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e58d11a3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bf69fc2ea8844426"/>
    <x:sheet xmlns:r="http://schemas.openxmlformats.org/officeDocument/2006/relationships" name="誤差股票" sheetId="2" r:id="Rdb53f52e51a84ff0"/>
    <x:sheet xmlns:r="http://schemas.openxmlformats.org/officeDocument/2006/relationships" name="逐月明細" sheetId="3" r:id="Re8869d6983714588"/>
    <x:sheet xmlns:r="http://schemas.openxmlformats.org/officeDocument/2006/relationships" name="指標說明" sheetId="4" r:id="Re71017ed0c22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%"/>
    <x:numFmt numFmtId="202" formatCode="0.0%"/>
    <x:numFmt numFmtId="203" formatCode="#,##0;[Red](#,##0);-"/>
    <x:numFmt numFmtId="204" formatCode="yyyy-mm"/>
  </x:numFmts>
  <x:fonts count="16">
    <x:font>
      <x:sz val="11"/>
      <x:name val="Carlito"/>
    </x:font>
    <x:font>
      <x:b/>
      <x:sz val="18"/>
      <x:color rgb="FFFFFFFF"/>
      <x:name val="Carlito"/>
    </x:font>
    <x:font>
      <x:sz val="11"/>
      <x:color rgb="FF595959"/>
      <x:name val="Carlito"/>
    </x:font>
    <x:font>
      <x:b/>
      <x:sz val="11"/>
      <x:color rgb="FF17365D"/>
      <x:name val="Carlito"/>
    </x:font>
    <x:font>
      <x:b/>
      <x:sz val="14"/>
      <x:color rgb="FF008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8"/>
      <x:color rgb="FFFFFFFF"/>
      <x:name val="Microsoft JhengHei"/>
    </x:font>
    <x:font>
      <x:b/>
      <x:sz val="11"/>
      <x:color rgb="FF17365D"/>
      <x:name val="Microsoft JhengHei"/>
    </x:font>
    <x:font>
      <x:sz val="11"/>
      <x:color rgb="FF595959"/>
      <x:name val="Microsoft JhengHei"/>
    </x:font>
    <x:font>
      <x:sz val="11"/>
      <x:name val="Microsoft JhengHei"/>
    </x:font>
    <x:font>
      <x:b/>
      <x:sz val="14"/>
      <x:color rgb="FF008000"/>
      <x:name val="Microsoft JhengHei"/>
    </x:font>
    <x:font>
      <x:b/>
      <x:sz val="11"/>
      <x:color rgb="FFFFFFFF"/>
      <x:name val="Microsoft JhengHei"/>
    </x:font>
    <x:font>
      <x:sz val="11"/>
      <x:color rgb="FF008000"/>
      <x:name val="Microsoft JhengHei"/>
    </x:font>
    <x:font>
      <x:sz val="11"/>
      <x:color rgb="FF000000"/>
      <x:name val="Carlito"/>
    </x:font>
    <x:font>
      <x:sz val="11"/>
      <x:color rgb="FF000000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2">
    <x:border/>
    <x:border>
      <x:left style="medium">
        <x:color rgb="FFB4C6E7"/>
      </x:left>
      <x:top style="medium">
        <x:color rgb="FFB4C6E7"/>
      </x:top>
      <x:bottom style="medium">
        <x:color rgb="FFB4C6E7"/>
      </x:bottom>
    </x:border>
    <x:border>
      <x:right style="medium">
        <x:color rgb="FFB4C6E7"/>
      </x:right>
      <x:top style="medium">
        <x:color rgb="FFB4C6E7"/>
      </x:top>
      <x:bottom style="medium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B4C6E7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top style="thin">
        <x:color rgb="FFB4C6E7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top style="thin">
        <x:color rgb="FFE7E6E6"/>
      </x:top>
      <x:bottom style="thin">
        <x:color rgb="FFB4C6E7"/>
      </x:bottom>
    </x:border>
  </x:borders>
  <x:cellStyleXfs count="1">
    <x:xf numFmtId="0" fontId="0" fillId="0" borderId="0"/>
  </x:cellStyleXfs>
  <x:cellXfs count="1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201" fontId="3" fillId="4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201" fontId="4" fillId="4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0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3" xfId="0" applyNumberFormat="1" applyFont="1" applyFill="1" applyBorder="1"/>
    <x:xf numFmtId="202" fontId="0" fillId="0" borderId="14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7" xfId="0" applyNumberFormat="1" applyFont="1" applyFill="1" applyBorder="1"/>
    <x:xf numFmtId="0" fontId="6" fillId="0" borderId="8" xfId="0" applyNumberFormat="1" applyFont="1" applyFill="1" applyBorder="1"/>
    <x:xf numFmtId="201" fontId="6" fillId="0" borderId="10" xfId="0" applyNumberFormat="1" applyFont="1" applyFill="1" applyBorder="1"/>
    <x:xf numFmtId="0" fontId="6" fillId="0" borderId="11" xfId="0" applyNumberFormat="1" applyFont="1" applyFill="1" applyBorder="1"/>
    <x:xf numFmtId="201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5" fillId="2" borderId="15" xfId="0" applyNumberFormat="1" applyFont="1" applyFill="1" applyBorder="1" applyAlignment="1">
      <x:alignment horizontal="center" vertic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6" fillId="0" borderId="18" xfId="0" applyNumberFormat="1" applyFont="1" applyFill="1" applyBorder="1"/>
    <x:xf numFmtId="0" fontId="6" fillId="0" borderId="10" xfId="0" applyNumberFormat="1" applyFont="1" applyFill="1" applyBorder="1"/>
    <x:xf numFmtId="201" fontId="6" fillId="0" borderId="11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201" fontId="6" fillId="0" borderId="20" xfId="0" applyNumberFormat="1" applyFont="1" applyFill="1" applyBorder="1"/>
    <x:xf numFmtId="201" fontId="6" fillId="0" borderId="2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201" fontId="11" fillId="4" borderId="2" xfId="0" applyNumberFormat="1" applyFont="1" applyFill="1" applyBorder="1" applyAlignment="1">
      <x:alignment horizontal="center" vertical="center"/>
    </x:xf>
    <x:xf numFmtId="0" fontId="12" fillId="2" borderId="3" xfId="0" applyNumberFormat="1" applyFont="1" applyFill="1" applyBorder="1" applyAlignment="1">
      <x:alignment horizontal="center" vertical="center" wrapText="1"/>
    </x:xf>
    <x:xf numFmtId="0" fontId="12" fillId="2" borderId="4" xfId="0" applyNumberFormat="1" applyFont="1" applyFill="1" applyBorder="1" applyAlignment="1">
      <x:alignment horizontal="center" vertical="center" wrapText="1"/>
    </x:xf>
    <x:xf numFmtId="0" fontId="12" fillId="2" borderId="5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/>
    <x:xf numFmtId="200" fontId="10" fillId="0" borderId="7" xfId="0" applyNumberFormat="1" applyFont="1" applyFill="1" applyBorder="1"/>
    <x:xf numFmtId="0" fontId="10" fillId="0" borderId="7" xfId="0" applyNumberFormat="1" applyFont="1" applyFill="1" applyBorder="1"/>
    <x:xf numFmtId="202" fontId="10" fillId="0" borderId="8" xfId="0" applyNumberFormat="1" applyFont="1" applyFill="1" applyBorder="1"/>
    <x:xf numFmtId="0" fontId="13" fillId="0" borderId="0" xfId="0" applyNumberFormat="1" applyFont="1" applyFill="1" applyBorder="1"/>
    <x:xf numFmtId="201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0" fillId="0" borderId="9" xfId="0" applyNumberFormat="1" applyFont="1" applyFill="1" applyBorder="1"/>
    <x:xf numFmtId="200" fontId="10" fillId="0" borderId="10" xfId="0" applyNumberFormat="1" applyFont="1" applyFill="1" applyBorder="1"/>
    <x:xf numFmtId="0" fontId="10" fillId="0" borderId="10" xfId="0" applyNumberFormat="1" applyFont="1" applyFill="1" applyBorder="1"/>
    <x:xf numFmtId="202" fontId="10" fillId="0" borderId="11" xfId="0" applyNumberFormat="1" applyFont="1" applyFill="1" applyBorder="1"/>
    <x:xf numFmtId="201" fontId="13" fillId="0" borderId="10" xfId="0" applyNumberFormat="1" applyFont="1" applyFill="1" applyBorder="1"/>
    <x:xf numFmtId="0" fontId="13" fillId="0" borderId="11" xfId="0" applyNumberFormat="1" applyFont="1" applyFill="1" applyBorder="1"/>
    <x:xf numFmtId="0" fontId="10" fillId="0" borderId="12" xfId="0" applyNumberFormat="1" applyFont="1" applyFill="1" applyBorder="1"/>
    <x:xf numFmtId="201" fontId="13" fillId="0" borderId="13" xfId="0" applyNumberFormat="1" applyFont="1" applyFill="1" applyBorder="1"/>
    <x:xf numFmtId="0" fontId="13" fillId="0" borderId="14" xfId="0" applyNumberFormat="1" applyFont="1" applyFill="1" applyBorder="1"/>
    <x:xf numFmtId="200" fontId="10" fillId="0" borderId="13" xfId="0" applyNumberFormat="1" applyFont="1" applyFill="1" applyBorder="1"/>
    <x:xf numFmtId="0" fontId="10" fillId="0" borderId="13" xfId="0" applyNumberFormat="1" applyFont="1" applyFill="1" applyBorder="1"/>
    <x:xf numFmtId="202" fontId="10" fillId="0" borderId="14" xfId="0" applyNumberFormat="1" applyFont="1" applyFill="1" applyBorder="1"/>
    <x:xf numFmtId="0" fontId="12" fillId="2" borderId="15" xfId="0" applyNumberFormat="1" applyFont="1" applyFill="1" applyBorder="1" applyAlignment="1">
      <x:alignment horizontal="center" vertical="center" wrapText="1"/>
    </x:xf>
    <x:xf numFmtId="0" fontId="12" fillId="2" borderId="16" xfId="0" applyNumberFormat="1" applyFont="1" applyFill="1" applyBorder="1" applyAlignment="1">
      <x:alignment horizontal="center" vertical="center" wrapText="1"/>
    </x:xf>
    <x:xf numFmtId="0" fontId="12" fillId="2" borderId="17" xfId="0" applyNumberFormat="1" applyFont="1" applyFill="1" applyBorder="1" applyAlignment="1">
      <x:alignment horizontal="center" vertical="center" wrapText="1"/>
    </x:xf>
    <x:xf numFmtId="0" fontId="13" fillId="0" borderId="18" xfId="0" applyNumberFormat="1" applyFont="1" applyFill="1" applyBorder="1"/>
    <x:xf numFmtId="0" fontId="13" fillId="0" borderId="10" xfId="0" applyNumberFormat="1" applyFont="1" applyFill="1" applyBorder="1"/>
    <x:xf numFmtId="201" fontId="13" fillId="0" borderId="11" xfId="0" applyNumberFormat="1" applyFont="1" applyFill="1" applyBorder="1"/>
    <x:xf numFmtId="0" fontId="13" fillId="0" borderId="19" xfId="0" applyNumberFormat="1" applyFont="1" applyFill="1" applyBorder="1"/>
    <x:xf numFmtId="0" fontId="13" fillId="0" borderId="20" xfId="0" applyNumberFormat="1" applyFont="1" applyFill="1" applyBorder="1"/>
    <x:xf numFmtId="201" fontId="13" fillId="0" borderId="20" xfId="0" applyNumberFormat="1" applyFont="1" applyFill="1" applyBorder="1"/>
    <x:xf numFmtId="201" fontId="13" fillId="0" borderId="21" xfId="0" applyNumberFormat="1" applyFont="1" applyFill="1" applyBorder="1"/>
    <x:xf numFmtId="0" fontId="9" fillId="5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14" fillId="0" borderId="0" xfId="0" applyNumberFormat="1" applyFont="1" applyFill="1" applyBorder="1"/>
    <x:xf numFmtId="0" fontId="14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  <x:xf numFmtId="201" fontId="15" fillId="0" borderId="0" xfId="0" applyNumberFormat="1" applyFont="1" applyFill="1" applyBorder="1"/>
    <x:xf numFmtId="0" fontId="15" fillId="0" borderId="0" xfId="0" applyNumberFormat="1" applyFont="1" applyFill="1" applyBorder="1"/>
    <x:xf numFmtId="204" fontId="0" fillId="0" borderId="0" xfId="0" applyNumberFormat="1" applyFont="1" applyFill="1" applyBorder="1"/>
    <x:xf numFmtId="0" fontId="9" fillId="3" borderId="0" xfId="0" applyNumberFormat="1" applyFont="1" applyFill="1" applyBorder="1"/>
    <x:xf numFmtId="204" fontId="1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a227d86514ab7" /><Relationship Type="http://schemas.openxmlformats.org/officeDocument/2006/relationships/theme" Target="/xl/theme/theme1.xml" Id="R7b8396fdaf1e4563" /><Relationship Type="http://schemas.openxmlformats.org/officeDocument/2006/relationships/sharedStrings" Target="/xl/sharedStrings.xml" Id="R3b2cb1b2613b4b54" /><Relationship Type="http://schemas.openxmlformats.org/officeDocument/2006/relationships/worksheet" Target="/xl/worksheets/sheet1.xml" Id="Rbf69fc2ea8844426" /><Relationship Type="http://schemas.openxmlformats.org/officeDocument/2006/relationships/worksheet" Target="/xl/worksheets/sheet2.xml" Id="Rdb53f52e51a84ff0" /><Relationship Type="http://schemas.openxmlformats.org/officeDocument/2006/relationships/worksheet" Target="/xl/worksheets/sheet3.xml" Id="Re8869d6983714588" /><Relationship Type="http://schemas.openxmlformats.org/officeDocument/2006/relationships/worksheet" Target="/xl/worksheets/sheet4.xml" Id="Re71017ed0c224e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39622035c848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高誤差股票的 WMAPE 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股票數</c:v>
          </c:tx>
          <c:cat>
            <c:strRef>
              <c:f>'摘要'!$G$8:$G$12</c:f>
              <c:strCache>
                <c:ptCount val="0"/>
              </c:strCache>
            </c:strRef>
          </c:cat>
          <c:val>
            <c:numRef>
              <c:f>'摘要'!$H$8:$H$12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39622035c848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ghErrorStocks" displayName="HighErrorStocks" ref="A4:W584" headerRowCount="1" totalsRowCount="0" totalsRowShown="0">
  <x:autoFilter ref="A4:W584"/>
  <x:tableColumns count="23">
    <x:tableColumn id="1" name="排名"/>
    <x:tableColumn id="2" name="股票代號"/>
    <x:tableColumn id="3" name="名稱"/>
    <x:tableColumn id="4" name="產業"/>
    <x:tableColumn id="5" name="月份數"/>
    <x:tableColumn id="6" name="混合 WMAPE"/>
    <x:tableColumn id="7" name="SARIMA WMAPE"/>
    <x:tableColumn id="8" name="公式 WMAPE"/>
    <x:tableColumn id="9" name="混合 MedianAPE"/>
    <x:tableColumn id="10" name="混合 P90APE"/>
    <x:tableColumn id="11" name="方向準確率"/>
    <x:tableColumn id="12" name="低估率"/>
    <x:tableColumn id="13" name="最嚴重月份"/>
    <x:tableColumn id="14" name="最嚴重單月 APE"/>
    <x:tableColumn id="15" name="該月實際營收"/>
    <x:tableColumn id="16" name="混合預測"/>
    <x:tableColumn id="17" name="SARIMA 預測"/>
    <x:tableColumn id="18" name="公式預測"/>
    <x:tableColumn id="19" name="相較最佳基礎差距"/>
    <x:tableColumn id="20" name="誤差級距"/>
    <x:tableColumn id="21" name="較佳基礎模型"/>
    <x:tableColumn id="22" name="混合優於兩基礎"/>
    <x:tableColumn id="23" name="最嚴重月份使用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ghErrorMonthly" displayName="HighErrorMonthly" ref="A4:N6964" headerRowCount="1" totalsRowCount="0" totalsRowShown="0">
  <x:autoFilter ref="A4:N6964"/>
  <x:tableColumns count="14">
    <x:tableColumn id="1" name="股票代號"/>
    <x:tableColumn id="2" name="名稱"/>
    <x:tableColumn id="3" name="月份"/>
    <x:tableColumn id="4" name="實際營收（千元）"/>
    <x:tableColumn id="5" name="混合預測"/>
    <x:tableColumn id="6" name="SARIMA 預測"/>
    <x:tableColumn id="7" name="公式預測"/>
    <x:tableColumn id="8" name="混合 APE"/>
    <x:tableColumn id="9" name="SARIMA APE"/>
    <x:tableColumn id="10" name="公式 APE"/>
    <x:tableColumn id="11" name="混合誤差"/>
    <x:tableColumn id="12" name="混合使用方式"/>
    <x:tableColumn id="13" name="SARIMA 通過 Guardrail"/>
    <x:tableColumn id="14" name="SARIMA 有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da60edabfe40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2f4ffb189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a85cee9a8446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16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  <x:col min="9" max="9" width="4" hidden="0" customWidth="1"/>
    <x:col min="10" max="10" width="16" hidden="0" customWidth="1"/>
    <x:col min="11" max="11" width="18" hidden="0" customWidth="1"/>
    <x:col min="12" max="12" width="19" hidden="0" customWidth="1"/>
    <x:col min="13" max="13" width="14" hidden="0" customWidth="1"/>
    <x:col min="14" max="14" width="14" hidden="0" customWidth="1"/>
  </x:cols>
  <x:sheetData>
    <x:row r="1" ht="34" customHeight="1">
      <x:c r="A1" s="73" t="str">
        <x:v>SARIMA＋營收調整公式｜2025 高誤差股票整理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20" customHeight="1">
      <x:c r="A2" s="74" t="str">
        <x:v>高誤差門檻</x:v>
      </x:c>
      <x:c r="B2" s="75" t="n">
        <x:v>0.15</x:v>
      </x:c>
      <x:c r="C2" s="76"/>
      <x:c r="D2" s="74" t="str">
        <x:v>最終權重</x:v>
      </x:c>
      <x:c r="E2" s="76" t="str">
        <x:v>SARIMA 10%</x:v>
      </x:c>
      <x:c r="F2" s="76" t="str">
        <x:v>營收公式 90%</x:v>
      </x:c>
      <x:c r="G2" s="76"/>
      <x:c r="H2" s="74" t="str">
        <x:v>測試期間</x:v>
      </x:c>
      <x:c r="I2" s="76" t="str">
        <x:v>2025-01～2025-12</x:v>
      </x:c>
      <x:c r="J2" s="76"/>
      <x:c r="K2" s="74" t="str">
        <x:v>排序方式</x:v>
      </x:c>
      <x:c r="L2" s="76" t="str">
        <x:v>個股 WMAPE 由小到大</x:v>
      </x:c>
      <x:c r="M2" s="76"/>
      <x:c r="N2" s="76"/>
    </x:row>
    <x:row r="3" ht="20" customHeight="1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</x:row>
    <x:row r="4" ht="20" customHeight="1">
      <x:c r="A4" s="78" t="str">
        <x:v>高誤差股票數</x:v>
      </x:c>
      <x:c r="B4" s="79" t="n">
        <x:f>COUNTA('誤差股票'!$A$5:$A$584)</x:f>
        <x:v>580</x:v>
      </x:c>
      <x:c r="C4" s="77"/>
      <x:c r="D4" s="78" t="str">
        <x:v>WMAPE 中位數</x:v>
      </x:c>
      <x:c r="E4" s="80" t="n">
        <x:f>MEDIAN('誤差股票'!$F$5:$F$584)</x:f>
        <x:v>0.22338323876317068</x:v>
      </x:c>
      <x:c r="F4" s="77"/>
      <x:c r="G4" s="78" t="str">
        <x:v>最高 WMAPE</x:v>
      </x:c>
      <x:c r="H4" s="80" t="n">
        <x:f>MAX('誤差股票'!$F$5:$F$584)</x:f>
        <x:v>7.960373482564227</x:v>
      </x:c>
      <x:c r="I4" s="77"/>
      <x:c r="J4" s="78" t="str">
        <x:v>WMAPE 超過 50%</x:v>
      </x:c>
      <x:c r="K4" s="79" t="n">
        <x:f>COUNTIF('誤差股票'!$F$5:$F$584,"&gt;0.5")</x:f>
        <x:v>53</x:v>
      </x:c>
      <x:c r="L4" s="77"/>
      <x:c r="M4" s="77"/>
      <x:c r="N4" s="77"/>
    </x:row>
    <x:row r="5" ht="20" customHeight="1">
      <x:c r="A5" s="77"/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</x:row>
    <x:row r="6" ht="20" customHeight="1">
      <x:c r="A6" s="77"/>
      <x:c r="B6" s="77"/>
      <x:c r="C6" s="77"/>
      <x:c r="D6" s="77"/>
      <x:c r="E6" s="77"/>
      <x:c r="F6" s="77"/>
      <x:c r="G6" s="77"/>
      <x:c r="H6" s="77"/>
      <x:c r="I6" s="77"/>
      <x:c r="J6" s="77"/>
      <x:c r="K6" s="77"/>
      <x:c r="L6" s="77"/>
      <x:c r="M6" s="77"/>
      <x:c r="N6" s="77"/>
    </x:row>
    <x:row r="7" ht="20" customHeight="1">
      <x:c r="A7" s="81" t="str">
        <x:v>誤差級距</x:v>
      </x:c>
      <x:c r="B7" s="82" t="str">
        <x:v>下限</x:v>
      </x:c>
      <x:c r="C7" s="82" t="str">
        <x:v>上限</x:v>
      </x:c>
      <x:c r="D7" s="82" t="str">
        <x:v>股票數</x:v>
      </x:c>
      <x:c r="E7" s="83" t="str">
        <x:v>占比</x:v>
      </x:c>
      <x:c r="F7" s="77"/>
      <x:c r="G7" s="81" t="str">
        <x:v>誤差級距</x:v>
      </x:c>
      <x:c r="H7" s="83" t="str">
        <x:v>股票數</x:v>
      </x:c>
      <x:c r="I7" s="77"/>
      <x:c r="J7" s="81" t="str">
        <x:v>模型</x:v>
      </x:c>
      <x:c r="K7" s="82" t="str">
        <x:v>個股 WMAPE 中位數</x:v>
      </x:c>
      <x:c r="L7" s="83" t="str">
        <x:v>成為最佳模型檔數</x:v>
      </x:c>
      <x:c r="M7" s="77"/>
      <x:c r="N7" s="77"/>
    </x:row>
    <x:row r="8" ht="20" customHeight="1">
      <x:c r="A8" s="84" t="str">
        <x:v>15–20%</x:v>
      </x:c>
      <x:c r="B8" s="85" t="n">
        <x:v>0.15</x:v>
      </x:c>
      <x:c r="C8" s="85" t="n">
        <x:v>0.2</x:v>
      </x:c>
      <x:c r="D8" s="86" t="n">
        <x:f>COUNTIFS('誤差股票'!$F$5:$F$584,"&gt;="&amp;B8,'誤差股票'!$F$5:$F$584,"&lt;"&amp;C8)</x:f>
        <x:v>232</x:v>
      </x:c>
      <x:c r="E8" s="87" t="n">
        <x:f>D8/$B$4</x:f>
        <x:v>0.4</x:v>
      </x:c>
      <x:c r="F8" s="77"/>
      <x:c r="G8" s="88" t="str">
        <x:f>A8</x:f>
        <x:v>15–20%</x:v>
      </x:c>
      <x:c r="H8" s="88" t="n">
        <x:f>D8</x:f>
        <x:v>232</x:v>
      </x:c>
      <x:c r="I8" s="77"/>
      <x:c r="J8" s="84" t="str">
        <x:v>混合模型</x:v>
      </x:c>
      <x:c r="K8" s="89" t="n">
        <x:f>MEDIAN('誤差股票'!$F$5:$F$584)</x:f>
        <x:v>0.22338323876317068</x:v>
      </x:c>
      <x:c r="L8" s="90" t="n">
        <x:f>COUNTIF('誤差股票'!$V$5:$V$584,"是")</x:f>
        <x:v>136</x:v>
      </x:c>
      <x:c r="M8" s="77"/>
      <x:c r="N8" s="77"/>
    </x:row>
    <x:row r="9" ht="20" customHeight="1">
      <x:c r="A9" s="91" t="str">
        <x:v>20–30%</x:v>
      </x:c>
      <x:c r="B9" s="92" t="n">
        <x:v>0.2</x:v>
      </x:c>
      <x:c r="C9" s="92" t="n">
        <x:v>0.3</x:v>
      </x:c>
      <x:c r="D9" s="93" t="n">
        <x:f>COUNTIFS('誤差股票'!$F$5:$F$584,"&gt;="&amp;B9,'誤差股票'!$F$5:$F$584,"&lt;"&amp;C9)</x:f>
        <x:v>185</x:v>
      </x:c>
      <x:c r="E9" s="94" t="n">
        <x:f>D9/$B$4</x:f>
        <x:v>0.31896551724137934</x:v>
      </x:c>
      <x:c r="F9" s="77"/>
      <x:c r="G9" s="88" t="str">
        <x:f>A9</x:f>
        <x:v>20–30%</x:v>
      </x:c>
      <x:c r="H9" s="88" t="n">
        <x:f>D9</x:f>
        <x:v>185</x:v>
      </x:c>
      <x:c r="I9" s="77"/>
      <x:c r="J9" s="91" t="str">
        <x:v>SARIMA</x:v>
      </x:c>
      <x:c r="K9" s="95" t="n">
        <x:f>MEDIAN('誤差股票'!$G$5:$G$584)</x:f>
        <x:v>0.2163133075032514</x:v>
      </x:c>
      <x:c r="L9" s="96" t="n">
        <x:f>COUNTIFS('誤差股票'!$U$5:$U$584,"SARIMA",'誤差股票'!$V$5:$V$584,"否")</x:f>
        <x:v>336</x:v>
      </x:c>
      <x:c r="M9" s="77"/>
      <x:c r="N9" s="77"/>
    </x:row>
    <x:row r="10" ht="20" customHeight="1">
      <x:c r="A10" s="91" t="str">
        <x:v>30–50%</x:v>
      </x:c>
      <x:c r="B10" s="92" t="n">
        <x:v>0.3</x:v>
      </x:c>
      <x:c r="C10" s="92" t="n">
        <x:v>0.5</x:v>
      </x:c>
      <x:c r="D10" s="93" t="n">
        <x:f>COUNTIFS('誤差股票'!$F$5:$F$584,"&gt;="&amp;B10,'誤差股票'!$F$5:$F$584,"&lt;"&amp;C10)</x:f>
        <x:v>110</x:v>
      </x:c>
      <x:c r="E10" s="94" t="n">
        <x:f>D10/$B$4</x:f>
        <x:v>0.1896551724137931</x:v>
      </x:c>
      <x:c r="F10" s="77"/>
      <x:c r="G10" s="88" t="str">
        <x:f>A10</x:f>
        <x:v>30–50%</x:v>
      </x:c>
      <x:c r="H10" s="88" t="n">
        <x:f>D10</x:f>
        <x:v>110</x:v>
      </x:c>
      <x:c r="I10" s="77"/>
      <x:c r="J10" s="97" t="str">
        <x:v>營收公式</x:v>
      </x:c>
      <x:c r="K10" s="98" t="n">
        <x:f>MEDIAN('誤差股票'!$H$5:$H$584)</x:f>
        <x:v>0.22603901336076987</x:v>
      </x:c>
      <x:c r="L10" s="99" t="n">
        <x:f>COUNTIFS('誤差股票'!$U$5:$U$584,"營收公式",'誤差股票'!$V$5:$V$584,"否")</x:f>
        <x:v>108</x:v>
      </x:c>
      <x:c r="M10" s="77"/>
      <x:c r="N10" s="77"/>
    </x:row>
    <x:row r="11" ht="20" customHeight="1">
      <x:c r="A11" s="91" t="str">
        <x:v>50–100%</x:v>
      </x:c>
      <x:c r="B11" s="92" t="n">
        <x:v>0.5</x:v>
      </x:c>
      <x:c r="C11" s="92" t="n">
        <x:v>1</x:v>
      </x:c>
      <x:c r="D11" s="93" t="n">
        <x:f>COUNTIFS('誤差股票'!$F$5:$F$584,"&gt;="&amp;B11,'誤差股票'!$F$5:$F$584,"&lt;"&amp;C11)</x:f>
        <x:v>44</x:v>
      </x:c>
      <x:c r="E11" s="94" t="n">
        <x:f>D11/$B$4</x:f>
        <x:v>0.07586206896551724</x:v>
      </x:c>
      <x:c r="F11" s="77"/>
      <x:c r="G11" s="88" t="str">
        <x:f>A11</x:f>
        <x:v>50–100%</x:v>
      </x:c>
      <x:c r="H11" s="88" t="n">
        <x:f>D11</x:f>
        <x:v>44</x:v>
      </x:c>
      <x:c r="I11" s="77"/>
      <x:c r="J11" s="77"/>
      <x:c r="K11" s="77"/>
      <x:c r="L11" s="77"/>
      <x:c r="M11" s="77"/>
      <x:c r="N11" s="77"/>
    </x:row>
    <x:row r="12" ht="20" customHeight="1">
      <x:c r="A12" s="97" t="str">
        <x:v>&gt;100%</x:v>
      </x:c>
      <x:c r="B12" s="100" t="n">
        <x:v>1</x:v>
      </x:c>
      <x:c r="C12" s="100"/>
      <x:c r="D12" s="101" t="n">
        <x:f>COUNTIF('誤差股票'!$F$5:$F$584,"&gt;="&amp;B12)</x:f>
        <x:v>9</x:v>
      </x:c>
      <x:c r="E12" s="102" t="n">
        <x:f>D12/$B$4</x:f>
        <x:v>0.015517241379310345</x:v>
      </x:c>
      <x:c r="F12" s="77"/>
      <x:c r="G12" s="88" t="str">
        <x:f>A12</x:f>
        <x:v>&gt;100%</x:v>
      </x:c>
      <x:c r="H12" s="88" t="n">
        <x:f>D12</x:f>
        <x:v>9</x:v>
      </x:c>
      <x:c r="I12" s="77"/>
      <x:c r="J12" s="77"/>
      <x:c r="K12" s="77"/>
      <x:c r="L12" s="77"/>
      <x:c r="M12" s="77"/>
      <x:c r="N12" s="77"/>
    </x:row>
    <x:row r="13" ht="20" customHeight="1">
      <x:c r="A13" s="77"/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</x:row>
    <x:row r="14" ht="20" customHeight="1">
      <x:c r="A14" s="77"/>
      <x:c r="B14" s="77"/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</x:row>
    <x:row r="15" ht="20" customHeight="1">
      <x:c r="A15" s="103" t="str">
        <x:v>股票代號</x:v>
      </x:c>
      <x:c r="B15" s="104" t="str">
        <x:v>名稱</x:v>
      </x:c>
      <x:c r="C15" s="104" t="str">
        <x:v>產業</x:v>
      </x:c>
      <x:c r="D15" s="104" t="str">
        <x:v>混合 WMAPE</x:v>
      </x:c>
      <x:c r="E15" s="104" t="str">
        <x:v>最嚴重月份</x:v>
      </x:c>
      <x:c r="F15" s="105" t="str">
        <x:v>最嚴重單月 APE</x:v>
      </x:c>
      <x:c r="G15" s="77"/>
      <x:c r="H15" s="77"/>
      <x:c r="I15" s="77"/>
      <x:c r="J15" s="77"/>
      <x:c r="K15" s="77"/>
      <x:c r="L15" s="77"/>
      <x:c r="M15" s="77"/>
      <x:c r="N15" s="77"/>
    </x:row>
    <x:row r="16" ht="20" customHeight="1">
      <x:c r="A16" s="106" t="str">
        <x:f>'誤差股票'!B584</x:f>
        <x:v>6405</x:v>
      </x:c>
      <x:c r="B16" s="107" t="str">
        <x:f>'誤差股票'!C584</x:f>
        <x:v>悅城</x:v>
      </x:c>
      <x:c r="C16" s="107" t="str">
        <x:f>'誤差股票'!D584</x:f>
        <x:v>電子工業</x:v>
      </x:c>
      <x:c r="D16" s="95" t="n">
        <x:f>'誤差股票'!F584</x:f>
        <x:v>7.960373482564227</x:v>
      </x:c>
      <x:c r="E16" s="107" t="str">
        <x:f>'誤差股票'!M584</x:f>
        <x:v>2025-01</x:v>
      </x:c>
      <x:c r="F16" s="108" t="n">
        <x:f>'誤差股票'!N584</x:f>
        <x:v>23.094380644363603</x:v>
      </x:c>
      <x:c r="G16" s="77"/>
      <x:c r="H16" s="77"/>
      <x:c r="I16" s="77"/>
      <x:c r="J16" s="77"/>
      <x:c r="K16" s="77"/>
      <x:c r="L16" s="77"/>
      <x:c r="M16" s="77"/>
      <x:c r="N16" s="77"/>
    </x:row>
    <x:row r="17" ht="20" customHeight="1">
      <x:c r="A17" s="106" t="str">
        <x:f>'誤差股票'!B583</x:f>
        <x:v>4909</x:v>
      </x:c>
      <x:c r="B17" s="107" t="str">
        <x:f>'誤差股票'!C583</x:f>
        <x:v>新復興</x:v>
      </x:c>
      <x:c r="C17" s="107" t="str">
        <x:f>'誤差股票'!D583</x:f>
        <x:v>通信網路業</x:v>
      </x:c>
      <x:c r="D17" s="95" t="n">
        <x:f>'誤差股票'!F583</x:f>
        <x:v>1.7382831098774967</x:v>
      </x:c>
      <x:c r="E17" s="107" t="str">
        <x:f>'誤差股票'!M583</x:f>
        <x:v>2025-01</x:v>
      </x:c>
      <x:c r="F17" s="108" t="n">
        <x:f>'誤差股票'!N583</x:f>
        <x:v>3.5188290151139654</x:v>
      </x:c>
      <x:c r="G17" s="77"/>
      <x:c r="H17" s="77"/>
      <x:c r="I17" s="77"/>
      <x:c r="J17" s="77"/>
      <x:c r="K17" s="77"/>
      <x:c r="L17" s="77"/>
      <x:c r="M17" s="77"/>
      <x:c r="N17" s="77"/>
    </x:row>
    <x:row r="18" ht="20" customHeight="1">
      <x:c r="A18" s="106" t="str">
        <x:f>'誤差股票'!B582</x:f>
        <x:v>3266</x:v>
      </x:c>
      <x:c r="B18" s="107" t="str">
        <x:f>'誤差股票'!C582</x:f>
        <x:v>昇陽</x:v>
      </x:c>
      <x:c r="C18" s="107" t="str">
        <x:f>'誤差股票'!D582</x:f>
        <x:v>建材營造</x:v>
      </x:c>
      <x:c r="D18" s="95" t="n">
        <x:f>'誤差股票'!F582</x:f>
        <x:v>1.2253126666799745</x:v>
      </x:c>
      <x:c r="E18" s="107" t="str">
        <x:f>'誤差股票'!M582</x:f>
        <x:v>2025-01</x:v>
      </x:c>
      <x:c r="F18" s="108" t="n">
        <x:f>'誤差股票'!N582</x:f>
        <x:v>12.28072330408223</x:v>
      </x:c>
      <x:c r="G18" s="77"/>
      <x:c r="H18" s="77"/>
      <x:c r="I18" s="77"/>
      <x:c r="J18" s="77"/>
      <x:c r="K18" s="77"/>
      <x:c r="L18" s="77"/>
      <x:c r="M18" s="77"/>
      <x:c r="N18" s="77"/>
    </x:row>
    <x:row r="19" ht="20" customHeight="1">
      <x:c r="A19" s="106" t="str">
        <x:f>'誤差股票'!B581</x:f>
        <x:v>8089</x:v>
      </x:c>
      <x:c r="B19" s="107" t="str">
        <x:f>'誤差股票'!C581</x:f>
        <x:v>康全電訊</x:v>
      </x:c>
      <x:c r="C19" s="107" t="str">
        <x:f>'誤差股票'!D581</x:f>
        <x:v>通信網路業</x:v>
      </x:c>
      <x:c r="D19" s="95" t="n">
        <x:f>'誤差股票'!F581</x:f>
        <x:v>1.163983498604988</x:v>
      </x:c>
      <x:c r="E19" s="107" t="str">
        <x:f>'誤差股票'!M581</x:f>
        <x:v>2025-04</x:v>
      </x:c>
      <x:c r="F19" s="108" t="n">
        <x:f>'誤差股票'!N581</x:f>
        <x:v>3.85236681461919</x:v>
      </x:c>
      <x:c r="G19" s="77"/>
      <x:c r="H19" s="77"/>
      <x:c r="I19" s="77"/>
      <x:c r="J19" s="77"/>
      <x:c r="K19" s="77"/>
      <x:c r="L19" s="77"/>
      <x:c r="M19" s="77"/>
      <x:c r="N19" s="77"/>
    </x:row>
    <x:row r="20" ht="20" customHeight="1">
      <x:c r="A20" s="106" t="str">
        <x:f>'誤差股票'!B580</x:f>
        <x:v>3308</x:v>
      </x:c>
      <x:c r="B20" s="107" t="str">
        <x:f>'誤差股票'!C580</x:f>
        <x:v>聯德</x:v>
      </x:c>
      <x:c r="C20" s="107" t="str">
        <x:f>'誤差股票'!D580</x:f>
        <x:v>電子工業</x:v>
      </x:c>
      <x:c r="D20" s="95" t="n">
        <x:f>'誤差股票'!F580</x:f>
        <x:v>1.13946723517419</x:v>
      </x:c>
      <x:c r="E20" s="107" t="str">
        <x:f>'誤差股票'!M580</x:f>
        <x:v>2025-05</x:v>
      </x:c>
      <x:c r="F20" s="108" t="n">
        <x:f>'誤差股票'!N580</x:f>
        <x:v>2.9405240716213097</x:v>
      </x:c>
      <x:c r="G20" s="77"/>
      <x:c r="H20" s="77"/>
      <x:c r="I20" s="77"/>
      <x:c r="J20" s="77"/>
      <x:c r="K20" s="77"/>
      <x:c r="L20" s="77"/>
      <x:c r="M20" s="77"/>
      <x:c r="N20" s="77"/>
    </x:row>
    <x:row r="21" ht="20" customHeight="1">
      <x:c r="A21" s="106" t="str">
        <x:f>'誤差股票'!B579</x:f>
        <x:v>1436</x:v>
      </x:c>
      <x:c r="B21" s="107" t="str">
        <x:f>'誤差股票'!C579</x:f>
        <x:v>華友聯</x:v>
      </x:c>
      <x:c r="C21" s="107" t="str">
        <x:f>'誤差股票'!D579</x:f>
        <x:v>建材營造</x:v>
      </x:c>
      <x:c r="D21" s="95" t="n">
        <x:f>'誤差股票'!F579</x:f>
        <x:v>1.1090225583897948</x:v>
      </x:c>
      <x:c r="E21" s="107" t="str">
        <x:f>'誤差股票'!M579</x:f>
        <x:v>2025-09</x:v>
      </x:c>
      <x:c r="F21" s="108" t="n">
        <x:f>'誤差股票'!N579</x:f>
        <x:v>6.466339702963278</x:v>
      </x:c>
      <x:c r="G21" s="77"/>
      <x:c r="H21" s="77"/>
      <x:c r="I21" s="77"/>
      <x:c r="J21" s="77"/>
      <x:c r="K21" s="77"/>
      <x:c r="L21" s="77"/>
      <x:c r="M21" s="77"/>
      <x:c r="N21" s="77"/>
    </x:row>
    <x:row r="22" ht="20" customHeight="1">
      <x:c r="A22" s="106" t="str">
        <x:f>'誤差股票'!B578</x:f>
        <x:v>2718</x:v>
      </x:c>
      <x:c r="B22" s="107" t="str">
        <x:f>'誤差股票'!C578</x:f>
        <x:v>全心投控</x:v>
      </x:c>
      <x:c r="C22" s="107" t="str">
        <x:f>'誤差股票'!D578</x:f>
        <x:v>建材營造</x:v>
      </x:c>
      <x:c r="D22" s="95" t="n">
        <x:f>'誤差股票'!F578</x:f>
        <x:v>1.0940097101121251</x:v>
      </x:c>
      <x:c r="E22" s="107" t="str">
        <x:f>'誤差股票'!M578</x:f>
        <x:v>2025-01</x:v>
      </x:c>
      <x:c r="F22" s="108" t="n">
        <x:f>'誤差股票'!N578</x:f>
        <x:v>17.54039707714396</x:v>
      </x:c>
      <x:c r="G22" s="77"/>
      <x:c r="H22" s="77"/>
      <x:c r="I22" s="77"/>
      <x:c r="J22" s="77"/>
      <x:c r="K22" s="77"/>
      <x:c r="L22" s="77"/>
      <x:c r="M22" s="77"/>
      <x:c r="N22" s="77"/>
    </x:row>
    <x:row r="23" ht="20" customHeight="1">
      <x:c r="A23" s="106" t="str">
        <x:f>'誤差股票'!B577</x:f>
        <x:v>6264</x:v>
      </x:c>
      <x:c r="B23" s="107" t="str">
        <x:f>'誤差股票'!C577</x:f>
        <x:v>富裔</x:v>
      </x:c>
      <x:c r="C23" s="107" t="str">
        <x:f>'誤差股票'!D577</x:f>
        <x:v>建材營造</x:v>
      </x:c>
      <x:c r="D23" s="95" t="n">
        <x:f>'誤差股票'!F577</x:f>
        <x:v>1.0239876615595938</x:v>
      </x:c>
      <x:c r="E23" s="107" t="str">
        <x:f>'誤差股票'!M577</x:f>
        <x:v>2025-12</x:v>
      </x:c>
      <x:c r="F23" s="108" t="n">
        <x:f>'誤差股票'!N577</x:f>
        <x:v>9.151142595868095</x:v>
      </x:c>
      <x:c r="G23" s="77"/>
      <x:c r="H23" s="77"/>
      <x:c r="I23" s="77"/>
      <x:c r="J23" s="77"/>
      <x:c r="K23" s="77"/>
      <x:c r="L23" s="77"/>
      <x:c r="M23" s="77"/>
      <x:c r="N23" s="77"/>
    </x:row>
    <x:row r="24" ht="20" customHeight="1">
      <x:c r="A24" s="106" t="str">
        <x:f>'誤差股票'!B576</x:f>
        <x:v>1808</x:v>
      </x:c>
      <x:c r="B24" s="107" t="str">
        <x:f>'誤差股票'!C576</x:f>
        <x:v>潤隆</x:v>
      </x:c>
      <x:c r="C24" s="107" t="str">
        <x:f>'誤差股票'!D576</x:f>
        <x:v>建材營造</x:v>
      </x:c>
      <x:c r="D24" s="95" t="n">
        <x:f>'誤差股票'!F576</x:f>
        <x:v>1.0015943368990439</x:v>
      </x:c>
      <x:c r="E24" s="107" t="str">
        <x:f>'誤差股票'!M576</x:f>
        <x:v>2025-05</x:v>
      </x:c>
      <x:c r="F24" s="108" t="n">
        <x:f>'誤差股票'!N576</x:f>
        <x:v>90.41526790406704</x:v>
      </x:c>
      <x:c r="G24" s="77"/>
      <x:c r="H24" s="77"/>
      <x:c r="I24" s="77"/>
      <x:c r="J24" s="77"/>
      <x:c r="K24" s="77"/>
      <x:c r="L24" s="77"/>
      <x:c r="M24" s="77"/>
      <x:c r="N24" s="77"/>
    </x:row>
    <x:row r="25" ht="20" customHeight="1">
      <x:c r="A25" s="109" t="str">
        <x:f>'誤差股票'!B575</x:f>
        <x:v>5531</x:v>
      </x:c>
      <x:c r="B25" s="110" t="str">
        <x:f>'誤差股票'!C575</x:f>
        <x:v>鄉林</x:v>
      </x:c>
      <x:c r="C25" s="110" t="str">
        <x:f>'誤差股票'!D575</x:f>
        <x:v>建材營造</x:v>
      </x:c>
      <x:c r="D25" s="111" t="n">
        <x:f>'誤差股票'!F575</x:f>
        <x:v>0.9587262949589008</x:v>
      </x:c>
      <x:c r="E25" s="110" t="str">
        <x:f>'誤差股票'!M575</x:f>
        <x:v>2025-12</x:v>
      </x:c>
      <x:c r="F25" s="112" t="n">
        <x:f>'誤差股票'!N575</x:f>
        <x:v>7.273243966899018</x:v>
      </x:c>
      <x:c r="G25" s="77"/>
      <x:c r="H25" s="77"/>
      <x:c r="I25" s="77"/>
      <x:c r="J25" s="77"/>
      <x:c r="K25" s="77"/>
      <x:c r="L25" s="77"/>
      <x:c r="M25" s="77"/>
      <x:c r="N25" s="77"/>
    </x:row>
    <x:row r="26" ht="20" customHeight="1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</x:row>
    <x:row r="27" ht="20" customHeight="1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 ht="20" customHeight="1">
      <x:c r="A28" s="113" t="str">
        <x:v>解讀：本表只列出完整 12 個月共同樣本中，混合模型 WMAPE 超過 15% 的股票。個股層級可用最嚴重月份定位失準來源；整體模型優劣仍應搭配全市場 WMAPE、SMAPE 與 MedianAPE，不應只看此例外清單。</x:v>
      </x:c>
      <x:c r="B28" s="113"/>
      <x:c r="C28" s="113"/>
      <x:c r="D28" s="113"/>
      <x:c r="E28" s="113"/>
      <x:c r="F28" s="113"/>
      <x:c r="G28" s="77"/>
      <x:c r="H28" s="77"/>
      <x:c r="I28" s="77"/>
      <x:c r="J28" s="77"/>
      <x:c r="K28" s="77"/>
      <x:c r="L28" s="77"/>
      <x:c r="M28" s="77"/>
      <x:c r="N28" s="77"/>
    </x:row>
    <x:row r="29" ht="20" customHeight="1">
      <x:c r="A29" s="113"/>
      <x:c r="B29" s="113"/>
      <x:c r="C29" s="113"/>
      <x:c r="D29" s="113"/>
      <x:c r="E29" s="113"/>
      <x:c r="F29" s="113"/>
      <x:c r="G29" s="77"/>
      <x:c r="H29" s="77"/>
      <x:c r="I29" s="77"/>
      <x:c r="J29" s="77"/>
      <x:c r="K29" s="77"/>
      <x:c r="L29" s="77"/>
      <x:c r="M29" s="77"/>
      <x:c r="N29" s="77"/>
    </x:row>
    <x:row r="30" ht="20" customHeight="1">
      <x:c r="A30" s="113"/>
      <x:c r="B30" s="113"/>
      <x:c r="C30" s="113"/>
      <x:c r="D30" s="113"/>
      <x:c r="E30" s="113"/>
      <x:c r="F30" s="113"/>
      <x:c r="G30" s="77"/>
      <x:c r="H30" s="77"/>
      <x:c r="I30" s="77"/>
      <x:c r="J30" s="77"/>
      <x:c r="K30" s="77"/>
      <x:c r="L30" s="77"/>
      <x:c r="M30" s="77"/>
      <x:c r="N30" s="77"/>
    </x:row>
  </x:sheetData>
  <x:mergeCells>
    <x:mergeCell ref="A1:N1"/>
    <x:mergeCell ref="L2:N2"/>
    <x:mergeCell ref="A28:F30"/>
  </x:mergeCells>
  <x:pageMargins left="0.7" right="0.7" top="0.75" bottom="0.75" header="0.3" footer="0.3"/>
  <x:drawing xmlns:r="http://schemas.openxmlformats.org/officeDocument/2006/relationships" r:id="R2bda60edabfe402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3" hidden="0" customWidth="1"/>
    <x:col min="4" max="4" width="20" hidden="0" customWidth="1"/>
    <x:col min="5" max="5" width="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</x:cols>
  <x:sheetData>
    <x:row r="1" ht="32" customHeight="1">
      <x:c r="A1" s="73" t="str">
        <x:v>2025 混合模型 WMAPE 超過 15%｜完整清單（由小到大）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</x:row>
    <x:row r="2">
      <x:c r="A2" s="118" t="str">
        <x:v>營收單位：新台幣千元；百分比欄位以 2025 年 12 個月回放結果計算。相較最佳基礎差距 &gt; 0 代表混合模型仍比 SARIMA／營收公式中較好的那一個差。</x:v>
      </x:c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</x:row>
    <x:row r="4" ht="34" customHeight="1">
      <x:c r="A4" s="81" t="str">
        <x:v>排名</x:v>
      </x:c>
      <x:c r="B4" s="82" t="str">
        <x:v>股票代號</x:v>
      </x:c>
      <x:c r="C4" s="82" t="str">
        <x:v>名稱</x:v>
      </x:c>
      <x:c r="D4" s="82" t="str">
        <x:v>產業</x:v>
      </x:c>
      <x:c r="E4" s="82" t="str">
        <x:v>月份數</x:v>
      </x:c>
      <x:c r="F4" s="82" t="str">
        <x:v>混合 WMAPE</x:v>
      </x:c>
      <x:c r="G4" s="82" t="str">
        <x:v>SARIMA WMAPE</x:v>
      </x:c>
      <x:c r="H4" s="82" t="str">
        <x:v>公式 WMAPE</x:v>
      </x:c>
      <x:c r="I4" s="82" t="str">
        <x:v>混合 MedianAPE</x:v>
      </x:c>
      <x:c r="J4" s="82" t="str">
        <x:v>混合 P90APE</x:v>
      </x:c>
      <x:c r="K4" s="82" t="str">
        <x:v>方向準確率</x:v>
      </x:c>
      <x:c r="L4" s="82" t="str">
        <x:v>低估率</x:v>
      </x:c>
      <x:c r="M4" s="82" t="str">
        <x:v>最嚴重月份</x:v>
      </x:c>
      <x:c r="N4" s="82" t="str">
        <x:v>最嚴重單月 APE</x:v>
      </x:c>
      <x:c r="O4" s="82" t="str">
        <x:v>該月實際營收</x:v>
      </x:c>
      <x:c r="P4" s="82" t="str">
        <x:v>混合預測</x:v>
      </x:c>
      <x:c r="Q4" s="82" t="str">
        <x:v>SARIMA 預測</x:v>
      </x:c>
      <x:c r="R4" s="82" t="str">
        <x:v>公式預測</x:v>
      </x:c>
      <x:c r="S4" s="82" t="str">
        <x:v>相較最佳基礎差距</x:v>
      </x:c>
      <x:c r="T4" s="82" t="str">
        <x:v>誤差級距</x:v>
      </x:c>
      <x:c r="U4" s="82" t="str">
        <x:v>較佳基礎模型</x:v>
      </x:c>
      <x:c r="V4" s="82" t="str">
        <x:v>混合優於兩基礎</x:v>
      </x:c>
      <x:c r="W4" s="83" t="str">
        <x:v>最嚴重月份使用方式</x:v>
      </x:c>
    </x:row>
    <x:row r="5">
      <x:c r="A5" s="77" t="n">
        <x:v>1</x:v>
      </x:c>
      <x:c r="B5" s="77" t="str">
        <x:v>3022</x:v>
      </x:c>
      <x:c r="C5" s="77" t="str">
        <x:v>威強電</x:v>
      </x:c>
      <x:c r="D5" s="77" t="str">
        <x:v>電腦及週邊設備業</x:v>
      </x:c>
      <x:c r="E5" s="77" t="n">
        <x:v>12</x:v>
      </x:c>
      <x:c r="F5" s="119" t="n">
        <x:v>0.15010496191128458</x:v>
      </x:c>
      <x:c r="G5" s="119" t="n">
        <x:v>0.17786515452873047</x:v>
      </x:c>
      <x:c r="H5" s="119" t="n">
        <x:v>0.14849373305688734</x:v>
      </x:c>
      <x:c r="I5" s="119" t="n">
        <x:v>0.13070868060340224</x:v>
      </x:c>
      <x:c r="J5" s="119" t="n">
        <x:v>0.37314393884081243</x:v>
      </x:c>
      <x:c r="K5" s="119" t="n">
        <x:v>0.5833333333333334</x:v>
      </x:c>
      <x:c r="L5" s="119" t="n">
        <x:v>0.5833333333333334</x:v>
      </x:c>
      <x:c r="M5" s="119" t="str">
        <x:v>2025-08</x:v>
      </x:c>
      <x:c r="N5" s="119" t="n">
        <x:v>0.39741499504897404</x:v>
      </x:c>
      <x:c r="O5" s="120" t="n">
        <x:v>432033</x:v>
      </x:c>
      <x:c r="P5" s="120" t="n">
        <x:v>603729.3925559934</x:v>
      </x:c>
      <x:c r="Q5" s="120" t="n">
        <x:v>620390.4488188326</x:v>
      </x:c>
      <x:c r="R5" s="120" t="n">
        <x:v>601878.1640823445</x:v>
      </x:c>
      <x:c r="S5" s="121" t="n">
        <x:f>F5-MIN(G5,H5)</x:f>
        <x:v>0.0016112288543972397</x:v>
      </x:c>
      <x:c r="T5" s="122" t="str">
        <x:f>IF(F5&lt;'摘要'!$C$8,"15–20%",IF(F5&lt;'摘要'!$C$9,"20–30%",IF(F5&lt;'摘要'!$C$10,"30–50%",IF(F5&lt;'摘要'!$C$11,"50–100%","&gt;100%"))))</x:f>
        <x:v>15–20%</x:v>
      </x:c>
      <x:c r="U5" s="122" t="str">
        <x:f>IF(G5&lt;H5,"SARIMA","營收公式")</x:f>
        <x:v>營收公式</x:v>
      </x:c>
      <x:c r="V5" s="122" t="str">
        <x:f>IF(AND(F5&lt;G5,F5&lt;H5),"是","否")</x:f>
        <x:v>否</x:v>
      </x:c>
      <x:c r="W5" s="77" t="str">
        <x:v>weighted_hybrid</x:v>
      </x:c>
    </x:row>
    <x:row r="6">
      <x:c r="A6" s="77" t="n">
        <x:v>2</x:v>
      </x:c>
      <x:c r="B6" s="77" t="str">
        <x:v>8383</x:v>
      </x:c>
      <x:c r="C6" s="77" t="str">
        <x:v>千附</x:v>
      </x:c>
      <x:c r="D6" s="77" t="str">
        <x:v>半導體業</x:v>
      </x:c>
      <x:c r="E6" s="77" t="n">
        <x:v>12</x:v>
      </x:c>
      <x:c r="F6" s="119" t="n">
        <x:v>0.15025527285534696</x:v>
      </x:c>
      <x:c r="G6" s="119" t="n">
        <x:v>0.1259932041400586</x:v>
      </x:c>
      <x:c r="H6" s="119" t="n">
        <x:v>0.15610215115635862</x:v>
      </x:c>
      <x:c r="I6" s="119" t="n">
        <x:v>0.13328913827443067</x:v>
      </x:c>
      <x:c r="J6" s="119" t="n">
        <x:v>0.24127648743020086</x:v>
      </x:c>
      <x:c r="K6" s="119" t="n">
        <x:v>0.6666666666666665</x:v>
      </x:c>
      <x:c r="L6" s="119" t="n">
        <x:v>0.41666666666666674</x:v>
      </x:c>
      <x:c r="M6" s="119" t="str">
        <x:v>2025-11</x:v>
      </x:c>
      <x:c r="N6" s="119" t="n">
        <x:v>0.2547025653853126</x:v>
      </x:c>
      <x:c r="O6" s="120" t="n">
        <x:v>305608</x:v>
      </x:c>
      <x:c r="P6" s="120" t="n">
        <x:v>383447.1416022746</x:v>
      </x:c>
      <x:c r="Q6" s="120" t="n">
        <x:v>347284.4075616708</x:v>
      </x:c>
      <x:c r="R6" s="120" t="n">
        <x:v>387465.22316234163</x:v>
      </x:c>
      <x:c r="S6" s="121" t="n">
        <x:f>F6-MIN(G6,H6)</x:f>
        <x:v>0.024262068715288354</x:v>
      </x:c>
      <x:c r="T6" s="122" t="str">
        <x:f>IF(F6&lt;'摘要'!$C$8,"15–20%",IF(F6&lt;'摘要'!$C$9,"20–30%",IF(F6&lt;'摘要'!$C$10,"30–50%",IF(F6&lt;'摘要'!$C$11,"50–100%","&gt;100%"))))</x:f>
        <x:v>15–20%</x:v>
      </x:c>
      <x:c r="U6" s="122" t="str">
        <x:f>IF(G6&lt;H6,"SARIMA","營收公式")</x:f>
        <x:v>SARIMA</x:v>
      </x:c>
      <x:c r="V6" s="122" t="str">
        <x:f>IF(AND(F6&lt;G6,F6&lt;H6),"是","否")</x:f>
        <x:v>否</x:v>
      </x:c>
      <x:c r="W6" s="77" t="str">
        <x:v>weighted_hybrid</x:v>
      </x:c>
    </x:row>
    <x:row r="7">
      <x:c r="A7" s="77" t="n">
        <x:v>3</x:v>
      </x:c>
      <x:c r="B7" s="77" t="str">
        <x:v>1473</x:v>
      </x:c>
      <x:c r="C7" s="77" t="str">
        <x:v>台南</x:v>
      </x:c>
      <x:c r="D7" s="77" t="str">
        <x:v>紡織纖維</x:v>
      </x:c>
      <x:c r="E7" s="77" t="n">
        <x:v>12</x:v>
      </x:c>
      <x:c r="F7" s="119" t="n">
        <x:v>0.15045822676730256</x:v>
      </x:c>
      <x:c r="G7" s="119" t="n">
        <x:v>0.1695876027221563</x:v>
      </x:c>
      <x:c r="H7" s="119" t="n">
        <x:v>0.15078541471692677</x:v>
      </x:c>
      <x:c r="I7" s="119" t="n">
        <x:v>0.12890958119452697</x:v>
      </x:c>
      <x:c r="J7" s="119" t="n">
        <x:v>0.3007855987562939</x:v>
      </x:c>
      <x:c r="K7" s="119" t="n">
        <x:v>0.5</x:v>
      </x:c>
      <x:c r="L7" s="119" t="n">
        <x:v>0.25</x:v>
      </x:c>
      <x:c r="M7" s="119" t="str">
        <x:v>2025-09</x:v>
      </x:c>
      <x:c r="N7" s="119" t="n">
        <x:v>0.4951622687826843</x:v>
      </x:c>
      <x:c r="O7" s="120" t="n">
        <x:v>312482</x:v>
      </x:c>
      <x:c r="P7" s="120" t="n">
        <x:v>467211.29607375077</x:v>
      </x:c>
      <x:c r="Q7" s="120" t="n">
        <x:v>457720.432773509</x:v>
      </x:c>
      <x:c r="R7" s="120" t="n">
        <x:v>468265.8364404443</x:v>
      </x:c>
      <x:c r="S7" s="121" t="n">
        <x:f>F7-MIN(G7,H7)</x:f>
        <x:v>-0.00032718794962421915</x:v>
      </x:c>
      <x:c r="T7" s="122" t="str">
        <x:f>IF(F7&lt;'摘要'!$C$8,"15–20%",IF(F7&lt;'摘要'!$C$9,"20–30%",IF(F7&lt;'摘要'!$C$10,"30–50%",IF(F7&lt;'摘要'!$C$11,"50–100%","&gt;100%"))))</x:f>
        <x:v>15–20%</x:v>
      </x:c>
      <x:c r="U7" s="122" t="str">
        <x:f>IF(G7&lt;H7,"SARIMA","營收公式")</x:f>
        <x:v>營收公式</x:v>
      </x:c>
      <x:c r="V7" s="122" t="str">
        <x:f>IF(AND(F7&lt;G7,F7&lt;H7),"是","否")</x:f>
        <x:v>是</x:v>
      </x:c>
      <x:c r="W7" s="77" t="str">
        <x:v>weighted_hybrid</x:v>
      </x:c>
    </x:row>
    <x:row r="8">
      <x:c r="A8" s="77" t="n">
        <x:v>4</x:v>
      </x:c>
      <x:c r="B8" s="77" t="str">
        <x:v>1475</x:v>
      </x:c>
      <x:c r="C8" s="77" t="str">
        <x:v>業旺</x:v>
      </x:c>
      <x:c r="D8" s="77" t="str">
        <x:v>紡織纖維</x:v>
      </x:c>
      <x:c r="E8" s="77" t="n">
        <x:v>12</x:v>
      </x:c>
      <x:c r="F8" s="119" t="n">
        <x:v>0.15047334474705218</x:v>
      </x:c>
      <x:c r="G8" s="119" t="n">
        <x:v>0.17120893092360528</x:v>
      </x:c>
      <x:c r="H8" s="119" t="n">
        <x:v>0.15015725221722556</x:v>
      </x:c>
      <x:c r="I8" s="119" t="n">
        <x:v>0.11833644196765873</x:v>
      </x:c>
      <x:c r="J8" s="119" t="n">
        <x:v>0.35684666700093925</x:v>
      </x:c>
      <x:c r="K8" s="119" t="n">
        <x:v>0.5833333333333334</x:v>
      </x:c>
      <x:c r="L8" s="119" t="n">
        <x:v>0.41666666666666674</x:v>
      </x:c>
      <x:c r="M8" s="119" t="str">
        <x:v>2025-03</x:v>
      </x:c>
      <x:c r="N8" s="119" t="n">
        <x:v>0.4949263324826606</x:v>
      </x:c>
      <x:c r="O8" s="120" t="n">
        <x:v>109086</x:v>
      </x:c>
      <x:c r="P8" s="120" t="n">
        <x:v>163075.5339052035</x:v>
      </x:c>
      <x:c r="Q8" s="120" t="n">
        <x:v>169040.9370740618</x:v>
      </x:c>
      <x:c r="R8" s="120" t="n">
        <x:v>162412.71133088594</x:v>
      </x:c>
      <x:c r="S8" s="121" t="n">
        <x:f>F8-MIN(G8,H8)</x:f>
        <x:v>0.00031609252982661706</x:v>
      </x:c>
      <x:c r="T8" s="122" t="str">
        <x:f>IF(F8&lt;'摘要'!$C$8,"15–20%",IF(F8&lt;'摘要'!$C$9,"20–30%",IF(F8&lt;'摘要'!$C$10,"30–50%",IF(F8&lt;'摘要'!$C$11,"50–100%","&gt;100%"))))</x:f>
        <x:v>15–20%</x:v>
      </x:c>
      <x:c r="U8" s="122" t="str">
        <x:f>IF(G8&lt;H8,"SARIMA","營收公式")</x:f>
        <x:v>營收公式</x:v>
      </x:c>
      <x:c r="V8" s="122" t="str">
        <x:f>IF(AND(F8&lt;G8,F8&lt;H8),"是","否")</x:f>
        <x:v>否</x:v>
      </x:c>
      <x:c r="W8" s="77" t="str">
        <x:v>weighted_hybrid</x:v>
      </x:c>
    </x:row>
    <x:row r="9">
      <x:c r="A9" s="77" t="n">
        <x:v>5</x:v>
      </x:c>
      <x:c r="B9" s="77" t="str">
        <x:v>4173</x:v>
      </x:c>
      <x:c r="C9" s="77" t="str">
        <x:v>久裕</x:v>
      </x:c>
      <x:c r="D9" s="77" t="str">
        <x:v>生技醫療業</x:v>
      </x:c>
      <x:c r="E9" s="77" t="n">
        <x:v>12</x:v>
      </x:c>
      <x:c r="F9" s="119" t="n">
        <x:v>0.15049843866746865</x:v>
      </x:c>
      <x:c r="G9" s="119" t="n">
        <x:v>0.13504186361443177</x:v>
      </x:c>
      <x:c r="H9" s="119" t="n">
        <x:v>0.15630956411597322</x:v>
      </x:c>
      <x:c r="I9" s="119" t="n">
        <x:v>0.1314999420143118</x:v>
      </x:c>
      <x:c r="J9" s="119" t="n">
        <x:v>0.2920329130999536</x:v>
      </x:c>
      <x:c r="K9" s="119" t="n">
        <x:v>0.75</x:v>
      </x:c>
      <x:c r="L9" s="119" t="n">
        <x:v>0.5</x:v>
      </x:c>
      <x:c r="M9" s="119" t="str">
        <x:v>2025-02</x:v>
      </x:c>
      <x:c r="N9" s="119" t="n">
        <x:v>0.33627914215395127</x:v>
      </x:c>
      <x:c r="O9" s="120" t="n">
        <x:v>163281</x:v>
      </x:c>
      <x:c r="P9" s="120" t="n">
        <x:v>108373.00538996069</x:v>
      </x:c>
      <x:c r="Q9" s="120" t="n">
        <x:v>98158.7916240625</x:v>
      </x:c>
      <x:c r="R9" s="120" t="n">
        <x:v>109507.91803061604</x:v>
      </x:c>
      <x:c r="S9" s="121" t="n">
        <x:f>F9-MIN(G9,H9)</x:f>
        <x:v>0.01545657505303688</x:v>
      </x:c>
      <x:c r="T9" s="122" t="str">
        <x:f>IF(F9&lt;'摘要'!$C$8,"15–20%",IF(F9&lt;'摘要'!$C$9,"20–30%",IF(F9&lt;'摘要'!$C$10,"30–50%",IF(F9&lt;'摘要'!$C$11,"50–100%","&gt;100%"))))</x:f>
        <x:v>15–20%</x:v>
      </x:c>
      <x:c r="U9" s="122" t="str">
        <x:f>IF(G9&lt;H9,"SARIMA","營收公式")</x:f>
        <x:v>SARIMA</x:v>
      </x:c>
      <x:c r="V9" s="122" t="str">
        <x:f>IF(AND(F9&lt;G9,F9&lt;H9),"是","否")</x:f>
        <x:v>否</x:v>
      </x:c>
      <x:c r="W9" s="77" t="str">
        <x:v>weighted_hybrid</x:v>
      </x:c>
    </x:row>
    <x:row r="10">
      <x:c r="A10" s="77" t="n">
        <x:v>6</x:v>
      </x:c>
      <x:c r="B10" s="77" t="str">
        <x:v>6494</x:v>
      </x:c>
      <x:c r="C10" s="77" t="str">
        <x:v>九齊</x:v>
      </x:c>
      <x:c r="D10" s="77" t="str">
        <x:v>半導體業</x:v>
      </x:c>
      <x:c r="E10" s="77" t="n">
        <x:v>12</x:v>
      </x:c>
      <x:c r="F10" s="119" t="n">
        <x:v>0.15062859291348443</x:v>
      </x:c>
      <x:c r="G10" s="119" t="n">
        <x:v>0.10801636581273413</x:v>
      </x:c>
      <x:c r="H10" s="119" t="n">
        <x:v>0.15628537840786566</x:v>
      </x:c>
      <x:c r="I10" s="119" t="n">
        <x:v>0.1273278525528773</x:v>
      </x:c>
      <x:c r="J10" s="119" t="n">
        <x:v>0.33792227066123415</x:v>
      </x:c>
      <x:c r="K10" s="119" t="n">
        <x:v>0.5</x:v>
      </x:c>
      <x:c r="L10" s="119" t="n">
        <x:v>0.5</x:v>
      </x:c>
      <x:c r="M10" s="119" t="str">
        <x:v>2025-05</x:v>
      </x:c>
      <x:c r="N10" s="119" t="n">
        <x:v>0.48938891120597566</x:v>
      </x:c>
      <x:c r="O10" s="120" t="n">
        <x:v>87881</x:v>
      </x:c>
      <x:c r="P10" s="120" t="n">
        <x:v>130888.98690569235</x:v>
      </x:c>
      <x:c r="Q10" s="120" t="n">
        <x:v>123467.24791627927</x:v>
      </x:c>
      <x:c r="R10" s="120" t="n">
        <x:v>131713.62457118268</x:v>
      </x:c>
      <x:c r="S10" s="121" t="n">
        <x:f>F10-MIN(G10,H10)</x:f>
        <x:v>0.0426122271007503</x:v>
      </x:c>
      <x:c r="T10" s="122" t="str">
        <x:f>IF(F10&lt;'摘要'!$C$8,"15–20%",IF(F10&lt;'摘要'!$C$9,"20–30%",IF(F10&lt;'摘要'!$C$10,"30–50%",IF(F10&lt;'摘要'!$C$11,"50–100%","&gt;100%"))))</x:f>
        <x:v>15–20%</x:v>
      </x:c>
      <x:c r="U10" s="122" t="str">
        <x:f>IF(G10&lt;H10,"SARIMA","營收公式")</x:f>
        <x:v>SARIMA</x:v>
      </x:c>
      <x:c r="V10" s="122" t="str">
        <x:f>IF(AND(F10&lt;G10,F10&lt;H10),"是","否")</x:f>
        <x:v>否</x:v>
      </x:c>
      <x:c r="W10" s="77" t="str">
        <x:v>weighted_hybrid</x:v>
      </x:c>
    </x:row>
    <x:row r="11">
      <x:c r="A11" s="77" t="n">
        <x:v>7</x:v>
      </x:c>
      <x:c r="B11" s="77" t="str">
        <x:v>1512</x:v>
      </x:c>
      <x:c r="C11" s="77" t="str">
        <x:v>瑞利</x:v>
      </x:c>
      <x:c r="D11" s="77" t="str">
        <x:v>汽車工業</x:v>
      </x:c>
      <x:c r="E11" s="77" t="n">
        <x:v>12</x:v>
      </x:c>
      <x:c r="F11" s="119" t="n">
        <x:v>0.15068422032703663</x:v>
      </x:c>
      <x:c r="G11" s="119" t="n">
        <x:v>0.14882906288622405</x:v>
      </x:c>
      <x:c r="H11" s="119" t="n">
        <x:v>0.1552821913925392</x:v>
      </x:c>
      <x:c r="I11" s="119" t="n">
        <x:v>0.0881206252741207</x:v>
      </x:c>
      <x:c r="J11" s="119" t="n">
        <x:v>0.316277783310743</x:v>
      </x:c>
      <x:c r="K11" s="119" t="n">
        <x:v>0.9166666666666665</x:v>
      </x:c>
      <x:c r="L11" s="119" t="n">
        <x:v>0.5833333333333334</x:v>
      </x:c>
      <x:c r="M11" s="119" t="str">
        <x:v>2025-02</x:v>
      </x:c>
      <x:c r="N11" s="119" t="n">
        <x:v>0.49708437125912197</x:v>
      </x:c>
      <x:c r="O11" s="120" t="n">
        <x:v>79163</x:v>
      </x:c>
      <x:c r="P11" s="120" t="n">
        <x:v>118513.69008198587</x:v>
      </x:c>
      <x:c r="Q11" s="120" t="n">
        <x:v>73362.62775914658</x:v>
      </x:c>
      <x:c r="R11" s="120" t="n">
        <x:v>123530.47478452357</x:v>
      </x:c>
      <x:c r="S11" s="121" t="n">
        <x:f>F11-MIN(G11,H11)</x:f>
        <x:v>0.001855157440812577</x:v>
      </x:c>
      <x:c r="T11" s="122" t="str">
        <x:f>IF(F11&lt;'摘要'!$C$8,"15–20%",IF(F11&lt;'摘要'!$C$9,"20–30%",IF(F11&lt;'摘要'!$C$10,"30–50%",IF(F11&lt;'摘要'!$C$11,"50–100%","&gt;100%"))))</x:f>
        <x:v>15–20%</x:v>
      </x:c>
      <x:c r="U11" s="122" t="str">
        <x:f>IF(G11&lt;H11,"SARIMA","營收公式")</x:f>
        <x:v>SARIMA</x:v>
      </x:c>
      <x:c r="V11" s="122" t="str">
        <x:f>IF(AND(F11&lt;G11,F11&lt;H11),"是","否")</x:f>
        <x:v>否</x:v>
      </x:c>
      <x:c r="W11" s="77" t="str">
        <x:v>weighted_hybrid</x:v>
      </x:c>
    </x:row>
    <x:row r="12">
      <x:c r="A12" s="77" t="n">
        <x:v>8</x:v>
      </x:c>
      <x:c r="B12" s="77" t="str">
        <x:v>6728</x:v>
      </x:c>
      <x:c r="C12" s="77" t="str">
        <x:v>上洋</x:v>
      </x:c>
      <x:c r="D12" s="77" t="str">
        <x:v>居家生活類</x:v>
      </x:c>
      <x:c r="E12" s="77" t="n">
        <x:v>12</x:v>
      </x:c>
      <x:c r="F12" s="119" t="n">
        <x:v>0.15077447151545764</x:v>
      </x:c>
      <x:c r="G12" s="119" t="n">
        <x:v>0.13485399508183393</x:v>
      </x:c>
      <x:c r="H12" s="119" t="n">
        <x:v>0.1572427148287848</x:v>
      </x:c>
      <x:c r="I12" s="119" t="n">
        <x:v>0.13553277529370145</x:v>
      </x:c>
      <x:c r="J12" s="119" t="n">
        <x:v>0.25902777894936657</x:v>
      </x:c>
      <x:c r="K12" s="119" t="n">
        <x:v>0.75</x:v>
      </x:c>
      <x:c r="L12" s="119" t="n">
        <x:v>0.5833333333333334</x:v>
      </x:c>
      <x:c r="M12" s="119" t="str">
        <x:v>2025-07</x:v>
      </x:c>
      <x:c r="N12" s="119" t="n">
        <x:v>0.3523462139377771</x:v>
      </x:c>
      <x:c r="O12" s="120" t="n">
        <x:v>313874</x:v>
      </x:c>
      <x:c r="P12" s="120" t="n">
        <x:v>424466.31555350585</x:v>
      </x:c>
      <x:c r="Q12" s="120" t="n">
        <x:v>495716.3822219158</x:v>
      </x:c>
      <x:c r="R12" s="120" t="n">
        <x:v>416549.64147923805</x:v>
      </x:c>
      <x:c r="S12" s="121" t="n">
        <x:f>F12-MIN(G12,H12)</x:f>
        <x:v>0.01592047643362371</x:v>
      </x:c>
      <x:c r="T12" s="122" t="str">
        <x:f>IF(F12&lt;'摘要'!$C$8,"15–20%",IF(F12&lt;'摘要'!$C$9,"20–30%",IF(F12&lt;'摘要'!$C$10,"30–50%",IF(F12&lt;'摘要'!$C$11,"50–100%","&gt;100%"))))</x:f>
        <x:v>15–20%</x:v>
      </x:c>
      <x:c r="U12" s="122" t="str">
        <x:f>IF(G12&lt;H12,"SARIMA","營收公式")</x:f>
        <x:v>SARIMA</x:v>
      </x:c>
      <x:c r="V12" s="122" t="str">
        <x:f>IF(AND(F12&lt;G12,F12&lt;H12),"是","否")</x:f>
        <x:v>否</x:v>
      </x:c>
      <x:c r="W12" s="77" t="str">
        <x:v>weighted_hybrid</x:v>
      </x:c>
    </x:row>
    <x:row r="13">
      <x:c r="A13" s="77" t="n">
        <x:v>9</x:v>
      </x:c>
      <x:c r="B13" s="77" t="str">
        <x:v>2382</x:v>
      </x:c>
      <x:c r="C13" s="77" t="str">
        <x:v>廣達</x:v>
      </x:c>
      <x:c r="D13" s="77" t="str">
        <x:v>電腦及週邊設備業</x:v>
      </x:c>
      <x:c r="E13" s="77" t="n">
        <x:v>12</x:v>
      </x:c>
      <x:c r="F13" s="119" t="n">
        <x:v>0.1508153067494211</x:v>
      </x:c>
      <x:c r="G13" s="119" t="n">
        <x:v>0.15101816630815676</x:v>
      </x:c>
      <x:c r="H13" s="119" t="n">
        <x:v>0.15129025259244916</x:v>
      </x:c>
      <x:c r="I13" s="119" t="n">
        <x:v>0.12384074731783343</x:v>
      </x:c>
      <x:c r="J13" s="119" t="n">
        <x:v>0.24645432123188388</x:v>
      </x:c>
      <x:c r="K13" s="119" t="n">
        <x:v>0.5</x:v>
      </x:c>
      <x:c r="L13" s="119" t="n">
        <x:v>0.6666666666666665</x:v>
      </x:c>
      <x:c r="M13" s="119" t="str">
        <x:v>2025-12</x:v>
      </x:c>
      <x:c r="N13" s="119" t="n">
        <x:v>0.321732049003648</x:v>
      </x:c>
      <x:c r="O13" s="120" t="n">
        <x:v>272494820</x:v>
      </x:c>
      <x:c r="P13" s="120" t="n">
        <x:v>184824503.21851975</x:v>
      </x:c>
      <x:c r="Q13" s="120" t="n">
        <x:v>187803706.387468</x:v>
      </x:c>
      <x:c r="R13" s="120" t="n">
        <x:v>184493480.64419216</x:v>
      </x:c>
      <x:c r="S13" s="121" t="n">
        <x:f>F13-MIN(G13,H13)</x:f>
        <x:v>-0.00020285955873566852</x:v>
      </x:c>
      <x:c r="T13" s="122" t="str">
        <x:f>IF(F13&lt;'摘要'!$C$8,"15–20%",IF(F13&lt;'摘要'!$C$9,"20–30%",IF(F13&lt;'摘要'!$C$10,"30–50%",IF(F13&lt;'摘要'!$C$11,"50–100%","&gt;100%"))))</x:f>
        <x:v>15–20%</x:v>
      </x:c>
      <x:c r="U13" s="122" t="str">
        <x:f>IF(G13&lt;H13,"SARIMA","營收公式")</x:f>
        <x:v>SARIMA</x:v>
      </x:c>
      <x:c r="V13" s="122" t="str">
        <x:f>IF(AND(F13&lt;G13,F13&lt;H13),"是","否")</x:f>
        <x:v>是</x:v>
      </x:c>
      <x:c r="W13" s="77" t="str">
        <x:v>weighted_hybrid</x:v>
      </x:c>
    </x:row>
    <x:row r="14">
      <x:c r="A14" s="77" t="n">
        <x:v>10</x:v>
      </x:c>
      <x:c r="B14" s="77" t="str">
        <x:v>5245</x:v>
      </x:c>
      <x:c r="C14" s="77" t="str">
        <x:v>智晶</x:v>
      </x:c>
      <x:c r="D14" s="77" t="str">
        <x:v>光電業</x:v>
      </x:c>
      <x:c r="E14" s="77" t="n">
        <x:v>12</x:v>
      </x:c>
      <x:c r="F14" s="119" t="n">
        <x:v>0.15112036134922846</x:v>
      </x:c>
      <x:c r="G14" s="119" t="n">
        <x:v>0.11826279156996793</x:v>
      </x:c>
      <x:c r="H14" s="119" t="n">
        <x:v>0.15550979210331797</x:v>
      </x:c>
      <x:c r="I14" s="119" t="n">
        <x:v>0.12346840537152583</x:v>
      </x:c>
      <x:c r="J14" s="119" t="n">
        <x:v>0.2990206207009617</x:v>
      </x:c>
      <x:c r="K14" s="119" t="n">
        <x:v>0.25</x:v>
      </x:c>
      <x:c r="L14" s="119" t="n">
        <x:v>0.5833333333333334</x:v>
      </x:c>
      <x:c r="M14" s="119" t="str">
        <x:v>2025-07</x:v>
      </x:c>
      <x:c r="N14" s="119" t="n">
        <x:v>0.5289098501229903</x:v>
      </x:c>
      <x:c r="O14" s="120" t="n">
        <x:v>54381</x:v>
      </x:c>
      <x:c r="P14" s="120" t="n">
        <x:v>83143.64655953833</x:v>
      </x:c>
      <x:c r="Q14" s="120" t="n">
        <x:v>75814.2357248219</x:v>
      </x:c>
      <x:c r="R14" s="120" t="n">
        <x:v>83958.02554117348</x:v>
      </x:c>
      <x:c r="S14" s="121" t="n">
        <x:f>F14-MIN(G14,H14)</x:f>
        <x:v>0.032857569779260534</x:v>
      </x:c>
      <x:c r="T14" s="122" t="str">
        <x:f>IF(F14&lt;'摘要'!$C$8,"15–20%",IF(F14&lt;'摘要'!$C$9,"20–30%",IF(F14&lt;'摘要'!$C$10,"30–50%",IF(F14&lt;'摘要'!$C$11,"50–100%","&gt;100%"))))</x:f>
        <x:v>15–20%</x:v>
      </x:c>
      <x:c r="U14" s="122" t="str">
        <x:f>IF(G14&lt;H14,"SARIMA","營收公式")</x:f>
        <x:v>SARIMA</x:v>
      </x:c>
      <x:c r="V14" s="122" t="str">
        <x:f>IF(AND(F14&lt;G14,F14&lt;H14),"是","否")</x:f>
        <x:v>否</x:v>
      </x:c>
      <x:c r="W14" s="77" t="str">
        <x:v>weighted_hybrid</x:v>
      </x:c>
    </x:row>
    <x:row r="15">
      <x:c r="A15" s="77" t="n">
        <x:v>11</x:v>
      </x:c>
      <x:c r="B15" s="77" t="str">
        <x:v>2349</x:v>
      </x:c>
      <x:c r="C15" s="77" t="str">
        <x:v>錸德</x:v>
      </x:c>
      <x:c r="D15" s="77" t="str">
        <x:v>電子工業</x:v>
      </x:c>
      <x:c r="E15" s="77" t="n">
        <x:v>12</x:v>
      </x:c>
      <x:c r="F15" s="119" t="n">
        <x:v>0.15129594440451524</x:v>
      </x:c>
      <x:c r="G15" s="119" t="n">
        <x:v>0.14230347011823244</x:v>
      </x:c>
      <x:c r="H15" s="119" t="n">
        <x:v>0.15330968221020255</x:v>
      </x:c>
      <x:c r="I15" s="119" t="n">
        <x:v>0.12354162388728933</x:v>
      </x:c>
      <x:c r="J15" s="119" t="n">
        <x:v>0.29141489087419614</x:v>
      </x:c>
      <x:c r="K15" s="119" t="n">
        <x:v>0.6666666666666665</x:v>
      </x:c>
      <x:c r="L15" s="119" t="n">
        <x:v>0.5833333333333334</x:v>
      </x:c>
      <x:c r="M15" s="119" t="str">
        <x:v>2025-08</x:v>
      </x:c>
      <x:c r="N15" s="119" t="n">
        <x:v>0.4247086319551822</x:v>
      </x:c>
      <x:c r="O15" s="120" t="n">
        <x:v>546631</x:v>
      </x:c>
      <x:c r="P15" s="120" t="n">
        <x:v>778789.9041942932</x:v>
      </x:c>
      <x:c r="Q15" s="120" t="n">
        <x:v>795985.5352305147</x:v>
      </x:c>
      <x:c r="R15" s="120" t="n">
        <x:v>776879.2785236019</x:v>
      </x:c>
      <x:c r="S15" s="121" t="n">
        <x:f>F15-MIN(G15,H15)</x:f>
        <x:v>0.008992474286282803</x:v>
      </x:c>
      <x:c r="T15" s="122" t="str">
        <x:f>IF(F15&lt;'摘要'!$C$8,"15–20%",IF(F15&lt;'摘要'!$C$9,"20–30%",IF(F15&lt;'摘要'!$C$10,"30–50%",IF(F15&lt;'摘要'!$C$11,"50–100%","&gt;100%"))))</x:f>
        <x:v>15–20%</x:v>
      </x:c>
      <x:c r="U15" s="122" t="str">
        <x:f>IF(G15&lt;H15,"SARIMA","營收公式")</x:f>
        <x:v>SARIMA</x:v>
      </x:c>
      <x:c r="V15" s="122" t="str">
        <x:f>IF(AND(F15&lt;G15,F15&lt;H15),"是","否")</x:f>
        <x:v>否</x:v>
      </x:c>
      <x:c r="W15" s="77" t="str">
        <x:v>weighted_hybrid</x:v>
      </x:c>
    </x:row>
    <x:row r="16">
      <x:c r="A16" s="77" t="n">
        <x:v>12</x:v>
      </x:c>
      <x:c r="B16" s="77" t="str">
        <x:v>6568</x:v>
      </x:c>
      <x:c r="C16" s="77" t="str">
        <x:v>宏觀</x:v>
      </x:c>
      <x:c r="D16" s="77" t="str">
        <x:v>半導體業</x:v>
      </x:c>
      <x:c r="E16" s="77" t="n">
        <x:v>12</x:v>
      </x:c>
      <x:c r="F16" s="119" t="n">
        <x:v>0.15153371036715124</x:v>
      </x:c>
      <x:c r="G16" s="119" t="n">
        <x:v>0.16276417589197442</x:v>
      </x:c>
      <x:c r="H16" s="119" t="n">
        <x:v>0.15341068653171644</x:v>
      </x:c>
      <x:c r="I16" s="119" t="n">
        <x:v>0.13225841256253507</x:v>
      </x:c>
      <x:c r="J16" s="119" t="n">
        <x:v>0.3155014539459803</x:v>
      </x:c>
      <x:c r="K16" s="119" t="n">
        <x:v>0.75</x:v>
      </x:c>
      <x:c r="L16" s="119" t="n">
        <x:v>0.5833333333333334</x:v>
      </x:c>
      <x:c r="M16" s="119" t="str">
        <x:v>2025-07</x:v>
      </x:c>
      <x:c r="N16" s="119" t="n">
        <x:v>0.3829968059655815</x:v>
      </x:c>
      <x:c r="O16" s="120" t="n">
        <x:v>78845</x:v>
      </x:c>
      <x:c r="P16" s="120" t="n">
        <x:v>109042.38316635627</x:v>
      </x:c>
      <x:c r="Q16" s="120" t="n">
        <x:v>100635.15116008215</x:v>
      </x:c>
      <x:c r="R16" s="120" t="n">
        <x:v>109976.52005594228</x:v>
      </x:c>
      <x:c r="S16" s="121" t="n">
        <x:f>F16-MIN(G16,H16)</x:f>
        <x:v>-0.0018769761645651972</x:v>
      </x:c>
      <x:c r="T16" s="122" t="str">
        <x:f>IF(F16&lt;'摘要'!$C$8,"15–20%",IF(F16&lt;'摘要'!$C$9,"20–30%",IF(F16&lt;'摘要'!$C$10,"30–50%",IF(F16&lt;'摘要'!$C$11,"50–100%","&gt;100%"))))</x:f>
        <x:v>15–20%</x:v>
      </x:c>
      <x:c r="U16" s="122" t="str">
        <x:f>IF(G16&lt;H16,"SARIMA","營收公式")</x:f>
        <x:v>營收公式</x:v>
      </x:c>
      <x:c r="V16" s="122" t="str">
        <x:f>IF(AND(F16&lt;G16,F16&lt;H16),"是","否")</x:f>
        <x:v>是</x:v>
      </x:c>
      <x:c r="W16" s="77" t="str">
        <x:v>weighted_hybrid</x:v>
      </x:c>
    </x:row>
    <x:row r="17">
      <x:c r="A17" s="77" t="n">
        <x:v>13</x:v>
      </x:c>
      <x:c r="B17" s="77" t="str">
        <x:v>4906</x:v>
      </x:c>
      <x:c r="C17" s="77" t="str">
        <x:v>正文</x:v>
      </x:c>
      <x:c r="D17" s="77" t="str">
        <x:v>電子工業</x:v>
      </x:c>
      <x:c r="E17" s="77" t="n">
        <x:v>12</x:v>
      </x:c>
      <x:c r="F17" s="119" t="n">
        <x:v>0.15177134200964573</x:v>
      </x:c>
      <x:c r="G17" s="119" t="n">
        <x:v>0.17067691744372934</x:v>
      </x:c>
      <x:c r="H17" s="119" t="n">
        <x:v>0.1504455896488179</x:v>
      </x:c>
      <x:c r="I17" s="119" t="n">
        <x:v>0.11093564816286011</x:v>
      </x:c>
      <x:c r="J17" s="119" t="n">
        <x:v>0.29046711413539883</x:v>
      </x:c>
      <x:c r="K17" s="119" t="n">
        <x:v>0.5</x:v>
      </x:c>
      <x:c r="L17" s="119" t="n">
        <x:v>0.25</x:v>
      </x:c>
      <x:c r="M17" s="119" t="str">
        <x:v>2025-04</x:v>
      </x:c>
      <x:c r="N17" s="119" t="n">
        <x:v>0.37714804036303495</x:v>
      </x:c>
      <x:c r="O17" s="120" t="n">
        <x:v>1495916</x:v>
      </x:c>
      <x:c r="P17" s="120" t="n">
        <x:v>2060097.78794771</x:v>
      </x:c>
      <x:c r="Q17" s="120" t="n">
        <x:v>1883247.2731748712</x:v>
      </x:c>
      <x:c r="R17" s="120" t="n">
        <x:v>2079747.8451446919</x:v>
      </x:c>
      <x:c r="S17" s="121" t="n">
        <x:f>F17-MIN(G17,H17)</x:f>
        <x:v>0.0013257523608278254</x:v>
      </x:c>
      <x:c r="T17" s="122" t="str">
        <x:f>IF(F17&lt;'摘要'!$C$8,"15–20%",IF(F17&lt;'摘要'!$C$9,"20–30%",IF(F17&lt;'摘要'!$C$10,"30–50%",IF(F17&lt;'摘要'!$C$11,"50–100%","&gt;100%"))))</x:f>
        <x:v>15–20%</x:v>
      </x:c>
      <x:c r="U17" s="122" t="str">
        <x:f>IF(G17&lt;H17,"SARIMA","營收公式")</x:f>
        <x:v>營收公式</x:v>
      </x:c>
      <x:c r="V17" s="122" t="str">
        <x:f>IF(AND(F17&lt;G17,F17&lt;H17),"是","否")</x:f>
        <x:v>否</x:v>
      </x:c>
      <x:c r="W17" s="77" t="str">
        <x:v>weighted_hybrid</x:v>
      </x:c>
    </x:row>
    <x:row r="18">
      <x:c r="A18" s="77" t="n">
        <x:v>14</x:v>
      </x:c>
      <x:c r="B18" s="77" t="str">
        <x:v>1603</x:v>
      </x:c>
      <x:c r="C18" s="77" t="str">
        <x:v>華電</x:v>
      </x:c>
      <x:c r="D18" s="77" t="str">
        <x:v>電器電纜</x:v>
      </x:c>
      <x:c r="E18" s="77" t="n">
        <x:v>12</x:v>
      </x:c>
      <x:c r="F18" s="119" t="n">
        <x:v>0.15181945988015672</x:v>
      </x:c>
      <x:c r="G18" s="119" t="n">
        <x:v>0.16975621238604416</x:v>
      </x:c>
      <x:c r="H18" s="119" t="n">
        <x:v>0.163732821765305</x:v>
      </x:c>
      <x:c r="I18" s="119" t="n">
        <x:v>0.14400214815703272</x:v>
      </x:c>
      <x:c r="J18" s="119" t="n">
        <x:v>0.23169833869580578</x:v>
      </x:c>
      <x:c r="K18" s="119" t="n">
        <x:v>0.5833333333333334</x:v>
      </x:c>
      <x:c r="L18" s="119" t="n">
        <x:v>0.41666666666666674</x:v>
      </x:c>
      <x:c r="M18" s="119" t="str">
        <x:v>2025-05</x:v>
      </x:c>
      <x:c r="N18" s="119" t="n">
        <x:v>0.34678341869076745</x:v>
      </x:c>
      <x:c r="O18" s="120" t="n">
        <x:v>473093</x:v>
      </x:c>
      <x:c r="P18" s="120" t="n">
        <x:v>637153.8078986712</x:v>
      </x:c>
      <x:c r="Q18" s="120" t="n">
        <x:v>422891.0739267747</x:v>
      </x:c>
      <x:c r="R18" s="120" t="n">
        <x:v>660960.7783399931</x:v>
      </x:c>
      <x:c r="S18" s="121" t="n">
        <x:f>F18-MIN(G18,H18)</x:f>
        <x:v>-0.011913361885148271</x:v>
      </x:c>
      <x:c r="T18" s="122" t="str">
        <x:f>IF(F18&lt;'摘要'!$C$8,"15–20%",IF(F18&lt;'摘要'!$C$9,"20–30%",IF(F18&lt;'摘要'!$C$10,"30–50%",IF(F18&lt;'摘要'!$C$11,"50–100%","&gt;100%"))))</x:f>
        <x:v>15–20%</x:v>
      </x:c>
      <x:c r="U18" s="122" t="str">
        <x:f>IF(G18&lt;H18,"SARIMA","營收公式")</x:f>
        <x:v>營收公式</x:v>
      </x:c>
      <x:c r="V18" s="122" t="str">
        <x:f>IF(AND(F18&lt;G18,F18&lt;H18),"是","否")</x:f>
        <x:v>是</x:v>
      </x:c>
      <x:c r="W18" s="77" t="str">
        <x:v>weighted_hybrid</x:v>
      </x:c>
    </x:row>
    <x:row r="19">
      <x:c r="A19" s="77" t="n">
        <x:v>15</x:v>
      </x:c>
      <x:c r="B19" s="77" t="str">
        <x:v>6263</x:v>
      </x:c>
      <x:c r="C19" s="77" t="str">
        <x:v>普萊德</x:v>
      </x:c>
      <x:c r="D19" s="77" t="str">
        <x:v>通信網路業</x:v>
      </x:c>
      <x:c r="E19" s="77" t="n">
        <x:v>12</x:v>
      </x:c>
      <x:c r="F19" s="119" t="n">
        <x:v>0.15185876383103686</x:v>
      </x:c>
      <x:c r="G19" s="119" t="n">
        <x:v>0.0975667026973494</x:v>
      </x:c>
      <x:c r="H19" s="119" t="n">
        <x:v>0.15913812562575144</x:v>
      </x:c>
      <x:c r="I19" s="119" t="n">
        <x:v>0.12094551257591353</x:v>
      </x:c>
      <x:c r="J19" s="119" t="n">
        <x:v>0.3371191859718467</x:v>
      </x:c>
      <x:c r="K19" s="119" t="n">
        <x:v>0.41666666666666674</x:v>
      </x:c>
      <x:c r="L19" s="119" t="n">
        <x:v>0.5</x:v>
      </x:c>
      <x:c r="M19" s="119" t="str">
        <x:v>2025-01</x:v>
      </x:c>
      <x:c r="N19" s="119" t="n">
        <x:v>0.34679280595979073</x:v>
      </x:c>
      <x:c r="O19" s="120" t="n">
        <x:v>121297</x:v>
      </x:c>
      <x:c r="P19" s="120" t="n">
        <x:v>163361.92698450474</x:v>
      </x:c>
      <x:c r="Q19" s="120" t="n">
        <x:v>133394.93215491917</x:v>
      </x:c>
      <x:c r="R19" s="120" t="n">
        <x:v>166691.59307668093</x:v>
      </x:c>
      <x:c r="S19" s="121" t="n">
        <x:f>F19-MIN(G19,H19)</x:f>
        <x:v>0.05429206113368745</x:v>
      </x:c>
      <x:c r="T19" s="122" t="str">
        <x:f>IF(F19&lt;'摘要'!$C$8,"15–20%",IF(F19&lt;'摘要'!$C$9,"20–30%",IF(F19&lt;'摘要'!$C$10,"30–50%",IF(F19&lt;'摘要'!$C$11,"50–100%","&gt;100%"))))</x:f>
        <x:v>15–20%</x:v>
      </x:c>
      <x:c r="U19" s="122" t="str">
        <x:f>IF(G19&lt;H19,"SARIMA","營收公式")</x:f>
        <x:v>SARIMA</x:v>
      </x:c>
      <x:c r="V19" s="122" t="str">
        <x:f>IF(AND(F19&lt;G19,F19&lt;H19),"是","否")</x:f>
        <x:v>否</x:v>
      </x:c>
      <x:c r="W19" s="77" t="str">
        <x:v>weighted_hybrid</x:v>
      </x:c>
    </x:row>
    <x:row r="20">
      <x:c r="A20" s="77" t="n">
        <x:v>16</x:v>
      </x:c>
      <x:c r="B20" s="77" t="str">
        <x:v>5521</x:v>
      </x:c>
      <x:c r="C20" s="77" t="str">
        <x:v>工信</x:v>
      </x:c>
      <x:c r="D20" s="77" t="str">
        <x:v>建材營造</x:v>
      </x:c>
      <x:c r="E20" s="77" t="n">
        <x:v>12</x:v>
      </x:c>
      <x:c r="F20" s="119" t="n">
        <x:v>0.15193423884368995</x:v>
      </x:c>
      <x:c r="G20" s="119" t="n">
        <x:v>0.1632898542890371</x:v>
      </x:c>
      <x:c r="H20" s="119" t="n">
        <x:v>0.15398300139244378</x:v>
      </x:c>
      <x:c r="I20" s="119" t="n">
        <x:v>0.13437556230773115</x:v>
      </x:c>
      <x:c r="J20" s="119" t="n">
        <x:v>0.29833448100623616</x:v>
      </x:c>
      <x:c r="K20" s="119" t="n">
        <x:v>0.6666666666666665</x:v>
      </x:c>
      <x:c r="L20" s="119" t="n">
        <x:v>0.41666666666666674</x:v>
      </x:c>
      <x:c r="M20" s="119" t="str">
        <x:v>2025-02</x:v>
      </x:c>
      <x:c r="N20" s="119" t="n">
        <x:v>0.32090515769929345</x:v>
      </x:c>
      <x:c r="O20" s="120" t="n">
        <x:v>757098</x:v>
      </x:c>
      <x:c r="P20" s="120" t="n">
        <x:v>514141.34691618034</x:v>
      </x:c>
      <x:c r="Q20" s="120" t="n">
        <x:v>484323.3748509144</x:v>
      </x:c>
      <x:c r="R20" s="120" t="n">
        <x:v>517454.4549234321</x:v>
      </x:c>
      <x:c r="S20" s="121" t="n">
        <x:f>F20-MIN(G20,H20)</x:f>
        <x:v>-0.0020487625487538297</x:v>
      </x:c>
      <x:c r="T20" s="122" t="str">
        <x:f>IF(F20&lt;'摘要'!$C$8,"15–20%",IF(F20&lt;'摘要'!$C$9,"20–30%",IF(F20&lt;'摘要'!$C$10,"30–50%",IF(F20&lt;'摘要'!$C$11,"50–100%","&gt;100%"))))</x:f>
        <x:v>15–20%</x:v>
      </x:c>
      <x:c r="U20" s="122" t="str">
        <x:f>IF(G20&lt;H20,"SARIMA","營收公式")</x:f>
        <x:v>營收公式</x:v>
      </x:c>
      <x:c r="V20" s="122" t="str">
        <x:f>IF(AND(F20&lt;G20,F20&lt;H20),"是","否")</x:f>
        <x:v>是</x:v>
      </x:c>
      <x:c r="W20" s="77" t="str">
        <x:v>weighted_hybrid</x:v>
      </x:c>
    </x:row>
    <x:row r="21">
      <x:c r="A21" s="77" t="n">
        <x:v>17</x:v>
      </x:c>
      <x:c r="B21" s="77" t="str">
        <x:v>6733</x:v>
      </x:c>
      <x:c r="C21" s="77" t="str">
        <x:v>博晟生醫</x:v>
      </x:c>
      <x:c r="D21" s="77" t="str">
        <x:v>生技醫療業</x:v>
      </x:c>
      <x:c r="E21" s="77" t="n">
        <x:v>12</x:v>
      </x:c>
      <x:c r="F21" s="119" t="n">
        <x:v>0.15199856134654338</x:v>
      </x:c>
      <x:c r="G21" s="119" t="n">
        <x:v>0.19165073269267366</x:v>
      </x:c>
      <x:c r="H21" s="119" t="n">
        <x:v>0.15304449270583734</x:v>
      </x:c>
      <x:c r="I21" s="119" t="n">
        <x:v>0.07316665145386117</x:v>
      </x:c>
      <x:c r="J21" s="119" t="n">
        <x:v>0.38342163227343157</x:v>
      </x:c>
      <x:c r="K21" s="119" t="n">
        <x:v>0.6666666666666665</x:v>
      </x:c>
      <x:c r="L21" s="119" t="n">
        <x:v>0.5</x:v>
      </x:c>
      <x:c r="M21" s="119" t="str">
        <x:v>2025-08</x:v>
      </x:c>
      <x:c r="N21" s="119" t="n">
        <x:v>0.3964726230982711</x:v>
      </x:c>
      <x:c r="O21" s="120" t="n">
        <x:v>17635</x:v>
      </x:c>
      <x:c r="P21" s="120" t="n">
        <x:v>24626.79470833801</x:v>
      </x:c>
      <x:c r="Q21" s="120" t="n">
        <x:v>23633.747454296343</x:v>
      </x:c>
      <x:c r="R21" s="120" t="n">
        <x:v>24737.133292120416</x:v>
      </x:c>
      <x:c r="S21" s="121" t="n">
        <x:f>F21-MIN(G21,H21)</x:f>
        <x:v>-0.0010459313592939556</x:v>
      </x:c>
      <x:c r="T21" s="122" t="str">
        <x:f>IF(F21&lt;'摘要'!$C$8,"15–20%",IF(F21&lt;'摘要'!$C$9,"20–30%",IF(F21&lt;'摘要'!$C$10,"30–50%",IF(F21&lt;'摘要'!$C$11,"50–100%","&gt;100%"))))</x:f>
        <x:v>15–20%</x:v>
      </x:c>
      <x:c r="U21" s="122" t="str">
        <x:f>IF(G21&lt;H21,"SARIMA","營收公式")</x:f>
        <x:v>營收公式</x:v>
      </x:c>
      <x:c r="V21" s="122" t="str">
        <x:f>IF(AND(F21&lt;G21,F21&lt;H21),"是","否")</x:f>
        <x:v>是</x:v>
      </x:c>
      <x:c r="W21" s="77" t="str">
        <x:v>weighted_hybrid</x:v>
      </x:c>
    </x:row>
    <x:row r="22">
      <x:c r="A22" s="77" t="n">
        <x:v>18</x:v>
      </x:c>
      <x:c r="B22" s="77" t="str">
        <x:v>9928</x:v>
      </x:c>
      <x:c r="C22" s="77" t="str">
        <x:v>中視</x:v>
      </x:c>
      <x:c r="D22" s="77" t="str">
        <x:v>其他</x:v>
      </x:c>
      <x:c r="E22" s="77" t="n">
        <x:v>12</x:v>
      </x:c>
      <x:c r="F22" s="119" t="n">
        <x:v>0.15211795477245374</x:v>
      </x:c>
      <x:c r="G22" s="119" t="n">
        <x:v>0.14444507190486722</x:v>
      </x:c>
      <x:c r="H22" s="119" t="n">
        <x:v>0.15414647234320056</x:v>
      </x:c>
      <x:c r="I22" s="119" t="n">
        <x:v>0.14754949244744275</x:v>
      </x:c>
      <x:c r="J22" s="119" t="n">
        <x:v>0.2741476510585425</x:v>
      </x:c>
      <x:c r="K22" s="119" t="n">
        <x:v>0.6666666666666665</x:v>
      </x:c>
      <x:c r="L22" s="119" t="n">
        <x:v>0.5833333333333334</x:v>
      </x:c>
      <x:c r="M22" s="119" t="str">
        <x:v>2025-12</x:v>
      </x:c>
      <x:c r="N22" s="119" t="n">
        <x:v>0.30593997187279987</x:v>
      </x:c>
      <x:c r="O22" s="120" t="n">
        <x:v>118298</x:v>
      </x:c>
      <x:c r="P22" s="120" t="n">
        <x:v>82105.91320739152</x:v>
      </x:c>
      <x:c r="Q22" s="120" t="n">
        <x:v>82256.41624400919</x:v>
      </x:c>
      <x:c r="R22" s="120" t="n">
        <x:v>82089.19064776733</x:v>
      </x:c>
      <x:c r="S22" s="121" t="n">
        <x:f>F22-MIN(G22,H22)</x:f>
        <x:v>0.007672882867586522</x:v>
      </x:c>
      <x:c r="T22" s="122" t="str">
        <x:f>IF(F22&lt;'摘要'!$C$8,"15–20%",IF(F22&lt;'摘要'!$C$9,"20–30%",IF(F22&lt;'摘要'!$C$10,"30–50%",IF(F22&lt;'摘要'!$C$11,"50–100%","&gt;100%"))))</x:f>
        <x:v>15–20%</x:v>
      </x:c>
      <x:c r="U22" s="122" t="str">
        <x:f>IF(G22&lt;H22,"SARIMA","營收公式")</x:f>
        <x:v>SARIMA</x:v>
      </x:c>
      <x:c r="V22" s="122" t="str">
        <x:f>IF(AND(F22&lt;G22,F22&lt;H22),"是","否")</x:f>
        <x:v>否</x:v>
      </x:c>
      <x:c r="W22" s="77" t="str">
        <x:v>weighted_hybrid</x:v>
      </x:c>
    </x:row>
    <x:row r="23">
      <x:c r="A23" s="77" t="n">
        <x:v>19</x:v>
      </x:c>
      <x:c r="B23" s="77" t="str">
        <x:v>3426</x:v>
      </x:c>
      <x:c r="C23" s="77" t="str">
        <x:v>台興</x:v>
      </x:c>
      <x:c r="D23" s="77" t="str">
        <x:v>電機機械</x:v>
      </x:c>
      <x:c r="E23" s="77" t="n">
        <x:v>12</x:v>
      </x:c>
      <x:c r="F23" s="119" t="n">
        <x:v>0.1521324079580966</x:v>
      </x:c>
      <x:c r="G23" s="119" t="n">
        <x:v>0.1866897788372071</x:v>
      </x:c>
      <x:c r="H23" s="119" t="n">
        <x:v>0.14843266965238744</x:v>
      </x:c>
      <x:c r="I23" s="119" t="n">
        <x:v>0.09870912733800634</x:v>
      </x:c>
      <x:c r="J23" s="119" t="n">
        <x:v>0.38739849155502104</x:v>
      </x:c>
      <x:c r="K23" s="119" t="n">
        <x:v>0.41666666666666674</x:v>
      </x:c>
      <x:c r="L23" s="119" t="n">
        <x:v>0.25</x:v>
      </x:c>
      <x:c r="M23" s="119" t="str">
        <x:v>2025-08</x:v>
      </x:c>
      <x:c r="N23" s="119" t="n">
        <x:v>0.4961450937958123</x:v>
      </x:c>
      <x:c r="O23" s="120" t="n">
        <x:v>34920</x:v>
      </x:c>
      <x:c r="P23" s="120" t="n">
        <x:v>52245.386675349764</x:v>
      </x:c>
      <x:c r="Q23" s="120" t="n">
        <x:v>54957.71268182761</x:v>
      </x:c>
      <x:c r="R23" s="120" t="n">
        <x:v>51944.017119074444</x:v>
      </x:c>
      <x:c r="S23" s="121" t="n">
        <x:f>F23-MIN(G23,H23)</x:f>
        <x:v>0.0036997383057091604</x:v>
      </x:c>
      <x:c r="T23" s="122" t="str">
        <x:f>IF(F23&lt;'摘要'!$C$8,"15–20%",IF(F23&lt;'摘要'!$C$9,"20–30%",IF(F23&lt;'摘要'!$C$10,"30–50%",IF(F23&lt;'摘要'!$C$11,"50–100%","&gt;100%"))))</x:f>
        <x:v>15–20%</x:v>
      </x:c>
      <x:c r="U23" s="122" t="str">
        <x:f>IF(G23&lt;H23,"SARIMA","營收公式")</x:f>
        <x:v>營收公式</x:v>
      </x:c>
      <x:c r="V23" s="122" t="str">
        <x:f>IF(AND(F23&lt;G23,F23&lt;H23),"是","否")</x:f>
        <x:v>否</x:v>
      </x:c>
      <x:c r="W23" s="77" t="str">
        <x:v>weighted_hybrid</x:v>
      </x:c>
    </x:row>
    <x:row r="24">
      <x:c r="A24" s="77" t="n">
        <x:v>20</x:v>
      </x:c>
      <x:c r="B24" s="77" t="str">
        <x:v>2104</x:v>
      </x:c>
      <x:c r="C24" s="77" t="str">
        <x:v>國際中橡</x:v>
      </x:c>
      <x:c r="D24" s="77" t="str">
        <x:v>橡膠工業</x:v>
      </x:c>
      <x:c r="E24" s="77" t="n">
        <x:v>12</x:v>
      </x:c>
      <x:c r="F24" s="119" t="n">
        <x:v>0.15216577599155556</x:v>
      </x:c>
      <x:c r="G24" s="119" t="n">
        <x:v>0.11992173679490371</x:v>
      </x:c>
      <x:c r="H24" s="119" t="n">
        <x:v>0.157228598515556</x:v>
      </x:c>
      <x:c r="I24" s="119" t="n">
        <x:v>0.16003088697507922</x:v>
      </x:c>
      <x:c r="J24" s="119" t="n">
        <x:v>0.26265497392178816</x:v>
      </x:c>
      <x:c r="K24" s="119" t="n">
        <x:v>1</x:v>
      </x:c>
      <x:c r="L24" s="119" t="n">
        <x:v>0.41666666666666674</x:v>
      </x:c>
      <x:c r="M24" s="119" t="str">
        <x:v>2025-03</x:v>
      </x:c>
      <x:c r="N24" s="119" t="n">
        <x:v>0.2785135283685191</x:v>
      </x:c>
      <x:c r="O24" s="120" t="n">
        <x:v>1126012</x:v>
      </x:c>
      <x:c r="P24" s="120" t="n">
        <x:v>1439621.575105293</x:v>
      </x:c>
      <x:c r="Q24" s="120" t="n">
        <x:v>1400656.6405182534</x:v>
      </x:c>
      <x:c r="R24" s="120" t="n">
        <x:v>1443951.0122816307</x:v>
      </x:c>
      <x:c r="S24" s="121" t="n">
        <x:f>F24-MIN(G24,H24)</x:f>
        <x:v>0.03224403919665185</x:v>
      </x:c>
      <x:c r="T24" s="122" t="str">
        <x:f>IF(F24&lt;'摘要'!$C$8,"15–20%",IF(F24&lt;'摘要'!$C$9,"20–30%",IF(F24&lt;'摘要'!$C$10,"30–50%",IF(F24&lt;'摘要'!$C$11,"50–100%","&gt;100%"))))</x:f>
        <x:v>15–20%</x:v>
      </x:c>
      <x:c r="U24" s="122" t="str">
        <x:f>IF(G24&lt;H24,"SARIMA","營收公式")</x:f>
        <x:v>SARIMA</x:v>
      </x:c>
      <x:c r="V24" s="122" t="str">
        <x:f>IF(AND(F24&lt;G24,F24&lt;H24),"是","否")</x:f>
        <x:v>否</x:v>
      </x:c>
      <x:c r="W24" s="77" t="str">
        <x:v>weighted_hybrid</x:v>
      </x:c>
    </x:row>
    <x:row r="25">
      <x:c r="A25" s="77" t="n">
        <x:v>21</x:v>
      </x:c>
      <x:c r="B25" s="77" t="str">
        <x:v>8488</x:v>
      </x:c>
      <x:c r="C25" s="77" t="str">
        <x:v>吉源-KY</x:v>
      </x:c>
      <x:c r="D25" s="77" t="str">
        <x:v>其他</x:v>
      </x:c>
      <x:c r="E25" s="77" t="n">
        <x:v>12</x:v>
      </x:c>
      <x:c r="F25" s="119" t="n">
        <x:v>0.15243237413985827</x:v>
      </x:c>
      <x:c r="G25" s="119" t="n">
        <x:v>0.07519461515814894</x:v>
      </x:c>
      <x:c r="H25" s="119" t="n">
        <x:v>0.1618708684574434</x:v>
      </x:c>
      <x:c r="I25" s="119" t="n">
        <x:v>0.1038278967352701</x:v>
      </x:c>
      <x:c r="J25" s="119" t="n">
        <x:v>0.23808198883577808</x:v>
      </x:c>
      <x:c r="K25" s="119" t="n">
        <x:v>0.8333333333333335</x:v>
      </x:c>
      <x:c r="L25" s="119" t="n">
        <x:v>0.41666666666666674</x:v>
      </x:c>
      <x:c r="M25" s="119" t="str">
        <x:v>2025-01</x:v>
      </x:c>
      <x:c r="N25" s="119" t="n">
        <x:v>0.8027763666012785</x:v>
      </x:c>
      <x:c r="O25" s="120" t="n">
        <x:v>235064</x:v>
      </x:c>
      <x:c r="P25" s="120" t="n">
        <x:v>423767.82383876294</x:v>
      </x:c>
      <x:c r="Q25" s="120" t="n">
        <x:v>269607.25438705995</x:v>
      </x:c>
      <x:c r="R25" s="120" t="n">
        <x:v>440896.7760000633</x:v>
      </x:c>
      <x:c r="S25" s="121" t="n">
        <x:f>F25-MIN(G25,H25)</x:f>
        <x:v>0.07723775898170933</x:v>
      </x:c>
      <x:c r="T25" s="122" t="str">
        <x:f>IF(F25&lt;'摘要'!$C$8,"15–20%",IF(F25&lt;'摘要'!$C$9,"20–30%",IF(F25&lt;'摘要'!$C$10,"30–50%",IF(F25&lt;'摘要'!$C$11,"50–100%","&gt;100%"))))</x:f>
        <x:v>15–20%</x:v>
      </x:c>
      <x:c r="U25" s="122" t="str">
        <x:f>IF(G25&lt;H25,"SARIMA","營收公式")</x:f>
        <x:v>SARIMA</x:v>
      </x:c>
      <x:c r="V25" s="122" t="str">
        <x:f>IF(AND(F25&lt;G25,F25&lt;H25),"是","否")</x:f>
        <x:v>否</x:v>
      </x:c>
      <x:c r="W25" s="77" t="str">
        <x:v>weighted_hybrid</x:v>
      </x:c>
    </x:row>
    <x:row r="26">
      <x:c r="A26" s="77" t="n">
        <x:v>22</x:v>
      </x:c>
      <x:c r="B26" s="77" t="str">
        <x:v>2305</x:v>
      </x:c>
      <x:c r="C26" s="77" t="str">
        <x:v>全友</x:v>
      </x:c>
      <x:c r="D26" s="77" t="str">
        <x:v>電腦及週邊設備業</x:v>
      </x:c>
      <x:c r="E26" s="77" t="n">
        <x:v>12</x:v>
      </x:c>
      <x:c r="F26" s="119" t="n">
        <x:v>0.15248916451799777</x:v>
      </x:c>
      <x:c r="G26" s="119" t="n">
        <x:v>0.14236041235699087</x:v>
      </x:c>
      <x:c r="H26" s="119" t="n">
        <x:v>0.15606202505045516</x:v>
      </x:c>
      <x:c r="I26" s="119" t="n">
        <x:v>0.1648779677115801</x:v>
      </x:c>
      <x:c r="J26" s="119" t="n">
        <x:v>0.269211546691542</x:v>
      </x:c>
      <x:c r="K26" s="119" t="n">
        <x:v>0.5</x:v>
      </x:c>
      <x:c r="L26" s="119" t="n">
        <x:v>0.5833333333333334</x:v>
      </x:c>
      <x:c r="M26" s="119" t="str">
        <x:v>2025-04</x:v>
      </x:c>
      <x:c r="N26" s="119" t="n">
        <x:v>0.2820142401766127</x:v>
      </x:c>
      <x:c r="O26" s="120" t="n">
        <x:v>66085</x:v>
      </x:c>
      <x:c r="P26" s="120" t="n">
        <x:v>47448.08893792855</x:v>
      </x:c>
      <x:c r="Q26" s="120" t="n">
        <x:v>43747.74252122152</x:v>
      </x:c>
      <x:c r="R26" s="120" t="n">
        <x:v>47859.238539784885</x:v>
      </x:c>
      <x:c r="S26" s="121" t="n">
        <x:f>F26-MIN(G26,H26)</x:f>
        <x:v>0.010128752161006893</x:v>
      </x:c>
      <x:c r="T26" s="122" t="str">
        <x:f>IF(F26&lt;'摘要'!$C$8,"15–20%",IF(F26&lt;'摘要'!$C$9,"20–30%",IF(F26&lt;'摘要'!$C$10,"30–50%",IF(F26&lt;'摘要'!$C$11,"50–100%","&gt;100%"))))</x:f>
        <x:v>15–20%</x:v>
      </x:c>
      <x:c r="U26" s="122" t="str">
        <x:f>IF(G26&lt;H26,"SARIMA","營收公式")</x:f>
        <x:v>SARIMA</x:v>
      </x:c>
      <x:c r="V26" s="122" t="str">
        <x:f>IF(AND(F26&lt;G26,F26&lt;H26),"是","否")</x:f>
        <x:v>否</x:v>
      </x:c>
      <x:c r="W26" s="77" t="str">
        <x:v>weighted_hybrid</x:v>
      </x:c>
    </x:row>
    <x:row r="27">
      <x:c r="A27" s="77" t="n">
        <x:v>23</x:v>
      </x:c>
      <x:c r="B27" s="77" t="str">
        <x:v>3530</x:v>
      </x:c>
      <x:c r="C27" s="77" t="str">
        <x:v>晶相光</x:v>
      </x:c>
      <x:c r="D27" s="77" t="str">
        <x:v>電子工業</x:v>
      </x:c>
      <x:c r="E27" s="77" t="n">
        <x:v>12</x:v>
      </x:c>
      <x:c r="F27" s="119" t="n">
        <x:v>0.15286188221569375</x:v>
      </x:c>
      <x:c r="G27" s="119" t="n">
        <x:v>0.11782573562099835</x:v>
      </x:c>
      <x:c r="H27" s="119" t="n">
        <x:v>0.16431683492877236</x:v>
      </x:c>
      <x:c r="I27" s="119" t="n">
        <x:v>0.1593650466928493</x:v>
      </x:c>
      <x:c r="J27" s="119" t="n">
        <x:v>0.21172489746668377</x:v>
      </x:c>
      <x:c r="K27" s="119" t="n">
        <x:v>0.5833333333333334</x:v>
      </x:c>
      <x:c r="L27" s="119" t="n">
        <x:v>0.6666666666666665</x:v>
      </x:c>
      <x:c r="M27" s="119" t="str">
        <x:v>2025-11</x:v>
      </x:c>
      <x:c r="N27" s="119" t="n">
        <x:v>0.2871641207633229</x:v>
      </x:c>
      <x:c r="O27" s="120" t="n">
        <x:v>191069</x:v>
      </x:c>
      <x:c r="P27" s="120" t="n">
        <x:v>136200.83860987265</x:v>
      </x:c>
      <x:c r="Q27" s="120" t="n">
        <x:v>180522.336367474</x:v>
      </x:c>
      <x:c r="R27" s="120" t="n">
        <x:v>131276.22774791694</x:v>
      </x:c>
      <x:c r="S27" s="121" t="n">
        <x:f>F27-MIN(G27,H27)</x:f>
        <x:v>0.035036146594695394</x:v>
      </x:c>
      <x:c r="T27" s="122" t="str">
        <x:f>IF(F27&lt;'摘要'!$C$8,"15–20%",IF(F27&lt;'摘要'!$C$9,"20–30%",IF(F27&lt;'摘要'!$C$10,"30–50%",IF(F27&lt;'摘要'!$C$11,"50–100%","&gt;100%"))))</x:f>
        <x:v>15–20%</x:v>
      </x:c>
      <x:c r="U27" s="122" t="str">
        <x:f>IF(G27&lt;H27,"SARIMA","營收公式")</x:f>
        <x:v>SARIMA</x:v>
      </x:c>
      <x:c r="V27" s="122" t="str">
        <x:f>IF(AND(F27&lt;G27,F27&lt;H27),"是","否")</x:f>
        <x:v>否</x:v>
      </x:c>
      <x:c r="W27" s="77" t="str">
        <x:v>weighted_hybrid</x:v>
      </x:c>
    </x:row>
    <x:row r="28">
      <x:c r="A28" s="77" t="n">
        <x:v>24</x:v>
      </x:c>
      <x:c r="B28" s="77" t="str">
        <x:v>3564</x:v>
      </x:c>
      <x:c r="C28" s="77" t="str">
        <x:v>其陽</x:v>
      </x:c>
      <x:c r="D28" s="77" t="str">
        <x:v>通信網路業</x:v>
      </x:c>
      <x:c r="E28" s="77" t="n">
        <x:v>12</x:v>
      </x:c>
      <x:c r="F28" s="119" t="n">
        <x:v>0.15294372267300432</x:v>
      </x:c>
      <x:c r="G28" s="119" t="n">
        <x:v>0.10730765776191309</x:v>
      </x:c>
      <x:c r="H28" s="119" t="n">
        <x:v>0.15914883597686366</x:v>
      </x:c>
      <x:c r="I28" s="119" t="n">
        <x:v>0.11341165053985731</x:v>
      </x:c>
      <x:c r="J28" s="119" t="n">
        <x:v>0.4345083874828844</x:v>
      </x:c>
      <x:c r="K28" s="119" t="n">
        <x:v>1</x:v>
      </x:c>
      <x:c r="L28" s="119" t="n">
        <x:v>0.5</x:v>
      </x:c>
      <x:c r="M28" s="119" t="str">
        <x:v>2025-07</x:v>
      </x:c>
      <x:c r="N28" s="119" t="n">
        <x:v>0.505458651694245</x:v>
      </x:c>
      <x:c r="O28" s="120" t="n">
        <x:v>164320</x:v>
      </x:c>
      <x:c r="P28" s="120" t="n">
        <x:v>247376.96564639834</x:v>
      </x:c>
      <x:c r="Q28" s="120" t="n">
        <x:v>220461.6981572427</x:v>
      </x:c>
      <x:c r="R28" s="120" t="n">
        <x:v>250367.5509229712</x:v>
      </x:c>
      <x:c r="S28" s="121" t="n">
        <x:f>F28-MIN(G28,H28)</x:f>
        <x:v>0.045636064911091234</x:v>
      </x:c>
      <x:c r="T28" s="122" t="str">
        <x:f>IF(F28&lt;'摘要'!$C$8,"15–20%",IF(F28&lt;'摘要'!$C$9,"20–30%",IF(F28&lt;'摘要'!$C$10,"30–50%",IF(F28&lt;'摘要'!$C$11,"50–100%","&gt;100%"))))</x:f>
        <x:v>15–20%</x:v>
      </x:c>
      <x:c r="U28" s="122" t="str">
        <x:f>IF(G28&lt;H28,"SARIMA","營收公式")</x:f>
        <x:v>SARIMA</x:v>
      </x:c>
      <x:c r="V28" s="122" t="str">
        <x:f>IF(AND(F28&lt;G28,F28&lt;H28),"是","否")</x:f>
        <x:v>否</x:v>
      </x:c>
      <x:c r="W28" s="77" t="str">
        <x:v>weighted_hybrid</x:v>
      </x:c>
    </x:row>
    <x:row r="29">
      <x:c r="A29" s="77" t="n">
        <x:v>25</x:v>
      </x:c>
      <x:c r="B29" s="77" t="str">
        <x:v>8112</x:v>
      </x:c>
      <x:c r="C29" s="77" t="str">
        <x:v>至上</x:v>
      </x:c>
      <x:c r="D29" s="77" t="str">
        <x:v>電子通路業</x:v>
      </x:c>
      <x:c r="E29" s="77" t="n">
        <x:v>12</x:v>
      </x:c>
      <x:c r="F29" s="119" t="n">
        <x:v>0.1530522733632474</x:v>
      </x:c>
      <x:c r="G29" s="119" t="n">
        <x:v>0.1403261880817926</x:v>
      </x:c>
      <x:c r="H29" s="119" t="n">
        <x:v>0.1577388966802332</x:v>
      </x:c>
      <x:c r="I29" s="119" t="n">
        <x:v>0.1096229281757112</x:v>
      </x:c>
      <x:c r="J29" s="119" t="n">
        <x:v>0.3535574227360872</x:v>
      </x:c>
      <x:c r="K29" s="119" t="n">
        <x:v>0.6666666666666665</x:v>
      </x:c>
      <x:c r="L29" s="119" t="n">
        <x:v>0.6666666666666665</x:v>
      </x:c>
      <x:c r="M29" s="119" t="str">
        <x:v>2025-11</x:v>
      </x:c>
      <x:c r="N29" s="119" t="n">
        <x:v>0.3680439848252059</x:v>
      </x:c>
      <x:c r="O29" s="120" t="n">
        <x:v>25366908</x:v>
      </x:c>
      <x:c r="P29" s="120" t="n">
        <x:v>16030770.096985606</x:v>
      </x:c>
      <x:c r="Q29" s="120" t="n">
        <x:v>18729144.451074623</x:v>
      </x:c>
      <x:c r="R29" s="120" t="n">
        <x:v>15730950.72430905</x:v>
      </x:c>
      <x:c r="S29" s="121" t="n">
        <x:f>F29-MIN(G29,H29)</x:f>
        <x:v>0.012726085281454802</x:v>
      </x:c>
      <x:c r="T29" s="122" t="str">
        <x:f>IF(F29&lt;'摘要'!$C$8,"15–20%",IF(F29&lt;'摘要'!$C$9,"20–30%",IF(F29&lt;'摘要'!$C$10,"30–50%",IF(F29&lt;'摘要'!$C$11,"50–100%","&gt;100%"))))</x:f>
        <x:v>15–20%</x:v>
      </x:c>
      <x:c r="U29" s="122" t="str">
        <x:f>IF(G29&lt;H29,"SARIMA","營收公式")</x:f>
        <x:v>SARIMA</x:v>
      </x:c>
      <x:c r="V29" s="122" t="str">
        <x:f>IF(AND(F29&lt;G29,F29&lt;H29),"是","否")</x:f>
        <x:v>否</x:v>
      </x:c>
      <x:c r="W29" s="77" t="str">
        <x:v>weighted_hybrid</x:v>
      </x:c>
    </x:row>
    <x:row r="30">
      <x:c r="A30" s="77" t="n">
        <x:v>26</x:v>
      </x:c>
      <x:c r="B30" s="77" t="str">
        <x:v>8083</x:v>
      </x:c>
      <x:c r="C30" s="77" t="str">
        <x:v>瑞穎</x:v>
      </x:c>
      <x:c r="D30" s="77" t="str">
        <x:v>電機機械</x:v>
      </x:c>
      <x:c r="E30" s="77" t="n">
        <x:v>12</x:v>
      </x:c>
      <x:c r="F30" s="119" t="n">
        <x:v>0.1534185712154379</x:v>
      </x:c>
      <x:c r="G30" s="119" t="n">
        <x:v>0.1886413689502949</x:v>
      </x:c>
      <x:c r="H30" s="119" t="n">
        <x:v>0.1501994003322119</x:v>
      </x:c>
      <x:c r="I30" s="119" t="n">
        <x:v>0.13601795892489865</x:v>
      </x:c>
      <x:c r="J30" s="119" t="n">
        <x:v>0.2884805720945791</x:v>
      </x:c>
      <x:c r="K30" s="119" t="n">
        <x:v>0.5833333333333334</x:v>
      </x:c>
      <x:c r="L30" s="119" t="n">
        <x:v>0.6666666666666665</x:v>
      </x:c>
      <x:c r="M30" s="119" t="str">
        <x:v>2025-01</x:v>
      </x:c>
      <x:c r="N30" s="119" t="n">
        <x:v>0.5319465983800168</x:v>
      </x:c>
      <x:c r="O30" s="120" t="n">
        <x:v>74643</x:v>
      </x:c>
      <x:c r="P30" s="120" t="n">
        <x:v>114349.0899428796</x:v>
      </x:c>
      <x:c r="Q30" s="120" t="n">
        <x:v>105582.78771918056</x:v>
      </x:c>
      <x:c r="R30" s="120" t="n">
        <x:v>115323.12352329059</x:v>
      </x:c>
      <x:c r="S30" s="121" t="n">
        <x:f>F30-MIN(G30,H30)</x:f>
        <x:v>0.0032191708832259858</x:v>
      </x:c>
      <x:c r="T30" s="122" t="str">
        <x:f>IF(F30&lt;'摘要'!$C$8,"15–20%",IF(F30&lt;'摘要'!$C$9,"20–30%",IF(F30&lt;'摘要'!$C$10,"30–50%",IF(F30&lt;'摘要'!$C$11,"50–100%","&gt;100%"))))</x:f>
        <x:v>15–20%</x:v>
      </x:c>
      <x:c r="U30" s="122" t="str">
        <x:f>IF(G30&lt;H30,"SARIMA","營收公式")</x:f>
        <x:v>營收公式</x:v>
      </x:c>
      <x:c r="V30" s="122" t="str">
        <x:f>IF(AND(F30&lt;G30,F30&lt;H30),"是","否")</x:f>
        <x:v>否</x:v>
      </x:c>
      <x:c r="W30" s="77" t="str">
        <x:v>weighted_hybrid</x:v>
      </x:c>
    </x:row>
    <x:row r="31">
      <x:c r="A31" s="77" t="n">
        <x:v>27</x:v>
      </x:c>
      <x:c r="B31" s="77" t="str">
        <x:v>5511</x:v>
      </x:c>
      <x:c r="C31" s="77" t="str">
        <x:v>德昌</x:v>
      </x:c>
      <x:c r="D31" s="77" t="str">
        <x:v>建材營造</x:v>
      </x:c>
      <x:c r="E31" s="77" t="n">
        <x:v>12</x:v>
      </x:c>
      <x:c r="F31" s="119" t="n">
        <x:v>0.15362615800920118</x:v>
      </x:c>
      <x:c r="G31" s="119" t="n">
        <x:v>0.11168998850996643</x:v>
      </x:c>
      <x:c r="H31" s="119" t="n">
        <x:v>0.15842274793297637</x:v>
      </x:c>
      <x:c r="I31" s="119" t="n">
        <x:v>0.12861877972127456</x:v>
      </x:c>
      <x:c r="J31" s="119" t="n">
        <x:v>0.320942908462108</x:v>
      </x:c>
      <x:c r="K31" s="119" t="n">
        <x:v>0.75</x:v>
      </x:c>
      <x:c r="L31" s="119" t="n">
        <x:v>0.5833333333333334</x:v>
      </x:c>
      <x:c r="M31" s="119" t="str">
        <x:v>2025-01</x:v>
      </x:c>
      <x:c r="N31" s="119" t="n">
        <x:v>0.5101439969122025</x:v>
      </x:c>
      <x:c r="O31" s="120" t="n">
        <x:v>592191</x:v>
      </x:c>
      <x:c r="P31" s="120" t="n">
        <x:v>894293.6836754341</x:v>
      </x:c>
      <x:c r="Q31" s="120" t="n">
        <x:v>618311.8612083948</x:v>
      </x:c>
      <x:c r="R31" s="120" t="n">
        <x:v>924958.3306162163</x:v>
      </x:c>
      <x:c r="S31" s="121" t="n">
        <x:f>F31-MIN(G31,H31)</x:f>
        <x:v>0.041936169499234746</x:v>
      </x:c>
      <x:c r="T31" s="122" t="str">
        <x:f>IF(F31&lt;'摘要'!$C$8,"15–20%",IF(F31&lt;'摘要'!$C$9,"20–30%",IF(F31&lt;'摘要'!$C$10,"30–50%",IF(F31&lt;'摘要'!$C$11,"50–100%","&gt;100%"))))</x:f>
        <x:v>15–20%</x:v>
      </x:c>
      <x:c r="U31" s="122" t="str">
        <x:f>IF(G31&lt;H31,"SARIMA","營收公式")</x:f>
        <x:v>SARIMA</x:v>
      </x:c>
      <x:c r="V31" s="122" t="str">
        <x:f>IF(AND(F31&lt;G31,F31&lt;H31),"是","否")</x:f>
        <x:v>否</x:v>
      </x:c>
      <x:c r="W31" s="77" t="str">
        <x:v>weighted_hybrid</x:v>
      </x:c>
    </x:row>
    <x:row r="32">
      <x:c r="A32" s="77" t="n">
        <x:v>28</x:v>
      </x:c>
      <x:c r="B32" s="77" t="str">
        <x:v>4736</x:v>
      </x:c>
      <x:c r="C32" s="77" t="str">
        <x:v>泰博</x:v>
      </x:c>
      <x:c r="D32" s="77" t="str">
        <x:v>生技醫療業</x:v>
      </x:c>
      <x:c r="E32" s="77" t="n">
        <x:v>12</x:v>
      </x:c>
      <x:c r="F32" s="119" t="n">
        <x:v>0.15373928585525917</x:v>
      </x:c>
      <x:c r="G32" s="119" t="n">
        <x:v>0.1524312204176499</x:v>
      </x:c>
      <x:c r="H32" s="119" t="n">
        <x:v>0.1540227222124515</x:v>
      </x:c>
      <x:c r="I32" s="119" t="n">
        <x:v>0.14966010074963715</x:v>
      </x:c>
      <x:c r="J32" s="119" t="n">
        <x:v>0.22189084858657046</x:v>
      </x:c>
      <x:c r="K32" s="119" t="n">
        <x:v>0.5833333333333334</x:v>
      </x:c>
      <x:c r="L32" s="119" t="n">
        <x:v>0.41666666666666674</x:v>
      </x:c>
      <x:c r="M32" s="119" t="str">
        <x:v>2025-08</x:v>
      </x:c>
      <x:c r="N32" s="119" t="n">
        <x:v>0.40717222878974885</x:v>
      </x:c>
      <x:c r="O32" s="120" t="n">
        <x:v>278379</x:v>
      </x:c>
      <x:c r="P32" s="120" t="n">
        <x:v>391727.1978782615</x:v>
      </x:c>
      <x:c r="Q32" s="120" t="n">
        <x:v>328521.8550920956</x:v>
      </x:c>
      <x:c r="R32" s="120" t="n">
        <x:v>398750.013743391</x:v>
      </x:c>
      <x:c r="S32" s="121" t="n">
        <x:f>F32-MIN(G32,H32)</x:f>
        <x:v>0.0013080654376092793</x:v>
      </x:c>
      <x:c r="T32" s="122" t="str">
        <x:f>IF(F32&lt;'摘要'!$C$8,"15–20%",IF(F32&lt;'摘要'!$C$9,"20–30%",IF(F32&lt;'摘要'!$C$10,"30–50%",IF(F32&lt;'摘要'!$C$11,"50–100%","&gt;100%"))))</x:f>
        <x:v>15–20%</x:v>
      </x:c>
      <x:c r="U32" s="122" t="str">
        <x:f>IF(G32&lt;H32,"SARIMA","營收公式")</x:f>
        <x:v>SARIMA</x:v>
      </x:c>
      <x:c r="V32" s="122" t="str">
        <x:f>IF(AND(F32&lt;G32,F32&lt;H32),"是","否")</x:f>
        <x:v>否</x:v>
      </x:c>
      <x:c r="W32" s="77" t="str">
        <x:v>weighted_hybrid</x:v>
      </x:c>
    </x:row>
    <x:row r="33">
      <x:c r="A33" s="77" t="n">
        <x:v>29</x:v>
      </x:c>
      <x:c r="B33" s="77" t="str">
        <x:v>6573</x:v>
      </x:c>
      <x:c r="C33" s="77" t="str">
        <x:v>虹揚-KY</x:v>
      </x:c>
      <x:c r="D33" s="77" t="str">
        <x:v>電子工業</x:v>
      </x:c>
      <x:c r="E33" s="77" t="n">
        <x:v>12</x:v>
      </x:c>
      <x:c r="F33" s="119" t="n">
        <x:v>0.1540570924789825</x:v>
      </x:c>
      <x:c r="G33" s="119" t="n">
        <x:v>0.09707621206925467</x:v>
      </x:c>
      <x:c r="H33" s="119" t="n">
        <x:v>0.1632992724177552</x:v>
      </x:c>
      <x:c r="I33" s="119" t="n">
        <x:v>0.13843834710365938</x:v>
      </x:c>
      <x:c r="J33" s="119" t="n">
        <x:v>0.2748437781695701</x:v>
      </x:c>
      <x:c r="K33" s="119" t="n">
        <x:v>0.6666666666666665</x:v>
      </x:c>
      <x:c r="L33" s="119" t="n">
        <x:v>0.41666666666666674</x:v>
      </x:c>
      <x:c r="M33" s="119" t="str">
        <x:v>2025-12</x:v>
      </x:c>
      <x:c r="N33" s="119" t="n">
        <x:v>0.29012817339602287</x:v>
      </x:c>
      <x:c r="O33" s="120" t="n">
        <x:v>64138</x:v>
      </x:c>
      <x:c r="P33" s="120" t="n">
        <x:v>82746.24078527412</x:v>
      </x:c>
      <x:c r="Q33" s="120" t="n">
        <x:v>70201.63253670429</x:v>
      </x:c>
      <x:c r="R33" s="120" t="n">
        <x:v>84140.08614622631</x:v>
      </x:c>
      <x:c r="S33" s="121" t="n">
        <x:f>F33-MIN(G33,H33)</x:f>
        <x:v>0.05698088040972783</x:v>
      </x:c>
      <x:c r="T33" s="122" t="str">
        <x:f>IF(F33&lt;'摘要'!$C$8,"15–20%",IF(F33&lt;'摘要'!$C$9,"20–30%",IF(F33&lt;'摘要'!$C$10,"30–50%",IF(F33&lt;'摘要'!$C$11,"50–100%","&gt;100%"))))</x:f>
        <x:v>15–20%</x:v>
      </x:c>
      <x:c r="U33" s="122" t="str">
        <x:f>IF(G33&lt;H33,"SARIMA","營收公式")</x:f>
        <x:v>SARIMA</x:v>
      </x:c>
      <x:c r="V33" s="122" t="str">
        <x:f>IF(AND(F33&lt;G33,F33&lt;H33),"是","否")</x:f>
        <x:v>否</x:v>
      </x:c>
      <x:c r="W33" s="77" t="str">
        <x:v>weighted_hybrid</x:v>
      </x:c>
    </x:row>
    <x:row r="34">
      <x:c r="A34" s="77" t="n">
        <x:v>30</x:v>
      </x:c>
      <x:c r="B34" s="77" t="str">
        <x:v>6585</x:v>
      </x:c>
      <x:c r="C34" s="77" t="str">
        <x:v>鼎基</x:v>
      </x:c>
      <x:c r="D34" s="77" t="str">
        <x:v>其他</x:v>
      </x:c>
      <x:c r="E34" s="77" t="n">
        <x:v>12</x:v>
      </x:c>
      <x:c r="F34" s="119" t="n">
        <x:v>0.1542596478713329</x:v>
      </x:c>
      <x:c r="G34" s="119" t="n">
        <x:v>0.1551282188701151</x:v>
      </x:c>
      <x:c r="H34" s="119" t="n">
        <x:v>0.15599174420123574</x:v>
      </x:c>
      <x:c r="I34" s="119" t="n">
        <x:v>0.13324504844309265</x:v>
      </x:c>
      <x:c r="J34" s="119" t="n">
        <x:v>0.25503116616681226</x:v>
      </x:c>
      <x:c r="K34" s="119" t="n">
        <x:v>0.5</x:v>
      </x:c>
      <x:c r="L34" s="119" t="n">
        <x:v>0.5833333333333334</x:v>
      </x:c>
      <x:c r="M34" s="119" t="str">
        <x:v>2025-05</x:v>
      </x:c>
      <x:c r="N34" s="119" t="n">
        <x:v>0.5108754092687476</x:v>
      </x:c>
      <x:c r="O34" s="120" t="n">
        <x:v>177024</x:v>
      </x:c>
      <x:c r="P34" s="120" t="n">
        <x:v>267461.2084503908</x:v>
      </x:c>
      <x:c r="Q34" s="120" t="n">
        <x:v>281497.2159398485</x:v>
      </x:c>
      <x:c r="R34" s="120" t="n">
        <x:v>265901.65206267324</x:v>
      </x:c>
      <x:c r="S34" s="121" t="n">
        <x:f>F34-MIN(G34,H34)</x:f>
        <x:v>-0.0008685709987822088</x:v>
      </x:c>
      <x:c r="T34" s="122" t="str">
        <x:f>IF(F34&lt;'摘要'!$C$8,"15–20%",IF(F34&lt;'摘要'!$C$9,"20–30%",IF(F34&lt;'摘要'!$C$10,"30–50%",IF(F34&lt;'摘要'!$C$11,"50–100%","&gt;100%"))))</x:f>
        <x:v>15–20%</x:v>
      </x:c>
      <x:c r="U34" s="122" t="str">
        <x:f>IF(G34&lt;H34,"SARIMA","營收公式")</x:f>
        <x:v>SARIMA</x:v>
      </x:c>
      <x:c r="V34" s="122" t="str">
        <x:f>IF(AND(F34&lt;G34,F34&lt;H34),"是","否")</x:f>
        <x:v>是</x:v>
      </x:c>
      <x:c r="W34" s="77" t="str">
        <x:v>weighted_hybrid</x:v>
      </x:c>
    </x:row>
    <x:row r="35">
      <x:c r="A35" s="77" t="n">
        <x:v>31</x:v>
      </x:c>
      <x:c r="B35" s="77" t="str">
        <x:v>3527</x:v>
      </x:c>
      <x:c r="C35" s="77" t="str">
        <x:v>聚積</x:v>
      </x:c>
      <x:c r="D35" s="77" t="str">
        <x:v>半導體業</x:v>
      </x:c>
      <x:c r="E35" s="77" t="n">
        <x:v>12</x:v>
      </x:c>
      <x:c r="F35" s="119" t="n">
        <x:v>0.15439598543243788</x:v>
      </x:c>
      <x:c r="G35" s="119" t="n">
        <x:v>0.10805228135536664</x:v>
      </x:c>
      <x:c r="H35" s="119" t="n">
        <x:v>0.16138153768184463</x:v>
      </x:c>
      <x:c r="I35" s="119" t="n">
        <x:v>0.13498566801190676</x:v>
      </x:c>
      <x:c r="J35" s="119" t="n">
        <x:v>0.26386711570803045</x:v>
      </x:c>
      <x:c r="K35" s="119" t="n">
        <x:v>0.5833333333333334</x:v>
      </x:c>
      <x:c r="L35" s="119" t="n">
        <x:v>0.41666666666666674</x:v>
      </x:c>
      <x:c r="M35" s="119" t="str">
        <x:v>2025-01</x:v>
      </x:c>
      <x:c r="N35" s="119" t="n">
        <x:v>0.32545708168449106</x:v>
      </x:c>
      <x:c r="O35" s="120" t="n">
        <x:v>100976</x:v>
      </x:c>
      <x:c r="P35" s="120" t="n">
        <x:v>133839.35428017317</x:v>
      </x:c>
      <x:c r="Q35" s="120" t="n">
        <x:v>127559.29434798502</x:v>
      </x:c>
      <x:c r="R35" s="120" t="n">
        <x:v>134537.13871708294</x:v>
      </x:c>
      <x:c r="S35" s="121" t="n">
        <x:f>F35-MIN(G35,H35)</x:f>
        <x:v>0.04634370407707124</x:v>
      </x:c>
      <x:c r="T35" s="122" t="str">
        <x:f>IF(F35&lt;'摘要'!$C$8,"15–20%",IF(F35&lt;'摘要'!$C$9,"20–30%",IF(F35&lt;'摘要'!$C$10,"30–50%",IF(F35&lt;'摘要'!$C$11,"50–100%","&gt;100%"))))</x:f>
        <x:v>15–20%</x:v>
      </x:c>
      <x:c r="U35" s="122" t="str">
        <x:f>IF(G35&lt;H35,"SARIMA","營收公式")</x:f>
        <x:v>SARIMA</x:v>
      </x:c>
      <x:c r="V35" s="122" t="str">
        <x:f>IF(AND(F35&lt;G35,F35&lt;H35),"是","否")</x:f>
        <x:v>否</x:v>
      </x:c>
      <x:c r="W35" s="77" t="str">
        <x:v>weighted_hybrid</x:v>
      </x:c>
    </x:row>
    <x:row r="36">
      <x:c r="A36" s="77" t="n">
        <x:v>32</x:v>
      </x:c>
      <x:c r="B36" s="77" t="str">
        <x:v>1452</x:v>
      </x:c>
      <x:c r="C36" s="77" t="str">
        <x:v>宏益</x:v>
      </x:c>
      <x:c r="D36" s="77" t="str">
        <x:v>紡織纖維</x:v>
      </x:c>
      <x:c r="E36" s="77" t="n">
        <x:v>12</x:v>
      </x:c>
      <x:c r="F36" s="119" t="n">
        <x:v>0.15472238364699273</x:v>
      </x:c>
      <x:c r="G36" s="119" t="n">
        <x:v>0.1937103080648313</x:v>
      </x:c>
      <x:c r="H36" s="119" t="n">
        <x:v>0.15079166117971193</x:v>
      </x:c>
      <x:c r="I36" s="119" t="n">
        <x:v>0.10715288979915441</x:v>
      </x:c>
      <x:c r="J36" s="119" t="n">
        <x:v>0.35573571870913395</x:v>
      </x:c>
      <x:c r="K36" s="119" t="n">
        <x:v>0.6666666666666665</x:v>
      </x:c>
      <x:c r="L36" s="119" t="n">
        <x:v>0.33333333333333326</x:v>
      </x:c>
      <x:c r="M36" s="119" t="str">
        <x:v>2025-01</x:v>
      </x:c>
      <x:c r="N36" s="119" t="n">
        <x:v>0.39418716202589416</x:v>
      </x:c>
      <x:c r="O36" s="120" t="n">
        <x:v>105403</x:v>
      </x:c>
      <x:c r="P36" s="120" t="n">
        <x:v>146951.50943901532</x:v>
      </x:c>
      <x:c r="Q36" s="120" t="n">
        <x:v>123604.81208482</x:v>
      </x:c>
      <x:c r="R36" s="120" t="n">
        <x:v>149545.5869228148</x:v>
      </x:c>
      <x:c r="S36" s="121" t="n">
        <x:f>F36-MIN(G36,H36)</x:f>
        <x:v>0.003930722467280795</x:v>
      </x:c>
      <x:c r="T36" s="122" t="str">
        <x:f>IF(F36&lt;'摘要'!$C$8,"15–20%",IF(F36&lt;'摘要'!$C$9,"20–30%",IF(F36&lt;'摘要'!$C$10,"30–50%",IF(F36&lt;'摘要'!$C$11,"50–100%","&gt;100%"))))</x:f>
        <x:v>15–20%</x:v>
      </x:c>
      <x:c r="U36" s="122" t="str">
        <x:f>IF(G36&lt;H36,"SARIMA","營收公式")</x:f>
        <x:v>營收公式</x:v>
      </x:c>
      <x:c r="V36" s="122" t="str">
        <x:f>IF(AND(F36&lt;G36,F36&lt;H36),"是","否")</x:f>
        <x:v>否</x:v>
      </x:c>
      <x:c r="W36" s="77" t="str">
        <x:v>weighted_hybrid</x:v>
      </x:c>
    </x:row>
    <x:row r="37">
      <x:c r="A37" s="77" t="n">
        <x:v>33</x:v>
      </x:c>
      <x:c r="B37" s="77" t="str">
        <x:v>4994</x:v>
      </x:c>
      <x:c r="C37" s="77" t="str">
        <x:v>傳奇</x:v>
      </x:c>
      <x:c r="D37" s="77" t="str">
        <x:v>資訊服務業</x:v>
      </x:c>
      <x:c r="E37" s="77" t="n">
        <x:v>12</x:v>
      </x:c>
      <x:c r="F37" s="119" t="n">
        <x:v>0.15482020582905645</x:v>
      </x:c>
      <x:c r="G37" s="119" t="n">
        <x:v>0.13216054356486298</x:v>
      </x:c>
      <x:c r="H37" s="119" t="n">
        <x:v>0.15799178444828177</x:v>
      </x:c>
      <x:c r="I37" s="119" t="n">
        <x:v>0.13182153096279917</x:v>
      </x:c>
      <x:c r="J37" s="119" t="n">
        <x:v>0.2559527102161003</x:v>
      </x:c>
      <x:c r="K37" s="119" t="n">
        <x:v>0.5833333333333334</x:v>
      </x:c>
      <x:c r="L37" s="119" t="n">
        <x:v>0.5</x:v>
      </x:c>
      <x:c r="M37" s="119" t="str">
        <x:v>2025-02</x:v>
      </x:c>
      <x:c r="N37" s="119" t="n">
        <x:v>0.4156717245566774</x:v>
      </x:c>
      <x:c r="O37" s="120" t="n">
        <x:v>85582</x:v>
      </x:c>
      <x:c r="P37" s="120" t="n">
        <x:v>121156.01753100957</x:v>
      </x:c>
      <x:c r="Q37" s="120" t="n">
        <x:v>111600.4175376644</x:v>
      </x:c>
      <x:c r="R37" s="120" t="n">
        <x:v>122217.75086360346</x:v>
      </x:c>
      <x:c r="S37" s="121" t="n">
        <x:f>F37-MIN(G37,H37)</x:f>
        <x:v>0.02265966226419347</x:v>
      </x:c>
      <x:c r="T37" s="122" t="str">
        <x:f>IF(F37&lt;'摘要'!$C$8,"15–20%",IF(F37&lt;'摘要'!$C$9,"20–30%",IF(F37&lt;'摘要'!$C$10,"30–50%",IF(F37&lt;'摘要'!$C$11,"50–100%","&gt;100%"))))</x:f>
        <x:v>15–20%</x:v>
      </x:c>
      <x:c r="U37" s="122" t="str">
        <x:f>IF(G37&lt;H37,"SARIMA","營收公式")</x:f>
        <x:v>SARIMA</x:v>
      </x:c>
      <x:c r="V37" s="122" t="str">
        <x:f>IF(AND(F37&lt;G37,F37&lt;H37),"是","否")</x:f>
        <x:v>否</x:v>
      </x:c>
      <x:c r="W37" s="77" t="str">
        <x:v>weighted_hybrid</x:v>
      </x:c>
    </x:row>
    <x:row r="38">
      <x:c r="A38" s="77" t="n">
        <x:v>34</x:v>
      </x:c>
      <x:c r="B38" s="77" t="str">
        <x:v>5278</x:v>
      </x:c>
      <x:c r="C38" s="77" t="str">
        <x:v>尚凡*</x:v>
      </x:c>
      <x:c r="D38" s="77" t="str">
        <x:v>數位雲端類</x:v>
      </x:c>
      <x:c r="E38" s="77" t="n">
        <x:v>12</x:v>
      </x:c>
      <x:c r="F38" s="119" t="n">
        <x:v>0.15499140784653914</x:v>
      </x:c>
      <x:c r="G38" s="119" t="n">
        <x:v>0.14427732607639493</x:v>
      </x:c>
      <x:c r="H38" s="119" t="n">
        <x:v>0.15722566094772758</x:v>
      </x:c>
      <x:c r="I38" s="119" t="n">
        <x:v>0.10846881690506452</x:v>
      </x:c>
      <x:c r="J38" s="119" t="n">
        <x:v>0.27381676290025825</x:v>
      </x:c>
      <x:c r="K38" s="119" t="n">
        <x:v>0.5</x:v>
      </x:c>
      <x:c r="L38" s="119" t="n">
        <x:v>0.41666666666666674</x:v>
      </x:c>
      <x:c r="M38" s="119" t="str">
        <x:v>2025-01</x:v>
      </x:c>
      <x:c r="N38" s="119" t="n">
        <x:v>0.3483803809884958</x:v>
      </x:c>
      <x:c r="O38" s="120" t="n">
        <x:v>155548</x:v>
      </x:c>
      <x:c r="P38" s="120" t="n">
        <x:v>209737.87150199854</x:v>
      </x:c>
      <x:c r="Q38" s="120" t="n">
        <x:v>206486.4913803428</x:v>
      </x:c>
      <x:c r="R38" s="120" t="n">
        <x:v>210099.13595996026</x:v>
      </x:c>
      <x:c r="S38" s="121" t="n">
        <x:f>F38-MIN(G38,H38)</x:f>
        <x:v>0.010714081770144213</x:v>
      </x:c>
      <x:c r="T38" s="122" t="str">
        <x:f>IF(F38&lt;'摘要'!$C$8,"15–20%",IF(F38&lt;'摘要'!$C$9,"20–30%",IF(F38&lt;'摘要'!$C$10,"30–50%",IF(F38&lt;'摘要'!$C$11,"50–100%","&gt;100%"))))</x:f>
        <x:v>15–20%</x:v>
      </x:c>
      <x:c r="U38" s="122" t="str">
        <x:f>IF(G38&lt;H38,"SARIMA","營收公式")</x:f>
        <x:v>SARIMA</x:v>
      </x:c>
      <x:c r="V38" s="122" t="str">
        <x:f>IF(AND(F38&lt;G38,F38&lt;H38),"是","否")</x:f>
        <x:v>否</x:v>
      </x:c>
      <x:c r="W38" s="77" t="str">
        <x:v>weighted_hybrid</x:v>
      </x:c>
    </x:row>
    <x:row r="39">
      <x:c r="A39" s="77" t="n">
        <x:v>35</x:v>
      </x:c>
      <x:c r="B39" s="77" t="str">
        <x:v>6669</x:v>
      </x:c>
      <x:c r="C39" s="77" t="str">
        <x:v>緯穎</x:v>
      </x:c>
      <x:c r="D39" s="77" t="str">
        <x:v>電腦及週邊設備業</x:v>
      </x:c>
      <x:c r="E39" s="77" t="n">
        <x:v>12</x:v>
      </x:c>
      <x:c r="F39" s="119" t="n">
        <x:v>0.15504222043876775</x:v>
      </x:c>
      <x:c r="G39" s="119" t="n">
        <x:v>0.10444176654889309</x:v>
      </x:c>
      <x:c r="H39" s="119" t="n">
        <x:v>0.16688136521090885</x:v>
      </x:c>
      <x:c r="I39" s="119" t="n">
        <x:v>0.12837595070686708</x:v>
      </x:c>
      <x:c r="J39" s="119" t="n">
        <x:v>0.2169425882861803</x:v>
      </x:c>
      <x:c r="K39" s="119" t="n">
        <x:v>0.5</x:v>
      </x:c>
      <x:c r="L39" s="119" t="n">
        <x:v>0.9166666666666665</x:v>
      </x:c>
      <x:c r="M39" s="119" t="str">
        <x:v>2025-03</x:v>
      </x:c>
      <x:c r="N39" s="119" t="n">
        <x:v>0.41940330856349056</x:v>
      </x:c>
      <x:c r="O39" s="120" t="n">
        <x:v>86632073</x:v>
      </x:c>
      <x:c r="P39" s="120" t="n">
        <x:v>50298294.95608616</x:v>
      </x:c>
      <x:c r="Q39" s="120" t="n">
        <x:v>56400085.09296759</x:v>
      </x:c>
      <x:c r="R39" s="120" t="n">
        <x:v>49620318.274210446</x:v>
      </x:c>
      <x:c r="S39" s="121" t="n">
        <x:f>F39-MIN(G39,H39)</x:f>
        <x:v>0.050600453889874664</x:v>
      </x:c>
      <x:c r="T39" s="122" t="str">
        <x:f>IF(F39&lt;'摘要'!$C$8,"15–20%",IF(F39&lt;'摘要'!$C$9,"20–30%",IF(F39&lt;'摘要'!$C$10,"30–50%",IF(F39&lt;'摘要'!$C$11,"50–100%","&gt;100%"))))</x:f>
        <x:v>15–20%</x:v>
      </x:c>
      <x:c r="U39" s="122" t="str">
        <x:f>IF(G39&lt;H39,"SARIMA","營收公式")</x:f>
        <x:v>SARIMA</x:v>
      </x:c>
      <x:c r="V39" s="122" t="str">
        <x:f>IF(AND(F39&lt;G39,F39&lt;H39),"是","否")</x:f>
        <x:v>否</x:v>
      </x:c>
      <x:c r="W39" s="77" t="str">
        <x:v>weighted_hybrid</x:v>
      </x:c>
    </x:row>
    <x:row r="40">
      <x:c r="A40" s="77" t="n">
        <x:v>36</x:v>
      </x:c>
      <x:c r="B40" s="77" t="str">
        <x:v>2516</x:v>
      </x:c>
      <x:c r="C40" s="77" t="str">
        <x:v>新建</x:v>
      </x:c>
      <x:c r="D40" s="77" t="str">
        <x:v>建材營造</x:v>
      </x:c>
      <x:c r="E40" s="77" t="n">
        <x:v>12</x:v>
      </x:c>
      <x:c r="F40" s="119" t="n">
        <x:v>0.15546133731559234</x:v>
      </x:c>
      <x:c r="G40" s="119" t="n">
        <x:v>0.11546570577418314</x:v>
      </x:c>
      <x:c r="H40" s="119" t="n">
        <x:v>0.16224285181191317</x:v>
      </x:c>
      <x:c r="I40" s="119" t="n">
        <x:v>0.13730649620010285</x:v>
      </x:c>
      <x:c r="J40" s="119" t="n">
        <x:v>0.2947832761811901</x:v>
      </x:c>
      <x:c r="K40" s="119" t="n">
        <x:v>0.6666666666666665</x:v>
      </x:c>
      <x:c r="L40" s="119" t="n">
        <x:v>0.5</x:v>
      </x:c>
      <x:c r="M40" s="119" t="str">
        <x:v>2025-01</x:v>
      </x:c>
      <x:c r="N40" s="119" t="n">
        <x:v>0.4904952167141792</x:v>
      </x:c>
      <x:c r="O40" s="120" t="n">
        <x:v>654325</x:v>
      </x:c>
      <x:c r="P40" s="120" t="n">
        <x:v>975268.2826765053</x:v>
      </x:c>
      <x:c r="Q40" s="120" t="n">
        <x:v>753585.4693502149</x:v>
      </x:c>
      <x:c r="R40" s="120" t="n">
        <x:v>999899.7063794264</x:v>
      </x:c>
      <x:c r="S40" s="121" t="n">
        <x:f>F40-MIN(G40,H40)</x:f>
        <x:v>0.0399956315414092</x:v>
      </x:c>
      <x:c r="T40" s="122" t="str">
        <x:f>IF(F40&lt;'摘要'!$C$8,"15–20%",IF(F40&lt;'摘要'!$C$9,"20–30%",IF(F40&lt;'摘要'!$C$10,"30–50%",IF(F40&lt;'摘要'!$C$11,"50–100%","&gt;100%"))))</x:f>
        <x:v>15–20%</x:v>
      </x:c>
      <x:c r="U40" s="122" t="str">
        <x:f>IF(G40&lt;H40,"SARIMA","營收公式")</x:f>
        <x:v>SARIMA</x:v>
      </x:c>
      <x:c r="V40" s="122" t="str">
        <x:f>IF(AND(F40&lt;G40,F40&lt;H40),"是","否")</x:f>
        <x:v>否</x:v>
      </x:c>
      <x:c r="W40" s="77" t="str">
        <x:v>weighted_hybrid</x:v>
      </x:c>
    </x:row>
    <x:row r="41">
      <x:c r="A41" s="77" t="n">
        <x:v>37</x:v>
      </x:c>
      <x:c r="B41" s="77" t="str">
        <x:v>8210</x:v>
      </x:c>
      <x:c r="C41" s="77" t="str">
        <x:v>勤誠</x:v>
      </x:c>
      <x:c r="D41" s="77" t="str">
        <x:v>電腦及週邊設備業</x:v>
      </x:c>
      <x:c r="E41" s="77" t="n">
        <x:v>12</x:v>
      </x:c>
      <x:c r="F41" s="119" t="n">
        <x:v>0.15556167935648538</x:v>
      </x:c>
      <x:c r="G41" s="119" t="n">
        <x:v>0.1271634906074048</x:v>
      </x:c>
      <x:c r="H41" s="119" t="n">
        <x:v>0.16232829943706178</x:v>
      </x:c>
      <x:c r="I41" s="119" t="n">
        <x:v>0.1412154115911993</x:v>
      </x:c>
      <x:c r="J41" s="119" t="n">
        <x:v>0.28382954764950935</x:v>
      </x:c>
      <x:c r="K41" s="119" t="n">
        <x:v>0.41666666666666674</x:v>
      </x:c>
      <x:c r="L41" s="119" t="n">
        <x:v>0.6666666666666665</x:v>
      </x:c>
      <x:c r="M41" s="119" t="str">
        <x:v>2025-02</x:v>
      </x:c>
      <x:c r="N41" s="119" t="n">
        <x:v>0.40759821150626413</x:v>
      </x:c>
      <x:c r="O41" s="120" t="n">
        <x:v>1303548</x:v>
      </x:c>
      <x:c r="P41" s="120" t="n">
        <x:v>772224.1665874324</x:v>
      </x:c>
      <x:c r="Q41" s="120" t="n">
        <x:v>796249.7042113368</x:v>
      </x:c>
      <x:c r="R41" s="120" t="n">
        <x:v>769554.6624069986</x:v>
      </x:c>
      <x:c r="S41" s="121" t="n">
        <x:f>F41-MIN(G41,H41)</x:f>
        <x:v>0.028398188749080566</x:v>
      </x:c>
      <x:c r="T41" s="122" t="str">
        <x:f>IF(F41&lt;'摘要'!$C$8,"15–20%",IF(F41&lt;'摘要'!$C$9,"20–30%",IF(F41&lt;'摘要'!$C$10,"30–50%",IF(F41&lt;'摘要'!$C$11,"50–100%","&gt;100%"))))</x:f>
        <x:v>15–20%</x:v>
      </x:c>
      <x:c r="U41" s="122" t="str">
        <x:f>IF(G41&lt;H41,"SARIMA","營收公式")</x:f>
        <x:v>SARIMA</x:v>
      </x:c>
      <x:c r="V41" s="122" t="str">
        <x:f>IF(AND(F41&lt;G41,F41&lt;H41),"是","否")</x:f>
        <x:v>否</x:v>
      </x:c>
      <x:c r="W41" s="77" t="str">
        <x:v>weighted_hybrid</x:v>
      </x:c>
    </x:row>
    <x:row r="42">
      <x:c r="A42" s="77" t="n">
        <x:v>38</x:v>
      </x:c>
      <x:c r="B42" s="77" t="str">
        <x:v>3229</x:v>
      </x:c>
      <x:c r="C42" s="77" t="str">
        <x:v>晟鈦</x:v>
      </x:c>
      <x:c r="D42" s="77" t="str">
        <x:v>電子零組件業</x:v>
      </x:c>
      <x:c r="E42" s="77" t="n">
        <x:v>12</x:v>
      </x:c>
      <x:c r="F42" s="119" t="n">
        <x:v>0.15581532642155985</x:v>
      </x:c>
      <x:c r="G42" s="119" t="n">
        <x:v>0.1535319666536108</x:v>
      </x:c>
      <x:c r="H42" s="119" t="n">
        <x:v>0.15934007107780482</x:v>
      </x:c>
      <x:c r="I42" s="119" t="n">
        <x:v>0.14571814855491053</x:v>
      </x:c>
      <x:c r="J42" s="119" t="n">
        <x:v>0.29481908532846945</x:v>
      </x:c>
      <x:c r="K42" s="119" t="n">
        <x:v>0.33333333333333326</x:v>
      </x:c>
      <x:c r="L42" s="119" t="n">
        <x:v>0.75</x:v>
      </x:c>
      <x:c r="M42" s="119" t="str">
        <x:v>2025-05</x:v>
      </x:c>
      <x:c r="N42" s="119" t="n">
        <x:v>0.30996074330173856</x:v>
      </x:c>
      <x:c r="O42" s="120" t="n">
        <x:v>79556</x:v>
      </x:c>
      <x:c r="P42" s="120" t="n">
        <x:v>104215.23689411311</x:v>
      </x:c>
      <x:c r="Q42" s="120" t="n">
        <x:v>99109.8468666352</x:v>
      </x:c>
      <x:c r="R42" s="120" t="n">
        <x:v>104782.50245272178</x:v>
      </x:c>
      <x:c r="S42" s="121" t="n">
        <x:f>F42-MIN(G42,H42)</x:f>
        <x:v>0.0022833597679490503</x:v>
      </x:c>
      <x:c r="T42" s="122" t="str">
        <x:f>IF(F42&lt;'摘要'!$C$8,"15–20%",IF(F42&lt;'摘要'!$C$9,"20–30%",IF(F42&lt;'摘要'!$C$10,"30–50%",IF(F42&lt;'摘要'!$C$11,"50–100%","&gt;100%"))))</x:f>
        <x:v>15–20%</x:v>
      </x:c>
      <x:c r="U42" s="122" t="str">
        <x:f>IF(G42&lt;H42,"SARIMA","營收公式")</x:f>
        <x:v>SARIMA</x:v>
      </x:c>
      <x:c r="V42" s="122" t="str">
        <x:f>IF(AND(F42&lt;G42,F42&lt;H42),"是","否")</x:f>
        <x:v>否</x:v>
      </x:c>
      <x:c r="W42" s="77" t="str">
        <x:v>weighted_hybrid</x:v>
      </x:c>
    </x:row>
    <x:row r="43">
      <x:c r="A43" s="77" t="n">
        <x:v>39</x:v>
      </x:c>
      <x:c r="B43" s="77" t="str">
        <x:v>8072</x:v>
      </x:c>
      <x:c r="C43" s="77" t="str">
        <x:v>陞泰</x:v>
      </x:c>
      <x:c r="D43" s="77" t="str">
        <x:v>電子通路業</x:v>
      </x:c>
      <x:c r="E43" s="77" t="n">
        <x:v>12</x:v>
      </x:c>
      <x:c r="F43" s="119" t="n">
        <x:v>0.15585161410320192</x:v>
      </x:c>
      <x:c r="G43" s="119" t="n">
        <x:v>0.165147887448956</x:v>
      </x:c>
      <x:c r="H43" s="119" t="n">
        <x:v>0.1616607363771282</x:v>
      </x:c>
      <x:c r="I43" s="119" t="n">
        <x:v>0.0878027322402254</x:v>
      </x:c>
      <x:c r="J43" s="119" t="n">
        <x:v>0.30460662825767315</x:v>
      </x:c>
      <x:c r="K43" s="119" t="n">
        <x:v>0.5</x:v>
      </x:c>
      <x:c r="L43" s="119" t="n">
        <x:v>0.5833333333333334</x:v>
      </x:c>
      <x:c r="M43" s="119" t="str">
        <x:v>2025-02</x:v>
      </x:c>
      <x:c r="N43" s="119" t="n">
        <x:v>0.40876983934862</x:v>
      </x:c>
      <x:c r="O43" s="120" t="n">
        <x:v>102100</x:v>
      </x:c>
      <x:c r="P43" s="120" t="n">
        <x:v>60364.599402505904</x:v>
      </x:c>
      <x:c r="Q43" s="120" t="n">
        <x:v>60391.32853987501</x:v>
      </x:c>
      <x:c r="R43" s="120" t="n">
        <x:v>60361.62949835378</x:v>
      </x:c>
      <x:c r="S43" s="121" t="n">
        <x:f>F43-MIN(G43,H43)</x:f>
        <x:v>-0.0058091222739262705</x:v>
      </x:c>
      <x:c r="T43" s="122" t="str">
        <x:f>IF(F43&lt;'摘要'!$C$8,"15–20%",IF(F43&lt;'摘要'!$C$9,"20–30%",IF(F43&lt;'摘要'!$C$10,"30–50%",IF(F43&lt;'摘要'!$C$11,"50–100%","&gt;100%"))))</x:f>
        <x:v>15–20%</x:v>
      </x:c>
      <x:c r="U43" s="122" t="str">
        <x:f>IF(G43&lt;H43,"SARIMA","營收公式")</x:f>
        <x:v>營收公式</x:v>
      </x:c>
      <x:c r="V43" s="122" t="str">
        <x:f>IF(AND(F43&lt;G43,F43&lt;H43),"是","否")</x:f>
        <x:v>是</x:v>
      </x:c>
      <x:c r="W43" s="77" t="str">
        <x:v>weighted_hybrid</x:v>
      </x:c>
    </x:row>
    <x:row r="44">
      <x:c r="A44" s="77" t="n">
        <x:v>40</x:v>
      </x:c>
      <x:c r="B44" s="77" t="str">
        <x:v>5355</x:v>
      </x:c>
      <x:c r="C44" s="77" t="str">
        <x:v>佳總</x:v>
      </x:c>
      <x:c r="D44" s="77" t="str">
        <x:v>電子零組件業</x:v>
      </x:c>
      <x:c r="E44" s="77" t="n">
        <x:v>12</x:v>
      </x:c>
      <x:c r="F44" s="119" t="n">
        <x:v>0.15596315222628443</x:v>
      </x:c>
      <x:c r="G44" s="119" t="n">
        <x:v>0.17900421204183897</x:v>
      </x:c>
      <x:c r="H44" s="119" t="n">
        <x:v>0.15664310854831934</x:v>
      </x:c>
      <x:c r="I44" s="119" t="n">
        <x:v>0.12985752441213677</x:v>
      </x:c>
      <x:c r="J44" s="119" t="n">
        <x:v>0.29036859636729667</x:v>
      </x:c>
      <x:c r="K44" s="119" t="n">
        <x:v>0.5</x:v>
      </x:c>
      <x:c r="L44" s="119" t="n">
        <x:v>0.5</x:v>
      </x:c>
      <x:c r="M44" s="119" t="str">
        <x:v>2025-02</x:v>
      </x:c>
      <x:c r="N44" s="119" t="n">
        <x:v>0.3106562051542373</x:v>
      </x:c>
      <x:c r="O44" s="120" t="n">
        <x:v>41887</x:v>
      </x:c>
      <x:c r="P44" s="120" t="n">
        <x:v>28874.543534704462</x:v>
      </x:c>
      <x:c r="Q44" s="120" t="n">
        <x:v>26972.82987305981</x:v>
      </x:c>
      <x:c r="R44" s="120" t="n">
        <x:v>29085.845052664976</x:v>
      </x:c>
      <x:c r="S44" s="121" t="n">
        <x:f>F44-MIN(G44,H44)</x:f>
        <x:v>-0.0006799563220349081</x:v>
      </x:c>
      <x:c r="T44" s="122" t="str">
        <x:f>IF(F44&lt;'摘要'!$C$8,"15–20%",IF(F44&lt;'摘要'!$C$9,"20–30%",IF(F44&lt;'摘要'!$C$10,"30–50%",IF(F44&lt;'摘要'!$C$11,"50–100%","&gt;100%"))))</x:f>
        <x:v>15–20%</x:v>
      </x:c>
      <x:c r="U44" s="122" t="str">
        <x:f>IF(G44&lt;H44,"SARIMA","營收公式")</x:f>
        <x:v>營收公式</x:v>
      </x:c>
      <x:c r="V44" s="122" t="str">
        <x:f>IF(AND(F44&lt;G44,F44&lt;H44),"是","否")</x:f>
        <x:v>是</x:v>
      </x:c>
      <x:c r="W44" s="77" t="str">
        <x:v>weighted_hybrid</x:v>
      </x:c>
    </x:row>
    <x:row r="45">
      <x:c r="A45" s="77" t="n">
        <x:v>41</x:v>
      </x:c>
      <x:c r="B45" s="77" t="str">
        <x:v>1727</x:v>
      </x:c>
      <x:c r="C45" s="77" t="str">
        <x:v>中華化</x:v>
      </x:c>
      <x:c r="D45" s="77" t="str">
        <x:v>化學生技醫療</x:v>
      </x:c>
      <x:c r="E45" s="77" t="n">
        <x:v>12</x:v>
      </x:c>
      <x:c r="F45" s="119" t="n">
        <x:v>0.15612530801501542</x:v>
      </x:c>
      <x:c r="G45" s="119" t="n">
        <x:v>0.18975008077152847</x:v>
      </x:c>
      <x:c r="H45" s="119" t="n">
        <x:v>0.15586996469513706</x:v>
      </x:c>
      <x:c r="I45" s="119" t="n">
        <x:v>0.1874545068544359</x:v>
      </x:c>
      <x:c r="J45" s="119" t="n">
        <x:v>0.25939973368580155</x:v>
      </x:c>
      <x:c r="K45" s="119" t="n">
        <x:v>0.41666666666666674</x:v>
      </x:c>
      <x:c r="L45" s="119" t="n">
        <x:v>0.41666666666666674</x:v>
      </x:c>
      <x:c r="M45" s="119" t="str">
        <x:v>2025-08</x:v>
      </x:c>
      <x:c r="N45" s="119" t="n">
        <x:v>0.2942744271306341</x:v>
      </x:c>
      <x:c r="O45" s="120" t="n">
        <x:v>157756</x:v>
      </x:c>
      <x:c r="P45" s="120" t="n">
        <x:v>204179.55652642032</x:v>
      </x:c>
      <x:c r="Q45" s="120" t="n">
        <x:v>231534.6331711714</x:v>
      </x:c>
      <x:c r="R45" s="120" t="n">
        <x:v>201140.10356589244</x:v>
      </x:c>
      <x:c r="S45" s="121" t="n">
        <x:f>F45-MIN(G45,H45)</x:f>
        <x:v>0.000255343319878365</x:v>
      </x:c>
      <x:c r="T45" s="122" t="str">
        <x:f>IF(F45&lt;'摘要'!$C$8,"15–20%",IF(F45&lt;'摘要'!$C$9,"20–30%",IF(F45&lt;'摘要'!$C$10,"30–50%",IF(F45&lt;'摘要'!$C$11,"50–100%","&gt;100%"))))</x:f>
        <x:v>15–20%</x:v>
      </x:c>
      <x:c r="U45" s="122" t="str">
        <x:f>IF(G45&lt;H45,"SARIMA","營收公式")</x:f>
        <x:v>營收公式</x:v>
      </x:c>
      <x:c r="V45" s="122" t="str">
        <x:f>IF(AND(F45&lt;G45,F45&lt;H45),"是","否")</x:f>
        <x:v>否</x:v>
      </x:c>
      <x:c r="W45" s="77" t="str">
        <x:v>weighted_hybrid</x:v>
      </x:c>
    </x:row>
    <x:row r="46">
      <x:c r="A46" s="77" t="n">
        <x:v>42</x:v>
      </x:c>
      <x:c r="B46" s="77" t="str">
        <x:v>2634</x:v>
      </x:c>
      <x:c r="C46" s="77" t="str">
        <x:v>漢翔</x:v>
      </x:c>
      <x:c r="D46" s="77" t="str">
        <x:v>航運業</x:v>
      </x:c>
      <x:c r="E46" s="77" t="n">
        <x:v>12</x:v>
      </x:c>
      <x:c r="F46" s="119" t="n">
        <x:v>0.15617583827538656</x:v>
      </x:c>
      <x:c r="G46" s="119" t="n">
        <x:v>0.12079922367849152</x:v>
      </x:c>
      <x:c r="H46" s="119" t="n">
        <x:v>0.16277123165420598</x:v>
      </x:c>
      <x:c r="I46" s="119" t="n">
        <x:v>0.09041140578034708</x:v>
      </x:c>
      <x:c r="J46" s="119" t="n">
        <x:v>0.2733703378557862</x:v>
      </x:c>
      <x:c r="K46" s="119" t="n">
        <x:v>0.75</x:v>
      </x:c>
      <x:c r="L46" s="119" t="n">
        <x:v>0.41666666666666674</x:v>
      </x:c>
      <x:c r="M46" s="119" t="str">
        <x:v>2025-01</x:v>
      </x:c>
      <x:c r="N46" s="119" t="n">
        <x:v>0.9921591207224797</x:v>
      </x:c>
      <x:c r="O46" s="120" t="n">
        <x:v>2090536</x:v>
      </x:c>
      <x:c r="P46" s="120" t="n">
        <x:v>4164680.3595986897</x:v>
      </x:c>
      <x:c r="Q46" s="120" t="n">
        <x:v>3201883.043666297</x:v>
      </x:c>
      <x:c r="R46" s="120" t="n">
        <x:v>4271657.839146733</x:v>
      </x:c>
      <x:c r="S46" s="121" t="n">
        <x:f>F46-MIN(G46,H46)</x:f>
        <x:v>0.035376614596895034</x:v>
      </x:c>
      <x:c r="T46" s="122" t="str">
        <x:f>IF(F46&lt;'摘要'!$C$8,"15–20%",IF(F46&lt;'摘要'!$C$9,"20–30%",IF(F46&lt;'摘要'!$C$10,"30–50%",IF(F46&lt;'摘要'!$C$11,"50–100%","&gt;100%"))))</x:f>
        <x:v>15–20%</x:v>
      </x:c>
      <x:c r="U46" s="122" t="str">
        <x:f>IF(G46&lt;H46,"SARIMA","營收公式")</x:f>
        <x:v>SARIMA</x:v>
      </x:c>
      <x:c r="V46" s="122" t="str">
        <x:f>IF(AND(F46&lt;G46,F46&lt;H46),"是","否")</x:f>
        <x:v>否</x:v>
      </x:c>
      <x:c r="W46" s="77" t="str">
        <x:v>weighted_hybrid</x:v>
      </x:c>
    </x:row>
    <x:row r="47">
      <x:c r="A47" s="77" t="n">
        <x:v>43</x:v>
      </x:c>
      <x:c r="B47" s="77" t="str">
        <x:v>8996</x:v>
      </x:c>
      <x:c r="C47" s="77" t="str">
        <x:v>高力</x:v>
      </x:c>
      <x:c r="D47" s="77" t="str">
        <x:v>電機機械</x:v>
      </x:c>
      <x:c r="E47" s="77" t="n">
        <x:v>12</x:v>
      </x:c>
      <x:c r="F47" s="119" t="n">
        <x:v>0.15630698603204962</x:v>
      </x:c>
      <x:c r="G47" s="119" t="n">
        <x:v>0.17863182713381595</x:v>
      </x:c>
      <x:c r="H47" s="119" t="n">
        <x:v>0.15437081896479432</x:v>
      </x:c>
      <x:c r="I47" s="119" t="n">
        <x:v>0.13483540573253183</x:v>
      </x:c>
      <x:c r="J47" s="119" t="n">
        <x:v>0.25208469811424433</x:v>
      </x:c>
      <x:c r="K47" s="119" t="n">
        <x:v>0.33333333333333326</x:v>
      </x:c>
      <x:c r="L47" s="119" t="n">
        <x:v>0.75</x:v>
      </x:c>
      <x:c r="M47" s="119" t="str">
        <x:v>2025-12</x:v>
      </x:c>
      <x:c r="N47" s="119" t="n">
        <x:v>0.2784672627721505</x:v>
      </x:c>
      <x:c r="O47" s="120" t="n">
        <x:v>935641</x:v>
      </x:c>
      <x:c r="P47" s="120" t="n">
        <x:v>675095.6117926023</x:v>
      </x:c>
      <x:c r="Q47" s="120" t="n">
        <x:v>670765.2428290405</x:v>
      </x:c>
      <x:c r="R47" s="120" t="n">
        <x:v>675576.7638996647</x:v>
      </x:c>
      <x:c r="S47" s="121" t="n">
        <x:f>F47-MIN(G47,H47)</x:f>
        <x:v>0.001936167067255301</x:v>
      </x:c>
      <x:c r="T47" s="122" t="str">
        <x:f>IF(F47&lt;'摘要'!$C$8,"15–20%",IF(F47&lt;'摘要'!$C$9,"20–30%",IF(F47&lt;'摘要'!$C$10,"30–50%",IF(F47&lt;'摘要'!$C$11,"50–100%","&gt;100%"))))</x:f>
        <x:v>15–20%</x:v>
      </x:c>
      <x:c r="U47" s="122" t="str">
        <x:f>IF(G47&lt;H47,"SARIMA","營收公式")</x:f>
        <x:v>營收公式</x:v>
      </x:c>
      <x:c r="V47" s="122" t="str">
        <x:f>IF(AND(F47&lt;G47,F47&lt;H47),"是","否")</x:f>
        <x:v>否</x:v>
      </x:c>
      <x:c r="W47" s="77" t="str">
        <x:v>weighted_hybrid</x:v>
      </x:c>
    </x:row>
    <x:row r="48">
      <x:c r="A48" s="77" t="n">
        <x:v>44</x:v>
      </x:c>
      <x:c r="B48" s="77" t="str">
        <x:v>6192</x:v>
      </x:c>
      <x:c r="C48" s="77" t="str">
        <x:v>巨路</x:v>
      </x:c>
      <x:c r="D48" s="77" t="str">
        <x:v>其他電子業</x:v>
      </x:c>
      <x:c r="E48" s="77" t="n">
        <x:v>12</x:v>
      </x:c>
      <x:c r="F48" s="119" t="n">
        <x:v>0.15641858362180566</x:v>
      </x:c>
      <x:c r="G48" s="119" t="n">
        <x:v>0.13519593892768147</x:v>
      </x:c>
      <x:c r="H48" s="119" t="n">
        <x:v>0.16070809961233423</x:v>
      </x:c>
      <x:c r="I48" s="119" t="n">
        <x:v>0.09147771975962896</x:v>
      </x:c>
      <x:c r="J48" s="119" t="n">
        <x:v>0.3173272425602135</x:v>
      </x:c>
      <x:c r="K48" s="119" t="n">
        <x:v>0.5833333333333334</x:v>
      </x:c>
      <x:c r="L48" s="119" t="n">
        <x:v>0.41666666666666674</x:v>
      </x:c>
      <x:c r="M48" s="119" t="str">
        <x:v>2025-01</x:v>
      </x:c>
      <x:c r="N48" s="119" t="n">
        <x:v>0.49105485461340953</x:v>
      </x:c>
      <x:c r="O48" s="120" t="n">
        <x:v>463112</x:v>
      </x:c>
      <x:c r="P48" s="120" t="n">
        <x:v>690525.3958297253</x:v>
      </x:c>
      <x:c r="Q48" s="120" t="n">
        <x:v>615630.3231037634</x:v>
      </x:c>
      <x:c r="R48" s="120" t="n">
        <x:v>698847.0705770544</x:v>
      </x:c>
      <x:c r="S48" s="121" t="n">
        <x:f>F48-MIN(G48,H48)</x:f>
        <x:v>0.021222644694124188</x:v>
      </x:c>
      <x:c r="T48" s="122" t="str">
        <x:f>IF(F48&lt;'摘要'!$C$8,"15–20%",IF(F48&lt;'摘要'!$C$9,"20–30%",IF(F48&lt;'摘要'!$C$10,"30–50%",IF(F48&lt;'摘要'!$C$11,"50–100%","&gt;100%"))))</x:f>
        <x:v>15–20%</x:v>
      </x:c>
      <x:c r="U48" s="122" t="str">
        <x:f>IF(G48&lt;H48,"SARIMA","營收公式")</x:f>
        <x:v>SARIMA</x:v>
      </x:c>
      <x:c r="V48" s="122" t="str">
        <x:f>IF(AND(F48&lt;G48,F48&lt;H48),"是","否")</x:f>
        <x:v>否</x:v>
      </x:c>
      <x:c r="W48" s="77" t="str">
        <x:v>weighted_hybrid</x:v>
      </x:c>
    </x:row>
    <x:row r="49">
      <x:c r="A49" s="77" t="n">
        <x:v>45</x:v>
      </x:c>
      <x:c r="B49" s="77" t="str">
        <x:v>1515</x:v>
      </x:c>
      <x:c r="C49" s="77" t="str">
        <x:v>力山</x:v>
      </x:c>
      <x:c r="D49" s="77" t="str">
        <x:v>電機機械</x:v>
      </x:c>
      <x:c r="E49" s="77" t="n">
        <x:v>12</x:v>
      </x:c>
      <x:c r="F49" s="119" t="n">
        <x:v>0.15642521085974362</x:v>
      </x:c>
      <x:c r="G49" s="119" t="n">
        <x:v>0.1536110242341277</x:v>
      </x:c>
      <x:c r="H49" s="119" t="n">
        <x:v>0.1689333074141327</x:v>
      </x:c>
      <x:c r="I49" s="119" t="n">
        <x:v>0.15354033019467273</x:v>
      </x:c>
      <x:c r="J49" s="119" t="n">
        <x:v>0.299965759238128</x:v>
      </x:c>
      <x:c r="K49" s="119" t="n">
        <x:v>0.75</x:v>
      </x:c>
      <x:c r="L49" s="119" t="n">
        <x:v>0.9166666666666665</x:v>
      </x:c>
      <x:c r="M49" s="119" t="str">
        <x:v>2025-11</x:v>
      </x:c>
      <x:c r="N49" s="119" t="n">
        <x:v>0.35451771062613674</x:v>
      </x:c>
      <x:c r="O49" s="120" t="n">
        <x:v>734140</x:v>
      </x:c>
      <x:c r="P49" s="120" t="n">
        <x:v>473874.367920928</x:v>
      </x:c>
      <x:c r="Q49" s="120" t="n">
        <x:v>512104.25601950847</x:v>
      </x:c>
      <x:c r="R49" s="120" t="n">
        <x:v>469626.60257664125</x:v>
      </x:c>
      <x:c r="S49" s="121" t="n">
        <x:f>F49-MIN(G49,H49)</x:f>
        <x:v>0.0028141866256159165</x:v>
      </x:c>
      <x:c r="T49" s="122" t="str">
        <x:f>IF(F49&lt;'摘要'!$C$8,"15–20%",IF(F49&lt;'摘要'!$C$9,"20–30%",IF(F49&lt;'摘要'!$C$10,"30–50%",IF(F49&lt;'摘要'!$C$11,"50–100%","&gt;100%"))))</x:f>
        <x:v>15–20%</x:v>
      </x:c>
      <x:c r="U49" s="122" t="str">
        <x:f>IF(G49&lt;H49,"SARIMA","營收公式")</x:f>
        <x:v>SARIMA</x:v>
      </x:c>
      <x:c r="V49" s="122" t="str">
        <x:f>IF(AND(F49&lt;G49,F49&lt;H49),"是","否")</x:f>
        <x:v>否</x:v>
      </x:c>
      <x:c r="W49" s="77" t="str">
        <x:v>weighted_hybrid</x:v>
      </x:c>
    </x:row>
    <x:row r="50">
      <x:c r="A50" s="77" t="n">
        <x:v>46</x:v>
      </x:c>
      <x:c r="B50" s="77" t="str">
        <x:v>8426</x:v>
      </x:c>
      <x:c r="C50" s="77" t="str">
        <x:v>紅木-KY</x:v>
      </x:c>
      <x:c r="D50" s="77" t="str">
        <x:v>其他</x:v>
      </x:c>
      <x:c r="E50" s="77" t="n">
        <x:v>12</x:v>
      </x:c>
      <x:c r="F50" s="119" t="n">
        <x:v>0.156642839790783</x:v>
      </x:c>
      <x:c r="G50" s="119" t="n">
        <x:v>0.1739797325474393</x:v>
      </x:c>
      <x:c r="H50" s="119" t="n">
        <x:v>0.16127597125813253</x:v>
      </x:c>
      <x:c r="I50" s="119" t="n">
        <x:v>0.09818423234473883</x:v>
      </x:c>
      <x:c r="J50" s="119" t="n">
        <x:v>0.27166294236907523</x:v>
      </x:c>
      <x:c r="K50" s="119" t="n">
        <x:v>0.5833333333333334</x:v>
      </x:c>
      <x:c r="L50" s="119" t="n">
        <x:v>0.5</x:v>
      </x:c>
      <x:c r="M50" s="119" t="str">
        <x:v>2025-01</x:v>
      </x:c>
      <x:c r="N50" s="119" t="n">
        <x:v>0.5461541325182024</x:v>
      </x:c>
      <x:c r="O50" s="120" t="n">
        <x:v>193540</x:v>
      </x:c>
      <x:c r="P50" s="120" t="n">
        <x:v>299242.6708075729</x:v>
      </x:c>
      <x:c r="Q50" s="120" t="n">
        <x:v>258807.27456377025</x:v>
      </x:c>
      <x:c r="R50" s="120" t="n">
        <x:v>303735.49261243985</x:v>
      </x:c>
      <x:c r="S50" s="121" t="n">
        <x:f>F50-MIN(G50,H50)</x:f>
        <x:v>-0.004633131467349533</x:v>
      </x:c>
      <x:c r="T50" s="122" t="str">
        <x:f>IF(F50&lt;'摘要'!$C$8,"15–20%",IF(F50&lt;'摘要'!$C$9,"20–30%",IF(F50&lt;'摘要'!$C$10,"30–50%",IF(F50&lt;'摘要'!$C$11,"50–100%","&gt;100%"))))</x:f>
        <x:v>15–20%</x:v>
      </x:c>
      <x:c r="U50" s="122" t="str">
        <x:f>IF(G50&lt;H50,"SARIMA","營收公式")</x:f>
        <x:v>營收公式</x:v>
      </x:c>
      <x:c r="V50" s="122" t="str">
        <x:f>IF(AND(F50&lt;G50,F50&lt;H50),"是","否")</x:f>
        <x:v>是</x:v>
      </x:c>
      <x:c r="W50" s="77" t="str">
        <x:v>weighted_hybrid</x:v>
      </x:c>
    </x:row>
    <x:row r="51">
      <x:c r="A51" s="77" t="n">
        <x:v>47</x:v>
      </x:c>
      <x:c r="B51" s="77" t="str">
        <x:v>6753</x:v>
      </x:c>
      <x:c r="C51" s="77" t="str">
        <x:v>龍德造船</x:v>
      </x:c>
      <x:c r="D51" s="77" t="str">
        <x:v>航運業</x:v>
      </x:c>
      <x:c r="E51" s="77" t="n">
        <x:v>12</x:v>
      </x:c>
      <x:c r="F51" s="119" t="n">
        <x:v>0.15666409568756484</x:v>
      </x:c>
      <x:c r="G51" s="119" t="n">
        <x:v>0.27103338985552616</x:v>
      </x:c>
      <x:c r="H51" s="119" t="n">
        <x:v>0.14395639633556911</x:v>
      </x:c>
      <x:c r="I51" s="119" t="n">
        <x:v>0.1532459976883469</x:v>
      </x:c>
      <x:c r="J51" s="119" t="n">
        <x:v>0.25093339195684994</x:v>
      </x:c>
      <x:c r="K51" s="119" t="n">
        <x:v>0.75</x:v>
      </x:c>
      <x:c r="L51" s="119" t="n">
        <x:v>0.41666666666666674</x:v>
      </x:c>
      <x:c r="M51" s="119" t="str">
        <x:v>2025-02</x:v>
      </x:c>
      <x:c r="N51" s="119" t="n">
        <x:v>0.44632587934533874</x:v>
      </x:c>
      <x:c r="O51" s="120" t="n">
        <x:v>355411</x:v>
      </x:c>
      <x:c r="P51" s="120" t="n">
        <x:v>514040.1271040062</x:v>
      </x:c>
      <x:c r="Q51" s="120" t="n">
        <x:v>570189.723974786</x:v>
      </x:c>
      <x:c r="R51" s="120" t="n">
        <x:v>507801.2830072529</x:v>
      </x:c>
      <x:c r="S51" s="121" t="n">
        <x:f>F51-MIN(G51,H51)</x:f>
        <x:v>0.012707699351995727</x:v>
      </x:c>
      <x:c r="T51" s="122" t="str">
        <x:f>IF(F51&lt;'摘要'!$C$8,"15–20%",IF(F51&lt;'摘要'!$C$9,"20–30%",IF(F51&lt;'摘要'!$C$10,"30–50%",IF(F51&lt;'摘要'!$C$11,"50–100%","&gt;100%"))))</x:f>
        <x:v>15–20%</x:v>
      </x:c>
      <x:c r="U51" s="122" t="str">
        <x:f>IF(G51&lt;H51,"SARIMA","營收公式")</x:f>
        <x:v>營收公式</x:v>
      </x:c>
      <x:c r="V51" s="122" t="str">
        <x:f>IF(AND(F51&lt;G51,F51&lt;H51),"是","否")</x:f>
        <x:v>否</x:v>
      </x:c>
      <x:c r="W51" s="77" t="str">
        <x:v>weighted_hybrid</x:v>
      </x:c>
    </x:row>
    <x:row r="52">
      <x:c r="A52" s="77" t="n">
        <x:v>48</x:v>
      </x:c>
      <x:c r="B52" s="77" t="str">
        <x:v>3632</x:v>
      </x:c>
      <x:c r="C52" s="77" t="str">
        <x:v>研勤</x:v>
      </x:c>
      <x:c r="D52" s="77" t="str">
        <x:v>通信網路業</x:v>
      </x:c>
      <x:c r="E52" s="77" t="n">
        <x:v>12</x:v>
      </x:c>
      <x:c r="F52" s="119" t="n">
        <x:v>0.1570672706518971</x:v>
      </x:c>
      <x:c r="G52" s="119" t="n">
        <x:v>0.11891079771746779</x:v>
      </x:c>
      <x:c r="H52" s="119" t="n">
        <x:v>0.16250895013802746</x:v>
      </x:c>
      <x:c r="I52" s="119" t="n">
        <x:v>0.08605922875557745</x:v>
      </x:c>
      <x:c r="J52" s="119" t="n">
        <x:v>0.3719654944908855</x:v>
      </x:c>
      <x:c r="K52" s="119" t="n">
        <x:v>0.6666666666666665</x:v>
      </x:c>
      <x:c r="L52" s="119" t="n">
        <x:v>0.5833333333333334</x:v>
      </x:c>
      <x:c r="M52" s="119" t="str">
        <x:v>2025-05</x:v>
      </x:c>
      <x:c r="N52" s="119" t="n">
        <x:v>0.5360223583859297</x:v>
      </x:c>
      <x:c r="O52" s="120" t="n">
        <x:v>16302</x:v>
      </x:c>
      <x:c r="P52" s="120" t="n">
        <x:v>25040.236486407426</x:v>
      </x:c>
      <x:c r="Q52" s="120" t="n">
        <x:v>22140.272444331444</x:v>
      </x:c>
      <x:c r="R52" s="120" t="n">
        <x:v>25362.454713304756</x:v>
      </x:c>
      <x:c r="S52" s="121" t="n">
        <x:f>F52-MIN(G52,H52)</x:f>
        <x:v>0.03815647293442931</x:v>
      </x:c>
      <x:c r="T52" s="122" t="str">
        <x:f>IF(F52&lt;'摘要'!$C$8,"15–20%",IF(F52&lt;'摘要'!$C$9,"20–30%",IF(F52&lt;'摘要'!$C$10,"30–50%",IF(F52&lt;'摘要'!$C$11,"50–100%","&gt;100%"))))</x:f>
        <x:v>15–20%</x:v>
      </x:c>
      <x:c r="U52" s="122" t="str">
        <x:f>IF(G52&lt;H52,"SARIMA","營收公式")</x:f>
        <x:v>SARIMA</x:v>
      </x:c>
      <x:c r="V52" s="122" t="str">
        <x:f>IF(AND(F52&lt;G52,F52&lt;H52),"是","否")</x:f>
        <x:v>否</x:v>
      </x:c>
      <x:c r="W52" s="77" t="str">
        <x:v>weighted_hybrid</x:v>
      </x:c>
    </x:row>
    <x:row r="53">
      <x:c r="A53" s="77" t="n">
        <x:v>49</x:v>
      </x:c>
      <x:c r="B53" s="77" t="str">
        <x:v>6166</x:v>
      </x:c>
      <x:c r="C53" s="77" t="str">
        <x:v>凌華</x:v>
      </x:c>
      <x:c r="D53" s="77" t="str">
        <x:v>電腦及週邊設備業</x:v>
      </x:c>
      <x:c r="E53" s="77" t="n">
        <x:v>12</x:v>
      </x:c>
      <x:c r="F53" s="119" t="n">
        <x:v>0.15733380115274692</x:v>
      </x:c>
      <x:c r="G53" s="119" t="n">
        <x:v>0.17693643369218034</x:v>
      </x:c>
      <x:c r="H53" s="119" t="n">
        <x:v>0.1581708330903314</x:v>
      </x:c>
      <x:c r="I53" s="119" t="n">
        <x:v>0.17836327954822356</x:v>
      </x:c>
      <x:c r="J53" s="119" t="n">
        <x:v>0.29254658377761356</x:v>
      </x:c>
      <x:c r="K53" s="119" t="n">
        <x:v>0.5833333333333334</x:v>
      </x:c>
      <x:c r="L53" s="119" t="n">
        <x:v>0.41666666666666674</x:v>
      </x:c>
      <x:c r="M53" s="119" t="str">
        <x:v>2025-05</x:v>
      </x:c>
      <x:c r="N53" s="119" t="n">
        <x:v>0.3079675261186727</x:v>
      </x:c>
      <x:c r="O53" s="120" t="n">
        <x:v>802647</x:v>
      </x:c>
      <x:c r="P53" s="120" t="n">
        <x:v>1049836.2109365743</x:v>
      </x:c>
      <x:c r="Q53" s="120" t="n">
        <x:v>1120096.5001734907</x:v>
      </x:c>
      <x:c r="R53" s="120" t="n">
        <x:v>1042029.5121324724</x:v>
      </x:c>
      <x:c r="S53" s="121" t="n">
        <x:f>F53-MIN(G53,H53)</x:f>
        <x:v>-0.0008370319375844704</x:v>
      </x:c>
      <x:c r="T53" s="122" t="str">
        <x:f>IF(F53&lt;'摘要'!$C$8,"15–20%",IF(F53&lt;'摘要'!$C$9,"20–30%",IF(F53&lt;'摘要'!$C$10,"30–50%",IF(F53&lt;'摘要'!$C$11,"50–100%","&gt;100%"))))</x:f>
        <x:v>15–20%</x:v>
      </x:c>
      <x:c r="U53" s="122" t="str">
        <x:f>IF(G53&lt;H53,"SARIMA","營收公式")</x:f>
        <x:v>營收公式</x:v>
      </x:c>
      <x:c r="V53" s="122" t="str">
        <x:f>IF(AND(F53&lt;G53,F53&lt;H53),"是","否")</x:f>
        <x:v>是</x:v>
      </x:c>
      <x:c r="W53" s="77" t="str">
        <x:v>weighted_hybrid</x:v>
      </x:c>
    </x:row>
    <x:row r="54">
      <x:c r="A54" s="77" t="n">
        <x:v>50</x:v>
      </x:c>
      <x:c r="B54" s="77" t="str">
        <x:v>3149</x:v>
      </x:c>
      <x:c r="C54" s="77" t="str">
        <x:v>正達</x:v>
      </x:c>
      <x:c r="D54" s="77" t="str">
        <x:v>電子工業</x:v>
      </x:c>
      <x:c r="E54" s="77" t="n">
        <x:v>12</x:v>
      </x:c>
      <x:c r="F54" s="119" t="n">
        <x:v>0.15742715179926295</x:v>
      </x:c>
      <x:c r="G54" s="119" t="n">
        <x:v>0.151658218230441</x:v>
      </x:c>
      <x:c r="H54" s="119" t="n">
        <x:v>0.15922851007414002</x:v>
      </x:c>
      <x:c r="I54" s="119" t="n">
        <x:v>0.12144825304976838</x:v>
      </x:c>
      <x:c r="J54" s="119" t="n">
        <x:v>0.3220713689855225</x:v>
      </x:c>
      <x:c r="K54" s="119" t="n">
        <x:v>0.5</x:v>
      </x:c>
      <x:c r="L54" s="119" t="n">
        <x:v>0.5</x:v>
      </x:c>
      <x:c r="M54" s="119" t="str">
        <x:v>2025-06</x:v>
      </x:c>
      <x:c r="N54" s="119" t="n">
        <x:v>0.35355949002057147</x:v>
      </x:c>
      <x:c r="O54" s="120" t="n">
        <x:v>160864</x:v>
      </x:c>
      <x:c r="P54" s="120" t="n">
        <x:v>217738.9938026692</x:v>
      </x:c>
      <x:c r="Q54" s="120" t="n">
        <x:v>208431.4826612497</x:v>
      </x:c>
      <x:c r="R54" s="120" t="n">
        <x:v>218773.16170727136</x:v>
      </x:c>
      <x:c r="S54" s="121" t="n">
        <x:f>F54-MIN(G54,H54)</x:f>
        <x:v>0.005768933568821938</x:v>
      </x:c>
      <x:c r="T54" s="122" t="str">
        <x:f>IF(F54&lt;'摘要'!$C$8,"15–20%",IF(F54&lt;'摘要'!$C$9,"20–30%",IF(F54&lt;'摘要'!$C$10,"30–50%",IF(F54&lt;'摘要'!$C$11,"50–100%","&gt;100%"))))</x:f>
        <x:v>15–20%</x:v>
      </x:c>
      <x:c r="U54" s="122" t="str">
        <x:f>IF(G54&lt;H54,"SARIMA","營收公式")</x:f>
        <x:v>SARIMA</x:v>
      </x:c>
      <x:c r="V54" s="122" t="str">
        <x:f>IF(AND(F54&lt;G54,F54&lt;H54),"是","否")</x:f>
        <x:v>否</x:v>
      </x:c>
      <x:c r="W54" s="77" t="str">
        <x:v>weighted_hybrid</x:v>
      </x:c>
    </x:row>
    <x:row r="55">
      <x:c r="A55" s="77" t="n">
        <x:v>51</x:v>
      </x:c>
      <x:c r="B55" s="77" t="str">
        <x:v>2743</x:v>
      </x:c>
      <x:c r="C55" s="77" t="str">
        <x:v>山富</x:v>
      </x:c>
      <x:c r="D55" s="77" t="str">
        <x:v>觀光餐旅</x:v>
      </x:c>
      <x:c r="E55" s="77" t="n">
        <x:v>12</x:v>
      </x:c>
      <x:c r="F55" s="119" t="n">
        <x:v>0.1576938244996488</x:v>
      </x:c>
      <x:c r="G55" s="119" t="n">
        <x:v>0.29135386824497245</x:v>
      </x:c>
      <x:c r="H55" s="119" t="n">
        <x:v>0.15176353911684853</x:v>
      </x:c>
      <x:c r="I55" s="119" t="n">
        <x:v>0.12198493689879171</x:v>
      </x:c>
      <x:c r="J55" s="119" t="n">
        <x:v>0.2712427732427555</x:v>
      </x:c>
      <x:c r="K55" s="119" t="n">
        <x:v>0.9166666666666665</x:v>
      </x:c>
      <x:c r="L55" s="119" t="n">
        <x:v>0.6666666666666665</x:v>
      </x:c>
      <x:c r="M55" s="119" t="str">
        <x:v>2025-11</x:v>
      </x:c>
      <x:c r="N55" s="119" t="n">
        <x:v>0.3990219729321385</x:v>
      </x:c>
      <x:c r="O55" s="120" t="n">
        <x:v>512828</x:v>
      </x:c>
      <x:c r="P55" s="120" t="n">
        <x:v>717457.6403348427</x:v>
      </x:c>
      <x:c r="Q55" s="120" t="n">
        <x:v>798954.8147146164</x:v>
      </x:c>
      <x:c r="R55" s="120" t="n">
        <x:v>708402.39873709</x:v>
      </x:c>
      <x:c r="S55" s="121" t="n">
        <x:f>F55-MIN(G55,H55)</x:f>
        <x:v>0.005930285382800271</x:v>
      </x:c>
      <x:c r="T55" s="122" t="str">
        <x:f>IF(F55&lt;'摘要'!$C$8,"15–20%",IF(F55&lt;'摘要'!$C$9,"20–30%",IF(F55&lt;'摘要'!$C$10,"30–50%",IF(F55&lt;'摘要'!$C$11,"50–100%","&gt;100%"))))</x:f>
        <x:v>15–20%</x:v>
      </x:c>
      <x:c r="U55" s="122" t="str">
        <x:f>IF(G55&lt;H55,"SARIMA","營收公式")</x:f>
        <x:v>營收公式</x:v>
      </x:c>
      <x:c r="V55" s="122" t="str">
        <x:f>IF(AND(F55&lt;G55,F55&lt;H55),"是","否")</x:f>
        <x:v>否</x:v>
      </x:c>
      <x:c r="W55" s="77" t="str">
        <x:v>weighted_hybrid</x:v>
      </x:c>
    </x:row>
    <x:row r="56">
      <x:c r="A56" s="77" t="n">
        <x:v>52</x:v>
      </x:c>
      <x:c r="B56" s="77" t="str">
        <x:v>2543</x:v>
      </x:c>
      <x:c r="C56" s="77" t="str">
        <x:v>皇昌</x:v>
      </x:c>
      <x:c r="D56" s="77" t="str">
        <x:v>建材營造</x:v>
      </x:c>
      <x:c r="E56" s="77" t="n">
        <x:v>12</x:v>
      </x:c>
      <x:c r="F56" s="119" t="n">
        <x:v>0.15775474127226405</x:v>
      </x:c>
      <x:c r="G56" s="119" t="n">
        <x:v>0.12234839550136095</x:v>
      </x:c>
      <x:c r="H56" s="119" t="n">
        <x:v>0.16279718568628865</x:v>
      </x:c>
      <x:c r="I56" s="119" t="n">
        <x:v>0.15137123935593907</x:v>
      </x:c>
      <x:c r="J56" s="119" t="n">
        <x:v>0.3059574578195258</x:v>
      </x:c>
      <x:c r="K56" s="119" t="n">
        <x:v>0.75</x:v>
      </x:c>
      <x:c r="L56" s="119" t="n">
        <x:v>0.5</x:v>
      </x:c>
      <x:c r="M56" s="119" t="str">
        <x:v>2025-08</x:v>
      </x:c>
      <x:c r="N56" s="119" t="n">
        <x:v>0.31807576657024994</x:v>
      </x:c>
      <x:c r="O56" s="120" t="n">
        <x:v>1057104</x:v>
      </x:c>
      <x:c r="P56" s="120" t="n">
        <x:v>720864.8348555225</x:v>
      </x:c>
      <x:c r="Q56" s="120" t="n">
        <x:v>937908.8028577728</x:v>
      </x:c>
      <x:c r="R56" s="120" t="n">
        <x:v>696748.838410828</x:v>
      </x:c>
      <x:c r="S56" s="121" t="n">
        <x:f>F56-MIN(G56,H56)</x:f>
        <x:v>0.0354063457709031</x:v>
      </x:c>
      <x:c r="T56" s="122" t="str">
        <x:f>IF(F56&lt;'摘要'!$C$8,"15–20%",IF(F56&lt;'摘要'!$C$9,"20–30%",IF(F56&lt;'摘要'!$C$10,"30–50%",IF(F56&lt;'摘要'!$C$11,"50–100%","&gt;100%"))))</x:f>
        <x:v>15–20%</x:v>
      </x:c>
      <x:c r="U56" s="122" t="str">
        <x:f>IF(G56&lt;H56,"SARIMA","營收公式")</x:f>
        <x:v>SARIMA</x:v>
      </x:c>
      <x:c r="V56" s="122" t="str">
        <x:f>IF(AND(F56&lt;G56,F56&lt;H56),"是","否")</x:f>
        <x:v>否</x:v>
      </x:c>
      <x:c r="W56" s="77" t="str">
        <x:v>weighted_hybrid</x:v>
      </x:c>
    </x:row>
    <x:row r="57">
      <x:c r="A57" s="77" t="n">
        <x:v>53</x:v>
      </x:c>
      <x:c r="B57" s="77" t="str">
        <x:v>8390</x:v>
      </x:c>
      <x:c r="C57" s="77" t="str">
        <x:v>金益鼎</x:v>
      </x:c>
      <x:c r="D57" s="77" t="str">
        <x:v>綠能環保類</x:v>
      </x:c>
      <x:c r="E57" s="77" t="n">
        <x:v>12</x:v>
      </x:c>
      <x:c r="F57" s="119" t="n">
        <x:v>0.15783000102729866</x:v>
      </x:c>
      <x:c r="G57" s="119" t="n">
        <x:v>0.15954826196727434</x:v>
      </x:c>
      <x:c r="H57" s="119" t="n">
        <x:v>0.16352797397357402</x:v>
      </x:c>
      <x:c r="I57" s="119" t="n">
        <x:v>0.13756406487443293</x:v>
      </x:c>
      <x:c r="J57" s="119" t="n">
        <x:v>0.2976968409897983</x:v>
      </x:c>
      <x:c r="K57" s="119" t="n">
        <x:v>0.41666666666666674</x:v>
      </x:c>
      <x:c r="L57" s="119" t="n">
        <x:v>0.5</x:v>
      </x:c>
      <x:c r="M57" s="119" t="str">
        <x:v>2025-07</x:v>
      </x:c>
      <x:c r="N57" s="119" t="n">
        <x:v>0.36380956445199486</x:v>
      </x:c>
      <x:c r="O57" s="120" t="n">
        <x:v>311949</x:v>
      </x:c>
      <x:c r="P57" s="120" t="n">
        <x:v>425439.02982123534</x:v>
      </x:c>
      <x:c r="Q57" s="120" t="n">
        <x:v>422873.6430980344</x:v>
      </x:c>
      <x:c r="R57" s="120" t="n">
        <x:v>425724.07279047987</x:v>
      </x:c>
      <x:c r="S57" s="121" t="n">
        <x:f>F57-MIN(G57,H57)</x:f>
        <x:v>-0.0017182609399756799</x:v>
      </x:c>
      <x:c r="T57" s="122" t="str">
        <x:f>IF(F57&lt;'摘要'!$C$8,"15–20%",IF(F57&lt;'摘要'!$C$9,"20–30%",IF(F57&lt;'摘要'!$C$10,"30–50%",IF(F57&lt;'摘要'!$C$11,"50–100%","&gt;100%"))))</x:f>
        <x:v>15–20%</x:v>
      </x:c>
      <x:c r="U57" s="122" t="str">
        <x:f>IF(G57&lt;H57,"SARIMA","營收公式")</x:f>
        <x:v>SARIMA</x:v>
      </x:c>
      <x:c r="V57" s="122" t="str">
        <x:f>IF(AND(F57&lt;G57,F57&lt;H57),"是","否")</x:f>
        <x:v>是</x:v>
      </x:c>
      <x:c r="W57" s="77" t="str">
        <x:v>weighted_hybrid</x:v>
      </x:c>
    </x:row>
    <x:row r="58">
      <x:c r="A58" s="77" t="n">
        <x:v>54</x:v>
      </x:c>
      <x:c r="B58" s="77" t="str">
        <x:v>3628</x:v>
      </x:c>
      <x:c r="C58" s="77" t="str">
        <x:v>盈正</x:v>
      </x:c>
      <x:c r="D58" s="77" t="str">
        <x:v>其他電子類</x:v>
      </x:c>
      <x:c r="E58" s="77" t="n">
        <x:v>12</x:v>
      </x:c>
      <x:c r="F58" s="119" t="n">
        <x:v>0.1579664433985155</x:v>
      </x:c>
      <x:c r="G58" s="119" t="n">
        <x:v>0.15001911031865392</x:v>
      </x:c>
      <x:c r="H58" s="119" t="n">
        <x:v>0.16360431605262776</x:v>
      </x:c>
      <x:c r="I58" s="119" t="n">
        <x:v>0.07906677843076895</x:v>
      </x:c>
      <x:c r="J58" s="119" t="n">
        <x:v>0.3378732497807816</x:v>
      </x:c>
      <x:c r="K58" s="119" t="n">
        <x:v>0.9166666666666665</x:v>
      </x:c>
      <x:c r="L58" s="119" t="n">
        <x:v>0.41666666666666674</x:v>
      </x:c>
      <x:c r="M58" s="119" t="str">
        <x:v>2025-10</x:v>
      </x:c>
      <x:c r="N58" s="119" t="n">
        <x:v>0.3997754269772549</x:v>
      </x:c>
      <x:c r="O58" s="120" t="n">
        <x:v>264372</x:v>
      </x:c>
      <x:c r="P58" s="120" t="n">
        <x:v>370061.42918083083</x:v>
      </x:c>
      <x:c r="Q58" s="120" t="n">
        <x:v>291601.0396446692</x:v>
      </x:c>
      <x:c r="R58" s="120" t="n">
        <x:v>378779.2502404044</x:v>
      </x:c>
      <x:c r="S58" s="121" t="n">
        <x:f>F58-MIN(G58,H58)</x:f>
        <x:v>0.00794733307986159</x:v>
      </x:c>
      <x:c r="T58" s="122" t="str">
        <x:f>IF(F58&lt;'摘要'!$C$8,"15–20%",IF(F58&lt;'摘要'!$C$9,"20–30%",IF(F58&lt;'摘要'!$C$10,"30–50%",IF(F58&lt;'摘要'!$C$11,"50–100%","&gt;100%"))))</x:f>
        <x:v>15–20%</x:v>
      </x:c>
      <x:c r="U58" s="122" t="str">
        <x:f>IF(G58&lt;H58,"SARIMA","營收公式")</x:f>
        <x:v>SARIMA</x:v>
      </x:c>
      <x:c r="V58" s="122" t="str">
        <x:f>IF(AND(F58&lt;G58,F58&lt;H58),"是","否")</x:f>
        <x:v>否</x:v>
      </x:c>
      <x:c r="W58" s="77" t="str">
        <x:v>weighted_hybrid</x:v>
      </x:c>
    </x:row>
    <x:row r="59">
      <x:c r="A59" s="77" t="n">
        <x:v>55</x:v>
      </x:c>
      <x:c r="B59" s="77" t="str">
        <x:v>6661</x:v>
      </x:c>
      <x:c r="C59" s="77" t="str">
        <x:v>威健生技</x:v>
      </x:c>
      <x:c r="D59" s="77" t="str">
        <x:v>生技醫療業</x:v>
      </x:c>
      <x:c r="E59" s="77" t="n">
        <x:v>12</x:v>
      </x:c>
      <x:c r="F59" s="119" t="n">
        <x:v>0.1581020935929053</x:v>
      </x:c>
      <x:c r="G59" s="119" t="n">
        <x:v>0.1491808409476218</x:v>
      </x:c>
      <x:c r="H59" s="119" t="n">
        <x:v>0.1638693721458799</x:v>
      </x:c>
      <x:c r="I59" s="119" t="n">
        <x:v>0.10448576482373471</x:v>
      </x:c>
      <x:c r="J59" s="119" t="n">
        <x:v>0.3349125324867453</x:v>
      </x:c>
      <x:c r="K59" s="119" t="n">
        <x:v>0.6666666666666665</x:v>
      </x:c>
      <x:c r="L59" s="119" t="n">
        <x:v>0.5</x:v>
      </x:c>
      <x:c r="M59" s="119" t="str">
        <x:v>2025-08</x:v>
      </x:c>
      <x:c r="N59" s="119" t="n">
        <x:v>0.40056727562312733</x:v>
      </x:c>
      <x:c r="O59" s="120" t="n">
        <x:v>46927</x:v>
      </x:c>
      <x:c r="P59" s="120" t="n">
        <x:v>28129.579456833504</x:v>
      </x:c>
      <x:c r="Q59" s="120" t="n">
        <x:v>28965.64607449927</x:v>
      </x:c>
      <x:c r="R59" s="120" t="n">
        <x:v>28036.68316598175</x:v>
      </x:c>
      <x:c r="S59" s="121" t="n">
        <x:f>F59-MIN(G59,H59)</x:f>
        <x:v>0.008921252645283512</x:v>
      </x:c>
      <x:c r="T59" s="122" t="str">
        <x:f>IF(F59&lt;'摘要'!$C$8,"15–20%",IF(F59&lt;'摘要'!$C$9,"20–30%",IF(F59&lt;'摘要'!$C$10,"30–50%",IF(F59&lt;'摘要'!$C$11,"50–100%","&gt;100%"))))</x:f>
        <x:v>15–20%</x:v>
      </x:c>
      <x:c r="U59" s="122" t="str">
        <x:f>IF(G59&lt;H59,"SARIMA","營收公式")</x:f>
        <x:v>SARIMA</x:v>
      </x:c>
      <x:c r="V59" s="122" t="str">
        <x:f>IF(AND(F59&lt;G59,F59&lt;H59),"是","否")</x:f>
        <x:v>否</x:v>
      </x:c>
      <x:c r="W59" s="77" t="str">
        <x:v>weighted_hybrid</x:v>
      </x:c>
    </x:row>
    <x:row r="60">
      <x:c r="A60" s="77" t="n">
        <x:v>56</x:v>
      </x:c>
      <x:c r="B60" s="77" t="str">
        <x:v>1783</x:v>
      </x:c>
      <x:c r="C60" s="77" t="str">
        <x:v>和康生</x:v>
      </x:c>
      <x:c r="D60" s="77" t="str">
        <x:v>生技醫療業</x:v>
      </x:c>
      <x:c r="E60" s="77" t="n">
        <x:v>12</x:v>
      </x:c>
      <x:c r="F60" s="119" t="n">
        <x:v>0.15846545330661596</x:v>
      </x:c>
      <x:c r="G60" s="119" t="n">
        <x:v>0.11944754270485175</x:v>
      </x:c>
      <x:c r="H60" s="119" t="n">
        <x:v>0.16810288621176034</x:v>
      </x:c>
      <x:c r="I60" s="119" t="n">
        <x:v>0.1210122316066527</x:v>
      </x:c>
      <x:c r="J60" s="119" t="n">
        <x:v>0.3380120785782964</x:v>
      </x:c>
      <x:c r="K60" s="119" t="n">
        <x:v>0.75</x:v>
      </x:c>
      <x:c r="L60" s="119" t="n">
        <x:v>0.41666666666666674</x:v>
      </x:c>
      <x:c r="M60" s="119" t="str">
        <x:v>2025-02</x:v>
      </x:c>
      <x:c r="N60" s="119" t="n">
        <x:v>0.43665896307388985</x:v>
      </x:c>
      <x:c r="O60" s="120" t="n">
        <x:v>39671</x:v>
      </x:c>
      <x:c r="P60" s="120" t="n">
        <x:v>56993.697724104284</x:v>
      </x:c>
      <x:c r="Q60" s="120" t="n">
        <x:v>48596.44801667232</x:v>
      </x:c>
      <x:c r="R60" s="120" t="n">
        <x:v>57926.725469374505</x:v>
      </x:c>
      <x:c r="S60" s="121" t="n">
        <x:f>F60-MIN(G60,H60)</x:f>
        <x:v>0.03901791060176421</x:v>
      </x:c>
      <x:c r="T60" s="122" t="str">
        <x:f>IF(F60&lt;'摘要'!$C$8,"15–20%",IF(F60&lt;'摘要'!$C$9,"20–30%",IF(F60&lt;'摘要'!$C$10,"30–50%",IF(F60&lt;'摘要'!$C$11,"50–100%","&gt;100%"))))</x:f>
        <x:v>15–20%</x:v>
      </x:c>
      <x:c r="U60" s="122" t="str">
        <x:f>IF(G60&lt;H60,"SARIMA","營收公式")</x:f>
        <x:v>SARIMA</x:v>
      </x:c>
      <x:c r="V60" s="122" t="str">
        <x:f>IF(AND(F60&lt;G60,F60&lt;H60),"是","否")</x:f>
        <x:v>否</x:v>
      </x:c>
      <x:c r="W60" s="77" t="str">
        <x:v>weighted_hybrid</x:v>
      </x:c>
    </x:row>
    <x:row r="61">
      <x:c r="A61" s="77" t="n">
        <x:v>57</x:v>
      </x:c>
      <x:c r="B61" s="77" t="str">
        <x:v>3669</x:v>
      </x:c>
      <x:c r="C61" s="77" t="str">
        <x:v>圓展</x:v>
      </x:c>
      <x:c r="D61" s="77" t="str">
        <x:v>電子工業</x:v>
      </x:c>
      <x:c r="E61" s="77" t="n">
        <x:v>12</x:v>
      </x:c>
      <x:c r="F61" s="119" t="n">
        <x:v>0.15918061767124256</x:v>
      </x:c>
      <x:c r="G61" s="119" t="n">
        <x:v>0.15810472158052222</x:v>
      </x:c>
      <x:c r="H61" s="119" t="n">
        <x:v>0.16036396716134724</x:v>
      </x:c>
      <x:c r="I61" s="119" t="n">
        <x:v>0.10843217753096182</x:v>
      </x:c>
      <x:c r="J61" s="119" t="n">
        <x:v>0.25907038528649246</x:v>
      </x:c>
      <x:c r="K61" s="119" t="n">
        <x:v>0.6666666666666665</x:v>
      </x:c>
      <x:c r="L61" s="119" t="n">
        <x:v>0.5</x:v>
      </x:c>
      <x:c r="M61" s="119" t="str">
        <x:v>2025-12</x:v>
      </x:c>
      <x:c r="N61" s="119" t="n">
        <x:v>0.3808147189191145</x:v>
      </x:c>
      <x:c r="O61" s="120" t="n">
        <x:v>297617</x:v>
      </x:c>
      <x:c r="P61" s="120" t="n">
        <x:v>184280.06579944992</x:v>
      </x:c>
      <x:c r="Q61" s="120" t="n">
        <x:v>173570.4343481896</x:v>
      </x:c>
      <x:c r="R61" s="120" t="n">
        <x:v>185470.02484958997</x:v>
      </x:c>
      <x:c r="S61" s="121" t="n">
        <x:f>F61-MIN(G61,H61)</x:f>
        <x:v>0.0010758960907203408</x:v>
      </x:c>
      <x:c r="T61" s="122" t="str">
        <x:f>IF(F61&lt;'摘要'!$C$8,"15–20%",IF(F61&lt;'摘要'!$C$9,"20–30%",IF(F61&lt;'摘要'!$C$10,"30–50%",IF(F61&lt;'摘要'!$C$11,"50–100%","&gt;100%"))))</x:f>
        <x:v>15–20%</x:v>
      </x:c>
      <x:c r="U61" s="122" t="str">
        <x:f>IF(G61&lt;H61,"SARIMA","營收公式")</x:f>
        <x:v>SARIMA</x:v>
      </x:c>
      <x:c r="V61" s="122" t="str">
        <x:f>IF(AND(F61&lt;G61,F61&lt;H61),"是","否")</x:f>
        <x:v>否</x:v>
      </x:c>
      <x:c r="W61" s="77" t="str">
        <x:v>weighted_hybrid</x:v>
      </x:c>
    </x:row>
    <x:row r="62">
      <x:c r="A62" s="77" t="n">
        <x:v>58</x:v>
      </x:c>
      <x:c r="B62" s="77" t="str">
        <x:v>4564</x:v>
      </x:c>
      <x:c r="C62" s="77" t="str">
        <x:v>元翎</x:v>
      </x:c>
      <x:c r="D62" s="77" t="str">
        <x:v>電機機械</x:v>
      </x:c>
      <x:c r="E62" s="77" t="n">
        <x:v>12</x:v>
      </x:c>
      <x:c r="F62" s="119" t="n">
        <x:v>0.159535985225169</x:v>
      </x:c>
      <x:c r="G62" s="119" t="n">
        <x:v>0.1884115798645926</x:v>
      </x:c>
      <x:c r="H62" s="119" t="n">
        <x:v>0.15902095134514949</x:v>
      </x:c>
      <x:c r="I62" s="119" t="n">
        <x:v>0.1268251781690054</x:v>
      </x:c>
      <x:c r="J62" s="119" t="n">
        <x:v>0.28462632708697777</x:v>
      </x:c>
      <x:c r="K62" s="119" t="n">
        <x:v>0.6666666666666665</x:v>
      </x:c>
      <x:c r="L62" s="119" t="n">
        <x:v>0.41666666666666674</x:v>
      </x:c>
      <x:c r="M62" s="119" t="str">
        <x:v>2025-07</x:v>
      </x:c>
      <x:c r="N62" s="119" t="n">
        <x:v>0.569741300198763</x:v>
      </x:c>
      <x:c r="O62" s="120" t="n">
        <x:v>67889</x:v>
      </x:c>
      <x:c r="P62" s="120" t="n">
        <x:v>106568.16712919383</x:v>
      </x:c>
      <x:c r="Q62" s="120" t="n">
        <x:v>110092.27966195164</x:v>
      </x:c>
      <x:c r="R62" s="120" t="n">
        <x:v>106176.59906999851</x:v>
      </x:c>
      <x:c r="S62" s="121" t="n">
        <x:f>F62-MIN(G62,H62)</x:f>
        <x:v>0.0005150338800195275</x:v>
      </x:c>
      <x:c r="T62" s="122" t="str">
        <x:f>IF(F62&lt;'摘要'!$C$8,"15–20%",IF(F62&lt;'摘要'!$C$9,"20–30%",IF(F62&lt;'摘要'!$C$10,"30–50%",IF(F62&lt;'摘要'!$C$11,"50–100%","&gt;100%"))))</x:f>
        <x:v>15–20%</x:v>
      </x:c>
      <x:c r="U62" s="122" t="str">
        <x:f>IF(G62&lt;H62,"SARIMA","營收公式")</x:f>
        <x:v>營收公式</x:v>
      </x:c>
      <x:c r="V62" s="122" t="str">
        <x:f>IF(AND(F62&lt;G62,F62&lt;H62),"是","否")</x:f>
        <x:v>否</x:v>
      </x:c>
      <x:c r="W62" s="77" t="str">
        <x:v>weighted_hybrid</x:v>
      </x:c>
    </x:row>
    <x:row r="63">
      <x:c r="A63" s="77" t="n">
        <x:v>59</x:v>
      </x:c>
      <x:c r="B63" s="77" t="str">
        <x:v>6220</x:v>
      </x:c>
      <x:c r="C63" s="77" t="str">
        <x:v>岳豐</x:v>
      </x:c>
      <x:c r="D63" s="77" t="str">
        <x:v>電子零組件業</x:v>
      </x:c>
      <x:c r="E63" s="77" t="n">
        <x:v>12</x:v>
      </x:c>
      <x:c r="F63" s="119" t="n">
        <x:v>0.15965617798850018</x:v>
      </x:c>
      <x:c r="G63" s="119" t="n">
        <x:v>0.22373545617625637</x:v>
      </x:c>
      <x:c r="H63" s="119" t="n">
        <x:v>0.15320378976416582</x:v>
      </x:c>
      <x:c r="I63" s="119" t="n">
        <x:v>0.12511180186306603</x:v>
      </x:c>
      <x:c r="J63" s="119" t="n">
        <x:v>0.33149552483295075</x:v>
      </x:c>
      <x:c r="K63" s="119" t="n">
        <x:v>0.25</x:v>
      </x:c>
      <x:c r="L63" s="119" t="n">
        <x:v>0.5833333333333334</x:v>
      </x:c>
      <x:c r="M63" s="119" t="str">
        <x:v>2025-05</x:v>
      </x:c>
      <x:c r="N63" s="119" t="n">
        <x:v>0.3901484442830139</x:v>
      </x:c>
      <x:c r="O63" s="120" t="n">
        <x:v>582011</x:v>
      </x:c>
      <x:c r="P63" s="120" t="n">
        <x:v>809081.6862056012</x:v>
      </x:c>
      <x:c r="Q63" s="120" t="n">
        <x:v>860777.5413880668</x:v>
      </x:c>
      <x:c r="R63" s="120" t="n">
        <x:v>803337.7022964383</x:v>
      </x:c>
      <x:c r="S63" s="121" t="n">
        <x:f>F63-MIN(G63,H63)</x:f>
        <x:v>0.00645238822433436</x:v>
      </x:c>
      <x:c r="T63" s="122" t="str">
        <x:f>IF(F63&lt;'摘要'!$C$8,"15–20%",IF(F63&lt;'摘要'!$C$9,"20–30%",IF(F63&lt;'摘要'!$C$10,"30–50%",IF(F63&lt;'摘要'!$C$11,"50–100%","&gt;100%"))))</x:f>
        <x:v>15–20%</x:v>
      </x:c>
      <x:c r="U63" s="122" t="str">
        <x:f>IF(G63&lt;H63,"SARIMA","營收公式")</x:f>
        <x:v>營收公式</x:v>
      </x:c>
      <x:c r="V63" s="122" t="str">
        <x:f>IF(AND(F63&lt;G63,F63&lt;H63),"是","否")</x:f>
        <x:v>否</x:v>
      </x:c>
      <x:c r="W63" s="77" t="str">
        <x:v>weighted_hybrid</x:v>
      </x:c>
    </x:row>
    <x:row r="64">
      <x:c r="A64" s="77" t="n">
        <x:v>60</x:v>
      </x:c>
      <x:c r="B64" s="77" t="str">
        <x:v>2460</x:v>
      </x:c>
      <x:c r="C64" s="77" t="str">
        <x:v>建通</x:v>
      </x:c>
      <x:c r="D64" s="77" t="str">
        <x:v>電子零組件業</x:v>
      </x:c>
      <x:c r="E64" s="77" t="n">
        <x:v>12</x:v>
      </x:c>
      <x:c r="F64" s="119" t="n">
        <x:v>0.15966102687605802</x:v>
      </x:c>
      <x:c r="G64" s="119" t="n">
        <x:v>0.10118559195533285</x:v>
      </x:c>
      <x:c r="H64" s="119" t="n">
        <x:v>0.167820197814442</x:v>
      </x:c>
      <x:c r="I64" s="119" t="n">
        <x:v>0.14253568679524725</x:v>
      </x:c>
      <x:c r="J64" s="119" t="n">
        <x:v>0.32450232830966175</x:v>
      </x:c>
      <x:c r="K64" s="119" t="n">
        <x:v>0.5833333333333334</x:v>
      </x:c>
      <x:c r="L64" s="119" t="n">
        <x:v>0.6666666666666665</x:v>
      </x:c>
      <x:c r="M64" s="119" t="str">
        <x:v>2025-01</x:v>
      </x:c>
      <x:c r="N64" s="119" t="n">
        <x:v>0.6700557049796876</x:v>
      </x:c>
      <x:c r="O64" s="120" t="n">
        <x:v>176659</x:v>
      </x:c>
      <x:c r="P64" s="120" t="n">
        <x:v>295030.3707860066</x:v>
      </x:c>
      <x:c r="Q64" s="120" t="n">
        <x:v>214001.77154409472</x:v>
      </x:c>
      <x:c r="R64" s="120" t="n">
        <x:v>304033.5484795524</x:v>
      </x:c>
      <x:c r="S64" s="121" t="n">
        <x:f>F64-MIN(G64,H64)</x:f>
        <x:v>0.05847543492072517</x:v>
      </x:c>
      <x:c r="T64" s="122" t="str">
        <x:f>IF(F64&lt;'摘要'!$C$8,"15–20%",IF(F64&lt;'摘要'!$C$9,"20–30%",IF(F64&lt;'摘要'!$C$10,"30–50%",IF(F64&lt;'摘要'!$C$11,"50–100%","&gt;100%"))))</x:f>
        <x:v>15–20%</x:v>
      </x:c>
      <x:c r="U64" s="122" t="str">
        <x:f>IF(G64&lt;H64,"SARIMA","營收公式")</x:f>
        <x:v>SARIMA</x:v>
      </x:c>
      <x:c r="V64" s="122" t="str">
        <x:f>IF(AND(F64&lt;G64,F64&lt;H64),"是","否")</x:f>
        <x:v>否</x:v>
      </x:c>
      <x:c r="W64" s="77" t="str">
        <x:v>weighted_hybrid</x:v>
      </x:c>
    </x:row>
    <x:row r="65">
      <x:c r="A65" s="77" t="n">
        <x:v>61</x:v>
      </x:c>
      <x:c r="B65" s="77" t="str">
        <x:v>1514</x:v>
      </x:c>
      <x:c r="C65" s="77" t="str">
        <x:v>亞力</x:v>
      </x:c>
      <x:c r="D65" s="77" t="str">
        <x:v>電機機械</x:v>
      </x:c>
      <x:c r="E65" s="77" t="n">
        <x:v>12</x:v>
      </x:c>
      <x:c r="F65" s="119" t="n">
        <x:v>0.15978421944771748</x:v>
      </x:c>
      <x:c r="G65" s="119" t="n">
        <x:v>0.17795492632078605</x:v>
      </x:c>
      <x:c r="H65" s="119" t="n">
        <x:v>0.16017789951567285</x:v>
      </x:c>
      <x:c r="I65" s="119" t="n">
        <x:v>0.12238459855719017</x:v>
      </x:c>
      <x:c r="J65" s="119" t="n">
        <x:v>0.2558011003679428</x:v>
      </x:c>
      <x:c r="K65" s="119" t="n">
        <x:v>0.75</x:v>
      </x:c>
      <x:c r="L65" s="119" t="n">
        <x:v>0.5</x:v>
      </x:c>
      <x:c r="M65" s="119" t="str">
        <x:v>2025-05</x:v>
      </x:c>
      <x:c r="N65" s="119" t="n">
        <x:v>0.41885333711006906</x:v>
      </x:c>
      <x:c r="O65" s="120" t="n">
        <x:v>1156147</x:v>
      </x:c>
      <x:c r="P65" s="120" t="n">
        <x:v>671890.970860205</x:v>
      </x:c>
      <x:c r="Q65" s="120" t="n">
        <x:v>690766.1641379971</x:v>
      </x:c>
      <x:c r="R65" s="120" t="n">
        <x:v>669793.7271626726</x:v>
      </x:c>
      <x:c r="S65" s="121" t="n">
        <x:f>F65-MIN(G65,H65)</x:f>
        <x:v>-0.0003936800679553709</x:v>
      </x:c>
      <x:c r="T65" s="122" t="str">
        <x:f>IF(F65&lt;'摘要'!$C$8,"15–20%",IF(F65&lt;'摘要'!$C$9,"20–30%",IF(F65&lt;'摘要'!$C$10,"30–50%",IF(F65&lt;'摘要'!$C$11,"50–100%","&gt;100%"))))</x:f>
        <x:v>15–20%</x:v>
      </x:c>
      <x:c r="U65" s="122" t="str">
        <x:f>IF(G65&lt;H65,"SARIMA","營收公式")</x:f>
        <x:v>營收公式</x:v>
      </x:c>
      <x:c r="V65" s="122" t="str">
        <x:f>IF(AND(F65&lt;G65,F65&lt;H65),"是","否")</x:f>
        <x:v>是</x:v>
      </x:c>
      <x:c r="W65" s="77" t="str">
        <x:v>weighted_hybrid</x:v>
      </x:c>
    </x:row>
    <x:row r="66">
      <x:c r="A66" s="77" t="n">
        <x:v>62</x:v>
      </x:c>
      <x:c r="B66" s="77" t="str">
        <x:v>3287</x:v>
      </x:c>
      <x:c r="C66" s="77" t="str">
        <x:v>廣寰科</x:v>
      </x:c>
      <x:c r="D66" s="77" t="str">
        <x:v>電腦及週邊設備業</x:v>
      </x:c>
      <x:c r="E66" s="77" t="n">
        <x:v>12</x:v>
      </x:c>
      <x:c r="F66" s="119" t="n">
        <x:v>0.16062992836804788</x:v>
      </x:c>
      <x:c r="G66" s="119" t="n">
        <x:v>0.10730863537397889</x:v>
      </x:c>
      <x:c r="H66" s="119" t="n">
        <x:v>0.16781916901359292</x:v>
      </x:c>
      <x:c r="I66" s="119" t="n">
        <x:v>0.13870523684022656</x:v>
      </x:c>
      <x:c r="J66" s="119" t="n">
        <x:v>0.283836794027604</x:v>
      </x:c>
      <x:c r="K66" s="119" t="n">
        <x:v>0.5833333333333334</x:v>
      </x:c>
      <x:c r="L66" s="119" t="n">
        <x:v>0.6666666666666665</x:v>
      </x:c>
      <x:c r="M66" s="119" t="str">
        <x:v>2025-05</x:v>
      </x:c>
      <x:c r="N66" s="119" t="n">
        <x:v>0.3456978932961641</x:v>
      </x:c>
      <x:c r="O66" s="120" t="n">
        <x:v>58824</x:v>
      </x:c>
      <x:c r="P66" s="120" t="n">
        <x:v>79159.33287525356</x:v>
      </x:c>
      <x:c r="Q66" s="120" t="n">
        <x:v>72017.61177165313</x:v>
      </x:c>
      <x:c r="R66" s="120" t="n">
        <x:v>79952.85744232027</x:v>
      </x:c>
      <x:c r="S66" s="121" t="n">
        <x:f>F66-MIN(G66,H66)</x:f>
        <x:v>0.053321292994068986</x:v>
      </x:c>
      <x:c r="T66" s="122" t="str">
        <x:f>IF(F66&lt;'摘要'!$C$8,"15–20%",IF(F66&lt;'摘要'!$C$9,"20–30%",IF(F66&lt;'摘要'!$C$10,"30–50%",IF(F66&lt;'摘要'!$C$11,"50–100%","&gt;100%"))))</x:f>
        <x:v>15–20%</x:v>
      </x:c>
      <x:c r="U66" s="122" t="str">
        <x:f>IF(G66&lt;H66,"SARIMA","營收公式")</x:f>
        <x:v>SARIMA</x:v>
      </x:c>
      <x:c r="V66" s="122" t="str">
        <x:f>IF(AND(F66&lt;G66,F66&lt;H66),"是","否")</x:f>
        <x:v>否</x:v>
      </x:c>
      <x:c r="W66" s="77" t="str">
        <x:v>weighted_hybrid</x:v>
      </x:c>
    </x:row>
    <x:row r="67">
      <x:c r="A67" s="77" t="n">
        <x:v>63</x:v>
      </x:c>
      <x:c r="B67" s="77" t="str">
        <x:v>6532</x:v>
      </x:c>
      <x:c r="C67" s="77" t="str">
        <x:v>瑞耘</x:v>
      </x:c>
      <x:c r="D67" s="77" t="str">
        <x:v>半導體業</x:v>
      </x:c>
      <x:c r="E67" s="77" t="n">
        <x:v>12</x:v>
      </x:c>
      <x:c r="F67" s="119" t="n">
        <x:v>0.16073776828080033</x:v>
      </x:c>
      <x:c r="G67" s="119" t="n">
        <x:v>0.18527664465970672</x:v>
      </x:c>
      <x:c r="H67" s="119" t="n">
        <x:v>0.1614331751215291</x:v>
      </x:c>
      <x:c r="I67" s="119" t="n">
        <x:v>0.15738931371545195</x:v>
      </x:c>
      <x:c r="J67" s="119" t="n">
        <x:v>0.29059916632716676</x:v>
      </x:c>
      <x:c r="K67" s="119" t="n">
        <x:v>0.5</x:v>
      </x:c>
      <x:c r="L67" s="119" t="n">
        <x:v>0.41666666666666674</x:v>
      </x:c>
      <x:c r="M67" s="119" t="str">
        <x:v>2025-08</x:v>
      </x:c>
      <x:c r="N67" s="119" t="n">
        <x:v>0.41508514211626246</x:v>
      </x:c>
      <x:c r="O67" s="120" t="n">
        <x:v>43998</x:v>
      </x:c>
      <x:c r="P67" s="120" t="n">
        <x:v>62260.91608283132</x:v>
      </x:c>
      <x:c r="Q67" s="120" t="n">
        <x:v>66208.71086511381</x:v>
      </x:c>
      <x:c r="R67" s="120" t="n">
        <x:v>61822.27221813326</x:v>
      </x:c>
      <x:c r="S67" s="121" t="n">
        <x:f>F67-MIN(G67,H67)</x:f>
        <x:v>-0.0006954068407287739</x:v>
      </x:c>
      <x:c r="T67" s="122" t="str">
        <x:f>IF(F67&lt;'摘要'!$C$8,"15–20%",IF(F67&lt;'摘要'!$C$9,"20–30%",IF(F67&lt;'摘要'!$C$10,"30–50%",IF(F67&lt;'摘要'!$C$11,"50–100%","&gt;100%"))))</x:f>
        <x:v>15–20%</x:v>
      </x:c>
      <x:c r="U67" s="122" t="str">
        <x:f>IF(G67&lt;H67,"SARIMA","營收公式")</x:f>
        <x:v>營收公式</x:v>
      </x:c>
      <x:c r="V67" s="122" t="str">
        <x:f>IF(AND(F67&lt;G67,F67&lt;H67),"是","否")</x:f>
        <x:v>是</x:v>
      </x:c>
      <x:c r="W67" s="77" t="str">
        <x:v>weighted_hybrid</x:v>
      </x:c>
    </x:row>
    <x:row r="68">
      <x:c r="A68" s="77" t="n">
        <x:v>64</x:v>
      </x:c>
      <x:c r="B68" s="77" t="str">
        <x:v>2477</x:v>
      </x:c>
      <x:c r="C68" s="77" t="str">
        <x:v>美隆電</x:v>
      </x:c>
      <x:c r="D68" s="77" t="str">
        <x:v>其他電子業</x:v>
      </x:c>
      <x:c r="E68" s="77" t="n">
        <x:v>12</x:v>
      </x:c>
      <x:c r="F68" s="119" t="n">
        <x:v>0.16083538526011515</x:v>
      </x:c>
      <x:c r="G68" s="119" t="n">
        <x:v>0.16386157755487452</x:v>
      </x:c>
      <x:c r="H68" s="119" t="n">
        <x:v>0.1650176894064831</x:v>
      </x:c>
      <x:c r="I68" s="119" t="n">
        <x:v>0.11103020604387152</x:v>
      </x:c>
      <x:c r="J68" s="119" t="n">
        <x:v>0.3852441580638677</x:v>
      </x:c>
      <x:c r="K68" s="119" t="n">
        <x:v>0.6666666666666665</x:v>
      </x:c>
      <x:c r="L68" s="119" t="n">
        <x:v>0.5</x:v>
      </x:c>
      <x:c r="M68" s="119" t="str">
        <x:v>2025-04</x:v>
      </x:c>
      <x:c r="N68" s="119" t="n">
        <x:v>0.5031442283913892</x:v>
      </x:c>
      <x:c r="O68" s="120" t="n">
        <x:v>155478</x:v>
      </x:c>
      <x:c r="P68" s="120" t="n">
        <x:v>233705.8583418364</x:v>
      </x:c>
      <x:c r="Q68" s="120" t="n">
        <x:v>241152.913069062</x:v>
      </x:c>
      <x:c r="R68" s="120" t="n">
        <x:v>232878.4078165891</x:v>
      </x:c>
      <x:c r="S68" s="121" t="n">
        <x:f>F68-MIN(G68,H68)</x:f>
        <x:v>-0.0030261922947593667</x:v>
      </x:c>
      <x:c r="T68" s="122" t="str">
        <x:f>IF(F68&lt;'摘要'!$C$8,"15–20%",IF(F68&lt;'摘要'!$C$9,"20–30%",IF(F68&lt;'摘要'!$C$10,"30–50%",IF(F68&lt;'摘要'!$C$11,"50–100%","&gt;100%"))))</x:f>
        <x:v>15–20%</x:v>
      </x:c>
      <x:c r="U68" s="122" t="str">
        <x:f>IF(G68&lt;H68,"SARIMA","營收公式")</x:f>
        <x:v>SARIMA</x:v>
      </x:c>
      <x:c r="V68" s="122" t="str">
        <x:f>IF(AND(F68&lt;G68,F68&lt;H68),"是","否")</x:f>
        <x:v>是</x:v>
      </x:c>
      <x:c r="W68" s="77" t="str">
        <x:v>weighted_hybrid</x:v>
      </x:c>
    </x:row>
    <x:row r="69">
      <x:c r="A69" s="77" t="n">
        <x:v>65</x:v>
      </x:c>
      <x:c r="B69" s="77" t="str">
        <x:v>1707</x:v>
      </x:c>
      <x:c r="C69" s="77" t="str">
        <x:v>葡萄王</x:v>
      </x:c>
      <x:c r="D69" s="77" t="str">
        <x:v>化學生技醫療</x:v>
      </x:c>
      <x:c r="E69" s="77" t="n">
        <x:v>12</x:v>
      </x:c>
      <x:c r="F69" s="119" t="n">
        <x:v>0.1608637097156729</x:v>
      </x:c>
      <x:c r="G69" s="119" t="n">
        <x:v>0.1674874742706825</x:v>
      </x:c>
      <x:c r="H69" s="119" t="n">
        <x:v>0.1624597172901618</x:v>
      </x:c>
      <x:c r="I69" s="119" t="n">
        <x:v>0.1126610654271046</x:v>
      </x:c>
      <x:c r="J69" s="119" t="n">
        <x:v>0.3674730842598569</x:v>
      </x:c>
      <x:c r="K69" s="119" t="n">
        <x:v>0.75</x:v>
      </x:c>
      <x:c r="L69" s="119" t="n">
        <x:v>0.41666666666666674</x:v>
      </x:c>
      <x:c r="M69" s="119" t="str">
        <x:v>2025-12</x:v>
      </x:c>
      <x:c r="N69" s="119" t="n">
        <x:v>0.38694936701554916</x:v>
      </x:c>
      <x:c r="O69" s="120" t="n">
        <x:v>829436</x:v>
      </x:c>
      <x:c r="P69" s="120" t="n">
        <x:v>1150385.735179909</x:v>
      </x:c>
      <x:c r="Q69" s="120" t="n">
        <x:v>1193372.1334680729</x:v>
      </x:c>
      <x:c r="R69" s="120" t="n">
        <x:v>1145609.4687034462</x:v>
      </x:c>
      <x:c r="S69" s="121" t="n">
        <x:f>F69-MIN(G69,H69)</x:f>
        <x:v>-0.0015960075744888835</x:v>
      </x:c>
      <x:c r="T69" s="122" t="str">
        <x:f>IF(F69&lt;'摘要'!$C$8,"15–20%",IF(F69&lt;'摘要'!$C$9,"20–30%",IF(F69&lt;'摘要'!$C$10,"30–50%",IF(F69&lt;'摘要'!$C$11,"50–100%","&gt;100%"))))</x:f>
        <x:v>15–20%</x:v>
      </x:c>
      <x:c r="U69" s="122" t="str">
        <x:f>IF(G69&lt;H69,"SARIMA","營收公式")</x:f>
        <x:v>營收公式</x:v>
      </x:c>
      <x:c r="V69" s="122" t="str">
        <x:f>IF(AND(F69&lt;G69,F69&lt;H69),"是","否")</x:f>
        <x:v>是</x:v>
      </x:c>
      <x:c r="W69" s="77" t="str">
        <x:v>weighted_hybrid</x:v>
      </x:c>
    </x:row>
    <x:row r="70">
      <x:c r="A70" s="77" t="n">
        <x:v>66</x:v>
      </x:c>
      <x:c r="B70" s="77" t="str">
        <x:v>3443</x:v>
      </x:c>
      <x:c r="C70" s="77" t="str">
        <x:v>創意</x:v>
      </x:c>
      <x:c r="D70" s="77" t="str">
        <x:v>電子工業</x:v>
      </x:c>
      <x:c r="E70" s="77" t="n">
        <x:v>12</x:v>
      </x:c>
      <x:c r="F70" s="119" t="n">
        <x:v>0.16097091164412966</x:v>
      </x:c>
      <x:c r="G70" s="119" t="n">
        <x:v>0.13319488066049787</x:v>
      </x:c>
      <x:c r="H70" s="119" t="n">
        <x:v>0.1646875973064576</x:v>
      </x:c>
      <x:c r="I70" s="119" t="n">
        <x:v>0.09366054756525635</x:v>
      </x:c>
      <x:c r="J70" s="119" t="n">
        <x:v>0.3920007608580088</x:v>
      </x:c>
      <x:c r="K70" s="119" t="n">
        <x:v>0.5833333333333334</x:v>
      </x:c>
      <x:c r="L70" s="119" t="n">
        <x:v>0.6666666666666665</x:v>
      </x:c>
      <x:c r="M70" s="119" t="str">
        <x:v>2025-04</x:v>
      </x:c>
      <x:c r="N70" s="119" t="n">
        <x:v>0.4440651269430122</x:v>
      </x:c>
      <x:c r="O70" s="120" t="n">
        <x:v>1671800</x:v>
      </x:c>
      <x:c r="P70" s="120" t="n">
        <x:v>2414188.079223328</x:v>
      </x:c>
      <x:c r="Q70" s="120" t="n">
        <x:v>2423143.743184184</x:v>
      </x:c>
      <x:c r="R70" s="120" t="n">
        <x:v>2413193.005449899</x:v>
      </x:c>
      <x:c r="S70" s="121" t="n">
        <x:f>F70-MIN(G70,H70)</x:f>
        <x:v>0.027776030983631794</x:v>
      </x:c>
      <x:c r="T70" s="122" t="str">
        <x:f>IF(F70&lt;'摘要'!$C$8,"15–20%",IF(F70&lt;'摘要'!$C$9,"20–30%",IF(F70&lt;'摘要'!$C$10,"30–50%",IF(F70&lt;'摘要'!$C$11,"50–100%","&gt;100%"))))</x:f>
        <x:v>15–20%</x:v>
      </x:c>
      <x:c r="U70" s="122" t="str">
        <x:f>IF(G70&lt;H70,"SARIMA","營收公式")</x:f>
        <x:v>SARIMA</x:v>
      </x:c>
      <x:c r="V70" s="122" t="str">
        <x:f>IF(AND(F70&lt;G70,F70&lt;H70),"是","否")</x:f>
        <x:v>否</x:v>
      </x:c>
      <x:c r="W70" s="77" t="str">
        <x:v>weighted_hybrid</x:v>
      </x:c>
    </x:row>
    <x:row r="71">
      <x:c r="A71" s="77" t="n">
        <x:v>67</x:v>
      </x:c>
      <x:c r="B71" s="77" t="str">
        <x:v>3652</x:v>
      </x:c>
      <x:c r="C71" s="77" t="str">
        <x:v>精聯</x:v>
      </x:c>
      <x:c r="D71" s="77" t="str">
        <x:v>電腦及週邊設備業</x:v>
      </x:c>
      <x:c r="E71" s="77" t="n">
        <x:v>12</x:v>
      </x:c>
      <x:c r="F71" s="119" t="n">
        <x:v>0.16117730020146734</x:v>
      </x:c>
      <x:c r="G71" s="119" t="n">
        <x:v>0.21625393358615097</x:v>
      </x:c>
      <x:c r="H71" s="119" t="n">
        <x:v>0.15873025890644854</x:v>
      </x:c>
      <x:c r="I71" s="119" t="n">
        <x:v>0.10719550187154253</x:v>
      </x:c>
      <x:c r="J71" s="119" t="n">
        <x:v>0.3329807422275924</x:v>
      </x:c>
      <x:c r="K71" s="119" t="n">
        <x:v>0.75</x:v>
      </x:c>
      <x:c r="L71" s="119" t="n">
        <x:v>0.41666666666666674</x:v>
      </x:c>
      <x:c r="M71" s="119" t="str">
        <x:v>2025-05</x:v>
      </x:c>
      <x:c r="N71" s="119" t="n">
        <x:v>0.6588503717593818</x:v>
      </x:c>
      <x:c r="O71" s="120" t="n">
        <x:v>175185</x:v>
      </x:c>
      <x:c r="P71" s="120" t="n">
        <x:v>290605.7023766673</x:v>
      </x:c>
      <x:c r="Q71" s="120" t="n">
        <x:v>389106.8432000808</x:v>
      </x:c>
      <x:c r="R71" s="120" t="n">
        <x:v>279661.1311740658</x:v>
      </x:c>
      <x:c r="S71" s="121" t="n">
        <x:f>F71-MIN(G71,H71)</x:f>
        <x:v>0.002447041295018798</x:v>
      </x:c>
      <x:c r="T71" s="122" t="str">
        <x:f>IF(F71&lt;'摘要'!$C$8,"15–20%",IF(F71&lt;'摘要'!$C$9,"20–30%",IF(F71&lt;'摘要'!$C$10,"30–50%",IF(F71&lt;'摘要'!$C$11,"50–100%","&gt;100%"))))</x:f>
        <x:v>15–20%</x:v>
      </x:c>
      <x:c r="U71" s="122" t="str">
        <x:f>IF(G71&lt;H71,"SARIMA","營收公式")</x:f>
        <x:v>營收公式</x:v>
      </x:c>
      <x:c r="V71" s="122" t="str">
        <x:f>IF(AND(F71&lt;G71,F71&lt;H71),"是","否")</x:f>
        <x:v>否</x:v>
      </x:c>
      <x:c r="W71" s="77" t="str">
        <x:v>weighted_hybrid</x:v>
      </x:c>
    </x:row>
    <x:row r="72">
      <x:c r="A72" s="77" t="n">
        <x:v>68</x:v>
      </x:c>
      <x:c r="B72" s="77" t="str">
        <x:v>3363</x:v>
      </x:c>
      <x:c r="C72" s="77" t="str">
        <x:v>上詮</x:v>
      </x:c>
      <x:c r="D72" s="77" t="str">
        <x:v>通信網路業</x:v>
      </x:c>
      <x:c r="E72" s="77" t="n">
        <x:v>12</x:v>
      </x:c>
      <x:c r="F72" s="119" t="n">
        <x:v>0.16153739925866012</x:v>
      </x:c>
      <x:c r="G72" s="119" t="n">
        <x:v>0.13668337339233363</x:v>
      </x:c>
      <x:c r="H72" s="119" t="n">
        <x:v>0.16532579765820374</x:v>
      </x:c>
      <x:c r="I72" s="119" t="n">
        <x:v>0.19592054759437988</x:v>
      </x:c>
      <x:c r="J72" s="119" t="n">
        <x:v>0.33283083437315564</x:v>
      </x:c>
      <x:c r="K72" s="119" t="n">
        <x:v>0.6666666666666665</x:v>
      </x:c>
      <x:c r="L72" s="119" t="n">
        <x:v>0.41666666666666674</x:v>
      </x:c>
      <x:c r="M72" s="119" t="str">
        <x:v>2025-01</x:v>
      </x:c>
      <x:c r="N72" s="119" t="n">
        <x:v>0.3793887075458059</x:v>
      </x:c>
      <x:c r="O72" s="120" t="n">
        <x:v>153267</x:v>
      </x:c>
      <x:c r="P72" s="120" t="n">
        <x:v>95119.23096057697</x:v>
      </x:c>
      <x:c r="Q72" s="120" t="n">
        <x:v>110095.21206142736</x:v>
      </x:c>
      <x:c r="R72" s="120" t="n">
        <x:v>93455.23306048248</x:v>
      </x:c>
      <x:c r="S72" s="121" t="n">
        <x:f>F72-MIN(G72,H72)</x:f>
        <x:v>0.024854025866326485</x:v>
      </x:c>
      <x:c r="T72" s="122" t="str">
        <x:f>IF(F72&lt;'摘要'!$C$8,"15–20%",IF(F72&lt;'摘要'!$C$9,"20–30%",IF(F72&lt;'摘要'!$C$10,"30–50%",IF(F72&lt;'摘要'!$C$11,"50–100%","&gt;100%"))))</x:f>
        <x:v>15–20%</x:v>
      </x:c>
      <x:c r="U72" s="122" t="str">
        <x:f>IF(G72&lt;H72,"SARIMA","營收公式")</x:f>
        <x:v>SARIMA</x:v>
      </x:c>
      <x:c r="V72" s="122" t="str">
        <x:f>IF(AND(F72&lt;G72,F72&lt;H72),"是","否")</x:f>
        <x:v>否</x:v>
      </x:c>
      <x:c r="W72" s="77" t="str">
        <x:v>weighted_hybrid</x:v>
      </x:c>
    </x:row>
    <x:row r="73">
      <x:c r="A73" s="77" t="n">
        <x:v>69</x:v>
      </x:c>
      <x:c r="B73" s="77" t="str">
        <x:v>4549</x:v>
      </x:c>
      <x:c r="C73" s="77" t="str">
        <x:v>桓達</x:v>
      </x:c>
      <x:c r="D73" s="77" t="str">
        <x:v>電機機械</x:v>
      </x:c>
      <x:c r="E73" s="77" t="n">
        <x:v>12</x:v>
      </x:c>
      <x:c r="F73" s="119" t="n">
        <x:v>0.16184951209790158</x:v>
      </x:c>
      <x:c r="G73" s="119" t="n">
        <x:v>0.16264593598498756</x:v>
      </x:c>
      <x:c r="H73" s="119" t="n">
        <x:v>0.16366210471288306</x:v>
      </x:c>
      <x:c r="I73" s="119" t="n">
        <x:v>0.16412888341112786</x:v>
      </x:c>
      <x:c r="J73" s="119" t="n">
        <x:v>0.3220341086766355</x:v>
      </x:c>
      <x:c r="K73" s="119" t="n">
        <x:v>0.5</x:v>
      </x:c>
      <x:c r="L73" s="119" t="n">
        <x:v>0.41666666666666674</x:v>
      </x:c>
      <x:c r="M73" s="119" t="str">
        <x:v>2025-01</x:v>
      </x:c>
      <x:c r="N73" s="119" t="n">
        <x:v>0.3668351365157291</x:v>
      </x:c>
      <x:c r="O73" s="120" t="n">
        <x:v>84398</x:v>
      </x:c>
      <x:c r="P73" s="120" t="n">
        <x:v>115358.1518516545</x:v>
      </x:c>
      <x:c r="Q73" s="120" t="n">
        <x:v>99110.50612737324</x:v>
      </x:c>
      <x:c r="R73" s="120" t="n">
        <x:v>117163.4458210191</x:v>
      </x:c>
      <x:c r="S73" s="121" t="n">
        <x:f>F73-MIN(G73,H73)</x:f>
        <x:v>-0.0007964238870859786</x:v>
      </x:c>
      <x:c r="T73" s="122" t="str">
        <x:f>IF(F73&lt;'摘要'!$C$8,"15–20%",IF(F73&lt;'摘要'!$C$9,"20–30%",IF(F73&lt;'摘要'!$C$10,"30–50%",IF(F73&lt;'摘要'!$C$11,"50–100%","&gt;100%"))))</x:f>
        <x:v>15–20%</x:v>
      </x:c>
      <x:c r="U73" s="122" t="str">
        <x:f>IF(G73&lt;H73,"SARIMA","營收公式")</x:f>
        <x:v>SARIMA</x:v>
      </x:c>
      <x:c r="V73" s="122" t="str">
        <x:f>IF(AND(F73&lt;G73,F73&lt;H73),"是","否")</x:f>
        <x:v>是</x:v>
      </x:c>
      <x:c r="W73" s="77" t="str">
        <x:v>weighted_hybrid</x:v>
      </x:c>
    </x:row>
    <x:row r="74">
      <x:c r="A74" s="77" t="n">
        <x:v>70</x:v>
      </x:c>
      <x:c r="B74" s="77" t="str">
        <x:v>5460</x:v>
      </x:c>
      <x:c r="C74" s="77" t="str">
        <x:v>同協</x:v>
      </x:c>
      <x:c r="D74" s="77" t="str">
        <x:v>電子零組件業</x:v>
      </x:c>
      <x:c r="E74" s="77" t="n">
        <x:v>12</x:v>
      </x:c>
      <x:c r="F74" s="119" t="n">
        <x:v>0.16186779304433563</x:v>
      </x:c>
      <x:c r="G74" s="119" t="n">
        <x:v>0.1273820559104556</x:v>
      </x:c>
      <x:c r="H74" s="119" t="n">
        <x:v>0.1718171103613942</x:v>
      </x:c>
      <x:c r="I74" s="119" t="n">
        <x:v>0.1368950041012364</x:v>
      </x:c>
      <x:c r="J74" s="119" t="n">
        <x:v>0.28481826551269807</x:v>
      </x:c>
      <x:c r="K74" s="119" t="n">
        <x:v>0.33333333333333326</x:v>
      </x:c>
      <x:c r="L74" s="119" t="n">
        <x:v>0.5</x:v>
      </x:c>
      <x:c r="M74" s="119" t="str">
        <x:v>2025-01</x:v>
      </x:c>
      <x:c r="N74" s="119" t="n">
        <x:v>0.3047361236958377</x:v>
      </x:c>
      <x:c r="O74" s="120" t="n">
        <x:v>15262</x:v>
      </x:c>
      <x:c r="P74" s="120" t="n">
        <x:v>19912.882719845875</x:v>
      </x:c>
      <x:c r="Q74" s="120" t="n">
        <x:v>22061.23663014941</x:v>
      </x:c>
      <x:c r="R74" s="120" t="n">
        <x:v>19674.17672981215</x:v>
      </x:c>
      <x:c r="S74" s="121" t="n">
        <x:f>F74-MIN(G74,H74)</x:f>
        <x:v>0.034485737133880034</x:v>
      </x:c>
      <x:c r="T74" s="122" t="str">
        <x:f>IF(F74&lt;'摘要'!$C$8,"15–20%",IF(F74&lt;'摘要'!$C$9,"20–30%",IF(F74&lt;'摘要'!$C$10,"30–50%",IF(F74&lt;'摘要'!$C$11,"50–100%","&gt;100%"))))</x:f>
        <x:v>15–20%</x:v>
      </x:c>
      <x:c r="U74" s="122" t="str">
        <x:f>IF(G74&lt;H74,"SARIMA","營收公式")</x:f>
        <x:v>SARIMA</x:v>
      </x:c>
      <x:c r="V74" s="122" t="str">
        <x:f>IF(AND(F74&lt;G74,F74&lt;H74),"是","否")</x:f>
        <x:v>否</x:v>
      </x:c>
      <x:c r="W74" s="77" t="str">
        <x:v>weighted_hybrid</x:v>
      </x:c>
    </x:row>
    <x:row r="75">
      <x:c r="A75" s="77" t="n">
        <x:v>71</x:v>
      </x:c>
      <x:c r="B75" s="77" t="str">
        <x:v>6482</x:v>
      </x:c>
      <x:c r="C75" s="77" t="str">
        <x:v>弘煜科</x:v>
      </x:c>
      <x:c r="D75" s="77" t="str">
        <x:v>文化創意業</x:v>
      </x:c>
      <x:c r="E75" s="77" t="n">
        <x:v>12</x:v>
      </x:c>
      <x:c r="F75" s="119" t="n">
        <x:v>0.16221717659030255</x:v>
      </x:c>
      <x:c r="G75" s="119" t="n">
        <x:v>0.19667010354238554</x:v>
      </x:c>
      <x:c r="H75" s="119" t="n">
        <x:v>0.16531416178120784</x:v>
      </x:c>
      <x:c r="I75" s="119" t="n">
        <x:v>0.1850524432877951</x:v>
      </x:c>
      <x:c r="J75" s="119" t="n">
        <x:v>0.35261405099253634</x:v>
      </x:c>
      <x:c r="K75" s="119" t="n">
        <x:v>0.75</x:v>
      </x:c>
      <x:c r="L75" s="119" t="n">
        <x:v>0.33333333333333326</x:v>
      </x:c>
      <x:c r="M75" s="119" t="str">
        <x:v>2025-10</x:v>
      </x:c>
      <x:c r="N75" s="119" t="n">
        <x:v>0.40314799942385576</x:v>
      </x:c>
      <x:c r="O75" s="120" t="n">
        <x:v>28885</x:v>
      </x:c>
      <x:c r="P75" s="120" t="n">
        <x:v>40529.929963358074</x:v>
      </x:c>
      <x:c r="Q75" s="120" t="n">
        <x:v>43981.29334768149</x:v>
      </x:c>
      <x:c r="R75" s="120" t="n">
        <x:v>40146.445142877696</x:v>
      </x:c>
      <x:c r="S75" s="121" t="n">
        <x:f>F75-MIN(G75,H75)</x:f>
        <x:v>-0.003096985190905288</x:v>
      </x:c>
      <x:c r="T75" s="122" t="str">
        <x:f>IF(F75&lt;'摘要'!$C$8,"15–20%",IF(F75&lt;'摘要'!$C$9,"20–30%",IF(F75&lt;'摘要'!$C$10,"30–50%",IF(F75&lt;'摘要'!$C$11,"50–100%","&gt;100%"))))</x:f>
        <x:v>15–20%</x:v>
      </x:c>
      <x:c r="U75" s="122" t="str">
        <x:f>IF(G75&lt;H75,"SARIMA","營收公式")</x:f>
        <x:v>營收公式</x:v>
      </x:c>
      <x:c r="V75" s="122" t="str">
        <x:f>IF(AND(F75&lt;G75,F75&lt;H75),"是","否")</x:f>
        <x:v>是</x:v>
      </x:c>
      <x:c r="W75" s="77" t="str">
        <x:v>weighted_hybrid</x:v>
      </x:c>
    </x:row>
    <x:row r="76">
      <x:c r="A76" s="77" t="n">
        <x:v>72</x:v>
      </x:c>
      <x:c r="B76" s="77" t="str">
        <x:v>3508</x:v>
      </x:c>
      <x:c r="C76" s="77" t="str">
        <x:v>位速</x:v>
      </x:c>
      <x:c r="D76" s="77" t="str">
        <x:v>其他電子類</x:v>
      </x:c>
      <x:c r="E76" s="77" t="n">
        <x:v>12</x:v>
      </x:c>
      <x:c r="F76" s="119" t="n">
        <x:v>0.16226925564768868</x:v>
      </x:c>
      <x:c r="G76" s="119" t="n">
        <x:v>0.24190586612082263</x:v>
      </x:c>
      <x:c r="H76" s="119" t="n">
        <x:v>0.1550575328499265</x:v>
      </x:c>
      <x:c r="I76" s="119" t="n">
        <x:v>0.16970276252406336</x:v>
      </x:c>
      <x:c r="J76" s="119" t="n">
        <x:v>0.32030894176590713</x:v>
      </x:c>
      <x:c r="K76" s="119" t="n">
        <x:v>0.6666666666666665</x:v>
      </x:c>
      <x:c r="L76" s="119" t="n">
        <x:v>0.41666666666666674</x:v>
      </x:c>
      <x:c r="M76" s="119" t="str">
        <x:v>2025-10</x:v>
      </x:c>
      <x:c r="N76" s="119" t="n">
        <x:v>0.43002583388837684</x:v>
      </x:c>
      <x:c r="O76" s="120" t="n">
        <x:v>42178</x:v>
      </x:c>
      <x:c r="P76" s="120" t="n">
        <x:v>60315.62962174396</x:v>
      </x:c>
      <x:c r="Q76" s="120" t="n">
        <x:v>57269.12177644383</x:v>
      </x:c>
      <x:c r="R76" s="120" t="n">
        <x:v>60654.13049344397</x:v>
      </x:c>
      <x:c r="S76" s="121" t="n">
        <x:f>F76-MIN(G76,H76)</x:f>
        <x:v>0.007211722797762193</x:v>
      </x:c>
      <x:c r="T76" s="122" t="str">
        <x:f>IF(F76&lt;'摘要'!$C$8,"15–20%",IF(F76&lt;'摘要'!$C$9,"20–30%",IF(F76&lt;'摘要'!$C$10,"30–50%",IF(F76&lt;'摘要'!$C$11,"50–100%","&gt;100%"))))</x:f>
        <x:v>15–20%</x:v>
      </x:c>
      <x:c r="U76" s="122" t="str">
        <x:f>IF(G76&lt;H76,"SARIMA","營收公式")</x:f>
        <x:v>營收公式</x:v>
      </x:c>
      <x:c r="V76" s="122" t="str">
        <x:f>IF(AND(F76&lt;G76,F76&lt;H76),"是","否")</x:f>
        <x:v>否</x:v>
      </x:c>
      <x:c r="W76" s="77" t="str">
        <x:v>weighted_hybrid</x:v>
      </x:c>
    </x:row>
    <x:row r="77">
      <x:c r="A77" s="77" t="n">
        <x:v>73</x:v>
      </x:c>
      <x:c r="B77" s="77" t="str">
        <x:v>6270</x:v>
      </x:c>
      <x:c r="C77" s="77" t="str">
        <x:v>倍微</x:v>
      </x:c>
      <x:c r="D77" s="77" t="str">
        <x:v>電子通路業</x:v>
      </x:c>
      <x:c r="E77" s="77" t="n">
        <x:v>12</x:v>
      </x:c>
      <x:c r="F77" s="119" t="n">
        <x:v>0.16250237968477296</x:v>
      </x:c>
      <x:c r="G77" s="119" t="n">
        <x:v>0.16221576749912148</x:v>
      </x:c>
      <x:c r="H77" s="119" t="n">
        <x:v>0.16253422548317872</x:v>
      </x:c>
      <x:c r="I77" s="119" t="n">
        <x:v>0.13399151961040615</x:v>
      </x:c>
      <x:c r="J77" s="119" t="n">
        <x:v>0.2767152690763569</x:v>
      </x:c>
      <x:c r="K77" s="119" t="n">
        <x:v>0.6666666666666665</x:v>
      </x:c>
      <x:c r="L77" s="119" t="n">
        <x:v>0.5</x:v>
      </x:c>
      <x:c r="M77" s="119" t="str">
        <x:v>2025-03</x:v>
      </x:c>
      <x:c r="N77" s="119" t="n">
        <x:v>0.3410497049367605</x:v>
      </x:c>
      <x:c r="O77" s="120" t="n">
        <x:v>336390</x:v>
      </x:c>
      <x:c r="P77" s="120" t="n">
        <x:v>221664.28975632315</x:v>
      </x:c>
      <x:c r="Q77" s="120" t="n">
        <x:v>254285.06233848707</x:v>
      </x:c>
      <x:c r="R77" s="120" t="n">
        <x:v>218039.75946941602</x:v>
      </x:c>
      <x:c r="S77" s="121" t="n">
        <x:f>F77-MIN(G77,H77)</x:f>
        <x:v>0.00028661218565148583</x:v>
      </x:c>
      <x:c r="T77" s="122" t="str">
        <x:f>IF(F77&lt;'摘要'!$C$8,"15–20%",IF(F77&lt;'摘要'!$C$9,"20–30%",IF(F77&lt;'摘要'!$C$10,"30–50%",IF(F77&lt;'摘要'!$C$11,"50–100%","&gt;100%"))))</x:f>
        <x:v>15–20%</x:v>
      </x:c>
      <x:c r="U77" s="122" t="str">
        <x:f>IF(G77&lt;H77,"SARIMA","營收公式")</x:f>
        <x:v>SARIMA</x:v>
      </x:c>
      <x:c r="V77" s="122" t="str">
        <x:f>IF(AND(F77&lt;G77,F77&lt;H77),"是","否")</x:f>
        <x:v>否</x:v>
      </x:c>
      <x:c r="W77" s="77" t="str">
        <x:v>weighted_hybrid</x:v>
      </x:c>
    </x:row>
    <x:row r="78">
      <x:c r="A78" s="77" t="n">
        <x:v>74</x:v>
      </x:c>
      <x:c r="B78" s="77" t="str">
        <x:v>6531</x:v>
      </x:c>
      <x:c r="C78" s="77" t="str">
        <x:v>愛普*</x:v>
      </x:c>
      <x:c r="D78" s="77" t="str">
        <x:v>半導體業</x:v>
      </x:c>
      <x:c r="E78" s="77" t="n">
        <x:v>12</x:v>
      </x:c>
      <x:c r="F78" s="119" t="n">
        <x:v>0.16254589857730617</x:v>
      </x:c>
      <x:c r="G78" s="119" t="n">
        <x:v>0.14759599502493603</x:v>
      </x:c>
      <x:c r="H78" s="119" t="n">
        <x:v>0.16778905603690325</x:v>
      </x:c>
      <x:c r="I78" s="119" t="n">
        <x:v>0.13522194131398899</x:v>
      </x:c>
      <x:c r="J78" s="119" t="n">
        <x:v>0.25066703989861744</x:v>
      </x:c>
      <x:c r="K78" s="119" t="n">
        <x:v>0.75</x:v>
      </x:c>
      <x:c r="L78" s="119" t="n">
        <x:v>0.6666666666666665</x:v>
      </x:c>
      <x:c r="M78" s="119" t="str">
        <x:v>2025-08</x:v>
      </x:c>
      <x:c r="N78" s="119" t="n">
        <x:v>0.3485576894810319</x:v>
      </x:c>
      <x:c r="O78" s="120" t="n">
        <x:v>411017</x:v>
      </x:c>
      <x:c r="P78" s="120" t="n">
        <x:v>554280.1358574253</x:v>
      </x:c>
      <x:c r="Q78" s="120" t="n">
        <x:v>497086.410498374</x:v>
      </x:c>
      <x:c r="R78" s="120" t="n">
        <x:v>560634.9942306532</x:v>
      </x:c>
      <x:c r="S78" s="121" t="n">
        <x:f>F78-MIN(G78,H78)</x:f>
        <x:v>0.014949903552370136</x:v>
      </x:c>
      <x:c r="T78" s="122" t="str">
        <x:f>IF(F78&lt;'摘要'!$C$8,"15–20%",IF(F78&lt;'摘要'!$C$9,"20–30%",IF(F78&lt;'摘要'!$C$10,"30–50%",IF(F78&lt;'摘要'!$C$11,"50–100%","&gt;100%"))))</x:f>
        <x:v>15–20%</x:v>
      </x:c>
      <x:c r="U78" s="122" t="str">
        <x:f>IF(G78&lt;H78,"SARIMA","營收公式")</x:f>
        <x:v>SARIMA</x:v>
      </x:c>
      <x:c r="V78" s="122" t="str">
        <x:f>IF(AND(F78&lt;G78,F78&lt;H78),"是","否")</x:f>
        <x:v>否</x:v>
      </x:c>
      <x:c r="W78" s="77" t="str">
        <x:v>weighted_hybrid</x:v>
      </x:c>
    </x:row>
    <x:row r="79">
      <x:c r="A79" s="77" t="n">
        <x:v>75</x:v>
      </x:c>
      <x:c r="B79" s="77" t="str">
        <x:v>2364</x:v>
      </x:c>
      <x:c r="C79" s="77" t="str">
        <x:v>倫飛</x:v>
      </x:c>
      <x:c r="D79" s="77" t="str">
        <x:v>電腦及週邊設備業</x:v>
      </x:c>
      <x:c r="E79" s="77" t="n">
        <x:v>12</x:v>
      </x:c>
      <x:c r="F79" s="119" t="n">
        <x:v>0.1631383526384116</x:v>
      </x:c>
      <x:c r="G79" s="119" t="n">
        <x:v>0.14598931609855667</x:v>
      </x:c>
      <x:c r="H79" s="119" t="n">
        <x:v>0.16751769880929954</x:v>
      </x:c>
      <x:c r="I79" s="119" t="n">
        <x:v>0.20826422748628665</x:v>
      </x:c>
      <x:c r="J79" s="119" t="n">
        <x:v>0.3591344443352279</x:v>
      </x:c>
      <x:c r="K79" s="119" t="n">
        <x:v>0.5833333333333334</x:v>
      </x:c>
      <x:c r="L79" s="119" t="n">
        <x:v>0.5</x:v>
      </x:c>
      <x:c r="M79" s="119" t="str">
        <x:v>2025-12</x:v>
      </x:c>
      <x:c r="N79" s="119" t="n">
        <x:v>0.3772879849211532</x:v>
      </x:c>
      <x:c r="O79" s="120" t="n">
        <x:v>90366</x:v>
      </x:c>
      <x:c r="P79" s="120" t="n">
        <x:v>124460.00604538493</x:v>
      </x:c>
      <x:c r="Q79" s="120" t="n">
        <x:v>125325.37483999856</x:v>
      </x:c>
      <x:c r="R79" s="120" t="n">
        <x:v>124363.85395709453</x:v>
      </x:c>
      <x:c r="S79" s="121" t="n">
        <x:f>F79-MIN(G79,H79)</x:f>
        <x:v>0.017149036539854917</x:v>
      </x:c>
      <x:c r="T79" s="122" t="str">
        <x:f>IF(F79&lt;'摘要'!$C$8,"15–20%",IF(F79&lt;'摘要'!$C$9,"20–30%",IF(F79&lt;'摘要'!$C$10,"30–50%",IF(F79&lt;'摘要'!$C$11,"50–100%","&gt;100%"))))</x:f>
        <x:v>15–20%</x:v>
      </x:c>
      <x:c r="U79" s="122" t="str">
        <x:f>IF(G79&lt;H79,"SARIMA","營收公式")</x:f>
        <x:v>SARIMA</x:v>
      </x:c>
      <x:c r="V79" s="122" t="str">
        <x:f>IF(AND(F79&lt;G79,F79&lt;H79),"是","否")</x:f>
        <x:v>否</x:v>
      </x:c>
      <x:c r="W79" s="77" t="str">
        <x:v>weighted_hybrid</x:v>
      </x:c>
    </x:row>
    <x:row r="80">
      <x:c r="A80" s="77" t="n">
        <x:v>76</x:v>
      </x:c>
      <x:c r="B80" s="77" t="str">
        <x:v>3518</x:v>
      </x:c>
      <x:c r="C80" s="77" t="str">
        <x:v>柏騰</x:v>
      </x:c>
      <x:c r="D80" s="77" t="str">
        <x:v>電子工業</x:v>
      </x:c>
      <x:c r="E80" s="77" t="n">
        <x:v>12</x:v>
      </x:c>
      <x:c r="F80" s="119" t="n">
        <x:v>0.16315581667178258</x:v>
      </x:c>
      <x:c r="G80" s="119" t="n">
        <x:v>0.12450671092320578</x:v>
      </x:c>
      <x:c r="H80" s="119" t="n">
        <x:v>0.16745016175495775</x:v>
      </x:c>
      <x:c r="I80" s="119" t="n">
        <x:v>0.14873285556228522</x:v>
      </x:c>
      <x:c r="J80" s="119" t="n">
        <x:v>0.2800761613015514</x:v>
      </x:c>
      <x:c r="K80" s="119" t="n">
        <x:v>0.41666666666666674</x:v>
      </x:c>
      <x:c r="L80" s="119" t="n">
        <x:v>0.5</x:v>
      </x:c>
      <x:c r="M80" s="119" t="str">
        <x:v>2025-01</x:v>
      </x:c>
      <x:c r="N80" s="119" t="n">
        <x:v>0.37944312144567827</x:v>
      </x:c>
      <x:c r="O80" s="120" t="n">
        <x:v>20738</x:v>
      </x:c>
      <x:c r="P80" s="120" t="n">
        <x:v>28606.891452540476</x:v>
      </x:c>
      <x:c r="Q80" s="120" t="n">
        <x:v>23581.265225742423</x:v>
      </x:c>
      <x:c r="R80" s="120" t="n">
        <x:v>29165.294366629147</x:v>
      </x:c>
      <x:c r="S80" s="121" t="n">
        <x:f>F80-MIN(G80,H80)</x:f>
        <x:v>0.0386491057485768</x:v>
      </x:c>
      <x:c r="T80" s="122" t="str">
        <x:f>IF(F80&lt;'摘要'!$C$8,"15–20%",IF(F80&lt;'摘要'!$C$9,"20–30%",IF(F80&lt;'摘要'!$C$10,"30–50%",IF(F80&lt;'摘要'!$C$11,"50–100%","&gt;100%"))))</x:f>
        <x:v>15–20%</x:v>
      </x:c>
      <x:c r="U80" s="122" t="str">
        <x:f>IF(G80&lt;H80,"SARIMA","營收公式")</x:f>
        <x:v>SARIMA</x:v>
      </x:c>
      <x:c r="V80" s="122" t="str">
        <x:f>IF(AND(F80&lt;G80,F80&lt;H80),"是","否")</x:f>
        <x:v>否</x:v>
      </x:c>
      <x:c r="W80" s="77" t="str">
        <x:v>weighted_hybrid</x:v>
      </x:c>
    </x:row>
    <x:row r="81">
      <x:c r="A81" s="77" t="n">
        <x:v>77</x:v>
      </x:c>
      <x:c r="B81" s="77" t="str">
        <x:v>5465</x:v>
      </x:c>
      <x:c r="C81" s="77" t="str">
        <x:v>富驊</x:v>
      </x:c>
      <x:c r="D81" s="77" t="str">
        <x:v>電腦及週邊設備業</x:v>
      </x:c>
      <x:c r="E81" s="77" t="n">
        <x:v>12</x:v>
      </x:c>
      <x:c r="F81" s="119" t="n">
        <x:v>0.16324375008325595</x:v>
      </x:c>
      <x:c r="G81" s="119" t="n">
        <x:v>0.1372021942573392</x:v>
      </x:c>
      <x:c r="H81" s="119" t="n">
        <x:v>0.16613909260736043</x:v>
      </x:c>
      <x:c r="I81" s="119" t="n">
        <x:v>0.15794370706766592</x:v>
      </x:c>
      <x:c r="J81" s="119" t="n">
        <x:v>0.271116762216857</x:v>
      </x:c>
      <x:c r="K81" s="119" t="n">
        <x:v>0.5833333333333334</x:v>
      </x:c>
      <x:c r="L81" s="119" t="n">
        <x:v>0.5</x:v>
      </x:c>
      <x:c r="M81" s="119" t="str">
        <x:v>2025-09</x:v>
      </x:c>
      <x:c r="N81" s="119" t="n">
        <x:v>0.4777175258565153</x:v>
      </x:c>
      <x:c r="O81" s="120" t="n">
        <x:v>348677</x:v>
      </x:c>
      <x:c r="P81" s="120" t="n">
        <x:v>515246.1137630722</x:v>
      </x:c>
      <x:c r="Q81" s="120" t="n">
        <x:v>513434.3905090453</x:v>
      </x:c>
      <x:c r="R81" s="120" t="n">
        <x:v>515447.41634685296</x:v>
      </x:c>
      <x:c r="S81" s="121" t="n">
        <x:f>F81-MIN(G81,H81)</x:f>
        <x:v>0.026041555825916746</x:v>
      </x:c>
      <x:c r="T81" s="122" t="str">
        <x:f>IF(F81&lt;'摘要'!$C$8,"15–20%",IF(F81&lt;'摘要'!$C$9,"20–30%",IF(F81&lt;'摘要'!$C$10,"30–50%",IF(F81&lt;'摘要'!$C$11,"50–100%","&gt;100%"))))</x:f>
        <x:v>15–20%</x:v>
      </x:c>
      <x:c r="U81" s="122" t="str">
        <x:f>IF(G81&lt;H81,"SARIMA","營收公式")</x:f>
        <x:v>SARIMA</x:v>
      </x:c>
      <x:c r="V81" s="122" t="str">
        <x:f>IF(AND(F81&lt;G81,F81&lt;H81),"是","否")</x:f>
        <x:v>否</x:v>
      </x:c>
      <x:c r="W81" s="77" t="str">
        <x:v>weighted_hybrid</x:v>
      </x:c>
    </x:row>
    <x:row r="82">
      <x:c r="A82" s="77" t="n">
        <x:v>78</x:v>
      </x:c>
      <x:c r="B82" s="77" t="str">
        <x:v>6214</x:v>
      </x:c>
      <x:c r="C82" s="77" t="str">
        <x:v>精誠</x:v>
      </x:c>
      <x:c r="D82" s="77" t="str">
        <x:v>電子工業</x:v>
      </x:c>
      <x:c r="E82" s="77" t="n">
        <x:v>12</x:v>
      </x:c>
      <x:c r="F82" s="119" t="n">
        <x:v>0.16327017767064295</x:v>
      </x:c>
      <x:c r="G82" s="119" t="n">
        <x:v>0.1028341291830603</x:v>
      </x:c>
      <x:c r="H82" s="119" t="n">
        <x:v>0.1741179879004594</x:v>
      </x:c>
      <x:c r="I82" s="119" t="n">
        <x:v>0.13324185638060423</x:v>
      </x:c>
      <x:c r="J82" s="119" t="n">
        <x:v>0.2739474329437632</x:v>
      </x:c>
      <x:c r="K82" s="119" t="n">
        <x:v>0.75</x:v>
      </x:c>
      <x:c r="L82" s="119" t="n">
        <x:v>0.5833333333333334</x:v>
      </x:c>
      <x:c r="M82" s="119" t="str">
        <x:v>2025-10</x:v>
      </x:c>
      <x:c r="N82" s="119" t="n">
        <x:v>0.406716848180815</x:v>
      </x:c>
      <x:c r="O82" s="120" t="n">
        <x:v>3192780</x:v>
      </x:c>
      <x:c r="P82" s="120" t="n">
        <x:v>4491337.418534743</x:v>
      </x:c>
      <x:c r="Q82" s="120" t="n">
        <x:v>3411548.502921578</x:v>
      </x:c>
      <x:c r="R82" s="120" t="n">
        <x:v>4611313.964713982</x:v>
      </x:c>
      <x:c r="S82" s="121" t="n">
        <x:f>F82-MIN(G82,H82)</x:f>
        <x:v>0.06043604848758265</x:v>
      </x:c>
      <x:c r="T82" s="122" t="str">
        <x:f>IF(F82&lt;'摘要'!$C$8,"15–20%",IF(F82&lt;'摘要'!$C$9,"20–30%",IF(F82&lt;'摘要'!$C$10,"30–50%",IF(F82&lt;'摘要'!$C$11,"50–100%","&gt;100%"))))</x:f>
        <x:v>15–20%</x:v>
      </x:c>
      <x:c r="U82" s="122" t="str">
        <x:f>IF(G82&lt;H82,"SARIMA","營收公式")</x:f>
        <x:v>SARIMA</x:v>
      </x:c>
      <x:c r="V82" s="122" t="str">
        <x:f>IF(AND(F82&lt;G82,F82&lt;H82),"是","否")</x:f>
        <x:v>否</x:v>
      </x:c>
      <x:c r="W82" s="77" t="str">
        <x:v>weighted_hybrid</x:v>
      </x:c>
    </x:row>
    <x:row r="83">
      <x:c r="A83" s="77" t="n">
        <x:v>79</x:v>
      </x:c>
      <x:c r="B83" s="77" t="str">
        <x:v>3276</x:v>
      </x:c>
      <x:c r="C83" s="77" t="str">
        <x:v>宇環</x:v>
      </x:c>
      <x:c r="D83" s="77" t="str">
        <x:v>電子零組件業</x:v>
      </x:c>
      <x:c r="E83" s="77" t="n">
        <x:v>12</x:v>
      </x:c>
      <x:c r="F83" s="119" t="n">
        <x:v>0.16327616632246447</x:v>
      </x:c>
      <x:c r="G83" s="119" t="n">
        <x:v>0.1712324952617181</x:v>
      </x:c>
      <x:c r="H83" s="119" t="n">
        <x:v>0.16726422971806984</x:v>
      </x:c>
      <x:c r="I83" s="119" t="n">
        <x:v>0.2067145525612937</x:v>
      </x:c>
      <x:c r="J83" s="119" t="n">
        <x:v>0.2774878665416258</x:v>
      </x:c>
      <x:c r="K83" s="119" t="n">
        <x:v>0.5</x:v>
      </x:c>
      <x:c r="L83" s="119" t="n">
        <x:v>0.5833333333333334</x:v>
      </x:c>
      <x:c r="M83" s="119" t="str">
        <x:v>2025-02</x:v>
      </x:c>
      <x:c r="N83" s="119" t="n">
        <x:v>0.34086788850746447</x:v>
      </x:c>
      <x:c r="O83" s="120" t="n">
        <x:v>36393</x:v>
      </x:c>
      <x:c r="P83" s="120" t="n">
        <x:v>48798.20506645215</x:v>
      </x:c>
      <x:c r="Q83" s="120" t="n">
        <x:v>47039.698347737816</x:v>
      </x:c>
      <x:c r="R83" s="120" t="n">
        <x:v>48993.59470186486</x:v>
      </x:c>
      <x:c r="S83" s="121" t="n">
        <x:f>F83-MIN(G83,H83)</x:f>
        <x:v>-0.003988063395605368</x:v>
      </x:c>
      <x:c r="T83" s="122" t="str">
        <x:f>IF(F83&lt;'摘要'!$C$8,"15–20%",IF(F83&lt;'摘要'!$C$9,"20–30%",IF(F83&lt;'摘要'!$C$10,"30–50%",IF(F83&lt;'摘要'!$C$11,"50–100%","&gt;100%"))))</x:f>
        <x:v>15–20%</x:v>
      </x:c>
      <x:c r="U83" s="122" t="str">
        <x:f>IF(G83&lt;H83,"SARIMA","營收公式")</x:f>
        <x:v>營收公式</x:v>
      </x:c>
      <x:c r="V83" s="122" t="str">
        <x:f>IF(AND(F83&lt;G83,F83&lt;H83),"是","否")</x:f>
        <x:v>是</x:v>
      </x:c>
      <x:c r="W83" s="77" t="str">
        <x:v>weighted_hybrid</x:v>
      </x:c>
    </x:row>
    <x:row r="84">
      <x:c r="A84" s="77" t="n">
        <x:v>80</x:v>
      </x:c>
      <x:c r="B84" s="77" t="str">
        <x:v>3581</x:v>
      </x:c>
      <x:c r="C84" s="77" t="str">
        <x:v>博磊</x:v>
      </x:c>
      <x:c r="D84" s="77" t="str">
        <x:v>半導體業</x:v>
      </x:c>
      <x:c r="E84" s="77" t="n">
        <x:v>12</x:v>
      </x:c>
      <x:c r="F84" s="119" t="n">
        <x:v>0.16333254035803507</x:v>
      </x:c>
      <x:c r="G84" s="119" t="n">
        <x:v>0.1914438796787888</x:v>
      </x:c>
      <x:c r="H84" s="119" t="n">
        <x:v>0.1619605156264197</x:v>
      </x:c>
      <x:c r="I84" s="119" t="n">
        <x:v>0.12371267236588328</x:v>
      </x:c>
      <x:c r="J84" s="119" t="n">
        <x:v>0.3438216405338853</x:v>
      </x:c>
      <x:c r="K84" s="119" t="n">
        <x:v>0.5</x:v>
      </x:c>
      <x:c r="L84" s="119" t="n">
        <x:v>0.6666666666666665</x:v>
      </x:c>
      <x:c r="M84" s="119" t="str">
        <x:v>2025-12</x:v>
      </x:c>
      <x:c r="N84" s="119" t="n">
        <x:v>0.37344327328510796</x:v>
      </x:c>
      <x:c r="O84" s="120" t="n">
        <x:v>217890</x:v>
      </x:c>
      <x:c r="P84" s="120" t="n">
        <x:v>136520.44518390784</x:v>
      </x:c>
      <x:c r="Q84" s="120" t="n">
        <x:v>132305.54039993326</x:v>
      </x:c>
      <x:c r="R84" s="120" t="n">
        <x:v>136988.76793768277</x:v>
      </x:c>
      <x:c r="S84" s="121" t="n">
        <x:f>F84-MIN(G84,H84)</x:f>
        <x:v>0.0013720247316153789</x:v>
      </x:c>
      <x:c r="T84" s="122" t="str">
        <x:f>IF(F84&lt;'摘要'!$C$8,"15–20%",IF(F84&lt;'摘要'!$C$9,"20–30%",IF(F84&lt;'摘要'!$C$10,"30–50%",IF(F84&lt;'摘要'!$C$11,"50–100%","&gt;100%"))))</x:f>
        <x:v>15–20%</x:v>
      </x:c>
      <x:c r="U84" s="122" t="str">
        <x:f>IF(G84&lt;H84,"SARIMA","營收公式")</x:f>
        <x:v>營收公式</x:v>
      </x:c>
      <x:c r="V84" s="122" t="str">
        <x:f>IF(AND(F84&lt;G84,F84&lt;H84),"是","否")</x:f>
        <x:v>否</x:v>
      </x:c>
      <x:c r="W84" s="77" t="str">
        <x:v>weighted_hybrid</x:v>
      </x:c>
    </x:row>
    <x:row r="85">
      <x:c r="A85" s="77" t="n">
        <x:v>81</x:v>
      </x:c>
      <x:c r="B85" s="77" t="str">
        <x:v>2031</x:v>
      </x:c>
      <x:c r="C85" s="77" t="str">
        <x:v>新光鋼</x:v>
      </x:c>
      <x:c r="D85" s="77" t="str">
        <x:v>鋼鐵工業</x:v>
      </x:c>
      <x:c r="E85" s="77" t="n">
        <x:v>12</x:v>
      </x:c>
      <x:c r="F85" s="119" t="n">
        <x:v>0.1634503828715252</x:v>
      </x:c>
      <x:c r="G85" s="119" t="n">
        <x:v>0.1661132328588616</x:v>
      </x:c>
      <x:c r="H85" s="119" t="n">
        <x:v>0.16491306810591844</x:v>
      </x:c>
      <x:c r="I85" s="119" t="n">
        <x:v>0.12109336620793938</x:v>
      </x:c>
      <x:c r="J85" s="119" t="n">
        <x:v>0.43069695160716526</x:v>
      </x:c>
      <x:c r="K85" s="119" t="n">
        <x:v>0.6666666666666665</x:v>
      </x:c>
      <x:c r="L85" s="119" t="n">
        <x:v>0.33333333333333326</x:v>
      </x:c>
      <x:c r="M85" s="119" t="str">
        <x:v>2025-05</x:v>
      </x:c>
      <x:c r="N85" s="119" t="n">
        <x:v>0.5017598768802711</x:v>
      </x:c>
      <x:c r="O85" s="120" t="n">
        <x:v>1244405</x:v>
      </x:c>
      <x:c r="P85" s="120" t="n">
        <x:v>1868797.4995891938</x:v>
      </x:c>
      <x:c r="Q85" s="120" t="n">
        <x:v>1751582.296562177</x:v>
      </x:c>
      <x:c r="R85" s="120" t="n">
        <x:v>1881821.4110366402</x:v>
      </x:c>
      <x:c r="S85" s="121" t="n">
        <x:f>F85-MIN(G85,H85)</x:f>
        <x:v>-0.0014626852343932462</x:v>
      </x:c>
      <x:c r="T85" s="122" t="str">
        <x:f>IF(F85&lt;'摘要'!$C$8,"15–20%",IF(F85&lt;'摘要'!$C$9,"20–30%",IF(F85&lt;'摘要'!$C$10,"30–50%",IF(F85&lt;'摘要'!$C$11,"50–100%","&gt;100%"))))</x:f>
        <x:v>15–20%</x:v>
      </x:c>
      <x:c r="U85" s="122" t="str">
        <x:f>IF(G85&lt;H85,"SARIMA","營收公式")</x:f>
        <x:v>營收公式</x:v>
      </x:c>
      <x:c r="V85" s="122" t="str">
        <x:f>IF(AND(F85&lt;G85,F85&lt;H85),"是","否")</x:f>
        <x:v>是</x:v>
      </x:c>
      <x:c r="W85" s="77" t="str">
        <x:v>weighted_hybrid</x:v>
      </x:c>
    </x:row>
    <x:row r="86">
      <x:c r="A86" s="77" t="n">
        <x:v>82</x:v>
      </x:c>
      <x:c r="B86" s="77" t="str">
        <x:v>2241</x:v>
      </x:c>
      <x:c r="C86" s="77" t="str">
        <x:v>艾姆勒</x:v>
      </x:c>
      <x:c r="D86" s="77" t="str">
        <x:v>汽車工業</x:v>
      </x:c>
      <x:c r="E86" s="77" t="n">
        <x:v>12</x:v>
      </x:c>
      <x:c r="F86" s="119" t="n">
        <x:v>0.16350505040660812</x:v>
      </x:c>
      <x:c r="G86" s="119" t="n">
        <x:v>0.1612085687693685</x:v>
      </x:c>
      <x:c r="H86" s="119" t="n">
        <x:v>0.16547537114928265</x:v>
      </x:c>
      <x:c r="I86" s="119" t="n">
        <x:v>0.15592559815147927</x:v>
      </x:c>
      <x:c r="J86" s="119" t="n">
        <x:v>0.26174469982436416</x:v>
      </x:c>
      <x:c r="K86" s="119" t="n">
        <x:v>0.25</x:v>
      </x:c>
      <x:c r="L86" s="119" t="n">
        <x:v>0.6666666666666665</x:v>
      </x:c>
      <x:c r="M86" s="119" t="str">
        <x:v>2025-05</x:v>
      </x:c>
      <x:c r="N86" s="119" t="n">
        <x:v>0.34908868969785856</x:v>
      </x:c>
      <x:c r="O86" s="120" t="n">
        <x:v>44333</x:v>
      </x:c>
      <x:c r="P86" s="120" t="n">
        <x:v>59809.14888037516</x:v>
      </x:c>
      <x:c r="Q86" s="120" t="n">
        <x:v>62041.259860983766</x:v>
      </x:c>
      <x:c r="R86" s="120" t="n">
        <x:v>59561.136549196424</x:v>
      </x:c>
      <x:c r="S86" s="121" t="n">
        <x:f>F86-MIN(G86,H86)</x:f>
        <x:v>0.0022964816372396113</x:v>
      </x:c>
      <x:c r="T86" s="122" t="str">
        <x:f>IF(F86&lt;'摘要'!$C$8,"15–20%",IF(F86&lt;'摘要'!$C$9,"20–30%",IF(F86&lt;'摘要'!$C$10,"30–50%",IF(F86&lt;'摘要'!$C$11,"50–100%","&gt;100%"))))</x:f>
        <x:v>15–20%</x:v>
      </x:c>
      <x:c r="U86" s="122" t="str">
        <x:f>IF(G86&lt;H86,"SARIMA","營收公式")</x:f>
        <x:v>SARIMA</x:v>
      </x:c>
      <x:c r="V86" s="122" t="str">
        <x:f>IF(AND(F86&lt;G86,F86&lt;H86),"是","否")</x:f>
        <x:v>否</x:v>
      </x:c>
      <x:c r="W86" s="77" t="str">
        <x:v>weighted_hybrid</x:v>
      </x:c>
    </x:row>
    <x:row r="87">
      <x:c r="A87" s="77" t="n">
        <x:v>83</x:v>
      </x:c>
      <x:c r="B87" s="77" t="str">
        <x:v>2916</x:v>
      </x:c>
      <x:c r="C87" s="77" t="str">
        <x:v>滿心</x:v>
      </x:c>
      <x:c r="D87" s="77" t="str">
        <x:v>居家生活類</x:v>
      </x:c>
      <x:c r="E87" s="77" t="n">
        <x:v>12</x:v>
      </x:c>
      <x:c r="F87" s="119" t="n">
        <x:v>0.1637143310483083</x:v>
      </x:c>
      <x:c r="G87" s="119" t="n">
        <x:v>0.13469193788071024</x:v>
      </x:c>
      <x:c r="H87" s="119" t="n">
        <x:v>0.17122048017727742</x:v>
      </x:c>
      <x:c r="I87" s="119" t="n">
        <x:v>0.07442020163870738</x:v>
      </x:c>
      <x:c r="J87" s="119" t="n">
        <x:v>0.2445508031922532</x:v>
      </x:c>
      <x:c r="K87" s="119" t="n">
        <x:v>0.8333333333333335</x:v>
      </x:c>
      <x:c r="L87" s="119" t="n">
        <x:v>0.6666666666666665</x:v>
      </x:c>
      <x:c r="M87" s="119" t="str">
        <x:v>2025-02</x:v>
      </x:c>
      <x:c r="N87" s="119" t="n">
        <x:v>0.8102336634849084</x:v>
      </x:c>
      <x:c r="O87" s="120" t="n">
        <x:v>126412</x:v>
      </x:c>
      <x:c r="P87" s="120" t="n">
        <x:v>228835.25786845424</x:v>
      </x:c>
      <x:c r="Q87" s="120" t="n">
        <x:v>169664.13625946897</x:v>
      </x:c>
      <x:c r="R87" s="120" t="n">
        <x:v>235409.82693611924</x:v>
      </x:c>
      <x:c r="S87" s="121" t="n">
        <x:f>F87-MIN(G87,H87)</x:f>
        <x:v>0.029022393167598054</x:v>
      </x:c>
      <x:c r="T87" s="122" t="str">
        <x:f>IF(F87&lt;'摘要'!$C$8,"15–20%",IF(F87&lt;'摘要'!$C$9,"20–30%",IF(F87&lt;'摘要'!$C$10,"30–50%",IF(F87&lt;'摘要'!$C$11,"50–100%","&gt;100%"))))</x:f>
        <x:v>15–20%</x:v>
      </x:c>
      <x:c r="U87" s="122" t="str">
        <x:f>IF(G87&lt;H87,"SARIMA","營收公式")</x:f>
        <x:v>SARIMA</x:v>
      </x:c>
      <x:c r="V87" s="122" t="str">
        <x:f>IF(AND(F87&lt;G87,F87&lt;H87),"是","否")</x:f>
        <x:v>否</x:v>
      </x:c>
      <x:c r="W87" s="77" t="str">
        <x:v>weighted_hybrid</x:v>
      </x:c>
    </x:row>
    <x:row r="88">
      <x:c r="A88" s="77" t="n">
        <x:v>84</x:v>
      </x:c>
      <x:c r="B88" s="77" t="str">
        <x:v>6204</x:v>
      </x:c>
      <x:c r="C88" s="77" t="str">
        <x:v>永豐臺灣加權</x:v>
      </x:c>
      <x:c r="D88" s="77" t="str">
        <x:v>ETF</x:v>
      </x:c>
      <x:c r="E88" s="77" t="n">
        <x:v>12</x:v>
      </x:c>
      <x:c r="F88" s="119" t="n">
        <x:v>0.163845285856607</x:v>
      </x:c>
      <x:c r="G88" s="119" t="n">
        <x:v>0.17275032166080093</x:v>
      </x:c>
      <x:c r="H88" s="119" t="n">
        <x:v>0.16656425621649715</x:v>
      </x:c>
      <x:c r="I88" s="119" t="n">
        <x:v>0.15480376065965074</x:v>
      </x:c>
      <x:c r="J88" s="119" t="n">
        <x:v>0.3358487003018755</x:v>
      </x:c>
      <x:c r="K88" s="119" t="n">
        <x:v>0.6666666666666665</x:v>
      </x:c>
      <x:c r="L88" s="119" t="n">
        <x:v>0.6666666666666665</x:v>
      </x:c>
      <x:c r="M88" s="119" t="str">
        <x:v>2025-10</x:v>
      </x:c>
      <x:c r="N88" s="119" t="n">
        <x:v>0.512785826169316</x:v>
      </x:c>
      <x:c r="O88" s="120" t="n">
        <x:v>20885</x:v>
      </x:c>
      <x:c r="P88" s="120" t="n">
        <x:v>31594.531979546166</x:v>
      </x:c>
      <x:c r="Q88" s="120" t="n">
        <x:v>29571.189553968423</x:v>
      </x:c>
      <x:c r="R88" s="120" t="n">
        <x:v>31819.347804610356</x:v>
      </x:c>
      <x:c r="S88" s="121" t="n">
        <x:f>F88-MIN(G88,H88)</x:f>
        <x:v>-0.0027189703598901604</x:v>
      </x:c>
      <x:c r="T88" s="122" t="str">
        <x:f>IF(F88&lt;'摘要'!$C$8,"15–20%",IF(F88&lt;'摘要'!$C$9,"20–30%",IF(F88&lt;'摘要'!$C$10,"30–50%",IF(F88&lt;'摘要'!$C$11,"50–100%","&gt;100%"))))</x:f>
        <x:v>15–20%</x:v>
      </x:c>
      <x:c r="U88" s="122" t="str">
        <x:f>IF(G88&lt;H88,"SARIMA","營收公式")</x:f>
        <x:v>營收公式</x:v>
      </x:c>
      <x:c r="V88" s="122" t="str">
        <x:f>IF(AND(F88&lt;G88,F88&lt;H88),"是","否")</x:f>
        <x:v>是</x:v>
      </x:c>
      <x:c r="W88" s="77" t="str">
        <x:v>weighted_hybrid</x:v>
      </x:c>
    </x:row>
    <x:row r="89">
      <x:c r="A89" s="77" t="n">
        <x:v>85</x:v>
      </x:c>
      <x:c r="B89" s="77" t="str">
        <x:v>1256</x:v>
      </x:c>
      <x:c r="C89" s="77" t="str">
        <x:v>鮮活果汁-KY</x:v>
      </x:c>
      <x:c r="D89" s="77" t="str">
        <x:v>食品工業</x:v>
      </x:c>
      <x:c r="E89" s="77" t="n">
        <x:v>12</x:v>
      </x:c>
      <x:c r="F89" s="119" t="n">
        <x:v>0.1638496474395243</x:v>
      </x:c>
      <x:c r="G89" s="119" t="n">
        <x:v>0.14278025358209742</x:v>
      </x:c>
      <x:c r="H89" s="119" t="n">
        <x:v>0.17092848746222608</x:v>
      </x:c>
      <x:c r="I89" s="119" t="n">
        <x:v>0.14523834584956466</x:v>
      </x:c>
      <x:c r="J89" s="119" t="n">
        <x:v>0.2923672753146833</x:v>
      </x:c>
      <x:c r="K89" s="119" t="n">
        <x:v>0.75</x:v>
      </x:c>
      <x:c r="L89" s="119" t="n">
        <x:v>0.5833333333333334</x:v>
      </x:c>
      <x:c r="M89" s="119" t="str">
        <x:v>2025-12</x:v>
      </x:c>
      <x:c r="N89" s="119" t="n">
        <x:v>0.37990299909361475</x:v>
      </x:c>
      <x:c r="O89" s="120" t="n">
        <x:v>408763</x:v>
      </x:c>
      <x:c r="P89" s="120" t="n">
        <x:v>253472.71038149676</x:v>
      </x:c>
      <x:c r="Q89" s="120" t="n">
        <x:v>267134.6529549785</x:v>
      </x:c>
      <x:c r="R89" s="120" t="n">
        <x:v>251954.716762221</x:v>
      </x:c>
      <x:c r="S89" s="121" t="n">
        <x:f>F89-MIN(G89,H89)</x:f>
        <x:v>0.02106939385742687</x:v>
      </x:c>
      <x:c r="T89" s="122" t="str">
        <x:f>IF(F89&lt;'摘要'!$C$8,"15–20%",IF(F89&lt;'摘要'!$C$9,"20–30%",IF(F89&lt;'摘要'!$C$10,"30–50%",IF(F89&lt;'摘要'!$C$11,"50–100%","&gt;100%"))))</x:f>
        <x:v>15–20%</x:v>
      </x:c>
      <x:c r="U89" s="122" t="str">
        <x:f>IF(G89&lt;H89,"SARIMA","營收公式")</x:f>
        <x:v>SARIMA</x:v>
      </x:c>
      <x:c r="V89" s="122" t="str">
        <x:f>IF(AND(F89&lt;G89,F89&lt;H89),"是","否")</x:f>
        <x:v>否</x:v>
      </x:c>
      <x:c r="W89" s="77" t="str">
        <x:v>weighted_hybrid</x:v>
      </x:c>
    </x:row>
    <x:row r="90">
      <x:c r="A90" s="77" t="n">
        <x:v>86</x:v>
      </x:c>
      <x:c r="B90" s="77" t="str">
        <x:v>2547</x:v>
      </x:c>
      <x:c r="C90" s="77" t="str">
        <x:v>日勝生</x:v>
      </x:c>
      <x:c r="D90" s="77" t="str">
        <x:v>建材營造</x:v>
      </x:c>
      <x:c r="E90" s="77" t="n">
        <x:v>12</x:v>
      </x:c>
      <x:c r="F90" s="119" t="n">
        <x:v>0.1641465124513126</x:v>
      </x:c>
      <x:c r="G90" s="119" t="n">
        <x:v>0.13454470482067818</x:v>
      </x:c>
      <x:c r="H90" s="119" t="n">
        <x:v>0.1752579576278478</x:v>
      </x:c>
      <x:c r="I90" s="119" t="n">
        <x:v>0.06461928947449277</x:v>
      </x:c>
      <x:c r="J90" s="119" t="n">
        <x:v>0.31226530230970373</x:v>
      </x:c>
      <x:c r="K90" s="119" t="n">
        <x:v>0.8333333333333335</x:v>
      </x:c>
      <x:c r="L90" s="119" t="n">
        <x:v>0.41666666666666674</x:v>
      </x:c>
      <x:c r="M90" s="119" t="str">
        <x:v>2025-01</x:v>
      </x:c>
      <x:c r="N90" s="119" t="n">
        <x:v>0.5729569920316756</x:v>
      </x:c>
      <x:c r="O90" s="120" t="n">
        <x:v>379545</x:v>
      </x:c>
      <x:c r="P90" s="120" t="n">
        <x:v>597007.9615406623</x:v>
      </x:c>
      <x:c r="Q90" s="120" t="n">
        <x:v>477686.25869159744</x:v>
      </x:c>
      <x:c r="R90" s="120" t="n">
        <x:v>610265.9285238918</x:v>
      </x:c>
      <x:c r="S90" s="121" t="n">
        <x:f>F90-MIN(G90,H90)</x:f>
        <x:v>0.029601807630634414</x:v>
      </x:c>
      <x:c r="T90" s="122" t="str">
        <x:f>IF(F90&lt;'摘要'!$C$8,"15–20%",IF(F90&lt;'摘要'!$C$9,"20–30%",IF(F90&lt;'摘要'!$C$10,"30–50%",IF(F90&lt;'摘要'!$C$11,"50–100%","&gt;100%"))))</x:f>
        <x:v>15–20%</x:v>
      </x:c>
      <x:c r="U90" s="122" t="str">
        <x:f>IF(G90&lt;H90,"SARIMA","營收公式")</x:f>
        <x:v>SARIMA</x:v>
      </x:c>
      <x:c r="V90" s="122" t="str">
        <x:f>IF(AND(F90&lt;G90,F90&lt;H90),"是","否")</x:f>
        <x:v>否</x:v>
      </x:c>
      <x:c r="W90" s="77" t="str">
        <x:v>weighted_hybrid</x:v>
      </x:c>
    </x:row>
    <x:row r="91">
      <x:c r="A91" s="77" t="n">
        <x:v>87</x:v>
      </x:c>
      <x:c r="B91" s="77" t="str">
        <x:v>3354</x:v>
      </x:c>
      <x:c r="C91" s="77" t="str">
        <x:v>律勝</x:v>
      </x:c>
      <x:c r="D91" s="77" t="str">
        <x:v>電子零組件業</x:v>
      </x:c>
      <x:c r="E91" s="77" t="n">
        <x:v>12</x:v>
      </x:c>
      <x:c r="F91" s="119" t="n">
        <x:v>0.16442089431549792</x:v>
      </x:c>
      <x:c r="G91" s="119" t="n">
        <x:v>0.1724010755375379</x:v>
      </x:c>
      <x:c r="H91" s="119" t="n">
        <x:v>0.16384281413452068</x:v>
      </x:c>
      <x:c r="I91" s="119" t="n">
        <x:v>0.1485014209885253</x:v>
      </x:c>
      <x:c r="J91" s="119" t="n">
        <x:v>0.2772461492023846</x:v>
      </x:c>
      <x:c r="K91" s="119" t="n">
        <x:v>0.5833333333333334</x:v>
      </x:c>
      <x:c r="L91" s="119" t="n">
        <x:v>0.33333333333333326</x:v>
      </x:c>
      <x:c r="M91" s="119" t="str">
        <x:v>2025-12</x:v>
      </x:c>
      <x:c r="N91" s="119" t="n">
        <x:v>0.35290597447623545</x:v>
      </x:c>
      <x:c r="O91" s="120" t="n">
        <x:v>10152</x:v>
      </x:c>
      <x:c r="P91" s="120" t="n">
        <x:v>6569.298547117258</x:v>
      </x:c>
      <x:c r="Q91" s="120" t="n">
        <x:v>5957.82176890401</x:v>
      </x:c>
      <x:c r="R91" s="120" t="n">
        <x:v>6637.240411363174</x:v>
      </x:c>
      <x:c r="S91" s="121" t="n">
        <x:f>F91-MIN(G91,H91)</x:f>
        <x:v>0.0005780801809772418</x:v>
      </x:c>
      <x:c r="T91" s="122" t="str">
        <x:f>IF(F91&lt;'摘要'!$C$8,"15–20%",IF(F91&lt;'摘要'!$C$9,"20–30%",IF(F91&lt;'摘要'!$C$10,"30–50%",IF(F91&lt;'摘要'!$C$11,"50–100%","&gt;100%"))))</x:f>
        <x:v>15–20%</x:v>
      </x:c>
      <x:c r="U91" s="122" t="str">
        <x:f>IF(G91&lt;H91,"SARIMA","營收公式")</x:f>
        <x:v>營收公式</x:v>
      </x:c>
      <x:c r="V91" s="122" t="str">
        <x:f>IF(AND(F91&lt;G91,F91&lt;H91),"是","否")</x:f>
        <x:v>否</x:v>
      </x:c>
      <x:c r="W91" s="77" t="str">
        <x:v>weighted_hybrid</x:v>
      </x:c>
    </x:row>
    <x:row r="92">
      <x:c r="A92" s="77" t="n">
        <x:v>88</x:v>
      </x:c>
      <x:c r="B92" s="77" t="str">
        <x:v>1314</x:v>
      </x:c>
      <x:c r="C92" s="77" t="str">
        <x:v>中石化</x:v>
      </x:c>
      <x:c r="D92" s="77" t="str">
        <x:v>塑膠工業</x:v>
      </x:c>
      <x:c r="E92" s="77" t="n">
        <x:v>12</x:v>
      </x:c>
      <x:c r="F92" s="119" t="n">
        <x:v>0.16476093936193556</x:v>
      </x:c>
      <x:c r="G92" s="119" t="n">
        <x:v>0.18263013154391014</x:v>
      </x:c>
      <x:c r="H92" s="119" t="n">
        <x:v>0.16277547356393834</x:v>
      </x:c>
      <x:c r="I92" s="119" t="n">
        <x:v>0.15214763111185428</x:v>
      </x:c>
      <x:c r="J92" s="119" t="n">
        <x:v>0.3316326617112685</x:v>
      </x:c>
      <x:c r="K92" s="119" t="n">
        <x:v>0.5833333333333334</x:v>
      </x:c>
      <x:c r="L92" s="119" t="n">
        <x:v>0.41666666666666674</x:v>
      </x:c>
      <x:c r="M92" s="119" t="str">
        <x:v>2025-10</x:v>
      </x:c>
      <x:c r="N92" s="119" t="n">
        <x:v>0.6377720525010135</x:v>
      </x:c>
      <x:c r="O92" s="120" t="n">
        <x:v>916515</x:v>
      </x:c>
      <x:c r="P92" s="120" t="n">
        <x:v>1501042.6526979664</x:v>
      </x:c>
      <x:c r="Q92" s="120" t="n">
        <x:v>1425885.9318221791</x:v>
      </x:c>
      <x:c r="R92" s="120" t="n">
        <x:v>1509393.3994619427</x:v>
      </x:c>
      <x:c r="S92" s="121" t="n">
        <x:f>F92-MIN(G92,H92)</x:f>
        <x:v>0.0019854657979972157</x:v>
      </x:c>
      <x:c r="T92" s="122" t="str">
        <x:f>IF(F92&lt;'摘要'!$C$8,"15–20%",IF(F92&lt;'摘要'!$C$9,"20–30%",IF(F92&lt;'摘要'!$C$10,"30–50%",IF(F92&lt;'摘要'!$C$11,"50–100%","&gt;100%"))))</x:f>
        <x:v>15–20%</x:v>
      </x:c>
      <x:c r="U92" s="122" t="str">
        <x:f>IF(G92&lt;H92,"SARIMA","營收公式")</x:f>
        <x:v>營收公式</x:v>
      </x:c>
      <x:c r="V92" s="122" t="str">
        <x:f>IF(AND(F92&lt;G92,F92&lt;H92),"是","否")</x:f>
        <x:v>否</x:v>
      </x:c>
      <x:c r="W92" s="77" t="str">
        <x:v>weighted_hybrid</x:v>
      </x:c>
    </x:row>
    <x:row r="93">
      <x:c r="A93" s="77" t="n">
        <x:v>89</x:v>
      </x:c>
      <x:c r="B93" s="77" t="str">
        <x:v>6569</x:v>
      </x:c>
      <x:c r="C93" s="77" t="str">
        <x:v>醫揚</x:v>
      </x:c>
      <x:c r="D93" s="77" t="str">
        <x:v>生技醫療業</x:v>
      </x:c>
      <x:c r="E93" s="77" t="n">
        <x:v>12</x:v>
      </x:c>
      <x:c r="F93" s="119" t="n">
        <x:v>0.16536832952180638</x:v>
      </x:c>
      <x:c r="G93" s="119" t="n">
        <x:v>0.15278569990192176</x:v>
      </x:c>
      <x:c r="H93" s="119" t="n">
        <x:v>0.16947666880051543</x:v>
      </x:c>
      <x:c r="I93" s="119" t="n">
        <x:v>0.16459101126429068</x:v>
      </x:c>
      <x:c r="J93" s="119" t="n">
        <x:v>0.3501383591469997</x:v>
      </x:c>
      <x:c r="K93" s="119" t="n">
        <x:v>0.75</x:v>
      </x:c>
      <x:c r="L93" s="119" t="n">
        <x:v>0.5833333333333334</x:v>
      </x:c>
      <x:c r="M93" s="119" t="str">
        <x:v>2025-10</x:v>
      </x:c>
      <x:c r="N93" s="119" t="n">
        <x:v>0.4298939694669796</x:v>
      </x:c>
      <x:c r="O93" s="120" t="n">
        <x:v>91632</x:v>
      </x:c>
      <x:c r="P93" s="120" t="n">
        <x:v>131024.04421019828</x:v>
      </x:c>
      <x:c r="Q93" s="120" t="n">
        <x:v>144127.18597131476</x:v>
      </x:c>
      <x:c r="R93" s="120" t="n">
        <x:v>129568.13957007423</x:v>
      </x:c>
      <x:c r="S93" s="121" t="n">
        <x:f>F93-MIN(G93,H93)</x:f>
        <x:v>0.012582629619884628</x:v>
      </x:c>
      <x:c r="T93" s="122" t="str">
        <x:f>IF(F93&lt;'摘要'!$C$8,"15–20%",IF(F93&lt;'摘要'!$C$9,"20–30%",IF(F93&lt;'摘要'!$C$10,"30–50%",IF(F93&lt;'摘要'!$C$11,"50–100%","&gt;100%"))))</x:f>
        <x:v>15–20%</x:v>
      </x:c>
      <x:c r="U93" s="122" t="str">
        <x:f>IF(G93&lt;H93,"SARIMA","營收公式")</x:f>
        <x:v>SARIMA</x:v>
      </x:c>
      <x:c r="V93" s="122" t="str">
        <x:f>IF(AND(F93&lt;G93,F93&lt;H93),"是","否")</x:f>
        <x:v>否</x:v>
      </x:c>
      <x:c r="W93" s="77" t="str">
        <x:v>weighted_hybrid</x:v>
      </x:c>
    </x:row>
    <x:row r="94">
      <x:c r="A94" s="77" t="n">
        <x:v>90</x:v>
      </x:c>
      <x:c r="B94" s="77" t="str">
        <x:v>1723</x:v>
      </x:c>
      <x:c r="C94" s="77" t="str">
        <x:v>中碳</x:v>
      </x:c>
      <x:c r="D94" s="77" t="str">
        <x:v>化學生技醫療</x:v>
      </x:c>
      <x:c r="E94" s="77" t="n">
        <x:v>12</x:v>
      </x:c>
      <x:c r="F94" s="119" t="n">
        <x:v>0.16546612292295435</x:v>
      </x:c>
      <x:c r="G94" s="119" t="n">
        <x:v>0.14085679936840245</x:v>
      </x:c>
      <x:c r="H94" s="119" t="n">
        <x:v>0.1686076630006372</x:v>
      </x:c>
      <x:c r="I94" s="119" t="n">
        <x:v>0.159029735715598</x:v>
      </x:c>
      <x:c r="J94" s="119" t="n">
        <x:v>0.2885757962365363</x:v>
      </x:c>
      <x:c r="K94" s="119" t="n">
        <x:v>0.5833333333333334</x:v>
      </x:c>
      <x:c r="L94" s="119" t="n">
        <x:v>0.41666666666666674</x:v>
      </x:c>
      <x:c r="M94" s="119" t="str">
        <x:v>2025-05</x:v>
      </x:c>
      <x:c r="N94" s="119" t="n">
        <x:v>0.3747056802093688</x:v>
      </x:c>
      <x:c r="O94" s="120" t="n">
        <x:v>401829</x:v>
      </x:c>
      <x:c r="P94" s="120" t="n">
        <x:v>552396.6087728505</x:v>
      </x:c>
      <x:c r="Q94" s="120" t="n">
        <x:v>486258.6759198447</x:v>
      </x:c>
      <x:c r="R94" s="120" t="n">
        <x:v>559745.26797874</x:v>
      </x:c>
      <x:c r="S94" s="121" t="n">
        <x:f>F94-MIN(G94,H94)</x:f>
        <x:v>0.024609323554551893</x:v>
      </x:c>
      <x:c r="T94" s="122" t="str">
        <x:f>IF(F94&lt;'摘要'!$C$8,"15–20%",IF(F94&lt;'摘要'!$C$9,"20–30%",IF(F94&lt;'摘要'!$C$10,"30–50%",IF(F94&lt;'摘要'!$C$11,"50–100%","&gt;100%"))))</x:f>
        <x:v>15–20%</x:v>
      </x:c>
      <x:c r="U94" s="122" t="str">
        <x:f>IF(G94&lt;H94,"SARIMA","營收公式")</x:f>
        <x:v>SARIMA</x:v>
      </x:c>
      <x:c r="V94" s="122" t="str">
        <x:f>IF(AND(F94&lt;G94,F94&lt;H94),"是","否")</x:f>
        <x:v>否</x:v>
      </x:c>
      <x:c r="W94" s="77" t="str">
        <x:v>weighted_hybrid</x:v>
      </x:c>
    </x:row>
    <x:row r="95">
      <x:c r="A95" s="77" t="n">
        <x:v>91</x:v>
      </x:c>
      <x:c r="B95" s="77" t="str">
        <x:v>1459</x:v>
      </x:c>
      <x:c r="C95" s="77" t="str">
        <x:v>聯發</x:v>
      </x:c>
      <x:c r="D95" s="77" t="str">
        <x:v>紡織纖維</x:v>
      </x:c>
      <x:c r="E95" s="77" t="n">
        <x:v>12</x:v>
      </x:c>
      <x:c r="F95" s="119" t="n">
        <x:v>0.1654856962554608</x:v>
      </x:c>
      <x:c r="G95" s="119" t="n">
        <x:v>0.10847572278525938</x:v>
      </x:c>
      <x:c r="H95" s="119" t="n">
        <x:v>0.17267013893830152</x:v>
      </x:c>
      <x:c r="I95" s="119" t="n">
        <x:v>0.10165096399595312</x:v>
      </x:c>
      <x:c r="J95" s="119" t="n">
        <x:v>0.33508277991195</x:v>
      </x:c>
      <x:c r="K95" s="119" t="n">
        <x:v>0.5</x:v>
      </x:c>
      <x:c r="L95" s="119" t="n">
        <x:v>0.5833333333333334</x:v>
      </x:c>
      <x:c r="M95" s="119" t="str">
        <x:v>2025-12</x:v>
      </x:c>
      <x:c r="N95" s="119" t="n">
        <x:v>0.541006585392767</x:v>
      </x:c>
      <x:c r="O95" s="120" t="n">
        <x:v>74746</x:v>
      </x:c>
      <x:c r="P95" s="120" t="n">
        <x:v>115184.07823176777</x:v>
      </x:c>
      <x:c r="Q95" s="120" t="n">
        <x:v>111649.69173133504</x:v>
      </x:c>
      <x:c r="R95" s="120" t="n">
        <x:v>115576.78784292696</x:v>
      </x:c>
      <x:c r="S95" s="121" t="n">
        <x:f>F95-MIN(G95,H95)</x:f>
        <x:v>0.057009973470201425</x:v>
      </x:c>
      <x:c r="T95" s="122" t="str">
        <x:f>IF(F95&lt;'摘要'!$C$8,"15–20%",IF(F95&lt;'摘要'!$C$9,"20–30%",IF(F95&lt;'摘要'!$C$10,"30–50%",IF(F95&lt;'摘要'!$C$11,"50–100%","&gt;100%"))))</x:f>
        <x:v>15–20%</x:v>
      </x:c>
      <x:c r="U95" s="122" t="str">
        <x:f>IF(G95&lt;H95,"SARIMA","營收公式")</x:f>
        <x:v>SARIMA</x:v>
      </x:c>
      <x:c r="V95" s="122" t="str">
        <x:f>IF(AND(F95&lt;G95,F95&lt;H95),"是","否")</x:f>
        <x:v>否</x:v>
      </x:c>
      <x:c r="W95" s="77" t="str">
        <x:v>weighted_hybrid</x:v>
      </x:c>
    </x:row>
    <x:row r="96">
      <x:c r="A96" s="77" t="n">
        <x:v>92</x:v>
      </x:c>
      <x:c r="B96" s="77" t="str">
        <x:v>8011</x:v>
      </x:c>
      <x:c r="C96" s="77" t="str">
        <x:v>台通</x:v>
      </x:c>
      <x:c r="D96" s="77" t="str">
        <x:v>電子工業</x:v>
      </x:c>
      <x:c r="E96" s="77" t="n">
        <x:v>12</x:v>
      </x:c>
      <x:c r="F96" s="119" t="n">
        <x:v>0.16554951357676648</x:v>
      </x:c>
      <x:c r="G96" s="119" t="n">
        <x:v>0.2134554990760051</x:v>
      </x:c>
      <x:c r="H96" s="119" t="n">
        <x:v>0.16313734647102096</x:v>
      </x:c>
      <x:c r="I96" s="119" t="n">
        <x:v>0.17429735445909875</x:v>
      </x:c>
      <x:c r="J96" s="119" t="n">
        <x:v>0.2547407729661878</x:v>
      </x:c>
      <x:c r="K96" s="119" t="n">
        <x:v>0.8333333333333335</x:v>
      </x:c>
      <x:c r="L96" s="119" t="n">
        <x:v>0.5833333333333334</x:v>
      </x:c>
      <x:c r="M96" s="119" t="str">
        <x:v>2025-01</x:v>
      </x:c>
      <x:c r="N96" s="119" t="n">
        <x:v>0.4988674717514159</x:v>
      </x:c>
      <x:c r="O96" s="120" t="n">
        <x:v>110294</x:v>
      </x:c>
      <x:c r="P96" s="120" t="n">
        <x:v>165316.08892935066</x:v>
      </x:c>
      <x:c r="Q96" s="120" t="n">
        <x:v>170590.8203819184</x:v>
      </x:c>
      <x:c r="R96" s="120" t="n">
        <x:v>164730.0076568431</x:v>
      </x:c>
      <x:c r="S96" s="121" t="n">
        <x:f>F96-MIN(G96,H96)</x:f>
        <x:v>0.0024121671057455163</x:v>
      </x:c>
      <x:c r="T96" s="122" t="str">
        <x:f>IF(F96&lt;'摘要'!$C$8,"15–20%",IF(F96&lt;'摘要'!$C$9,"20–30%",IF(F96&lt;'摘要'!$C$10,"30–50%",IF(F96&lt;'摘要'!$C$11,"50–100%","&gt;100%"))))</x:f>
        <x:v>15–20%</x:v>
      </x:c>
      <x:c r="U96" s="122" t="str">
        <x:f>IF(G96&lt;H96,"SARIMA","營收公式")</x:f>
        <x:v>營收公式</x:v>
      </x:c>
      <x:c r="V96" s="122" t="str">
        <x:f>IF(AND(F96&lt;G96,F96&lt;H96),"是","否")</x:f>
        <x:v>否</x:v>
      </x:c>
      <x:c r="W96" s="77" t="str">
        <x:v>weighted_hybrid</x:v>
      </x:c>
    </x:row>
    <x:row r="97">
      <x:c r="A97" s="77" t="n">
        <x:v>93</x:v>
      </x:c>
      <x:c r="B97" s="77" t="str">
        <x:v>6667</x:v>
      </x:c>
      <x:c r="C97" s="77" t="str">
        <x:v>信紘科</x:v>
      </x:c>
      <x:c r="D97" s="77" t="str">
        <x:v>其他電子類</x:v>
      </x:c>
      <x:c r="E97" s="77" t="n">
        <x:v>12</x:v>
      </x:c>
      <x:c r="F97" s="119" t="n">
        <x:v>0.16557515308989937</x:v>
      </x:c>
      <x:c r="G97" s="119" t="n">
        <x:v>0.18068635606631778</x:v>
      </x:c>
      <x:c r="H97" s="119" t="n">
        <x:v>0.16624965239253245</x:v>
      </x:c>
      <x:c r="I97" s="119" t="n">
        <x:v>0.1759810651653429</x:v>
      </x:c>
      <x:c r="J97" s="119" t="n">
        <x:v>0.36327453665523124</x:v>
      </x:c>
      <x:c r="K97" s="119" t="n">
        <x:v>0.6666666666666665</x:v>
      </x:c>
      <x:c r="L97" s="119" t="n">
        <x:v>0.5</x:v>
      </x:c>
      <x:c r="M97" s="119" t="str">
        <x:v>2025-02</x:v>
      </x:c>
      <x:c r="N97" s="119" t="n">
        <x:v>0.4085677193280118</x:v>
      </x:c>
      <x:c r="O97" s="120" t="n">
        <x:v>512448</x:v>
      </x:c>
      <x:c r="P97" s="120" t="n">
        <x:v>303078.289365799</x:v>
      </x:c>
      <x:c r="Q97" s="120" t="n">
        <x:v>289030.42970524984</x:v>
      </x:c>
      <x:c r="R97" s="120" t="n">
        <x:v>304639.1626614155</x:v>
      </x:c>
      <x:c r="S97" s="121" t="n">
        <x:f>F97-MIN(G97,H97)</x:f>
        <x:v>-0.0006744993026330803</x:v>
      </x:c>
      <x:c r="T97" s="122" t="str">
        <x:f>IF(F97&lt;'摘要'!$C$8,"15–20%",IF(F97&lt;'摘要'!$C$9,"20–30%",IF(F97&lt;'摘要'!$C$10,"30–50%",IF(F97&lt;'摘要'!$C$11,"50–100%","&gt;100%"))))</x:f>
        <x:v>15–20%</x:v>
      </x:c>
      <x:c r="U97" s="122" t="str">
        <x:f>IF(G97&lt;H97,"SARIMA","營收公式")</x:f>
        <x:v>營收公式</x:v>
      </x:c>
      <x:c r="V97" s="122" t="str">
        <x:f>IF(AND(F97&lt;G97,F97&lt;H97),"是","否")</x:f>
        <x:v>是</x:v>
      </x:c>
      <x:c r="W97" s="77" t="str">
        <x:v>weighted_hybrid</x:v>
      </x:c>
    </x:row>
    <x:row r="98">
      <x:c r="A98" s="77" t="n">
        <x:v>94</x:v>
      </x:c>
      <x:c r="B98" s="77" t="str">
        <x:v>1528</x:v>
      </x:c>
      <x:c r="C98" s="77" t="str">
        <x:v>恩德</x:v>
      </x:c>
      <x:c r="D98" s="77" t="str">
        <x:v>電機機械</x:v>
      </x:c>
      <x:c r="E98" s="77" t="n">
        <x:v>12</x:v>
      </x:c>
      <x:c r="F98" s="119" t="n">
        <x:v>0.1656119092208673</x:v>
      </x:c>
      <x:c r="G98" s="119" t="n">
        <x:v>0.1870367887588653</x:v>
      </x:c>
      <x:c r="H98" s="119" t="n">
        <x:v>0.17481422438253127</x:v>
      </x:c>
      <x:c r="I98" s="119" t="n">
        <x:v>0.17414302854717345</x:v>
      </x:c>
      <x:c r="J98" s="119" t="n">
        <x:v>0.25361759680652796</x:v>
      </x:c>
      <x:c r="K98" s="119" t="n">
        <x:v>0.5833333333333334</x:v>
      </x:c>
      <x:c r="L98" s="119" t="n">
        <x:v>0.5833333333333334</x:v>
      </x:c>
      <x:c r="M98" s="119" t="str">
        <x:v>2025-01</x:v>
      </x:c>
      <x:c r="N98" s="119" t="n">
        <x:v>0.5853952174354287</x:v>
      </x:c>
      <x:c r="O98" s="120" t="n">
        <x:v>173640</x:v>
      </x:c>
      <x:c r="P98" s="120" t="n">
        <x:v>275288.02555548784</x:v>
      </x:c>
      <x:c r="Q98" s="120" t="n">
        <x:v>219374.9544166723</x:v>
      </x:c>
      <x:c r="R98" s="120" t="n">
        <x:v>281500.5890153562</x:v>
      </x:c>
      <x:c r="S98" s="121" t="n">
        <x:f>F98-MIN(G98,H98)</x:f>
        <x:v>-0.009202315161663976</x:v>
      </x:c>
      <x:c r="T98" s="122" t="str">
        <x:f>IF(F98&lt;'摘要'!$C$8,"15–20%",IF(F98&lt;'摘要'!$C$9,"20–30%",IF(F98&lt;'摘要'!$C$10,"30–50%",IF(F98&lt;'摘要'!$C$11,"50–100%","&gt;100%"))))</x:f>
        <x:v>15–20%</x:v>
      </x:c>
      <x:c r="U98" s="122" t="str">
        <x:f>IF(G98&lt;H98,"SARIMA","營收公式")</x:f>
        <x:v>營收公式</x:v>
      </x:c>
      <x:c r="V98" s="122" t="str">
        <x:f>IF(AND(F98&lt;G98,F98&lt;H98),"是","否")</x:f>
        <x:v>是</x:v>
      </x:c>
      <x:c r="W98" s="77" t="str">
        <x:v>weighted_hybrid</x:v>
      </x:c>
    </x:row>
    <x:row r="99">
      <x:c r="A99" s="77" t="n">
        <x:v>95</x:v>
      </x:c>
      <x:c r="B99" s="77" t="str">
        <x:v>6142</x:v>
      </x:c>
      <x:c r="C99" s="77" t="str">
        <x:v>友勁</x:v>
      </x:c>
      <x:c r="D99" s="77" t="str">
        <x:v>電子工業</x:v>
      </x:c>
      <x:c r="E99" s="77" t="n">
        <x:v>12</x:v>
      </x:c>
      <x:c r="F99" s="119" t="n">
        <x:v>0.16565703503420792</x:v>
      </x:c>
      <x:c r="G99" s="119" t="n">
        <x:v>0.14779356043337424</x:v>
      </x:c>
      <x:c r="H99" s="119" t="n">
        <x:v>0.17532862246125155</x:v>
      </x:c>
      <x:c r="I99" s="119" t="n">
        <x:v>0.1578825563266147</x:v>
      </x:c>
      <x:c r="J99" s="119" t="n">
        <x:v>0.2684763167731009</x:v>
      </x:c>
      <x:c r="K99" s="119" t="n">
        <x:v>0.5</x:v>
      </x:c>
      <x:c r="L99" s="119" t="n">
        <x:v>0.5</x:v>
      </x:c>
      <x:c r="M99" s="119" t="str">
        <x:v>2025-10</x:v>
      </x:c>
      <x:c r="N99" s="119" t="n">
        <x:v>0.3789293646445146</x:v>
      </x:c>
      <x:c r="O99" s="120" t="n">
        <x:v>119443</x:v>
      </x:c>
      <x:c r="P99" s="120" t="n">
        <x:v>164703.46010123476</x:v>
      </x:c>
      <x:c r="Q99" s="120" t="n">
        <x:v>142118.35617632137</x:v>
      </x:c>
      <x:c r="R99" s="120" t="n">
        <x:v>167212.9160928918</x:v>
      </x:c>
      <x:c r="S99" s="121" t="n">
        <x:f>F99-MIN(G99,H99)</x:f>
        <x:v>0.01786347460083368</x:v>
      </x:c>
      <x:c r="T99" s="122" t="str">
        <x:f>IF(F99&lt;'摘要'!$C$8,"15–20%",IF(F99&lt;'摘要'!$C$9,"20–30%",IF(F99&lt;'摘要'!$C$10,"30–50%",IF(F99&lt;'摘要'!$C$11,"50–100%","&gt;100%"))))</x:f>
        <x:v>15–20%</x:v>
      </x:c>
      <x:c r="U99" s="122" t="str">
        <x:f>IF(G99&lt;H99,"SARIMA","營收公式")</x:f>
        <x:v>SARIMA</x:v>
      </x:c>
      <x:c r="V99" s="122" t="str">
        <x:f>IF(AND(F99&lt;G99,F99&lt;H99),"是","否")</x:f>
        <x:v>否</x:v>
      </x:c>
      <x:c r="W99" s="77" t="str">
        <x:v>weighted_hybrid</x:v>
      </x:c>
    </x:row>
    <x:row r="100">
      <x:c r="A100" s="77" t="n">
        <x:v>96</x:v>
      </x:c>
      <x:c r="B100" s="77" t="str">
        <x:v>6807</x:v>
      </x:c>
      <x:c r="C100" s="77" t="str">
        <x:v>峰源-KY</x:v>
      </x:c>
      <x:c r="D100" s="77" t="str">
        <x:v>居家生活</x:v>
      </x:c>
      <x:c r="E100" s="77" t="n">
        <x:v>12</x:v>
      </x:c>
      <x:c r="F100" s="119" t="n">
        <x:v>0.16584741882298426</x:v>
      </x:c>
      <x:c r="G100" s="119" t="n">
        <x:v>0.14058192162266767</x:v>
      </x:c>
      <x:c r="H100" s="119" t="n">
        <x:v>0.1686546962896861</x:v>
      </x:c>
      <x:c r="I100" s="119" t="n">
        <x:v>0.1534306300255293</x:v>
      </x:c>
      <x:c r="J100" s="119" t="n">
        <x:v>0.29239191231619094</x:v>
      </x:c>
      <x:c r="K100" s="119" t="n">
        <x:v>0.5833333333333334</x:v>
      </x:c>
      <x:c r="L100" s="119" t="n">
        <x:v>0.33333333333333326</x:v>
      </x:c>
      <x:c r="M100" s="119" t="str">
        <x:v>2025-06</x:v>
      </x:c>
      <x:c r="N100" s="119" t="n">
        <x:v>0.4872601148430335</x:v>
      </x:c>
      <x:c r="O100" s="120" t="n">
        <x:v>270439</x:v>
      </x:c>
      <x:c r="P100" s="120" t="n">
        <x:v>402213.1381980351</x:v>
      </x:c>
      <x:c r="Q100" s="120" t="n">
        <x:v>368877.40912118246</x:v>
      </x:c>
      <x:c r="R100" s="120" t="n">
        <x:v>405917.1080954632</x:v>
      </x:c>
      <x:c r="S100" s="121" t="n">
        <x:f>F100-MIN(G100,H100)</x:f>
        <x:v>0.025265497200316595</x:v>
      </x:c>
      <x:c r="T100" s="122" t="str">
        <x:f>IF(F100&lt;'摘要'!$C$8,"15–20%",IF(F100&lt;'摘要'!$C$9,"20–30%",IF(F100&lt;'摘要'!$C$10,"30–50%",IF(F100&lt;'摘要'!$C$11,"50–100%","&gt;100%"))))</x:f>
        <x:v>15–20%</x:v>
      </x:c>
      <x:c r="U100" s="122" t="str">
        <x:f>IF(G100&lt;H100,"SARIMA","營收公式")</x:f>
        <x:v>SARIMA</x:v>
      </x:c>
      <x:c r="V100" s="122" t="str">
        <x:f>IF(AND(F100&lt;G100,F100&lt;H100),"是","否")</x:f>
        <x:v>否</x:v>
      </x:c>
      <x:c r="W100" s="77" t="str">
        <x:v>weighted_hybrid</x:v>
      </x:c>
    </x:row>
    <x:row r="101">
      <x:c r="A101" s="77" t="n">
        <x:v>97</x:v>
      </x:c>
      <x:c r="B101" s="77" t="str">
        <x:v>8936</x:v>
      </x:c>
      <x:c r="C101" s="77" t="str">
        <x:v>國統</x:v>
      </x:c>
      <x:c r="D101" s="77" t="str">
        <x:v>其他</x:v>
      </x:c>
      <x:c r="E101" s="77" t="n">
        <x:v>12</x:v>
      </x:c>
      <x:c r="F101" s="119" t="n">
        <x:v>0.16589341243319736</x:v>
      </x:c>
      <x:c r="G101" s="119" t="n">
        <x:v>0.15342647408536658</x:v>
      </x:c>
      <x:c r="H101" s="119" t="n">
        <x:v>0.17396304220349998</x:v>
      </x:c>
      <x:c r="I101" s="119" t="n">
        <x:v>0.1894058374141852</x:v>
      </x:c>
      <x:c r="J101" s="119" t="n">
        <x:v>0.2764038738386681</x:v>
      </x:c>
      <x:c r="K101" s="119" t="n">
        <x:v>0.75</x:v>
      </x:c>
      <x:c r="L101" s="119" t="n">
        <x:v>0.41666666666666674</x:v>
      </x:c>
      <x:c r="M101" s="119" t="str">
        <x:v>2025-06</x:v>
      </x:c>
      <x:c r="N101" s="119" t="n">
        <x:v>0.30239114856254645</x:v>
      </x:c>
      <x:c r="O101" s="120" t="n">
        <x:v>444799</x:v>
      </x:c>
      <x:c r="P101" s="120" t="n">
        <x:v>579302.2804894721</x:v>
      </x:c>
      <x:c r="Q101" s="120" t="n">
        <x:v>506769.6629571054</x:v>
      </x:c>
      <x:c r="R101" s="120" t="n">
        <x:v>587361.4602152905</x:v>
      </x:c>
      <x:c r="S101" s="121" t="n">
        <x:f>F101-MIN(G101,H101)</x:f>
        <x:v>0.012466938347830775</x:v>
      </x:c>
      <x:c r="T101" s="122" t="str">
        <x:f>IF(F101&lt;'摘要'!$C$8,"15–20%",IF(F101&lt;'摘要'!$C$9,"20–30%",IF(F101&lt;'摘要'!$C$10,"30–50%",IF(F101&lt;'摘要'!$C$11,"50–100%","&gt;100%"))))</x:f>
        <x:v>15–20%</x:v>
      </x:c>
      <x:c r="U101" s="122" t="str">
        <x:f>IF(G101&lt;H101,"SARIMA","營收公式")</x:f>
        <x:v>SARIMA</x:v>
      </x:c>
      <x:c r="V101" s="122" t="str">
        <x:f>IF(AND(F101&lt;G101,F101&lt;H101),"是","否")</x:f>
        <x:v>否</x:v>
      </x:c>
      <x:c r="W101" s="77" t="str">
        <x:v>weighted_hybrid</x:v>
      </x:c>
    </x:row>
    <x:row r="102">
      <x:c r="A102" s="77" t="n">
        <x:v>98</x:v>
      </x:c>
      <x:c r="B102" s="77" t="str">
        <x:v>3230</x:v>
      </x:c>
      <x:c r="C102" s="77" t="str">
        <x:v>錦明</x:v>
      </x:c>
      <x:c r="D102" s="77" t="str">
        <x:v>光電業</x:v>
      </x:c>
      <x:c r="E102" s="77" t="n">
        <x:v>12</x:v>
      </x:c>
      <x:c r="F102" s="119" t="n">
        <x:v>0.16596961962811035</x:v>
      </x:c>
      <x:c r="G102" s="119" t="n">
        <x:v>0.21517870415491067</x:v>
      </x:c>
      <x:c r="H102" s="119" t="n">
        <x:v>0.1612155091393265</x:v>
      </x:c>
      <x:c r="I102" s="119" t="n">
        <x:v>0.19992124748350912</x:v>
      </x:c>
      <x:c r="J102" s="119" t="n">
        <x:v>0.22195391627004915</x:v>
      </x:c>
      <x:c r="K102" s="119" t="n">
        <x:v>0.5833333333333334</x:v>
      </x:c>
      <x:c r="L102" s="119" t="n">
        <x:v>0.41666666666666674</x:v>
      </x:c>
      <x:c r="M102" s="119" t="str">
        <x:v>2025-02</x:v>
      </x:c>
      <x:c r="N102" s="119" t="n">
        <x:v>0.3584477040373359</x:v>
      </x:c>
      <x:c r="O102" s="120" t="n">
        <x:v>42102</x:v>
      </x:c>
      <x:c r="P102" s="120" t="n">
        <x:v>27010.634764620085</x:v>
      </x:c>
      <x:c r="Q102" s="120" t="n">
        <x:v>24841.986529132733</x:v>
      </x:c>
      <x:c r="R102" s="120" t="n">
        <x:v>27251.595679674232</x:v>
      </x:c>
      <x:c r="S102" s="121" t="n">
        <x:f>F102-MIN(G102,H102)</x:f>
        <x:v>0.0047541104887838526</x:v>
      </x:c>
      <x:c r="T102" s="122" t="str">
        <x:f>IF(F102&lt;'摘要'!$C$8,"15–20%",IF(F102&lt;'摘要'!$C$9,"20–30%",IF(F102&lt;'摘要'!$C$10,"30–50%",IF(F102&lt;'摘要'!$C$11,"50–100%","&gt;100%"))))</x:f>
        <x:v>15–20%</x:v>
      </x:c>
      <x:c r="U102" s="122" t="str">
        <x:f>IF(G102&lt;H102,"SARIMA","營收公式")</x:f>
        <x:v>營收公式</x:v>
      </x:c>
      <x:c r="V102" s="122" t="str">
        <x:f>IF(AND(F102&lt;G102,F102&lt;H102),"是","否")</x:f>
        <x:v>否</x:v>
      </x:c>
      <x:c r="W102" s="77" t="str">
        <x:v>weighted_hybrid</x:v>
      </x:c>
    </x:row>
    <x:row r="103">
      <x:c r="A103" s="77" t="n">
        <x:v>99</x:v>
      </x:c>
      <x:c r="B103" s="77" t="str">
        <x:v>3563</x:v>
      </x:c>
      <x:c r="C103" s="77" t="str">
        <x:v>牧德</x:v>
      </x:c>
      <x:c r="D103" s="77" t="str">
        <x:v>電子工業</x:v>
      </x:c>
      <x:c r="E103" s="77" t="n">
        <x:v>12</x:v>
      </x:c>
      <x:c r="F103" s="119" t="n">
        <x:v>0.16597019118743772</x:v>
      </x:c>
      <x:c r="G103" s="119" t="n">
        <x:v>0.0719946305962501</x:v>
      </x:c>
      <x:c r="H103" s="119" t="n">
        <x:v>0.1818287099916662</x:v>
      </x:c>
      <x:c r="I103" s="119" t="n">
        <x:v>0.16171486284142206</x:v>
      </x:c>
      <x:c r="J103" s="119" t="n">
        <x:v>0.2561603403957702</x:v>
      </x:c>
      <x:c r="K103" s="119" t="n">
        <x:v>0.5</x:v>
      </x:c>
      <x:c r="L103" s="119" t="n">
        <x:v>0.6666666666666665</x:v>
      </x:c>
      <x:c r="M103" s="119" t="str">
        <x:v>2025-10</x:v>
      </x:c>
      <x:c r="N103" s="119" t="n">
        <x:v>0.37646201308821003</x:v>
      </x:c>
      <x:c r="O103" s="120" t="n">
        <x:v>206216</x:v>
      </x:c>
      <x:c r="P103" s="120" t="n">
        <x:v>283848.4904909983</x:v>
      </x:c>
      <x:c r="Q103" s="120" t="n">
        <x:v>230664.2440283555</x:v>
      </x:c>
      <x:c r="R103" s="120" t="n">
        <x:v>289757.8512090697</x:v>
      </x:c>
      <x:c r="S103" s="121" t="n">
        <x:f>F103-MIN(G103,H103)</x:f>
        <x:v>0.09397556059118763</x:v>
      </x:c>
      <x:c r="T103" s="122" t="str">
        <x:f>IF(F103&lt;'摘要'!$C$8,"15–20%",IF(F103&lt;'摘要'!$C$9,"20–30%",IF(F103&lt;'摘要'!$C$10,"30–50%",IF(F103&lt;'摘要'!$C$11,"50–100%","&gt;100%"))))</x:f>
        <x:v>15–20%</x:v>
      </x:c>
      <x:c r="U103" s="122" t="str">
        <x:f>IF(G103&lt;H103,"SARIMA","營收公式")</x:f>
        <x:v>SARIMA</x:v>
      </x:c>
      <x:c r="V103" s="122" t="str">
        <x:f>IF(AND(F103&lt;G103,F103&lt;H103),"是","否")</x:f>
        <x:v>否</x:v>
      </x:c>
      <x:c r="W103" s="77" t="str">
        <x:v>weighted_hybrid</x:v>
      </x:c>
    </x:row>
    <x:row r="104">
      <x:c r="A104" s="77" t="n">
        <x:v>100</x:v>
      </x:c>
      <x:c r="B104" s="77" t="str">
        <x:v>2440</x:v>
      </x:c>
      <x:c r="C104" s="77" t="str">
        <x:v>太空梭</x:v>
      </x:c>
      <x:c r="D104" s="77" t="str">
        <x:v>電子零組件業</x:v>
      </x:c>
      <x:c r="E104" s="77" t="n">
        <x:v>12</x:v>
      </x:c>
      <x:c r="F104" s="119" t="n">
        <x:v>0.16617548187901568</x:v>
      </x:c>
      <x:c r="G104" s="119" t="n">
        <x:v>0.12475338964803856</x:v>
      </x:c>
      <x:c r="H104" s="119" t="n">
        <x:v>0.1772919096302675</x:v>
      </x:c>
      <x:c r="I104" s="119" t="n">
        <x:v>0.10355182279512835</x:v>
      </x:c>
      <x:c r="J104" s="119" t="n">
        <x:v>0.4047253525826817</x:v>
      </x:c>
      <x:c r="K104" s="119" t="n">
        <x:v>0.41666666666666674</x:v>
      </x:c>
      <x:c r="L104" s="119" t="n">
        <x:v>0.5833333333333334</x:v>
      </x:c>
      <x:c r="M104" s="119" t="str">
        <x:v>2025-01</x:v>
      </x:c>
      <x:c r="N104" s="119" t="n">
        <x:v>0.685352944788044</x:v>
      </x:c>
      <x:c r="O104" s="120" t="n">
        <x:v>235349</x:v>
      </x:c>
      <x:c r="P104" s="120" t="n">
        <x:v>396646.1302029214</x:v>
      </x:c>
      <x:c r="Q104" s="120" t="n">
        <x:v>264647.6349453258</x:v>
      </x:c>
      <x:c r="R104" s="120" t="n">
        <x:v>411312.6296759876</x:v>
      </x:c>
      <x:c r="S104" s="121" t="n">
        <x:f>F104-MIN(G104,H104)</x:f>
        <x:v>0.04142209223097712</x:v>
      </x:c>
      <x:c r="T104" s="122" t="str">
        <x:f>IF(F104&lt;'摘要'!$C$8,"15–20%",IF(F104&lt;'摘要'!$C$9,"20–30%",IF(F104&lt;'摘要'!$C$10,"30–50%",IF(F104&lt;'摘要'!$C$11,"50–100%","&gt;100%"))))</x:f>
        <x:v>15–20%</x:v>
      </x:c>
      <x:c r="U104" s="122" t="str">
        <x:f>IF(G104&lt;H104,"SARIMA","營收公式")</x:f>
        <x:v>SARIMA</x:v>
      </x:c>
      <x:c r="V104" s="122" t="str">
        <x:f>IF(AND(F104&lt;G104,F104&lt;H104),"是","否")</x:f>
        <x:v>否</x:v>
      </x:c>
      <x:c r="W104" s="77" t="str">
        <x:v>weighted_hybrid</x:v>
      </x:c>
    </x:row>
    <x:row r="105">
      <x:c r="A105" s="77" t="n">
        <x:v>101</x:v>
      </x:c>
      <x:c r="B105" s="77" t="str">
        <x:v>5515</x:v>
      </x:c>
      <x:c r="C105" s="77" t="str">
        <x:v>建國</x:v>
      </x:c>
      <x:c r="D105" s="77" t="str">
        <x:v>建材營造</x:v>
      </x:c>
      <x:c r="E105" s="77" t="n">
        <x:v>12</x:v>
      </x:c>
      <x:c r="F105" s="119" t="n">
        <x:v>0.16650452082997924</x:v>
      </x:c>
      <x:c r="G105" s="119" t="n">
        <x:v>0.17194996956139907</x:v>
      </x:c>
      <x:c r="H105" s="119" t="n">
        <x:v>0.16589947097093258</x:v>
      </x:c>
      <x:c r="I105" s="119" t="n">
        <x:v>0.12082673440436405</x:v>
      </x:c>
      <x:c r="J105" s="119" t="n">
        <x:v>0.2986491801220412</x:v>
      </x:c>
      <x:c r="K105" s="119" t="n">
        <x:v>0.5</x:v>
      </x:c>
      <x:c r="L105" s="119" t="n">
        <x:v>0.41666666666666674</x:v>
      </x:c>
      <x:c r="M105" s="119" t="str">
        <x:v>2025-01</x:v>
      </x:c>
      <x:c r="N105" s="119" t="n">
        <x:v>0.7353521924801314</x:v>
      </x:c>
      <x:c r="O105" s="120" t="n">
        <x:v>415734</x:v>
      </x:c>
      <x:c r="P105" s="120" t="n">
        <x:v>721444.9083885349</x:v>
      </x:c>
      <x:c r="Q105" s="120" t="n">
        <x:v>558486.5929175158</x:v>
      </x:c>
      <x:c r="R105" s="120" t="n">
        <x:v>739551.3878853148</x:v>
      </x:c>
      <x:c r="S105" s="121" t="n">
        <x:f>F105-MIN(G105,H105)</x:f>
        <x:v>0.0006050498590466635</x:v>
      </x:c>
      <x:c r="T105" s="122" t="str">
        <x:f>IF(F105&lt;'摘要'!$C$8,"15–20%",IF(F105&lt;'摘要'!$C$9,"20–30%",IF(F105&lt;'摘要'!$C$10,"30–50%",IF(F105&lt;'摘要'!$C$11,"50–100%","&gt;100%"))))</x:f>
        <x:v>15–20%</x:v>
      </x:c>
      <x:c r="U105" s="122" t="str">
        <x:f>IF(G105&lt;H105,"SARIMA","營收公式")</x:f>
        <x:v>營收公式</x:v>
      </x:c>
      <x:c r="V105" s="122" t="str">
        <x:f>IF(AND(F105&lt;G105,F105&lt;H105),"是","否")</x:f>
        <x:v>否</x:v>
      </x:c>
      <x:c r="W105" s="77" t="str">
        <x:v>weighted_hybrid</x:v>
      </x:c>
    </x:row>
    <x:row r="106">
      <x:c r="A106" s="77" t="n">
        <x:v>102</x:v>
      </x:c>
      <x:c r="B106" s="77" t="str">
        <x:v>6136</x:v>
      </x:c>
      <x:c r="C106" s="77" t="str">
        <x:v>富爾特</x:v>
      </x:c>
      <x:c r="D106" s="77" t="str">
        <x:v>電子工業</x:v>
      </x:c>
      <x:c r="E106" s="77" t="n">
        <x:v>12</x:v>
      </x:c>
      <x:c r="F106" s="119" t="n">
        <x:v>0.1666879396936028</x:v>
      </x:c>
      <x:c r="G106" s="119" t="n">
        <x:v>0.1719024391706145</x:v>
      </x:c>
      <x:c r="H106" s="119" t="n">
        <x:v>0.16826366156755423</x:v>
      </x:c>
      <x:c r="I106" s="119" t="n">
        <x:v>0.11311257253795466</x:v>
      </x:c>
      <x:c r="J106" s="119" t="n">
        <x:v>0.32356213407647355</x:v>
      </x:c>
      <x:c r="K106" s="119" t="n">
        <x:v>0.8333333333333335</x:v>
      </x:c>
      <x:c r="L106" s="119" t="n">
        <x:v>0.41666666666666674</x:v>
      </x:c>
      <x:c r="M106" s="119" t="str">
        <x:v>2025-09</x:v>
      </x:c>
      <x:c r="N106" s="119" t="n">
        <x:v>0.3272753750064302</x:v>
      </x:c>
      <x:c r="O106" s="120" t="n">
        <x:v>67078</x:v>
      </x:c>
      <x:c r="P106" s="120" t="n">
        <x:v>45125.02239531867</x:v>
      </x:c>
      <x:c r="Q106" s="120" t="n">
        <x:v>47085.68330236588</x:v>
      </x:c>
      <x:c r="R106" s="120" t="n">
        <x:v>44907.171183424536</x:v>
      </x:c>
      <x:c r="S106" s="121" t="n">
        <x:f>F106-MIN(G106,H106)</x:f>
        <x:v>-0.0015757218739514411</x:v>
      </x:c>
      <x:c r="T106" s="122" t="str">
        <x:f>IF(F106&lt;'摘要'!$C$8,"15–20%",IF(F106&lt;'摘要'!$C$9,"20–30%",IF(F106&lt;'摘要'!$C$10,"30–50%",IF(F106&lt;'摘要'!$C$11,"50–100%","&gt;100%"))))</x:f>
        <x:v>15–20%</x:v>
      </x:c>
      <x:c r="U106" s="122" t="str">
        <x:f>IF(G106&lt;H106,"SARIMA","營收公式")</x:f>
        <x:v>營收公式</x:v>
      </x:c>
      <x:c r="V106" s="122" t="str">
        <x:f>IF(AND(F106&lt;G106,F106&lt;H106),"是","否")</x:f>
        <x:v>是</x:v>
      </x:c>
      <x:c r="W106" s="77" t="str">
        <x:v>weighted_hybrid</x:v>
      </x:c>
    </x:row>
    <x:row r="107">
      <x:c r="A107" s="77" t="n">
        <x:v>103</x:v>
      </x:c>
      <x:c r="B107" s="77" t="str">
        <x:v>1470</x:v>
      </x:c>
      <x:c r="C107" s="77" t="str">
        <x:v>大統新創</x:v>
      </x:c>
      <x:c r="D107" s="77" t="str">
        <x:v>紡織纖維</x:v>
      </x:c>
      <x:c r="E107" s="77" t="n">
        <x:v>12</x:v>
      </x:c>
      <x:c r="F107" s="119" t="n">
        <x:v>0.1676113892070998</x:v>
      </x:c>
      <x:c r="G107" s="119" t="n">
        <x:v>0.15584201235634776</x:v>
      </x:c>
      <x:c r="H107" s="119" t="n">
        <x:v>0.17331495509715844</x:v>
      </x:c>
      <x:c r="I107" s="119" t="n">
        <x:v>0.10592694771078744</x:v>
      </x:c>
      <x:c r="J107" s="119" t="n">
        <x:v>0.32174919366334215</x:v>
      </x:c>
      <x:c r="K107" s="119" t="n">
        <x:v>0.75</x:v>
      </x:c>
      <x:c r="L107" s="119" t="n">
        <x:v>0.33333333333333326</x:v>
      </x:c>
      <x:c r="M107" s="119" t="str">
        <x:v>2025-01</x:v>
      </x:c>
      <x:c r="N107" s="119" t="n">
        <x:v>0.3654557258454325</x:v>
      </x:c>
      <x:c r="O107" s="120" t="n">
        <x:v>67897</x:v>
      </x:c>
      <x:c r="P107" s="120" t="n">
        <x:v>92710.34741772733</x:v>
      </x:c>
      <x:c r="Q107" s="120" t="n">
        <x:v>89094.82875763881</x:v>
      </x:c>
      <x:c r="R107" s="120" t="n">
        <x:v>93112.07171329272</x:v>
      </x:c>
      <x:c r="S107" s="121" t="n">
        <x:f>F107-MIN(G107,H107)</x:f>
        <x:v>0.01176937685075205</x:v>
      </x:c>
      <x:c r="T107" s="122" t="str">
        <x:f>IF(F107&lt;'摘要'!$C$8,"15–20%",IF(F107&lt;'摘要'!$C$9,"20–30%",IF(F107&lt;'摘要'!$C$10,"30–50%",IF(F107&lt;'摘要'!$C$11,"50–100%","&gt;100%"))))</x:f>
        <x:v>15–20%</x:v>
      </x:c>
      <x:c r="U107" s="122" t="str">
        <x:f>IF(G107&lt;H107,"SARIMA","營收公式")</x:f>
        <x:v>SARIMA</x:v>
      </x:c>
      <x:c r="V107" s="122" t="str">
        <x:f>IF(AND(F107&lt;G107,F107&lt;H107),"是","否")</x:f>
        <x:v>否</x:v>
      </x:c>
      <x:c r="W107" s="77" t="str">
        <x:v>weighted_hybrid</x:v>
      </x:c>
    </x:row>
    <x:row r="108">
      <x:c r="A108" s="77" t="n">
        <x:v>104</x:v>
      </x:c>
      <x:c r="B108" s="77" t="str">
        <x:v>6768</x:v>
      </x:c>
      <x:c r="C108" s="77" t="str">
        <x:v>志強-KY</x:v>
      </x:c>
      <x:c r="D108" s="77" t="str">
        <x:v>運動休閒</x:v>
      </x:c>
      <x:c r="E108" s="77" t="n">
        <x:v>12</x:v>
      </x:c>
      <x:c r="F108" s="119" t="n">
        <x:v>0.1678168616631191</x:v>
      </x:c>
      <x:c r="G108" s="119" t="n">
        <x:v>0.19175480261712077</x:v>
      </x:c>
      <x:c r="H108" s="119" t="n">
        <x:v>0.17436856475567958</x:v>
      </x:c>
      <x:c r="I108" s="119" t="n">
        <x:v>0.1565163953988376</x:v>
      </x:c>
      <x:c r="J108" s="119" t="n">
        <x:v>0.29020516095335586</x:v>
      </x:c>
      <x:c r="K108" s="119" t="n">
        <x:v>0.5833333333333334</x:v>
      </x:c>
      <x:c r="L108" s="119" t="n">
        <x:v>0.41666666666666674</x:v>
      </x:c>
      <x:c r="M108" s="119" t="str">
        <x:v>2025-09</x:v>
      </x:c>
      <x:c r="N108" s="119" t="n">
        <x:v>0.3047713522394393</x:v>
      </x:c>
      <x:c r="O108" s="120" t="n">
        <x:v>1659902</x:v>
      </x:c>
      <x:c r="P108" s="120" t="n">
        <x:v>1154011.4228750502</x:v>
      </x:c>
      <x:c r="Q108" s="120" t="n">
        <x:v>1040645.7704405154</x:v>
      </x:c>
      <x:c r="R108" s="120" t="n">
        <x:v>1166607.6064788874</x:v>
      </x:c>
      <x:c r="S108" s="121" t="n">
        <x:f>F108-MIN(G108,H108)</x:f>
        <x:v>-0.006551703092560479</x:v>
      </x:c>
      <x:c r="T108" s="122" t="str">
        <x:f>IF(F108&lt;'摘要'!$C$8,"15–20%",IF(F108&lt;'摘要'!$C$9,"20–30%",IF(F108&lt;'摘要'!$C$10,"30–50%",IF(F108&lt;'摘要'!$C$11,"50–100%","&gt;100%"))))</x:f>
        <x:v>15–20%</x:v>
      </x:c>
      <x:c r="U108" s="122" t="str">
        <x:f>IF(G108&lt;H108,"SARIMA","營收公式")</x:f>
        <x:v>營收公式</x:v>
      </x:c>
      <x:c r="V108" s="122" t="str">
        <x:f>IF(AND(F108&lt;G108,F108&lt;H108),"是","否")</x:f>
        <x:v>是</x:v>
      </x:c>
      <x:c r="W108" s="77" t="str">
        <x:v>weighted_hybrid</x:v>
      </x:c>
    </x:row>
    <x:row r="109">
      <x:c r="A109" s="77" t="n">
        <x:v>105</x:v>
      </x:c>
      <x:c r="B109" s="77" t="str">
        <x:v>4735</x:v>
      </x:c>
      <x:c r="C109" s="77" t="str">
        <x:v>豪展</x:v>
      </x:c>
      <x:c r="D109" s="77" t="str">
        <x:v>生技醫療業</x:v>
      </x:c>
      <x:c r="E109" s="77" t="n">
        <x:v>12</x:v>
      </x:c>
      <x:c r="F109" s="119" t="n">
        <x:v>0.16784571903780715</x:v>
      </x:c>
      <x:c r="G109" s="119" t="n">
        <x:v>0.131375109455739</x:v>
      </x:c>
      <x:c r="H109" s="119" t="n">
        <x:v>0.17265071498890386</x:v>
      </x:c>
      <x:c r="I109" s="119" t="n">
        <x:v>0.1622135402054986</x:v>
      </x:c>
      <x:c r="J109" s="119" t="n">
        <x:v>0.31483952729544795</x:v>
      </x:c>
      <x:c r="K109" s="119" t="n">
        <x:v>0.5833333333333334</x:v>
      </x:c>
      <x:c r="L109" s="119" t="n">
        <x:v>0.5</x:v>
      </x:c>
      <x:c r="M109" s="119" t="str">
        <x:v>2025-02</x:v>
      </x:c>
      <x:c r="N109" s="119" t="n">
        <x:v>0.36862790331848777</x:v>
      </x:c>
      <x:c r="O109" s="120" t="n">
        <x:v>41673</x:v>
      </x:c>
      <x:c r="P109" s="120" t="n">
        <x:v>57034.83061499134</x:v>
      </x:c>
      <x:c r="Q109" s="120" t="n">
        <x:v>39961.5325173024</x:v>
      </x:c>
      <x:c r="R109" s="120" t="n">
        <x:v>58931.86373695677</x:v>
      </x:c>
      <x:c r="S109" s="121" t="n">
        <x:f>F109-MIN(G109,H109)</x:f>
        <x:v>0.03647060958206816</x:v>
      </x:c>
      <x:c r="T109" s="122" t="str">
        <x:f>IF(F109&lt;'摘要'!$C$8,"15–20%",IF(F109&lt;'摘要'!$C$9,"20–30%",IF(F109&lt;'摘要'!$C$10,"30–50%",IF(F109&lt;'摘要'!$C$11,"50–100%","&gt;100%"))))</x:f>
        <x:v>15–20%</x:v>
      </x:c>
      <x:c r="U109" s="122" t="str">
        <x:f>IF(G109&lt;H109,"SARIMA","營收公式")</x:f>
        <x:v>SARIMA</x:v>
      </x:c>
      <x:c r="V109" s="122" t="str">
        <x:f>IF(AND(F109&lt;G109,F109&lt;H109),"是","否")</x:f>
        <x:v>否</x:v>
      </x:c>
      <x:c r="W109" s="77" t="str">
        <x:v>weighted_hybrid</x:v>
      </x:c>
    </x:row>
    <x:row r="110">
      <x:c r="A110" s="77" t="n">
        <x:v>106</x:v>
      </x:c>
      <x:c r="B110" s="77" t="str">
        <x:v>5222</x:v>
      </x:c>
      <x:c r="C110" s="77" t="str">
        <x:v>全訊</x:v>
      </x:c>
      <x:c r="D110" s="77" t="str">
        <x:v>電子工業</x:v>
      </x:c>
      <x:c r="E110" s="77" t="n">
        <x:v>12</x:v>
      </x:c>
      <x:c r="F110" s="119" t="n">
        <x:v>0.16787635442646104</x:v>
      </x:c>
      <x:c r="G110" s="119" t="n">
        <x:v>0.2302209819105715</x:v>
      </x:c>
      <x:c r="H110" s="119" t="n">
        <x:v>0.16783552556744635</x:v>
      </x:c>
      <x:c r="I110" s="119" t="n">
        <x:v>0.0993897324898764</x:v>
      </x:c>
      <x:c r="J110" s="119" t="n">
        <x:v>0.5159904989763505</x:v>
      </x:c>
      <x:c r="K110" s="119" t="n">
        <x:v>0.75</x:v>
      </x:c>
      <x:c r="L110" s="119" t="n">
        <x:v>0.41666666666666674</x:v>
      </x:c>
      <x:c r="M110" s="119" t="str">
        <x:v>2025-08</x:v>
      </x:c>
      <x:c r="N110" s="119" t="n">
        <x:v>0.7406914746256474</x:v>
      </x:c>
      <x:c r="O110" s="120" t="n">
        <x:v>43457</x:v>
      </x:c>
      <x:c r="P110" s="120" t="n">
        <x:v>75645.22941280676</x:v>
      </x:c>
      <x:c r="Q110" s="120" t="n">
        <x:v>81989.86829602713</x:v>
      </x:c>
      <x:c r="R110" s="120" t="n">
        <x:v>74940.26953689338</x:v>
      </x:c>
      <x:c r="S110" s="121" t="n">
        <x:f>F110-MIN(G110,H110)</x:f>
        <x:v>0.00004082885901468547</x:v>
      </x:c>
      <x:c r="T110" s="122" t="str">
        <x:f>IF(F110&lt;'摘要'!$C$8,"15–20%",IF(F110&lt;'摘要'!$C$9,"20–30%",IF(F110&lt;'摘要'!$C$10,"30–50%",IF(F110&lt;'摘要'!$C$11,"50–100%","&gt;100%"))))</x:f>
        <x:v>15–20%</x:v>
      </x:c>
      <x:c r="U110" s="122" t="str">
        <x:f>IF(G110&lt;H110,"SARIMA","營收公式")</x:f>
        <x:v>營收公式</x:v>
      </x:c>
      <x:c r="V110" s="122" t="str">
        <x:f>IF(AND(F110&lt;G110,F110&lt;H110),"是","否")</x:f>
        <x:v>否</x:v>
      </x:c>
      <x:c r="W110" s="77" t="str">
        <x:v>weighted_hybrid</x:v>
      </x:c>
    </x:row>
    <x:row r="111">
      <x:c r="A111" s="77" t="n">
        <x:v>107</x:v>
      </x:c>
      <x:c r="B111" s="77" t="str">
        <x:v>9931</x:v>
      </x:c>
      <x:c r="C111" s="77" t="str">
        <x:v>欣高</x:v>
      </x:c>
      <x:c r="D111" s="77" t="str">
        <x:v>油電燃氣業</x:v>
      </x:c>
      <x:c r="E111" s="77" t="n">
        <x:v>12</x:v>
      </x:c>
      <x:c r="F111" s="119" t="n">
        <x:v>0.1678842477388213</x:v>
      </x:c>
      <x:c r="G111" s="119" t="n">
        <x:v>0.34457775511460137</x:v>
      </x:c>
      <x:c r="H111" s="119" t="n">
        <x:v>0.15220485834331166</x:v>
      </x:c>
      <x:c r="I111" s="119" t="n">
        <x:v>0.09503711966773859</x:v>
      </x:c>
      <x:c r="J111" s="119" t="n">
        <x:v>0.42629419932886625</x:v>
      </x:c>
      <x:c r="K111" s="119" t="n">
        <x:v>0.5833333333333334</x:v>
      </x:c>
      <x:c r="L111" s="119" t="n">
        <x:v>0.5833333333333334</x:v>
      </x:c>
      <x:c r="M111" s="119" t="str">
        <x:v>2025-02</x:v>
      </x:c>
      <x:c r="N111" s="119" t="n">
        <x:v>0.5636516584659206</x:v>
      </x:c>
      <x:c r="O111" s="120" t="n">
        <x:v>135409</x:v>
      </x:c>
      <x:c r="P111" s="120" t="n">
        <x:v>211732.50742121183</x:v>
      </x:c>
      <x:c r="Q111" s="120" t="n">
        <x:v>328201.4190747212</x:v>
      </x:c>
      <x:c r="R111" s="120" t="n">
        <x:v>198791.51723748856</x:v>
      </x:c>
      <x:c r="S111" s="121" t="n">
        <x:f>F111-MIN(G111,H111)</x:f>
        <x:v>0.01567938939550964</x:v>
      </x:c>
      <x:c r="T111" s="122" t="str">
        <x:f>IF(F111&lt;'摘要'!$C$8,"15–20%",IF(F111&lt;'摘要'!$C$9,"20–30%",IF(F111&lt;'摘要'!$C$10,"30–50%",IF(F111&lt;'摘要'!$C$11,"50–100%","&gt;100%"))))</x:f>
        <x:v>15–20%</x:v>
      </x:c>
      <x:c r="U111" s="122" t="str">
        <x:f>IF(G111&lt;H111,"SARIMA","營收公式")</x:f>
        <x:v>營收公式</x:v>
      </x:c>
      <x:c r="V111" s="122" t="str">
        <x:f>IF(AND(F111&lt;G111,F111&lt;H111),"是","否")</x:f>
        <x:v>否</x:v>
      </x:c>
      <x:c r="W111" s="77" t="str">
        <x:v>weighted_hybrid</x:v>
      </x:c>
    </x:row>
    <x:row r="112">
      <x:c r="A112" s="77" t="n">
        <x:v>108</x:v>
      </x:c>
      <x:c r="B112" s="77" t="str">
        <x:v>2630</x:v>
      </x:c>
      <x:c r="C112" s="77" t="str">
        <x:v>亞航</x:v>
      </x:c>
      <x:c r="D112" s="77" t="str">
        <x:v>航運業</x:v>
      </x:c>
      <x:c r="E112" s="77" t="n">
        <x:v>12</x:v>
      </x:c>
      <x:c r="F112" s="119" t="n">
        <x:v>0.16794732683005528</x:v>
      </x:c>
      <x:c r="G112" s="119" t="n">
        <x:v>0.13827532125885897</x:v>
      </x:c>
      <x:c r="H112" s="119" t="n">
        <x:v>0.1763000776294278</x:v>
      </x:c>
      <x:c r="I112" s="119" t="n">
        <x:v>0.19197513395373503</x:v>
      </x:c>
      <x:c r="J112" s="119" t="n">
        <x:v>0.30398086872365476</x:v>
      </x:c>
      <x:c r="K112" s="119" t="n">
        <x:v>0.75</x:v>
      </x:c>
      <x:c r="L112" s="119" t="n">
        <x:v>0.5</x:v>
      </x:c>
      <x:c r="M112" s="119" t="str">
        <x:v>2025-02</x:v>
      </x:c>
      <x:c r="N112" s="119" t="n">
        <x:v>0.42573399498278386</x:v>
      </x:c>
      <x:c r="O112" s="120" t="n">
        <x:v>305386</x:v>
      </x:c>
      <x:c r="P112" s="120" t="n">
        <x:v>435399.20179181243</x:v>
      </x:c>
      <x:c r="Q112" s="120" t="n">
        <x:v>412707.56516363146</x:v>
      </x:c>
      <x:c r="R112" s="120" t="n">
        <x:v>437920.4947504992</x:v>
      </x:c>
      <x:c r="S112" s="121" t="n">
        <x:f>F112-MIN(G112,H112)</x:f>
        <x:v>0.029672005571196314</x:v>
      </x:c>
      <x:c r="T112" s="122" t="str">
        <x:f>IF(F112&lt;'摘要'!$C$8,"15–20%",IF(F112&lt;'摘要'!$C$9,"20–30%",IF(F112&lt;'摘要'!$C$10,"30–50%",IF(F112&lt;'摘要'!$C$11,"50–100%","&gt;100%"))))</x:f>
        <x:v>15–20%</x:v>
      </x:c>
      <x:c r="U112" s="122" t="str">
        <x:f>IF(G112&lt;H112,"SARIMA","營收公式")</x:f>
        <x:v>SARIMA</x:v>
      </x:c>
      <x:c r="V112" s="122" t="str">
        <x:f>IF(AND(F112&lt;G112,F112&lt;H112),"是","否")</x:f>
        <x:v>否</x:v>
      </x:c>
      <x:c r="W112" s="77" t="str">
        <x:v>weighted_hybrid</x:v>
      </x:c>
    </x:row>
    <x:row r="113">
      <x:c r="A113" s="77" t="n">
        <x:v>109</x:v>
      </x:c>
      <x:c r="B113" s="77" t="str">
        <x:v>1324</x:v>
      </x:c>
      <x:c r="C113" s="77" t="str">
        <x:v>地球</x:v>
      </x:c>
      <x:c r="D113" s="77" t="str">
        <x:v>塑膠工業</x:v>
      </x:c>
      <x:c r="E113" s="77" t="n">
        <x:v>12</x:v>
      </x:c>
      <x:c r="F113" s="119" t="n">
        <x:v>0.16839988871292014</x:v>
      </x:c>
      <x:c r="G113" s="119" t="n">
        <x:v>0.10350954251675844</x:v>
      </x:c>
      <x:c r="H113" s="119" t="n">
        <x:v>0.17615865793791838</x:v>
      </x:c>
      <x:c r="I113" s="119" t="n">
        <x:v>0.14972768185511565</x:v>
      </x:c>
      <x:c r="J113" s="119" t="n">
        <x:v>0.29841353050344954</x:v>
      </x:c>
      <x:c r="K113" s="119" t="n">
        <x:v>0.6666666666666665</x:v>
      </x:c>
      <x:c r="L113" s="119" t="n">
        <x:v>0.41666666666666674</x:v>
      </x:c>
      <x:c r="M113" s="119" t="str">
        <x:v>2025-05</x:v>
      </x:c>
      <x:c r="N113" s="119" t="n">
        <x:v>0.43442531472127727</x:v>
      </x:c>
      <x:c r="O113" s="120" t="n">
        <x:v>53387</x:v>
      </x:c>
      <x:c r="P113" s="120" t="n">
        <x:v>76579.66427702483</x:v>
      </x:c>
      <x:c r="Q113" s="120" t="n">
        <x:v>66049.43083726279</x:v>
      </x:c>
      <x:c r="R113" s="120" t="n">
        <x:v>77749.69021477617</x:v>
      </x:c>
      <x:c r="S113" s="121" t="n">
        <x:f>F113-MIN(G113,H113)</x:f>
        <x:v>0.0648903461961617</x:v>
      </x:c>
      <x:c r="T113" s="122" t="str">
        <x:f>IF(F113&lt;'摘要'!$C$8,"15–20%",IF(F113&lt;'摘要'!$C$9,"20–30%",IF(F113&lt;'摘要'!$C$10,"30–50%",IF(F113&lt;'摘要'!$C$11,"50–100%","&gt;100%"))))</x:f>
        <x:v>15–20%</x:v>
      </x:c>
      <x:c r="U113" s="122" t="str">
        <x:f>IF(G113&lt;H113,"SARIMA","營收公式")</x:f>
        <x:v>SARIMA</x:v>
      </x:c>
      <x:c r="V113" s="122" t="str">
        <x:f>IF(AND(F113&lt;G113,F113&lt;H113),"是","否")</x:f>
        <x:v>否</x:v>
      </x:c>
      <x:c r="W113" s="77" t="str">
        <x:v>weighted_hybrid</x:v>
      </x:c>
    </x:row>
    <x:row r="114">
      <x:c r="A114" s="77" t="n">
        <x:v>110</x:v>
      </x:c>
      <x:c r="B114" s="77" t="str">
        <x:v>5439</x:v>
      </x:c>
      <x:c r="C114" s="77" t="str">
        <x:v>高技</x:v>
      </x:c>
      <x:c r="D114" s="77" t="str">
        <x:v>電子零組件業</x:v>
      </x:c>
      <x:c r="E114" s="77" t="n">
        <x:v>12</x:v>
      </x:c>
      <x:c r="F114" s="119" t="n">
        <x:v>0.16847793924010765</x:v>
      </x:c>
      <x:c r="G114" s="119" t="n">
        <x:v>0.1589402016518323</x:v>
      </x:c>
      <x:c r="H114" s="119" t="n">
        <x:v>0.17668565376882042</x:v>
      </x:c>
      <x:c r="I114" s="119" t="n">
        <x:v>0.19545885637702937</x:v>
      </x:c>
      <x:c r="J114" s="119" t="n">
        <x:v>0.28938275087235</x:v>
      </x:c>
      <x:c r="K114" s="119" t="n">
        <x:v>0.41666666666666674</x:v>
      </x:c>
      <x:c r="L114" s="119" t="n">
        <x:v>0.8333333333333335</x:v>
      </x:c>
      <x:c r="M114" s="119" t="str">
        <x:v>2025-02</x:v>
      </x:c>
      <x:c r="N114" s="119" t="n">
        <x:v>0.31143540720011254</x:v>
      </x:c>
      <x:c r="O114" s="120" t="n">
        <x:v>503603</x:v>
      </x:c>
      <x:c r="P114" s="120" t="n">
        <x:v>346763.1946278017</x:v>
      </x:c>
      <x:c r="Q114" s="120" t="n">
        <x:v>360127.3674351601</x:v>
      </x:c>
      <x:c r="R114" s="120" t="n">
        <x:v>345278.2865380952</x:v>
      </x:c>
      <x:c r="S114" s="121" t="n">
        <x:f>F114-MIN(G114,H114)</x:f>
        <x:v>0.009537737588275336</x:v>
      </x:c>
      <x:c r="T114" s="122" t="str">
        <x:f>IF(F114&lt;'摘要'!$C$8,"15–20%",IF(F114&lt;'摘要'!$C$9,"20–30%",IF(F114&lt;'摘要'!$C$10,"30–50%",IF(F114&lt;'摘要'!$C$11,"50–100%","&gt;100%"))))</x:f>
        <x:v>15–20%</x:v>
      </x:c>
      <x:c r="U114" s="122" t="str">
        <x:f>IF(G114&lt;H114,"SARIMA","營收公式")</x:f>
        <x:v>SARIMA</x:v>
      </x:c>
      <x:c r="V114" s="122" t="str">
        <x:f>IF(AND(F114&lt;G114,F114&lt;H114),"是","否")</x:f>
        <x:v>否</x:v>
      </x:c>
      <x:c r="W114" s="77" t="str">
        <x:v>weighted_hybrid</x:v>
      </x:c>
    </x:row>
    <x:row r="115">
      <x:c r="A115" s="77" t="n">
        <x:v>111</x:v>
      </x:c>
      <x:c r="B115" s="77" t="str">
        <x:v>6666</x:v>
      </x:c>
      <x:c r="C115" s="77" t="str">
        <x:v>羅麗芬-KY</x:v>
      </x:c>
      <x:c r="D115" s="77" t="str">
        <x:v>生技醫療業</x:v>
      </x:c>
      <x:c r="E115" s="77" t="n">
        <x:v>12</x:v>
      </x:c>
      <x:c r="F115" s="119" t="n">
        <x:v>0.16850048369711268</x:v>
      </x:c>
      <x:c r="G115" s="119" t="n">
        <x:v>0.10737439404653681</x:v>
      </x:c>
      <x:c r="H115" s="119" t="n">
        <x:v>0.1817164583458597</x:v>
      </x:c>
      <x:c r="I115" s="119" t="n">
        <x:v>0.17958668264563066</x:v>
      </x:c>
      <x:c r="J115" s="119" t="n">
        <x:v>0.25571334359802866</x:v>
      </x:c>
      <x:c r="K115" s="119" t="n">
        <x:v>0.8333333333333335</x:v>
      </x:c>
      <x:c r="L115" s="119" t="n">
        <x:v>0.5</x:v>
      </x:c>
      <x:c r="M115" s="119" t="str">
        <x:v>2025-08</x:v>
      </x:c>
      <x:c r="N115" s="119" t="n">
        <x:v>0.3337368807822319</x:v>
      </x:c>
      <x:c r="O115" s="120" t="n">
        <x:v>69461</x:v>
      </x:c>
      <x:c r="P115" s="120" t="n">
        <x:v>92642.69747601461</x:v>
      </x:c>
      <x:c r="Q115" s="120" t="n">
        <x:v>99971.22275497034</x:v>
      </x:c>
      <x:c r="R115" s="120" t="n">
        <x:v>91828.41688946397</x:v>
      </x:c>
      <x:c r="S115" s="121" t="n">
        <x:f>F115-MIN(G115,H115)</x:f>
        <x:v>0.061126089650575866</x:v>
      </x:c>
      <x:c r="T115" s="122" t="str">
        <x:f>IF(F115&lt;'摘要'!$C$8,"15–20%",IF(F115&lt;'摘要'!$C$9,"20–30%",IF(F115&lt;'摘要'!$C$10,"30–50%",IF(F115&lt;'摘要'!$C$11,"50–100%","&gt;100%"))))</x:f>
        <x:v>15–20%</x:v>
      </x:c>
      <x:c r="U115" s="122" t="str">
        <x:f>IF(G115&lt;H115,"SARIMA","營收公式")</x:f>
        <x:v>SARIMA</x:v>
      </x:c>
      <x:c r="V115" s="122" t="str">
        <x:f>IF(AND(F115&lt;G115,F115&lt;H115),"是","否")</x:f>
        <x:v>否</x:v>
      </x:c>
      <x:c r="W115" s="77" t="str">
        <x:v>weighted_hybrid</x:v>
      </x:c>
    </x:row>
    <x:row r="116">
      <x:c r="A116" s="77" t="n">
        <x:v>112</x:v>
      </x:c>
      <x:c r="B116" s="77" t="str">
        <x:v>2008</x:v>
      </x:c>
      <x:c r="C116" s="77" t="str">
        <x:v>高興昌</x:v>
      </x:c>
      <x:c r="D116" s="77" t="str">
        <x:v>鋼鐵工業</x:v>
      </x:c>
      <x:c r="E116" s="77" t="n">
        <x:v>12</x:v>
      </x:c>
      <x:c r="F116" s="119" t="n">
        <x:v>0.16877060337248484</x:v>
      </x:c>
      <x:c r="G116" s="119" t="n">
        <x:v>0.14908304880073944</x:v>
      </x:c>
      <x:c r="H116" s="119" t="n">
        <x:v>0.17095810943601214</x:v>
      </x:c>
      <x:c r="I116" s="119" t="n">
        <x:v>0.1453773894786191</x:v>
      </x:c>
      <x:c r="J116" s="119" t="n">
        <x:v>0.3553579061219174</x:v>
      </x:c>
      <x:c r="K116" s="119" t="n">
        <x:v>0.33333333333333326</x:v>
      </x:c>
      <x:c r="L116" s="119" t="n">
        <x:v>0.33333333333333326</x:v>
      </x:c>
      <x:c r="M116" s="119" t="str">
        <x:v>2025-11</x:v>
      </x:c>
      <x:c r="N116" s="119" t="n">
        <x:v>0.3883490282559794</x:v>
      </x:c>
      <x:c r="O116" s="120" t="n">
        <x:v>101591</x:v>
      </x:c>
      <x:c r="P116" s="120" t="n">
        <x:v>141043.7661295532</x:v>
      </x:c>
      <x:c r="Q116" s="120" t="n">
        <x:v>155187.9590925182</x:v>
      </x:c>
      <x:c r="R116" s="120" t="n">
        <x:v>139472.1891336682</x:v>
      </x:c>
      <x:c r="S116" s="121" t="n">
        <x:f>F116-MIN(G116,H116)</x:f>
        <x:v>0.019687554571745397</x:v>
      </x:c>
      <x:c r="T116" s="122" t="str">
        <x:f>IF(F116&lt;'摘要'!$C$8,"15–20%",IF(F116&lt;'摘要'!$C$9,"20–30%",IF(F116&lt;'摘要'!$C$10,"30–50%",IF(F116&lt;'摘要'!$C$11,"50–100%","&gt;100%"))))</x:f>
        <x:v>15–20%</x:v>
      </x:c>
      <x:c r="U116" s="122" t="str">
        <x:f>IF(G116&lt;H116,"SARIMA","營收公式")</x:f>
        <x:v>SARIMA</x:v>
      </x:c>
      <x:c r="V116" s="122" t="str">
        <x:f>IF(AND(F116&lt;G116,F116&lt;H116),"是","否")</x:f>
        <x:v>否</x:v>
      </x:c>
      <x:c r="W116" s="77" t="str">
        <x:v>weighted_hybrid</x:v>
      </x:c>
    </x:row>
    <x:row r="117">
      <x:c r="A117" s="77" t="n">
        <x:v>113</x:v>
      </x:c>
      <x:c r="B117" s="77" t="str">
        <x:v>8068</x:v>
      </x:c>
      <x:c r="C117" s="77" t="str">
        <x:v>全達</x:v>
      </x:c>
      <x:c r="D117" s="77" t="str">
        <x:v>電子通路業</x:v>
      </x:c>
      <x:c r="E117" s="77" t="n">
        <x:v>12</x:v>
      </x:c>
      <x:c r="F117" s="119" t="n">
        <x:v>0.1691966361902599</x:v>
      </x:c>
      <x:c r="G117" s="119" t="n">
        <x:v>0.19391493466406692</x:v>
      </x:c>
      <x:c r="H117" s="119" t="n">
        <x:v>0.17020675841192515</x:v>
      </x:c>
      <x:c r="I117" s="119" t="n">
        <x:v>0.12741335243132057</x:v>
      </x:c>
      <x:c r="J117" s="119" t="n">
        <x:v>0.27998388387298623</x:v>
      </x:c>
      <x:c r="K117" s="119" t="n">
        <x:v>0.5833333333333334</x:v>
      </x:c>
      <x:c r="L117" s="119" t="n">
        <x:v>0.6666666666666665</x:v>
      </x:c>
      <x:c r="M117" s="119" t="str">
        <x:v>2025-06</x:v>
      </x:c>
      <x:c r="N117" s="119" t="n">
        <x:v>0.4645773885566518</x:v>
      </x:c>
      <x:c r="O117" s="120" t="n">
        <x:v>54018</x:v>
      </x:c>
      <x:c r="P117" s="120" t="n">
        <x:v>79113.54137505322</x:v>
      </x:c>
      <x:c r="Q117" s="120" t="n">
        <x:v>76540.17518053297</x:v>
      </x:c>
      <x:c r="R117" s="120" t="n">
        <x:v>79399.47095222212</x:v>
      </x:c>
      <x:c r="S117" s="121" t="n">
        <x:f>F117-MIN(G117,H117)</x:f>
        <x:v>-0.001010122221665244</x:v>
      </x:c>
      <x:c r="T117" s="122" t="str">
        <x:f>IF(F117&lt;'摘要'!$C$8,"15–20%",IF(F117&lt;'摘要'!$C$9,"20–30%",IF(F117&lt;'摘要'!$C$10,"30–50%",IF(F117&lt;'摘要'!$C$11,"50–100%","&gt;100%"))))</x:f>
        <x:v>15–20%</x:v>
      </x:c>
      <x:c r="U117" s="122" t="str">
        <x:f>IF(G117&lt;H117,"SARIMA","營收公式")</x:f>
        <x:v>營收公式</x:v>
      </x:c>
      <x:c r="V117" s="122" t="str">
        <x:f>IF(AND(F117&lt;G117,F117&lt;H117),"是","否")</x:f>
        <x:v>是</x:v>
      </x:c>
      <x:c r="W117" s="77" t="str">
        <x:v>weighted_hybrid</x:v>
      </x:c>
    </x:row>
    <x:row r="118">
      <x:c r="A118" s="77" t="n">
        <x:v>114</x:v>
      </x:c>
      <x:c r="B118" s="77" t="str">
        <x:v>3029</x:v>
      </x:c>
      <x:c r="C118" s="77" t="str">
        <x:v>零壹</x:v>
      </x:c>
      <x:c r="D118" s="77" t="str">
        <x:v>電子工業</x:v>
      </x:c>
      <x:c r="E118" s="77" t="n">
        <x:v>12</x:v>
      </x:c>
      <x:c r="F118" s="119" t="n">
        <x:v>0.16932910688575814</x:v>
      </x:c>
      <x:c r="G118" s="119" t="n">
        <x:v>0.14738318843324408</x:v>
      </x:c>
      <x:c r="H118" s="119" t="n">
        <x:v>0.17433930009510384</x:v>
      </x:c>
      <x:c r="I118" s="119" t="n">
        <x:v>0.12568200715780461</x:v>
      </x:c>
      <x:c r="J118" s="119" t="n">
        <x:v>0.3407179018621486</x:v>
      </x:c>
      <x:c r="K118" s="119" t="n">
        <x:v>0.5</x:v>
      </x:c>
      <x:c r="L118" s="119" t="n">
        <x:v>0.41666666666666674</x:v>
      </x:c>
      <x:c r="M118" s="119" t="str">
        <x:v>2025-03</x:v>
      </x:c>
      <x:c r="N118" s="119" t="n">
        <x:v>0.44427381777737585</x:v>
      </x:c>
      <x:c r="O118" s="120" t="n">
        <x:v>1838602</x:v>
      </x:c>
      <x:c r="P118" s="120" t="n">
        <x:v>2655444.7299131188</x:v>
      </x:c>
      <x:c r="Q118" s="120" t="n">
        <x:v>2569217.4871316967</x:v>
      </x:c>
      <x:c r="R118" s="120" t="n">
        <x:v>2665025.53466661</x:v>
      </x:c>
      <x:c r="S118" s="121" t="n">
        <x:f>F118-MIN(G118,H118)</x:f>
        <x:v>0.021945918452514063</x:v>
      </x:c>
      <x:c r="T118" s="122" t="str">
        <x:f>IF(F118&lt;'摘要'!$C$8,"15–20%",IF(F118&lt;'摘要'!$C$9,"20–30%",IF(F118&lt;'摘要'!$C$10,"30–50%",IF(F118&lt;'摘要'!$C$11,"50–100%","&gt;100%"))))</x:f>
        <x:v>15–20%</x:v>
      </x:c>
      <x:c r="U118" s="122" t="str">
        <x:f>IF(G118&lt;H118,"SARIMA","營收公式")</x:f>
        <x:v>SARIMA</x:v>
      </x:c>
      <x:c r="V118" s="122" t="str">
        <x:f>IF(AND(F118&lt;G118,F118&lt;H118),"是","否")</x:f>
        <x:v>否</x:v>
      </x:c>
      <x:c r="W118" s="77" t="str">
        <x:v>weighted_hybrid</x:v>
      </x:c>
    </x:row>
    <x:row r="119">
      <x:c r="A119" s="77" t="n">
        <x:v>115</x:v>
      </x:c>
      <x:c r="B119" s="77" t="str">
        <x:v>6125</x:v>
      </x:c>
      <x:c r="C119" s="77" t="str">
        <x:v>廣運</x:v>
      </x:c>
      <x:c r="D119" s="77" t="str">
        <x:v>電機機械</x:v>
      </x:c>
      <x:c r="E119" s="77" t="n">
        <x:v>12</x:v>
      </x:c>
      <x:c r="F119" s="119" t="n">
        <x:v>0.16959609503865378</x:v>
      </x:c>
      <x:c r="G119" s="119" t="n">
        <x:v>0.18060002809983305</x:v>
      </x:c>
      <x:c r="H119" s="119" t="n">
        <x:v>0.16861723716466553</x:v>
      </x:c>
      <x:c r="I119" s="119" t="n">
        <x:v>0.1700182925862933</x:v>
      </x:c>
      <x:c r="J119" s="119" t="n">
        <x:v>0.3186519148833755</x:v>
      </x:c>
      <x:c r="K119" s="119" t="n">
        <x:v>0.5</x:v>
      </x:c>
      <x:c r="L119" s="119" t="n">
        <x:v>0.41666666666666674</x:v>
      </x:c>
      <x:c r="M119" s="119" t="str">
        <x:v>2025-06</x:v>
      </x:c>
      <x:c r="N119" s="119" t="n">
        <x:v>0.48592718698221515</x:v>
      </x:c>
      <x:c r="O119" s="120" t="n">
        <x:v>295892</x:v>
      </x:c>
      <x:c r="P119" s="120" t="n">
        <x:v>152110.03278945838</x:v>
      </x:c>
      <x:c r="Q119" s="120" t="n">
        <x:v>107508.00758165435</x:v>
      </x:c>
      <x:c r="R119" s="120" t="n">
        <x:v>157065.81336810326</x:v>
      </x:c>
      <x:c r="S119" s="121" t="n">
        <x:f>F119-MIN(G119,H119)</x:f>
        <x:v>0.0009788578739882425</x:v>
      </x:c>
      <x:c r="T119" s="122" t="str">
        <x:f>IF(F119&lt;'摘要'!$C$8,"15–20%",IF(F119&lt;'摘要'!$C$9,"20–30%",IF(F119&lt;'摘要'!$C$10,"30–50%",IF(F119&lt;'摘要'!$C$11,"50–100%","&gt;100%"))))</x:f>
        <x:v>15–20%</x:v>
      </x:c>
      <x:c r="U119" s="122" t="str">
        <x:f>IF(G119&lt;H119,"SARIMA","營收公式")</x:f>
        <x:v>營收公式</x:v>
      </x:c>
      <x:c r="V119" s="122" t="str">
        <x:f>IF(AND(F119&lt;G119,F119&lt;H119),"是","否")</x:f>
        <x:v>否</x:v>
      </x:c>
      <x:c r="W119" s="77" t="str">
        <x:v>weighted_hybrid</x:v>
      </x:c>
    </x:row>
    <x:row r="120">
      <x:c r="A120" s="77" t="n">
        <x:v>116</x:v>
      </x:c>
      <x:c r="B120" s="77" t="str">
        <x:v>2451</x:v>
      </x:c>
      <x:c r="C120" s="77" t="str">
        <x:v>創見</x:v>
      </x:c>
      <x:c r="D120" s="77" t="str">
        <x:v>電子工業</x:v>
      </x:c>
      <x:c r="E120" s="77" t="n">
        <x:v>12</x:v>
      </x:c>
      <x:c r="F120" s="119" t="n">
        <x:v>0.16989192713671475</x:v>
      </x:c>
      <x:c r="G120" s="119" t="n">
        <x:v>0.16788805275900665</x:v>
      </x:c>
      <x:c r="H120" s="119" t="n">
        <x:v>0.1718234161560356</x:v>
      </x:c>
      <x:c r="I120" s="119" t="n">
        <x:v>0.13491933552964724</x:v>
      </x:c>
      <x:c r="J120" s="119" t="n">
        <x:v>0.2269469805585991</x:v>
      </x:c>
      <x:c r="K120" s="119" t="n">
        <x:v>0.33333333333333326</x:v>
      </x:c>
      <x:c r="L120" s="119" t="n">
        <x:v>0.8333333333333335</x:v>
      </x:c>
      <x:c r="M120" s="119" t="str">
        <x:v>2025-12</x:v>
      </x:c>
      <x:c r="N120" s="119" t="n">
        <x:v>0.3781011386588118</x:v>
      </x:c>
      <x:c r="O120" s="120" t="n">
        <x:v>3057663</x:v>
      </x:c>
      <x:c r="P120" s="120" t="n">
        <x:v>1901557.1380650816</x:v>
      </x:c>
      <x:c r="Q120" s="120" t="n">
        <x:v>1898282.7684616903</x:v>
      </x:c>
      <x:c r="R120" s="120" t="n">
        <x:v>1901920.9569099029</x:v>
      </x:c>
      <x:c r="S120" s="121" t="n">
        <x:f>F120-MIN(G120,H120)</x:f>
        <x:v>0.0020038743777081036</x:v>
      </x:c>
      <x:c r="T120" s="122" t="str">
        <x:f>IF(F120&lt;'摘要'!$C$8,"15–20%",IF(F120&lt;'摘要'!$C$9,"20–30%",IF(F120&lt;'摘要'!$C$10,"30–50%",IF(F120&lt;'摘要'!$C$11,"50–100%","&gt;100%"))))</x:f>
        <x:v>15–20%</x:v>
      </x:c>
      <x:c r="U120" s="122" t="str">
        <x:f>IF(G120&lt;H120,"SARIMA","營收公式")</x:f>
        <x:v>SARIMA</x:v>
      </x:c>
      <x:c r="V120" s="122" t="str">
        <x:f>IF(AND(F120&lt;G120,F120&lt;H120),"是","否")</x:f>
        <x:v>否</x:v>
      </x:c>
      <x:c r="W120" s="77" t="str">
        <x:v>weighted_hybrid</x:v>
      </x:c>
    </x:row>
    <x:row r="121">
      <x:c r="A121" s="77" t="n">
        <x:v>117</x:v>
      </x:c>
      <x:c r="B121" s="77" t="str">
        <x:v>6703</x:v>
      </x:c>
      <x:c r="C121" s="77" t="str">
        <x:v>軒郁</x:v>
      </x:c>
      <x:c r="D121" s="77" t="str">
        <x:v>生技醫療業</x:v>
      </x:c>
      <x:c r="E121" s="77" t="n">
        <x:v>12</x:v>
      </x:c>
      <x:c r="F121" s="119" t="n">
        <x:v>0.17082906363016334</x:v>
      </x:c>
      <x:c r="G121" s="119" t="n">
        <x:v>0.12123075640030648</x:v>
      </x:c>
      <x:c r="H121" s="119" t="n">
        <x:v>0.1794841346295591</x:v>
      </x:c>
      <x:c r="I121" s="119" t="n">
        <x:v>0.16566186586467802</x:v>
      </x:c>
      <x:c r="J121" s="119" t="n">
        <x:v>0.2642234052691086</x:v>
      </x:c>
      <x:c r="K121" s="119" t="n">
        <x:v>0.8333333333333335</x:v>
      </x:c>
      <x:c r="L121" s="119" t="n">
        <x:v>0.5</x:v>
      </x:c>
      <x:c r="M121" s="119" t="str">
        <x:v>2025-11</x:v>
      </x:c>
      <x:c r="N121" s="119" t="n">
        <x:v>0.2687333490746596</x:v>
      </x:c>
      <x:c r="O121" s="120" t="n">
        <x:v>533598</x:v>
      </x:c>
      <x:c r="P121" s="120" t="n">
        <x:v>390202.42240045976</x:v>
      </x:c>
      <x:c r="Q121" s="120" t="n">
        <x:v>486182.1352083781</x:v>
      </x:c>
      <x:c r="R121" s="120" t="n">
        <x:v>379538.0098662466</x:v>
      </x:c>
      <x:c r="S121" s="121" t="n">
        <x:f>F121-MIN(G121,H121)</x:f>
        <x:v>0.049598307229856864</x:v>
      </x:c>
      <x:c r="T121" s="122" t="str">
        <x:f>IF(F121&lt;'摘要'!$C$8,"15–20%",IF(F121&lt;'摘要'!$C$9,"20–30%",IF(F121&lt;'摘要'!$C$10,"30–50%",IF(F121&lt;'摘要'!$C$11,"50–100%","&gt;100%"))))</x:f>
        <x:v>15–20%</x:v>
      </x:c>
      <x:c r="U121" s="122" t="str">
        <x:f>IF(G121&lt;H121,"SARIMA","營收公式")</x:f>
        <x:v>SARIMA</x:v>
      </x:c>
      <x:c r="V121" s="122" t="str">
        <x:f>IF(AND(F121&lt;G121,F121&lt;H121),"是","否")</x:f>
        <x:v>否</x:v>
      </x:c>
      <x:c r="W121" s="77" t="str">
        <x:v>weighted_hybrid</x:v>
      </x:c>
    </x:row>
    <x:row r="122">
      <x:c r="A122" s="77" t="n">
        <x:v>118</x:v>
      </x:c>
      <x:c r="B122" s="77" t="str">
        <x:v>3390</x:v>
      </x:c>
      <x:c r="C122" s="77" t="str">
        <x:v>旭軟</x:v>
      </x:c>
      <x:c r="D122" s="77" t="str">
        <x:v>電子零組件業</x:v>
      </x:c>
      <x:c r="E122" s="77" t="n">
        <x:v>12</x:v>
      </x:c>
      <x:c r="F122" s="119" t="n">
        <x:v>0.17096553290370595</x:v>
      </x:c>
      <x:c r="G122" s="119" t="n">
        <x:v>0.18980674571195827</x:v>
      </x:c>
      <x:c r="H122" s="119" t="n">
        <x:v>0.17087061506048912</x:v>
      </x:c>
      <x:c r="I122" s="119" t="n">
        <x:v>0.14573303087567235</x:v>
      </x:c>
      <x:c r="J122" s="119" t="n">
        <x:v>0.2702717925270096</x:v>
      </x:c>
      <x:c r="K122" s="119" t="n">
        <x:v>0.25</x:v>
      </x:c>
      <x:c r="L122" s="119" t="n">
        <x:v>0.41666666666666674</x:v>
      </x:c>
      <x:c r="M122" s="119" t="str">
        <x:v>2025-02</x:v>
      </x:c>
      <x:c r="N122" s="119" t="n">
        <x:v>0.4432090308764753</x:v>
      </x:c>
      <x:c r="O122" s="120" t="n">
        <x:v>78980</x:v>
      </x:c>
      <x:c r="P122" s="120" t="n">
        <x:v>43975.35074137598</x:v>
      </x:c>
      <x:c r="Q122" s="120" t="n">
        <x:v>44592.15054130006</x:v>
      </x:c>
      <x:c r="R122" s="120" t="n">
        <x:v>43906.8174302733</x:v>
      </x:c>
      <x:c r="S122" s="121" t="n">
        <x:f>F122-MIN(G122,H122)</x:f>
        <x:v>0.00009491784321682961</x:v>
      </x:c>
      <x:c r="T122" s="122" t="str">
        <x:f>IF(F122&lt;'摘要'!$C$8,"15–20%",IF(F122&lt;'摘要'!$C$9,"20–30%",IF(F122&lt;'摘要'!$C$10,"30–50%",IF(F122&lt;'摘要'!$C$11,"50–100%","&gt;100%"))))</x:f>
        <x:v>15–20%</x:v>
      </x:c>
      <x:c r="U122" s="122" t="str">
        <x:f>IF(G122&lt;H122,"SARIMA","營收公式")</x:f>
        <x:v>營收公式</x:v>
      </x:c>
      <x:c r="V122" s="122" t="str">
        <x:f>IF(AND(F122&lt;G122,F122&lt;H122),"是","否")</x:f>
        <x:v>否</x:v>
      </x:c>
      <x:c r="W122" s="77" t="str">
        <x:v>weighted_hybrid</x:v>
      </x:c>
    </x:row>
    <x:row r="123">
      <x:c r="A123" s="77" t="n">
        <x:v>119</x:v>
      </x:c>
      <x:c r="B123" s="77" t="str">
        <x:v>6276</x:v>
      </x:c>
      <x:c r="C123" s="77" t="str">
        <x:v>安鈦克</x:v>
      </x:c>
      <x:c r="D123" s="77" t="str">
        <x:v>電腦及週邊設備業</x:v>
      </x:c>
      <x:c r="E123" s="77" t="n">
        <x:v>12</x:v>
      </x:c>
      <x:c r="F123" s="119" t="n">
        <x:v>0.17120255592220018</x:v>
      </x:c>
      <x:c r="G123" s="119" t="n">
        <x:v>0.14651942729474948</x:v>
      </x:c>
      <x:c r="H123" s="119" t="n">
        <x:v>0.1760215378274792</x:v>
      </x:c>
      <x:c r="I123" s="119" t="n">
        <x:v>0.1404473768368919</x:v>
      </x:c>
      <x:c r="J123" s="119" t="n">
        <x:v>0.2757357327231294</x:v>
      </x:c>
      <x:c r="K123" s="119" t="n">
        <x:v>0.5833333333333334</x:v>
      </x:c>
      <x:c r="L123" s="119" t="n">
        <x:v>0.41666666666666674</x:v>
      </x:c>
      <x:c r="M123" s="119" t="str">
        <x:v>2025-02</x:v>
      </x:c>
      <x:c r="N123" s="119" t="n">
        <x:v>0.45248108032731743</x:v>
      </x:c>
      <x:c r="O123" s="120" t="n">
        <x:v>97027</x:v>
      </x:c>
      <x:c r="P123" s="120" t="n">
        <x:v>140929.88178091863</x:v>
      </x:c>
      <x:c r="Q123" s="120" t="n">
        <x:v>112662.37132085778</x:v>
      </x:c>
      <x:c r="R123" s="120" t="n">
        <x:v>144070.71627648096</x:v>
      </x:c>
      <x:c r="S123" s="121" t="n">
        <x:f>F123-MIN(G123,H123)</x:f>
        <x:v>0.0246831286274507</x:v>
      </x:c>
      <x:c r="T123" s="122" t="str">
        <x:f>IF(F123&lt;'摘要'!$C$8,"15–20%",IF(F123&lt;'摘要'!$C$9,"20–30%",IF(F123&lt;'摘要'!$C$10,"30–50%",IF(F123&lt;'摘要'!$C$11,"50–100%","&gt;100%"))))</x:f>
        <x:v>15–20%</x:v>
      </x:c>
      <x:c r="U123" s="122" t="str">
        <x:f>IF(G123&lt;H123,"SARIMA","營收公式")</x:f>
        <x:v>SARIMA</x:v>
      </x:c>
      <x:c r="V123" s="122" t="str">
        <x:f>IF(AND(F123&lt;G123,F123&lt;H123),"是","否")</x:f>
        <x:v>否</x:v>
      </x:c>
      <x:c r="W123" s="77" t="str">
        <x:v>weighted_hybrid</x:v>
      </x:c>
    </x:row>
    <x:row r="124">
      <x:c r="A124" s="77" t="n">
        <x:v>120</x:v>
      </x:c>
      <x:c r="B124" s="77" t="str">
        <x:v>3013</x:v>
      </x:c>
      <x:c r="C124" s="77" t="str">
        <x:v>晟銘電</x:v>
      </x:c>
      <x:c r="D124" s="77" t="str">
        <x:v>電腦及週邊設備業</x:v>
      </x:c>
      <x:c r="E124" s="77" t="n">
        <x:v>12</x:v>
      </x:c>
      <x:c r="F124" s="119" t="n">
        <x:v>0.17142812844541677</x:v>
      </x:c>
      <x:c r="G124" s="119" t="n">
        <x:v>0.18007488757385956</x:v>
      </x:c>
      <x:c r="H124" s="119" t="n">
        <x:v>0.17612250765757909</x:v>
      </x:c>
      <x:c r="I124" s="119" t="n">
        <x:v>0.14762185717215343</x:v>
      </x:c>
      <x:c r="J124" s="119" t="n">
        <x:v>0.43389212257023907</x:v>
      </x:c>
      <x:c r="K124" s="119" t="n">
        <x:v>0.75</x:v>
      </x:c>
      <x:c r="L124" s="119" t="n">
        <x:v>0.41666666666666674</x:v>
      </x:c>
      <x:c r="M124" s="119" t="str">
        <x:v>2025-07</x:v>
      </x:c>
      <x:c r="N124" s="119" t="n">
        <x:v>0.46649778148468884</x:v>
      </x:c>
      <x:c r="O124" s="120" t="n">
        <x:v>624077</x:v>
      </x:c>
      <x:c r="P124" s="120" t="n">
        <x:v>915207.5359756202</x:v>
      </x:c>
      <x:c r="Q124" s="120" t="n">
        <x:v>956184.7748729436</x:v>
      </x:c>
      <x:c r="R124" s="120" t="n">
        <x:v>910654.5094314731</x:v>
      </x:c>
      <x:c r="S124" s="121" t="n">
        <x:f>F124-MIN(G124,H124)</x:f>
        <x:v>-0.004694379212162314</x:v>
      </x:c>
      <x:c r="T124" s="122" t="str">
        <x:f>IF(F124&lt;'摘要'!$C$8,"15–20%",IF(F124&lt;'摘要'!$C$9,"20–30%",IF(F124&lt;'摘要'!$C$10,"30–50%",IF(F124&lt;'摘要'!$C$11,"50–100%","&gt;100%"))))</x:f>
        <x:v>15–20%</x:v>
      </x:c>
      <x:c r="U124" s="122" t="str">
        <x:f>IF(G124&lt;H124,"SARIMA","營收公式")</x:f>
        <x:v>營收公式</x:v>
      </x:c>
      <x:c r="V124" s="122" t="str">
        <x:f>IF(AND(F124&lt;G124,F124&lt;H124),"是","否")</x:f>
        <x:v>是</x:v>
      </x:c>
      <x:c r="W124" s="77" t="str">
        <x:v>weighted_hybrid</x:v>
      </x:c>
    </x:row>
    <x:row r="125">
      <x:c r="A125" s="77" t="n">
        <x:v>121</x:v>
      </x:c>
      <x:c r="B125" s="77" t="str">
        <x:v>4987</x:v>
      </x:c>
      <x:c r="C125" s="77" t="str">
        <x:v>科誠</x:v>
      </x:c>
      <x:c r="D125" s="77" t="str">
        <x:v>電腦及週邊設備業</x:v>
      </x:c>
      <x:c r="E125" s="77" t="n">
        <x:v>12</x:v>
      </x:c>
      <x:c r="F125" s="119" t="n">
        <x:v>0.1714952548634118</x:v>
      </x:c>
      <x:c r="G125" s="119" t="n">
        <x:v>0.12035047842964768</x:v>
      </x:c>
      <x:c r="H125" s="119" t="n">
        <x:v>0.17735475983591267</x:v>
      </x:c>
      <x:c r="I125" s="119" t="n">
        <x:v>0.12597389384043023</x:v>
      </x:c>
      <x:c r="J125" s="119" t="n">
        <x:v>0.3249567221033779</x:v>
      </x:c>
      <x:c r="K125" s="119" t="n">
        <x:v>0.6666666666666665</x:v>
      </x:c>
      <x:c r="L125" s="119" t="n">
        <x:v>0.5833333333333334</x:v>
      </x:c>
      <x:c r="M125" s="119" t="str">
        <x:v>2025-01</x:v>
      </x:c>
      <x:c r="N125" s="119" t="n">
        <x:v>0.6365924871777902</x:v>
      </x:c>
      <x:c r="O125" s="120" t="n">
        <x:v>75106</x:v>
      </x:c>
      <x:c r="P125" s="120" t="n">
        <x:v>122917.91534197511</x:v>
      </x:c>
      <x:c r="Q125" s="120" t="n">
        <x:v>98615.39603659695</x:v>
      </x:c>
      <x:c r="R125" s="120" t="n">
        <x:v>125618.19526479491</x:v>
      </x:c>
      <x:c r="S125" s="121" t="n">
        <x:f>F125-MIN(G125,H125)</x:f>
        <x:v>0.051144776433764125</x:v>
      </x:c>
      <x:c r="T125" s="122" t="str">
        <x:f>IF(F125&lt;'摘要'!$C$8,"15–20%",IF(F125&lt;'摘要'!$C$9,"20–30%",IF(F125&lt;'摘要'!$C$10,"30–50%",IF(F125&lt;'摘要'!$C$11,"50–100%","&gt;100%"))))</x:f>
        <x:v>15–20%</x:v>
      </x:c>
      <x:c r="U125" s="122" t="str">
        <x:f>IF(G125&lt;H125,"SARIMA","營收公式")</x:f>
        <x:v>SARIMA</x:v>
      </x:c>
      <x:c r="V125" s="122" t="str">
        <x:f>IF(AND(F125&lt;G125,F125&lt;H125),"是","否")</x:f>
        <x:v>否</x:v>
      </x:c>
      <x:c r="W125" s="77" t="str">
        <x:v>weighted_hybrid</x:v>
      </x:c>
    </x:row>
    <x:row r="126">
      <x:c r="A126" s="77" t="n">
        <x:v>122</x:v>
      </x:c>
      <x:c r="B126" s="77" t="str">
        <x:v>3490</x:v>
      </x:c>
      <x:c r="C126" s="77" t="str">
        <x:v>單井</x:v>
      </x:c>
      <x:c r="D126" s="77" t="str">
        <x:v>光電業</x:v>
      </x:c>
      <x:c r="E126" s="77" t="n">
        <x:v>12</x:v>
      </x:c>
      <x:c r="F126" s="119" t="n">
        <x:v>0.17156019129527988</x:v>
      </x:c>
      <x:c r="G126" s="119" t="n">
        <x:v>0.14653592665282192</x:v>
      </x:c>
      <x:c r="H126" s="119" t="n">
        <x:v>0.17930294660399657</x:v>
      </x:c>
      <x:c r="I126" s="119" t="n">
        <x:v>0.1389715335490604</x:v>
      </x:c>
      <x:c r="J126" s="119" t="n">
        <x:v>0.31336419311827124</x:v>
      </x:c>
      <x:c r="K126" s="119" t="n">
        <x:v>0.75</x:v>
      </x:c>
      <x:c r="L126" s="119" t="n">
        <x:v>0.41666666666666674</x:v>
      </x:c>
      <x:c r="M126" s="119" t="str">
        <x:v>2025-02</x:v>
      </x:c>
      <x:c r="N126" s="119" t="n">
        <x:v>0.7705697476859774</x:v>
      </x:c>
      <x:c r="O126" s="120" t="n">
        <x:v>9376</x:v>
      </x:c>
      <x:c r="P126" s="120" t="n">
        <x:v>16600.861954303724</x:v>
      </x:c>
      <x:c r="Q126" s="120" t="n">
        <x:v>17405.92603291792</x:v>
      </x:c>
      <x:c r="R126" s="120" t="n">
        <x:v>16511.410390013258</x:v>
      </x:c>
      <x:c r="S126" s="121" t="n">
        <x:f>F126-MIN(G126,H126)</x:f>
        <x:v>0.025024264642457966</x:v>
      </x:c>
      <x:c r="T126" s="122" t="str">
        <x:f>IF(F126&lt;'摘要'!$C$8,"15–20%",IF(F126&lt;'摘要'!$C$9,"20–30%",IF(F126&lt;'摘要'!$C$10,"30–50%",IF(F126&lt;'摘要'!$C$11,"50–100%","&gt;100%"))))</x:f>
        <x:v>15–20%</x:v>
      </x:c>
      <x:c r="U126" s="122" t="str">
        <x:f>IF(G126&lt;H126,"SARIMA","營收公式")</x:f>
        <x:v>SARIMA</x:v>
      </x:c>
      <x:c r="V126" s="122" t="str">
        <x:f>IF(AND(F126&lt;G126,F126&lt;H126),"是","否")</x:f>
        <x:v>否</x:v>
      </x:c>
      <x:c r="W126" s="77" t="str">
        <x:v>weighted_hybrid</x:v>
      </x:c>
    </x:row>
    <x:row r="127">
      <x:c r="A127" s="77" t="n">
        <x:v>123</x:v>
      </x:c>
      <x:c r="B127" s="77" t="str">
        <x:v>8048</x:v>
      </x:c>
      <x:c r="C127" s="77" t="str">
        <x:v>德勝</x:v>
      </x:c>
      <x:c r="D127" s="77" t="str">
        <x:v>通信網路業</x:v>
      </x:c>
      <x:c r="E127" s="77" t="n">
        <x:v>12</x:v>
      </x:c>
      <x:c r="F127" s="119" t="n">
        <x:v>0.17169002635543273</x:v>
      </x:c>
      <x:c r="G127" s="119" t="n">
        <x:v>0.16446047384181312</x:v>
      </x:c>
      <x:c r="H127" s="119" t="n">
        <x:v>0.17424708687012327</x:v>
      </x:c>
      <x:c r="I127" s="119" t="n">
        <x:v>0.1816673456817976</x:v>
      </x:c>
      <x:c r="J127" s="119" t="n">
        <x:v>0.30118896488818003</x:v>
      </x:c>
      <x:c r="K127" s="119" t="n">
        <x:v>0.5833333333333334</x:v>
      </x:c>
      <x:c r="L127" s="119" t="n">
        <x:v>0.5</x:v>
      </x:c>
      <x:c r="M127" s="119" t="str">
        <x:v>2025-06</x:v>
      </x:c>
      <x:c r="N127" s="119" t="n">
        <x:v>0.3181537596539077</x:v>
      </x:c>
      <x:c r="O127" s="120" t="n">
        <x:v>54536</x:v>
      </x:c>
      <x:c r="P127" s="120" t="n">
        <x:v>71886.83343648551</x:v>
      </x:c>
      <x:c r="Q127" s="120" t="n">
        <x:v>76349.09100873253</x:v>
      </x:c>
      <x:c r="R127" s="120" t="n">
        <x:v>71391.02703956918</x:v>
      </x:c>
      <x:c r="S127" s="121" t="n">
        <x:f>F127-MIN(G127,H127)</x:f>
        <x:v>0.007229552513619619</x:v>
      </x:c>
      <x:c r="T127" s="122" t="str">
        <x:f>IF(F127&lt;'摘要'!$C$8,"15–20%",IF(F127&lt;'摘要'!$C$9,"20–30%",IF(F127&lt;'摘要'!$C$10,"30–50%",IF(F127&lt;'摘要'!$C$11,"50–100%","&gt;100%"))))</x:f>
        <x:v>15–20%</x:v>
      </x:c>
      <x:c r="U127" s="122" t="str">
        <x:f>IF(G127&lt;H127,"SARIMA","營收公式")</x:f>
        <x:v>SARIMA</x:v>
      </x:c>
      <x:c r="V127" s="122" t="str">
        <x:f>IF(AND(F127&lt;G127,F127&lt;H127),"是","否")</x:f>
        <x:v>否</x:v>
      </x:c>
      <x:c r="W127" s="77" t="str">
        <x:v>weighted_hybrid</x:v>
      </x:c>
    </x:row>
    <x:row r="128">
      <x:c r="A128" s="77" t="n">
        <x:v>124</x:v>
      </x:c>
      <x:c r="B128" s="77" t="str">
        <x:v>6418</x:v>
      </x:c>
      <x:c r="C128" s="77" t="str">
        <x:v>詠昇</x:v>
      </x:c>
      <x:c r="D128" s="77" t="str">
        <x:v>電子零組件業</x:v>
      </x:c>
      <x:c r="E128" s="77" t="n">
        <x:v>12</x:v>
      </x:c>
      <x:c r="F128" s="119" t="n">
        <x:v>0.17205024148780612</x:v>
      </x:c>
      <x:c r="G128" s="119" t="n">
        <x:v>0.13203468505017316</x:v>
      </x:c>
      <x:c r="H128" s="119" t="n">
        <x:v>0.1831113022265637</x:v>
      </x:c>
      <x:c r="I128" s="119" t="n">
        <x:v>0.1170553155817314</x:v>
      </x:c>
      <x:c r="J128" s="119" t="n">
        <x:v>0.29068744916040207</x:v>
      </x:c>
      <x:c r="K128" s="119" t="n">
        <x:v>0.5</x:v>
      </x:c>
      <x:c r="L128" s="119" t="n">
        <x:v>0.5</x:v>
      </x:c>
      <x:c r="M128" s="119" t="str">
        <x:v>2025-05</x:v>
      </x:c>
      <x:c r="N128" s="119" t="n">
        <x:v>0.5239105925226419</x:v>
      </x:c>
      <x:c r="O128" s="120" t="n">
        <x:v>62685</x:v>
      </x:c>
      <x:c r="P128" s="120" t="n">
        <x:v>95526.33549228181</x:v>
      </x:c>
      <x:c r="Q128" s="120" t="n">
        <x:v>80126.9191814256</x:v>
      </x:c>
      <x:c r="R128" s="120" t="n">
        <x:v>97237.3817490436</x:v>
      </x:c>
      <x:c r="S128" s="121" t="n">
        <x:f>F128-MIN(G128,H128)</x:f>
        <x:v>0.040015556437632965</x:v>
      </x:c>
      <x:c r="T128" s="122" t="str">
        <x:f>IF(F128&lt;'摘要'!$C$8,"15–20%",IF(F128&lt;'摘要'!$C$9,"20–30%",IF(F128&lt;'摘要'!$C$10,"30–50%",IF(F128&lt;'摘要'!$C$11,"50–100%","&gt;100%"))))</x:f>
        <x:v>15–20%</x:v>
      </x:c>
      <x:c r="U128" s="122" t="str">
        <x:f>IF(G128&lt;H128,"SARIMA","營收公式")</x:f>
        <x:v>SARIMA</x:v>
      </x:c>
      <x:c r="V128" s="122" t="str">
        <x:f>IF(AND(F128&lt;G128,F128&lt;H128),"是","否")</x:f>
        <x:v>否</x:v>
      </x:c>
      <x:c r="W128" s="77" t="str">
        <x:v>weighted_hybrid</x:v>
      </x:c>
    </x:row>
    <x:row r="129">
      <x:c r="A129" s="77" t="n">
        <x:v>125</x:v>
      </x:c>
      <x:c r="B129" s="77" t="str">
        <x:v>2070</x:v>
      </x:c>
      <x:c r="C129" s="77" t="str">
        <x:v>精湛</x:v>
      </x:c>
      <x:c r="D129" s="77" t="str">
        <x:v>電機機械</x:v>
      </x:c>
      <x:c r="E129" s="77" t="n">
        <x:v>12</x:v>
      </x:c>
      <x:c r="F129" s="119" t="n">
        <x:v>0.1725470119682056</x:v>
      </x:c>
      <x:c r="G129" s="119" t="n">
        <x:v>0.10366374348350493</x:v>
      </x:c>
      <x:c r="H129" s="119" t="n">
        <x:v>0.18525172513173807</x:v>
      </x:c>
      <x:c r="I129" s="119" t="n">
        <x:v>0.14295357960760596</x:v>
      </x:c>
      <x:c r="J129" s="119" t="n">
        <x:v>0.30326545299586183</x:v>
      </x:c>
      <x:c r="K129" s="119" t="n">
        <x:v>0.6666666666666665</x:v>
      </x:c>
      <x:c r="L129" s="119" t="n">
        <x:v>0.6666666666666665</x:v>
      </x:c>
      <x:c r="M129" s="119" t="str">
        <x:v>2025-12</x:v>
      </x:c>
      <x:c r="N129" s="119" t="n">
        <x:v>0.3910052275843231</x:v>
      </x:c>
      <x:c r="O129" s="120" t="n">
        <x:v>92780</x:v>
      </x:c>
      <x:c r="P129" s="120" t="n">
        <x:v>56502.534984726495</x:v>
      </x:c>
      <x:c r="Q129" s="120" t="n">
        <x:v>77368.47385815579</x:v>
      </x:c>
      <x:c r="R129" s="120" t="n">
        <x:v>54184.09733212324</x:v>
      </x:c>
      <x:c r="S129" s="121" t="n">
        <x:f>F129-MIN(G129,H129)</x:f>
        <x:v>0.06888326848470067</x:v>
      </x:c>
      <x:c r="T129" s="122" t="str">
        <x:f>IF(F129&lt;'摘要'!$C$8,"15–20%",IF(F129&lt;'摘要'!$C$9,"20–30%",IF(F129&lt;'摘要'!$C$10,"30–50%",IF(F129&lt;'摘要'!$C$11,"50–100%","&gt;100%"))))</x:f>
        <x:v>15–20%</x:v>
      </x:c>
      <x:c r="U129" s="122" t="str">
        <x:f>IF(G129&lt;H129,"SARIMA","營收公式")</x:f>
        <x:v>SARIMA</x:v>
      </x:c>
      <x:c r="V129" s="122" t="str">
        <x:f>IF(AND(F129&lt;G129,F129&lt;H129),"是","否")</x:f>
        <x:v>否</x:v>
      </x:c>
      <x:c r="W129" s="77" t="str">
        <x:v>weighted_hybrid</x:v>
      </x:c>
    </x:row>
    <x:row r="130">
      <x:c r="A130" s="77" t="n">
        <x:v>126</x:v>
      </x:c>
      <x:c r="B130" s="77" t="str">
        <x:v>8499</x:v>
      </x:c>
      <x:c r="C130" s="77" t="str">
        <x:v>鼎炫-KY</x:v>
      </x:c>
      <x:c r="D130" s="77" t="str">
        <x:v>其他電子業</x:v>
      </x:c>
      <x:c r="E130" s="77" t="n">
        <x:v>12</x:v>
      </x:c>
      <x:c r="F130" s="119" t="n">
        <x:v>0.17281329369508286</x:v>
      </x:c>
      <x:c r="G130" s="119" t="n">
        <x:v>0.23235230020761585</x:v>
      </x:c>
      <x:c r="H130" s="119" t="n">
        <x:v>0.1717302931179962</x:v>
      </x:c>
      <x:c r="I130" s="119" t="n">
        <x:v>0.10056749659418925</x:v>
      </x:c>
      <x:c r="J130" s="119" t="n">
        <x:v>0.26040069675417027</x:v>
      </x:c>
      <x:c r="K130" s="119" t="n">
        <x:v>0.5</x:v>
      </x:c>
      <x:c r="L130" s="119" t="n">
        <x:v>0.41666666666666674</x:v>
      </x:c>
      <x:c r="M130" s="119" t="str">
        <x:v>2025-09</x:v>
      </x:c>
      <x:c r="N130" s="119" t="n">
        <x:v>0.5481934372748124</x:v>
      </x:c>
      <x:c r="O130" s="120" t="n">
        <x:v>391769</x:v>
      </x:c>
      <x:c r="P130" s="120" t="n">
        <x:v>177003.80527228402</x:v>
      </x:c>
      <x:c r="Q130" s="120" t="n">
        <x:v>178261.87801299518</x:v>
      </x:c>
      <x:c r="R130" s="120" t="n">
        <x:v>176864.019412205</x:v>
      </x:c>
      <x:c r="S130" s="121" t="n">
        <x:f>F130-MIN(G130,H130)</x:f>
        <x:v>0.0010830005770866569</x:v>
      </x:c>
      <x:c r="T130" s="122" t="str">
        <x:f>IF(F130&lt;'摘要'!$C$8,"15–20%",IF(F130&lt;'摘要'!$C$9,"20–30%",IF(F130&lt;'摘要'!$C$10,"30–50%",IF(F130&lt;'摘要'!$C$11,"50–100%","&gt;100%"))))</x:f>
        <x:v>15–20%</x:v>
      </x:c>
      <x:c r="U130" s="122" t="str">
        <x:f>IF(G130&lt;H130,"SARIMA","營收公式")</x:f>
        <x:v>營收公式</x:v>
      </x:c>
      <x:c r="V130" s="122" t="str">
        <x:f>IF(AND(F130&lt;G130,F130&lt;H130),"是","否")</x:f>
        <x:v>否</x:v>
      </x:c>
      <x:c r="W130" s="77" t="str">
        <x:v>weighted_hybrid</x:v>
      </x:c>
    </x:row>
    <x:row r="131">
      <x:c r="A131" s="77" t="n">
        <x:v>127</x:v>
      </x:c>
      <x:c r="B131" s="77" t="str">
        <x:v>4930</x:v>
      </x:c>
      <x:c r="C131" s="77" t="str">
        <x:v>燦星網</x:v>
      </x:c>
      <x:c r="D131" s="77" t="str">
        <x:v>電器電纜</x:v>
      </x:c>
      <x:c r="E131" s="77" t="n">
        <x:v>12</x:v>
      </x:c>
      <x:c r="F131" s="119" t="n">
        <x:v>0.17388500879036858</x:v>
      </x:c>
      <x:c r="G131" s="119" t="n">
        <x:v>0.2205473219557855</x:v>
      </x:c>
      <x:c r="H131" s="119" t="n">
        <x:v>0.17329197285816086</x:v>
      </x:c>
      <x:c r="I131" s="119" t="n">
        <x:v>0.12739770762623215</x:v>
      </x:c>
      <x:c r="J131" s="119" t="n">
        <x:v>0.2723203702816136</x:v>
      </x:c>
      <x:c r="K131" s="119" t="n">
        <x:v>0.6666666666666665</x:v>
      </x:c>
      <x:c r="L131" s="119" t="n">
        <x:v>0.5</x:v>
      </x:c>
      <x:c r="M131" s="119" t="str">
        <x:v>2025-04</x:v>
      </x:c>
      <x:c r="N131" s="119" t="n">
        <x:v>0.8319810353895266</x:v>
      </x:c>
      <x:c r="O131" s="120" t="n">
        <x:v>339861</x:v>
      </x:c>
      <x:c r="P131" s="120" t="n">
        <x:v>622618.90666852</x:v>
      </x:c>
      <x:c r="Q131" s="120" t="n">
        <x:v>570300.963774201</x:v>
      </x:c>
      <x:c r="R131" s="120" t="n">
        <x:v>628432.0114345554</x:v>
      </x:c>
      <x:c r="S131" s="121" t="n">
        <x:f>F131-MIN(G131,H131)</x:f>
        <x:v>0.0005930359322077194</x:v>
      </x:c>
      <x:c r="T131" s="122" t="str">
        <x:f>IF(F131&lt;'摘要'!$C$8,"15–20%",IF(F131&lt;'摘要'!$C$9,"20–30%",IF(F131&lt;'摘要'!$C$10,"30–50%",IF(F131&lt;'摘要'!$C$11,"50–100%","&gt;100%"))))</x:f>
        <x:v>15–20%</x:v>
      </x:c>
      <x:c r="U131" s="122" t="str">
        <x:f>IF(G131&lt;H131,"SARIMA","營收公式")</x:f>
        <x:v>營收公式</x:v>
      </x:c>
      <x:c r="V131" s="122" t="str">
        <x:f>IF(AND(F131&lt;G131,F131&lt;H131),"是","否")</x:f>
        <x:v>否</x:v>
      </x:c>
      <x:c r="W131" s="77" t="str">
        <x:v>weighted_hybrid</x:v>
      </x:c>
    </x:row>
    <x:row r="132">
      <x:c r="A132" s="77" t="n">
        <x:v>128</x:v>
      </x:c>
      <x:c r="B132" s="77" t="str">
        <x:v>8455</x:v>
      </x:c>
      <x:c r="C132" s="77" t="str">
        <x:v>大拓-KY</x:v>
      </x:c>
      <x:c r="D132" s="77" t="str">
        <x:v>其他電子類</x:v>
      </x:c>
      <x:c r="E132" s="77" t="n">
        <x:v>12</x:v>
      </x:c>
      <x:c r="F132" s="119" t="n">
        <x:v>0.1747673195438234</x:v>
      </x:c>
      <x:c r="G132" s="119" t="n">
        <x:v>0.23373150235861184</x:v>
      </x:c>
      <x:c r="H132" s="119" t="n">
        <x:v>0.1685880418224651</x:v>
      </x:c>
      <x:c r="I132" s="119" t="n">
        <x:v>0.1276905867323686</x:v>
      </x:c>
      <x:c r="J132" s="119" t="n">
        <x:v>0.3554420624849603</x:v>
      </x:c>
      <x:c r="K132" s="119" t="n">
        <x:v>0.5</x:v>
      </x:c>
      <x:c r="L132" s="119" t="n">
        <x:v>0.5</x:v>
      </x:c>
      <x:c r="M132" s="119" t="str">
        <x:v>2025-04</x:v>
      </x:c>
      <x:c r="N132" s="119" t="n">
        <x:v>0.3574833528422696</x:v>
      </x:c>
      <x:c r="O132" s="120" t="n">
        <x:v>120831</x:v>
      </x:c>
      <x:c r="P132" s="120" t="n">
        <x:v>77635.92899271572</x:v>
      </x:c>
      <x:c r="Q132" s="120" t="n">
        <x:v>57658.45382968058</x:v>
      </x:c>
      <x:c r="R132" s="120" t="n">
        <x:v>79855.64845527516</x:v>
      </x:c>
      <x:c r="S132" s="121" t="n">
        <x:f>F132-MIN(G132,H132)</x:f>
        <x:v>0.006179277721358317</x:v>
      </x:c>
      <x:c r="T132" s="122" t="str">
        <x:f>IF(F132&lt;'摘要'!$C$8,"15–20%",IF(F132&lt;'摘要'!$C$9,"20–30%",IF(F132&lt;'摘要'!$C$10,"30–50%",IF(F132&lt;'摘要'!$C$11,"50–100%","&gt;100%"))))</x:f>
        <x:v>15–20%</x:v>
      </x:c>
      <x:c r="U132" s="122" t="str">
        <x:f>IF(G132&lt;H132,"SARIMA","營收公式")</x:f>
        <x:v>營收公式</x:v>
      </x:c>
      <x:c r="V132" s="122" t="str">
        <x:f>IF(AND(F132&lt;G132,F132&lt;H132),"是","否")</x:f>
        <x:v>否</x:v>
      </x:c>
      <x:c r="W132" s="77" t="str">
        <x:v>weighted_hybrid</x:v>
      </x:c>
    </x:row>
    <x:row r="133">
      <x:c r="A133" s="77" t="n">
        <x:v>129</x:v>
      </x:c>
      <x:c r="B133" s="77" t="str">
        <x:v>8088</x:v>
      </x:c>
      <x:c r="C133" s="77" t="str">
        <x:v>品安</x:v>
      </x:c>
      <x:c r="D133" s="77" t="str">
        <x:v>半導體業</x:v>
      </x:c>
      <x:c r="E133" s="77" t="n">
        <x:v>12</x:v>
      </x:c>
      <x:c r="F133" s="119" t="n">
        <x:v>0.1748607939981434</x:v>
      </x:c>
      <x:c r="G133" s="119" t="n">
        <x:v>0.17871234969163957</x:v>
      </x:c>
      <x:c r="H133" s="119" t="n">
        <x:v>0.17777767343722942</x:v>
      </x:c>
      <x:c r="I133" s="119" t="n">
        <x:v>0.16287407554371044</x:v>
      </x:c>
      <x:c r="J133" s="119" t="n">
        <x:v>0.33459423264378896</x:v>
      </x:c>
      <x:c r="K133" s="119" t="n">
        <x:v>0.6666666666666665</x:v>
      </x:c>
      <x:c r="L133" s="119" t="n">
        <x:v>0.5833333333333334</x:v>
      </x:c>
      <x:c r="M133" s="119" t="str">
        <x:v>2025-06</x:v>
      </x:c>
      <x:c r="N133" s="119" t="n">
        <x:v>0.34840356202351375</x:v>
      </x:c>
      <x:c r="O133" s="120" t="n">
        <x:v>122410</x:v>
      </x:c>
      <x:c r="P133" s="120" t="n">
        <x:v>79761.91997270168</x:v>
      </x:c>
      <x:c r="Q133" s="120" t="n">
        <x:v>82601.05778336058</x:v>
      </x:c>
      <x:c r="R133" s="120" t="n">
        <x:v>79446.4602159618</x:v>
      </x:c>
      <x:c r="S133" s="121" t="n">
        <x:f>F133-MIN(G133,H133)</x:f>
        <x:v>-0.0029168794390860286</x:v>
      </x:c>
      <x:c r="T133" s="122" t="str">
        <x:f>IF(F133&lt;'摘要'!$C$8,"15–20%",IF(F133&lt;'摘要'!$C$9,"20–30%",IF(F133&lt;'摘要'!$C$10,"30–50%",IF(F133&lt;'摘要'!$C$11,"50–100%","&gt;100%"))))</x:f>
        <x:v>15–20%</x:v>
      </x:c>
      <x:c r="U133" s="122" t="str">
        <x:f>IF(G133&lt;H133,"SARIMA","營收公式")</x:f>
        <x:v>營收公式</x:v>
      </x:c>
      <x:c r="V133" s="122" t="str">
        <x:f>IF(AND(F133&lt;G133,F133&lt;H133),"是","否")</x:f>
        <x:v>是</x:v>
      </x:c>
      <x:c r="W133" s="77" t="str">
        <x:v>weighted_hybrid</x:v>
      </x:c>
    </x:row>
    <x:row r="134">
      <x:c r="A134" s="77" t="n">
        <x:v>130</x:v>
      </x:c>
      <x:c r="B134" s="77" t="str">
        <x:v>2235</x:v>
      </x:c>
      <x:c r="C134" s="77" t="str">
        <x:v>謚源</x:v>
      </x:c>
      <x:c r="D134" s="77" t="str">
        <x:v>電機機械</x:v>
      </x:c>
      <x:c r="E134" s="77" t="n">
        <x:v>12</x:v>
      </x:c>
      <x:c r="F134" s="119" t="n">
        <x:v>0.17547574004156152</x:v>
      </x:c>
      <x:c r="G134" s="119" t="n">
        <x:v>0.14115873498040987</x:v>
      </x:c>
      <x:c r="H134" s="119" t="n">
        <x:v>0.18224871587969477</x:v>
      </x:c>
      <x:c r="I134" s="119" t="n">
        <x:v>0.19911343768330803</x:v>
      </x:c>
      <x:c r="J134" s="119" t="n">
        <x:v>0.28610448204844474</x:v>
      </x:c>
      <x:c r="K134" s="119" t="n">
        <x:v>0.75</x:v>
      </x:c>
      <x:c r="L134" s="119" t="n">
        <x:v>0.5</x:v>
      </x:c>
      <x:c r="M134" s="119" t="str">
        <x:v>2025-05</x:v>
      </x:c>
      <x:c r="N134" s="119" t="n">
        <x:v>0.5006563750654532</x:v>
      </x:c>
      <x:c r="O134" s="120" t="n">
        <x:v>32451</x:v>
      </x:c>
      <x:c r="P134" s="120" t="n">
        <x:v>48697.800027249024</x:v>
      </x:c>
      <x:c r="Q134" s="120" t="n">
        <x:v>46046.36830278427</x:v>
      </x:c>
      <x:c r="R134" s="120" t="n">
        <x:v>48992.40355218956</x:v>
      </x:c>
      <x:c r="S134" s="121" t="n">
        <x:f>F134-MIN(G134,H134)</x:f>
        <x:v>0.03431700506115165</x:v>
      </x:c>
      <x:c r="T134" s="122" t="str">
        <x:f>IF(F134&lt;'摘要'!$C$8,"15–20%",IF(F134&lt;'摘要'!$C$9,"20–30%",IF(F134&lt;'摘要'!$C$10,"30–50%",IF(F134&lt;'摘要'!$C$11,"50–100%","&gt;100%"))))</x:f>
        <x:v>15–20%</x:v>
      </x:c>
      <x:c r="U134" s="122" t="str">
        <x:f>IF(G134&lt;H134,"SARIMA","營收公式")</x:f>
        <x:v>SARIMA</x:v>
      </x:c>
      <x:c r="V134" s="122" t="str">
        <x:f>IF(AND(F134&lt;G134,F134&lt;H134),"是","否")</x:f>
        <x:v>否</x:v>
      </x:c>
      <x:c r="W134" s="77" t="str">
        <x:v>weighted_hybrid</x:v>
      </x:c>
    </x:row>
    <x:row r="135">
      <x:c r="A135" s="77" t="n">
        <x:v>131</x:v>
      </x:c>
      <x:c r="B135" s="77" t="str">
        <x:v>2380</x:v>
      </x:c>
      <x:c r="C135" s="77" t="str">
        <x:v>虹光</x:v>
      </x:c>
      <x:c r="D135" s="77" t="str">
        <x:v>電腦及週邊設備業</x:v>
      </x:c>
      <x:c r="E135" s="77" t="n">
        <x:v>12</x:v>
      </x:c>
      <x:c r="F135" s="119" t="n">
        <x:v>0.17582371460672502</x:v>
      </x:c>
      <x:c r="G135" s="119" t="n">
        <x:v>0.15389857649375357</x:v>
      </x:c>
      <x:c r="H135" s="119" t="n">
        <x:v>0.18045859497887315</x:v>
      </x:c>
      <x:c r="I135" s="119" t="n">
        <x:v>0.14829251336450672</x:v>
      </x:c>
      <x:c r="J135" s="119" t="n">
        <x:v>0.40605521437634723</x:v>
      </x:c>
      <x:c r="K135" s="119" t="n">
        <x:v>0.5833333333333334</x:v>
      </x:c>
      <x:c r="L135" s="119" t="n">
        <x:v>0.6666666666666665</x:v>
      </x:c>
      <x:c r="M135" s="119" t="str">
        <x:v>2025-01</x:v>
      </x:c>
      <x:c r="N135" s="119" t="n">
        <x:v>0.5354871673868061</x:v>
      </x:c>
      <x:c r="O135" s="120" t="n">
        <x:v>154832</x:v>
      </x:c>
      <x:c r="P135" s="120" t="n">
        <x:v>237742.54910083397</x:v>
      </x:c>
      <x:c r="Q135" s="120" t="n">
        <x:v>186214.660957174</x:v>
      </x:c>
      <x:c r="R135" s="120" t="n">
        <x:v>243467.87000568508</x:v>
      </x:c>
      <x:c r="S135" s="121" t="n">
        <x:f>F135-MIN(G135,H135)</x:f>
        <x:v>0.02192513811297145</x:v>
      </x:c>
      <x:c r="T135" s="122" t="str">
        <x:f>IF(F135&lt;'摘要'!$C$8,"15–20%",IF(F135&lt;'摘要'!$C$9,"20–30%",IF(F135&lt;'摘要'!$C$10,"30–50%",IF(F135&lt;'摘要'!$C$11,"50–100%","&gt;100%"))))</x:f>
        <x:v>15–20%</x:v>
      </x:c>
      <x:c r="U135" s="122" t="str">
        <x:f>IF(G135&lt;H135,"SARIMA","營收公式")</x:f>
        <x:v>SARIMA</x:v>
      </x:c>
      <x:c r="V135" s="122" t="str">
        <x:f>IF(AND(F135&lt;G135,F135&lt;H135),"是","否")</x:f>
        <x:v>否</x:v>
      </x:c>
      <x:c r="W135" s="77" t="str">
        <x:v>weighted_hybrid</x:v>
      </x:c>
    </x:row>
    <x:row r="136">
      <x:c r="A136" s="77" t="n">
        <x:v>132</x:v>
      </x:c>
      <x:c r="B136" s="77" t="str">
        <x:v>8467</x:v>
      </x:c>
      <x:c r="C136" s="77" t="str">
        <x:v>波力-KY</x:v>
      </x:c>
      <x:c r="D136" s="77" t="str">
        <x:v>運動休閒</x:v>
      </x:c>
      <x:c r="E136" s="77" t="n">
        <x:v>12</x:v>
      </x:c>
      <x:c r="F136" s="119" t="n">
        <x:v>0.17596283793947676</x:v>
      </x:c>
      <x:c r="G136" s="119" t="n">
        <x:v>0.18458278790454702</x:v>
      </x:c>
      <x:c r="H136" s="119" t="n">
        <x:v>0.17877791589873293</x:v>
      </x:c>
      <x:c r="I136" s="119" t="n">
        <x:v>0.19314783058607</x:v>
      </x:c>
      <x:c r="J136" s="119" t="n">
        <x:v>0.30292914993303677</x:v>
      </x:c>
      <x:c r="K136" s="119" t="n">
        <x:v>0.6666666666666665</x:v>
      </x:c>
      <x:c r="L136" s="119" t="n">
        <x:v>0.25</x:v>
      </x:c>
      <x:c r="M136" s="119" t="str">
        <x:v>2025-11</x:v>
      </x:c>
      <x:c r="N136" s="119" t="n">
        <x:v>0.34287595938376314</x:v>
      </x:c>
      <x:c r="O136" s="120" t="n">
        <x:v>140403</x:v>
      </x:c>
      <x:c r="P136" s="120" t="n">
        <x:v>188543.8133253585</x:v>
      </x:c>
      <x:c r="Q136" s="120" t="n">
        <x:v>204952.65867822745</x:v>
      </x:c>
      <x:c r="R136" s="120" t="n">
        <x:v>186720.60828615082</x:v>
      </x:c>
      <x:c r="S136" s="121" t="n">
        <x:f>F136-MIN(G136,H136)</x:f>
        <x:v>-0.0028150779592561737</x:v>
      </x:c>
      <x:c r="T136" s="122" t="str">
        <x:f>IF(F136&lt;'摘要'!$C$8,"15–20%",IF(F136&lt;'摘要'!$C$9,"20–30%",IF(F136&lt;'摘要'!$C$10,"30–50%",IF(F136&lt;'摘要'!$C$11,"50–100%","&gt;100%"))))</x:f>
        <x:v>15–20%</x:v>
      </x:c>
      <x:c r="U136" s="122" t="str">
        <x:f>IF(G136&lt;H136,"SARIMA","營收公式")</x:f>
        <x:v>營收公式</x:v>
      </x:c>
      <x:c r="V136" s="122" t="str">
        <x:f>IF(AND(F136&lt;G136,F136&lt;H136),"是","否")</x:f>
        <x:v>是</x:v>
      </x:c>
      <x:c r="W136" s="77" t="str">
        <x:v>weighted_hybrid</x:v>
      </x:c>
    </x:row>
    <x:row r="137">
      <x:c r="A137" s="77" t="n">
        <x:v>133</x:v>
      </x:c>
      <x:c r="B137" s="77" t="str">
        <x:v>3447</x:v>
      </x:c>
      <x:c r="C137" s="77" t="str">
        <x:v>展達</x:v>
      </x:c>
      <x:c r="D137" s="77" t="str">
        <x:v>通信網路業</x:v>
      </x:c>
      <x:c r="E137" s="77" t="n">
        <x:v>12</x:v>
      </x:c>
      <x:c r="F137" s="119" t="n">
        <x:v>0.17597480596408294</x:v>
      </x:c>
      <x:c r="G137" s="119" t="n">
        <x:v>0.16165388066491512</x:v>
      </x:c>
      <x:c r="H137" s="119" t="n">
        <x:v>0.1812656636015243</x:v>
      </x:c>
      <x:c r="I137" s="119" t="n">
        <x:v>0.1684551525397458</x:v>
      </x:c>
      <x:c r="J137" s="119" t="n">
        <x:v>0.3541571383643549</x:v>
      </x:c>
      <x:c r="K137" s="119" t="n">
        <x:v>0.5</x:v>
      </x:c>
      <x:c r="L137" s="119" t="n">
        <x:v>0.5</x:v>
      </x:c>
      <x:c r="M137" s="119" t="str">
        <x:v>2025-05</x:v>
      </x:c>
      <x:c r="N137" s="119" t="n">
        <x:v>0.37600961236119756</x:v>
      </x:c>
      <x:c r="O137" s="120" t="n">
        <x:v>216468</x:v>
      </x:c>
      <x:c r="P137" s="120" t="n">
        <x:v>297862.0487686037</x:v>
      </x:c>
      <x:c r="Q137" s="120" t="n">
        <x:v>281326.1902706374</x:v>
      </x:c>
      <x:c r="R137" s="120" t="n">
        <x:v>299699.3663794889</x:v>
      </x:c>
      <x:c r="S137" s="121" t="n">
        <x:f>F137-MIN(G137,H137)</x:f>
        <x:v>0.014320925299167814</x:v>
      </x:c>
      <x:c r="T137" s="122" t="str">
        <x:f>IF(F137&lt;'摘要'!$C$8,"15–20%",IF(F137&lt;'摘要'!$C$9,"20–30%",IF(F137&lt;'摘要'!$C$10,"30–50%",IF(F137&lt;'摘要'!$C$11,"50–100%","&gt;100%"))))</x:f>
        <x:v>15–20%</x:v>
      </x:c>
      <x:c r="U137" s="122" t="str">
        <x:f>IF(G137&lt;H137,"SARIMA","營收公式")</x:f>
        <x:v>SARIMA</x:v>
      </x:c>
      <x:c r="V137" s="122" t="str">
        <x:f>IF(AND(F137&lt;G137,F137&lt;H137),"是","否")</x:f>
        <x:v>否</x:v>
      </x:c>
      <x:c r="W137" s="77" t="str">
        <x:v>weighted_hybrid</x:v>
      </x:c>
    </x:row>
    <x:row r="138">
      <x:c r="A138" s="77" t="n">
        <x:v>134</x:v>
      </x:c>
      <x:c r="B138" s="77" t="str">
        <x:v>8941</x:v>
      </x:c>
      <x:c r="C138" s="77" t="str">
        <x:v>關中</x:v>
      </x:c>
      <x:c r="D138" s="77" t="str">
        <x:v>居家生活類</x:v>
      </x:c>
      <x:c r="E138" s="77" t="n">
        <x:v>12</x:v>
      </x:c>
      <x:c r="F138" s="119" t="n">
        <x:v>0.1760441098429852</x:v>
      </x:c>
      <x:c r="G138" s="119" t="n">
        <x:v>0.16833502859420013</x:v>
      </x:c>
      <x:c r="H138" s="119" t="n">
        <x:v>0.17690067442618357</x:v>
      </x:c>
      <x:c r="I138" s="119" t="n">
        <x:v>0.13284859466431664</x:v>
      </x:c>
      <x:c r="J138" s="119" t="n">
        <x:v>0.32410617960899996</x:v>
      </x:c>
      <x:c r="K138" s="119" t="n">
        <x:v>0.6666666666666665</x:v>
      </x:c>
      <x:c r="L138" s="119" t="n">
        <x:v>0.41666666666666674</x:v>
      </x:c>
      <x:c r="M138" s="119" t="str">
        <x:v>2025-06</x:v>
      </x:c>
      <x:c r="N138" s="119" t="n">
        <x:v>0.6268363187898716</x:v>
      </x:c>
      <x:c r="O138" s="120" t="n">
        <x:v>199744</x:v>
      </x:c>
      <x:c r="P138" s="120" t="n">
        <x:v>324950.7936603641</x:v>
      </x:c>
      <x:c r="Q138" s="120" t="n">
        <x:v>334521.2034445233</x:v>
      </x:c>
      <x:c r="R138" s="120" t="n">
        <x:v>323887.41479545756</x:v>
      </x:c>
      <x:c r="S138" s="121" t="n">
        <x:f>F138-MIN(G138,H138)</x:f>
        <x:v>0.007709081248785082</x:v>
      </x:c>
      <x:c r="T138" s="122" t="str">
        <x:f>IF(F138&lt;'摘要'!$C$8,"15–20%",IF(F138&lt;'摘要'!$C$9,"20–30%",IF(F138&lt;'摘要'!$C$10,"30–50%",IF(F138&lt;'摘要'!$C$11,"50–100%","&gt;100%"))))</x:f>
        <x:v>15–20%</x:v>
      </x:c>
      <x:c r="U138" s="122" t="str">
        <x:f>IF(G138&lt;H138,"SARIMA","營收公式")</x:f>
        <x:v>SARIMA</x:v>
      </x:c>
      <x:c r="V138" s="122" t="str">
        <x:f>IF(AND(F138&lt;G138,F138&lt;H138),"是","否")</x:f>
        <x:v>否</x:v>
      </x:c>
      <x:c r="W138" s="77" t="str">
        <x:v>weighted_hybrid</x:v>
      </x:c>
    </x:row>
    <x:row r="139">
      <x:c r="A139" s="77" t="n">
        <x:v>135</x:v>
      </x:c>
      <x:c r="B139" s="77" t="str">
        <x:v>4716</x:v>
      </x:c>
      <x:c r="C139" s="77" t="str">
        <x:v>大立</x:v>
      </x:c>
      <x:c r="D139" s="77" t="str">
        <x:v>化學工業</x:v>
      </x:c>
      <x:c r="E139" s="77" t="n">
        <x:v>12</x:v>
      </x:c>
      <x:c r="F139" s="119" t="n">
        <x:v>0.17619605887423948</x:v>
      </x:c>
      <x:c r="G139" s="119" t="n">
        <x:v>0.1331228125675454</x:v>
      </x:c>
      <x:c r="H139" s="119" t="n">
        <x:v>0.1809819751305388</x:v>
      </x:c>
      <x:c r="I139" s="119" t="n">
        <x:v>0.12575109446453417</x:v>
      </x:c>
      <x:c r="J139" s="119" t="n">
        <x:v>0.4567106630670354</x:v>
      </x:c>
      <x:c r="K139" s="119" t="n">
        <x:v>0.6666666666666665</x:v>
      </x:c>
      <x:c r="L139" s="119" t="n">
        <x:v>0.41666666666666674</x:v>
      </x:c>
      <x:c r="M139" s="119" t="str">
        <x:v>2025-01</x:v>
      </x:c>
      <x:c r="N139" s="119" t="n">
        <x:v>0.5010450230222068</x:v>
      </x:c>
      <x:c r="O139" s="120" t="n">
        <x:v>28574</x:v>
      </x:c>
      <x:c r="P139" s="120" t="n">
        <x:v>42890.86048783654</x:v>
      </x:c>
      <x:c r="Q139" s="120" t="n">
        <x:v>35211.65533468122</x:v>
      </x:c>
      <x:c r="R139" s="120" t="n">
        <x:v>43744.1055048538</x:v>
      </x:c>
      <x:c r="S139" s="121" t="n">
        <x:f>F139-MIN(G139,H139)</x:f>
        <x:v>0.04307324630669407</x:v>
      </x:c>
      <x:c r="T139" s="122" t="str">
        <x:f>IF(F139&lt;'摘要'!$C$8,"15–20%",IF(F139&lt;'摘要'!$C$9,"20–30%",IF(F139&lt;'摘要'!$C$10,"30–50%",IF(F139&lt;'摘要'!$C$11,"50–100%","&gt;100%"))))</x:f>
        <x:v>15–20%</x:v>
      </x:c>
      <x:c r="U139" s="122" t="str">
        <x:f>IF(G139&lt;H139,"SARIMA","營收公式")</x:f>
        <x:v>SARIMA</x:v>
      </x:c>
      <x:c r="V139" s="122" t="str">
        <x:f>IF(AND(F139&lt;G139,F139&lt;H139),"是","否")</x:f>
        <x:v>否</x:v>
      </x:c>
      <x:c r="W139" s="77" t="str">
        <x:v>weighted_hybrid</x:v>
      </x:c>
    </x:row>
    <x:row r="140">
      <x:c r="A140" s="77" t="n">
        <x:v>136</x:v>
      </x:c>
      <x:c r="B140" s="77" t="str">
        <x:v>6695</x:v>
      </x:c>
      <x:c r="C140" s="77" t="str">
        <x:v>芯鼎</x:v>
      </x:c>
      <x:c r="D140" s="77" t="str">
        <x:v>電子工業</x:v>
      </x:c>
      <x:c r="E140" s="77" t="n">
        <x:v>12</x:v>
      </x:c>
      <x:c r="F140" s="119" t="n">
        <x:v>0.1764282910196173</x:v>
      </x:c>
      <x:c r="G140" s="119" t="n">
        <x:v>0.22910193344514945</x:v>
      </x:c>
      <x:c r="H140" s="119" t="n">
        <x:v>0.1705756640834471</x:v>
      </x:c>
      <x:c r="I140" s="119" t="n">
        <x:v>0.1758001007231435</x:v>
      </x:c>
      <x:c r="J140" s="119" t="n">
        <x:v>0.38661546006433123</x:v>
      </x:c>
      <x:c r="K140" s="119" t="n">
        <x:v>0.33333333333333326</x:v>
      </x:c>
      <x:c r="L140" s="119" t="n">
        <x:v>0.5</x:v>
      </x:c>
      <x:c r="M140" s="119" t="str">
        <x:v>2025-01</x:v>
      </x:c>
      <x:c r="N140" s="119" t="n">
        <x:v>0.47921778068035864</x:v>
      </x:c>
      <x:c r="O140" s="120" t="n">
        <x:v>70016</x:v>
      </x:c>
      <x:c r="P140" s="120" t="n">
        <x:v>103568.91213211599</x:v>
      </x:c>
      <x:c r="Q140" s="120" t="n">
        <x:v>119815.72882041876</x:v>
      </x:c>
      <x:c r="R140" s="120" t="n">
        <x:v>101763.71027786013</x:v>
      </x:c>
      <x:c r="S140" s="121" t="n">
        <x:f>F140-MIN(G140,H140)</x:f>
        <x:v>0.005852626936170197</x:v>
      </x:c>
      <x:c r="T140" s="122" t="str">
        <x:f>IF(F140&lt;'摘要'!$C$8,"15–20%",IF(F140&lt;'摘要'!$C$9,"20–30%",IF(F140&lt;'摘要'!$C$10,"30–50%",IF(F140&lt;'摘要'!$C$11,"50–100%","&gt;100%"))))</x:f>
        <x:v>15–20%</x:v>
      </x:c>
      <x:c r="U140" s="122" t="str">
        <x:f>IF(G140&lt;H140,"SARIMA","營收公式")</x:f>
        <x:v>營收公式</x:v>
      </x:c>
      <x:c r="V140" s="122" t="str">
        <x:f>IF(AND(F140&lt;G140,F140&lt;H140),"是","否")</x:f>
        <x:v>否</x:v>
      </x:c>
      <x:c r="W140" s="77" t="str">
        <x:v>weighted_hybrid</x:v>
      </x:c>
    </x:row>
    <x:row r="141">
      <x:c r="A141" s="77" t="n">
        <x:v>137</x:v>
      </x:c>
      <x:c r="B141" s="77" t="str">
        <x:v>8147</x:v>
      </x:c>
      <x:c r="C141" s="77" t="str">
        <x:v>正淩</x:v>
      </x:c>
      <x:c r="D141" s="77" t="str">
        <x:v>電子零組件業</x:v>
      </x:c>
      <x:c r="E141" s="77" t="n">
        <x:v>12</x:v>
      </x:c>
      <x:c r="F141" s="119" t="n">
        <x:v>0.17652295101259768</x:v>
      </x:c>
      <x:c r="G141" s="119" t="n">
        <x:v>0.18313311750189476</x:v>
      </x:c>
      <x:c r="H141" s="119" t="n">
        <x:v>0.17832176876894854</x:v>
      </x:c>
      <x:c r="I141" s="119" t="n">
        <x:v>0.17682590941021037</x:v>
      </x:c>
      <x:c r="J141" s="119" t="n">
        <x:v>0.2665663750473931</x:v>
      </x:c>
      <x:c r="K141" s="119" t="n">
        <x:v>0.5833333333333334</x:v>
      </x:c>
      <x:c r="L141" s="119" t="n">
        <x:v>0.6666666666666665</x:v>
      </x:c>
      <x:c r="M141" s="119" t="str">
        <x:v>2025-07</x:v>
      </x:c>
      <x:c r="N141" s="119" t="n">
        <x:v>0.27127825808545375</x:v>
      </x:c>
      <x:c r="O141" s="120" t="n">
        <x:v>126212</x:v>
      </x:c>
      <x:c r="P141" s="120" t="n">
        <x:v>160450.5715094813</x:v>
      </x:c>
      <x:c r="Q141" s="120" t="n">
        <x:v>156670.73584091666</x:v>
      </x:c>
      <x:c r="R141" s="120" t="n">
        <x:v>160870.55325043292</x:v>
      </x:c>
      <x:c r="S141" s="121" t="n">
        <x:f>F141-MIN(G141,H141)</x:f>
        <x:v>-0.0017988177563508512</x:v>
      </x:c>
      <x:c r="T141" s="122" t="str">
        <x:f>IF(F141&lt;'摘要'!$C$8,"15–20%",IF(F141&lt;'摘要'!$C$9,"20–30%",IF(F141&lt;'摘要'!$C$10,"30–50%",IF(F141&lt;'摘要'!$C$11,"50–100%","&gt;100%"))))</x:f>
        <x:v>15–20%</x:v>
      </x:c>
      <x:c r="U141" s="122" t="str">
        <x:f>IF(G141&lt;H141,"SARIMA","營收公式")</x:f>
        <x:v>營收公式</x:v>
      </x:c>
      <x:c r="V141" s="122" t="str">
        <x:f>IF(AND(F141&lt;G141,F141&lt;H141),"是","否")</x:f>
        <x:v>是</x:v>
      </x:c>
      <x:c r="W141" s="77" t="str">
        <x:v>weighted_hybrid</x:v>
      </x:c>
    </x:row>
    <x:row r="142">
      <x:c r="A142" s="77" t="n">
        <x:v>138</x:v>
      </x:c>
      <x:c r="B142" s="77" t="str">
        <x:v>2211</x:v>
      </x:c>
      <x:c r="C142" s="77" t="str">
        <x:v>長榮鋼</x:v>
      </x:c>
      <x:c r="D142" s="77" t="str">
        <x:v>鋼鐵工業</x:v>
      </x:c>
      <x:c r="E142" s="77" t="n">
        <x:v>12</x:v>
      </x:c>
      <x:c r="F142" s="119" t="n">
        <x:v>0.17656623053496706</x:v>
      </x:c>
      <x:c r="G142" s="119" t="n">
        <x:v>0.21328636507570273</x:v>
      </x:c>
      <x:c r="H142" s="119" t="n">
        <x:v>0.178354996001021</x:v>
      </x:c>
      <x:c r="I142" s="119" t="n">
        <x:v>0.14579737149982314</x:v>
      </x:c>
      <x:c r="J142" s="119" t="n">
        <x:v>0.3449833096530714</x:v>
      </x:c>
      <x:c r="K142" s="119" t="n">
        <x:v>0.41666666666666674</x:v>
      </x:c>
      <x:c r="L142" s="119" t="n">
        <x:v>0.5</x:v>
      </x:c>
      <x:c r="M142" s="119" t="str">
        <x:v>2025-05</x:v>
      </x:c>
      <x:c r="N142" s="119" t="n">
        <x:v>0.4098603151983162</x:v>
      </x:c>
      <x:c r="O142" s="120" t="n">
        <x:v>1123346</x:v>
      </x:c>
      <x:c r="P142" s="120" t="n">
        <x:v>1583760.9456367677</x:v>
      </x:c>
      <x:c r="Q142" s="120" t="n">
        <x:v>1514531.8352826403</x:v>
      </x:c>
      <x:c r="R142" s="120" t="n">
        <x:v>1591453.0690094484</x:v>
      </x:c>
      <x:c r="S142" s="121" t="n">
        <x:f>F142-MIN(G142,H142)</x:f>
        <x:v>-0.0017887654660539432</x:v>
      </x:c>
      <x:c r="T142" s="122" t="str">
        <x:f>IF(F142&lt;'摘要'!$C$8,"15–20%",IF(F142&lt;'摘要'!$C$9,"20–30%",IF(F142&lt;'摘要'!$C$10,"30–50%",IF(F142&lt;'摘要'!$C$11,"50–100%","&gt;100%"))))</x:f>
        <x:v>15–20%</x:v>
      </x:c>
      <x:c r="U142" s="122" t="str">
        <x:f>IF(G142&lt;H142,"SARIMA","營收公式")</x:f>
        <x:v>營收公式</x:v>
      </x:c>
      <x:c r="V142" s="122" t="str">
        <x:f>IF(AND(F142&lt;G142,F142&lt;H142),"是","否")</x:f>
        <x:v>是</x:v>
      </x:c>
      <x:c r="W142" s="77" t="str">
        <x:v>weighted_hybrid</x:v>
      </x:c>
    </x:row>
    <x:row r="143">
      <x:c r="A143" s="77" t="n">
        <x:v>139</x:v>
      </x:c>
      <x:c r="B143" s="77" t="str">
        <x:v>3339</x:v>
      </x:c>
      <x:c r="C143" s="77" t="str">
        <x:v>泰谷</x:v>
      </x:c>
      <x:c r="D143" s="77" t="str">
        <x:v>光電業</x:v>
      </x:c>
      <x:c r="E143" s="77" t="n">
        <x:v>12</x:v>
      </x:c>
      <x:c r="F143" s="119" t="n">
        <x:v>0.17661145849130025</x:v>
      </x:c>
      <x:c r="G143" s="119" t="n">
        <x:v>0.20888949727187808</x:v>
      </x:c>
      <x:c r="H143" s="119" t="n">
        <x:v>0.17369431523561546</x:v>
      </x:c>
      <x:c r="I143" s="119" t="n">
        <x:v>0.1249164785664474</x:v>
      </x:c>
      <x:c r="J143" s="119" t="n">
        <x:v>0.3103543272910336</x:v>
      </x:c>
      <x:c r="K143" s="119" t="n">
        <x:v>0.33333333333333326</x:v>
      </x:c>
      <x:c r="L143" s="119" t="n">
        <x:v>0.5</x:v>
      </x:c>
      <x:c r="M143" s="119" t="str">
        <x:v>2025-06</x:v>
      </x:c>
      <x:c r="N143" s="119" t="n">
        <x:v>0.3268528185802441</x:v>
      </x:c>
      <x:c r="O143" s="120" t="n">
        <x:v>107222</x:v>
      </x:c>
      <x:c r="P143" s="120" t="n">
        <x:v>72176.18708618906</x:v>
      </x:c>
      <x:c r="Q143" s="120" t="n">
        <x:v>77096.37322676815</x:v>
      </x:c>
      <x:c r="R143" s="120" t="n">
        <x:v>71629.49973723583</x:v>
      </x:c>
      <x:c r="S143" s="121" t="n">
        <x:f>F143-MIN(G143,H143)</x:f>
        <x:v>0.00291714325568479</x:v>
      </x:c>
      <x:c r="T143" s="122" t="str">
        <x:f>IF(F143&lt;'摘要'!$C$8,"15–20%",IF(F143&lt;'摘要'!$C$9,"20–30%",IF(F143&lt;'摘要'!$C$10,"30–50%",IF(F143&lt;'摘要'!$C$11,"50–100%","&gt;100%"))))</x:f>
        <x:v>15–20%</x:v>
      </x:c>
      <x:c r="U143" s="122" t="str">
        <x:f>IF(G143&lt;H143,"SARIMA","營收公式")</x:f>
        <x:v>營收公式</x:v>
      </x:c>
      <x:c r="V143" s="122" t="str">
        <x:f>IF(AND(F143&lt;G143,F143&lt;H143),"是","否")</x:f>
        <x:v>否</x:v>
      </x:c>
      <x:c r="W143" s="77" t="str">
        <x:v>weighted_hybrid</x:v>
      </x:c>
    </x:row>
    <x:row r="144">
      <x:c r="A144" s="77" t="n">
        <x:v>140</x:v>
      </x:c>
      <x:c r="B144" s="77" t="str">
        <x:v>6516</x:v>
      </x:c>
      <x:c r="C144" s="77" t="str">
        <x:v>勤崴國際</x:v>
      </x:c>
      <x:c r="D144" s="77" t="str">
        <x:v>資訊服務業</x:v>
      </x:c>
      <x:c r="E144" s="77" t="n">
        <x:v>12</x:v>
      </x:c>
      <x:c r="F144" s="119" t="n">
        <x:v>0.17699957963369348</x:v>
      </x:c>
      <x:c r="G144" s="119" t="n">
        <x:v>0.19029076998689154</x:v>
      </x:c>
      <x:c r="H144" s="119" t="n">
        <x:v>0.17652966798590147</x:v>
      </x:c>
      <x:c r="I144" s="119" t="n">
        <x:v>0.13095624007275355</x:v>
      </x:c>
      <x:c r="J144" s="119" t="n">
        <x:v>0.3318601995335944</x:v>
      </x:c>
      <x:c r="K144" s="119" t="n">
        <x:v>0.75</x:v>
      </x:c>
      <x:c r="L144" s="119" t="n">
        <x:v>0.6666666666666665</x:v>
      </x:c>
      <x:c r="M144" s="119" t="str">
        <x:v>2025-03</x:v>
      </x:c>
      <x:c r="N144" s="119" t="n">
        <x:v>0.5533371576339805</x:v>
      </x:c>
      <x:c r="O144" s="120" t="n">
        <x:v>34551</x:v>
      </x:c>
      <x:c r="P144" s="120" t="n">
        <x:v>53669.35213341166</x:v>
      </x:c>
      <x:c r="Q144" s="120" t="n">
        <x:v>53845.15610288885</x:v>
      </x:c>
      <x:c r="R144" s="120" t="n">
        <x:v>53649.8183590253</x:v>
      </x:c>
      <x:c r="S144" s="121" t="n">
        <x:f>F144-MIN(G144,H144)</x:f>
        <x:v>0.000469911647792004</x:v>
      </x:c>
      <x:c r="T144" s="122" t="str">
        <x:f>IF(F144&lt;'摘要'!$C$8,"15–20%",IF(F144&lt;'摘要'!$C$9,"20–30%",IF(F144&lt;'摘要'!$C$10,"30–50%",IF(F144&lt;'摘要'!$C$11,"50–100%","&gt;100%"))))</x:f>
        <x:v>15–20%</x:v>
      </x:c>
      <x:c r="U144" s="122" t="str">
        <x:f>IF(G144&lt;H144,"SARIMA","營收公式")</x:f>
        <x:v>營收公式</x:v>
      </x:c>
      <x:c r="V144" s="122" t="str">
        <x:f>IF(AND(F144&lt;G144,F144&lt;H144),"是","否")</x:f>
        <x:v>否</x:v>
      </x:c>
      <x:c r="W144" s="77" t="str">
        <x:v>weighted_hybrid</x:v>
      </x:c>
    </x:row>
    <x:row r="145">
      <x:c r="A145" s="77" t="n">
        <x:v>141</x:v>
      </x:c>
      <x:c r="B145" s="77" t="str">
        <x:v>3663</x:v>
      </x:c>
      <x:c r="C145" s="77" t="str">
        <x:v>鑫科</x:v>
      </x:c>
      <x:c r="D145" s="77" t="str">
        <x:v>其他電子類</x:v>
      </x:c>
      <x:c r="E145" s="77" t="n">
        <x:v>12</x:v>
      </x:c>
      <x:c r="F145" s="119" t="n">
        <x:v>0.17721630958859927</x:v>
      </x:c>
      <x:c r="G145" s="119" t="n">
        <x:v>0.15516246534971465</x:v>
      </x:c>
      <x:c r="H145" s="119" t="n">
        <x:v>0.1798362855250413</x:v>
      </x:c>
      <x:c r="I145" s="119" t="n">
        <x:v>0.175009088948142</x:v>
      </x:c>
      <x:c r="J145" s="119" t="n">
        <x:v>0.27765294881853353</x:v>
      </x:c>
      <x:c r="K145" s="119" t="n">
        <x:v>0.5</x:v>
      </x:c>
      <x:c r="L145" s="119" t="n">
        <x:v>0.5</x:v>
      </x:c>
      <x:c r="M145" s="119" t="str">
        <x:v>2025-06</x:v>
      </x:c>
      <x:c r="N145" s="119" t="n">
        <x:v>0.3925816392584015</x:v>
      </x:c>
      <x:c r="O145" s="120" t="n">
        <x:v>537200</x:v>
      </x:c>
      <x:c r="P145" s="120" t="n">
        <x:v>748094.8566096133</x:v>
      </x:c>
      <x:c r="Q145" s="120" t="n">
        <x:v>532839.6524192217</x:v>
      </x:c>
      <x:c r="R145" s="120" t="n">
        <x:v>772012.1015196567</x:v>
      </x:c>
      <x:c r="S145" s="121" t="n">
        <x:f>F145-MIN(G145,H145)</x:f>
        <x:v>0.022053844238884623</x:v>
      </x:c>
      <x:c r="T145" s="122" t="str">
        <x:f>IF(F145&lt;'摘要'!$C$8,"15–20%",IF(F145&lt;'摘要'!$C$9,"20–30%",IF(F145&lt;'摘要'!$C$10,"30–50%",IF(F145&lt;'摘要'!$C$11,"50–100%","&gt;100%"))))</x:f>
        <x:v>15–20%</x:v>
      </x:c>
      <x:c r="U145" s="122" t="str">
        <x:f>IF(G145&lt;H145,"SARIMA","營收公式")</x:f>
        <x:v>SARIMA</x:v>
      </x:c>
      <x:c r="V145" s="122" t="str">
        <x:f>IF(AND(F145&lt;G145,F145&lt;H145),"是","否")</x:f>
        <x:v>否</x:v>
      </x:c>
      <x:c r="W145" s="77" t="str">
        <x:v>weighted_hybrid</x:v>
      </x:c>
    </x:row>
    <x:row r="146">
      <x:c r="A146" s="77" t="n">
        <x:v>142</x:v>
      </x:c>
      <x:c r="B146" s="77" t="str">
        <x:v>5475</x:v>
      </x:c>
      <x:c r="C146" s="77" t="str">
        <x:v>德宏</x:v>
      </x:c>
      <x:c r="D146" s="77" t="str">
        <x:v>電子零組件業</x:v>
      </x:c>
      <x:c r="E146" s="77" t="n">
        <x:v>12</x:v>
      </x:c>
      <x:c r="F146" s="119" t="n">
        <x:v>0.1779421647182432</x:v>
      </x:c>
      <x:c r="G146" s="119" t="n">
        <x:v>0.11406853923712618</x:v>
      </x:c>
      <x:c r="H146" s="119" t="n">
        <x:v>0.18852423467305157</x:v>
      </x:c>
      <x:c r="I146" s="119" t="n">
        <x:v>0.14978480484977438</x:v>
      </x:c>
      <x:c r="J146" s="119" t="n">
        <x:v>0.33295279108931036</x:v>
      </x:c>
      <x:c r="K146" s="119" t="n">
        <x:v>0.75</x:v>
      </x:c>
      <x:c r="L146" s="119" t="n">
        <x:v>0.6666666666666665</x:v>
      </x:c>
      <x:c r="M146" s="119" t="str">
        <x:v>2025-05</x:v>
      </x:c>
      <x:c r="N146" s="119" t="n">
        <x:v>0.46708180895538093</x:v>
      </x:c>
      <x:c r="O146" s="120" t="n">
        <x:v>57379</x:v>
      </x:c>
      <x:c r="P146" s="120" t="n">
        <x:v>84179.6871160508</x:v>
      </x:c>
      <x:c r="Q146" s="120" t="n">
        <x:v>60232.97092151003</x:v>
      </x:c>
      <x:c r="R146" s="120" t="n">
        <x:v>86840.43335988867</x:v>
      </x:c>
      <x:c r="S146" s="121" t="n">
        <x:f>F146-MIN(G146,H146)</x:f>
        <x:v>0.06387362548111702</x:v>
      </x:c>
      <x:c r="T146" s="122" t="str">
        <x:f>IF(F146&lt;'摘要'!$C$8,"15–20%",IF(F146&lt;'摘要'!$C$9,"20–30%",IF(F146&lt;'摘要'!$C$10,"30–50%",IF(F146&lt;'摘要'!$C$11,"50–100%","&gt;100%"))))</x:f>
        <x:v>15–20%</x:v>
      </x:c>
      <x:c r="U146" s="122" t="str">
        <x:f>IF(G146&lt;H146,"SARIMA","營收公式")</x:f>
        <x:v>SARIMA</x:v>
      </x:c>
      <x:c r="V146" s="122" t="str">
        <x:f>IF(AND(F146&lt;G146,F146&lt;H146),"是","否")</x:f>
        <x:v>否</x:v>
      </x:c>
      <x:c r="W146" s="77" t="str">
        <x:v>weighted_hybrid</x:v>
      </x:c>
    </x:row>
    <x:row r="147">
      <x:c r="A147" s="77" t="n">
        <x:v>143</x:v>
      </x:c>
      <x:c r="B147" s="77" t="str">
        <x:v>3272</x:v>
      </x:c>
      <x:c r="C147" s="77" t="str">
        <x:v>東碩</x:v>
      </x:c>
      <x:c r="D147" s="77" t="str">
        <x:v>電腦及週邊設備業</x:v>
      </x:c>
      <x:c r="E147" s="77" t="n">
        <x:v>12</x:v>
      </x:c>
      <x:c r="F147" s="119" t="n">
        <x:v>0.17798311222256252</x:v>
      </x:c>
      <x:c r="G147" s="119" t="n">
        <x:v>0.12379005610280976</x:v>
      </x:c>
      <x:c r="H147" s="119" t="n">
        <x:v>0.18779658455305373</x:v>
      </x:c>
      <x:c r="I147" s="119" t="n">
        <x:v>0.18025560494279358</x:v>
      </x:c>
      <x:c r="J147" s="119" t="n">
        <x:v>0.29063826475929666</x:v>
      </x:c>
      <x:c r="K147" s="119" t="n">
        <x:v>0.5</x:v>
      </x:c>
      <x:c r="L147" s="119" t="n">
        <x:v>0.5</x:v>
      </x:c>
      <x:c r="M147" s="119" t="str">
        <x:v>2025-10</x:v>
      </x:c>
      <x:c r="N147" s="119" t="n">
        <x:v>0.3630632485802259</x:v>
      </x:c>
      <x:c r="O147" s="120" t="n">
        <x:v>224268</x:v>
      </x:c>
      <x:c r="P147" s="120" t="n">
        <x:v>305691.4686325901</x:v>
      </x:c>
      <x:c r="Q147" s="120" t="n">
        <x:v>229385.5076019728</x:v>
      </x:c>
      <x:c r="R147" s="120" t="n">
        <x:v>314169.9087471031</x:v>
      </x:c>
      <x:c r="S147" s="121" t="n">
        <x:f>F147-MIN(G147,H147)</x:f>
        <x:v>0.05419305611975277</x:v>
      </x:c>
      <x:c r="T147" s="122" t="str">
        <x:f>IF(F147&lt;'摘要'!$C$8,"15–20%",IF(F147&lt;'摘要'!$C$9,"20–30%",IF(F147&lt;'摘要'!$C$10,"30–50%",IF(F147&lt;'摘要'!$C$11,"50–100%","&gt;100%"))))</x:f>
        <x:v>15–20%</x:v>
      </x:c>
      <x:c r="U147" s="122" t="str">
        <x:f>IF(G147&lt;H147,"SARIMA","營收公式")</x:f>
        <x:v>SARIMA</x:v>
      </x:c>
      <x:c r="V147" s="122" t="str">
        <x:f>IF(AND(F147&lt;G147,F147&lt;H147),"是","否")</x:f>
        <x:v>否</x:v>
      </x:c>
      <x:c r="W147" s="77" t="str">
        <x:v>weighted_hybrid</x:v>
      </x:c>
    </x:row>
    <x:row r="148">
      <x:c r="A148" s="77" t="n">
        <x:v>144</x:v>
      </x:c>
      <x:c r="B148" s="77" t="str">
        <x:v>8928</x:v>
      </x:c>
      <x:c r="C148" s="77" t="str">
        <x:v>鉅明</x:v>
      </x:c>
      <x:c r="D148" s="77" t="str">
        <x:v>運動休閒類</x:v>
      </x:c>
      <x:c r="E148" s="77" t="n">
        <x:v>12</x:v>
      </x:c>
      <x:c r="F148" s="119" t="n">
        <x:v>0.17803898653929967</x:v>
      </x:c>
      <x:c r="G148" s="119" t="n">
        <x:v>0.20744639867923698</x:v>
      </x:c>
      <x:c r="H148" s="119" t="n">
        <x:v>0.17653346696741815</x:v>
      </x:c>
      <x:c r="I148" s="119" t="n">
        <x:v>0.12683375849393988</x:v>
      </x:c>
      <x:c r="J148" s="119" t="n">
        <x:v>0.35643633056762214</x:v>
      </x:c>
      <x:c r="K148" s="119" t="n">
        <x:v>0.5833333333333334</x:v>
      </x:c>
      <x:c r="L148" s="119" t="n">
        <x:v>0.5</x:v>
      </x:c>
      <x:c r="M148" s="119" t="str">
        <x:v>2025-09</x:v>
      </x:c>
      <x:c r="N148" s="119" t="n">
        <x:v>0.42544255960581046</x:v>
      </x:c>
      <x:c r="O148" s="120" t="n">
        <x:v>284953</x:v>
      </x:c>
      <x:c r="P148" s="120" t="n">
        <x:v>163721.8663126455</x:v>
      </x:c>
      <x:c r="Q148" s="120" t="n">
        <x:v>204104.1826441216</x:v>
      </x:c>
      <x:c r="R148" s="120" t="n">
        <x:v>159234.94227581483</x:v>
      </x:c>
      <x:c r="S148" s="121" t="n">
        <x:f>F148-MIN(G148,H148)</x:f>
        <x:v>0.001505519571881525</x:v>
      </x:c>
      <x:c r="T148" s="122" t="str">
        <x:f>IF(F148&lt;'摘要'!$C$8,"15–20%",IF(F148&lt;'摘要'!$C$9,"20–30%",IF(F148&lt;'摘要'!$C$10,"30–50%",IF(F148&lt;'摘要'!$C$11,"50–100%","&gt;100%"))))</x:f>
        <x:v>15–20%</x:v>
      </x:c>
      <x:c r="U148" s="122" t="str">
        <x:f>IF(G148&lt;H148,"SARIMA","營收公式")</x:f>
        <x:v>營收公式</x:v>
      </x:c>
      <x:c r="V148" s="122" t="str">
        <x:f>IF(AND(F148&lt;G148,F148&lt;H148),"是","否")</x:f>
        <x:v>否</x:v>
      </x:c>
      <x:c r="W148" s="77" t="str">
        <x:v>weighted_hybrid</x:v>
      </x:c>
    </x:row>
    <x:row r="149">
      <x:c r="A149" s="77" t="n">
        <x:v>145</x:v>
      </x:c>
      <x:c r="B149" s="77" t="str">
        <x:v>6416</x:v>
      </x:c>
      <x:c r="C149" s="77" t="str">
        <x:v>瑞祺電通</x:v>
      </x:c>
      <x:c r="D149" s="77" t="str">
        <x:v>電子工業</x:v>
      </x:c>
      <x:c r="E149" s="77" t="n">
        <x:v>12</x:v>
      </x:c>
      <x:c r="F149" s="119" t="n">
        <x:v>0.1786495542356943</x:v>
      </x:c>
      <x:c r="G149" s="119" t="n">
        <x:v>0.15383678797862377</x:v>
      </x:c>
      <x:c r="H149" s="119" t="n">
        <x:v>0.18565584617468672</x:v>
      </x:c>
      <x:c r="I149" s="119" t="n">
        <x:v>0.17831920232562593</x:v>
      </x:c>
      <x:c r="J149" s="119" t="n">
        <x:v>0.33733516038394434</x:v>
      </x:c>
      <x:c r="K149" s="119" t="n">
        <x:v>0.9166666666666665</x:v>
      </x:c>
      <x:c r="L149" s="119" t="n">
        <x:v>0.41666666666666674</x:v>
      </x:c>
      <x:c r="M149" s="119" t="str">
        <x:v>2025-07</x:v>
      </x:c>
      <x:c r="N149" s="119" t="n">
        <x:v>0.34392286702640296</x:v>
      </x:c>
      <x:c r="O149" s="120" t="n">
        <x:v>260118</x:v>
      </x:c>
      <x:c r="P149" s="120" t="n">
        <x:v>349578.5283251739</x:v>
      </x:c>
      <x:c r="Q149" s="120" t="n">
        <x:v>291720.6564201825</x:v>
      </x:c>
      <x:c r="R149" s="120" t="n">
        <x:v>356007.18075906177</x:v>
      </x:c>
      <x:c r="S149" s="121" t="n">
        <x:f>F149-MIN(G149,H149)</x:f>
        <x:v>0.024812766257070545</x:v>
      </x:c>
      <x:c r="T149" s="122" t="str">
        <x:f>IF(F149&lt;'摘要'!$C$8,"15–20%",IF(F149&lt;'摘要'!$C$9,"20–30%",IF(F149&lt;'摘要'!$C$10,"30–50%",IF(F149&lt;'摘要'!$C$11,"50–100%","&gt;100%"))))</x:f>
        <x:v>15–20%</x:v>
      </x:c>
      <x:c r="U149" s="122" t="str">
        <x:f>IF(G149&lt;H149,"SARIMA","營收公式")</x:f>
        <x:v>SARIMA</x:v>
      </x:c>
      <x:c r="V149" s="122" t="str">
        <x:f>IF(AND(F149&lt;G149,F149&lt;H149),"是","否")</x:f>
        <x:v>否</x:v>
      </x:c>
      <x:c r="W149" s="77" t="str">
        <x:v>weighted_hybrid</x:v>
      </x:c>
    </x:row>
    <x:row r="150">
      <x:c r="A150" s="77" t="n">
        <x:v>146</x:v>
      </x:c>
      <x:c r="B150" s="77" t="str">
        <x:v>6259</x:v>
      </x:c>
      <x:c r="C150" s="77" t="str">
        <x:v>百徽</x:v>
      </x:c>
      <x:c r="D150" s="77" t="str">
        <x:v>電子零組件業</x:v>
      </x:c>
      <x:c r="E150" s="77" t="n">
        <x:v>12</x:v>
      </x:c>
      <x:c r="F150" s="119" t="n">
        <x:v>0.1786692635695322</x:v>
      </x:c>
      <x:c r="G150" s="119" t="n">
        <x:v>0.13205708866971935</x:v>
      </x:c>
      <x:c r="H150" s="119" t="n">
        <x:v>0.1861059890644113</x:v>
      </x:c>
      <x:c r="I150" s="119" t="n">
        <x:v>0.17902771203249607</x:v>
      </x:c>
      <x:c r="J150" s="119" t="n">
        <x:v>0.26335702469765015</x:v>
      </x:c>
      <x:c r="K150" s="119" t="n">
        <x:v>0.41666666666666674</x:v>
      </x:c>
      <x:c r="L150" s="119" t="n">
        <x:v>0.33333333333333326</x:v>
      </x:c>
      <x:c r="M150" s="119" t="str">
        <x:v>2025-03</x:v>
      </x:c>
      <x:c r="N150" s="119" t="n">
        <x:v>0.3857428148525065</x:v>
      </x:c>
      <x:c r="O150" s="120" t="n">
        <x:v>51155</x:v>
      </x:c>
      <x:c r="P150" s="120" t="n">
        <x:v>31422.32630622003</x:v>
      </x:c>
      <x:c r="Q150" s="120" t="n">
        <x:v>40587.20875877842</x:v>
      </x:c>
      <x:c r="R150" s="120" t="n">
        <x:v>30404.00603371354</x:v>
      </x:c>
      <x:c r="S150" s="121" t="n">
        <x:f>F150-MIN(G150,H150)</x:f>
        <x:v>0.04661217489981284</x:v>
      </x:c>
      <x:c r="T150" s="122" t="str">
        <x:f>IF(F150&lt;'摘要'!$C$8,"15–20%",IF(F150&lt;'摘要'!$C$9,"20–30%",IF(F150&lt;'摘要'!$C$10,"30–50%",IF(F150&lt;'摘要'!$C$11,"50–100%","&gt;100%"))))</x:f>
        <x:v>15–20%</x:v>
      </x:c>
      <x:c r="U150" s="122" t="str">
        <x:f>IF(G150&lt;H150,"SARIMA","營收公式")</x:f>
        <x:v>SARIMA</x:v>
      </x:c>
      <x:c r="V150" s="122" t="str">
        <x:f>IF(AND(F150&lt;G150,F150&lt;H150),"是","否")</x:f>
        <x:v>否</x:v>
      </x:c>
      <x:c r="W150" s="77" t="str">
        <x:v>weighted_hybrid</x:v>
      </x:c>
    </x:row>
    <x:row r="151">
      <x:c r="A151" s="77" t="n">
        <x:v>147</x:v>
      </x:c>
      <x:c r="B151" s="77" t="str">
        <x:v>8222</x:v>
      </x:c>
      <x:c r="C151" s="77" t="str">
        <x:v>寶一</x:v>
      </x:c>
      <x:c r="D151" s="77" t="str">
        <x:v>電機機械</x:v>
      </x:c>
      <x:c r="E151" s="77" t="n">
        <x:v>12</x:v>
      </x:c>
      <x:c r="F151" s="119" t="n">
        <x:v>0.1787487417371332</x:v>
      </x:c>
      <x:c r="G151" s="119" t="n">
        <x:v>0.18345975545333532</x:v>
      </x:c>
      <x:c r="H151" s="119" t="n">
        <x:v>0.18073990477169083</x:v>
      </x:c>
      <x:c r="I151" s="119" t="n">
        <x:v>0.15904131216548062</x:v>
      </x:c>
      <x:c r="J151" s="119" t="n">
        <x:v>0.3254177455261367</x:v>
      </x:c>
      <x:c r="K151" s="119" t="n">
        <x:v>0.75</x:v>
      </x:c>
      <x:c r="L151" s="119" t="n">
        <x:v>0.5</x:v>
      </x:c>
      <x:c r="M151" s="119" t="str">
        <x:v>2025-11</x:v>
      </x:c>
      <x:c r="N151" s="119" t="n">
        <x:v>0.3296671615573773</x:v>
      </x:c>
      <x:c r="O151" s="120" t="n">
        <x:v>59097</x:v>
      </x:c>
      <x:c r="P151" s="120" t="n">
        <x:v>78579.34024655633</x:v>
      </x:c>
      <x:c r="Q151" s="120" t="n">
        <x:v>75481.48297933995</x:v>
      </x:c>
      <x:c r="R151" s="120" t="n">
        <x:v>78923.54660958037</x:v>
      </x:c>
      <x:c r="S151" s="121" t="n">
        <x:f>F151-MIN(G151,H151)</x:f>
        <x:v>-0.0019911630345576248</x:v>
      </x:c>
      <x:c r="T151" s="122" t="str">
        <x:f>IF(F151&lt;'摘要'!$C$8,"15–20%",IF(F151&lt;'摘要'!$C$9,"20–30%",IF(F151&lt;'摘要'!$C$10,"30–50%",IF(F151&lt;'摘要'!$C$11,"50–100%","&gt;100%"))))</x:f>
        <x:v>15–20%</x:v>
      </x:c>
      <x:c r="U151" s="122" t="str">
        <x:f>IF(G151&lt;H151,"SARIMA","營收公式")</x:f>
        <x:v>營收公式</x:v>
      </x:c>
      <x:c r="V151" s="122" t="str">
        <x:f>IF(AND(F151&lt;G151,F151&lt;H151),"是","否")</x:f>
        <x:v>是</x:v>
      </x:c>
      <x:c r="W151" s="77" t="str">
        <x:v>weighted_hybrid</x:v>
      </x:c>
    </x:row>
    <x:row r="152">
      <x:c r="A152" s="77" t="n">
        <x:v>148</x:v>
      </x:c>
      <x:c r="B152" s="77" t="str">
        <x:v>6122</x:v>
      </x:c>
      <x:c r="C152" s="77" t="str">
        <x:v>擎邦</x:v>
      </x:c>
      <x:c r="D152" s="77" t="str">
        <x:v>電機機械</x:v>
      </x:c>
      <x:c r="E152" s="77" t="n">
        <x:v>12</x:v>
      </x:c>
      <x:c r="F152" s="119" t="n">
        <x:v>0.17881410964823377</x:v>
      </x:c>
      <x:c r="G152" s="119" t="n">
        <x:v>0.20274284330192874</x:v>
      </x:c>
      <x:c r="H152" s="119" t="n">
        <x:v>0.1786632858862166</x:v>
      </x:c>
      <x:c r="I152" s="119" t="n">
        <x:v>0.14154711228268396</x:v>
      </x:c>
      <x:c r="J152" s="119" t="n">
        <x:v>0.35031978491363797</x:v>
      </x:c>
      <x:c r="K152" s="119" t="n">
        <x:v>0.8333333333333335</x:v>
      </x:c>
      <x:c r="L152" s="119" t="n">
        <x:v>0.5833333333333334</x:v>
      </x:c>
      <x:c r="M152" s="119" t="str">
        <x:v>2025-10</x:v>
      </x:c>
      <x:c r="N152" s="119" t="n">
        <x:v>0.48342465223028136</x:v>
      </x:c>
      <x:c r="O152" s="120" t="n">
        <x:v>238399</x:v>
      </x:c>
      <x:c r="P152" s="120" t="n">
        <x:v>353646.95366704685</x:v>
      </x:c>
      <x:c r="Q152" s="120" t="n">
        <x:v>410610.1848703816</x:v>
      </x:c>
      <x:c r="R152" s="120" t="n">
        <x:v>347317.7057555652</x:v>
      </x:c>
      <x:c r="S152" s="121" t="n">
        <x:f>F152-MIN(G152,H152)</x:f>
        <x:v>0.00015082376201716596</x:v>
      </x:c>
      <x:c r="T152" s="122" t="str">
        <x:f>IF(F152&lt;'摘要'!$C$8,"15–20%",IF(F152&lt;'摘要'!$C$9,"20–30%",IF(F152&lt;'摘要'!$C$10,"30–50%",IF(F152&lt;'摘要'!$C$11,"50–100%","&gt;100%"))))</x:f>
        <x:v>15–20%</x:v>
      </x:c>
      <x:c r="U152" s="122" t="str">
        <x:f>IF(G152&lt;H152,"SARIMA","營收公式")</x:f>
        <x:v>營收公式</x:v>
      </x:c>
      <x:c r="V152" s="122" t="str">
        <x:f>IF(AND(F152&lt;G152,F152&lt;H152),"是","否")</x:f>
        <x:v>否</x:v>
      </x:c>
      <x:c r="W152" s="77" t="str">
        <x:v>weighted_hybrid</x:v>
      </x:c>
    </x:row>
    <x:row r="153">
      <x:c r="A153" s="77" t="n">
        <x:v>149</x:v>
      </x:c>
      <x:c r="B153" s="77" t="str">
        <x:v>3191</x:v>
      </x:c>
      <x:c r="C153" s="77" t="str">
        <x:v>雲嘉南</x:v>
      </x:c>
      <x:c r="D153" s="77" t="str">
        <x:v>電子零組件業</x:v>
      </x:c>
      <x:c r="E153" s="77" t="n">
        <x:v>12</x:v>
      </x:c>
      <x:c r="F153" s="119" t="n">
        <x:v>0.1793895411783254</x:v>
      </x:c>
      <x:c r="G153" s="119" t="n">
        <x:v>0.1483781511290314</x:v>
      </x:c>
      <x:c r="H153" s="119" t="n">
        <x:v>0.1843659077629144</x:v>
      </x:c>
      <x:c r="I153" s="119" t="n">
        <x:v>0.13299928606142378</x:v>
      </x:c>
      <x:c r="J153" s="119" t="n">
        <x:v>0.4421219231938601</x:v>
      </x:c>
      <x:c r="K153" s="119" t="n">
        <x:v>0.5833333333333334</x:v>
      </x:c>
      <x:c r="L153" s="119" t="n">
        <x:v>0.41666666666666674</x:v>
      </x:c>
      <x:c r="M153" s="119" t="str">
        <x:v>2025-03</x:v>
      </x:c>
      <x:c r="N153" s="119" t="n">
        <x:v>0.4480653779035383</x:v>
      </x:c>
      <x:c r="O153" s="120" t="n">
        <x:v>16986</x:v>
      </x:c>
      <x:c r="P153" s="120" t="n">
        <x:v>9375.161490930499</x:v>
      </x:c>
      <x:c r="Q153" s="120" t="n">
        <x:v>11277.399049278802</x:v>
      </x:c>
      <x:c r="R153" s="120" t="n">
        <x:v>9163.801762225134</x:v>
      </x:c>
      <x:c r="S153" s="121" t="n">
        <x:f>F153-MIN(G153,H153)</x:f>
        <x:v>0.031011390049293985</x:v>
      </x:c>
      <x:c r="T153" s="122" t="str">
        <x:f>IF(F153&lt;'摘要'!$C$8,"15–20%",IF(F153&lt;'摘要'!$C$9,"20–30%",IF(F153&lt;'摘要'!$C$10,"30–50%",IF(F153&lt;'摘要'!$C$11,"50–100%","&gt;100%"))))</x:f>
        <x:v>15–20%</x:v>
      </x:c>
      <x:c r="U153" s="122" t="str">
        <x:f>IF(G153&lt;H153,"SARIMA","營收公式")</x:f>
        <x:v>SARIMA</x:v>
      </x:c>
      <x:c r="V153" s="122" t="str">
        <x:f>IF(AND(F153&lt;G153,F153&lt;H153),"是","否")</x:f>
        <x:v>否</x:v>
      </x:c>
      <x:c r="W153" s="77" t="str">
        <x:v>weighted_hybrid</x:v>
      </x:c>
    </x:row>
    <x:row r="154">
      <x:c r="A154" s="77" t="n">
        <x:v>150</x:v>
      </x:c>
      <x:c r="B154" s="77" t="str">
        <x:v>1337</x:v>
      </x:c>
      <x:c r="C154" s="77" t="str">
        <x:v>再生-KY</x:v>
      </x:c>
      <x:c r="D154" s="77" t="str">
        <x:v>塑膠工業</x:v>
      </x:c>
      <x:c r="E154" s="77" t="n">
        <x:v>12</x:v>
      </x:c>
      <x:c r="F154" s="119" t="n">
        <x:v>0.1796576824335103</x:v>
      </x:c>
      <x:c r="G154" s="119" t="n">
        <x:v>0.1853947839144738</x:v>
      </x:c>
      <x:c r="H154" s="119" t="n">
        <x:v>0.1806402913607824</x:v>
      </x:c>
      <x:c r="I154" s="119" t="n">
        <x:v>0.195058124912724</x:v>
      </x:c>
      <x:c r="J154" s="119" t="n">
        <x:v>0.30758993805388646</x:v>
      </x:c>
      <x:c r="K154" s="119" t="n">
        <x:v>0.5</x:v>
      </x:c>
      <x:c r="L154" s="119" t="n">
        <x:v>0.41666666666666674</x:v>
      </x:c>
      <x:c r="M154" s="119" t="str">
        <x:v>2025-03</x:v>
      </x:c>
      <x:c r="N154" s="119" t="n">
        <x:v>0.41280879912687224</x:v>
      </x:c>
      <x:c r="O154" s="120" t="n">
        <x:v>45670</x:v>
      </x:c>
      <x:c r="P154" s="120" t="n">
        <x:v>64522.97785612426</x:v>
      </x:c>
      <x:c r="Q154" s="120" t="n">
        <x:v>61678.46216190791</x:v>
      </x:c>
      <x:c r="R154" s="120" t="n">
        <x:v>64839.03515548163</x:v>
      </x:c>
      <x:c r="S154" s="121" t="n">
        <x:f>F154-MIN(G154,H154)</x:f>
        <x:v>-0.0009826089272721161</x:v>
      </x:c>
      <x:c r="T154" s="122" t="str">
        <x:f>IF(F154&lt;'摘要'!$C$8,"15–20%",IF(F154&lt;'摘要'!$C$9,"20–30%",IF(F154&lt;'摘要'!$C$10,"30–50%",IF(F154&lt;'摘要'!$C$11,"50–100%","&gt;100%"))))</x:f>
        <x:v>15–20%</x:v>
      </x:c>
      <x:c r="U154" s="122" t="str">
        <x:f>IF(G154&lt;H154,"SARIMA","營收公式")</x:f>
        <x:v>營收公式</x:v>
      </x:c>
      <x:c r="V154" s="122" t="str">
        <x:f>IF(AND(F154&lt;G154,F154&lt;H154),"是","否")</x:f>
        <x:v>是</x:v>
      </x:c>
      <x:c r="W154" s="77" t="str">
        <x:v>weighted_hybrid</x:v>
      </x:c>
    </x:row>
    <x:row r="155">
      <x:c r="A155" s="77" t="n">
        <x:v>151</x:v>
      </x:c>
      <x:c r="B155" s="77" t="str">
        <x:v>6662</x:v>
      </x:c>
      <x:c r="C155" s="77" t="str">
        <x:v>樂斯科</x:v>
      </x:c>
      <x:c r="D155" s="77" t="str">
        <x:v>生技醫療業</x:v>
      </x:c>
      <x:c r="E155" s="77" t="n">
        <x:v>12</x:v>
      </x:c>
      <x:c r="F155" s="119" t="n">
        <x:v>0.1797767923506528</x:v>
      </x:c>
      <x:c r="G155" s="119" t="n">
        <x:v>0.23026401982982045</x:v>
      </x:c>
      <x:c r="H155" s="119" t="n">
        <x:v>0.1823420525133491</x:v>
      </x:c>
      <x:c r="I155" s="119" t="n">
        <x:v>0.13214169972031858</x:v>
      </x:c>
      <x:c r="J155" s="119" t="n">
        <x:v>0.2879162894043884</x:v>
      </x:c>
      <x:c r="K155" s="119" t="n">
        <x:v>0.41666666666666674</x:v>
      </x:c>
      <x:c r="L155" s="119" t="n">
        <x:v>0.5833333333333334</x:v>
      </x:c>
      <x:c r="M155" s="119" t="str">
        <x:v>2025-06</x:v>
      </x:c>
      <x:c r="N155" s="119" t="n">
        <x:v>0.7549995206079729</x:v>
      </x:c>
      <x:c r="O155" s="120" t="n">
        <x:v>21800</x:v>
      </x:c>
      <x:c r="P155" s="120" t="n">
        <x:v>38258.98954925381</x:v>
      </x:c>
      <x:c r="Q155" s="120" t="n">
        <x:v>52737.59229244676</x:v>
      </x:c>
      <x:c r="R155" s="120" t="n">
        <x:v>36650.25591112126</x:v>
      </x:c>
      <x:c r="S155" s="121" t="n">
        <x:f>F155-MIN(G155,H155)</x:f>
        <x:v>-0.0025652601626962868</x:v>
      </x:c>
      <x:c r="T155" s="122" t="str">
        <x:f>IF(F155&lt;'摘要'!$C$8,"15–20%",IF(F155&lt;'摘要'!$C$9,"20–30%",IF(F155&lt;'摘要'!$C$10,"30–50%",IF(F155&lt;'摘要'!$C$11,"50–100%","&gt;100%"))))</x:f>
        <x:v>15–20%</x:v>
      </x:c>
      <x:c r="U155" s="122" t="str">
        <x:f>IF(G155&lt;H155,"SARIMA","營收公式")</x:f>
        <x:v>營收公式</x:v>
      </x:c>
      <x:c r="V155" s="122" t="str">
        <x:f>IF(AND(F155&lt;G155,F155&lt;H155),"是","否")</x:f>
        <x:v>是</x:v>
      </x:c>
      <x:c r="W155" s="77" t="str">
        <x:v>weighted_hybrid</x:v>
      </x:c>
    </x:row>
    <x:row r="156">
      <x:c r="A156" s="77" t="n">
        <x:v>152</x:v>
      </x:c>
      <x:c r="B156" s="77" t="str">
        <x:v>6629</x:v>
      </x:c>
      <x:c r="C156" s="77" t="str">
        <x:v>泰金-KY</x:v>
      </x:c>
      <x:c r="D156" s="77" t="str">
        <x:v>居家生活類</x:v>
      </x:c>
      <x:c r="E156" s="77" t="n">
        <x:v>12</x:v>
      </x:c>
      <x:c r="F156" s="119" t="n">
        <x:v>0.1797946358203421</x:v>
      </x:c>
      <x:c r="G156" s="119" t="n">
        <x:v>0.17293125798817421</x:v>
      </x:c>
      <x:c r="H156" s="119" t="n">
        <x:v>0.18253293887230565</x:v>
      </x:c>
      <x:c r="I156" s="119" t="n">
        <x:v>0.1773575158450978</x:v>
      </x:c>
      <x:c r="J156" s="119" t="n">
        <x:v>0.2452074305804814</x:v>
      </x:c>
      <x:c r="K156" s="119" t="n">
        <x:v>0.5</x:v>
      </x:c>
      <x:c r="L156" s="119" t="n">
        <x:v>0.6666666666666665</x:v>
      </x:c>
      <x:c r="M156" s="119" t="str">
        <x:v>2025-10</x:v>
      </x:c>
      <x:c r="N156" s="119" t="n">
        <x:v>0.3506487696640541</x:v>
      </x:c>
      <x:c r="O156" s="120" t="n">
        <x:v>209749</x:v>
      </x:c>
      <x:c r="P156" s="120" t="n">
        <x:v>136200.7712117343</x:v>
      </x:c>
      <x:c r="Q156" s="120" t="n">
        <x:v>140194.57120128654</x:v>
      </x:c>
      <x:c r="R156" s="120" t="n">
        <x:v>135757.0156573396</x:v>
      </x:c>
      <x:c r="S156" s="121" t="n">
        <x:f>F156-MIN(G156,H156)</x:f>
        <x:v>0.006863377832167894</x:v>
      </x:c>
      <x:c r="T156" s="122" t="str">
        <x:f>IF(F156&lt;'摘要'!$C$8,"15–20%",IF(F156&lt;'摘要'!$C$9,"20–30%",IF(F156&lt;'摘要'!$C$10,"30–50%",IF(F156&lt;'摘要'!$C$11,"50–100%","&gt;100%"))))</x:f>
        <x:v>15–20%</x:v>
      </x:c>
      <x:c r="U156" s="122" t="str">
        <x:f>IF(G156&lt;H156,"SARIMA","營收公式")</x:f>
        <x:v>SARIMA</x:v>
      </x:c>
      <x:c r="V156" s="122" t="str">
        <x:f>IF(AND(F156&lt;G156,F156&lt;H156),"是","否")</x:f>
        <x:v>否</x:v>
      </x:c>
      <x:c r="W156" s="77" t="str">
        <x:v>weighted_hybrid</x:v>
      </x:c>
    </x:row>
    <x:row r="157">
      <x:c r="A157" s="77" t="n">
        <x:v>153</x:v>
      </x:c>
      <x:c r="B157" s="77" t="str">
        <x:v>2722</x:v>
      </x:c>
      <x:c r="C157" s="77" t="str">
        <x:v>夏都</x:v>
      </x:c>
      <x:c r="D157" s="77" t="str">
        <x:v>觀光餐旅</x:v>
      </x:c>
      <x:c r="E157" s="77" t="n">
        <x:v>12</x:v>
      </x:c>
      <x:c r="F157" s="119" t="n">
        <x:v>0.18058730775542198</x:v>
      </x:c>
      <x:c r="G157" s="119" t="n">
        <x:v>0.24314528119528553</x:v>
      </x:c>
      <x:c r="H157" s="119" t="n">
        <x:v>0.1878677416783022</x:v>
      </x:c>
      <x:c r="I157" s="119" t="n">
        <x:v>0.15086373152869448</x:v>
      </x:c>
      <x:c r="J157" s="119" t="n">
        <x:v>0.5071702406893742</x:v>
      </x:c>
      <x:c r="K157" s="119" t="n">
        <x:v>0.75</x:v>
      </x:c>
      <x:c r="L157" s="119" t="n">
        <x:v>0.6666666666666665</x:v>
      </x:c>
      <x:c r="M157" s="119" t="str">
        <x:v>2025-09</x:v>
      </x:c>
      <x:c r="N157" s="119" t="n">
        <x:v>0.5274681314522002</x:v>
      </x:c>
      <x:c r="O157" s="120" t="n">
        <x:v>34858</x:v>
      </x:c>
      <x:c r="P157" s="120" t="n">
        <x:v>53244.484126160794</x:v>
      </x:c>
      <x:c r="Q157" s="120" t="n">
        <x:v>52329.08312520224</x:v>
      </x:c>
      <x:c r="R157" s="120" t="n">
        <x:v>53346.19534848952</x:v>
      </x:c>
      <x:c r="S157" s="121" t="n">
        <x:f>F157-MIN(G157,H157)</x:f>
        <x:v>-0.0072804339228802195</x:v>
      </x:c>
      <x:c r="T157" s="122" t="str">
        <x:f>IF(F157&lt;'摘要'!$C$8,"15–20%",IF(F157&lt;'摘要'!$C$9,"20–30%",IF(F157&lt;'摘要'!$C$10,"30–50%",IF(F157&lt;'摘要'!$C$11,"50–100%","&gt;100%"))))</x:f>
        <x:v>15–20%</x:v>
      </x:c>
      <x:c r="U157" s="122" t="str">
        <x:f>IF(G157&lt;H157,"SARIMA","營收公式")</x:f>
        <x:v>營收公式</x:v>
      </x:c>
      <x:c r="V157" s="122" t="str">
        <x:f>IF(AND(F157&lt;G157,F157&lt;H157),"是","否")</x:f>
        <x:v>是</x:v>
      </x:c>
      <x:c r="W157" s="77" t="str">
        <x:v>weighted_hybrid</x:v>
      </x:c>
    </x:row>
    <x:row r="158">
      <x:c r="A158" s="77" t="n">
        <x:v>154</x:v>
      </x:c>
      <x:c r="B158" s="77" t="str">
        <x:v>6698</x:v>
      </x:c>
      <x:c r="C158" s="77" t="str">
        <x:v>旭暉應材</x:v>
      </x:c>
      <x:c r="D158" s="77" t="str">
        <x:v>電子工業</x:v>
      </x:c>
      <x:c r="E158" s="77" t="n">
        <x:v>12</x:v>
      </x:c>
      <x:c r="F158" s="119" t="n">
        <x:v>0.18061083224761873</x:v>
      </x:c>
      <x:c r="G158" s="119" t="n">
        <x:v>0.18042254534979763</x:v>
      </x:c>
      <x:c r="H158" s="119" t="n">
        <x:v>0.1849854428702718</x:v>
      </x:c>
      <x:c r="I158" s="119" t="n">
        <x:v>0.13281563374329944</x:v>
      </x:c>
      <x:c r="J158" s="119" t="n">
        <x:v>0.4502455095168704</x:v>
      </x:c>
      <x:c r="K158" s="119" t="n">
        <x:v>0.33333333333333326</x:v>
      </x:c>
      <x:c r="L158" s="119" t="n">
        <x:v>0.6666666666666665</x:v>
      </x:c>
      <x:c r="M158" s="119" t="str">
        <x:v>2025-01</x:v>
      </x:c>
      <x:c r="N158" s="119" t="n">
        <x:v>0.7837062844482058</x:v>
      </x:c>
      <x:c r="O158" s="120" t="n">
        <x:v>54595</x:v>
      </x:c>
      <x:c r="P158" s="120" t="n">
        <x:v>97381.4445994498</x:v>
      </x:c>
      <x:c r="Q158" s="120" t="n">
        <x:v>78708.18920479616</x:v>
      </x:c>
      <x:c r="R158" s="120" t="n">
        <x:v>99456.2507544113</x:v>
      </x:c>
      <x:c r="S158" s="121" t="n">
        <x:f>F158-MIN(G158,H158)</x:f>
        <x:v>0.00018828689782110497</x:v>
      </x:c>
      <x:c r="T158" s="122" t="str">
        <x:f>IF(F158&lt;'摘要'!$C$8,"15–20%",IF(F158&lt;'摘要'!$C$9,"20–30%",IF(F158&lt;'摘要'!$C$10,"30–50%",IF(F158&lt;'摘要'!$C$11,"50–100%","&gt;100%"))))</x:f>
        <x:v>15–20%</x:v>
      </x:c>
      <x:c r="U158" s="122" t="str">
        <x:f>IF(G158&lt;H158,"SARIMA","營收公式")</x:f>
        <x:v>SARIMA</x:v>
      </x:c>
      <x:c r="V158" s="122" t="str">
        <x:f>IF(AND(F158&lt;G158,F158&lt;H158),"是","否")</x:f>
        <x:v>否</x:v>
      </x:c>
      <x:c r="W158" s="77" t="str">
        <x:v>weighted_hybrid</x:v>
      </x:c>
    </x:row>
    <x:row r="159">
      <x:c r="A159" s="77" t="n">
        <x:v>155</x:v>
      </x:c>
      <x:c r="B159" s="77" t="str">
        <x:v>1539</x:v>
      </x:c>
      <x:c r="C159" s="77" t="str">
        <x:v>巨庭</x:v>
      </x:c>
      <x:c r="D159" s="77" t="str">
        <x:v>電機機械</x:v>
      </x:c>
      <x:c r="E159" s="77" t="n">
        <x:v>12</x:v>
      </x:c>
      <x:c r="F159" s="119" t="n">
        <x:v>0.1808607000656461</x:v>
      </x:c>
      <x:c r="G159" s="119" t="n">
        <x:v>0.15286869435831285</x:v>
      </x:c>
      <x:c r="H159" s="119" t="n">
        <x:v>0.19181917327298575</x:v>
      </x:c>
      <x:c r="I159" s="119" t="n">
        <x:v>0.17238032377395546</x:v>
      </x:c>
      <x:c r="J159" s="119" t="n">
        <x:v>0.3516732166301971</x:v>
      </x:c>
      <x:c r="K159" s="119" t="n">
        <x:v>0.5833333333333334</x:v>
      </x:c>
      <x:c r="L159" s="119" t="n">
        <x:v>0.5</x:v>
      </x:c>
      <x:c r="M159" s="119" t="str">
        <x:v>2025-10</x:v>
      </x:c>
      <x:c r="N159" s="119" t="n">
        <x:v>0.46757731172320033</x:v>
      </x:c>
      <x:c r="O159" s="120" t="n">
        <x:v>78959</x:v>
      </x:c>
      <x:c r="P159" s="120" t="n">
        <x:v>115878.43695635218</x:v>
      </x:c>
      <x:c r="Q159" s="120" t="n">
        <x:v>102844.8406815123</x:v>
      </x:c>
      <x:c r="R159" s="120" t="n">
        <x:v>117326.61432022328</x:v>
      </x:c>
      <x:c r="S159" s="121" t="n">
        <x:f>F159-MIN(G159,H159)</x:f>
        <x:v>0.027992005707333262</x:v>
      </x:c>
      <x:c r="T159" s="122" t="str">
        <x:f>IF(F159&lt;'摘要'!$C$8,"15–20%",IF(F159&lt;'摘要'!$C$9,"20–30%",IF(F159&lt;'摘要'!$C$10,"30–50%",IF(F159&lt;'摘要'!$C$11,"50–100%","&gt;100%"))))</x:f>
        <x:v>15–20%</x:v>
      </x:c>
      <x:c r="U159" s="122" t="str">
        <x:f>IF(G159&lt;H159,"SARIMA","營收公式")</x:f>
        <x:v>SARIMA</x:v>
      </x:c>
      <x:c r="V159" s="122" t="str">
        <x:f>IF(AND(F159&lt;G159,F159&lt;H159),"是","否")</x:f>
        <x:v>否</x:v>
      </x:c>
      <x:c r="W159" s="77" t="str">
        <x:v>weighted_hybrid</x:v>
      </x:c>
    </x:row>
    <x:row r="160">
      <x:c r="A160" s="77" t="n">
        <x:v>156</x:v>
      </x:c>
      <x:c r="B160" s="77" t="str">
        <x:v>4739</x:v>
      </x:c>
      <x:c r="C160" s="77" t="str">
        <x:v>康普</x:v>
      </x:c>
      <x:c r="D160" s="77" t="str">
        <x:v>化學生技醫療</x:v>
      </x:c>
      <x:c r="E160" s="77" t="n">
        <x:v>12</x:v>
      </x:c>
      <x:c r="F160" s="119" t="n">
        <x:v>0.18099303617616058</x:v>
      </x:c>
      <x:c r="G160" s="119" t="n">
        <x:v>0.17290950407463668</x:v>
      </x:c>
      <x:c r="H160" s="119" t="n">
        <x:v>0.18215898785680726</x:v>
      </x:c>
      <x:c r="I160" s="119" t="n">
        <x:v>0.18366161143797646</x:v>
      </x:c>
      <x:c r="J160" s="119" t="n">
        <x:v>0.3793923959408519</x:v>
      </x:c>
      <x:c r="K160" s="119" t="n">
        <x:v>0.5</x:v>
      </x:c>
      <x:c r="L160" s="119" t="n">
        <x:v>0.5833333333333334</x:v>
      </x:c>
      <x:c r="M160" s="119" t="str">
        <x:v>2025-02</x:v>
      </x:c>
      <x:c r="N160" s="119" t="n">
        <x:v>0.540824360279336</x:v>
      </x:c>
      <x:c r="O160" s="120" t="n">
        <x:v>228368</x:v>
      </x:c>
      <x:c r="P160" s="120" t="n">
        <x:v>351874.9775082714</x:v>
      </x:c>
      <x:c r="Q160" s="120" t="n">
        <x:v>389937.1702239859</x:v>
      </x:c>
      <x:c r="R160" s="120" t="n">
        <x:v>347645.8449843031</x:v>
      </x:c>
      <x:c r="S160" s="121" t="n">
        <x:f>F160-MIN(G160,H160)</x:f>
        <x:v>0.008083532101523905</x:v>
      </x:c>
      <x:c r="T160" s="122" t="str">
        <x:f>IF(F160&lt;'摘要'!$C$8,"15–20%",IF(F160&lt;'摘要'!$C$9,"20–30%",IF(F160&lt;'摘要'!$C$10,"30–50%",IF(F160&lt;'摘要'!$C$11,"50–100%","&gt;100%"))))</x:f>
        <x:v>15–20%</x:v>
      </x:c>
      <x:c r="U160" s="122" t="str">
        <x:f>IF(G160&lt;H160,"SARIMA","營收公式")</x:f>
        <x:v>SARIMA</x:v>
      </x:c>
      <x:c r="V160" s="122" t="str">
        <x:f>IF(AND(F160&lt;G160,F160&lt;H160),"是","否")</x:f>
        <x:v>否</x:v>
      </x:c>
      <x:c r="W160" s="77" t="str">
        <x:v>weighted_hybrid</x:v>
      </x:c>
    </x:row>
    <x:row r="161">
      <x:c r="A161" s="77" t="n">
        <x:v>157</x:v>
      </x:c>
      <x:c r="B161" s="77" t="str">
        <x:v>9960</x:v>
      </x:c>
      <x:c r="C161" s="77" t="str">
        <x:v>邁達康</x:v>
      </x:c>
      <x:c r="D161" s="77" t="str">
        <x:v>運動休閒類</x:v>
      </x:c>
      <x:c r="E161" s="77" t="n">
        <x:v>12</x:v>
      </x:c>
      <x:c r="F161" s="119" t="n">
        <x:v>0.18193485532841525</x:v>
      </x:c>
      <x:c r="G161" s="119" t="n">
        <x:v>0.19898976824353057</x:v>
      </x:c>
      <x:c r="H161" s="119" t="n">
        <x:v>0.18438573394286745</x:v>
      </x:c>
      <x:c r="I161" s="119" t="n">
        <x:v>0.15757104009524672</x:v>
      </x:c>
      <x:c r="J161" s="119" t="n">
        <x:v>0.4617104841907354</x:v>
      </x:c>
      <x:c r="K161" s="119" t="n">
        <x:v>0.5833333333333334</x:v>
      </x:c>
      <x:c r="L161" s="119" t="n">
        <x:v>0.5833333333333334</x:v>
      </x:c>
      <x:c r="M161" s="119" t="str">
        <x:v>2025-05</x:v>
      </x:c>
      <x:c r="N161" s="119" t="n">
        <x:v>0.5758636409738842</x:v>
      </x:c>
      <x:c r="O161" s="120" t="n">
        <x:v>38410</x:v>
      </x:c>
      <x:c r="P161" s="120" t="n">
        <x:v>60528.922449806894</x:v>
      </x:c>
      <x:c r="Q161" s="120" t="n">
        <x:v>57079.017465314406</x:v>
      </x:c>
      <x:c r="R161" s="120" t="n">
        <x:v>60912.24522586162</x:v>
      </x:c>
      <x:c r="S161" s="121" t="n">
        <x:f>F161-MIN(G161,H161)</x:f>
        <x:v>-0.002450878614452201</x:v>
      </x:c>
      <x:c r="T161" s="122" t="str">
        <x:f>IF(F161&lt;'摘要'!$C$8,"15–20%",IF(F161&lt;'摘要'!$C$9,"20–30%",IF(F161&lt;'摘要'!$C$10,"30–50%",IF(F161&lt;'摘要'!$C$11,"50–100%","&gt;100%"))))</x:f>
        <x:v>15–20%</x:v>
      </x:c>
      <x:c r="U161" s="122" t="str">
        <x:f>IF(G161&lt;H161,"SARIMA","營收公式")</x:f>
        <x:v>營收公式</x:v>
      </x:c>
      <x:c r="V161" s="122" t="str">
        <x:f>IF(AND(F161&lt;G161,F161&lt;H161),"是","否")</x:f>
        <x:v>是</x:v>
      </x:c>
      <x:c r="W161" s="77" t="str">
        <x:v>weighted_hybrid</x:v>
      </x:c>
    </x:row>
    <x:row r="162">
      <x:c r="A162" s="77" t="n">
        <x:v>158</x:v>
      </x:c>
      <x:c r="B162" s="77" t="str">
        <x:v>2605</x:v>
      </x:c>
      <x:c r="C162" s="77" t="str">
        <x:v>新興</x:v>
      </x:c>
      <x:c r="D162" s="77" t="str">
        <x:v>航運業</x:v>
      </x:c>
      <x:c r="E162" s="77" t="n">
        <x:v>12</x:v>
      </x:c>
      <x:c r="F162" s="119" t="n">
        <x:v>0.18193803664286143</x:v>
      </x:c>
      <x:c r="G162" s="119" t="n">
        <x:v>0.1482290134872918</x:v>
      </x:c>
      <x:c r="H162" s="119" t="n">
        <x:v>0.185683483660147</x:v>
      </x:c>
      <x:c r="I162" s="119" t="n">
        <x:v>0.20915161904544494</x:v>
      </x:c>
      <x:c r="J162" s="119" t="n">
        <x:v>0.2777927372036059</x:v>
      </x:c>
      <x:c r="K162" s="119" t="n">
        <x:v>0.41666666666666674</x:v>
      </x:c>
      <x:c r="L162" s="119" t="n">
        <x:v>0.5</x:v>
      </x:c>
      <x:c r="M162" s="119" t="str">
        <x:v>2025-03</x:v>
      </x:c>
      <x:c r="N162" s="119" t="n">
        <x:v>0.3667803315270668</x:v>
      </x:c>
      <x:c r="O162" s="120" t="n">
        <x:v>393255</x:v>
      </x:c>
      <x:c r="P162" s="120" t="n">
        <x:v>249016.80072532332</x:v>
      </x:c>
      <x:c r="Q162" s="120" t="n">
        <x:v>257040.48187263453</x:v>
      </x:c>
      <x:c r="R162" s="120" t="n">
        <x:v>248125.28059784428</x:v>
      </x:c>
      <x:c r="S162" s="121" t="n">
        <x:f>F162-MIN(G162,H162)</x:f>
        <x:v>0.03370902315556962</x:v>
      </x:c>
      <x:c r="T162" s="122" t="str">
        <x:f>IF(F162&lt;'摘要'!$C$8,"15–20%",IF(F162&lt;'摘要'!$C$9,"20–30%",IF(F162&lt;'摘要'!$C$10,"30–50%",IF(F162&lt;'摘要'!$C$11,"50–100%","&gt;100%"))))</x:f>
        <x:v>15–20%</x:v>
      </x:c>
      <x:c r="U162" s="122" t="str">
        <x:f>IF(G162&lt;H162,"SARIMA","營收公式")</x:f>
        <x:v>SARIMA</x:v>
      </x:c>
      <x:c r="V162" s="122" t="str">
        <x:f>IF(AND(F162&lt;G162,F162&lt;H162),"是","否")</x:f>
        <x:v>否</x:v>
      </x:c>
      <x:c r="W162" s="77" t="str">
        <x:v>weighted_hybrid</x:v>
      </x:c>
    </x:row>
    <x:row r="163">
      <x:c r="A163" s="77" t="n">
        <x:v>159</x:v>
      </x:c>
      <x:c r="B163" s="77" t="str">
        <x:v>4711</x:v>
      </x:c>
      <x:c r="C163" s="77" t="str">
        <x:v>永純</x:v>
      </x:c>
      <x:c r="D163" s="77" t="str">
        <x:v>化學工業</x:v>
      </x:c>
      <x:c r="E163" s="77" t="n">
        <x:v>12</x:v>
      </x:c>
      <x:c r="F163" s="119" t="n">
        <x:v>0.1820709681712355</x:v>
      </x:c>
      <x:c r="G163" s="119" t="n">
        <x:v>0.15571225850695428</x:v>
      </x:c>
      <x:c r="H163" s="119" t="n">
        <x:v>0.1862525545327608</x:v>
      </x:c>
      <x:c r="I163" s="119" t="n">
        <x:v>0.1613797566428759</x:v>
      </x:c>
      <x:c r="J163" s="119" t="n">
        <x:v>0.37107793738054495</x:v>
      </x:c>
      <x:c r="K163" s="119" t="n">
        <x:v>0.6666666666666665</x:v>
      </x:c>
      <x:c r="L163" s="119" t="n">
        <x:v>0.41666666666666674</x:v>
      </x:c>
      <x:c r="M163" s="119" t="str">
        <x:v>2025-01</x:v>
      </x:c>
      <x:c r="N163" s="119" t="n">
        <x:v>0.45293149699783797</x:v>
      </x:c>
      <x:c r="O163" s="120" t="n">
        <x:v>44172</x:v>
      </x:c>
      <x:c r="P163" s="120" t="n">
        <x:v>64178.8900853885</x:v>
      </x:c>
      <x:c r="Q163" s="120" t="n">
        <x:v>58007.43081632679</x:v>
      </x:c>
      <x:c r="R163" s="120" t="n">
        <x:v>64864.60778195091</x:v>
      </x:c>
      <x:c r="S163" s="121" t="n">
        <x:f>F163-MIN(G163,H163)</x:f>
        <x:v>0.02635870966428122</x:v>
      </x:c>
      <x:c r="T163" s="122" t="str">
        <x:f>IF(F163&lt;'摘要'!$C$8,"15–20%",IF(F163&lt;'摘要'!$C$9,"20–30%",IF(F163&lt;'摘要'!$C$10,"30–50%",IF(F163&lt;'摘要'!$C$11,"50–100%","&gt;100%"))))</x:f>
        <x:v>15–20%</x:v>
      </x:c>
      <x:c r="U163" s="122" t="str">
        <x:f>IF(G163&lt;H163,"SARIMA","營收公式")</x:f>
        <x:v>SARIMA</x:v>
      </x:c>
      <x:c r="V163" s="122" t="str">
        <x:f>IF(AND(F163&lt;G163,F163&lt;H163),"是","否")</x:f>
        <x:v>否</x:v>
      </x:c>
      <x:c r="W163" s="77" t="str">
        <x:v>weighted_hybrid</x:v>
      </x:c>
    </x:row>
    <x:row r="164">
      <x:c r="A164" s="77" t="n">
        <x:v>160</x:v>
      </x:c>
      <x:c r="B164" s="77" t="str">
        <x:v>9933</x:v>
      </x:c>
      <x:c r="C164" s="77" t="str">
        <x:v>中鼎</x:v>
      </x:c>
      <x:c r="D164" s="77" t="str">
        <x:v>其他</x:v>
      </x:c>
      <x:c r="E164" s="77" t="n">
        <x:v>12</x:v>
      </x:c>
      <x:c r="F164" s="119" t="n">
        <x:v>0.18216934586715866</x:v>
      </x:c>
      <x:c r="G164" s="119" t="n">
        <x:v>0.14998221737173975</x:v>
      </x:c>
      <x:c r="H164" s="119" t="n">
        <x:v>0.18731042960380176</x:v>
      </x:c>
      <x:c r="I164" s="119" t="n">
        <x:v>0.17062697698742355</x:v>
      </x:c>
      <x:c r="J164" s="119" t="n">
        <x:v>0.2943618072997857</x:v>
      </x:c>
      <x:c r="K164" s="119" t="n">
        <x:v>0.8333333333333335</x:v>
      </x:c>
      <x:c r="L164" s="119" t="n">
        <x:v>0.5833333333333334</x:v>
      </x:c>
      <x:c r="M164" s="119" t="str">
        <x:v>2025-01</x:v>
      </x:c>
      <x:c r="N164" s="119" t="n">
        <x:v>0.8181320467938995</x:v>
      </x:c>
      <x:c r="O164" s="120" t="n">
        <x:v>5885745</x:v>
      </x:c>
      <x:c r="P164" s="120" t="n">
        <x:v>10701061.60375696</x:v>
      </x:c>
      <x:c r="Q164" s="120" t="n">
        <x:v>8570101.425889503</x:v>
      </x:c>
      <x:c r="R164" s="120" t="n">
        <x:v>10937834.956853343</x:v>
      </x:c>
      <x:c r="S164" s="121" t="n">
        <x:f>F164-MIN(G164,H164)</x:f>
        <x:v>0.03218712849541891</x:v>
      </x:c>
      <x:c r="T164" s="122" t="str">
        <x:f>IF(F164&lt;'摘要'!$C$8,"15–20%",IF(F164&lt;'摘要'!$C$9,"20–30%",IF(F164&lt;'摘要'!$C$10,"30–50%",IF(F164&lt;'摘要'!$C$11,"50–100%","&gt;100%"))))</x:f>
        <x:v>15–20%</x:v>
      </x:c>
      <x:c r="U164" s="122" t="str">
        <x:f>IF(G164&lt;H164,"SARIMA","營收公式")</x:f>
        <x:v>SARIMA</x:v>
      </x:c>
      <x:c r="V164" s="122" t="str">
        <x:f>IF(AND(F164&lt;G164,F164&lt;H164),"是","否")</x:f>
        <x:v>否</x:v>
      </x:c>
      <x:c r="W164" s="77" t="str">
        <x:v>weighted_hybrid</x:v>
      </x:c>
    </x:row>
    <x:row r="165">
      <x:c r="A165" s="77" t="n">
        <x:v>161</x:v>
      </x:c>
      <x:c r="B165" s="77" t="str">
        <x:v>4763</x:v>
      </x:c>
      <x:c r="C165" s="77" t="str">
        <x:v>材料*-KY</x:v>
      </x:c>
      <x:c r="D165" s="77" t="str">
        <x:v>化學生技醫療</x:v>
      </x:c>
      <x:c r="E165" s="77" t="n">
        <x:v>12</x:v>
      </x:c>
      <x:c r="F165" s="119" t="n">
        <x:v>0.18218631803823385</x:v>
      </x:c>
      <x:c r="G165" s="119" t="n">
        <x:v>0.2025345461344318</x:v>
      </x:c>
      <x:c r="H165" s="119" t="n">
        <x:v>0.18040022735923916</x:v>
      </x:c>
      <x:c r="I165" s="119" t="n">
        <x:v>0.13885018011631084</x:v>
      </x:c>
      <x:c r="J165" s="119" t="n">
        <x:v>0.30601014976602225</x:v>
      </x:c>
      <x:c r="K165" s="119" t="n">
        <x:v>0.6666666666666665</x:v>
      </x:c>
      <x:c r="L165" s="119" t="n">
        <x:v>0.25</x:v>
      </x:c>
      <x:c r="M165" s="119" t="str">
        <x:v>2025-07</x:v>
      </x:c>
      <x:c r="N165" s="119" t="n">
        <x:v>0.7138510534832524</x:v>
      </x:c>
      <x:c r="O165" s="120" t="n">
        <x:v>801747</x:v>
      </x:c>
      <x:c r="P165" s="120" t="n">
        <x:v>1374074.9405770372</x:v>
      </x:c>
      <x:c r="Q165" s="120" t="n">
        <x:v>1267334.4427739664</x:v>
      </x:c>
      <x:c r="R165" s="120" t="n">
        <x:v>1385934.9958884893</x:v>
      </x:c>
      <x:c r="S165" s="121" t="n">
        <x:f>F165-MIN(G165,H165)</x:f>
        <x:v>0.001786090678994684</x:v>
      </x:c>
      <x:c r="T165" s="122" t="str">
        <x:f>IF(F165&lt;'摘要'!$C$8,"15–20%",IF(F165&lt;'摘要'!$C$9,"20–30%",IF(F165&lt;'摘要'!$C$10,"30–50%",IF(F165&lt;'摘要'!$C$11,"50–100%","&gt;100%"))))</x:f>
        <x:v>15–20%</x:v>
      </x:c>
      <x:c r="U165" s="122" t="str">
        <x:f>IF(G165&lt;H165,"SARIMA","營收公式")</x:f>
        <x:v>營收公式</x:v>
      </x:c>
      <x:c r="V165" s="122" t="str">
        <x:f>IF(AND(F165&lt;G165,F165&lt;H165),"是","否")</x:f>
        <x:v>否</x:v>
      </x:c>
      <x:c r="W165" s="77" t="str">
        <x:v>weighted_hybrid</x:v>
      </x:c>
    </x:row>
    <x:row r="166">
      <x:c r="A166" s="77" t="n">
        <x:v>162</x:v>
      </x:c>
      <x:c r="B166" s="77" t="str">
        <x:v>8942</x:v>
      </x:c>
      <x:c r="C166" s="77" t="str">
        <x:v>森鉅</x:v>
      </x:c>
      <x:c r="D166" s="77" t="str">
        <x:v>其他</x:v>
      </x:c>
      <x:c r="E166" s="77" t="n">
        <x:v>12</x:v>
      </x:c>
      <x:c r="F166" s="119" t="n">
        <x:v>0.18263356781565757</x:v>
      </x:c>
      <x:c r="G166" s="119" t="n">
        <x:v>0.1790352125422622</x:v>
      </x:c>
      <x:c r="H166" s="119" t="n">
        <x:v>0.18460792373169815</x:v>
      </x:c>
      <x:c r="I166" s="119" t="n">
        <x:v>0.17468545472306393</x:v>
      </x:c>
      <x:c r="J166" s="119" t="n">
        <x:v>0.5130362611515963</x:v>
      </x:c>
      <x:c r="K166" s="119" t="n">
        <x:v>0.5</x:v>
      </x:c>
      <x:c r="L166" s="119" t="n">
        <x:v>0.16666666666666663</x:v>
      </x:c>
      <x:c r="M166" s="119" t="str">
        <x:v>2025-09</x:v>
      </x:c>
      <x:c r="N166" s="119" t="n">
        <x:v>0.873019654496894</x:v>
      </x:c>
      <x:c r="O166" s="120" t="n">
        <x:v>128597</x:v>
      </x:c>
      <x:c r="P166" s="120" t="n">
        <x:v>240864.7085093371</x:v>
      </x:c>
      <x:c r="Q166" s="120" t="n">
        <x:v>204816.4683586407</x:v>
      </x:c>
      <x:c r="R166" s="120" t="n">
        <x:v>244870.06852608116</x:v>
      </x:c>
      <x:c r="S166" s="121" t="n">
        <x:f>F166-MIN(G166,H166)</x:f>
        <x:v>0.0035983552733953594</x:v>
      </x:c>
      <x:c r="T166" s="122" t="str">
        <x:f>IF(F166&lt;'摘要'!$C$8,"15–20%",IF(F166&lt;'摘要'!$C$9,"20–30%",IF(F166&lt;'摘要'!$C$10,"30–50%",IF(F166&lt;'摘要'!$C$11,"50–100%","&gt;100%"))))</x:f>
        <x:v>15–20%</x:v>
      </x:c>
      <x:c r="U166" s="122" t="str">
        <x:f>IF(G166&lt;H166,"SARIMA","營收公式")</x:f>
        <x:v>SARIMA</x:v>
      </x:c>
      <x:c r="V166" s="122" t="str">
        <x:f>IF(AND(F166&lt;G166,F166&lt;H166),"是","否")</x:f>
        <x:v>否</x:v>
      </x:c>
      <x:c r="W166" s="77" t="str">
        <x:v>weighted_hybrid</x:v>
      </x:c>
    </x:row>
    <x:row r="167">
      <x:c r="A167" s="77" t="n">
        <x:v>163</x:v>
      </x:c>
      <x:c r="B167" s="77" t="str">
        <x:v>6161</x:v>
      </x:c>
      <x:c r="C167" s="77" t="str">
        <x:v>捷波</x:v>
      </x:c>
      <x:c r="D167" s="77" t="str">
        <x:v>電腦及週邊設備業</x:v>
      </x:c>
      <x:c r="E167" s="77" t="n">
        <x:v>12</x:v>
      </x:c>
      <x:c r="F167" s="119" t="n">
        <x:v>0.18277038628895792</x:v>
      </x:c>
      <x:c r="G167" s="119" t="n">
        <x:v>0.18150099970992056</x:v>
      </x:c>
      <x:c r="H167" s="119" t="n">
        <x:v>0.18374850865265938</x:v>
      </x:c>
      <x:c r="I167" s="119" t="n">
        <x:v>0.17392361004866783</x:v>
      </x:c>
      <x:c r="J167" s="119" t="n">
        <x:v>0.32104233522055287</x:v>
      </x:c>
      <x:c r="K167" s="119" t="n">
        <x:v>0.75</x:v>
      </x:c>
      <x:c r="L167" s="119" t="n">
        <x:v>0.6666666666666665</x:v>
      </x:c>
      <x:c r="M167" s="119" t="str">
        <x:v>2025-12</x:v>
      </x:c>
      <x:c r="N167" s="119" t="n">
        <x:v>0.389513804634542</x:v>
      </x:c>
      <x:c r="O167" s="120" t="n">
        <x:v>90533</x:v>
      </x:c>
      <x:c r="P167" s="120" t="n">
        <x:v>125796.85327497899</x:v>
      </x:c>
      <x:c r="Q167" s="120" t="n">
        <x:v>139998.62899759415</x:v>
      </x:c>
      <x:c r="R167" s="120" t="n">
        <x:v>124218.87819468841</x:v>
      </x:c>
      <x:c r="S167" s="121" t="n">
        <x:f>F167-MIN(G167,H167)</x:f>
        <x:v>0.001269386579037357</x:v>
      </x:c>
      <x:c r="T167" s="122" t="str">
        <x:f>IF(F167&lt;'摘要'!$C$8,"15–20%",IF(F167&lt;'摘要'!$C$9,"20–30%",IF(F167&lt;'摘要'!$C$10,"30–50%",IF(F167&lt;'摘要'!$C$11,"50–100%","&gt;100%"))))</x:f>
        <x:v>15–20%</x:v>
      </x:c>
      <x:c r="U167" s="122" t="str">
        <x:f>IF(G167&lt;H167,"SARIMA","營收公式")</x:f>
        <x:v>SARIMA</x:v>
      </x:c>
      <x:c r="V167" s="122" t="str">
        <x:f>IF(AND(F167&lt;G167,F167&lt;H167),"是","否")</x:f>
        <x:v>否</x:v>
      </x:c>
      <x:c r="W167" s="77" t="str">
        <x:v>weighted_hybrid</x:v>
      </x:c>
    </x:row>
    <x:row r="168">
      <x:c r="A168" s="77" t="n">
        <x:v>164</x:v>
      </x:c>
      <x:c r="B168" s="77" t="str">
        <x:v>3516</x:v>
      </x:c>
      <x:c r="C168" s="77" t="str">
        <x:v>亞帝歐</x:v>
      </x:c>
      <x:c r="D168" s="77" t="str">
        <x:v>光電業</x:v>
      </x:c>
      <x:c r="E168" s="77" t="n">
        <x:v>12</x:v>
      </x:c>
      <x:c r="F168" s="119" t="n">
        <x:v>0.18287139524671603</x:v>
      </x:c>
      <x:c r="G168" s="119" t="n">
        <x:v>0.16106086494984378</x:v>
      </x:c>
      <x:c r="H168" s="119" t="n">
        <x:v>0.1870423973791305</x:v>
      </x:c>
      <x:c r="I168" s="119" t="n">
        <x:v>0.15865576703840556</x:v>
      </x:c>
      <x:c r="J168" s="119" t="n">
        <x:v>0.47578082855653264</x:v>
      </x:c>
      <x:c r="K168" s="119" t="n">
        <x:v>0.5</x:v>
      </x:c>
      <x:c r="L168" s="119" t="n">
        <x:v>0.6666666666666665</x:v>
      </x:c>
      <x:c r="M168" s="119" t="str">
        <x:v>2025-01</x:v>
      </x:c>
      <x:c r="N168" s="119" t="n">
        <x:v>0.505899330735073</x:v>
      </x:c>
      <x:c r="O168" s="120" t="n">
        <x:v>83565</x:v>
      </x:c>
      <x:c r="P168" s="120" t="n">
        <x:v>125840.47757287638</x:v>
      </x:c>
      <x:c r="Q168" s="120" t="n">
        <x:v>100890.66352453407</x:v>
      </x:c>
      <x:c r="R168" s="120" t="n">
        <x:v>128612.6791338033</x:v>
      </x:c>
      <x:c r="S168" s="121" t="n">
        <x:f>F168-MIN(G168,H168)</x:f>
        <x:v>0.021810530296872244</x:v>
      </x:c>
      <x:c r="T168" s="122" t="str">
        <x:f>IF(F168&lt;'摘要'!$C$8,"15–20%",IF(F168&lt;'摘要'!$C$9,"20–30%",IF(F168&lt;'摘要'!$C$10,"30–50%",IF(F168&lt;'摘要'!$C$11,"50–100%","&gt;100%"))))</x:f>
        <x:v>15–20%</x:v>
      </x:c>
      <x:c r="U168" s="122" t="str">
        <x:f>IF(G168&lt;H168,"SARIMA","營收公式")</x:f>
        <x:v>SARIMA</x:v>
      </x:c>
      <x:c r="V168" s="122" t="str">
        <x:f>IF(AND(F168&lt;G168,F168&lt;H168),"是","否")</x:f>
        <x:v>否</x:v>
      </x:c>
      <x:c r="W168" s="77" t="str">
        <x:v>weighted_hybrid</x:v>
      </x:c>
    </x:row>
    <x:row r="169">
      <x:c r="A169" s="77" t="n">
        <x:v>165</x:v>
      </x:c>
      <x:c r="B169" s="77" t="str">
        <x:v>3680</x:v>
      </x:c>
      <x:c r="C169" s="77" t="str">
        <x:v>家登</x:v>
      </x:c>
      <x:c r="D169" s="77" t="str">
        <x:v>半導體業</x:v>
      </x:c>
      <x:c r="E169" s="77" t="n">
        <x:v>12</x:v>
      </x:c>
      <x:c r="F169" s="119" t="n">
        <x:v>0.1830243284501111</x:v>
      </x:c>
      <x:c r="G169" s="119" t="n">
        <x:v>0.14212922958359267</x:v>
      </x:c>
      <x:c r="H169" s="119" t="n">
        <x:v>0.20057026272020828</x:v>
      </x:c>
      <x:c r="I169" s="119" t="n">
        <x:v>0.1729643073410356</x:v>
      </x:c>
      <x:c r="J169" s="119" t="n">
        <x:v>0.3940350362080923</x:v>
      </x:c>
      <x:c r="K169" s="119" t="n">
        <x:v>0.5833333333333334</x:v>
      </x:c>
      <x:c r="L169" s="119" t="n">
        <x:v>0.5833333333333334</x:v>
      </x:c>
      <x:c r="M169" s="119" t="str">
        <x:v>2025-01</x:v>
      </x:c>
      <x:c r="N169" s="119" t="n">
        <x:v>0.43319018910340756</x:v>
      </x:c>
      <x:c r="O169" s="120" t="n">
        <x:v>389541</x:v>
      </x:c>
      <x:c r="P169" s="120" t="n">
        <x:v>558286.3394535305</x:v>
      </x:c>
      <x:c r="Q169" s="120" t="n">
        <x:v>440097.9714148384</x:v>
      </x:c>
      <x:c r="R169" s="120" t="n">
        <x:v>571418.3803467185</x:v>
      </x:c>
      <x:c r="S169" s="121" t="n">
        <x:f>F169-MIN(G169,H169)</x:f>
        <x:v>0.04089509886651843</x:v>
      </x:c>
      <x:c r="T169" s="122" t="str">
        <x:f>IF(F169&lt;'摘要'!$C$8,"15–20%",IF(F169&lt;'摘要'!$C$9,"20–30%",IF(F169&lt;'摘要'!$C$10,"30–50%",IF(F169&lt;'摘要'!$C$11,"50–100%","&gt;100%"))))</x:f>
        <x:v>15–20%</x:v>
      </x:c>
      <x:c r="U169" s="122" t="str">
        <x:f>IF(G169&lt;H169,"SARIMA","營收公式")</x:f>
        <x:v>SARIMA</x:v>
      </x:c>
      <x:c r="V169" s="122" t="str">
        <x:f>IF(AND(F169&lt;G169,F169&lt;H169),"是","否")</x:f>
        <x:v>否</x:v>
      </x:c>
      <x:c r="W169" s="77" t="str">
        <x:v>weighted_hybrid</x:v>
      </x:c>
    </x:row>
    <x:row r="170">
      <x:c r="A170" s="77" t="n">
        <x:v>166</x:v>
      </x:c>
      <x:c r="B170" s="77" t="str">
        <x:v>3684</x:v>
      </x:c>
      <x:c r="C170" s="77" t="str">
        <x:v>榮昌</x:v>
      </x:c>
      <x:c r="D170" s="77" t="str">
        <x:v>通信網路業</x:v>
      </x:c>
      <x:c r="E170" s="77" t="n">
        <x:v>12</x:v>
      </x:c>
      <x:c r="F170" s="119" t="n">
        <x:v>0.18335106422545022</x:v>
      </x:c>
      <x:c r="G170" s="119" t="n">
        <x:v>0.14284952925021308</x:v>
      </x:c>
      <x:c r="H170" s="119" t="n">
        <x:v>0.18856305867893766</x:v>
      </x:c>
      <x:c r="I170" s="119" t="n">
        <x:v>0.136374975874412</x:v>
      </x:c>
      <x:c r="J170" s="119" t="n">
        <x:v>0.4073944553275112</x:v>
      </x:c>
      <x:c r="K170" s="119" t="n">
        <x:v>0.6666666666666665</x:v>
      </x:c>
      <x:c r="L170" s="119" t="n">
        <x:v>0.41666666666666674</x:v>
      </x:c>
      <x:c r="M170" s="119" t="str">
        <x:v>2025-01</x:v>
      </x:c>
      <x:c r="N170" s="119" t="n">
        <x:v>0.44572002800788085</x:v>
      </x:c>
      <x:c r="O170" s="120" t="n">
        <x:v>65439</x:v>
      </x:c>
      <x:c r="P170" s="120" t="n">
        <x:v>94606.47291280772</x:v>
      </x:c>
      <x:c r="Q170" s="120" t="n">
        <x:v>82839.81353288391</x:v>
      </x:c>
      <x:c r="R170" s="120" t="n">
        <x:v>95913.87951057703</x:v>
      </x:c>
      <x:c r="S170" s="121" t="n">
        <x:f>F170-MIN(G170,H170)</x:f>
        <x:v>0.04050153497523715</x:v>
      </x:c>
      <x:c r="T170" s="122" t="str">
        <x:f>IF(F170&lt;'摘要'!$C$8,"15–20%",IF(F170&lt;'摘要'!$C$9,"20–30%",IF(F170&lt;'摘要'!$C$10,"30–50%",IF(F170&lt;'摘要'!$C$11,"50–100%","&gt;100%"))))</x:f>
        <x:v>15–20%</x:v>
      </x:c>
      <x:c r="U170" s="122" t="str">
        <x:f>IF(G170&lt;H170,"SARIMA","營收公式")</x:f>
        <x:v>SARIMA</x:v>
      </x:c>
      <x:c r="V170" s="122" t="str">
        <x:f>IF(AND(F170&lt;G170,F170&lt;H170),"是","否")</x:f>
        <x:v>否</x:v>
      </x:c>
      <x:c r="W170" s="77" t="str">
        <x:v>weighted_hybrid</x:v>
      </x:c>
    </x:row>
    <x:row r="171">
      <x:c r="A171" s="77" t="n">
        <x:v>167</x:v>
      </x:c>
      <x:c r="B171" s="77" t="str">
        <x:v>6111</x:v>
      </x:c>
      <x:c r="C171" s="77" t="str">
        <x:v>光聚晶電</x:v>
      </x:c>
      <x:c r="D171" s="77" t="str">
        <x:v>文化創意業</x:v>
      </x:c>
      <x:c r="E171" s="77" t="n">
        <x:v>12</x:v>
      </x:c>
      <x:c r="F171" s="119" t="n">
        <x:v>0.18470922202254975</x:v>
      </x:c>
      <x:c r="G171" s="119" t="n">
        <x:v>0.178585869198489</x:v>
      </x:c>
      <x:c r="H171" s="119" t="n">
        <x:v>0.19176371749984092</x:v>
      </x:c>
      <x:c r="I171" s="119" t="n">
        <x:v>0.13550723296311654</x:v>
      </x:c>
      <x:c r="J171" s="119" t="n">
        <x:v>0.5197801742662504</x:v>
      </x:c>
      <x:c r="K171" s="119" t="n">
        <x:v>1</x:v>
      </x:c>
      <x:c r="L171" s="119" t="n">
        <x:v>0.75</x:v>
      </x:c>
      <x:c r="M171" s="119" t="str">
        <x:v>2025-02</x:v>
      </x:c>
      <x:c r="N171" s="119" t="n">
        <x:v>0.586828772788546</x:v>
      </x:c>
      <x:c r="O171" s="120" t="n">
        <x:v>293724</x:v>
      </x:c>
      <x:c r="P171" s="120" t="n">
        <x:v>466089.69445854286</x:v>
      </x:c>
      <x:c r="Q171" s="120" t="n">
        <x:v>385723.8205053709</x:v>
      </x:c>
      <x:c r="R171" s="120" t="n">
        <x:v>475019.23600889527</x:v>
      </x:c>
      <x:c r="S171" s="121" t="n">
        <x:f>F171-MIN(G171,H171)</x:f>
        <x:v>0.006123352824060735</x:v>
      </x:c>
      <x:c r="T171" s="122" t="str">
        <x:f>IF(F171&lt;'摘要'!$C$8,"15–20%",IF(F171&lt;'摘要'!$C$9,"20–30%",IF(F171&lt;'摘要'!$C$10,"30–50%",IF(F171&lt;'摘要'!$C$11,"50–100%","&gt;100%"))))</x:f>
        <x:v>15–20%</x:v>
      </x:c>
      <x:c r="U171" s="122" t="str">
        <x:f>IF(G171&lt;H171,"SARIMA","營收公式")</x:f>
        <x:v>SARIMA</x:v>
      </x:c>
      <x:c r="V171" s="122" t="str">
        <x:f>IF(AND(F171&lt;G171,F171&lt;H171),"是","否")</x:f>
        <x:v>否</x:v>
      </x:c>
      <x:c r="W171" s="77" t="str">
        <x:v>weighted_hybrid</x:v>
      </x:c>
    </x:row>
    <x:row r="172">
      <x:c r="A172" s="77" t="n">
        <x:v>168</x:v>
      </x:c>
      <x:c r="B172" s="77" t="str">
        <x:v>6574</x:v>
      </x:c>
      <x:c r="C172" s="77" t="str">
        <x:v>霈方</x:v>
      </x:c>
      <x:c r="D172" s="77" t="str">
        <x:v>生技醫療業</x:v>
      </x:c>
      <x:c r="E172" s="77" t="n">
        <x:v>12</x:v>
      </x:c>
      <x:c r="F172" s="119" t="n">
        <x:v>0.18503992596563212</x:v>
      </x:c>
      <x:c r="G172" s="119" t="n">
        <x:v>0.1825519104161377</x:v>
      </x:c>
      <x:c r="H172" s="119" t="n">
        <x:v>0.18767954205377113</x:v>
      </x:c>
      <x:c r="I172" s="119" t="n">
        <x:v>0.16562997158284493</x:v>
      </x:c>
      <x:c r="J172" s="119" t="n">
        <x:v>0.2967127069874392</x:v>
      </x:c>
      <x:c r="K172" s="119" t="n">
        <x:v>0.5833333333333334</x:v>
      </x:c>
      <x:c r="L172" s="119" t="n">
        <x:v>0.5833333333333334</x:v>
      </x:c>
      <x:c r="M172" s="119" t="str">
        <x:v>2025-08</x:v>
      </x:c>
      <x:c r="N172" s="119" t="n">
        <x:v>0.3727983093324307</x:v>
      </x:c>
      <x:c r="O172" s="120" t="n">
        <x:v>39086</x:v>
      </x:c>
      <x:c r="P172" s="120" t="n">
        <x:v>53657.194718567385</x:v>
      </x:c>
      <x:c r="Q172" s="120" t="n">
        <x:v>56682.93916064013</x:v>
      </x:c>
      <x:c r="R172" s="120" t="n">
        <x:v>53321.00089167041</x:v>
      </x:c>
      <x:c r="S172" s="121" t="n">
        <x:f>F172-MIN(G172,H172)</x:f>
        <x:v>0.0024880155494944323</x:v>
      </x:c>
      <x:c r="T172" s="122" t="str">
        <x:f>IF(F172&lt;'摘要'!$C$8,"15–20%",IF(F172&lt;'摘要'!$C$9,"20–30%",IF(F172&lt;'摘要'!$C$10,"30–50%",IF(F172&lt;'摘要'!$C$11,"50–100%","&gt;100%"))))</x:f>
        <x:v>15–20%</x:v>
      </x:c>
      <x:c r="U172" s="122" t="str">
        <x:f>IF(G172&lt;H172,"SARIMA","營收公式")</x:f>
        <x:v>SARIMA</x:v>
      </x:c>
      <x:c r="V172" s="122" t="str">
        <x:f>IF(AND(F172&lt;G172,F172&lt;H172),"是","否")</x:f>
        <x:v>否</x:v>
      </x:c>
      <x:c r="W172" s="77" t="str">
        <x:v>weighted_hybrid</x:v>
      </x:c>
    </x:row>
    <x:row r="173">
      <x:c r="A173" s="77" t="n">
        <x:v>169</x:v>
      </x:c>
      <x:c r="B173" s="77" t="str">
        <x:v>3546</x:v>
      </x:c>
      <x:c r="C173" s="77" t="str">
        <x:v>宇峻</x:v>
      </x:c>
      <x:c r="D173" s="77" t="str">
        <x:v>文化創意業</x:v>
      </x:c>
      <x:c r="E173" s="77" t="n">
        <x:v>12</x:v>
      </x:c>
      <x:c r="F173" s="119" t="n">
        <x:v>0.18504912890962505</x:v>
      </x:c>
      <x:c r="G173" s="119" t="n">
        <x:v>0.17288881753376695</x:v>
      </x:c>
      <x:c r="H173" s="119" t="n">
        <x:v>0.1864002746180537</x:v>
      </x:c>
      <x:c r="I173" s="119" t="n">
        <x:v>0.08456679674001968</x:v>
      </x:c>
      <x:c r="J173" s="119" t="n">
        <x:v>0.4306182571444382</x:v>
      </x:c>
      <x:c r="K173" s="119" t="n">
        <x:v>0.5</x:v>
      </x:c>
      <x:c r="L173" s="119" t="n">
        <x:v>0.5833333333333334</x:v>
      </x:c>
      <x:c r="M173" s="119" t="str">
        <x:v>2025-02</x:v>
      </x:c>
      <x:c r="N173" s="119" t="n">
        <x:v>0.5564882412495131</x:v>
      </x:c>
      <x:c r="O173" s="120" t="n">
        <x:v>96571</x:v>
      </x:c>
      <x:c r="P173" s="120" t="n">
        <x:v>150311.62594570674</x:v>
      </x:c>
      <x:c r="Q173" s="120" t="n">
        <x:v>141391.14467086337</x:v>
      </x:c>
      <x:c r="R173" s="120" t="n">
        <x:v>151302.79053180045</x:v>
      </x:c>
      <x:c r="S173" s="121" t="n">
        <x:f>F173-MIN(G173,H173)</x:f>
        <x:v>0.012160311375858102</x:v>
      </x:c>
      <x:c r="T173" s="122" t="str">
        <x:f>IF(F173&lt;'摘要'!$C$8,"15–20%",IF(F173&lt;'摘要'!$C$9,"20–30%",IF(F173&lt;'摘要'!$C$10,"30–50%",IF(F173&lt;'摘要'!$C$11,"50–100%","&gt;100%"))))</x:f>
        <x:v>15–20%</x:v>
      </x:c>
      <x:c r="U173" s="122" t="str">
        <x:f>IF(G173&lt;H173,"SARIMA","營收公式")</x:f>
        <x:v>SARIMA</x:v>
      </x:c>
      <x:c r="V173" s="122" t="str">
        <x:f>IF(AND(F173&lt;G173,F173&lt;H173),"是","否")</x:f>
        <x:v>否</x:v>
      </x:c>
      <x:c r="W173" s="77" t="str">
        <x:v>weighted_hybrid</x:v>
      </x:c>
    </x:row>
    <x:row r="174">
      <x:c r="A174" s="77" t="n">
        <x:v>170</x:v>
      </x:c>
      <x:c r="B174" s="77" t="str">
        <x:v>8249</x:v>
      </x:c>
      <x:c r="C174" s="77" t="str">
        <x:v>菱光</x:v>
      </x:c>
      <x:c r="D174" s="77" t="str">
        <x:v>電子零組件業</x:v>
      </x:c>
      <x:c r="E174" s="77" t="n">
        <x:v>12</x:v>
      </x:c>
      <x:c r="F174" s="119" t="n">
        <x:v>0.18549121792858203</x:v>
      </x:c>
      <x:c r="G174" s="119" t="n">
        <x:v>0.2032688497539801</x:v>
      </x:c>
      <x:c r="H174" s="119" t="n">
        <x:v>0.1860865798538015</x:v>
      </x:c>
      <x:c r="I174" s="119" t="n">
        <x:v>0.13006819754258134</x:v>
      </x:c>
      <x:c r="J174" s="119" t="n">
        <x:v>0.42258961676005025</x:v>
      </x:c>
      <x:c r="K174" s="119" t="n">
        <x:v>0.41666666666666674</x:v>
      </x:c>
      <x:c r="L174" s="119" t="n">
        <x:v>0.41666666666666674</x:v>
      </x:c>
      <x:c r="M174" s="119" t="str">
        <x:v>2025-04</x:v>
      </x:c>
      <x:c r="N174" s="119" t="n">
        <x:v>0.45411919507588444</x:v>
      </x:c>
      <x:c r="O174" s="120" t="n">
        <x:v>277196</x:v>
      </x:c>
      <x:c r="P174" s="120" t="n">
        <x:v>403076.0243982549</x:v>
      </x:c>
      <x:c r="Q174" s="120" t="n">
        <x:v>449750.0180268099</x:v>
      </x:c>
      <x:c r="R174" s="120" t="n">
        <x:v>397890.02510619315</x:v>
      </x:c>
      <x:c r="S174" s="121" t="n">
        <x:f>F174-MIN(G174,H174)</x:f>
        <x:v>-0.0005953619252194731</x:v>
      </x:c>
      <x:c r="T174" s="122" t="str">
        <x:f>IF(F174&lt;'摘要'!$C$8,"15–20%",IF(F174&lt;'摘要'!$C$9,"20–30%",IF(F174&lt;'摘要'!$C$10,"30–50%",IF(F174&lt;'摘要'!$C$11,"50–100%","&gt;100%"))))</x:f>
        <x:v>15–20%</x:v>
      </x:c>
      <x:c r="U174" s="122" t="str">
        <x:f>IF(G174&lt;H174,"SARIMA","營收公式")</x:f>
        <x:v>營收公式</x:v>
      </x:c>
      <x:c r="V174" s="122" t="str">
        <x:f>IF(AND(F174&lt;G174,F174&lt;H174),"是","否")</x:f>
        <x:v>是</x:v>
      </x:c>
      <x:c r="W174" s="77" t="str">
        <x:v>weighted_hybrid</x:v>
      </x:c>
    </x:row>
    <x:row r="175">
      <x:c r="A175" s="77" t="n">
        <x:v>171</x:v>
      </x:c>
      <x:c r="B175" s="77" t="str">
        <x:v>4105</x:v>
      </x:c>
      <x:c r="C175" s="77" t="str">
        <x:v>東洋</x:v>
      </x:c>
      <x:c r="D175" s="77" t="str">
        <x:v>生技醫療業</x:v>
      </x:c>
      <x:c r="E175" s="77" t="n">
        <x:v>12</x:v>
      </x:c>
      <x:c r="F175" s="119" t="n">
        <x:v>0.18621242141562294</x:v>
      </x:c>
      <x:c r="G175" s="119" t="n">
        <x:v>0.1551763464190307</x:v>
      </x:c>
      <x:c r="H175" s="119" t="n">
        <x:v>0.19161963326142797</x:v>
      </x:c>
      <x:c r="I175" s="119" t="n">
        <x:v>0.12651294531852408</x:v>
      </x:c>
      <x:c r="J175" s="119" t="n">
        <x:v>0.37910617812376446</x:v>
      </x:c>
      <x:c r="K175" s="119" t="n">
        <x:v>0.6666666666666665</x:v>
      </x:c>
      <x:c r="L175" s="119" t="n">
        <x:v>0.41666666666666674</x:v>
      </x:c>
      <x:c r="M175" s="119" t="str">
        <x:v>2025-10</x:v>
      </x:c>
      <x:c r="N175" s="119" t="n">
        <x:v>0.41931147052593604</x:v>
      </x:c>
      <x:c r="O175" s="120" t="n">
        <x:v>533257</x:v>
      </x:c>
      <x:c r="P175" s="120" t="n">
        <x:v>756857.7768382491</x:v>
      </x:c>
      <x:c r="Q175" s="120" t="n">
        <x:v>735878.3023789753</x:v>
      </x:c>
      <x:c r="R175" s="120" t="n">
        <x:v>759188.829555946</x:v>
      </x:c>
      <x:c r="S175" s="121" t="n">
        <x:f>F175-MIN(G175,H175)</x:f>
        <x:v>0.03103607499659225</x:v>
      </x:c>
      <x:c r="T175" s="122" t="str">
        <x:f>IF(F175&lt;'摘要'!$C$8,"15–20%",IF(F175&lt;'摘要'!$C$9,"20–30%",IF(F175&lt;'摘要'!$C$10,"30–50%",IF(F175&lt;'摘要'!$C$11,"50–100%","&gt;100%"))))</x:f>
        <x:v>15–20%</x:v>
      </x:c>
      <x:c r="U175" s="122" t="str">
        <x:f>IF(G175&lt;H175,"SARIMA","營收公式")</x:f>
        <x:v>SARIMA</x:v>
      </x:c>
      <x:c r="V175" s="122" t="str">
        <x:f>IF(AND(F175&lt;G175,F175&lt;H175),"是","否")</x:f>
        <x:v>否</x:v>
      </x:c>
      <x:c r="W175" s="77" t="str">
        <x:v>weighted_hybrid</x:v>
      </x:c>
    </x:row>
    <x:row r="176">
      <x:c r="A176" s="77" t="n">
        <x:v>172</x:v>
      </x:c>
      <x:c r="B176" s="77" t="str">
        <x:v>2376</x:v>
      </x:c>
      <x:c r="C176" s="77" t="str">
        <x:v>技嘉</x:v>
      </x:c>
      <x:c r="D176" s="77" t="str">
        <x:v>電腦及週邊設備業</x:v>
      </x:c>
      <x:c r="E176" s="77" t="n">
        <x:v>12</x:v>
      </x:c>
      <x:c r="F176" s="119" t="n">
        <x:v>0.18625140626266656</x:v>
      </x:c>
      <x:c r="G176" s="119" t="n">
        <x:v>0.22587717413467012</x:v>
      </x:c>
      <x:c r="H176" s="119" t="n">
        <x:v>0.18780896842505726</x:v>
      </x:c>
      <x:c r="I176" s="119" t="n">
        <x:v>0.14721768759491094</x:v>
      </x:c>
      <x:c r="J176" s="119" t="n">
        <x:v>0.33178571475169927</x:v>
      </x:c>
      <x:c r="K176" s="119" t="n">
        <x:v>0.41666666666666674</x:v>
      </x:c>
      <x:c r="L176" s="119" t="n">
        <x:v>0.75</x:v>
      </x:c>
      <x:c r="M176" s="119" t="str">
        <x:v>2025-05</x:v>
      </x:c>
      <x:c r="N176" s="119" t="n">
        <x:v>0.42942014912598375</x:v>
      </x:c>
      <x:c r="O176" s="120" t="n">
        <x:v>46728346</x:v>
      </x:c>
      <x:c r="P176" s="120" t="n">
        <x:v>26662252.692269433</x:v>
      </x:c>
      <x:c r="Q176" s="120" t="n">
        <x:v>26159763.281628188</x:v>
      </x:c>
      <x:c r="R176" s="120" t="n">
        <x:v>26718084.84900735</x:v>
      </x:c>
      <x:c r="S176" s="121" t="n">
        <x:f>F176-MIN(G176,H176)</x:f>
        <x:v>-0.0015575621623906966</x:v>
      </x:c>
      <x:c r="T176" s="122" t="str">
        <x:f>IF(F176&lt;'摘要'!$C$8,"15–20%",IF(F176&lt;'摘要'!$C$9,"20–30%",IF(F176&lt;'摘要'!$C$10,"30–50%",IF(F176&lt;'摘要'!$C$11,"50–100%","&gt;100%"))))</x:f>
        <x:v>15–20%</x:v>
      </x:c>
      <x:c r="U176" s="122" t="str">
        <x:f>IF(G176&lt;H176,"SARIMA","營收公式")</x:f>
        <x:v>營收公式</x:v>
      </x:c>
      <x:c r="V176" s="122" t="str">
        <x:f>IF(AND(F176&lt;G176,F176&lt;H176),"是","否")</x:f>
        <x:v>是</x:v>
      </x:c>
      <x:c r="W176" s="77" t="str">
        <x:v>weighted_hybrid</x:v>
      </x:c>
    </x:row>
    <x:row r="177">
      <x:c r="A177" s="77" t="n">
        <x:v>173</x:v>
      </x:c>
      <x:c r="B177" s="77" t="str">
        <x:v>4974</x:v>
      </x:c>
      <x:c r="C177" s="77" t="str">
        <x:v>亞泰</x:v>
      </x:c>
      <x:c r="D177" s="77" t="str">
        <x:v>電子零組件業</x:v>
      </x:c>
      <x:c r="E177" s="77" t="n">
        <x:v>12</x:v>
      </x:c>
      <x:c r="F177" s="119" t="n">
        <x:v>0.18625397483378886</x:v>
      </x:c>
      <x:c r="G177" s="119" t="n">
        <x:v>0.1699432336895661</x:v>
      </x:c>
      <x:c r="H177" s="119" t="n">
        <x:v>0.18984177249639114</x:v>
      </x:c>
      <x:c r="I177" s="119" t="n">
        <x:v>0.20076744704827434</x:v>
      </x:c>
      <x:c r="J177" s="119" t="n">
        <x:v>0.29276789294965544</x:v>
      </x:c>
      <x:c r="K177" s="119" t="n">
        <x:v>0.5833333333333334</x:v>
      </x:c>
      <x:c r="L177" s="119" t="n">
        <x:v>0.33333333333333326</x:v>
      </x:c>
      <x:c r="M177" s="119" t="str">
        <x:v>2025-04</x:v>
      </x:c>
      <x:c r="N177" s="119" t="n">
        <x:v>0.31349805501011374</x:v>
      </x:c>
      <x:c r="O177" s="120" t="n">
        <x:v>328911</x:v>
      </x:c>
      <x:c r="P177" s="120" t="n">
        <x:v>432023.9587714315</x:v>
      </x:c>
      <x:c r="Q177" s="120" t="n">
        <x:v>385192.78837414633</x:v>
      </x:c>
      <x:c r="R177" s="120" t="n">
        <x:v>437227.4221489077</x:v>
      </x:c>
      <x:c r="S177" s="121" t="n">
        <x:f>F177-MIN(G177,H177)</x:f>
        <x:v>0.016310741144222762</x:v>
      </x:c>
      <x:c r="T177" s="122" t="str">
        <x:f>IF(F177&lt;'摘要'!$C$8,"15–20%",IF(F177&lt;'摘要'!$C$9,"20–30%",IF(F177&lt;'摘要'!$C$10,"30–50%",IF(F177&lt;'摘要'!$C$11,"50–100%","&gt;100%"))))</x:f>
        <x:v>15–20%</x:v>
      </x:c>
      <x:c r="U177" s="122" t="str">
        <x:f>IF(G177&lt;H177,"SARIMA","營收公式")</x:f>
        <x:v>SARIMA</x:v>
      </x:c>
      <x:c r="V177" s="122" t="str">
        <x:f>IF(AND(F177&lt;G177,F177&lt;H177),"是","否")</x:f>
        <x:v>否</x:v>
      </x:c>
      <x:c r="W177" s="77" t="str">
        <x:v>weighted_hybrid</x:v>
      </x:c>
    </x:row>
    <x:row r="178">
      <x:c r="A178" s="77" t="n">
        <x:v>174</x:v>
      </x:c>
      <x:c r="B178" s="77" t="str">
        <x:v>6616</x:v>
      </x:c>
      <x:c r="C178" s="77" t="str">
        <x:v>特昇-KY</x:v>
      </x:c>
      <x:c r="D178" s="77" t="str">
        <x:v>居家生活類</x:v>
      </x:c>
      <x:c r="E178" s="77" t="n">
        <x:v>12</x:v>
      </x:c>
      <x:c r="F178" s="119" t="n">
        <x:v>0.18636038007816308</x:v>
      </x:c>
      <x:c r="G178" s="119" t="n">
        <x:v>0.12577277338335377</x:v>
      </x:c>
      <x:c r="H178" s="119" t="n">
        <x:v>0.19633365690285043</x:v>
      </x:c>
      <x:c r="I178" s="119" t="n">
        <x:v>0.14231171538639545</x:v>
      </x:c>
      <x:c r="J178" s="119" t="n">
        <x:v>0.4008378348246143</x:v>
      </x:c>
      <x:c r="K178" s="119" t="n">
        <x:v>0.75</x:v>
      </x:c>
      <x:c r="L178" s="119" t="n">
        <x:v>0.33333333333333326</x:v>
      </x:c>
      <x:c r="M178" s="119" t="str">
        <x:v>2025-04</x:v>
      </x:c>
      <x:c r="N178" s="119" t="n">
        <x:v>0.4887207890875326</x:v>
      </x:c>
      <x:c r="O178" s="120" t="n">
        <x:v>71794</x:v>
      </x:c>
      <x:c r="P178" s="120" t="n">
        <x:v>106881.22033175032</x:v>
      </x:c>
      <x:c r="Q178" s="120" t="n">
        <x:v>70143.20755660367</x:v>
      </x:c>
      <x:c r="R178" s="120" t="n">
        <x:v>110963.22175121105</x:v>
      </x:c>
      <x:c r="S178" s="121" t="n">
        <x:f>F178-MIN(G178,H178)</x:f>
        <x:v>0.06058760669480931</x:v>
      </x:c>
      <x:c r="T178" s="122" t="str">
        <x:f>IF(F178&lt;'摘要'!$C$8,"15–20%",IF(F178&lt;'摘要'!$C$9,"20–30%",IF(F178&lt;'摘要'!$C$10,"30–50%",IF(F178&lt;'摘要'!$C$11,"50–100%","&gt;100%"))))</x:f>
        <x:v>15–20%</x:v>
      </x:c>
      <x:c r="U178" s="122" t="str">
        <x:f>IF(G178&lt;H178,"SARIMA","營收公式")</x:f>
        <x:v>SARIMA</x:v>
      </x:c>
      <x:c r="V178" s="122" t="str">
        <x:f>IF(AND(F178&lt;G178,F178&lt;H178),"是","否")</x:f>
        <x:v>否</x:v>
      </x:c>
      <x:c r="W178" s="77" t="str">
        <x:v>weighted_hybrid</x:v>
      </x:c>
    </x:row>
    <x:row r="179">
      <x:c r="A179" s="77" t="n">
        <x:v>175</x:v>
      </x:c>
      <x:c r="B179" s="77" t="str">
        <x:v>2468</x:v>
      </x:c>
      <x:c r="C179" s="77" t="str">
        <x:v>華經</x:v>
      </x:c>
      <x:c r="D179" s="77" t="str">
        <x:v>電子工業</x:v>
      </x:c>
      <x:c r="E179" s="77" t="n">
        <x:v>12</x:v>
      </x:c>
      <x:c r="F179" s="119" t="n">
        <x:v>0.1865159182555021</x:v>
      </x:c>
      <x:c r="G179" s="119" t="n">
        <x:v>0.20018811117374904</x:v>
      </x:c>
      <x:c r="H179" s="119" t="n">
        <x:v>0.19587113884448798</x:v>
      </x:c>
      <x:c r="I179" s="119" t="n">
        <x:v>0.16314796470318105</x:v>
      </x:c>
      <x:c r="J179" s="119" t="n">
        <x:v>0.33450914053338027</x:v>
      </x:c>
      <x:c r="K179" s="119" t="n">
        <x:v>0.8333333333333335</x:v>
      </x:c>
      <x:c r="L179" s="119" t="n">
        <x:v>0.5</x:v>
      </x:c>
      <x:c r="M179" s="119" t="str">
        <x:v>2025-08</x:v>
      </x:c>
      <x:c r="N179" s="119" t="n">
        <x:v>0.4346859703731003</x:v>
      </x:c>
      <x:c r="O179" s="120" t="n">
        <x:v>278023</x:v>
      </x:c>
      <x:c r="P179" s="120" t="n">
        <x:v>157170.30245895952</x:v>
      </x:c>
      <x:c r="Q179" s="120" t="n">
        <x:v>191147.31075083016</x:v>
      </x:c>
      <x:c r="R179" s="120" t="n">
        <x:v>153395.07931541832</x:v>
      </x:c>
      <x:c r="S179" s="121" t="n">
        <x:f>F179-MIN(G179,H179)</x:f>
        <x:v>-0.009355220588985885</x:v>
      </x:c>
      <x:c r="T179" s="122" t="str">
        <x:f>IF(F179&lt;'摘要'!$C$8,"15–20%",IF(F179&lt;'摘要'!$C$9,"20–30%",IF(F179&lt;'摘要'!$C$10,"30–50%",IF(F179&lt;'摘要'!$C$11,"50–100%","&gt;100%"))))</x:f>
        <x:v>15–20%</x:v>
      </x:c>
      <x:c r="U179" s="122" t="str">
        <x:f>IF(G179&lt;H179,"SARIMA","營收公式")</x:f>
        <x:v>營收公式</x:v>
      </x:c>
      <x:c r="V179" s="122" t="str">
        <x:f>IF(AND(F179&lt;G179,F179&lt;H179),"是","否")</x:f>
        <x:v>是</x:v>
      </x:c>
      <x:c r="W179" s="77" t="str">
        <x:v>weighted_hybrid</x:v>
      </x:c>
    </x:row>
    <x:row r="180">
      <x:c r="A180" s="77" t="n">
        <x:v>176</x:v>
      </x:c>
      <x:c r="B180" s="77" t="str">
        <x:v>8069</x:v>
      </x:c>
      <x:c r="C180" s="77" t="str">
        <x:v>元太</x:v>
      </x:c>
      <x:c r="D180" s="77" t="str">
        <x:v>光電業</x:v>
      </x:c>
      <x:c r="E180" s="77" t="n">
        <x:v>12</x:v>
      </x:c>
      <x:c r="F180" s="119" t="n">
        <x:v>0.1871074638733515</x:v>
      </x:c>
      <x:c r="G180" s="119" t="n">
        <x:v>0.16512057731035776</x:v>
      </x:c>
      <x:c r="H180" s="119" t="n">
        <x:v>0.19067822449947489</x:v>
      </x:c>
      <x:c r="I180" s="119" t="n">
        <x:v>0.1568941699814539</x:v>
      </x:c>
      <x:c r="J180" s="119" t="n">
        <x:v>0.5344427170228365</x:v>
      </x:c>
      <x:c r="K180" s="119" t="n">
        <x:v>0.5</x:v>
      </x:c>
      <x:c r="L180" s="119" t="n">
        <x:v>0.33333333333333326</x:v>
      </x:c>
      <x:c r="M180" s="119" t="str">
        <x:v>2025-01</x:v>
      </x:c>
      <x:c r="N180" s="119" t="n">
        <x:v>0.6383020021065268</x:v>
      </x:c>
      <x:c r="O180" s="120" t="n">
        <x:v>2262862</x:v>
      </x:c>
      <x:c r="P180" s="120" t="n">
        <x:v>3707251.3450907795</x:v>
      </x:c>
      <x:c r="Q180" s="120" t="n">
        <x:v>3341661.037837582</x:v>
      </x:c>
      <x:c r="R180" s="120" t="n">
        <x:v>3747872.4903411344</x:v>
      </x:c>
      <x:c r="S180" s="121" t="n">
        <x:f>F180-MIN(G180,H180)</x:f>
        <x:v>0.021986886562993746</x:v>
      </x:c>
      <x:c r="T180" s="122" t="str">
        <x:f>IF(F180&lt;'摘要'!$C$8,"15–20%",IF(F180&lt;'摘要'!$C$9,"20–30%",IF(F180&lt;'摘要'!$C$10,"30–50%",IF(F180&lt;'摘要'!$C$11,"50–100%","&gt;100%"))))</x:f>
        <x:v>15–20%</x:v>
      </x:c>
      <x:c r="U180" s="122" t="str">
        <x:f>IF(G180&lt;H180,"SARIMA","營收公式")</x:f>
        <x:v>SARIMA</x:v>
      </x:c>
      <x:c r="V180" s="122" t="str">
        <x:f>IF(AND(F180&lt;G180,F180&lt;H180),"是","否")</x:f>
        <x:v>否</x:v>
      </x:c>
      <x:c r="W180" s="77" t="str">
        <x:v>weighted_hybrid</x:v>
      </x:c>
    </x:row>
    <x:row r="181">
      <x:c r="A181" s="77" t="n">
        <x:v>177</x:v>
      </x:c>
      <x:c r="B181" s="77" t="str">
        <x:v>6185</x:v>
      </x:c>
      <x:c r="C181" s="77" t="str">
        <x:v>幃翔</x:v>
      </x:c>
      <x:c r="D181" s="77" t="str">
        <x:v>電子零組件業</x:v>
      </x:c>
      <x:c r="E181" s="77" t="n">
        <x:v>12</x:v>
      </x:c>
      <x:c r="F181" s="119" t="n">
        <x:v>0.18771379936360458</x:v>
      </x:c>
      <x:c r="G181" s="119" t="n">
        <x:v>0.17644525327506572</x:v>
      </x:c>
      <x:c r="H181" s="119" t="n">
        <x:v>0.18986059251400333</x:v>
      </x:c>
      <x:c r="I181" s="119" t="n">
        <x:v>0.16352997178825818</x:v>
      </x:c>
      <x:c r="J181" s="119" t="n">
        <x:v>0.39379609257748827</x:v>
      </x:c>
      <x:c r="K181" s="119" t="n">
        <x:v>0.5</x:v>
      </x:c>
      <x:c r="L181" s="119" t="n">
        <x:v>0.5833333333333334</x:v>
      </x:c>
      <x:c r="M181" s="119" t="str">
        <x:v>2025-12</x:v>
      </x:c>
      <x:c r="N181" s="119" t="n">
        <x:v>0.5067261289191327</x:v>
      </x:c>
      <x:c r="O181" s="120" t="n">
        <x:v>40167</x:v>
      </x:c>
      <x:c r="P181" s="120" t="n">
        <x:v>60520.6684202948</x:v>
      </x:c>
      <x:c r="Q181" s="120" t="n">
        <x:v>59700.5524971766</x:v>
      </x:c>
      <x:c r="R181" s="120" t="n">
        <x:v>60611.79241175238</x:v>
      </x:c>
      <x:c r="S181" s="121" t="n">
        <x:f>F181-MIN(G181,H181)</x:f>
        <x:v>0.011268546088538861</x:v>
      </x:c>
      <x:c r="T181" s="122" t="str">
        <x:f>IF(F181&lt;'摘要'!$C$8,"15–20%",IF(F181&lt;'摘要'!$C$9,"20–30%",IF(F181&lt;'摘要'!$C$10,"30–50%",IF(F181&lt;'摘要'!$C$11,"50–100%","&gt;100%"))))</x:f>
        <x:v>15–20%</x:v>
      </x:c>
      <x:c r="U181" s="122" t="str">
        <x:f>IF(G181&lt;H181,"SARIMA","營收公式")</x:f>
        <x:v>SARIMA</x:v>
      </x:c>
      <x:c r="V181" s="122" t="str">
        <x:f>IF(AND(F181&lt;G181,F181&lt;H181),"是","否")</x:f>
        <x:v>否</x:v>
      </x:c>
      <x:c r="W181" s="77" t="str">
        <x:v>weighted_hybrid</x:v>
      </x:c>
    </x:row>
    <x:row r="182">
      <x:c r="A182" s="77" t="n">
        <x:v>178</x:v>
      </x:c>
      <x:c r="B182" s="77" t="str">
        <x:v>4905</x:v>
      </x:c>
      <x:c r="C182" s="77" t="str">
        <x:v>台聯電</x:v>
      </x:c>
      <x:c r="D182" s="77" t="str">
        <x:v>生技醫療業</x:v>
      </x:c>
      <x:c r="E182" s="77" t="n">
        <x:v>12</x:v>
      </x:c>
      <x:c r="F182" s="119" t="n">
        <x:v>0.18782909255940003</x:v>
      </x:c>
      <x:c r="G182" s="119" t="n">
        <x:v>0.1970789008896819</x:v>
      </x:c>
      <x:c r="H182" s="119" t="n">
        <x:v>0.1874499831938581</x:v>
      </x:c>
      <x:c r="I182" s="119" t="n">
        <x:v>0.13716166754382458</x:v>
      </x:c>
      <x:c r="J182" s="119" t="n">
        <x:v>0.4382610978124058</x:v>
      </x:c>
      <x:c r="K182" s="119" t="n">
        <x:v>0.6666666666666665</x:v>
      </x:c>
      <x:c r="L182" s="119" t="n">
        <x:v>0.5</x:v>
      </x:c>
      <x:c r="M182" s="119" t="str">
        <x:v>2025-03</x:v>
      </x:c>
      <x:c r="N182" s="119" t="n">
        <x:v>0.6085205848596265</x:v>
      </x:c>
      <x:c r="O182" s="120" t="n">
        <x:v>43490</x:v>
      </x:c>
      <x:c r="P182" s="120" t="n">
        <x:v>69954.56023554516</x:v>
      </x:c>
      <x:c r="Q182" s="120" t="n">
        <x:v>105812.42669389484</x:v>
      </x:c>
      <x:c r="R182" s="120" t="n">
        <x:v>65970.35285128407</x:v>
      </x:c>
      <x:c r="S182" s="121" t="n">
        <x:f>F182-MIN(G182,H182)</x:f>
        <x:v>0.00037910936554191865</x:v>
      </x:c>
      <x:c r="T182" s="122" t="str">
        <x:f>IF(F182&lt;'摘要'!$C$8,"15–20%",IF(F182&lt;'摘要'!$C$9,"20–30%",IF(F182&lt;'摘要'!$C$10,"30–50%",IF(F182&lt;'摘要'!$C$11,"50–100%","&gt;100%"))))</x:f>
        <x:v>15–20%</x:v>
      </x:c>
      <x:c r="U182" s="122" t="str">
        <x:f>IF(G182&lt;H182,"SARIMA","營收公式")</x:f>
        <x:v>營收公式</x:v>
      </x:c>
      <x:c r="V182" s="122" t="str">
        <x:f>IF(AND(F182&lt;G182,F182&lt;H182),"是","否")</x:f>
        <x:v>否</x:v>
      </x:c>
      <x:c r="W182" s="77" t="str">
        <x:v>weighted_hybrid</x:v>
      </x:c>
    </x:row>
    <x:row r="183">
      <x:c r="A183" s="77" t="n">
        <x:v>179</x:v>
      </x:c>
      <x:c r="B183" s="77" t="str">
        <x:v>6603</x:v>
      </x:c>
      <x:c r="C183" s="77" t="str">
        <x:v>富強鑫</x:v>
      </x:c>
      <x:c r="D183" s="77" t="str">
        <x:v>電機機械</x:v>
      </x:c>
      <x:c r="E183" s="77" t="n">
        <x:v>12</x:v>
      </x:c>
      <x:c r="F183" s="119" t="n">
        <x:v>0.18797607466521554</x:v>
      </x:c>
      <x:c r="G183" s="119" t="n">
        <x:v>0.15342139959981765</x:v>
      </x:c>
      <x:c r="H183" s="119" t="n">
        <x:v>0.19692852264178506</x:v>
      </x:c>
      <x:c r="I183" s="119" t="n">
        <x:v>0.10180495306230088</x:v>
      </x:c>
      <x:c r="J183" s="119" t="n">
        <x:v>0.34812254259864944</x:v>
      </x:c>
      <x:c r="K183" s="119" t="n">
        <x:v>0.6666666666666665</x:v>
      </x:c>
      <x:c r="L183" s="119" t="n">
        <x:v>0.5</x:v>
      </x:c>
      <x:c r="M183" s="119" t="str">
        <x:v>2025-06</x:v>
      </x:c>
      <x:c r="N183" s="119" t="n">
        <x:v>0.4392916296973157</x:v>
      </x:c>
      <x:c r="O183" s="120" t="n">
        <x:v>327595</x:v>
      </x:c>
      <x:c r="P183" s="120" t="n">
        <x:v>471504.74143069214</x:v>
      </x:c>
      <x:c r="Q183" s="120" t="n">
        <x:v>461643.71699069865</x:v>
      </x:c>
      <x:c r="R183" s="120" t="n">
        <x:v>472600.4108129136</x:v>
      </x:c>
      <x:c r="S183" s="121" t="n">
        <x:f>F183-MIN(G183,H183)</x:f>
        <x:v>0.03455467506539789</x:v>
      </x:c>
      <x:c r="T183" s="122" t="str">
        <x:f>IF(F183&lt;'摘要'!$C$8,"15–20%",IF(F183&lt;'摘要'!$C$9,"20–30%",IF(F183&lt;'摘要'!$C$10,"30–50%",IF(F183&lt;'摘要'!$C$11,"50–100%","&gt;100%"))))</x:f>
        <x:v>15–20%</x:v>
      </x:c>
      <x:c r="U183" s="122" t="str">
        <x:f>IF(G183&lt;H183,"SARIMA","營收公式")</x:f>
        <x:v>SARIMA</x:v>
      </x:c>
      <x:c r="V183" s="122" t="str">
        <x:f>IF(AND(F183&lt;G183,F183&lt;H183),"是","否")</x:f>
        <x:v>否</x:v>
      </x:c>
      <x:c r="W183" s="77" t="str">
        <x:v>weighted_hybrid</x:v>
      </x:c>
    </x:row>
    <x:row r="184">
      <x:c r="A184" s="77" t="n">
        <x:v>180</x:v>
      </x:c>
      <x:c r="B184" s="77" t="str">
        <x:v>2719</x:v>
      </x:c>
      <x:c r="C184" s="77" t="str">
        <x:v>燦星旅</x:v>
      </x:c>
      <x:c r="D184" s="77" t="str">
        <x:v>觀光餐旅</x:v>
      </x:c>
      <x:c r="E184" s="77" t="n">
        <x:v>12</x:v>
      </x:c>
      <x:c r="F184" s="119" t="n">
        <x:v>0.18824112026727874</x:v>
      </x:c>
      <x:c r="G184" s="119" t="n">
        <x:v>0.2739612243503725</x:v>
      </x:c>
      <x:c r="H184" s="119" t="n">
        <x:v>0.18618239532533137</x:v>
      </x:c>
      <x:c r="I184" s="119" t="n">
        <x:v>0.18297237786907095</x:v>
      </x:c>
      <x:c r="J184" s="119" t="n">
        <x:v>0.3150757803067178</x:v>
      </x:c>
      <x:c r="K184" s="119" t="n">
        <x:v>0.6666666666666665</x:v>
      </x:c>
      <x:c r="L184" s="119" t="n">
        <x:v>0.41666666666666674</x:v>
      </x:c>
      <x:c r="M184" s="119" t="str">
        <x:v>2025-08</x:v>
      </x:c>
      <x:c r="N184" s="119" t="n">
        <x:v>0.3328335681417893</x:v>
      </x:c>
      <x:c r="O184" s="120" t="n">
        <x:v>155073</x:v>
      </x:c>
      <x:c r="P184" s="120" t="n">
        <x:v>206686.4999124517</x:v>
      </x:c>
      <x:c r="Q184" s="120" t="n">
        <x:v>253579.36307698977</x:v>
      </x:c>
      <x:c r="R184" s="120" t="n">
        <x:v>201476.18178305856</x:v>
      </x:c>
      <x:c r="S184" s="121" t="n">
        <x:f>F184-MIN(G184,H184)</x:f>
        <x:v>0.002058724941947365</x:v>
      </x:c>
      <x:c r="T184" s="122" t="str">
        <x:f>IF(F184&lt;'摘要'!$C$8,"15–20%",IF(F184&lt;'摘要'!$C$9,"20–30%",IF(F184&lt;'摘要'!$C$10,"30–50%",IF(F184&lt;'摘要'!$C$11,"50–100%","&gt;100%"))))</x:f>
        <x:v>15–20%</x:v>
      </x:c>
      <x:c r="U184" s="122" t="str">
        <x:f>IF(G184&lt;H184,"SARIMA","營收公式")</x:f>
        <x:v>營收公式</x:v>
      </x:c>
      <x:c r="V184" s="122" t="str">
        <x:f>IF(AND(F184&lt;G184,F184&lt;H184),"是","否")</x:f>
        <x:v>否</x:v>
      </x:c>
      <x:c r="W184" s="77" t="str">
        <x:v>weighted_hybrid</x:v>
      </x:c>
    </x:row>
    <x:row r="185">
      <x:c r="A185" s="77" t="n">
        <x:v>181</x:v>
      </x:c>
      <x:c r="B185" s="77" t="str">
        <x:v>4561</x:v>
      </x:c>
      <x:c r="C185" s="77" t="str">
        <x:v>健椿</x:v>
      </x:c>
      <x:c r="D185" s="77" t="str">
        <x:v>電機機械</x:v>
      </x:c>
      <x:c r="E185" s="77" t="n">
        <x:v>12</x:v>
      </x:c>
      <x:c r="F185" s="119" t="n">
        <x:v>0.18867509079463612</x:v>
      </x:c>
      <x:c r="G185" s="119" t="n">
        <x:v>0.18599289405501496</x:v>
      </x:c>
      <x:c r="H185" s="119" t="n">
        <x:v>0.1889731126545941</x:v>
      </x:c>
      <x:c r="I185" s="119" t="n">
        <x:v>0.20638927426101308</x:v>
      </x:c>
      <x:c r="J185" s="119" t="n">
        <x:v>0.34862851283876234</x:v>
      </x:c>
      <x:c r="K185" s="119" t="n">
        <x:v>0.6666666666666665</x:v>
      </x:c>
      <x:c r="L185" s="119" t="n">
        <x:v>0.5</x:v>
      </x:c>
      <x:c r="M185" s="119" t="str">
        <x:v>2025-01</x:v>
      </x:c>
      <x:c r="N185" s="119" t="n">
        <x:v>0.4971113457785911</x:v>
      </x:c>
      <x:c r="O185" s="120" t="n">
        <x:v>49762</x:v>
      </x:c>
      <x:c r="P185" s="120" t="n">
        <x:v>74499.25478863425</x:v>
      </x:c>
      <x:c r="Q185" s="120" t="n">
        <x:v>62165.35834696952</x:v>
      </x:c>
      <x:c r="R185" s="120" t="n">
        <x:v>75869.687726597</x:v>
      </x:c>
      <x:c r="S185" s="121" t="n">
        <x:f>F185-MIN(G185,H185)</x:f>
        <x:v>0.0026821967396211677</x:v>
      </x:c>
      <x:c r="T185" s="122" t="str">
        <x:f>IF(F185&lt;'摘要'!$C$8,"15–20%",IF(F185&lt;'摘要'!$C$9,"20–30%",IF(F185&lt;'摘要'!$C$10,"30–50%",IF(F185&lt;'摘要'!$C$11,"50–100%","&gt;100%"))))</x:f>
        <x:v>15–20%</x:v>
      </x:c>
      <x:c r="U185" s="122" t="str">
        <x:f>IF(G185&lt;H185,"SARIMA","營收公式")</x:f>
        <x:v>SARIMA</x:v>
      </x:c>
      <x:c r="V185" s="122" t="str">
        <x:f>IF(AND(F185&lt;G185,F185&lt;H185),"是","否")</x:f>
        <x:v>否</x:v>
      </x:c>
      <x:c r="W185" s="77" t="str">
        <x:v>weighted_hybrid</x:v>
      </x:c>
    </x:row>
    <x:row r="186">
      <x:c r="A186" s="77" t="n">
        <x:v>182</x:v>
      </x:c>
      <x:c r="B186" s="77" t="str">
        <x:v>3580</x:v>
      </x:c>
      <x:c r="C186" s="77" t="str">
        <x:v>友威科</x:v>
      </x:c>
      <x:c r="D186" s="77" t="str">
        <x:v>其他電子類</x:v>
      </x:c>
      <x:c r="E186" s="77" t="n">
        <x:v>12</x:v>
      </x:c>
      <x:c r="F186" s="119" t="n">
        <x:v>0.18872064688982784</x:v>
      </x:c>
      <x:c r="G186" s="119" t="n">
        <x:v>0.2177878458142409</x:v>
      </x:c>
      <x:c r="H186" s="119" t="n">
        <x:v>0.19285968810312334</x:v>
      </x:c>
      <x:c r="I186" s="119" t="n">
        <x:v>0.1844115948007791</x:v>
      </x:c>
      <x:c r="J186" s="119" t="n">
        <x:v>0.2790553955481743</x:v>
      </x:c>
      <x:c r="K186" s="119" t="n">
        <x:v>0.5833333333333334</x:v>
      </x:c>
      <x:c r="L186" s="119" t="n">
        <x:v>0.41666666666666674</x:v>
      </x:c>
      <x:c r="M186" s="119" t="str">
        <x:v>2025-04</x:v>
      </x:c>
      <x:c r="N186" s="119" t="n">
        <x:v>0.5440226725968017</x:v>
      </x:c>
      <x:c r="O186" s="120" t="n">
        <x:v>27708</x:v>
      </x:c>
      <x:c r="P186" s="120" t="n">
        <x:v>42781.78021231218</x:v>
      </x:c>
      <x:c r="Q186" s="120" t="n">
        <x:v>40140.51398008462</x:v>
      </x:c>
      <x:c r="R186" s="120" t="n">
        <x:v>43075.25423811524</x:v>
      </x:c>
      <x:c r="S186" s="121" t="n">
        <x:f>F186-MIN(G186,H186)</x:f>
        <x:v>-0.004139041213295502</x:v>
      </x:c>
      <x:c r="T186" s="122" t="str">
        <x:f>IF(F186&lt;'摘要'!$C$8,"15–20%",IF(F186&lt;'摘要'!$C$9,"20–30%",IF(F186&lt;'摘要'!$C$10,"30–50%",IF(F186&lt;'摘要'!$C$11,"50–100%","&gt;100%"))))</x:f>
        <x:v>15–20%</x:v>
      </x:c>
      <x:c r="U186" s="122" t="str">
        <x:f>IF(G186&lt;H186,"SARIMA","營收公式")</x:f>
        <x:v>營收公式</x:v>
      </x:c>
      <x:c r="V186" s="122" t="str">
        <x:f>IF(AND(F186&lt;G186,F186&lt;H186),"是","否")</x:f>
        <x:v>是</x:v>
      </x:c>
      <x:c r="W186" s="77" t="str">
        <x:v>weighted_hybrid</x:v>
      </x:c>
    </x:row>
    <x:row r="187">
      <x:c r="A187" s="77" t="n">
        <x:v>183</x:v>
      </x:c>
      <x:c r="B187" s="77" t="str">
        <x:v>4541</x:v>
      </x:c>
      <x:c r="C187" s="77" t="str">
        <x:v>晟田</x:v>
      </x:c>
      <x:c r="D187" s="77" t="str">
        <x:v>其他</x:v>
      </x:c>
      <x:c r="E187" s="77" t="n">
        <x:v>12</x:v>
      </x:c>
      <x:c r="F187" s="119" t="n">
        <x:v>0.18872103487531378</x:v>
      </x:c>
      <x:c r="G187" s="119" t="n">
        <x:v>0.16234684806103222</x:v>
      </x:c>
      <x:c r="H187" s="119" t="n">
        <x:v>0.19452243618059709</x:v>
      </x:c>
      <x:c r="I187" s="119" t="n">
        <x:v>0.1928870936044434</x:v>
      </x:c>
      <x:c r="J187" s="119" t="n">
        <x:v>0.3490211235132106</x:v>
      </x:c>
      <x:c r="K187" s="119" t="n">
        <x:v>0.5</x:v>
      </x:c>
      <x:c r="L187" s="119" t="n">
        <x:v>0.5833333333333334</x:v>
      </x:c>
      <x:c r="M187" s="119" t="str">
        <x:v>2025-03</x:v>
      </x:c>
      <x:c r="N187" s="119" t="n">
        <x:v>0.5491141105994163</x:v>
      </x:c>
      <x:c r="O187" s="120" t="n">
        <x:v>100488</x:v>
      </x:c>
      <x:c r="P187" s="120" t="n">
        <x:v>155667.37874591415</x:v>
      </x:c>
      <x:c r="Q187" s="120" t="n">
        <x:v>150641.54984245385</x:v>
      </x:c>
      <x:c r="R187" s="120" t="n">
        <x:v>156225.80417963193</x:v>
      </x:c>
      <x:c r="S187" s="121" t="n">
        <x:f>F187-MIN(G187,H187)</x:f>
        <x:v>0.026374186814281553</x:v>
      </x:c>
      <x:c r="T187" s="122" t="str">
        <x:f>IF(F187&lt;'摘要'!$C$8,"15–20%",IF(F187&lt;'摘要'!$C$9,"20–30%",IF(F187&lt;'摘要'!$C$10,"30–50%",IF(F187&lt;'摘要'!$C$11,"50–100%","&gt;100%"))))</x:f>
        <x:v>15–20%</x:v>
      </x:c>
      <x:c r="U187" s="122" t="str">
        <x:f>IF(G187&lt;H187,"SARIMA","營收公式")</x:f>
        <x:v>SARIMA</x:v>
      </x:c>
      <x:c r="V187" s="122" t="str">
        <x:f>IF(AND(F187&lt;G187,F187&lt;H187),"是","否")</x:f>
        <x:v>否</x:v>
      </x:c>
      <x:c r="W187" s="77" t="str">
        <x:v>weighted_hybrid</x:v>
      </x:c>
    </x:row>
    <x:row r="188">
      <x:c r="A188" s="77" t="n">
        <x:v>184</x:v>
      </x:c>
      <x:c r="B188" s="77" t="str">
        <x:v>4577</x:v>
      </x:c>
      <x:c r="C188" s="77" t="str">
        <x:v>達航科技</x:v>
      </x:c>
      <x:c r="D188" s="77" t="str">
        <x:v>其他電子類</x:v>
      </x:c>
      <x:c r="E188" s="77" t="n">
        <x:v>12</x:v>
      </x:c>
      <x:c r="F188" s="119" t="n">
        <x:v>0.1887930770894183</x:v>
      </x:c>
      <x:c r="G188" s="119" t="n">
        <x:v>0.2117827927151459</x:v>
      </x:c>
      <x:c r="H188" s="119" t="n">
        <x:v>0.19138137470639477</x:v>
      </x:c>
      <x:c r="I188" s="119" t="n">
        <x:v>0.14882806099250767</x:v>
      </x:c>
      <x:c r="J188" s="119" t="n">
        <x:v>0.3901558884685658</x:v>
      </x:c>
      <x:c r="K188" s="119" t="n">
        <x:v>0.5</x:v>
      </x:c>
      <x:c r="L188" s="119" t="n">
        <x:v>0.41666666666666674</x:v>
      </x:c>
      <x:c r="M188" s="119" t="str">
        <x:v>2025-02</x:v>
      </x:c>
      <x:c r="N188" s="119" t="n">
        <x:v>0.4210338768517403</x:v>
      </x:c>
      <x:c r="O188" s="120" t="n">
        <x:v>41080</x:v>
      </x:c>
      <x:c r="P188" s="120" t="n">
        <x:v>58376.071661069494</x:v>
      </x:c>
      <x:c r="Q188" s="120" t="n">
        <x:v>64954.289783388616</x:v>
      </x:c>
      <x:c r="R188" s="120" t="n">
        <x:v>57645.15853636737</x:v>
      </x:c>
      <x:c r="S188" s="121" t="n">
        <x:f>F188-MIN(G188,H188)</x:f>
        <x:v>-0.0025882976169764593</x:v>
      </x:c>
      <x:c r="T188" s="122" t="str">
        <x:f>IF(F188&lt;'摘要'!$C$8,"15–20%",IF(F188&lt;'摘要'!$C$9,"20–30%",IF(F188&lt;'摘要'!$C$10,"30–50%",IF(F188&lt;'摘要'!$C$11,"50–100%","&gt;100%"))))</x:f>
        <x:v>15–20%</x:v>
      </x:c>
      <x:c r="U188" s="122" t="str">
        <x:f>IF(G188&lt;H188,"SARIMA","營收公式")</x:f>
        <x:v>營收公式</x:v>
      </x:c>
      <x:c r="V188" s="122" t="str">
        <x:f>IF(AND(F188&lt;G188,F188&lt;H188),"是","否")</x:f>
        <x:v>是</x:v>
      </x:c>
      <x:c r="W188" s="77" t="str">
        <x:v>weighted_hybrid</x:v>
      </x:c>
    </x:row>
    <x:row r="189">
      <x:c r="A189" s="77" t="n">
        <x:v>185</x:v>
      </x:c>
      <x:c r="B189" s="77" t="str">
        <x:v>9962</x:v>
      </x:c>
      <x:c r="C189" s="77" t="str">
        <x:v>有益</x:v>
      </x:c>
      <x:c r="D189" s="77" t="str">
        <x:v>鋼鐵工業</x:v>
      </x:c>
      <x:c r="E189" s="77" t="n">
        <x:v>12</x:v>
      </x:c>
      <x:c r="F189" s="119" t="n">
        <x:v>0.18886275484301432</x:v>
      </x:c>
      <x:c r="G189" s="119" t="n">
        <x:v>0.188938132905568</x:v>
      </x:c>
      <x:c r="H189" s="119" t="n">
        <x:v>0.1911227826639863</x:v>
      </x:c>
      <x:c r="I189" s="119" t="n">
        <x:v>0.15875034776633534</x:v>
      </x:c>
      <x:c r="J189" s="119" t="n">
        <x:v>0.3531782257216656</x:v>
      </x:c>
      <x:c r="K189" s="119" t="n">
        <x:v>0.5</x:v>
      </x:c>
      <x:c r="L189" s="119" t="n">
        <x:v>0.6666666666666665</x:v>
      </x:c>
      <x:c r="M189" s="119" t="str">
        <x:v>2025-05</x:v>
      </x:c>
      <x:c r="N189" s="119" t="n">
        <x:v>0.6021333596314155</x:v>
      </x:c>
      <x:c r="O189" s="120" t="n">
        <x:v>154782</x:v>
      </x:c>
      <x:c r="P189" s="120" t="n">
        <x:v>247981.40567046974</x:v>
      </x:c>
      <x:c r="Q189" s="120" t="n">
        <x:v>238076.80934920852</x:v>
      </x:c>
      <x:c r="R189" s="120" t="n">
        <x:v>249081.9163728321</x:v>
      </x:c>
      <x:c r="S189" s="121" t="n">
        <x:f>F189-MIN(G189,H189)</x:f>
        <x:v>-0.00007537806255367152</x:v>
      </x:c>
      <x:c r="T189" s="122" t="str">
        <x:f>IF(F189&lt;'摘要'!$C$8,"15–20%",IF(F189&lt;'摘要'!$C$9,"20–30%",IF(F189&lt;'摘要'!$C$10,"30–50%",IF(F189&lt;'摘要'!$C$11,"50–100%","&gt;100%"))))</x:f>
        <x:v>15–20%</x:v>
      </x:c>
      <x:c r="U189" s="122" t="str">
        <x:f>IF(G189&lt;H189,"SARIMA","營收公式")</x:f>
        <x:v>SARIMA</x:v>
      </x:c>
      <x:c r="V189" s="122" t="str">
        <x:f>IF(AND(F189&lt;G189,F189&lt;H189),"是","否")</x:f>
        <x:v>是</x:v>
      </x:c>
      <x:c r="W189" s="77" t="str">
        <x:v>weighted_hybrid</x:v>
      </x:c>
    </x:row>
    <x:row r="190">
      <x:c r="A190" s="77" t="n">
        <x:v>186</x:v>
      </x:c>
      <x:c r="B190" s="77" t="str">
        <x:v>2231</x:v>
      </x:c>
      <x:c r="C190" s="77" t="str">
        <x:v>為升</x:v>
      </x:c>
      <x:c r="D190" s="77" t="str">
        <x:v>汽車工業</x:v>
      </x:c>
      <x:c r="E190" s="77" t="n">
        <x:v>12</x:v>
      </x:c>
      <x:c r="F190" s="119" t="n">
        <x:v>0.18887615873306193</x:v>
      </x:c>
      <x:c r="G190" s="119" t="n">
        <x:v>0.14887477535060098</x:v>
      </x:c>
      <x:c r="H190" s="119" t="n">
        <x:v>0.19373241630814936</x:v>
      </x:c>
      <x:c r="I190" s="119" t="n">
        <x:v>0.13302079012986068</x:v>
      </x:c>
      <x:c r="J190" s="119" t="n">
        <x:v>0.429865692303209</x:v>
      </x:c>
      <x:c r="K190" s="119" t="n">
        <x:v>0.5</x:v>
      </x:c>
      <x:c r="L190" s="119" t="n">
        <x:v>0.41666666666666674</x:v>
      </x:c>
      <x:c r="M190" s="119" t="str">
        <x:v>2025-01</x:v>
      </x:c>
      <x:c r="N190" s="119" t="n">
        <x:v>0.5743370856103852</x:v>
      </x:c>
      <x:c r="O190" s="120" t="n">
        <x:v>310044</x:v>
      </x:c>
      <x:c r="P190" s="120" t="n">
        <x:v>488113.7673709863</x:v>
      </x:c>
      <x:c r="Q190" s="120" t="n">
        <x:v>466859.5522812143</x:v>
      </x:c>
      <x:c r="R190" s="120" t="n">
        <x:v>490475.3468254054</x:v>
      </x:c>
      <x:c r="S190" s="121" t="n">
        <x:f>F190-MIN(G190,H190)</x:f>
        <x:v>0.04000138338246095</x:v>
      </x:c>
      <x:c r="T190" s="122" t="str">
        <x:f>IF(F190&lt;'摘要'!$C$8,"15–20%",IF(F190&lt;'摘要'!$C$9,"20–30%",IF(F190&lt;'摘要'!$C$10,"30–50%",IF(F190&lt;'摘要'!$C$11,"50–100%","&gt;100%"))))</x:f>
        <x:v>15–20%</x:v>
      </x:c>
      <x:c r="U190" s="122" t="str">
        <x:f>IF(G190&lt;H190,"SARIMA","營收公式")</x:f>
        <x:v>SARIMA</x:v>
      </x:c>
      <x:c r="V190" s="122" t="str">
        <x:f>IF(AND(F190&lt;G190,F190&lt;H190),"是","否")</x:f>
        <x:v>否</x:v>
      </x:c>
      <x:c r="W190" s="77" t="str">
        <x:v>weighted_hybrid</x:v>
      </x:c>
    </x:row>
    <x:row r="191">
      <x:c r="A191" s="77" t="n">
        <x:v>187</x:v>
      </x:c>
      <x:c r="B191" s="77" t="str">
        <x:v>6716</x:v>
      </x:c>
      <x:c r="C191" s="77" t="str">
        <x:v>應廣</x:v>
      </x:c>
      <x:c r="D191" s="77" t="str">
        <x:v>半導體業</x:v>
      </x:c>
      <x:c r="E191" s="77" t="n">
        <x:v>12</x:v>
      </x:c>
      <x:c r="F191" s="119" t="n">
        <x:v>0.18892670601431655</x:v>
      </x:c>
      <x:c r="G191" s="119" t="n">
        <x:v>0.21240792280032894</x:v>
      </x:c>
      <x:c r="H191" s="119" t="n">
        <x:v>0.18631768192698175</x:v>
      </x:c>
      <x:c r="I191" s="119" t="n">
        <x:v>0.1254519718089289</x:v>
      </x:c>
      <x:c r="J191" s="119" t="n">
        <x:v>0.2897113853994562</x:v>
      </x:c>
      <x:c r="K191" s="119" t="n">
        <x:v>0.8333333333333335</x:v>
      </x:c>
      <x:c r="L191" s="119" t="n">
        <x:v>0.5</x:v>
      </x:c>
      <x:c r="M191" s="119" t="str">
        <x:v>2025-01</x:v>
      </x:c>
      <x:c r="N191" s="119" t="n">
        <x:v>1.5402431759937236</x:v>
      </x:c>
      <x:c r="O191" s="120" t="n">
        <x:v>47936</x:v>
      </x:c>
      <x:c r="P191" s="120" t="n">
        <x:v>121769.09688443513</x:v>
      </x:c>
      <x:c r="Q191" s="120" t="n">
        <x:v>120045.2293204876</x:v>
      </x:c>
      <x:c r="R191" s="120" t="n">
        <x:v>121960.63772487374</x:v>
      </x:c>
      <x:c r="S191" s="121" t="n">
        <x:f>F191-MIN(G191,H191)</x:f>
        <x:v>0.0026090240873347936</x:v>
      </x:c>
      <x:c r="T191" s="122" t="str">
        <x:f>IF(F191&lt;'摘要'!$C$8,"15–20%",IF(F191&lt;'摘要'!$C$9,"20–30%",IF(F191&lt;'摘要'!$C$10,"30–50%",IF(F191&lt;'摘要'!$C$11,"50–100%","&gt;100%"))))</x:f>
        <x:v>15–20%</x:v>
      </x:c>
      <x:c r="U191" s="122" t="str">
        <x:f>IF(G191&lt;H191,"SARIMA","營收公式")</x:f>
        <x:v>營收公式</x:v>
      </x:c>
      <x:c r="V191" s="122" t="str">
        <x:f>IF(AND(F191&lt;G191,F191&lt;H191),"是","否")</x:f>
        <x:v>否</x:v>
      </x:c>
      <x:c r="W191" s="77" t="str">
        <x:v>weighted_hybrid</x:v>
      </x:c>
    </x:row>
    <x:row r="192">
      <x:c r="A192" s="77" t="n">
        <x:v>188</x:v>
      </x:c>
      <x:c r="B192" s="77" t="str">
        <x:v>1441</x:v>
      </x:c>
      <x:c r="C192" s="77" t="str">
        <x:v>大東</x:v>
      </x:c>
      <x:c r="D192" s="77" t="str">
        <x:v>紡織纖維</x:v>
      </x:c>
      <x:c r="E192" s="77" t="n">
        <x:v>12</x:v>
      </x:c>
      <x:c r="F192" s="119" t="n">
        <x:v>0.18904988747652843</x:v>
      </x:c>
      <x:c r="G192" s="119" t="n">
        <x:v>0.14607036141468716</x:v>
      </x:c>
      <x:c r="H192" s="119" t="n">
        <x:v>0.19899736577982183</x:v>
      </x:c>
      <x:c r="I192" s="119" t="n">
        <x:v>0.11772220515524812</x:v>
      </x:c>
      <x:c r="J192" s="119" t="n">
        <x:v>0.4334580522407386</x:v>
      </x:c>
      <x:c r="K192" s="119" t="n">
        <x:v>0.6666666666666665</x:v>
      </x:c>
      <x:c r="L192" s="119" t="n">
        <x:v>0.5833333333333334</x:v>
      </x:c>
      <x:c r="M192" s="119" t="str">
        <x:v>2025-05</x:v>
      </x:c>
      <x:c r="N192" s="119" t="n">
        <x:v>0.8703078200221364</x:v>
      </x:c>
      <x:c r="O192" s="120" t="n">
        <x:v>95348</x:v>
      </x:c>
      <x:c r="P192" s="120" t="n">
        <x:v>178330.11002347065</x:v>
      </x:c>
      <x:c r="Q192" s="120" t="n">
        <x:v>142610.3197926528</x:v>
      </x:c>
      <x:c r="R192" s="120" t="n">
        <x:v>182298.97560467263</x:v>
      </x:c>
      <x:c r="S192" s="121" t="n">
        <x:f>F192-MIN(G192,H192)</x:f>
        <x:v>0.04297952606184127</x:v>
      </x:c>
      <x:c r="T192" s="122" t="str">
        <x:f>IF(F192&lt;'摘要'!$C$8,"15–20%",IF(F192&lt;'摘要'!$C$9,"20–30%",IF(F192&lt;'摘要'!$C$10,"30–50%",IF(F192&lt;'摘要'!$C$11,"50–100%","&gt;100%"))))</x:f>
        <x:v>15–20%</x:v>
      </x:c>
      <x:c r="U192" s="122" t="str">
        <x:f>IF(G192&lt;H192,"SARIMA","營收公式")</x:f>
        <x:v>SARIMA</x:v>
      </x:c>
      <x:c r="V192" s="122" t="str">
        <x:f>IF(AND(F192&lt;G192,F192&lt;H192),"是","否")</x:f>
        <x:v>否</x:v>
      </x:c>
      <x:c r="W192" s="77" t="str">
        <x:v>weighted_hybrid</x:v>
      </x:c>
    </x:row>
    <x:row r="193">
      <x:c r="A193" s="77" t="n">
        <x:v>189</x:v>
      </x:c>
      <x:c r="B193" s="77" t="str">
        <x:v>2406</x:v>
      </x:c>
      <x:c r="C193" s="77" t="str">
        <x:v>國碩</x:v>
      </x:c>
      <x:c r="D193" s="77" t="str">
        <x:v>電子工業</x:v>
      </x:c>
      <x:c r="E193" s="77" t="n">
        <x:v>12</x:v>
      </x:c>
      <x:c r="F193" s="119" t="n">
        <x:v>0.18949096226858664</x:v>
      </x:c>
      <x:c r="G193" s="119" t="n">
        <x:v>0.1296624017730946</x:v>
      </x:c>
      <x:c r="H193" s="119" t="n">
        <x:v>0.20515391796292431</x:v>
      </x:c>
      <x:c r="I193" s="119" t="n">
        <x:v>0.11839716362033778</x:v>
      </x:c>
      <x:c r="J193" s="119" t="n">
        <x:v>0.31526069852189065</x:v>
      </x:c>
      <x:c r="K193" s="119" t="n">
        <x:v>0.5833333333333334</x:v>
      </x:c>
      <x:c r="L193" s="119" t="n">
        <x:v>0.75</x:v>
      </x:c>
      <x:c r="M193" s="119" t="str">
        <x:v>2025-11</x:v>
      </x:c>
      <x:c r="N193" s="119" t="n">
        <x:v>0.4715893604980031</x:v>
      </x:c>
      <x:c r="O193" s="120" t="n">
        <x:v>806128</x:v>
      </x:c>
      <x:c r="P193" s="120" t="n">
        <x:v>425966.61200046574</x:v>
      </x:c>
      <x:c r="Q193" s="120" t="n">
        <x:v>579652.9700946395</x:v>
      </x:c>
      <x:c r="R193" s="120" t="n">
        <x:v>408890.349990002</x:v>
      </x:c>
      <x:c r="S193" s="121" t="n">
        <x:f>F193-MIN(G193,H193)</x:f>
        <x:v>0.05982856049549204</x:v>
      </x:c>
      <x:c r="T193" s="122" t="str">
        <x:f>IF(F193&lt;'摘要'!$C$8,"15–20%",IF(F193&lt;'摘要'!$C$9,"20–30%",IF(F193&lt;'摘要'!$C$10,"30–50%",IF(F193&lt;'摘要'!$C$11,"50–100%","&gt;100%"))))</x:f>
        <x:v>15–20%</x:v>
      </x:c>
      <x:c r="U193" s="122" t="str">
        <x:f>IF(G193&lt;H193,"SARIMA","營收公式")</x:f>
        <x:v>SARIMA</x:v>
      </x:c>
      <x:c r="V193" s="122" t="str">
        <x:f>IF(AND(F193&lt;G193,F193&lt;H193),"是","否")</x:f>
        <x:v>否</x:v>
      </x:c>
      <x:c r="W193" s="77" t="str">
        <x:v>weighted_hybrid</x:v>
      </x:c>
    </x:row>
    <x:row r="194">
      <x:c r="A194" s="77" t="n">
        <x:v>190</x:v>
      </x:c>
      <x:c r="B194" s="77" t="str">
        <x:v>1437</x:v>
      </x:c>
      <x:c r="C194" s="77" t="str">
        <x:v>勤益控</x:v>
      </x:c>
      <x:c r="D194" s="77" t="str">
        <x:v>其他</x:v>
      </x:c>
      <x:c r="E194" s="77" t="n">
        <x:v>12</x:v>
      </x:c>
      <x:c r="F194" s="119" t="n">
        <x:v>0.18956218382976947</x:v>
      </x:c>
      <x:c r="G194" s="119" t="n">
        <x:v>0.11261467953068097</x:v>
      </x:c>
      <x:c r="H194" s="119" t="n">
        <x:v>0.19859772269303416</x:v>
      </x:c>
      <x:c r="I194" s="119" t="n">
        <x:v>0.12647506843424616</x:v>
      </x:c>
      <x:c r="J194" s="119" t="n">
        <x:v>0.35572611642366253</x:v>
      </x:c>
      <x:c r="K194" s="119" t="n">
        <x:v>0.5833333333333334</x:v>
      </x:c>
      <x:c r="L194" s="119" t="n">
        <x:v>0.5833333333333334</x:v>
      </x:c>
      <x:c r="M194" s="119" t="str">
        <x:v>2025-08</x:v>
      </x:c>
      <x:c r="N194" s="119" t="n">
        <x:v>0.5658771634610813</x:v>
      </x:c>
      <x:c r="O194" s="120" t="n">
        <x:v>69292</x:v>
      </x:c>
      <x:c r="P194" s="120" t="n">
        <x:v>108502.76041054525</x:v>
      </x:c>
      <x:c r="Q194" s="120" t="n">
        <x:v>72007.23521237903</x:v>
      </x:c>
      <x:c r="R194" s="120" t="n">
        <x:v>112557.81876589704</x:v>
      </x:c>
      <x:c r="S194" s="121" t="n">
        <x:f>F194-MIN(G194,H194)</x:f>
        <x:v>0.0769475042990885</x:v>
      </x:c>
      <x:c r="T194" s="122" t="str">
        <x:f>IF(F194&lt;'摘要'!$C$8,"15–20%",IF(F194&lt;'摘要'!$C$9,"20–30%",IF(F194&lt;'摘要'!$C$10,"30–50%",IF(F194&lt;'摘要'!$C$11,"50–100%","&gt;100%"))))</x:f>
        <x:v>15–20%</x:v>
      </x:c>
      <x:c r="U194" s="122" t="str">
        <x:f>IF(G194&lt;H194,"SARIMA","營收公式")</x:f>
        <x:v>SARIMA</x:v>
      </x:c>
      <x:c r="V194" s="122" t="str">
        <x:f>IF(AND(F194&lt;G194,F194&lt;H194),"是","否")</x:f>
        <x:v>否</x:v>
      </x:c>
      <x:c r="W194" s="77" t="str">
        <x:v>weighted_hybrid</x:v>
      </x:c>
    </x:row>
    <x:row r="195">
      <x:c r="A195" s="77" t="n">
        <x:v>191</x:v>
      </x:c>
      <x:c r="B195" s="77" t="str">
        <x:v>3373</x:v>
      </x:c>
      <x:c r="C195" s="77" t="str">
        <x:v>熱映</x:v>
      </x:c>
      <x:c r="D195" s="77" t="str">
        <x:v>其他電子類</x:v>
      </x:c>
      <x:c r="E195" s="77" t="n">
        <x:v>12</x:v>
      </x:c>
      <x:c r="F195" s="119" t="n">
        <x:v>0.18969469815484868</x:v>
      </x:c>
      <x:c r="G195" s="119" t="n">
        <x:v>0.21529286477380066</x:v>
      </x:c>
      <x:c r="H195" s="119" t="n">
        <x:v>0.19798124685410692</x:v>
      </x:c>
      <x:c r="I195" s="119" t="n">
        <x:v>0.1470723664653076</x:v>
      </x:c>
      <x:c r="J195" s="119" t="n">
        <x:v>0.366140706363097</x:v>
      </x:c>
      <x:c r="K195" s="119" t="n">
        <x:v>0.75</x:v>
      </x:c>
      <x:c r="L195" s="119" t="n">
        <x:v>0.41666666666666674</x:v>
      </x:c>
      <x:c r="M195" s="119" t="str">
        <x:v>2025-09</x:v>
      </x:c>
      <x:c r="N195" s="119" t="n">
        <x:v>0.4728718803200196</x:v>
      </x:c>
      <x:c r="O195" s="120" t="n">
        <x:v>27579</x:v>
      </x:c>
      <x:c r="P195" s="120" t="n">
        <x:v>40620.33358734582</x:v>
      </x:c>
      <x:c r="Q195" s="120" t="n">
        <x:v>34729.13412516935</x:v>
      </x:c>
      <x:c r="R195" s="120" t="n">
        <x:v>41274.91130536542</x:v>
      </x:c>
      <x:c r="S195" s="121" t="n">
        <x:f>F195-MIN(G195,H195)</x:f>
        <x:v>-0.00828654869925824</x:v>
      </x:c>
      <x:c r="T195" s="122" t="str">
        <x:f>IF(F195&lt;'摘要'!$C$8,"15–20%",IF(F195&lt;'摘要'!$C$9,"20–30%",IF(F195&lt;'摘要'!$C$10,"30–50%",IF(F195&lt;'摘要'!$C$11,"50–100%","&gt;100%"))))</x:f>
        <x:v>15–20%</x:v>
      </x:c>
      <x:c r="U195" s="122" t="str">
        <x:f>IF(G195&lt;H195,"SARIMA","營收公式")</x:f>
        <x:v>營收公式</x:v>
      </x:c>
      <x:c r="V195" s="122" t="str">
        <x:f>IF(AND(F195&lt;G195,F195&lt;H195),"是","否")</x:f>
        <x:v>是</x:v>
      </x:c>
      <x:c r="W195" s="77" t="str">
        <x:v>weighted_hybrid</x:v>
      </x:c>
    </x:row>
    <x:row r="196">
      <x:c r="A196" s="77" t="n">
        <x:v>192</x:v>
      </x:c>
      <x:c r="B196" s="77" t="str">
        <x:v>1236</x:v>
      </x:c>
      <x:c r="C196" s="77" t="str">
        <x:v>宏亞</x:v>
      </x:c>
      <x:c r="D196" s="77" t="str">
        <x:v>食品工業</x:v>
      </x:c>
      <x:c r="E196" s="77" t="n">
        <x:v>12</x:v>
      </x:c>
      <x:c r="F196" s="119" t="n">
        <x:v>0.19011673427117393</x:v>
      </x:c>
      <x:c r="G196" s="119" t="n">
        <x:v>0.12862894276998532</x:v>
      </x:c>
      <x:c r="H196" s="119" t="n">
        <x:v>0.20698459648793688</x:v>
      </x:c>
      <x:c r="I196" s="119" t="n">
        <x:v>0.14446888183197876</x:v>
      </x:c>
      <x:c r="J196" s="119" t="n">
        <x:v>0.47176927808002406</x:v>
      </x:c>
      <x:c r="K196" s="119" t="n">
        <x:v>0.9166666666666665</x:v>
      </x:c>
      <x:c r="L196" s="119" t="n">
        <x:v>0.5</x:v>
      </x:c>
      <x:c r="M196" s="119" t="str">
        <x:v>2025-02</x:v>
      </x:c>
      <x:c r="N196" s="119" t="n">
        <x:v>0.8272369490000334</x:v>
      </x:c>
      <x:c r="O196" s="120" t="n">
        <x:v>87822</x:v>
      </x:c>
      <x:c r="P196" s="120" t="n">
        <x:v>160471.60333508093</x:v>
      </x:c>
      <x:c r="Q196" s="120" t="n">
        <x:v>100793.72189934133</x:v>
      </x:c>
      <x:c r="R196" s="120" t="n">
        <x:v>167102.4790501631</x:v>
      </x:c>
      <x:c r="S196" s="121" t="n">
        <x:f>F196-MIN(G196,H196)</x:f>
        <x:v>0.061487791501188604</x:v>
      </x:c>
      <x:c r="T196" s="122" t="str">
        <x:f>IF(F196&lt;'摘要'!$C$8,"15–20%",IF(F196&lt;'摘要'!$C$9,"20–30%",IF(F196&lt;'摘要'!$C$10,"30–50%",IF(F196&lt;'摘要'!$C$11,"50–100%","&gt;100%"))))</x:f>
        <x:v>15–20%</x:v>
      </x:c>
      <x:c r="U196" s="122" t="str">
        <x:f>IF(G196&lt;H196,"SARIMA","營收公式")</x:f>
        <x:v>SARIMA</x:v>
      </x:c>
      <x:c r="V196" s="122" t="str">
        <x:f>IF(AND(F196&lt;G196,F196&lt;H196),"是","否")</x:f>
        <x:v>否</x:v>
      </x:c>
      <x:c r="W196" s="77" t="str">
        <x:v>weighted_hybrid</x:v>
      </x:c>
    </x:row>
    <x:row r="197">
      <x:c r="A197" s="77" t="n">
        <x:v>193</x:v>
      </x:c>
      <x:c r="B197" s="77" t="str">
        <x:v>8047</x:v>
      </x:c>
      <x:c r="C197" s="77" t="str">
        <x:v>星雲</x:v>
      </x:c>
      <x:c r="D197" s="77" t="str">
        <x:v>其他電子類</x:v>
      </x:c>
      <x:c r="E197" s="77" t="n">
        <x:v>12</x:v>
      </x:c>
      <x:c r="F197" s="119" t="n">
        <x:v>0.19088787154098352</x:v>
      </x:c>
      <x:c r="G197" s="119" t="n">
        <x:v>0.17127867367142163</x:v>
      </x:c>
      <x:c r="H197" s="119" t="n">
        <x:v>0.19325534694176302</x:v>
      </x:c>
      <x:c r="I197" s="119" t="n">
        <x:v>0.20178672763266595</x:v>
      </x:c>
      <x:c r="J197" s="119" t="n">
        <x:v>0.37868231894553006</x:v>
      </x:c>
      <x:c r="K197" s="119" t="n">
        <x:v>0.41666666666666674</x:v>
      </x:c>
      <x:c r="L197" s="119" t="n">
        <x:v>0.6666666666666665</x:v>
      </x:c>
      <x:c r="M197" s="119" t="str">
        <x:v>2025-08</x:v>
      </x:c>
      <x:c r="N197" s="119" t="n">
        <x:v>0.6231178440362153</x:v>
      </x:c>
      <x:c r="O197" s="120" t="n">
        <x:v>25746</x:v>
      </x:c>
      <x:c r="P197" s="120" t="n">
        <x:v>41788.7920125564</x:v>
      </x:c>
      <x:c r="Q197" s="120" t="n">
        <x:v>41114.24367813632</x:v>
      </x:c>
      <x:c r="R197" s="120" t="n">
        <x:v>41863.74182749196</x:v>
      </x:c>
      <x:c r="S197" s="121" t="n">
        <x:f>F197-MIN(G197,H197)</x:f>
        <x:v>0.01960919786956189</x:v>
      </x:c>
      <x:c r="T197" s="122" t="str">
        <x:f>IF(F197&lt;'摘要'!$C$8,"15–20%",IF(F197&lt;'摘要'!$C$9,"20–30%",IF(F197&lt;'摘要'!$C$10,"30–50%",IF(F197&lt;'摘要'!$C$11,"50–100%","&gt;100%"))))</x:f>
        <x:v>15–20%</x:v>
      </x:c>
      <x:c r="U197" s="122" t="str">
        <x:f>IF(G197&lt;H197,"SARIMA","營收公式")</x:f>
        <x:v>SARIMA</x:v>
      </x:c>
      <x:c r="V197" s="122" t="str">
        <x:f>IF(AND(F197&lt;G197,F197&lt;H197),"是","否")</x:f>
        <x:v>否</x:v>
      </x:c>
      <x:c r="W197" s="77" t="str">
        <x:v>weighted_hybrid</x:v>
      </x:c>
    </x:row>
    <x:row r="198">
      <x:c r="A198" s="77" t="n">
        <x:v>194</x:v>
      </x:c>
      <x:c r="B198" s="77" t="str">
        <x:v>1229</x:v>
      </x:c>
      <x:c r="C198" s="77" t="str">
        <x:v>聯華</x:v>
      </x:c>
      <x:c r="D198" s="77" t="str">
        <x:v>食品工業</x:v>
      </x:c>
      <x:c r="E198" s="77" t="n">
        <x:v>12</x:v>
      </x:c>
      <x:c r="F198" s="119" t="n">
        <x:v>0.1909359023392549</x:v>
      </x:c>
      <x:c r="G198" s="119" t="n">
        <x:v>0.1630583211932675</x:v>
      </x:c>
      <x:c r="H198" s="119" t="n">
        <x:v>0.19577129296900175</x:v>
      </x:c>
      <x:c r="I198" s="119" t="n">
        <x:v>0.13893881642902914</x:v>
      </x:c>
      <x:c r="J198" s="119" t="n">
        <x:v>0.37247074674795155</x:v>
      </x:c>
      <x:c r="K198" s="119" t="n">
        <x:v>0.75</x:v>
      </x:c>
      <x:c r="L198" s="119" t="n">
        <x:v>0.5</x:v>
      </x:c>
      <x:c r="M198" s="119" t="str">
        <x:v>2025-06</x:v>
      </x:c>
      <x:c r="N198" s="119" t="n">
        <x:v>0.46535876703421813</x:v>
      </x:c>
      <x:c r="O198" s="120" t="n">
        <x:v>2140098</x:v>
      </x:c>
      <x:c r="P198" s="120" t="n">
        <x:v>1144184.6333876038</x:v>
      </x:c>
      <x:c r="Q198" s="120" t="n">
        <x:v>1526687.9530250735</x:v>
      </x:c>
      <x:c r="R198" s="120" t="n">
        <x:v>1101684.2645389962</x:v>
      </x:c>
      <x:c r="S198" s="121" t="n">
        <x:f>F198-MIN(G198,H198)</x:f>
        <x:v>0.0278775811459874</x:v>
      </x:c>
      <x:c r="T198" s="122" t="str">
        <x:f>IF(F198&lt;'摘要'!$C$8,"15–20%",IF(F198&lt;'摘要'!$C$9,"20–30%",IF(F198&lt;'摘要'!$C$10,"30–50%",IF(F198&lt;'摘要'!$C$11,"50–100%","&gt;100%"))))</x:f>
        <x:v>15–20%</x:v>
      </x:c>
      <x:c r="U198" s="122" t="str">
        <x:f>IF(G198&lt;H198,"SARIMA","營收公式")</x:f>
        <x:v>SARIMA</x:v>
      </x:c>
      <x:c r="V198" s="122" t="str">
        <x:f>IF(AND(F198&lt;G198,F198&lt;H198),"是","否")</x:f>
        <x:v>否</x:v>
      </x:c>
      <x:c r="W198" s="77" t="str">
        <x:v>weighted_hybrid</x:v>
      </x:c>
    </x:row>
    <x:row r="199">
      <x:c r="A199" s="77" t="n">
        <x:v>195</x:v>
      </x:c>
      <x:c r="B199" s="77" t="str">
        <x:v>4540</x:v>
      </x:c>
      <x:c r="C199" s="77" t="str">
        <x:v>全球傳動</x:v>
      </x:c>
      <x:c r="D199" s="77" t="str">
        <x:v>電機機械</x:v>
      </x:c>
      <x:c r="E199" s="77" t="n">
        <x:v>12</x:v>
      </x:c>
      <x:c r="F199" s="119" t="n">
        <x:v>0.1912538774175627</x:v>
      </x:c>
      <x:c r="G199" s="119" t="n">
        <x:v>0.23002708428380023</x:v>
      </x:c>
      <x:c r="H199" s="119" t="n">
        <x:v>0.18694574332131406</x:v>
      </x:c>
      <x:c r="I199" s="119" t="n">
        <x:v>0.1437801611220696</x:v>
      </x:c>
      <x:c r="J199" s="119" t="n">
        <x:v>0.371251460201654</x:v>
      </x:c>
      <x:c r="K199" s="119" t="n">
        <x:v>0.5</x:v>
      </x:c>
      <x:c r="L199" s="119" t="n">
        <x:v>0.6666666666666665</x:v>
      </x:c>
      <x:c r="M199" s="119" t="str">
        <x:v>2025-01</x:v>
      </x:c>
      <x:c r="N199" s="119" t="n">
        <x:v>1.0343791808587883</x:v>
      </x:c>
      <x:c r="O199" s="120" t="n">
        <x:v>145376</x:v>
      </x:c>
      <x:c r="P199" s="120" t="n">
        <x:v>295749.9077965272</x:v>
      </x:c>
      <x:c r="Q199" s="120" t="n">
        <x:v>267963.8621640896</x:v>
      </x:c>
      <x:c r="R199" s="120" t="n">
        <x:v>298837.24620013137</x:v>
      </x:c>
      <x:c r="S199" s="121" t="n">
        <x:f>F199-MIN(G199,H199)</x:f>
        <x:v>0.004308134096248639</x:v>
      </x:c>
      <x:c r="T199" s="122" t="str">
        <x:f>IF(F199&lt;'摘要'!$C$8,"15–20%",IF(F199&lt;'摘要'!$C$9,"20–30%",IF(F199&lt;'摘要'!$C$10,"30–50%",IF(F199&lt;'摘要'!$C$11,"50–100%","&gt;100%"))))</x:f>
        <x:v>15–20%</x:v>
      </x:c>
      <x:c r="U199" s="122" t="str">
        <x:f>IF(G199&lt;H199,"SARIMA","營收公式")</x:f>
        <x:v>營收公式</x:v>
      </x:c>
      <x:c r="V199" s="122" t="str">
        <x:f>IF(AND(F199&lt;G199,F199&lt;H199),"是","否")</x:f>
        <x:v>否</x:v>
      </x:c>
      <x:c r="W199" s="77" t="str">
        <x:v>weighted_hybrid</x:v>
      </x:c>
    </x:row>
    <x:row r="200">
      <x:c r="A200" s="77" t="n">
        <x:v>196</x:v>
      </x:c>
      <x:c r="B200" s="77" t="str">
        <x:v>8933</x:v>
      </x:c>
      <x:c r="C200" s="77" t="str">
        <x:v>愛地雅</x:v>
      </x:c>
      <x:c r="D200" s="77" t="str">
        <x:v>運動休閒類</x:v>
      </x:c>
      <x:c r="E200" s="77" t="n">
        <x:v>12</x:v>
      </x:c>
      <x:c r="F200" s="119" t="n">
        <x:v>0.19127299947804727</x:v>
      </x:c>
      <x:c r="G200" s="119" t="n">
        <x:v>0.259185272579098</x:v>
      </x:c>
      <x:c r="H200" s="119" t="n">
        <x:v>0.18984103444734565</x:v>
      </x:c>
      <x:c r="I200" s="119" t="n">
        <x:v>0.1645535030680704</x:v>
      </x:c>
      <x:c r="J200" s="119" t="n">
        <x:v>0.3401845137282374</x:v>
      </x:c>
      <x:c r="K200" s="119" t="n">
        <x:v>0.6666666666666665</x:v>
      </x:c>
      <x:c r="L200" s="119" t="n">
        <x:v>0.41666666666666674</x:v>
      </x:c>
      <x:c r="M200" s="119" t="str">
        <x:v>2025-10</x:v>
      </x:c>
      <x:c r="N200" s="119" t="n">
        <x:v>1.4493422986181455</x:v>
      </x:c>
      <x:c r="O200" s="120" t="n">
        <x:v>70345</x:v>
      </x:c>
      <x:c r="P200" s="120" t="n">
        <x:v>172298.98399629345</x:v>
      </x:c>
      <x:c r="Q200" s="120" t="n">
        <x:v>168129.4640551082</x:v>
      </x:c>
      <x:c r="R200" s="120" t="n">
        <x:v>172762.26398975847</x:v>
      </x:c>
      <x:c r="S200" s="121" t="n">
        <x:f>F200-MIN(G200,H200)</x:f>
        <x:v>0.0014319650307016152</x:v>
      </x:c>
      <x:c r="T200" s="122" t="str">
        <x:f>IF(F200&lt;'摘要'!$C$8,"15–20%",IF(F200&lt;'摘要'!$C$9,"20–30%",IF(F200&lt;'摘要'!$C$10,"30–50%",IF(F200&lt;'摘要'!$C$11,"50–100%","&gt;100%"))))</x:f>
        <x:v>15–20%</x:v>
      </x:c>
      <x:c r="U200" s="122" t="str">
        <x:f>IF(G200&lt;H200,"SARIMA","營收公式")</x:f>
        <x:v>營收公式</x:v>
      </x:c>
      <x:c r="V200" s="122" t="str">
        <x:f>IF(AND(F200&lt;G200,F200&lt;H200),"是","否")</x:f>
        <x:v>否</x:v>
      </x:c>
      <x:c r="W200" s="77" t="str">
        <x:v>weighted_hybrid</x:v>
      </x:c>
    </x:row>
    <x:row r="201">
      <x:c r="A201" s="77" t="n">
        <x:v>197</x:v>
      </x:c>
      <x:c r="B201" s="77" t="str">
        <x:v>6203</x:v>
      </x:c>
      <x:c r="C201" s="77" t="str">
        <x:v>元大MSCI台灣</x:v>
      </x:c>
      <x:c r="D201" s="77" t="str">
        <x:v>ETF</x:v>
      </x:c>
      <x:c r="E201" s="77" t="n">
        <x:v>12</x:v>
      </x:c>
      <x:c r="F201" s="119" t="n">
        <x:v>0.19138621898477046</x:v>
      </x:c>
      <x:c r="G201" s="119" t="n">
        <x:v>0.21551803761766705</x:v>
      </x:c>
      <x:c r="H201" s="119" t="n">
        <x:v>0.20845353405018682</x:v>
      </x:c>
      <x:c r="I201" s="119" t="n">
        <x:v>0.1440994854767818</x:v>
      </x:c>
      <x:c r="J201" s="119" t="n">
        <x:v>0.31779035505782643</x:v>
      </x:c>
      <x:c r="K201" s="119" t="n">
        <x:v>0.6666666666666665</x:v>
      </x:c>
      <x:c r="L201" s="119" t="n">
        <x:v>0.5</x:v>
      </x:c>
      <x:c r="M201" s="119" t="str">
        <x:v>2025-11</x:v>
      </x:c>
      <x:c r="N201" s="119" t="n">
        <x:v>0.7184003224984115</x:v>
      </x:c>
      <x:c r="O201" s="120" t="n">
        <x:v>178340</x:v>
      </x:c>
      <x:c r="P201" s="120" t="n">
        <x:v>306459.5135143667</x:v>
      </x:c>
      <x:c r="Q201" s="120" t="n">
        <x:v>319751.4715526639</x:v>
      </x:c>
      <x:c r="R201" s="120" t="n">
        <x:v>304982.6292878892</x:v>
      </x:c>
      <x:c r="S201" s="121" t="n">
        <x:f>F201-MIN(G201,H201)</x:f>
        <x:v>-0.017067315065416366</x:v>
      </x:c>
      <x:c r="T201" s="122" t="str">
        <x:f>IF(F201&lt;'摘要'!$C$8,"15–20%",IF(F201&lt;'摘要'!$C$9,"20–30%",IF(F201&lt;'摘要'!$C$10,"30–50%",IF(F201&lt;'摘要'!$C$11,"50–100%","&gt;100%"))))</x:f>
        <x:v>15–20%</x:v>
      </x:c>
      <x:c r="U201" s="122" t="str">
        <x:f>IF(G201&lt;H201,"SARIMA","營收公式")</x:f>
        <x:v>營收公式</x:v>
      </x:c>
      <x:c r="V201" s="122" t="str">
        <x:f>IF(AND(F201&lt;G201,F201&lt;H201),"是","否")</x:f>
        <x:v>是</x:v>
      </x:c>
      <x:c r="W201" s="77" t="str">
        <x:v>weighted_hybrid</x:v>
      </x:c>
    </x:row>
    <x:row r="202">
      <x:c r="A202" s="77" t="n">
        <x:v>198</x:v>
      </x:c>
      <x:c r="B202" s="77" t="str">
        <x:v>5906</x:v>
      </x:c>
      <x:c r="C202" s="77" t="str">
        <x:v>台南-KY</x:v>
      </x:c>
      <x:c r="D202" s="77" t="str">
        <x:v>貿易百貨</x:v>
      </x:c>
      <x:c r="E202" s="77" t="n">
        <x:v>12</x:v>
      </x:c>
      <x:c r="F202" s="119" t="n">
        <x:v>0.19178922073373297</x:v>
      </x:c>
      <x:c r="G202" s="119" t="n">
        <x:v>0.15073932588075042</x:v>
      </x:c>
      <x:c r="H202" s="119" t="n">
        <x:v>0.19702815385098812</x:v>
      </x:c>
      <x:c r="I202" s="119" t="n">
        <x:v>0.07603207105092617</x:v>
      </x:c>
      <x:c r="J202" s="119" t="n">
        <x:v>0.37564896461902963</x:v>
      </x:c>
      <x:c r="K202" s="119" t="n">
        <x:v>0.75</x:v>
      </x:c>
      <x:c r="L202" s="119" t="n">
        <x:v>0.5833333333333334</x:v>
      </x:c>
      <x:c r="M202" s="119" t="str">
        <x:v>2025-02</x:v>
      </x:c>
      <x:c r="N202" s="119" t="n">
        <x:v>0.6294989740225292</x:v>
      </x:c>
      <x:c r="O202" s="120" t="n">
        <x:v>125838</x:v>
      </x:c>
      <x:c r="P202" s="120" t="n">
        <x:v>205052.89189304702</x:v>
      </x:c>
      <x:c r="Q202" s="120" t="n">
        <x:v>156101.10440844088</x:v>
      </x:c>
      <x:c r="R202" s="120" t="n">
        <x:v>210491.9793913366</x:v>
      </x:c>
      <x:c r="S202" s="121" t="n">
        <x:f>F202-MIN(G202,H202)</x:f>
        <x:v>0.04104989485298255</x:v>
      </x:c>
      <x:c r="T202" s="122" t="str">
        <x:f>IF(F202&lt;'摘要'!$C$8,"15–20%",IF(F202&lt;'摘要'!$C$9,"20–30%",IF(F202&lt;'摘要'!$C$10,"30–50%",IF(F202&lt;'摘要'!$C$11,"50–100%","&gt;100%"))))</x:f>
        <x:v>15–20%</x:v>
      </x:c>
      <x:c r="U202" s="122" t="str">
        <x:f>IF(G202&lt;H202,"SARIMA","營收公式")</x:f>
        <x:v>SARIMA</x:v>
      </x:c>
      <x:c r="V202" s="122" t="str">
        <x:f>IF(AND(F202&lt;G202,F202&lt;H202),"是","否")</x:f>
        <x:v>否</x:v>
      </x:c>
      <x:c r="W202" s="77" t="str">
        <x:v>weighted_hybrid</x:v>
      </x:c>
    </x:row>
    <x:row r="203">
      <x:c r="A203" s="77" t="n">
        <x:v>199</x:v>
      </x:c>
      <x:c r="B203" s="77" t="str">
        <x:v>5351</x:v>
      </x:c>
      <x:c r="C203" s="77" t="str">
        <x:v>鈺創</x:v>
      </x:c>
      <x:c r="D203" s="77" t="str">
        <x:v>半導體業</x:v>
      </x:c>
      <x:c r="E203" s="77" t="n">
        <x:v>12</x:v>
      </x:c>
      <x:c r="F203" s="119" t="n">
        <x:v>0.19256931640159372</x:v>
      </x:c>
      <x:c r="G203" s="119" t="n">
        <x:v>0.1247563844368142</x:v>
      </x:c>
      <x:c r="H203" s="119" t="n">
        <x:v>0.2006887919945285</x:v>
      </x:c>
      <x:c r="I203" s="119" t="n">
        <x:v>0.1622372498850756</x:v>
      </x:c>
      <x:c r="J203" s="119" t="n">
        <x:v>0.302153226571794</x:v>
      </x:c>
      <x:c r="K203" s="119" t="n">
        <x:v>0.33333333333333326</x:v>
      </x:c>
      <x:c r="L203" s="119" t="n">
        <x:v>0.75</x:v>
      </x:c>
      <x:c r="M203" s="119" t="str">
        <x:v>2025-10</x:v>
      </x:c>
      <x:c r="N203" s="119" t="n">
        <x:v>0.31694652176317584</x:v>
      </x:c>
      <x:c r="O203" s="120" t="n">
        <x:v>467724</x:v>
      </x:c>
      <x:c r="P203" s="120" t="n">
        <x:v>319480.50505484035</x:v>
      </x:c>
      <x:c r="Q203" s="120" t="n">
        <x:v>382766.1686610637</x:v>
      </x:c>
      <x:c r="R203" s="120" t="n">
        <x:v>312448.76465414884</x:v>
      </x:c>
      <x:c r="S203" s="121" t="n">
        <x:f>F203-MIN(G203,H203)</x:f>
        <x:v>0.06781293196477953</x:v>
      </x:c>
      <x:c r="T203" s="122" t="str">
        <x:f>IF(F203&lt;'摘要'!$C$8,"15–20%",IF(F203&lt;'摘要'!$C$9,"20–30%",IF(F203&lt;'摘要'!$C$10,"30–50%",IF(F203&lt;'摘要'!$C$11,"50–100%","&gt;100%"))))</x:f>
        <x:v>15–20%</x:v>
      </x:c>
      <x:c r="U203" s="122" t="str">
        <x:f>IF(G203&lt;H203,"SARIMA","營收公式")</x:f>
        <x:v>SARIMA</x:v>
      </x:c>
      <x:c r="V203" s="122" t="str">
        <x:f>IF(AND(F203&lt;G203,F203&lt;H203),"是","否")</x:f>
        <x:v>否</x:v>
      </x:c>
      <x:c r="W203" s="77" t="str">
        <x:v>weighted_hybrid</x:v>
      </x:c>
    </x:row>
    <x:row r="204">
      <x:c r="A204" s="77" t="n">
        <x:v>200</x:v>
      </x:c>
      <x:c r="B204" s="77" t="str">
        <x:v>3043</x:v>
      </x:c>
      <x:c r="C204" s="77" t="str">
        <x:v>科風</x:v>
      </x:c>
      <x:c r="D204" s="77" t="str">
        <x:v>電子工業</x:v>
      </x:c>
      <x:c r="E204" s="77" t="n">
        <x:v>12</x:v>
      </x:c>
      <x:c r="F204" s="119" t="n">
        <x:v>0.1926654487514208</x:v>
      </x:c>
      <x:c r="G204" s="119" t="n">
        <x:v>0.23027059477750358</x:v>
      </x:c>
      <x:c r="H204" s="119" t="n">
        <x:v>0.194195346162987</x:v>
      </x:c>
      <x:c r="I204" s="119" t="n">
        <x:v>0.21125533145904293</x:v>
      </x:c>
      <x:c r="J204" s="119" t="n">
        <x:v>0.31473503842445455</x:v>
      </x:c>
      <x:c r="K204" s="119" t="n">
        <x:v>0.5833333333333334</x:v>
      </x:c>
      <x:c r="L204" s="119" t="n">
        <x:v>0.33333333333333326</x:v>
      </x:c>
      <x:c r="M204" s="119" t="str">
        <x:v>2025-08</x:v>
      </x:c>
      <x:c r="N204" s="119" t="n">
        <x:v>0.5706813536698523</x:v>
      </x:c>
      <x:c r="O204" s="120" t="n">
        <x:v>53280</x:v>
      </x:c>
      <x:c r="P204" s="120" t="n">
        <x:v>83685.90252352973</x:v>
      </x:c>
      <x:c r="Q204" s="120" t="n">
        <x:v>84170.48236043967</x:v>
      </x:c>
      <x:c r="R204" s="120" t="n">
        <x:v>83632.06031942862</x:v>
      </x:c>
      <x:c r="S204" s="121" t="n">
        <x:f>F204-MIN(G204,H204)</x:f>
        <x:v>-0.0015298974115662</x:v>
      </x:c>
      <x:c r="T204" s="122" t="str">
        <x:f>IF(F204&lt;'摘要'!$C$8,"15–20%",IF(F204&lt;'摘要'!$C$9,"20–30%",IF(F204&lt;'摘要'!$C$10,"30–50%",IF(F204&lt;'摘要'!$C$11,"50–100%","&gt;100%"))))</x:f>
        <x:v>15–20%</x:v>
      </x:c>
      <x:c r="U204" s="122" t="str">
        <x:f>IF(G204&lt;H204,"SARIMA","營收公式")</x:f>
        <x:v>營收公式</x:v>
      </x:c>
      <x:c r="V204" s="122" t="str">
        <x:f>IF(AND(F204&lt;G204,F204&lt;H204),"是","否")</x:f>
        <x:v>是</x:v>
      </x:c>
      <x:c r="W204" s="77" t="str">
        <x:v>weighted_hybrid</x:v>
      </x:c>
    </x:row>
    <x:row r="205">
      <x:c r="A205" s="77" t="n">
        <x:v>201</x:v>
      </x:c>
      <x:c r="B205" s="77" t="str">
        <x:v>3709</x:v>
      </x:c>
      <x:c r="C205" s="77" t="str">
        <x:v>鑫聯大投控</x:v>
      </x:c>
      <x:c r="D205" s="77" t="str">
        <x:v>電腦及週邊設備業</x:v>
      </x:c>
      <x:c r="E205" s="77" t="n">
        <x:v>12</x:v>
      </x:c>
      <x:c r="F205" s="119" t="n">
        <x:v>0.1934213801995508</x:v>
      </x:c>
      <x:c r="G205" s="119" t="n">
        <x:v>0.18836396933559096</x:v>
      </x:c>
      <x:c r="H205" s="119" t="n">
        <x:v>0.19527420392901895</x:v>
      </x:c>
      <x:c r="I205" s="119" t="n">
        <x:v>0.17776029449141967</x:v>
      </x:c>
      <x:c r="J205" s="119" t="n">
        <x:v>0.4388894715763353</x:v>
      </x:c>
      <x:c r="K205" s="119" t="n">
        <x:v>0.5833333333333334</x:v>
      </x:c>
      <x:c r="L205" s="119" t="n">
        <x:v>0.41666666666666674</x:v>
      </x:c>
      <x:c r="M205" s="119" t="str">
        <x:v>2025-01</x:v>
      </x:c>
      <x:c r="N205" s="119" t="n">
        <x:v>0.5754249725779184</x:v>
      </x:c>
      <x:c r="O205" s="120" t="n">
        <x:v>2057122</x:v>
      </x:c>
      <x:c r="P205" s="120" t="n">
        <x:v>3240841.3704394326</x:v>
      </x:c>
      <x:c r="Q205" s="120" t="n">
        <x:v>2880099.4745083586</x:v>
      </x:c>
      <x:c r="R205" s="120" t="n">
        <x:v>3280923.803320663</x:v>
      </x:c>
      <x:c r="S205" s="121" t="n">
        <x:f>F205-MIN(G205,H205)</x:f>
        <x:v>0.0050574108639598325</x:v>
      </x:c>
      <x:c r="T205" s="122" t="str">
        <x:f>IF(F205&lt;'摘要'!$C$8,"15–20%",IF(F205&lt;'摘要'!$C$9,"20–30%",IF(F205&lt;'摘要'!$C$10,"30–50%",IF(F205&lt;'摘要'!$C$11,"50–100%","&gt;100%"))))</x:f>
        <x:v>15–20%</x:v>
      </x:c>
      <x:c r="U205" s="122" t="str">
        <x:f>IF(G205&lt;H205,"SARIMA","營收公式")</x:f>
        <x:v>SARIMA</x:v>
      </x:c>
      <x:c r="V205" s="122" t="str">
        <x:f>IF(AND(F205&lt;G205,F205&lt;H205),"是","否")</x:f>
        <x:v>否</x:v>
      </x:c>
      <x:c r="W205" s="77" t="str">
        <x:v>weighted_hybrid</x:v>
      </x:c>
    </x:row>
    <x:row r="206">
      <x:c r="A206" s="77" t="n">
        <x:v>202</x:v>
      </x:c>
      <x:c r="B206" s="77" t="str">
        <x:v>6167</x:v>
      </x:c>
      <x:c r="C206" s="77" t="str">
        <x:v>久正</x:v>
      </x:c>
      <x:c r="D206" s="77" t="str">
        <x:v>光電業</x:v>
      </x:c>
      <x:c r="E206" s="77" t="n">
        <x:v>12</x:v>
      </x:c>
      <x:c r="F206" s="119" t="n">
        <x:v>0.19357935702187304</x:v>
      </x:c>
      <x:c r="G206" s="119" t="n">
        <x:v>0.266085558798501</x:v>
      </x:c>
      <x:c r="H206" s="119" t="n">
        <x:v>0.18667413081414141</x:v>
      </x:c>
      <x:c r="I206" s="119" t="n">
        <x:v>0.12463474511017957</x:v>
      </x:c>
      <x:c r="J206" s="119" t="n">
        <x:v>0.4802347152945859</x:v>
      </x:c>
      <x:c r="K206" s="119" t="n">
        <x:v>0.5833333333333334</x:v>
      </x:c>
      <x:c r="L206" s="119" t="n">
        <x:v>0.75</x:v>
      </x:c>
      <x:c r="M206" s="119" t="str">
        <x:v>2025-10</x:v>
      </x:c>
      <x:c r="N206" s="119" t="n">
        <x:v>0.5146639878435902</x:v>
      </x:c>
      <x:c r="O206" s="120" t="n">
        <x:v>87265</x:v>
      </x:c>
      <x:c r="P206" s="120" t="n">
        <x:v>132177.1528991709</x:v>
      </x:c>
      <x:c r="Q206" s="120" t="n">
        <x:v>135221.089103337</x:v>
      </x:c>
      <x:c r="R206" s="120" t="n">
        <x:v>131838.93776537466</x:v>
      </x:c>
      <x:c r="S206" s="121" t="n">
        <x:f>F206-MIN(G206,H206)</x:f>
        <x:v>0.006905226207731624</x:v>
      </x:c>
      <x:c r="T206" s="122" t="str">
        <x:f>IF(F206&lt;'摘要'!$C$8,"15–20%",IF(F206&lt;'摘要'!$C$9,"20–30%",IF(F206&lt;'摘要'!$C$10,"30–50%",IF(F206&lt;'摘要'!$C$11,"50–100%","&gt;100%"))))</x:f>
        <x:v>15–20%</x:v>
      </x:c>
      <x:c r="U206" s="122" t="str">
        <x:f>IF(G206&lt;H206,"SARIMA","營收公式")</x:f>
        <x:v>營收公式</x:v>
      </x:c>
      <x:c r="V206" s="122" t="str">
        <x:f>IF(AND(F206&lt;G206,F206&lt;H206),"是","否")</x:f>
        <x:v>否</x:v>
      </x:c>
      <x:c r="W206" s="77" t="str">
        <x:v>weighted_hybrid</x:v>
      </x:c>
    </x:row>
    <x:row r="207">
      <x:c r="A207" s="77" t="n">
        <x:v>203</x:v>
      </x:c>
      <x:c r="B207" s="77" t="str">
        <x:v>5272</x:v>
      </x:c>
      <x:c r="C207" s="77" t="str">
        <x:v>笙科</x:v>
      </x:c>
      <x:c r="D207" s="77" t="str">
        <x:v>半導體業</x:v>
      </x:c>
      <x:c r="E207" s="77" t="n">
        <x:v>12</x:v>
      </x:c>
      <x:c r="F207" s="119" t="n">
        <x:v>0.19359010182695516</x:v>
      </x:c>
      <x:c r="G207" s="119" t="n">
        <x:v>0.18875336096987297</x:v>
      </x:c>
      <x:c r="H207" s="119" t="n">
        <x:v>0.19723021385567688</x:v>
      </x:c>
      <x:c r="I207" s="119" t="n">
        <x:v>0.15422094868549857</x:v>
      </x:c>
      <x:c r="J207" s="119" t="n">
        <x:v>0.4091986823548005</x:v>
      </x:c>
      <x:c r="K207" s="119" t="n">
        <x:v>0.75</x:v>
      </x:c>
      <x:c r="L207" s="119" t="n">
        <x:v>0.41666666666666674</x:v>
      </x:c>
      <x:c r="M207" s="119" t="str">
        <x:v>2025-08</x:v>
      </x:c>
      <x:c r="N207" s="119" t="n">
        <x:v>0.5225438742447052</x:v>
      </x:c>
      <x:c r="O207" s="120" t="n">
        <x:v>21431</x:v>
      </x:c>
      <x:c r="P207" s="120" t="n">
        <x:v>32629.637768938275</x:v>
      </x:c>
      <x:c r="Q207" s="120" t="n">
        <x:v>27780.11482489381</x:v>
      </x:c>
      <x:c r="R207" s="120" t="n">
        <x:v>33168.47365160988</x:v>
      </x:c>
      <x:c r="S207" s="121" t="n">
        <x:f>F207-MIN(G207,H207)</x:f>
        <x:v>0.004836740857082189</x:v>
      </x:c>
      <x:c r="T207" s="122" t="str">
        <x:f>IF(F207&lt;'摘要'!$C$8,"15–20%",IF(F207&lt;'摘要'!$C$9,"20–30%",IF(F207&lt;'摘要'!$C$10,"30–50%",IF(F207&lt;'摘要'!$C$11,"50–100%","&gt;100%"))))</x:f>
        <x:v>15–20%</x:v>
      </x:c>
      <x:c r="U207" s="122" t="str">
        <x:f>IF(G207&lt;H207,"SARIMA","營收公式")</x:f>
        <x:v>SARIMA</x:v>
      </x:c>
      <x:c r="V207" s="122" t="str">
        <x:f>IF(AND(F207&lt;G207,F207&lt;H207),"是","否")</x:f>
        <x:v>否</x:v>
      </x:c>
      <x:c r="W207" s="77" t="str">
        <x:v>weighted_hybrid</x:v>
      </x:c>
    </x:row>
    <x:row r="208">
      <x:c r="A208" s="77" t="n">
        <x:v>204</x:v>
      </x:c>
      <x:c r="B208" s="77" t="str">
        <x:v>2488</x:v>
      </x:c>
      <x:c r="C208" s="77" t="str">
        <x:v>漢平</x:v>
      </x:c>
      <x:c r="D208" s="77" t="str">
        <x:v>電子工業</x:v>
      </x:c>
      <x:c r="E208" s="77" t="n">
        <x:v>12</x:v>
      </x:c>
      <x:c r="F208" s="119" t="n">
        <x:v>0.1937234053588045</x:v>
      </x:c>
      <x:c r="G208" s="119" t="n">
        <x:v>0.18252910059309546</x:v>
      </x:c>
      <x:c r="H208" s="119" t="n">
        <x:v>0.1979895237382094</x:v>
      </x:c>
      <x:c r="I208" s="119" t="n">
        <x:v>0.15287242430550646</x:v>
      </x:c>
      <x:c r="J208" s="119" t="n">
        <x:v>0.28618920980286255</x:v>
      </x:c>
      <x:c r="K208" s="119" t="n">
        <x:v>0.5833333333333334</x:v>
      </x:c>
      <x:c r="L208" s="119" t="n">
        <x:v>0.25</x:v>
      </x:c>
      <x:c r="M208" s="119" t="str">
        <x:v>2025-01</x:v>
      </x:c>
      <x:c r="N208" s="119" t="n">
        <x:v>0.7653621472498962</x:v>
      </x:c>
      <x:c r="O208" s="120" t="n">
        <x:v>173999</x:v>
      </x:c>
      <x:c r="P208" s="120" t="n">
        <x:v>307171.2482593347</x:v>
      </x:c>
      <x:c r="Q208" s="120" t="n">
        <x:v>232094.195779573</x:v>
      </x:c>
      <x:c r="R208" s="120" t="n">
        <x:v>315513.1429793082</x:v>
      </x:c>
      <x:c r="S208" s="121" t="n">
        <x:f>F208-MIN(G208,H208)</x:f>
        <x:v>0.01119430476570904</x:v>
      </x:c>
      <x:c r="T208" s="122" t="str">
        <x:f>IF(F208&lt;'摘要'!$C$8,"15–20%",IF(F208&lt;'摘要'!$C$9,"20–30%",IF(F208&lt;'摘要'!$C$10,"30–50%",IF(F208&lt;'摘要'!$C$11,"50–100%","&gt;100%"))))</x:f>
        <x:v>15–20%</x:v>
      </x:c>
      <x:c r="U208" s="122" t="str">
        <x:f>IF(G208&lt;H208,"SARIMA","營收公式")</x:f>
        <x:v>SARIMA</x:v>
      </x:c>
      <x:c r="V208" s="122" t="str">
        <x:f>IF(AND(F208&lt;G208,F208&lt;H208),"是","否")</x:f>
        <x:v>否</x:v>
      </x:c>
      <x:c r="W208" s="77" t="str">
        <x:v>weighted_hybrid</x:v>
      </x:c>
    </x:row>
    <x:row r="209">
      <x:c r="A209" s="77" t="n">
        <x:v>205</x:v>
      </x:c>
      <x:c r="B209" s="77" t="str">
        <x:v>6796</x:v>
      </x:c>
      <x:c r="C209" s="77" t="str">
        <x:v>晉弘</x:v>
      </x:c>
      <x:c r="D209" s="77" t="str">
        <x:v>生技醫療業</x:v>
      </x:c>
      <x:c r="E209" s="77" t="n">
        <x:v>12</x:v>
      </x:c>
      <x:c r="F209" s="119" t="n">
        <x:v>0.19381317026466674</x:v>
      </x:c>
      <x:c r="G209" s="119" t="n">
        <x:v>0.11496202709594455</x:v>
      </x:c>
      <x:c r="H209" s="119" t="n">
        <x:v>0.20416760517090946</x:v>
      </x:c>
      <x:c r="I209" s="119" t="n">
        <x:v>0.16612045584275686</x:v>
      </x:c>
      <x:c r="J209" s="119" t="n">
        <x:v>0.36887113751944667</x:v>
      </x:c>
      <x:c r="K209" s="119" t="n">
        <x:v>0.5833333333333334</x:v>
      </x:c>
      <x:c r="L209" s="119" t="n">
        <x:v>0.5833333333333334</x:v>
      </x:c>
      <x:c r="M209" s="119" t="str">
        <x:v>2025-01</x:v>
      </x:c>
      <x:c r="N209" s="119" t="n">
        <x:v>0.7415027960960711</x:v>
      </x:c>
      <x:c r="O209" s="120" t="n">
        <x:v>37011</x:v>
      </x:c>
      <x:c r="P209" s="120" t="n">
        <x:v>64454.75998631169</x:v>
      </x:c>
      <x:c r="Q209" s="120" t="n">
        <x:v>38634.37449839128</x:v>
      </x:c>
      <x:c r="R209" s="120" t="n">
        <x:v>67323.69170719174</x:v>
      </x:c>
      <x:c r="S209" s="121" t="n">
        <x:f>F209-MIN(G209,H209)</x:f>
        <x:v>0.07885114316872219</x:v>
      </x:c>
      <x:c r="T209" s="122" t="str">
        <x:f>IF(F209&lt;'摘要'!$C$8,"15–20%",IF(F209&lt;'摘要'!$C$9,"20–30%",IF(F209&lt;'摘要'!$C$10,"30–50%",IF(F209&lt;'摘要'!$C$11,"50–100%","&gt;100%"))))</x:f>
        <x:v>15–20%</x:v>
      </x:c>
      <x:c r="U209" s="122" t="str">
        <x:f>IF(G209&lt;H209,"SARIMA","營收公式")</x:f>
        <x:v>SARIMA</x:v>
      </x:c>
      <x:c r="V209" s="122" t="str">
        <x:f>IF(AND(F209&lt;G209,F209&lt;H209),"是","否")</x:f>
        <x:v>否</x:v>
      </x:c>
      <x:c r="W209" s="77" t="str">
        <x:v>weighted_hybrid</x:v>
      </x:c>
    </x:row>
    <x:row r="210">
      <x:c r="A210" s="77" t="n">
        <x:v>206</x:v>
      </x:c>
      <x:c r="B210" s="77" t="str">
        <x:v>4506</x:v>
      </x:c>
      <x:c r="C210" s="77" t="str">
        <x:v>崇友</x:v>
      </x:c>
      <x:c r="D210" s="77" t="str">
        <x:v>電機機械</x:v>
      </x:c>
      <x:c r="E210" s="77" t="n">
        <x:v>12</x:v>
      </x:c>
      <x:c r="F210" s="119" t="n">
        <x:v>0.1939618487797876</x:v>
      </x:c>
      <x:c r="G210" s="119" t="n">
        <x:v>0.1617048881070739</x:v>
      </x:c>
      <x:c r="H210" s="119" t="n">
        <x:v>0.19989393219745863</x:v>
      </x:c>
      <x:c r="I210" s="119" t="n">
        <x:v>0.19676973416587087</x:v>
      </x:c>
      <x:c r="J210" s="119" t="n">
        <x:v>0.33289133006617694</x:v>
      </x:c>
      <x:c r="K210" s="119" t="n">
        <x:v>0.6666666666666665</x:v>
      </x:c>
      <x:c r="L210" s="119" t="n">
        <x:v>0.33333333333333326</x:v>
      </x:c>
      <x:c r="M210" s="119" t="str">
        <x:v>2025-11</x:v>
      </x:c>
      <x:c r="N210" s="119" t="n">
        <x:v>0.5606399456633813</x:v>
      </x:c>
      <x:c r="O210" s="120" t="n">
        <x:v>361530</x:v>
      </x:c>
      <x:c r="P210" s="120" t="n">
        <x:v>564218.1595556822</x:v>
      </x:c>
      <x:c r="Q210" s="120" t="n">
        <x:v>572396.0542550784</x:v>
      </x:c>
      <x:c r="R210" s="120" t="n">
        <x:v>563309.5045890827</x:v>
      </x:c>
      <x:c r="S210" s="121" t="n">
        <x:f>F210-MIN(G210,H210)</x:f>
        <x:v>0.03225696067271369</x:v>
      </x:c>
      <x:c r="T210" s="122" t="str">
        <x:f>IF(F210&lt;'摘要'!$C$8,"15–20%",IF(F210&lt;'摘要'!$C$9,"20–30%",IF(F210&lt;'摘要'!$C$10,"30–50%",IF(F210&lt;'摘要'!$C$11,"50–100%","&gt;100%"))))</x:f>
        <x:v>15–20%</x:v>
      </x:c>
      <x:c r="U210" s="122" t="str">
        <x:f>IF(G210&lt;H210,"SARIMA","營收公式")</x:f>
        <x:v>SARIMA</x:v>
      </x:c>
      <x:c r="V210" s="122" t="str">
        <x:f>IF(AND(F210&lt;G210,F210&lt;H210),"是","否")</x:f>
        <x:v>否</x:v>
      </x:c>
      <x:c r="W210" s="77" t="str">
        <x:v>weighted_hybrid</x:v>
      </x:c>
    </x:row>
    <x:row r="211">
      <x:c r="A211" s="77" t="n">
        <x:v>207</x:v>
      </x:c>
      <x:c r="B211" s="77" t="str">
        <x:v>6462</x:v>
      </x:c>
      <x:c r="C211" s="77" t="str">
        <x:v>神盾</x:v>
      </x:c>
      <x:c r="D211" s="77" t="str">
        <x:v>半導體業</x:v>
      </x:c>
      <x:c r="E211" s="77" t="n">
        <x:v>12</x:v>
      </x:c>
      <x:c r="F211" s="119" t="n">
        <x:v>0.1941559934810586</x:v>
      </x:c>
      <x:c r="G211" s="119" t="n">
        <x:v>0.21206938526419072</x:v>
      </x:c>
      <x:c r="H211" s="119" t="n">
        <x:v>0.1948937138054589</x:v>
      </x:c>
      <x:c r="I211" s="119" t="n">
        <x:v>0.11702311616420066</x:v>
      </x:c>
      <x:c r="J211" s="119" t="n">
        <x:v>0.5444810576442677</x:v>
      </x:c>
      <x:c r="K211" s="119" t="n">
        <x:v>0.5833333333333334</x:v>
      </x:c>
      <x:c r="L211" s="119" t="n">
        <x:v>0.5833333333333334</x:v>
      </x:c>
      <x:c r="M211" s="119" t="str">
        <x:v>2025-01</x:v>
      </x:c>
      <x:c r="N211" s="119" t="n">
        <x:v>0.6003585945245685</x:v>
      </x:c>
      <x:c r="O211" s="120" t="n">
        <x:v>343629</x:v>
      </x:c>
      <x:c r="P211" s="120" t="n">
        <x:v>549929.6234778829</x:v>
      </x:c>
      <x:c r="Q211" s="120" t="n">
        <x:v>483889.9910378277</x:v>
      </x:c>
      <x:c r="R211" s="120" t="n">
        <x:v>557267.3604156668</x:v>
      </x:c>
      <x:c r="S211" s="121" t="n">
        <x:f>F211-MIN(G211,H211)</x:f>
        <x:v>-0.0007377203244002817</x:v>
      </x:c>
      <x:c r="T211" s="122" t="str">
        <x:f>IF(F211&lt;'摘要'!$C$8,"15–20%",IF(F211&lt;'摘要'!$C$9,"20–30%",IF(F211&lt;'摘要'!$C$10,"30–50%",IF(F211&lt;'摘要'!$C$11,"50–100%","&gt;100%"))))</x:f>
        <x:v>15–20%</x:v>
      </x:c>
      <x:c r="U211" s="122" t="str">
        <x:f>IF(G211&lt;H211,"SARIMA","營收公式")</x:f>
        <x:v>營收公式</x:v>
      </x:c>
      <x:c r="V211" s="122" t="str">
        <x:f>IF(AND(F211&lt;G211,F211&lt;H211),"是","否")</x:f>
        <x:v>是</x:v>
      </x:c>
      <x:c r="W211" s="77" t="str">
        <x:v>weighted_hybrid</x:v>
      </x:c>
    </x:row>
    <x:row r="212">
      <x:c r="A212" s="77" t="n">
        <x:v>208</x:v>
      </x:c>
      <x:c r="B212" s="77" t="str">
        <x:v>3306</x:v>
      </x:c>
      <x:c r="C212" s="77" t="str">
        <x:v>鼎天</x:v>
      </x:c>
      <x:c r="D212" s="77" t="str">
        <x:v>通信網路業</x:v>
      </x:c>
      <x:c r="E212" s="77" t="n">
        <x:v>12</x:v>
      </x:c>
      <x:c r="F212" s="119" t="n">
        <x:v>0.194244286151505</x:v>
      </x:c>
      <x:c r="G212" s="119" t="n">
        <x:v>0.21544137920472076</x:v>
      </x:c>
      <x:c r="H212" s="119" t="n">
        <x:v>0.1985131322586927</x:v>
      </x:c>
      <x:c r="I212" s="119" t="n">
        <x:v>0.12468556205686082</x:v>
      </x:c>
      <x:c r="J212" s="119" t="n">
        <x:v>0.3968448866797976</x:v>
      </x:c>
      <x:c r="K212" s="119" t="n">
        <x:v>0.9166666666666665</x:v>
      </x:c>
      <x:c r="L212" s="119" t="n">
        <x:v>0.5</x:v>
      </x:c>
      <x:c r="M212" s="119" t="str">
        <x:v>2025-03</x:v>
      </x:c>
      <x:c r="N212" s="119" t="n">
        <x:v>0.5036477049709206</x:v>
      </x:c>
      <x:c r="O212" s="120" t="n">
        <x:v>121691</x:v>
      </x:c>
      <x:c r="P212" s="120" t="n">
        <x:v>60401.6071343837</x:v>
      </x:c>
      <x:c r="Q212" s="120" t="n">
        <x:v>74863.21699742999</x:v>
      </x:c>
      <x:c r="R212" s="120" t="n">
        <x:v>58794.76159404522</x:v>
      </x:c>
      <x:c r="S212" s="121" t="n">
        <x:f>F212-MIN(G212,H212)</x:f>
        <x:v>-0.004268846107187696</x:v>
      </x:c>
      <x:c r="T212" s="122" t="str">
        <x:f>IF(F212&lt;'摘要'!$C$8,"15–20%",IF(F212&lt;'摘要'!$C$9,"20–30%",IF(F212&lt;'摘要'!$C$10,"30–50%",IF(F212&lt;'摘要'!$C$11,"50–100%","&gt;100%"))))</x:f>
        <x:v>15–20%</x:v>
      </x:c>
      <x:c r="U212" s="122" t="str">
        <x:f>IF(G212&lt;H212,"SARIMA","營收公式")</x:f>
        <x:v>營收公式</x:v>
      </x:c>
      <x:c r="V212" s="122" t="str">
        <x:f>IF(AND(F212&lt;G212,F212&lt;H212),"是","否")</x:f>
        <x:v>是</x:v>
      </x:c>
      <x:c r="W212" s="77" t="str">
        <x:v>weighted_hybrid</x:v>
      </x:c>
    </x:row>
    <x:row r="213">
      <x:c r="A213" s="77" t="n">
        <x:v>209</x:v>
      </x:c>
      <x:c r="B213" s="77" t="str">
        <x:v>6215</x:v>
      </x:c>
      <x:c r="C213" s="77" t="str">
        <x:v>和椿</x:v>
      </x:c>
      <x:c r="D213" s="77" t="str">
        <x:v>電子工業</x:v>
      </x:c>
      <x:c r="E213" s="77" t="n">
        <x:v>12</x:v>
      </x:c>
      <x:c r="F213" s="119" t="n">
        <x:v>0.1943202564340404</x:v>
      </x:c>
      <x:c r="G213" s="119" t="n">
        <x:v>0.18757800075360065</x:v>
      </x:c>
      <x:c r="H213" s="119" t="n">
        <x:v>0.19734936978323206</x:v>
      </x:c>
      <x:c r="I213" s="119" t="n">
        <x:v>0.14806984064697554</x:v>
      </x:c>
      <x:c r="J213" s="119" t="n">
        <x:v>0.5026164965176226</x:v>
      </x:c>
      <x:c r="K213" s="119" t="n">
        <x:v>0.75</x:v>
      </x:c>
      <x:c r="L213" s="119" t="n">
        <x:v>0.41666666666666674</x:v>
      </x:c>
      <x:c r="M213" s="119" t="str">
        <x:v>2025-08</x:v>
      </x:c>
      <x:c r="N213" s="119" t="n">
        <x:v>0.6706665695864854</x:v>
      </x:c>
      <x:c r="O213" s="120" t="n">
        <x:v>174979</x:v>
      </x:c>
      <x:c r="P213" s="120" t="n">
        <x:v>292331.56567967363</x:v>
      </x:c>
      <x:c r="Q213" s="120" t="n">
        <x:v>244962.7161257057</x:v>
      </x:c>
      <x:c r="R213" s="120" t="n">
        <x:v>297594.77118567005</x:v>
      </x:c>
      <x:c r="S213" s="121" t="n">
        <x:f>F213-MIN(G213,H213)</x:f>
        <x:v>0.006742255680439763</x:v>
      </x:c>
      <x:c r="T213" s="122" t="str">
        <x:f>IF(F213&lt;'摘要'!$C$8,"15–20%",IF(F213&lt;'摘要'!$C$9,"20–30%",IF(F213&lt;'摘要'!$C$10,"30–50%",IF(F213&lt;'摘要'!$C$11,"50–100%","&gt;100%"))))</x:f>
        <x:v>15–20%</x:v>
      </x:c>
      <x:c r="U213" s="122" t="str">
        <x:f>IF(G213&lt;H213,"SARIMA","營收公式")</x:f>
        <x:v>SARIMA</x:v>
      </x:c>
      <x:c r="V213" s="122" t="str">
        <x:f>IF(AND(F213&lt;G213,F213&lt;H213),"是","否")</x:f>
        <x:v>否</x:v>
      </x:c>
      <x:c r="W213" s="77" t="str">
        <x:v>weighted_hybrid</x:v>
      </x:c>
    </x:row>
    <x:row r="214">
      <x:c r="A214" s="77" t="n">
        <x:v>210</x:v>
      </x:c>
      <x:c r="B214" s="77" t="str">
        <x:v>4754</x:v>
      </x:c>
      <x:c r="C214" s="77" t="str">
        <x:v>國碳科</x:v>
      </x:c>
      <x:c r="D214" s="77" t="str">
        <x:v>化學工業</x:v>
      </x:c>
      <x:c r="E214" s="77" t="n">
        <x:v>12</x:v>
      </x:c>
      <x:c r="F214" s="119" t="n">
        <x:v>0.19502096525359433</x:v>
      </x:c>
      <x:c r="G214" s="119" t="n">
        <x:v>0.23742613802105936</x:v>
      </x:c>
      <x:c r="H214" s="119" t="n">
        <x:v>0.19030927939054268</x:v>
      </x:c>
      <x:c r="I214" s="119" t="n">
        <x:v>0.13908590179892816</x:v>
      </x:c>
      <x:c r="J214" s="119" t="n">
        <x:v>0.4495947616790126</x:v>
      </x:c>
      <x:c r="K214" s="119" t="n">
        <x:v>0.8333333333333335</x:v>
      </x:c>
      <x:c r="L214" s="119" t="n">
        <x:v>0.5833333333333334</x:v>
      </x:c>
      <x:c r="M214" s="119" t="str">
        <x:v>2025-11</x:v>
      </x:c>
      <x:c r="N214" s="119" t="n">
        <x:v>0.7320868936916686</x:v>
      </x:c>
      <x:c r="O214" s="120" t="n">
        <x:v>32019</x:v>
      </x:c>
      <x:c r="P214" s="120" t="n">
        <x:v>55459.69024911354</x:v>
      </x:c>
      <x:c r="Q214" s="120" t="n">
        <x:v>57655.944344077616</x:v>
      </x:c>
      <x:c r="R214" s="120" t="n">
        <x:v>55215.66201633975</x:v>
      </x:c>
      <x:c r="S214" s="121" t="n">
        <x:f>F214-MIN(G214,H214)</x:f>
        <x:v>0.004711685863051651</x:v>
      </x:c>
      <x:c r="T214" s="122" t="str">
        <x:f>IF(F214&lt;'摘要'!$C$8,"15–20%",IF(F214&lt;'摘要'!$C$9,"20–30%",IF(F214&lt;'摘要'!$C$10,"30–50%",IF(F214&lt;'摘要'!$C$11,"50–100%","&gt;100%"))))</x:f>
        <x:v>15–20%</x:v>
      </x:c>
      <x:c r="U214" s="122" t="str">
        <x:f>IF(G214&lt;H214,"SARIMA","營收公式")</x:f>
        <x:v>營收公式</x:v>
      </x:c>
      <x:c r="V214" s="122" t="str">
        <x:f>IF(AND(F214&lt;G214,F214&lt;H214),"是","否")</x:f>
        <x:v>否</x:v>
      </x:c>
      <x:c r="W214" s="77" t="str">
        <x:v>weighted_hybrid</x:v>
      </x:c>
    </x:row>
    <x:row r="215">
      <x:c r="A215" s="77" t="n">
        <x:v>211</x:v>
      </x:c>
      <x:c r="B215" s="77" t="str">
        <x:v>4433</x:v>
      </x:c>
      <x:c r="C215" s="77" t="str">
        <x:v>興采</x:v>
      </x:c>
      <x:c r="D215" s="77" t="str">
        <x:v>紡織纖維</x:v>
      </x:c>
      <x:c r="E215" s="77" t="n">
        <x:v>12</x:v>
      </x:c>
      <x:c r="F215" s="119" t="n">
        <x:v>0.1952415672483136</x:v>
      </x:c>
      <x:c r="G215" s="119" t="n">
        <x:v>0.16531430996056312</x:v>
      </x:c>
      <x:c r="H215" s="119" t="n">
        <x:v>0.2039572628723476</x:v>
      </x:c>
      <x:c r="I215" s="119" t="n">
        <x:v>0.21328205575990475</x:v>
      </x:c>
      <x:c r="J215" s="119" t="n">
        <x:v>0.2932949235270109</x:v>
      </x:c>
      <x:c r="K215" s="119" t="n">
        <x:v>0.8333333333333335</x:v>
      </x:c>
      <x:c r="L215" s="119" t="n">
        <x:v>0.6666666666666665</x:v>
      </x:c>
      <x:c r="M215" s="119" t="str">
        <x:v>2025-04</x:v>
      </x:c>
      <x:c r="N215" s="119" t="n">
        <x:v>0.37861524976969796</x:v>
      </x:c>
      <x:c r="O215" s="120" t="n">
        <x:v>199644</x:v>
      </x:c>
      <x:c r="P215" s="120" t="n">
        <x:v>275232.2629250216</x:v>
      </x:c>
      <x:c r="Q215" s="120" t="n">
        <x:v>245781.80126455653</x:v>
      </x:c>
      <x:c r="R215" s="120" t="n">
        <x:v>278504.536442851</x:v>
      </x:c>
      <x:c r="S215" s="121" t="n">
        <x:f>F215-MIN(G215,H215)</x:f>
        <x:v>0.029927257287750475</x:v>
      </x:c>
      <x:c r="T215" s="122" t="str">
        <x:f>IF(F215&lt;'摘要'!$C$8,"15–20%",IF(F215&lt;'摘要'!$C$9,"20–30%",IF(F215&lt;'摘要'!$C$10,"30–50%",IF(F215&lt;'摘要'!$C$11,"50–100%","&gt;100%"))))</x:f>
        <x:v>15–20%</x:v>
      </x:c>
      <x:c r="U215" s="122" t="str">
        <x:f>IF(G215&lt;H215,"SARIMA","營收公式")</x:f>
        <x:v>SARIMA</x:v>
      </x:c>
      <x:c r="V215" s="122" t="str">
        <x:f>IF(AND(F215&lt;G215,F215&lt;H215),"是","否")</x:f>
        <x:v>否</x:v>
      </x:c>
      <x:c r="W215" s="77" t="str">
        <x:v>weighted_hybrid</x:v>
      </x:c>
    </x:row>
    <x:row r="216">
      <x:c r="A216" s="77" t="n">
        <x:v>212</x:v>
      </x:c>
      <x:c r="B216" s="77" t="str">
        <x:v>6499</x:v>
      </x:c>
      <x:c r="C216" s="77" t="str">
        <x:v>益安</x:v>
      </x:c>
      <x:c r="D216" s="77" t="str">
        <x:v>生技醫療業</x:v>
      </x:c>
      <x:c r="E216" s="77" t="n">
        <x:v>12</x:v>
      </x:c>
      <x:c r="F216" s="119" t="n">
        <x:v>0.19530590413265306</x:v>
      </x:c>
      <x:c r="G216" s="119" t="n">
        <x:v>0.2929202480258915</x:v>
      </x:c>
      <x:c r="H216" s="119" t="n">
        <x:v>0.18965499493137292</x:v>
      </x:c>
      <x:c r="I216" s="119" t="n">
        <x:v>0.12574277496007627</x:v>
      </x:c>
      <x:c r="J216" s="119" t="n">
        <x:v>0.37033916371048403</x:v>
      </x:c>
      <x:c r="K216" s="119" t="n">
        <x:v>0.41666666666666674</x:v>
      </x:c>
      <x:c r="L216" s="119" t="n">
        <x:v>0.5</x:v>
      </x:c>
      <x:c r="M216" s="119" t="str">
        <x:v>2025-08</x:v>
      </x:c>
      <x:c r="N216" s="119" t="n">
        <x:v>0.7301043323451382</x:v>
      </x:c>
      <x:c r="O216" s="120" t="n">
        <x:v>29395</x:v>
      </x:c>
      <x:c r="P216" s="120" t="n">
        <x:v>50856.416849285335</x:v>
      </x:c>
      <x:c r="Q216" s="120" t="n">
        <x:v>40076.42262278259</x:v>
      </x:c>
      <x:c r="R216" s="120" t="n">
        <x:v>52054.19398556341</x:v>
      </x:c>
      <x:c r="S216" s="121" t="n">
        <x:f>F216-MIN(G216,H216)</x:f>
        <x:v>0.005650909201280141</x:v>
      </x:c>
      <x:c r="T216" s="122" t="str">
        <x:f>IF(F216&lt;'摘要'!$C$8,"15–20%",IF(F216&lt;'摘要'!$C$9,"20–30%",IF(F216&lt;'摘要'!$C$10,"30–50%",IF(F216&lt;'摘要'!$C$11,"50–100%","&gt;100%"))))</x:f>
        <x:v>15–20%</x:v>
      </x:c>
      <x:c r="U216" s="122" t="str">
        <x:f>IF(G216&lt;H216,"SARIMA","營收公式")</x:f>
        <x:v>營收公式</x:v>
      </x:c>
      <x:c r="V216" s="122" t="str">
        <x:f>IF(AND(F216&lt;G216,F216&lt;H216),"是","否")</x:f>
        <x:v>否</x:v>
      </x:c>
      <x:c r="W216" s="77" t="str">
        <x:v>weighted_hybrid</x:v>
      </x:c>
    </x:row>
    <x:row r="217">
      <x:c r="A217" s="77" t="n">
        <x:v>213</x:v>
      </x:c>
      <x:c r="B217" s="77" t="str">
        <x:v>5546</x:v>
      </x:c>
      <x:c r="C217" s="77" t="str">
        <x:v>永固-KY</x:v>
      </x:c>
      <x:c r="D217" s="77" t="str">
        <x:v>建材營造</x:v>
      </x:c>
      <x:c r="E217" s="77" t="n">
        <x:v>12</x:v>
      </x:c>
      <x:c r="F217" s="119" t="n">
        <x:v>0.1957991401883422</x:v>
      </x:c>
      <x:c r="G217" s="119" t="n">
        <x:v>0.2163726814203518</x:v>
      </x:c>
      <x:c r="H217" s="119" t="n">
        <x:v>0.1956002500648205</x:v>
      </x:c>
      <x:c r="I217" s="119" t="n">
        <x:v>0.1860600305677252</x:v>
      </x:c>
      <x:c r="J217" s="119" t="n">
        <x:v>0.3471835291592235</x:v>
      </x:c>
      <x:c r="K217" s="119" t="n">
        <x:v>0.5833333333333334</x:v>
      </x:c>
      <x:c r="L217" s="119" t="n">
        <x:v>0.25</x:v>
      </x:c>
      <x:c r="M217" s="119" t="str">
        <x:v>2025-01</x:v>
      </x:c>
      <x:c r="N217" s="119" t="n">
        <x:v>0.42804631442769014</x:v>
      </x:c>
      <x:c r="O217" s="120" t="n">
        <x:v>181013</x:v>
      </x:c>
      <x:c r="P217" s="120" t="n">
        <x:v>258494.94751349947</x:v>
      </x:c>
      <x:c r="Q217" s="120" t="n">
        <x:v>172069.3300251538</x:v>
      </x:c>
      <x:c r="R217" s="120" t="n">
        <x:v>268097.7939010934</x:v>
      </x:c>
      <x:c r="S217" s="121" t="n">
        <x:f>F217-MIN(G217,H217)</x:f>
        <x:v>0.0001988901235217</x:v>
      </x:c>
      <x:c r="T217" s="122" t="str">
        <x:f>IF(F217&lt;'摘要'!$C$8,"15–20%",IF(F217&lt;'摘要'!$C$9,"20–30%",IF(F217&lt;'摘要'!$C$10,"30–50%",IF(F217&lt;'摘要'!$C$11,"50–100%","&gt;100%"))))</x:f>
        <x:v>15–20%</x:v>
      </x:c>
      <x:c r="U217" s="122" t="str">
        <x:f>IF(G217&lt;H217,"SARIMA","營收公式")</x:f>
        <x:v>營收公式</x:v>
      </x:c>
      <x:c r="V217" s="122" t="str">
        <x:f>IF(AND(F217&lt;G217,F217&lt;H217),"是","否")</x:f>
        <x:v>否</x:v>
      </x:c>
      <x:c r="W217" s="77" t="str">
        <x:v>weighted_hybrid</x:v>
      </x:c>
    </x:row>
    <x:row r="218">
      <x:c r="A218" s="77" t="n">
        <x:v>214</x:v>
      </x:c>
      <x:c r="B218" s="77" t="str">
        <x:v>6231</x:v>
      </x:c>
      <x:c r="C218" s="77" t="str">
        <x:v>系微</x:v>
      </x:c>
      <x:c r="D218" s="77" t="str">
        <x:v>資訊服務業</x:v>
      </x:c>
      <x:c r="E218" s="77" t="n">
        <x:v>12</x:v>
      </x:c>
      <x:c r="F218" s="119" t="n">
        <x:v>0.19580300483255164</x:v>
      </x:c>
      <x:c r="G218" s="119" t="n">
        <x:v>0.1061692236624607</x:v>
      </x:c>
      <x:c r="H218" s="119" t="n">
        <x:v>0.2109216074122739</x:v>
      </x:c>
      <x:c r="I218" s="119" t="n">
        <x:v>0.19630040632761495</x:v>
      </x:c>
      <x:c r="J218" s="119" t="n">
        <x:v>0.3749474857479536</x:v>
      </x:c>
      <x:c r="K218" s="119" t="n">
        <x:v>1</x:v>
      </x:c>
      <x:c r="L218" s="119" t="n">
        <x:v>0.5833333333333334</x:v>
      </x:c>
      <x:c r="M218" s="119" t="str">
        <x:v>2025-04</x:v>
      </x:c>
      <x:c r="N218" s="119" t="n">
        <x:v>0.41039860838259024</x:v>
      </x:c>
      <x:c r="O218" s="120" t="n">
        <x:v>108389</x:v>
      </x:c>
      <x:c r="P218" s="120" t="n">
        <x:v>152871.69476398057</x:v>
      </x:c>
      <x:c r="Q218" s="120" t="n">
        <x:v>128993.028467465</x:v>
      </x:c>
      <x:c r="R218" s="120" t="n">
        <x:v>155524.87990803787</x:v>
      </x:c>
      <x:c r="S218" s="121" t="n">
        <x:f>F218-MIN(G218,H218)</x:f>
        <x:v>0.08963378117009094</x:v>
      </x:c>
      <x:c r="T218" s="122" t="str">
        <x:f>IF(F218&lt;'摘要'!$C$8,"15–20%",IF(F218&lt;'摘要'!$C$9,"20–30%",IF(F218&lt;'摘要'!$C$10,"30–50%",IF(F218&lt;'摘要'!$C$11,"50–100%","&gt;100%"))))</x:f>
        <x:v>15–20%</x:v>
      </x:c>
      <x:c r="U218" s="122" t="str">
        <x:f>IF(G218&lt;H218,"SARIMA","營收公式")</x:f>
        <x:v>SARIMA</x:v>
      </x:c>
      <x:c r="V218" s="122" t="str">
        <x:f>IF(AND(F218&lt;G218,F218&lt;H218),"是","否")</x:f>
        <x:v>否</x:v>
      </x:c>
      <x:c r="W218" s="77" t="str">
        <x:v>weighted_hybrid</x:v>
      </x:c>
    </x:row>
    <x:row r="219">
      <x:c r="A219" s="77" t="n">
        <x:v>215</x:v>
      </x:c>
      <x:c r="B219" s="77" t="str">
        <x:v>8916</x:v>
      </x:c>
      <x:c r="C219" s="77" t="str">
        <x:v>光隆</x:v>
      </x:c>
      <x:c r="D219" s="77" t="str">
        <x:v>其他</x:v>
      </x:c>
      <x:c r="E219" s="77" t="n">
        <x:v>12</x:v>
      </x:c>
      <x:c r="F219" s="119" t="n">
        <x:v>0.19588217317829348</x:v>
      </x:c>
      <x:c r="G219" s="119" t="n">
        <x:v>0.23039016974139723</x:v>
      </x:c>
      <x:c r="H219" s="119" t="n">
        <x:v>0.1957741380598207</x:v>
      </x:c>
      <x:c r="I219" s="119" t="n">
        <x:v>0.1984549568211306</x:v>
      </x:c>
      <x:c r="J219" s="119" t="n">
        <x:v>0.294509105342971</x:v>
      </x:c>
      <x:c r="K219" s="119" t="n">
        <x:v>0.41666666666666674</x:v>
      </x:c>
      <x:c r="L219" s="119" t="n">
        <x:v>0.41666666666666674</x:v>
      </x:c>
      <x:c r="M219" s="119" t="str">
        <x:v>2025-11</x:v>
      </x:c>
      <x:c r="N219" s="119" t="n">
        <x:v>0.3540273839628242</x:v>
      </x:c>
      <x:c r="O219" s="120" t="n">
        <x:v>941525</x:v>
      </x:c>
      <x:c r="P219" s="120" t="n">
        <x:v>608199.367314402</x:v>
      </x:c>
      <x:c r="Q219" s="120" t="n">
        <x:v>578358.9784073975</x:v>
      </x:c>
      <x:c r="R219" s="120" t="n">
        <x:v>611514.9660818469</x:v>
      </x:c>
      <x:c r="S219" s="121" t="n">
        <x:f>F219-MIN(G219,H219)</x:f>
        <x:v>0.00010803511847279346</x:v>
      </x:c>
      <x:c r="T219" s="122" t="str">
        <x:f>IF(F219&lt;'摘要'!$C$8,"15–20%",IF(F219&lt;'摘要'!$C$9,"20–30%",IF(F219&lt;'摘要'!$C$10,"30–50%",IF(F219&lt;'摘要'!$C$11,"50–100%","&gt;100%"))))</x:f>
        <x:v>15–20%</x:v>
      </x:c>
      <x:c r="U219" s="122" t="str">
        <x:f>IF(G219&lt;H219,"SARIMA","營收公式")</x:f>
        <x:v>營收公式</x:v>
      </x:c>
      <x:c r="V219" s="122" t="str">
        <x:f>IF(AND(F219&lt;G219,F219&lt;H219),"是","否")</x:f>
        <x:v>否</x:v>
      </x:c>
      <x:c r="W219" s="77" t="str">
        <x:v>weighted_hybrid</x:v>
      </x:c>
    </x:row>
    <x:row r="220">
      <x:c r="A220" s="77" t="n">
        <x:v>216</x:v>
      </x:c>
      <x:c r="B220" s="77" t="str">
        <x:v>2929</x:v>
      </x:c>
      <x:c r="C220" s="77" t="str">
        <x:v>淘帝-KY</x:v>
      </x:c>
      <x:c r="D220" s="77" t="str">
        <x:v>貿易百貨</x:v>
      </x:c>
      <x:c r="E220" s="77" t="n">
        <x:v>12</x:v>
      </x:c>
      <x:c r="F220" s="119" t="n">
        <x:v>0.19642680285864325</x:v>
      </x:c>
      <x:c r="G220" s="119" t="n">
        <x:v>0.0805554011451596</x:v>
      </x:c>
      <x:c r="H220" s="119" t="n">
        <x:v>0.21695426722847747</x:v>
      </x:c>
      <x:c r="I220" s="119" t="n">
        <x:v>0.20305528422654176</x:v>
      </x:c>
      <x:c r="J220" s="119" t="n">
        <x:v>0.33360096443286474</x:v>
      </x:c>
      <x:c r="K220" s="119" t="n">
        <x:v>0.9166666666666665</x:v>
      </x:c>
      <x:c r="L220" s="119" t="n">
        <x:v>0.33333333333333326</x:v>
      </x:c>
      <x:c r="M220" s="119" t="str">
        <x:v>2025-06</x:v>
      </x:c>
      <x:c r="N220" s="119" t="n">
        <x:v>0.48085825555811673</x:v>
      </x:c>
      <x:c r="O220" s="120" t="n">
        <x:v>56247</x:v>
      </x:c>
      <x:c r="P220" s="120" t="n">
        <x:v>83293.83430037739</x:v>
      </x:c>
      <x:c r="Q220" s="120" t="n">
        <x:v>52597.97132144731</x:v>
      </x:c>
      <x:c r="R220" s="120" t="n">
        <x:v>86704.48574248074</x:v>
      </x:c>
      <x:c r="S220" s="121" t="n">
        <x:f>F220-MIN(G220,H220)</x:f>
        <x:v>0.11587140171348365</x:v>
      </x:c>
      <x:c r="T220" s="122" t="str">
        <x:f>IF(F220&lt;'摘要'!$C$8,"15–20%",IF(F220&lt;'摘要'!$C$9,"20–30%",IF(F220&lt;'摘要'!$C$10,"30–50%",IF(F220&lt;'摘要'!$C$11,"50–100%","&gt;100%"))))</x:f>
        <x:v>15–20%</x:v>
      </x:c>
      <x:c r="U220" s="122" t="str">
        <x:f>IF(G220&lt;H220,"SARIMA","營收公式")</x:f>
        <x:v>SARIMA</x:v>
      </x:c>
      <x:c r="V220" s="122" t="str">
        <x:f>IF(AND(F220&lt;G220,F220&lt;H220),"是","否")</x:f>
        <x:v>否</x:v>
      </x:c>
      <x:c r="W220" s="77" t="str">
        <x:v>weighted_hybrid</x:v>
      </x:c>
    </x:row>
    <x:row r="221">
      <x:c r="A221" s="77" t="n">
        <x:v>217</x:v>
      </x:c>
      <x:c r="B221" s="77" t="str">
        <x:v>5490</x:v>
      </x:c>
      <x:c r="C221" s="77" t="str">
        <x:v>同亨</x:v>
      </x:c>
      <x:c r="D221" s="77" t="str">
        <x:v>電腦及週邊設備業</x:v>
      </x:c>
      <x:c r="E221" s="77" t="n">
        <x:v>12</x:v>
      </x:c>
      <x:c r="F221" s="119" t="n">
        <x:v>0.1967382763969451</x:v>
      </x:c>
      <x:c r="G221" s="119" t="n">
        <x:v>0.27230123133326295</x:v>
      </x:c>
      <x:c r="H221" s="119" t="n">
        <x:v>0.21227697916284885</x:v>
      </x:c>
      <x:c r="I221" s="119" t="n">
        <x:v>0.1839741563682931</x:v>
      </x:c>
      <x:c r="J221" s="119" t="n">
        <x:v>0.32359465192940606</x:v>
      </x:c>
      <x:c r="K221" s="119" t="n">
        <x:v>0.5833333333333334</x:v>
      </x:c>
      <x:c r="L221" s="119" t="n">
        <x:v>0.33333333333333326</x:v>
      </x:c>
      <x:c r="M221" s="119" t="str">
        <x:v>2025-05</x:v>
      </x:c>
      <x:c r="N221" s="119" t="n">
        <x:v>0.41979815383368724</x:v>
      </x:c>
      <x:c r="O221" s="120" t="n">
        <x:v>112232</x:v>
      </x:c>
      <x:c r="P221" s="120" t="n">
        <x:v>159346.7864010624</x:v>
      </x:c>
      <x:c r="Q221" s="120" t="n">
        <x:v>201920.6330410437</x:v>
      </x:c>
      <x:c r="R221" s="120" t="n">
        <x:v>154616.35899662002</x:v>
      </x:c>
      <x:c r="S221" s="121" t="n">
        <x:f>F221-MIN(G221,H221)</x:f>
        <x:v>-0.015538702765903745</x:v>
      </x:c>
      <x:c r="T221" s="122" t="str">
        <x:f>IF(F221&lt;'摘要'!$C$8,"15–20%",IF(F221&lt;'摘要'!$C$9,"20–30%",IF(F221&lt;'摘要'!$C$10,"30–50%",IF(F221&lt;'摘要'!$C$11,"50–100%","&gt;100%"))))</x:f>
        <x:v>15–20%</x:v>
      </x:c>
      <x:c r="U221" s="122" t="str">
        <x:f>IF(G221&lt;H221,"SARIMA","營收公式")</x:f>
        <x:v>營收公式</x:v>
      </x:c>
      <x:c r="V221" s="122" t="str">
        <x:f>IF(AND(F221&lt;G221,F221&lt;H221),"是","否")</x:f>
        <x:v>是</x:v>
      </x:c>
      <x:c r="W221" s="77" t="str">
        <x:v>weighted_hybrid</x:v>
      </x:c>
    </x:row>
    <x:row r="222">
      <x:c r="A222" s="77" t="n">
        <x:v>218</x:v>
      </x:c>
      <x:c r="B222" s="77" t="str">
        <x:v>4161</x:v>
      </x:c>
      <x:c r="C222" s="77" t="str">
        <x:v>聿新科</x:v>
      </x:c>
      <x:c r="D222" s="77" t="str">
        <x:v>生技醫療業</x:v>
      </x:c>
      <x:c r="E222" s="77" t="n">
        <x:v>12</x:v>
      </x:c>
      <x:c r="F222" s="119" t="n">
        <x:v>0.19677415066824286</x:v>
      </x:c>
      <x:c r="G222" s="119" t="n">
        <x:v>0.16168981128893667</x:v>
      </x:c>
      <x:c r="H222" s="119" t="n">
        <x:v>0.2035251505265091</x:v>
      </x:c>
      <x:c r="I222" s="119" t="n">
        <x:v>0.19056145262849672</x:v>
      </x:c>
      <x:c r="J222" s="119" t="n">
        <x:v>0.33781213624367806</x:v>
      </x:c>
      <x:c r="K222" s="119" t="n">
        <x:v>0.6666666666666665</x:v>
      </x:c>
      <x:c r="L222" s="119" t="n">
        <x:v>0.41666666666666674</x:v>
      </x:c>
      <x:c r="M222" s="119" t="str">
        <x:v>2025-01</x:v>
      </x:c>
      <x:c r="N222" s="119" t="n">
        <x:v>0.4938137312599082</x:v>
      </x:c>
      <x:c r="O222" s="120" t="n">
        <x:v>53633</x:v>
      </x:c>
      <x:c r="P222" s="120" t="n">
        <x:v>80117.71184866266</x:v>
      </x:c>
      <x:c r="Q222" s="120" t="n">
        <x:v>65862.36667050072</x:v>
      </x:c>
      <x:c r="R222" s="120" t="n">
        <x:v>81701.63909068063</x:v>
      </x:c>
      <x:c r="S222" s="121" t="n">
        <x:f>F222-MIN(G222,H222)</x:f>
        <x:v>0.03508433937930619</x:v>
      </x:c>
      <x:c r="T222" s="122" t="str">
        <x:f>IF(F222&lt;'摘要'!$C$8,"15–20%",IF(F222&lt;'摘要'!$C$9,"20–30%",IF(F222&lt;'摘要'!$C$10,"30–50%",IF(F222&lt;'摘要'!$C$11,"50–100%","&gt;100%"))))</x:f>
        <x:v>15–20%</x:v>
      </x:c>
      <x:c r="U222" s="122" t="str">
        <x:f>IF(G222&lt;H222,"SARIMA","營收公式")</x:f>
        <x:v>SARIMA</x:v>
      </x:c>
      <x:c r="V222" s="122" t="str">
        <x:f>IF(AND(F222&lt;G222,F222&lt;H222),"是","否")</x:f>
        <x:v>否</x:v>
      </x:c>
      <x:c r="W222" s="77" t="str">
        <x:v>weighted_hybrid</x:v>
      </x:c>
    </x:row>
    <x:row r="223">
      <x:c r="A223" s="77" t="n">
        <x:v>219</x:v>
      </x:c>
      <x:c r="B223" s="77" t="str">
        <x:v>6221</x:v>
      </x:c>
      <x:c r="C223" s="77" t="str">
        <x:v>晉泰</x:v>
      </x:c>
      <x:c r="D223" s="77" t="str">
        <x:v>資訊服務業</x:v>
      </x:c>
      <x:c r="E223" s="77" t="n">
        <x:v>12</x:v>
      </x:c>
      <x:c r="F223" s="119" t="n">
        <x:v>0.1974098783094637</x:v>
      </x:c>
      <x:c r="G223" s="119" t="n">
        <x:v>0.2565487404011913</x:v>
      </x:c>
      <x:c r="H223" s="119" t="n">
        <x:v>0.19485684900238728</x:v>
      </x:c>
      <x:c r="I223" s="119" t="n">
        <x:v>0.19032167533937427</x:v>
      </x:c>
      <x:c r="J223" s="119" t="n">
        <x:v>0.3950404013865001</x:v>
      </x:c>
      <x:c r="K223" s="119" t="n">
        <x:v>0.5</x:v>
      </x:c>
      <x:c r="L223" s="119" t="n">
        <x:v>0.33333333333333326</x:v>
      </x:c>
      <x:c r="M223" s="119" t="str">
        <x:v>2025-02</x:v>
      </x:c>
      <x:c r="N223" s="119" t="n">
        <x:v>0.7498855250616079</x:v>
      </x:c>
      <x:c r="O223" s="120" t="n">
        <x:v>317831</x:v>
      </x:c>
      <x:c r="P223" s="120" t="n">
        <x:v>556167.8663158559</x:v>
      </x:c>
      <x:c r="Q223" s="120" t="n">
        <x:v>486234.73079553887</x:v>
      </x:c>
      <x:c r="R223" s="120" t="n">
        <x:v>563938.2147070022</x:v>
      </x:c>
      <x:c r="S223" s="121" t="n">
        <x:f>F223-MIN(G223,H223)</x:f>
        <x:v>0.0025530293070764043</x:v>
      </x:c>
      <x:c r="T223" s="122" t="str">
        <x:f>IF(F223&lt;'摘要'!$C$8,"15–20%",IF(F223&lt;'摘要'!$C$9,"20–30%",IF(F223&lt;'摘要'!$C$10,"30–50%",IF(F223&lt;'摘要'!$C$11,"50–100%","&gt;100%"))))</x:f>
        <x:v>15–20%</x:v>
      </x:c>
      <x:c r="U223" s="122" t="str">
        <x:f>IF(G223&lt;H223,"SARIMA","營收公式")</x:f>
        <x:v>營收公式</x:v>
      </x:c>
      <x:c r="V223" s="122" t="str">
        <x:f>IF(AND(F223&lt;G223,F223&lt;H223),"是","否")</x:f>
        <x:v>否</x:v>
      </x:c>
      <x:c r="W223" s="77" t="str">
        <x:v>weighted_hybrid</x:v>
      </x:c>
    </x:row>
    <x:row r="224">
      <x:c r="A224" s="77" t="n">
        <x:v>220</x:v>
      </x:c>
      <x:c r="B224" s="77" t="str">
        <x:v>4148</x:v>
      </x:c>
      <x:c r="C224" s="77" t="str">
        <x:v>全宇生技-KY</x:v>
      </x:c>
      <x:c r="D224" s="77" t="str">
        <x:v>生技醫療業</x:v>
      </x:c>
      <x:c r="E224" s="77" t="n">
        <x:v>12</x:v>
      </x:c>
      <x:c r="F224" s="119" t="n">
        <x:v>0.19746527152940882</x:v>
      </x:c>
      <x:c r="G224" s="119" t="n">
        <x:v>0.16157375574581462</x:v>
      </x:c>
      <x:c r="H224" s="119" t="n">
        <x:v>0.20348164677513295</x:v>
      </x:c>
      <x:c r="I224" s="119" t="n">
        <x:v>0.20683726779896283</x:v>
      </x:c>
      <x:c r="J224" s="119" t="n">
        <x:v>0.3781213381068713</x:v>
      </x:c>
      <x:c r="K224" s="119" t="n">
        <x:v>0.75</x:v>
      </x:c>
      <x:c r="L224" s="119" t="n">
        <x:v>0.5833333333333334</x:v>
      </x:c>
      <x:c r="M224" s="119" t="str">
        <x:v>2025-01</x:v>
      </x:c>
      <x:c r="N224" s="119" t="n">
        <x:v>0.7250808024922571</x:v>
      </x:c>
      <x:c r="O224" s="120" t="n">
        <x:v>129251</x:v>
      </x:c>
      <x:c r="P224" s="120" t="n">
        <x:v>222968.41880292672</x:v>
      </x:c>
      <x:c r="Q224" s="120" t="n">
        <x:v>165994.25381933062</x:v>
      </x:c>
      <x:c r="R224" s="120" t="n">
        <x:v>229298.88157888185</x:v>
      </x:c>
      <x:c r="S224" s="121" t="n">
        <x:f>F224-MIN(G224,H224)</x:f>
        <x:v>0.0358915157835942</x:v>
      </x:c>
      <x:c r="T224" s="122" t="str">
        <x:f>IF(F224&lt;'摘要'!$C$8,"15–20%",IF(F224&lt;'摘要'!$C$9,"20–30%",IF(F224&lt;'摘要'!$C$10,"30–50%",IF(F224&lt;'摘要'!$C$11,"50–100%","&gt;100%"))))</x:f>
        <x:v>15–20%</x:v>
      </x:c>
      <x:c r="U224" s="122" t="str">
        <x:f>IF(G224&lt;H224,"SARIMA","營收公式")</x:f>
        <x:v>SARIMA</x:v>
      </x:c>
      <x:c r="V224" s="122" t="str">
        <x:f>IF(AND(F224&lt;G224,F224&lt;H224),"是","否")</x:f>
        <x:v>否</x:v>
      </x:c>
      <x:c r="W224" s="77" t="str">
        <x:v>weighted_hybrid</x:v>
      </x:c>
    </x:row>
    <x:row r="225">
      <x:c r="A225" s="77" t="n">
        <x:v>221</x:v>
      </x:c>
      <x:c r="B225" s="77" t="str">
        <x:v>4167</x:v>
      </x:c>
      <x:c r="C225" s="77" t="str">
        <x:v>松瑞藥</x:v>
      </x:c>
      <x:c r="D225" s="77" t="str">
        <x:v>生技醫療業</x:v>
      </x:c>
      <x:c r="E225" s="77" t="n">
        <x:v>12</x:v>
      </x:c>
      <x:c r="F225" s="119" t="n">
        <x:v>0.19761188208053557</x:v>
      </x:c>
      <x:c r="G225" s="119" t="n">
        <x:v>0.15521722662501494</x:v>
      </x:c>
      <x:c r="H225" s="119" t="n">
        <x:v>0.20489641852969107</x:v>
      </x:c>
      <x:c r="I225" s="119" t="n">
        <x:v>0.17583713716448035</x:v>
      </x:c>
      <x:c r="J225" s="119" t="n">
        <x:v>0.437465385140548</x:v>
      </x:c>
      <x:c r="K225" s="119" t="n">
        <x:v>0.5833333333333334</x:v>
      </x:c>
      <x:c r="L225" s="119" t="n">
        <x:v>0.5833333333333334</x:v>
      </x:c>
      <x:c r="M225" s="119" t="str">
        <x:v>2025-09</x:v>
      </x:c>
      <x:c r="N225" s="119" t="n">
        <x:v>0.51050958740998</x:v>
      </x:c>
      <x:c r="O225" s="120" t="n">
        <x:v>77828</x:v>
      </x:c>
      <x:c r="P225" s="120" t="n">
        <x:v>117559.94016894393</x:v>
      </x:c>
      <x:c r="Q225" s="120" t="n">
        <x:v>109043.44541461312</x:v>
      </x:c>
      <x:c r="R225" s="120" t="n">
        <x:v>118506.21736386957</x:v>
      </x:c>
      <x:c r="S225" s="121" t="n">
        <x:f>F225-MIN(G225,H225)</x:f>
        <x:v>0.042394655455520625</x:v>
      </x:c>
      <x:c r="T225" s="122" t="str">
        <x:f>IF(F225&lt;'摘要'!$C$8,"15–20%",IF(F225&lt;'摘要'!$C$9,"20–30%",IF(F225&lt;'摘要'!$C$10,"30–50%",IF(F225&lt;'摘要'!$C$11,"50–100%","&gt;100%"))))</x:f>
        <x:v>15–20%</x:v>
      </x:c>
      <x:c r="U225" s="122" t="str">
        <x:f>IF(G225&lt;H225,"SARIMA","營收公式")</x:f>
        <x:v>SARIMA</x:v>
      </x:c>
      <x:c r="V225" s="122" t="str">
        <x:f>IF(AND(F225&lt;G225,F225&lt;H225),"是","否")</x:f>
        <x:v>否</x:v>
      </x:c>
      <x:c r="W225" s="77" t="str">
        <x:v>weighted_hybrid</x:v>
      </x:c>
    </x:row>
    <x:row r="226">
      <x:c r="A226" s="77" t="n">
        <x:v>222</x:v>
      </x:c>
      <x:c r="B226" s="77" t="str">
        <x:v>8416</x:v>
      </x:c>
      <x:c r="C226" s="77" t="str">
        <x:v>實威</x:v>
      </x:c>
      <x:c r="D226" s="77" t="str">
        <x:v>資訊服務業</x:v>
      </x:c>
      <x:c r="E226" s="77" t="n">
        <x:v>12</x:v>
      </x:c>
      <x:c r="F226" s="119" t="n">
        <x:v>0.1976486106602996</x:v>
      </x:c>
      <x:c r="G226" s="119" t="n">
        <x:v>0.11617108746941744</x:v>
      </x:c>
      <x:c r="H226" s="119" t="n">
        <x:v>0.21141415547481018</x:v>
      </x:c>
      <x:c r="I226" s="119" t="n">
        <x:v>0.1329390283256426</x:v>
      </x:c>
      <x:c r="J226" s="119" t="n">
        <x:v>0.32352482078659184</x:v>
      </x:c>
      <x:c r="K226" s="119" t="n">
        <x:v>0.6666666666666665</x:v>
      </x:c>
      <x:c r="L226" s="119" t="n">
        <x:v>0.5833333333333334</x:v>
      </x:c>
      <x:c r="M226" s="119" t="str">
        <x:v>2025-01</x:v>
      </x:c>
      <x:c r="N226" s="119" t="n">
        <x:v>0.9015571120018366</x:v>
      </x:c>
      <x:c r="O226" s="120" t="n">
        <x:v>106241</x:v>
      </x:c>
      <x:c r="P226" s="120" t="n">
        <x:v>202023.32913618712</x:v>
      </x:c>
      <x:c r="Q226" s="120" t="n">
        <x:v>113951.06952635015</x:v>
      </x:c>
      <x:c r="R226" s="120" t="n">
        <x:v>211809.13575950233</x:v>
      </x:c>
      <x:c r="S226" s="121" t="n">
        <x:f>F226-MIN(G226,H226)</x:f>
        <x:v>0.08147752319088215</x:v>
      </x:c>
      <x:c r="T226" s="122" t="str">
        <x:f>IF(F226&lt;'摘要'!$C$8,"15–20%",IF(F226&lt;'摘要'!$C$9,"20–30%",IF(F226&lt;'摘要'!$C$10,"30–50%",IF(F226&lt;'摘要'!$C$11,"50–100%","&gt;100%"))))</x:f>
        <x:v>15–20%</x:v>
      </x:c>
      <x:c r="U226" s="122" t="str">
        <x:f>IF(G226&lt;H226,"SARIMA","營收公式")</x:f>
        <x:v>SARIMA</x:v>
      </x:c>
      <x:c r="V226" s="122" t="str">
        <x:f>IF(AND(F226&lt;G226,F226&lt;H226),"是","否")</x:f>
        <x:v>否</x:v>
      </x:c>
      <x:c r="W226" s="77" t="str">
        <x:v>weighted_hybrid</x:v>
      </x:c>
    </x:row>
    <x:row r="227">
      <x:c r="A227" s="77" t="n">
        <x:v>223</x:v>
      </x:c>
      <x:c r="B227" s="77" t="str">
        <x:v>1626</x:v>
      </x:c>
      <x:c r="C227" s="77" t="str">
        <x:v>艾美特-KY</x:v>
      </x:c>
      <x:c r="D227" s="77" t="str">
        <x:v>電器電纜</x:v>
      </x:c>
      <x:c r="E227" s="77" t="n">
        <x:v>12</x:v>
      </x:c>
      <x:c r="F227" s="119" t="n">
        <x:v>0.1977520589872995</x:v>
      </x:c>
      <x:c r="G227" s="119" t="n">
        <x:v>0.16517605091089727</x:v>
      </x:c>
      <x:c r="H227" s="119" t="n">
        <x:v>0.20353074109955144</x:v>
      </x:c>
      <x:c r="I227" s="119" t="n">
        <x:v>0.18711145369623478</x:v>
      </x:c>
      <x:c r="J227" s="119" t="n">
        <x:v>0.3799368161682037</x:v>
      </x:c>
      <x:c r="K227" s="119" t="n">
        <x:v>0.9166666666666665</x:v>
      </x:c>
      <x:c r="L227" s="119" t="n">
        <x:v>0.33333333333333326</x:v>
      </x:c>
      <x:c r="M227" s="119" t="str">
        <x:v>2025-12</x:v>
      </x:c>
      <x:c r="N227" s="119" t="n">
        <x:v>0.5541939544664863</x:v>
      </x:c>
      <x:c r="O227" s="120" t="n">
        <x:v>369026</x:v>
      </x:c>
      <x:c r="P227" s="120" t="n">
        <x:v>573537.9782409496</x:v>
      </x:c>
      <x:c r="Q227" s="120" t="n">
        <x:v>536533.0377749384</x:v>
      </x:c>
      <x:c r="R227" s="120" t="n">
        <x:v>577649.6382927286</x:v>
      </x:c>
      <x:c r="S227" s="121" t="n">
        <x:f>F227-MIN(G227,H227)</x:f>
        <x:v>0.032576008076402235</x:v>
      </x:c>
      <x:c r="T227" s="122" t="str">
        <x:f>IF(F227&lt;'摘要'!$C$8,"15–20%",IF(F227&lt;'摘要'!$C$9,"20–30%",IF(F227&lt;'摘要'!$C$10,"30–50%",IF(F227&lt;'摘要'!$C$11,"50–100%","&gt;100%"))))</x:f>
        <x:v>15–20%</x:v>
      </x:c>
      <x:c r="U227" s="122" t="str">
        <x:f>IF(G227&lt;H227,"SARIMA","營收公式")</x:f>
        <x:v>SARIMA</x:v>
      </x:c>
      <x:c r="V227" s="122" t="str">
        <x:f>IF(AND(F227&lt;G227,F227&lt;H227),"是","否")</x:f>
        <x:v>否</x:v>
      </x:c>
      <x:c r="W227" s="77" t="str">
        <x:v>weighted_hybrid</x:v>
      </x:c>
    </x:row>
    <x:row r="228">
      <x:c r="A228" s="77" t="n">
        <x:v>224</x:v>
      </x:c>
      <x:c r="B228" s="77" t="str">
        <x:v>2365</x:v>
      </x:c>
      <x:c r="C228" s="77" t="str">
        <x:v>昆盈</x:v>
      </x:c>
      <x:c r="D228" s="77" t="str">
        <x:v>電腦及週邊設備業</x:v>
      </x:c>
      <x:c r="E228" s="77" t="n">
        <x:v>12</x:v>
      </x:c>
      <x:c r="F228" s="119" t="n">
        <x:v>0.19798898873994794</x:v>
      </x:c>
      <x:c r="G228" s="119" t="n">
        <x:v>0.18091671008629287</x:v>
      </x:c>
      <x:c r="H228" s="119" t="n">
        <x:v>0.2017274014760528</x:v>
      </x:c>
      <x:c r="I228" s="119" t="n">
        <x:v>0.18411850739549476</x:v>
      </x:c>
      <x:c r="J228" s="119" t="n">
        <x:v>0.3342765823561979</x:v>
      </x:c>
      <x:c r="K228" s="119" t="n">
        <x:v>0.8333333333333335</x:v>
      </x:c>
      <x:c r="L228" s="119" t="n">
        <x:v>0.5</x:v>
      </x:c>
      <x:c r="M228" s="119" t="str">
        <x:v>2025-01</x:v>
      </x:c>
      <x:c r="N228" s="119" t="n">
        <x:v>0.3344251193716321</x:v>
      </x:c>
      <x:c r="O228" s="120" t="n">
        <x:v>66995</x:v>
      </x:c>
      <x:c r="P228" s="120" t="n">
        <x:v>89399.81087230249</x:v>
      </x:c>
      <x:c r="Q228" s="120" t="n">
        <x:v>88275.70601255845</x:v>
      </x:c>
      <x:c r="R228" s="120" t="n">
        <x:v>89524.71141227405</x:v>
      </x:c>
      <x:c r="S228" s="121" t="n">
        <x:f>F228-MIN(G228,H228)</x:f>
        <x:v>0.01707227865365507</x:v>
      </x:c>
      <x:c r="T228" s="122" t="str">
        <x:f>IF(F228&lt;'摘要'!$C$8,"15–20%",IF(F228&lt;'摘要'!$C$9,"20–30%",IF(F228&lt;'摘要'!$C$10,"30–50%",IF(F228&lt;'摘要'!$C$11,"50–100%","&gt;100%"))))</x:f>
        <x:v>15–20%</x:v>
      </x:c>
      <x:c r="U228" s="122" t="str">
        <x:f>IF(G228&lt;H228,"SARIMA","營收公式")</x:f>
        <x:v>SARIMA</x:v>
      </x:c>
      <x:c r="V228" s="122" t="str">
        <x:f>IF(AND(F228&lt;G228,F228&lt;H228),"是","否")</x:f>
        <x:v>否</x:v>
      </x:c>
      <x:c r="W228" s="77" t="str">
        <x:v>weighted_hybrid</x:v>
      </x:c>
    </x:row>
    <x:row r="229">
      <x:c r="A229" s="77" t="n">
        <x:v>225</x:v>
      </x:c>
      <x:c r="B229" s="77" t="str">
        <x:v>5474</x:v>
      </x:c>
      <x:c r="C229" s="77" t="str">
        <x:v>聰泰</x:v>
      </x:c>
      <x:c r="D229" s="77" t="str">
        <x:v>電腦及週邊設備業</x:v>
      </x:c>
      <x:c r="E229" s="77" t="n">
        <x:v>12</x:v>
      </x:c>
      <x:c r="F229" s="119" t="n">
        <x:v>0.19835801036017006</x:v>
      </x:c>
      <x:c r="G229" s="119" t="n">
        <x:v>0.1950827087197352</x:v>
      </x:c>
      <x:c r="H229" s="119" t="n">
        <x:v>0.20065709737172022</x:v>
      </x:c>
      <x:c r="I229" s="119" t="n">
        <x:v>0.1718861249646439</x:v>
      </x:c>
      <x:c r="J229" s="119" t="n">
        <x:v>0.3632334502026006</x:v>
      </x:c>
      <x:c r="K229" s="119" t="n">
        <x:v>0.5833333333333334</x:v>
      </x:c>
      <x:c r="L229" s="119" t="n">
        <x:v>0.6666666666666665</x:v>
      </x:c>
      <x:c r="M229" s="119" t="str">
        <x:v>2025-10</x:v>
      </x:c>
      <x:c r="N229" s="119" t="n">
        <x:v>0.43242076936630924</x:v>
      </x:c>
      <x:c r="O229" s="120" t="n">
        <x:v>106116</x:v>
      </x:c>
      <x:c r="P229" s="120" t="n">
        <x:v>152002.76236207527</x:v>
      </x:c>
      <x:c r="Q229" s="120" t="n">
        <x:v>173489.60881728248</x:v>
      </x:c>
      <x:c r="R229" s="120" t="n">
        <x:v>149615.33497816336</x:v>
      </x:c>
      <x:c r="S229" s="121" t="n">
        <x:f>F229-MIN(G229,H229)</x:f>
        <x:v>0.0032753016404348523</x:v>
      </x:c>
      <x:c r="T229" s="122" t="str">
        <x:f>IF(F229&lt;'摘要'!$C$8,"15–20%",IF(F229&lt;'摘要'!$C$9,"20–30%",IF(F229&lt;'摘要'!$C$10,"30–50%",IF(F229&lt;'摘要'!$C$11,"50–100%","&gt;100%"))))</x:f>
        <x:v>15–20%</x:v>
      </x:c>
      <x:c r="U229" s="122" t="str">
        <x:f>IF(G229&lt;H229,"SARIMA","營收公式")</x:f>
        <x:v>SARIMA</x:v>
      </x:c>
      <x:c r="V229" s="122" t="str">
        <x:f>IF(AND(F229&lt;G229,F229&lt;H229),"是","否")</x:f>
        <x:v>否</x:v>
      </x:c>
      <x:c r="W229" s="77" t="str">
        <x:v>weighted_hybrid</x:v>
      </x:c>
    </x:row>
    <x:row r="230">
      <x:c r="A230" s="77" t="n">
        <x:v>226</x:v>
      </x:c>
      <x:c r="B230" s="77" t="str">
        <x:v>6113</x:v>
      </x:c>
      <x:c r="C230" s="77" t="str">
        <x:v>亞矽</x:v>
      </x:c>
      <x:c r="D230" s="77" t="str">
        <x:v>電子通路業</x:v>
      </x:c>
      <x:c r="E230" s="77" t="n">
        <x:v>12</x:v>
      </x:c>
      <x:c r="F230" s="119" t="n">
        <x:v>0.19839320354120538</x:v>
      </x:c>
      <x:c r="G230" s="119" t="n">
        <x:v>0.1563372710696153</x:v>
      </x:c>
      <x:c r="H230" s="119" t="n">
        <x:v>0.20690515328886935</x:v>
      </x:c>
      <x:c r="I230" s="119" t="n">
        <x:v>0.18269821747673223</x:v>
      </x:c>
      <x:c r="J230" s="119" t="n">
        <x:v>0.3199640313689623</x:v>
      </x:c>
      <x:c r="K230" s="119" t="n">
        <x:v>0.33333333333333326</x:v>
      </x:c>
      <x:c r="L230" s="119" t="n">
        <x:v>0.5833333333333334</x:v>
      </x:c>
      <x:c r="M230" s="119" t="str">
        <x:v>2025-02</x:v>
      </x:c>
      <x:c r="N230" s="119" t="n">
        <x:v>0.49023480139471837</x:v>
      </x:c>
      <x:c r="O230" s="120" t="n">
        <x:v>65534</x:v>
      </x:c>
      <x:c r="P230" s="120" t="n">
        <x:v>33406.95252539853</x:v>
      </x:c>
      <x:c r="Q230" s="120" t="n">
        <x:v>32231.698440388514</x:v>
      </x:c>
      <x:c r="R230" s="120" t="n">
        <x:v>33537.53631262186</x:v>
      </x:c>
      <x:c r="S230" s="121" t="n">
        <x:f>F230-MIN(G230,H230)</x:f>
        <x:v>0.04205593247159006</x:v>
      </x:c>
      <x:c r="T230" s="122" t="str">
        <x:f>IF(F230&lt;'摘要'!$C$8,"15–20%",IF(F230&lt;'摘要'!$C$9,"20–30%",IF(F230&lt;'摘要'!$C$10,"30–50%",IF(F230&lt;'摘要'!$C$11,"50–100%","&gt;100%"))))</x:f>
        <x:v>15–20%</x:v>
      </x:c>
      <x:c r="U230" s="122" t="str">
        <x:f>IF(G230&lt;H230,"SARIMA","營收公式")</x:f>
        <x:v>SARIMA</x:v>
      </x:c>
      <x:c r="V230" s="122" t="str">
        <x:f>IF(AND(F230&lt;G230,F230&lt;H230),"是","否")</x:f>
        <x:v>否</x:v>
      </x:c>
      <x:c r="W230" s="77" t="str">
        <x:v>weighted_hybrid</x:v>
      </x:c>
    </x:row>
    <x:row r="231">
      <x:c r="A231" s="77" t="n">
        <x:v>227</x:v>
      </x:c>
      <x:c r="B231" s="77" t="str">
        <x:v>6160</x:v>
      </x:c>
      <x:c r="C231" s="77" t="str">
        <x:v>欣技</x:v>
      </x:c>
      <x:c r="D231" s="77" t="str">
        <x:v>電腦及週邊設備業</x:v>
      </x:c>
      <x:c r="E231" s="77" t="n">
        <x:v>12</x:v>
      </x:c>
      <x:c r="F231" s="119" t="n">
        <x:v>0.19854081501836396</x:v>
      </x:c>
      <x:c r="G231" s="119" t="n">
        <x:v>0.17175939215185887</x:v>
      </x:c>
      <x:c r="H231" s="119" t="n">
        <x:v>0.20282040604964585</x:v>
      </x:c>
      <x:c r="I231" s="119" t="n">
        <x:v>0.17871191678190282</x:v>
      </x:c>
      <x:c r="J231" s="119" t="n">
        <x:v>0.3517920369295169</x:v>
      </x:c>
      <x:c r="K231" s="119" t="n">
        <x:v>0.5</x:v>
      </x:c>
      <x:c r="L231" s="119" t="n">
        <x:v>0.33333333333333326</x:v>
      </x:c>
      <x:c r="M231" s="119" t="str">
        <x:v>2025-02</x:v>
      </x:c>
      <x:c r="N231" s="119" t="n">
        <x:v>0.36471385895153957</x:v>
      </x:c>
      <x:c r="O231" s="120" t="n">
        <x:v>82290</x:v>
      </x:c>
      <x:c r="P231" s="120" t="n">
        <x:v>112302.3034531222</x:v>
      </x:c>
      <x:c r="Q231" s="120" t="n">
        <x:v>104496.50058206184</x:v>
      </x:c>
      <x:c r="R231" s="120" t="n">
        <x:v>113169.61488324</x:v>
      </x:c>
      <x:c r="S231" s="121" t="n">
        <x:f>F231-MIN(G231,H231)</x:f>
        <x:v>0.02678142286650509</x:v>
      </x:c>
      <x:c r="T231" s="122" t="str">
        <x:f>IF(F231&lt;'摘要'!$C$8,"15–20%",IF(F231&lt;'摘要'!$C$9,"20–30%",IF(F231&lt;'摘要'!$C$10,"30–50%",IF(F231&lt;'摘要'!$C$11,"50–100%","&gt;100%"))))</x:f>
        <x:v>15–20%</x:v>
      </x:c>
      <x:c r="U231" s="122" t="str">
        <x:f>IF(G231&lt;H231,"SARIMA","營收公式")</x:f>
        <x:v>SARIMA</x:v>
      </x:c>
      <x:c r="V231" s="122" t="str">
        <x:f>IF(AND(F231&lt;G231,F231&lt;H231),"是","否")</x:f>
        <x:v>否</x:v>
      </x:c>
      <x:c r="W231" s="77" t="str">
        <x:v>weighted_hybrid</x:v>
      </x:c>
    </x:row>
    <x:row r="232">
      <x:c r="A232" s="77" t="n">
        <x:v>228</x:v>
      </x:c>
      <x:c r="B232" s="77" t="str">
        <x:v>2014</x:v>
      </x:c>
      <x:c r="C232" s="77" t="str">
        <x:v>中鴻</x:v>
      </x:c>
      <x:c r="D232" s="77" t="str">
        <x:v>鋼鐵工業</x:v>
      </x:c>
      <x:c r="E232" s="77" t="n">
        <x:v>12</x:v>
      </x:c>
      <x:c r="F232" s="119" t="n">
        <x:v>0.19857457303290288</x:v>
      </x:c>
      <x:c r="G232" s="119" t="n">
        <x:v>0.16710886409596987</x:v>
      </x:c>
      <x:c r="H232" s="119" t="n">
        <x:v>0.20681256652847835</x:v>
      </x:c>
      <x:c r="I232" s="119" t="n">
        <x:v>0.16569487894960166</x:v>
      </x:c>
      <x:c r="J232" s="119" t="n">
        <x:v>0.3600049026003787</x:v>
      </x:c>
      <x:c r="K232" s="119" t="n">
        <x:v>0.5</x:v>
      </x:c>
      <x:c r="L232" s="119" t="n">
        <x:v>0.5</x:v>
      </x:c>
      <x:c r="M232" s="119" t="str">
        <x:v>2025-06</x:v>
      </x:c>
      <x:c r="N232" s="119" t="n">
        <x:v>0.5777268323171257</x:v>
      </x:c>
      <x:c r="O232" s="120" t="n">
        <x:v>1237189</x:v>
      </x:c>
      <x:c r="P232" s="120" t="n">
        <x:v>1951946.2819475925</x:v>
      </x:c>
      <x:c r="Q232" s="120" t="n">
        <x:v>1640291.493417337</x:v>
      </x:c>
      <x:c r="R232" s="120" t="n">
        <x:v>1986574.5917842875</x:v>
      </x:c>
      <x:c r="S232" s="121" t="n">
        <x:f>F232-MIN(G232,H232)</x:f>
        <x:v>0.03146570893693301</x:v>
      </x:c>
      <x:c r="T232" s="122" t="str">
        <x:f>IF(F232&lt;'摘要'!$C$8,"15–20%",IF(F232&lt;'摘要'!$C$9,"20–30%",IF(F232&lt;'摘要'!$C$10,"30–50%",IF(F232&lt;'摘要'!$C$11,"50–100%","&gt;100%"))))</x:f>
        <x:v>15–20%</x:v>
      </x:c>
      <x:c r="U232" s="122" t="str">
        <x:f>IF(G232&lt;H232,"SARIMA","營收公式")</x:f>
        <x:v>SARIMA</x:v>
      </x:c>
      <x:c r="V232" s="122" t="str">
        <x:f>IF(AND(F232&lt;G232,F232&lt;H232),"是","否")</x:f>
        <x:v>否</x:v>
      </x:c>
      <x:c r="W232" s="77" t="str">
        <x:v>weighted_hybrid</x:v>
      </x:c>
    </x:row>
    <x:row r="233">
      <x:c r="A233" s="77" t="n">
        <x:v>229</x:v>
      </x:c>
      <x:c r="B233" s="77" t="str">
        <x:v>8064</x:v>
      </x:c>
      <x:c r="C233" s="77" t="str">
        <x:v>東捷</x:v>
      </x:c>
      <x:c r="D233" s="77" t="str">
        <x:v>光電業</x:v>
      </x:c>
      <x:c r="E233" s="77" t="n">
        <x:v>12</x:v>
      </x:c>
      <x:c r="F233" s="119" t="n">
        <x:v>0.19893794781749638</x:v>
      </x:c>
      <x:c r="G233" s="119" t="n">
        <x:v>0.24192213963020565</x:v>
      </x:c>
      <x:c r="H233" s="119" t="n">
        <x:v>0.19975730242539655</x:v>
      </x:c>
      <x:c r="I233" s="119" t="n">
        <x:v>0.16615629364274734</x:v>
      </x:c>
      <x:c r="J233" s="119" t="n">
        <x:v>0.27006541532901757</x:v>
      </x:c>
      <x:c r="K233" s="119" t="n">
        <x:v>0.5833333333333334</x:v>
      </x:c>
      <x:c r="L233" s="119" t="n">
        <x:v>0.75</x:v>
      </x:c>
      <x:c r="M233" s="119" t="str">
        <x:v>2025-12</x:v>
      </x:c>
      <x:c r="N233" s="119" t="n">
        <x:v>0.5041044525863083</x:v>
      </x:c>
      <x:c r="O233" s="120" t="n">
        <x:v>524391</x:v>
      </x:c>
      <x:c r="P233" s="120" t="n">
        <x:v>260043.1620038132</x:v>
      </x:c>
      <x:c r="Q233" s="120" t="n">
        <x:v>291183.4988746426</x:v>
      </x:c>
      <x:c r="R233" s="120" t="n">
        <x:v>256583.12457372106</x:v>
      </x:c>
      <x:c r="S233" s="121" t="n">
        <x:f>F233-MIN(G233,H233)</x:f>
        <x:v>-0.000819354607900169</x:v>
      </x:c>
      <x:c r="T233" s="122" t="str">
        <x:f>IF(F233&lt;'摘要'!$C$8,"15–20%",IF(F233&lt;'摘要'!$C$9,"20–30%",IF(F233&lt;'摘要'!$C$10,"30–50%",IF(F233&lt;'摘要'!$C$11,"50–100%","&gt;100%"))))</x:f>
        <x:v>15–20%</x:v>
      </x:c>
      <x:c r="U233" s="122" t="str">
        <x:f>IF(G233&lt;H233,"SARIMA","營收公式")</x:f>
        <x:v>營收公式</x:v>
      </x:c>
      <x:c r="V233" s="122" t="str">
        <x:f>IF(AND(F233&lt;G233,F233&lt;H233),"是","否")</x:f>
        <x:v>是</x:v>
      </x:c>
      <x:c r="W233" s="77" t="str">
        <x:v>weighted_hybrid</x:v>
      </x:c>
    </x:row>
    <x:row r="234">
      <x:c r="A234" s="77" t="n">
        <x:v>230</x:v>
      </x:c>
      <x:c r="B234" s="77" t="str">
        <x:v>4417</x:v>
      </x:c>
      <x:c r="C234" s="77" t="str">
        <x:v>金洲</x:v>
      </x:c>
      <x:c r="D234" s="77" t="str">
        <x:v>紡織纖維</x:v>
      </x:c>
      <x:c r="E234" s="77" t="n">
        <x:v>12</x:v>
      </x:c>
      <x:c r="F234" s="119" t="n">
        <x:v>0.19937221357148938</x:v>
      </x:c>
      <x:c r="G234" s="119" t="n">
        <x:v>0.1168124172745281</x:v>
      </x:c>
      <x:c r="H234" s="119" t="n">
        <x:v>0.2089220342229044</x:v>
      </x:c>
      <x:c r="I234" s="119" t="n">
        <x:v>0.23199326684544444</x:v>
      </x:c>
      <x:c r="J234" s="119" t="n">
        <x:v>0.4101286189238625</x:v>
      </x:c>
      <x:c r="K234" s="119" t="n">
        <x:v>0.5833333333333334</x:v>
      </x:c>
      <x:c r="L234" s="119" t="n">
        <x:v>0.41666666666666674</x:v>
      </x:c>
      <x:c r="M234" s="119" t="str">
        <x:v>2025-06</x:v>
      </x:c>
      <x:c r="N234" s="119" t="n">
        <x:v>0.5760748758997788</x:v>
      </x:c>
      <x:c r="O234" s="120" t="n">
        <x:v>252727</x:v>
      </x:c>
      <x:c r="P234" s="120" t="n">
        <x:v>398316.6751615234</x:v>
      </x:c>
      <x:c r="Q234" s="120" t="n">
        <x:v>353232.41215995746</x:v>
      </x:c>
      <x:c r="R234" s="120" t="n">
        <x:v>403326.0377172529</x:v>
      </x:c>
      <x:c r="S234" s="121" t="n">
        <x:f>F234-MIN(G234,H234)</x:f>
        <x:v>0.08255979629696128</x:v>
      </x:c>
      <x:c r="T234" s="122" t="str">
        <x:f>IF(F234&lt;'摘要'!$C$8,"15–20%",IF(F234&lt;'摘要'!$C$9,"20–30%",IF(F234&lt;'摘要'!$C$10,"30–50%",IF(F234&lt;'摘要'!$C$11,"50–100%","&gt;100%"))))</x:f>
        <x:v>15–20%</x:v>
      </x:c>
      <x:c r="U234" s="122" t="str">
        <x:f>IF(G234&lt;H234,"SARIMA","營收公式")</x:f>
        <x:v>SARIMA</x:v>
      </x:c>
      <x:c r="V234" s="122" t="str">
        <x:f>IF(AND(F234&lt;G234,F234&lt;H234),"是","否")</x:f>
        <x:v>否</x:v>
      </x:c>
      <x:c r="W234" s="77" t="str">
        <x:v>weighted_hybrid</x:v>
      </x:c>
    </x:row>
    <x:row r="235">
      <x:c r="A235" s="77" t="n">
        <x:v>231</x:v>
      </x:c>
      <x:c r="B235" s="77" t="str">
        <x:v>4406</x:v>
      </x:c>
      <x:c r="C235" s="77" t="str">
        <x:v>新昕纖</x:v>
      </x:c>
      <x:c r="D235" s="77" t="str">
        <x:v>紡織纖維</x:v>
      </x:c>
      <x:c r="E235" s="77" t="n">
        <x:v>12</x:v>
      </x:c>
      <x:c r="F235" s="119" t="n">
        <x:v>0.19971663321442773</x:v>
      </x:c>
      <x:c r="G235" s="119" t="n">
        <x:v>0.20376473901547107</x:v>
      </x:c>
      <x:c r="H235" s="119" t="n">
        <x:v>0.20533581871401987</x:v>
      </x:c>
      <x:c r="I235" s="119" t="n">
        <x:v>0.21079649167326164</x:v>
      </x:c>
      <x:c r="J235" s="119" t="n">
        <x:v>0.32134227425216577</x:v>
      </x:c>
      <x:c r="K235" s="119" t="n">
        <x:v>0.5833333333333334</x:v>
      </x:c>
      <x:c r="L235" s="119" t="n">
        <x:v>0.41666666666666674</x:v>
      </x:c>
      <x:c r="M235" s="119" t="str">
        <x:v>2025-07</x:v>
      </x:c>
      <x:c r="N235" s="119" t="n">
        <x:v>0.7534035946277691</x:v>
      </x:c>
      <x:c r="O235" s="120" t="n">
        <x:v>25552</x:v>
      </x:c>
      <x:c r="P235" s="120" t="n">
        <x:v>44802.968649928756</x:v>
      </x:c>
      <x:c r="Q235" s="120" t="n">
        <x:v>49518.274151270896</x:v>
      </x:c>
      <x:c r="R235" s="120" t="n">
        <x:v>44279.0458164463</x:v>
      </x:c>
      <x:c r="S235" s="121" t="n">
        <x:f>F235-MIN(G235,H235)</x:f>
        <x:v>-0.004048105801043339</x:v>
      </x:c>
      <x:c r="T235" s="122" t="str">
        <x:f>IF(F235&lt;'摘要'!$C$8,"15–20%",IF(F235&lt;'摘要'!$C$9,"20–30%",IF(F235&lt;'摘要'!$C$10,"30–50%",IF(F235&lt;'摘要'!$C$11,"50–100%","&gt;100%"))))</x:f>
        <x:v>15–20%</x:v>
      </x:c>
      <x:c r="U235" s="122" t="str">
        <x:f>IF(G235&lt;H235,"SARIMA","營收公式")</x:f>
        <x:v>SARIMA</x:v>
      </x:c>
      <x:c r="V235" s="122" t="str">
        <x:f>IF(AND(F235&lt;G235,F235&lt;H235),"是","否")</x:f>
        <x:v>是</x:v>
      </x:c>
      <x:c r="W235" s="77" t="str">
        <x:v>weighted_hybrid</x:v>
      </x:c>
    </x:row>
    <x:row r="236">
      <x:c r="A236" s="77" t="n">
        <x:v>232</x:v>
      </x:c>
      <x:c r="B236" s="77" t="str">
        <x:v>2851</x:v>
      </x:c>
      <x:c r="C236" s="77" t="str">
        <x:v>中再保</x:v>
      </x:c>
      <x:c r="D236" s="77" t="str">
        <x:v>金融保險</x:v>
      </x:c>
      <x:c r="E236" s="77" t="n">
        <x:v>12</x:v>
      </x:c>
      <x:c r="F236" s="119" t="n">
        <x:v>0.19975855499549547</x:v>
      </x:c>
      <x:c r="G236" s="119" t="n">
        <x:v>0.21024094704872018</x:v>
      </x:c>
      <x:c r="H236" s="119" t="n">
        <x:v>0.1987982542503097</x:v>
      </x:c>
      <x:c r="I236" s="119" t="n">
        <x:v>0.22918688773948176</x:v>
      </x:c>
      <x:c r="J236" s="119" t="n">
        <x:v>0.37648368040748825</x:v>
      </x:c>
      <x:c r="K236" s="119" t="n">
        <x:v>0.6666666666666665</x:v>
      </x:c>
      <x:c r="L236" s="119" t="n">
        <x:v>0.5833333333333334</x:v>
      </x:c>
      <x:c r="M236" s="119" t="str">
        <x:v>2025-04</x:v>
      </x:c>
      <x:c r="N236" s="119" t="n">
        <x:v>0.4672176337810026</x:v>
      </x:c>
      <x:c r="O236" s="120" t="n">
        <x:v>1178332</x:v>
      </x:c>
      <x:c r="P236" s="120" t="n">
        <x:v>1728869.4888484364</x:v>
      </x:c>
      <x:c r="Q236" s="120" t="n">
        <x:v>1863175.8004795385</x:v>
      </x:c>
      <x:c r="R236" s="120" t="n">
        <x:v>1713946.5653338695</x:v>
      </x:c>
      <x:c r="S236" s="121" t="n">
        <x:f>F236-MIN(G236,H236)</x:f>
        <x:v>0.0009603007451857715</x:v>
      </x:c>
      <x:c r="T236" s="122" t="str">
        <x:f>IF(F236&lt;'摘要'!$C$8,"15–20%",IF(F236&lt;'摘要'!$C$9,"20–30%",IF(F236&lt;'摘要'!$C$10,"30–50%",IF(F236&lt;'摘要'!$C$11,"50–100%","&gt;100%"))))</x:f>
        <x:v>15–20%</x:v>
      </x:c>
      <x:c r="U236" s="122" t="str">
        <x:f>IF(G236&lt;H236,"SARIMA","營收公式")</x:f>
        <x:v>營收公式</x:v>
      </x:c>
      <x:c r="V236" s="122" t="str">
        <x:f>IF(AND(F236&lt;G236,F236&lt;H236),"是","否")</x:f>
        <x:v>否</x:v>
      </x:c>
      <x:c r="W236" s="77" t="str">
        <x:v>weighted_hybrid</x:v>
      </x:c>
    </x:row>
    <x:row r="237">
      <x:c r="A237" s="77" t="n">
        <x:v>233</x:v>
      </x:c>
      <x:c r="B237" s="77" t="str">
        <x:v>4972</x:v>
      </x:c>
      <x:c r="C237" s="77" t="str">
        <x:v>湯石照明</x:v>
      </x:c>
      <x:c r="D237" s="77" t="str">
        <x:v>光電業</x:v>
      </x:c>
      <x:c r="E237" s="77" t="n">
        <x:v>12</x:v>
      </x:c>
      <x:c r="F237" s="119" t="n">
        <x:v>0.20000072321720153</x:v>
      </x:c>
      <x:c r="G237" s="119" t="n">
        <x:v>0.17708306508511362</x:v>
      </x:c>
      <x:c r="H237" s="119" t="n">
        <x:v>0.20836989251136673</x:v>
      </x:c>
      <x:c r="I237" s="119" t="n">
        <x:v>0.21440247323801856</x:v>
      </x:c>
      <x:c r="J237" s="119" t="n">
        <x:v>0.35471850110851577</x:v>
      </x:c>
      <x:c r="K237" s="119" t="n">
        <x:v>0.8333333333333335</x:v>
      </x:c>
      <x:c r="L237" s="119" t="n">
        <x:v>0.25</x:v>
      </x:c>
      <x:c r="M237" s="119" t="str">
        <x:v>2025-12</x:v>
      </x:c>
      <x:c r="N237" s="119" t="n">
        <x:v>0.37832254500109097</x:v>
      </x:c>
      <x:c r="O237" s="120" t="n">
        <x:v>123025</x:v>
      </x:c>
      <x:c r="P237" s="120" t="n">
        <x:v>76481.86890124078</x:v>
      </x:c>
      <x:c r="Q237" s="120" t="n">
        <x:v>93486.18380591604</x:v>
      </x:c>
      <x:c r="R237" s="120" t="n">
        <x:v>74592.50057849908</x:v>
      </x:c>
      <x:c r="S237" s="121" t="n">
        <x:f>F237-MIN(G237,H237)</x:f>
        <x:v>0.022917658132087904</x:v>
      </x:c>
      <x:c r="T237" s="122" t="str">
        <x:f>IF(F237&lt;'摘要'!$C$8,"15–20%",IF(F237&lt;'摘要'!$C$9,"20–30%",IF(F237&lt;'摘要'!$C$10,"30–50%",IF(F237&lt;'摘要'!$C$11,"50–100%","&gt;100%"))))</x:f>
        <x:v>20–30%</x:v>
      </x:c>
      <x:c r="U237" s="122" t="str">
        <x:f>IF(G237&lt;H237,"SARIMA","營收公式")</x:f>
        <x:v>SARIMA</x:v>
      </x:c>
      <x:c r="V237" s="122" t="str">
        <x:f>IF(AND(F237&lt;G237,F237&lt;H237),"是","否")</x:f>
        <x:v>否</x:v>
      </x:c>
      <x:c r="W237" s="77" t="str">
        <x:v>weighted_hybrid</x:v>
      </x:c>
    </x:row>
    <x:row r="238">
      <x:c r="A238" s="77" t="n">
        <x:v>234</x:v>
      </x:c>
      <x:c r="B238" s="77" t="str">
        <x:v>4977</x:v>
      </x:c>
      <x:c r="C238" s="77" t="str">
        <x:v>眾達-KY</x:v>
      </x:c>
      <x:c r="D238" s="77" t="str">
        <x:v>電子工業</x:v>
      </x:c>
      <x:c r="E238" s="77" t="n">
        <x:v>12</x:v>
      </x:c>
      <x:c r="F238" s="119" t="n">
        <x:v>0.20032309727253153</x:v>
      </x:c>
      <x:c r="G238" s="119" t="n">
        <x:v>0.22434627182846062</x:v>
      </x:c>
      <x:c r="H238" s="119" t="n">
        <x:v>0.2122834040387589</x:v>
      </x:c>
      <x:c r="I238" s="119" t="n">
        <x:v>0.15542963972225163</x:v>
      </x:c>
      <x:c r="J238" s="119" t="n">
        <x:v>0.44700424824910834</x:v>
      </x:c>
      <x:c r="K238" s="119" t="n">
        <x:v>0.6666666666666665</x:v>
      </x:c>
      <x:c r="L238" s="119" t="n">
        <x:v>0.33333333333333326</x:v>
      </x:c>
      <x:c r="M238" s="119" t="str">
        <x:v>2025-01</x:v>
      </x:c>
      <x:c r="N238" s="119" t="n">
        <x:v>0.5959510514793412</x:v>
      </x:c>
      <x:c r="O238" s="120" t="n">
        <x:v>57862</x:v>
      </x:c>
      <x:c r="P238" s="120" t="n">
        <x:v>92344.91974069765</x:v>
      </x:c>
      <x:c r="Q238" s="120" t="n">
        <x:v>93995.36134667424</x:v>
      </x:c>
      <x:c r="R238" s="120" t="n">
        <x:v>92161.53734003358</x:v>
      </x:c>
      <x:c r="S238" s="121" t="n">
        <x:f>F238-MIN(G238,H238)</x:f>
        <x:v>-0.011960306766227363</x:v>
      </x:c>
      <x:c r="T238" s="122" t="str">
        <x:f>IF(F238&lt;'摘要'!$C$8,"15–20%",IF(F238&lt;'摘要'!$C$9,"20–30%",IF(F238&lt;'摘要'!$C$10,"30–50%",IF(F238&lt;'摘要'!$C$11,"50–100%","&gt;100%"))))</x:f>
        <x:v>20–30%</x:v>
      </x:c>
      <x:c r="U238" s="122" t="str">
        <x:f>IF(G238&lt;H238,"SARIMA","營收公式")</x:f>
        <x:v>營收公式</x:v>
      </x:c>
      <x:c r="V238" s="122" t="str">
        <x:f>IF(AND(F238&lt;G238,F238&lt;H238),"是","否")</x:f>
        <x:v>是</x:v>
      </x:c>
      <x:c r="W238" s="77" t="str">
        <x:v>weighted_hybrid</x:v>
      </x:c>
    </x:row>
    <x:row r="239">
      <x:c r="A239" s="77" t="n">
        <x:v>235</x:v>
      </x:c>
      <x:c r="B239" s="77" t="str">
        <x:v>3036</x:v>
      </x:c>
      <x:c r="C239" s="77" t="str">
        <x:v>文曄</x:v>
      </x:c>
      <x:c r="D239" s="77" t="str">
        <x:v>電子通路業</x:v>
      </x:c>
      <x:c r="E239" s="77" t="n">
        <x:v>12</x:v>
      </x:c>
      <x:c r="F239" s="119" t="n">
        <x:v>0.20034276546882945</x:v>
      </x:c>
      <x:c r="G239" s="119" t="n">
        <x:v>0.16811382626682878</x:v>
      </x:c>
      <x:c r="H239" s="119" t="n">
        <x:v>0.20504144805001817</x:v>
      </x:c>
      <x:c r="I239" s="119" t="n">
        <x:v>0.18295505502668527</x:v>
      </x:c>
      <x:c r="J239" s="119" t="n">
        <x:v>0.40291557825353697</x:v>
      </x:c>
      <x:c r="K239" s="119" t="n">
        <x:v>0.5</x:v>
      </x:c>
      <x:c r="L239" s="119" t="n">
        <x:v>0.5</x:v>
      </x:c>
      <x:c r="M239" s="119" t="str">
        <x:v>2025-05</x:v>
      </x:c>
      <x:c r="N239" s="119" t="n">
        <x:v>0.427211216658846</x:v>
      </x:c>
      <x:c r="O239" s="120" t="n">
        <x:v>78326329</x:v>
      </x:c>
      <x:c r="P239" s="120" t="n">
        <x:v>111788215.30851105</x:v>
      </x:c>
      <x:c r="Q239" s="120" t="n">
        <x:v>100492567.3099228</x:v>
      </x:c>
      <x:c r="R239" s="120" t="n">
        <x:v>113043287.3083542</x:v>
      </x:c>
      <x:c r="S239" s="121" t="n">
        <x:f>F239-MIN(G239,H239)</x:f>
        <x:v>0.03222893920200068</x:v>
      </x:c>
      <x:c r="T239" s="122" t="str">
        <x:f>IF(F239&lt;'摘要'!$C$8,"15–20%",IF(F239&lt;'摘要'!$C$9,"20–30%",IF(F239&lt;'摘要'!$C$10,"30–50%",IF(F239&lt;'摘要'!$C$11,"50–100%","&gt;100%"))))</x:f>
        <x:v>20–30%</x:v>
      </x:c>
      <x:c r="U239" s="122" t="str">
        <x:f>IF(G239&lt;H239,"SARIMA","營收公式")</x:f>
        <x:v>SARIMA</x:v>
      </x:c>
      <x:c r="V239" s="122" t="str">
        <x:f>IF(AND(F239&lt;G239,F239&lt;H239),"是","否")</x:f>
        <x:v>否</x:v>
      </x:c>
      <x:c r="W239" s="77" t="str">
        <x:v>weighted_hybrid</x:v>
      </x:c>
    </x:row>
    <x:row r="240">
      <x:c r="A240" s="77" t="n">
        <x:v>236</x:v>
      </x:c>
      <x:c r="B240" s="77" t="str">
        <x:v>3661</x:v>
      </x:c>
      <x:c r="C240" s="77" t="str">
        <x:v>世芯-KY</x:v>
      </x:c>
      <x:c r="D240" s="77" t="str">
        <x:v>電子工業</x:v>
      </x:c>
      <x:c r="E240" s="77" t="n">
        <x:v>12</x:v>
      </x:c>
      <x:c r="F240" s="119" t="n">
        <x:v>0.20044657102436714</x:v>
      </x:c>
      <x:c r="G240" s="119" t="n">
        <x:v>0.2107132885499894</x:v>
      </x:c>
      <x:c r="H240" s="119" t="n">
        <x:v>0.2030703464851239</x:v>
      </x:c>
      <x:c r="I240" s="119" t="n">
        <x:v>0.16785628913047873</x:v>
      </x:c>
      <x:c r="J240" s="119" t="n">
        <x:v>0.4393390849285239</x:v>
      </x:c>
      <x:c r="K240" s="119" t="n">
        <x:v>0.33333333333333326</x:v>
      </x:c>
      <x:c r="L240" s="119" t="n">
        <x:v>0</x:v>
      </x:c>
      <x:c r="M240" s="119" t="str">
        <x:v>2025-09</x:v>
      </x:c>
      <x:c r="N240" s="119" t="n">
        <x:v>0.5580697550600536</x:v>
      </x:c>
      <x:c r="O240" s="120" t="n">
        <x:v>1674283</x:v>
      </x:c>
      <x:c r="P240" s="120" t="n">
        <x:v>2608649.7037112117</x:v>
      </x:c>
      <x:c r="Q240" s="120" t="n">
        <x:v>2731858.212623677</x:v>
      </x:c>
      <x:c r="R240" s="120" t="n">
        <x:v>2594959.8693876043</x:v>
      </x:c>
      <x:c r="S240" s="121" t="n">
        <x:f>F240-MIN(G240,H240)</x:f>
        <x:v>-0.002623775460756761</x:v>
      </x:c>
      <x:c r="T240" s="122" t="str">
        <x:f>IF(F240&lt;'摘要'!$C$8,"15–20%",IF(F240&lt;'摘要'!$C$9,"20–30%",IF(F240&lt;'摘要'!$C$10,"30–50%",IF(F240&lt;'摘要'!$C$11,"50–100%","&gt;100%"))))</x:f>
        <x:v>20–30%</x:v>
      </x:c>
      <x:c r="U240" s="122" t="str">
        <x:f>IF(G240&lt;H240,"SARIMA","營收公式")</x:f>
        <x:v>營收公式</x:v>
      </x:c>
      <x:c r="V240" s="122" t="str">
        <x:f>IF(AND(F240&lt;G240,F240&lt;H240),"是","否")</x:f>
        <x:v>是</x:v>
      </x:c>
      <x:c r="W240" s="77" t="str">
        <x:v>weighted_hybrid</x:v>
      </x:c>
    </x:row>
    <x:row r="241">
      <x:c r="A241" s="77" t="n">
        <x:v>237</x:v>
      </x:c>
      <x:c r="B241" s="77" t="str">
        <x:v>3205</x:v>
      </x:c>
      <x:c r="C241" s="77" t="str">
        <x:v>佰研</x:v>
      </x:c>
      <x:c r="D241" s="77" t="str">
        <x:v>生技醫療業</x:v>
      </x:c>
      <x:c r="E241" s="77" t="n">
        <x:v>12</x:v>
      </x:c>
      <x:c r="F241" s="119" t="n">
        <x:v>0.2015888128414458</x:v>
      </x:c>
      <x:c r="G241" s="119" t="n">
        <x:v>0.20468100854279708</x:v>
      </x:c>
      <x:c r="H241" s="119" t="n">
        <x:v>0.20313980740199442</x:v>
      </x:c>
      <x:c r="I241" s="119" t="n">
        <x:v>0.07640045877263614</x:v>
      </x:c>
      <x:c r="J241" s="119" t="n">
        <x:v>0.7412249041319441</x:v>
      </x:c>
      <x:c r="K241" s="119" t="n">
        <x:v>0.5833333333333334</x:v>
      </x:c>
      <x:c r="L241" s="119" t="n">
        <x:v>0.41666666666666674</x:v>
      </x:c>
      <x:c r="M241" s="119" t="str">
        <x:v>2025-11</x:v>
      </x:c>
      <x:c r="N241" s="119" t="n">
        <x:v>2.261220493454218</x:v>
      </x:c>
      <x:c r="O241" s="120" t="n">
        <x:v>5335</x:v>
      </x:c>
      <x:c r="P241" s="120" t="n">
        <x:v>17398.611332578253</x:v>
      </x:c>
      <x:c r="Q241" s="120" t="n">
        <x:v>19744.71899231204</x:v>
      </x:c>
      <x:c r="R241" s="120" t="n">
        <x:v>17137.932703718943</x:v>
      </x:c>
      <x:c r="S241" s="121" t="n">
        <x:f>F241-MIN(G241,H241)</x:f>
        <x:v>-0.0015509945605486075</x:v>
      </x:c>
      <x:c r="T241" s="122" t="str">
        <x:f>IF(F241&lt;'摘要'!$C$8,"15–20%",IF(F241&lt;'摘要'!$C$9,"20–30%",IF(F241&lt;'摘要'!$C$10,"30–50%",IF(F241&lt;'摘要'!$C$11,"50–100%","&gt;100%"))))</x:f>
        <x:v>20–30%</x:v>
      </x:c>
      <x:c r="U241" s="122" t="str">
        <x:f>IF(G241&lt;H241,"SARIMA","營收公式")</x:f>
        <x:v>營收公式</x:v>
      </x:c>
      <x:c r="V241" s="122" t="str">
        <x:f>IF(AND(F241&lt;G241,F241&lt;H241),"是","否")</x:f>
        <x:v>是</x:v>
      </x:c>
      <x:c r="W241" s="77" t="str">
        <x:v>weighted_hybrid</x:v>
      </x:c>
    </x:row>
    <x:row r="242">
      <x:c r="A242" s="77" t="n">
        <x:v>238</x:v>
      </x:c>
      <x:c r="B242" s="77" t="str">
        <x:v>1540</x:v>
      </x:c>
      <x:c r="C242" s="77" t="str">
        <x:v>喬福</x:v>
      </x:c>
      <x:c r="D242" s="77" t="str">
        <x:v>電機機械</x:v>
      </x:c>
      <x:c r="E242" s="77" t="n">
        <x:v>12</x:v>
      </x:c>
      <x:c r="F242" s="119" t="n">
        <x:v>0.20177306770571388</x:v>
      </x:c>
      <x:c r="G242" s="119" t="n">
        <x:v>0.26662272172808826</x:v>
      </x:c>
      <x:c r="H242" s="119" t="n">
        <x:v>0.21627682870891757</x:v>
      </x:c>
      <x:c r="I242" s="119" t="n">
        <x:v>0.15570365798940378</x:v>
      </x:c>
      <x:c r="J242" s="119" t="n">
        <x:v>0.41945404860534347</x:v>
      </x:c>
      <x:c r="K242" s="119" t="n">
        <x:v>1</x:v>
      </x:c>
      <x:c r="L242" s="119" t="n">
        <x:v>0.41666666666666674</x:v>
      </x:c>
      <x:c r="M242" s="119" t="str">
        <x:v>2025-09</x:v>
      </x:c>
      <x:c r="N242" s="119" t="n">
        <x:v>0.5227457022874397</x:v>
      </x:c>
      <x:c r="O242" s="120" t="n">
        <x:v>27853</x:v>
      </x:c>
      <x:c r="P242" s="120" t="n">
        <x:v>42413.036045812056</x:v>
      </x:c>
      <x:c r="Q242" s="120" t="n">
        <x:v>30545.659085017025</x:v>
      </x:c>
      <x:c r="R242" s="120" t="n">
        <x:v>43731.63348590039</x:v>
      </x:c>
      <x:c r="S242" s="121" t="n">
        <x:f>F242-MIN(G242,H242)</x:f>
        <x:v>-0.014503761003203691</x:v>
      </x:c>
      <x:c r="T242" s="122" t="str">
        <x:f>IF(F242&lt;'摘要'!$C$8,"15–20%",IF(F242&lt;'摘要'!$C$9,"20–30%",IF(F242&lt;'摘要'!$C$10,"30–50%",IF(F242&lt;'摘要'!$C$11,"50–100%","&gt;100%"))))</x:f>
        <x:v>20–30%</x:v>
      </x:c>
      <x:c r="U242" s="122" t="str">
        <x:f>IF(G242&lt;H242,"SARIMA","營收公式")</x:f>
        <x:v>營收公式</x:v>
      </x:c>
      <x:c r="V242" s="122" t="str">
        <x:f>IF(AND(F242&lt;G242,F242&lt;H242),"是","否")</x:f>
        <x:v>是</x:v>
      </x:c>
      <x:c r="W242" s="77" t="str">
        <x:v>weighted_hybrid</x:v>
      </x:c>
    </x:row>
    <x:row r="243">
      <x:c r="A243" s="77" t="n">
        <x:v>239</x:v>
      </x:c>
      <x:c r="B243" s="77" t="str">
        <x:v>9949</x:v>
      </x:c>
      <x:c r="C243" s="77" t="str">
        <x:v>琉園</x:v>
      </x:c>
      <x:c r="D243" s="77" t="str">
        <x:v>文化創意業</x:v>
      </x:c>
      <x:c r="E243" s="77" t="n">
        <x:v>12</x:v>
      </x:c>
      <x:c r="F243" s="119" t="n">
        <x:v>0.2018843679852669</x:v>
      </x:c>
      <x:c r="G243" s="119" t="n">
        <x:v>0.20474953170052573</x:v>
      </x:c>
      <x:c r="H243" s="119" t="n">
        <x:v>0.20316972952666762</x:v>
      </x:c>
      <x:c r="I243" s="119" t="n">
        <x:v>0.14534058367063152</x:v>
      </x:c>
      <x:c r="J243" s="119" t="n">
        <x:v>0.3471554651650645</x:v>
      </x:c>
      <x:c r="K243" s="119" t="n">
        <x:v>0.8333333333333335</x:v>
      </x:c>
      <x:c r="L243" s="119" t="n">
        <x:v>0.41666666666666674</x:v>
      </x:c>
      <x:c r="M243" s="119" t="str">
        <x:v>2025-04</x:v>
      </x:c>
      <x:c r="N243" s="119" t="n">
        <x:v>0.45017169333076973</x:v>
      </x:c>
      <x:c r="O243" s="120" t="n">
        <x:v>8828</x:v>
      </x:c>
      <x:c r="P243" s="120" t="n">
        <x:v>12802.115708724035</x:v>
      </x:c>
      <x:c r="Q243" s="120" t="n">
        <x:v>12019.391356120508</x:v>
      </x:c>
      <x:c r="R243" s="120" t="n">
        <x:v>12889.085081235538</x:v>
      </x:c>
      <x:c r="S243" s="121" t="n">
        <x:f>F243-MIN(G243,H243)</x:f>
        <x:v>-0.0012853615414007147</x:v>
      </x:c>
      <x:c r="T243" s="122" t="str">
        <x:f>IF(F243&lt;'摘要'!$C$8,"15–20%",IF(F243&lt;'摘要'!$C$9,"20–30%",IF(F243&lt;'摘要'!$C$10,"30–50%",IF(F243&lt;'摘要'!$C$11,"50–100%","&gt;100%"))))</x:f>
        <x:v>20–30%</x:v>
      </x:c>
      <x:c r="U243" s="122" t="str">
        <x:f>IF(G243&lt;H243,"SARIMA","營收公式")</x:f>
        <x:v>營收公式</x:v>
      </x:c>
      <x:c r="V243" s="122" t="str">
        <x:f>IF(AND(F243&lt;G243,F243&lt;H243),"是","否")</x:f>
        <x:v>是</x:v>
      </x:c>
      <x:c r="W243" s="77" t="str">
        <x:v>weighted_hybrid</x:v>
      </x:c>
    </x:row>
    <x:row r="244">
      <x:c r="A244" s="77" t="n">
        <x:v>240</x:v>
      </x:c>
      <x:c r="B244" s="77" t="str">
        <x:v>2354</x:v>
      </x:c>
      <x:c r="C244" s="77" t="str">
        <x:v>鴻準</x:v>
      </x:c>
      <x:c r="D244" s="77" t="str">
        <x:v>其他電子業</x:v>
      </x:c>
      <x:c r="E244" s="77" t="n">
        <x:v>12</x:v>
      </x:c>
      <x:c r="F244" s="119" t="n">
        <x:v>0.20200008842042252</x:v>
      </x:c>
      <x:c r="G244" s="119" t="n">
        <x:v>0.22222268351789087</x:v>
      </x:c>
      <x:c r="H244" s="119" t="n">
        <x:v>0.21333006578491695</x:v>
      </x:c>
      <x:c r="I244" s="119" t="n">
        <x:v>0.2598678255171662</x:v>
      </x:c>
      <x:c r="J244" s="119" t="n">
        <x:v>0.36545320710681894</x:v>
      </x:c>
      <x:c r="K244" s="119" t="n">
        <x:v>0.5833333333333334</x:v>
      </x:c>
      <x:c r="L244" s="119" t="n">
        <x:v>0.5833333333333334</x:v>
      </x:c>
      <x:c r="M244" s="119" t="str">
        <x:v>2025-12</x:v>
      </x:c>
      <x:c r="N244" s="119" t="n">
        <x:v>0.4368328759638615</x:v>
      </x:c>
      <x:c r="O244" s="120" t="n">
        <x:v>13850757</x:v>
      </x:c>
      <x:c r="P244" s="120" t="n">
        <x:v>19901223.014586587</x:v>
      </x:c>
      <x:c r="Q244" s="120" t="n">
        <x:v>14791402.824896531</x:v>
      </x:c>
      <x:c r="R244" s="120" t="n">
        <x:v>20468980.813441034</x:v>
      </x:c>
      <x:c r="S244" s="121" t="n">
        <x:f>F244-MIN(G244,H244)</x:f>
        <x:v>-0.011329977364494426</x:v>
      </x:c>
      <x:c r="T244" s="122" t="str">
        <x:f>IF(F244&lt;'摘要'!$C$8,"15–20%",IF(F244&lt;'摘要'!$C$9,"20–30%",IF(F244&lt;'摘要'!$C$10,"30–50%",IF(F244&lt;'摘要'!$C$11,"50–100%","&gt;100%"))))</x:f>
        <x:v>20–30%</x:v>
      </x:c>
      <x:c r="U244" s="122" t="str">
        <x:f>IF(G244&lt;H244,"SARIMA","營收公式")</x:f>
        <x:v>營收公式</x:v>
      </x:c>
      <x:c r="V244" s="122" t="str">
        <x:f>IF(AND(F244&lt;G244,F244&lt;H244),"是","否")</x:f>
        <x:v>是</x:v>
      </x:c>
      <x:c r="W244" s="77" t="str">
        <x:v>weighted_hybrid</x:v>
      </x:c>
    </x:row>
    <x:row r="245">
      <x:c r="A245" s="77" t="n">
        <x:v>241</x:v>
      </x:c>
      <x:c r="B245" s="77" t="str">
        <x:v>8033</x:v>
      </x:c>
      <x:c r="C245" s="77" t="str">
        <x:v>雷虎</x:v>
      </x:c>
      <x:c r="D245" s="77" t="str">
        <x:v>其他</x:v>
      </x:c>
      <x:c r="E245" s="77" t="n">
        <x:v>12</x:v>
      </x:c>
      <x:c r="F245" s="119" t="n">
        <x:v>0.2028115890203491</x:v>
      </x:c>
      <x:c r="G245" s="119" t="n">
        <x:v>0.17791938488991754</x:v>
      </x:c>
      <x:c r="H245" s="119" t="n">
        <x:v>0.20913852688534423</x:v>
      </x:c>
      <x:c r="I245" s="119" t="n">
        <x:v>0.15635692541057084</x:v>
      </x:c>
      <x:c r="J245" s="119" t="n">
        <x:v>0.4501171517847265</x:v>
      </x:c>
      <x:c r="K245" s="119" t="n">
        <x:v>0.75</x:v>
      </x:c>
      <x:c r="L245" s="119" t="n">
        <x:v>0.41666666666666674</x:v>
      </x:c>
      <x:c r="M245" s="119" t="str">
        <x:v>2025-01</x:v>
      </x:c>
      <x:c r="N245" s="119" t="n">
        <x:v>0.6318530591054156</x:v>
      </x:c>
      <x:c r="O245" s="120" t="n">
        <x:v>86038</x:v>
      </x:c>
      <x:c r="P245" s="120" t="n">
        <x:v>140401.37349931174</x:v>
      </x:c>
      <x:c r="Q245" s="120" t="n">
        <x:v>110290.64935968832</x:v>
      </x:c>
      <x:c r="R245" s="120" t="n">
        <x:v>143747.00951482545</x:v>
      </x:c>
      <x:c r="S245" s="121" t="n">
        <x:f>F245-MIN(G245,H245)</x:f>
        <x:v>0.024892204130431556</x:v>
      </x:c>
      <x:c r="T245" s="122" t="str">
        <x:f>IF(F245&lt;'摘要'!$C$8,"15–20%",IF(F245&lt;'摘要'!$C$9,"20–30%",IF(F245&lt;'摘要'!$C$10,"30–50%",IF(F245&lt;'摘要'!$C$11,"50–100%","&gt;100%"))))</x:f>
        <x:v>20–30%</x:v>
      </x:c>
      <x:c r="U245" s="122" t="str">
        <x:f>IF(G245&lt;H245,"SARIMA","營收公式")</x:f>
        <x:v>SARIMA</x:v>
      </x:c>
      <x:c r="V245" s="122" t="str">
        <x:f>IF(AND(F245&lt;G245,F245&lt;H245),"是","否")</x:f>
        <x:v>否</x:v>
      </x:c>
      <x:c r="W245" s="77" t="str">
        <x:v>weighted_hybrid</x:v>
      </x:c>
    </x:row>
    <x:row r="246">
      <x:c r="A246" s="77" t="n">
        <x:v>242</x:v>
      </x:c>
      <x:c r="B246" s="77" t="str">
        <x:v>1760</x:v>
      </x:c>
      <x:c r="C246" s="77" t="str">
        <x:v>寶齡富錦</x:v>
      </x:c>
      <x:c r="D246" s="77" t="str">
        <x:v>生技醫療業</x:v>
      </x:c>
      <x:c r="E246" s="77" t="n">
        <x:v>12</x:v>
      </x:c>
      <x:c r="F246" s="119" t="n">
        <x:v>0.20302705573703478</x:v>
      </x:c>
      <x:c r="G246" s="119" t="n">
        <x:v>0.10468774298766964</x:v>
      </x:c>
      <x:c r="H246" s="119" t="n">
        <x:v>0.22102674004951217</x:v>
      </x:c>
      <x:c r="I246" s="119" t="n">
        <x:v>0.2102387565248089</x:v>
      </x:c>
      <x:c r="J246" s="119" t="n">
        <x:v>0.3557644267600127</x:v>
      </x:c>
      <x:c r="K246" s="119" t="n">
        <x:v>1</x:v>
      </x:c>
      <x:c r="L246" s="119" t="n">
        <x:v>0.41666666666666674</x:v>
      </x:c>
      <x:c r="M246" s="119" t="str">
        <x:v>2025-01</x:v>
      </x:c>
      <x:c r="N246" s="119" t="n">
        <x:v>0.3640761915752304</x:v>
      </x:c>
      <x:c r="O246" s="120" t="n">
        <x:v>110074</x:v>
      </x:c>
      <x:c r="P246" s="120" t="n">
        <x:v>150149.3227114519</x:v>
      </x:c>
      <x:c r="Q246" s="120" t="n">
        <x:v>165794.78188261765</x:v>
      </x:c>
      <x:c r="R246" s="120" t="n">
        <x:v>148410.93835910017</x:v>
      </x:c>
      <x:c r="S246" s="121" t="n">
        <x:f>F246-MIN(G246,H246)</x:f>
        <x:v>0.09833931274936514</x:v>
      </x:c>
      <x:c r="T246" s="122" t="str">
        <x:f>IF(F246&lt;'摘要'!$C$8,"15–20%",IF(F246&lt;'摘要'!$C$9,"20–30%",IF(F246&lt;'摘要'!$C$10,"30–50%",IF(F246&lt;'摘要'!$C$11,"50–100%","&gt;100%"))))</x:f>
        <x:v>20–30%</x:v>
      </x:c>
      <x:c r="U246" s="122" t="str">
        <x:f>IF(G246&lt;H246,"SARIMA","營收公式")</x:f>
        <x:v>SARIMA</x:v>
      </x:c>
      <x:c r="V246" s="122" t="str">
        <x:f>IF(AND(F246&lt;G246,F246&lt;H246),"是","否")</x:f>
        <x:v>否</x:v>
      </x:c>
      <x:c r="W246" s="77" t="str">
        <x:v>weighted_hybrid</x:v>
      </x:c>
    </x:row>
    <x:row r="247">
      <x:c r="A247" s="77" t="n">
        <x:v>243</x:v>
      </x:c>
      <x:c r="B247" s="77" t="str">
        <x:v>8482</x:v>
      </x:c>
      <x:c r="C247" s="77" t="str">
        <x:v>商億-KY</x:v>
      </x:c>
      <x:c r="D247" s="77" t="str">
        <x:v>居家生活</x:v>
      </x:c>
      <x:c r="E247" s="77" t="n">
        <x:v>12</x:v>
      </x:c>
      <x:c r="F247" s="119" t="n">
        <x:v>0.20335376175775047</x:v>
      </x:c>
      <x:c r="G247" s="119" t="n">
        <x:v>0.17211862695864352</x:v>
      </x:c>
      <x:c r="H247" s="119" t="n">
        <x:v>0.20929746062090424</x:v>
      </x:c>
      <x:c r="I247" s="119" t="n">
        <x:v>0.22451191679741708</x:v>
      </x:c>
      <x:c r="J247" s="119" t="n">
        <x:v>0.3742247361060598</x:v>
      </x:c>
      <x:c r="K247" s="119" t="n">
        <x:v>0.8333333333333335</x:v>
      </x:c>
      <x:c r="L247" s="119" t="n">
        <x:v>0.5</x:v>
      </x:c>
      <x:c r="M247" s="119" t="str">
        <x:v>2025-04</x:v>
      </x:c>
      <x:c r="N247" s="119" t="n">
        <x:v>0.536362729565847</x:v>
      </x:c>
      <x:c r="O247" s="120" t="n">
        <x:v>240091</x:v>
      </x:c>
      <x:c r="P247" s="120" t="n">
        <x:v>368866.86410419375</x:v>
      </x:c>
      <x:c r="Q247" s="120" t="n">
        <x:v>357101.30659430026</x:v>
      </x:c>
      <x:c r="R247" s="120" t="n">
        <x:v>370174.1482719596</x:v>
      </x:c>
      <x:c r="S247" s="121" t="n">
        <x:f>F247-MIN(G247,H247)</x:f>
        <x:v>0.031235134799106945</x:v>
      </x:c>
      <x:c r="T247" s="122" t="str">
        <x:f>IF(F247&lt;'摘要'!$C$8,"15–20%",IF(F247&lt;'摘要'!$C$9,"20–30%",IF(F247&lt;'摘要'!$C$10,"30–50%",IF(F247&lt;'摘要'!$C$11,"50–100%","&gt;100%"))))</x:f>
        <x:v>20–30%</x:v>
      </x:c>
      <x:c r="U247" s="122" t="str">
        <x:f>IF(G247&lt;H247,"SARIMA","營收公式")</x:f>
        <x:v>SARIMA</x:v>
      </x:c>
      <x:c r="V247" s="122" t="str">
        <x:f>IF(AND(F247&lt;G247,F247&lt;H247),"是","否")</x:f>
        <x:v>否</x:v>
      </x:c>
      <x:c r="W247" s="77" t="str">
        <x:v>weighted_hybrid</x:v>
      </x:c>
    </x:row>
    <x:row r="248">
      <x:c r="A248" s="77" t="n">
        <x:v>244</x:v>
      </x:c>
      <x:c r="B248" s="77" t="str">
        <x:v>6236</x:v>
      </x:c>
      <x:c r="C248" s="77" t="str">
        <x:v>中湛</x:v>
      </x:c>
      <x:c r="D248" s="77" t="str">
        <x:v>數位雲端類</x:v>
      </x:c>
      <x:c r="E248" s="77" t="n">
        <x:v>12</x:v>
      </x:c>
      <x:c r="F248" s="119" t="n">
        <x:v>0.20361439627531797</x:v>
      </x:c>
      <x:c r="G248" s="119" t="n">
        <x:v>0.206492656797869</x:v>
      </x:c>
      <x:c r="H248" s="119" t="n">
        <x:v>0.21243087384062176</x:v>
      </x:c>
      <x:c r="I248" s="119" t="n">
        <x:v>0.1527549978971246</x:v>
      </x:c>
      <x:c r="J248" s="119" t="n">
        <x:v>0.48440017034635474</x:v>
      </x:c>
      <x:c r="K248" s="119" t="n">
        <x:v>0.33333333333333326</x:v>
      </x:c>
      <x:c r="L248" s="119" t="n">
        <x:v>0.41666666666666674</x:v>
      </x:c>
      <x:c r="M248" s="119" t="str">
        <x:v>2025-05</x:v>
      </x:c>
      <x:c r="N248" s="119" t="n">
        <x:v>0.6360081231058133</x:v>
      </x:c>
      <x:c r="O248" s="120" t="n">
        <x:v>2622</x:v>
      </x:c>
      <x:c r="P248" s="120" t="n">
        <x:v>4289.613298783443</x:v>
      </x:c>
      <x:c r="Q248" s="120" t="n">
        <x:v>3968.10266968647</x:v>
      </x:c>
      <x:c r="R248" s="120" t="n">
        <x:v>4325.33670201644</x:v>
      </x:c>
      <x:c r="S248" s="121" t="n">
        <x:f>F248-MIN(G248,H248)</x:f>
        <x:v>-0.002878260522551024</x:v>
      </x:c>
      <x:c r="T248" s="122" t="str">
        <x:f>IF(F248&lt;'摘要'!$C$8,"15–20%",IF(F248&lt;'摘要'!$C$9,"20–30%",IF(F248&lt;'摘要'!$C$10,"30–50%",IF(F248&lt;'摘要'!$C$11,"50–100%","&gt;100%"))))</x:f>
        <x:v>20–30%</x:v>
      </x:c>
      <x:c r="U248" s="122" t="str">
        <x:f>IF(G248&lt;H248,"SARIMA","營收公式")</x:f>
        <x:v>SARIMA</x:v>
      </x:c>
      <x:c r="V248" s="122" t="str">
        <x:f>IF(AND(F248&lt;G248,F248&lt;H248),"是","否")</x:f>
        <x:v>是</x:v>
      </x:c>
      <x:c r="W248" s="77" t="str">
        <x:v>weighted_hybrid</x:v>
      </x:c>
    </x:row>
    <x:row r="249">
      <x:c r="A249" s="77" t="n">
        <x:v>245</x:v>
      </x:c>
      <x:c r="B249" s="77" t="str">
        <x:v>3086</x:v>
      </x:c>
      <x:c r="C249" s="77" t="str">
        <x:v>華義*</x:v>
      </x:c>
      <x:c r="D249" s="77" t="str">
        <x:v>文化創意業</x:v>
      </x:c>
      <x:c r="E249" s="77" t="n">
        <x:v>12</x:v>
      </x:c>
      <x:c r="F249" s="119" t="n">
        <x:v>0.20406409891297062</x:v>
      </x:c>
      <x:c r="G249" s="119" t="n">
        <x:v>0.18795304843434202</x:v>
      </x:c>
      <x:c r="H249" s="119" t="n">
        <x:v>0.2058542156328182</x:v>
      </x:c>
      <x:c r="I249" s="119" t="n">
        <x:v>0.18895886213149193</x:v>
      </x:c>
      <x:c r="J249" s="119" t="n">
        <x:v>0.3006426677689523</x:v>
      </x:c>
      <x:c r="K249" s="119" t="n">
        <x:v>0.5833333333333334</x:v>
      </x:c>
      <x:c r="L249" s="119" t="n">
        <x:v>0.5833333333333334</x:v>
      </x:c>
      <x:c r="M249" s="119" t="str">
        <x:v>2025-08</x:v>
      </x:c>
      <x:c r="N249" s="119" t="n">
        <x:v>0.6286642154811295</x:v>
      </x:c>
      <x:c r="O249" s="120" t="n">
        <x:v>10606</x:v>
      </x:c>
      <x:c r="P249" s="120" t="n">
        <x:v>17273.61266939286</x:v>
      </x:c>
      <x:c r="Q249" s="120" t="n">
        <x:v>15619.552696674122</x:v>
      </x:c>
      <x:c r="R249" s="120" t="n">
        <x:v>17457.397110806054</x:v>
      </x:c>
      <x:c r="S249" s="121" t="n">
        <x:f>F249-MIN(G249,H249)</x:f>
        <x:v>0.016111050478628597</x:v>
      </x:c>
      <x:c r="T249" s="122" t="str">
        <x:f>IF(F249&lt;'摘要'!$C$8,"15–20%",IF(F249&lt;'摘要'!$C$9,"20–30%",IF(F249&lt;'摘要'!$C$10,"30–50%",IF(F249&lt;'摘要'!$C$11,"50–100%","&gt;100%"))))</x:f>
        <x:v>20–30%</x:v>
      </x:c>
      <x:c r="U249" s="122" t="str">
        <x:f>IF(G249&lt;H249,"SARIMA","營收公式")</x:f>
        <x:v>SARIMA</x:v>
      </x:c>
      <x:c r="V249" s="122" t="str">
        <x:f>IF(AND(F249&lt;G249,F249&lt;H249),"是","否")</x:f>
        <x:v>否</x:v>
      </x:c>
      <x:c r="W249" s="77" t="str">
        <x:v>weighted_hybrid</x:v>
      </x:c>
    </x:row>
    <x:row r="250">
      <x:c r="A250" s="77" t="n">
        <x:v>246</x:v>
      </x:c>
      <x:c r="B250" s="77" t="str">
        <x:v>5301</x:v>
      </x:c>
      <x:c r="C250" s="77" t="str">
        <x:v>寶得利</x:v>
      </x:c>
      <x:c r="D250" s="77" t="str">
        <x:v>觀光餐旅</x:v>
      </x:c>
      <x:c r="E250" s="77" t="n">
        <x:v>12</x:v>
      </x:c>
      <x:c r="F250" s="119" t="n">
        <x:v>0.2042971664677104</x:v>
      </x:c>
      <x:c r="G250" s="119" t="n">
        <x:v>0.23781798866773257</x:v>
      </x:c>
      <x:c r="H250" s="119" t="n">
        <x:v>0.21165591513028026</x:v>
      </x:c>
      <x:c r="I250" s="119" t="n">
        <x:v>0.1491428042614073</x:v>
      </x:c>
      <x:c r="J250" s="119" t="n">
        <x:v>0.45104698052609415</x:v>
      </x:c>
      <x:c r="K250" s="119" t="n">
        <x:v>0.8333333333333335</x:v>
      </x:c>
      <x:c r="L250" s="119" t="n">
        <x:v>0.41666666666666674</x:v>
      </x:c>
      <x:c r="M250" s="119" t="str">
        <x:v>2025-01</x:v>
      </x:c>
      <x:c r="N250" s="119" t="n">
        <x:v>0.8497587273486343</x:v>
      </x:c>
      <x:c r="O250" s="120" t="n">
        <x:v>15460</x:v>
      </x:c>
      <x:c r="P250" s="120" t="n">
        <x:v>28597.269924809887</x:v>
      </x:c>
      <x:c r="Q250" s="120" t="n">
        <x:v>33551.49662179408</x:v>
      </x:c>
      <x:c r="R250" s="120" t="n">
        <x:v>28046.80029181164</x:v>
      </x:c>
      <x:c r="S250" s="121" t="n">
        <x:f>F250-MIN(G250,H250)</x:f>
        <x:v>-0.007358748662569858</x:v>
      </x:c>
      <x:c r="T250" s="122" t="str">
        <x:f>IF(F250&lt;'摘要'!$C$8,"15–20%",IF(F250&lt;'摘要'!$C$9,"20–30%",IF(F250&lt;'摘要'!$C$10,"30–50%",IF(F250&lt;'摘要'!$C$11,"50–100%","&gt;100%"))))</x:f>
        <x:v>20–30%</x:v>
      </x:c>
      <x:c r="U250" s="122" t="str">
        <x:f>IF(G250&lt;H250,"SARIMA","營收公式")</x:f>
        <x:v>營收公式</x:v>
      </x:c>
      <x:c r="V250" s="122" t="str">
        <x:f>IF(AND(F250&lt;G250,F250&lt;H250),"是","否")</x:f>
        <x:v>是</x:v>
      </x:c>
      <x:c r="W250" s="77" t="str">
        <x:v>weighted_hybrid</x:v>
      </x:c>
    </x:row>
    <x:row r="251">
      <x:c r="A251" s="77" t="n">
        <x:v>247</x:v>
      </x:c>
      <x:c r="B251" s="77" t="str">
        <x:v>8024</x:v>
      </x:c>
      <x:c r="C251" s="77" t="str">
        <x:v>佑華</x:v>
      </x:c>
      <x:c r="D251" s="77" t="str">
        <x:v>半導體業</x:v>
      </x:c>
      <x:c r="E251" s="77" t="n">
        <x:v>12</x:v>
      </x:c>
      <x:c r="F251" s="119" t="n">
        <x:v>0.20460143446234003</x:v>
      </x:c>
      <x:c r="G251" s="119" t="n">
        <x:v>0.2137990524158594</x:v>
      </x:c>
      <x:c r="H251" s="119" t="n">
        <x:v>0.20548647263004358</x:v>
      </x:c>
      <x:c r="I251" s="119" t="n">
        <x:v>0.16062174300968535</x:v>
      </x:c>
      <x:c r="J251" s="119" t="n">
        <x:v>0.5827870305351394</x:v>
      </x:c>
      <x:c r="K251" s="119" t="n">
        <x:v>0.8333333333333335</x:v>
      </x:c>
      <x:c r="L251" s="119" t="n">
        <x:v>0.33333333333333326</x:v>
      </x:c>
      <x:c r="M251" s="119" t="str">
        <x:v>2025-07</x:v>
      </x:c>
      <x:c r="N251" s="119" t="n">
        <x:v>0.6850601195083711</x:v>
      </x:c>
      <x:c r="O251" s="120" t="n">
        <x:v>8141</x:v>
      </x:c>
      <x:c r="P251" s="120" t="n">
        <x:v>13718.074432917649</x:v>
      </x:c>
      <x:c r="Q251" s="120" t="n">
        <x:v>14297.459220671562</x:v>
      </x:c>
      <x:c r="R251" s="120" t="n">
        <x:v>13653.698345389437</x:v>
      </x:c>
      <x:c r="S251" s="121" t="n">
        <x:f>F251-MIN(G251,H251)</x:f>
        <x:v>-0.0008850381677035501</x:v>
      </x:c>
      <x:c r="T251" s="122" t="str">
        <x:f>IF(F251&lt;'摘要'!$C$8,"15–20%",IF(F251&lt;'摘要'!$C$9,"20–30%",IF(F251&lt;'摘要'!$C$10,"30–50%",IF(F251&lt;'摘要'!$C$11,"50–100%","&gt;100%"))))</x:f>
        <x:v>20–30%</x:v>
      </x:c>
      <x:c r="U251" s="122" t="str">
        <x:f>IF(G251&lt;H251,"SARIMA","營收公式")</x:f>
        <x:v>營收公式</x:v>
      </x:c>
      <x:c r="V251" s="122" t="str">
        <x:f>IF(AND(F251&lt;G251,F251&lt;H251),"是","否")</x:f>
        <x:v>是</x:v>
      </x:c>
      <x:c r="W251" s="77" t="str">
        <x:v>weighted_hybrid</x:v>
      </x:c>
    </x:row>
    <x:row r="252">
      <x:c r="A252" s="77" t="n">
        <x:v>248</x:v>
      </x:c>
      <x:c r="B252" s="77" t="str">
        <x:v>5438</x:v>
      </x:c>
      <x:c r="C252" s="77" t="str">
        <x:v>東友</x:v>
      </x:c>
      <x:c r="D252" s="77" t="str">
        <x:v>電腦及週邊設備業</x:v>
      </x:c>
      <x:c r="E252" s="77" t="n">
        <x:v>12</x:v>
      </x:c>
      <x:c r="F252" s="119" t="n">
        <x:v>0.20463106348210952</x:v>
      </x:c>
      <x:c r="G252" s="119" t="n">
        <x:v>0.15167531302333642</x:v>
      </x:c>
      <x:c r="H252" s="119" t="n">
        <x:v>0.2106131157036195</x:v>
      </x:c>
      <x:c r="I252" s="119" t="n">
        <x:v>0.1556653266361741</x:v>
      </x:c>
      <x:c r="J252" s="119" t="n">
        <x:v>0.4555214521527076</x:v>
      </x:c>
      <x:c r="K252" s="119" t="n">
        <x:v>0.5833333333333334</x:v>
      </x:c>
      <x:c r="L252" s="119" t="n">
        <x:v>0.41666666666666674</x:v>
      </x:c>
      <x:c r="M252" s="119" t="str">
        <x:v>2025-08</x:v>
      </x:c>
      <x:c r="N252" s="119" t="n">
        <x:v>0.8913027158616338</x:v>
      </x:c>
      <x:c r="O252" s="120" t="n">
        <x:v>79212</x:v>
      </x:c>
      <x:c r="P252" s="120" t="n">
        <x:v>149813.87072883174</x:v>
      </x:c>
      <x:c r="Q252" s="120" t="n">
        <x:v>144545.83360414908</x:v>
      </x:c>
      <x:c r="R252" s="120" t="n">
        <x:v>150399.2081871298</x:v>
      </x:c>
      <x:c r="S252" s="121" t="n">
        <x:f>F252-MIN(G252,H252)</x:f>
        <x:v>0.0529557504587731</x:v>
      </x:c>
      <x:c r="T252" s="122" t="str">
        <x:f>IF(F252&lt;'摘要'!$C$8,"15–20%",IF(F252&lt;'摘要'!$C$9,"20–30%",IF(F252&lt;'摘要'!$C$10,"30–50%",IF(F252&lt;'摘要'!$C$11,"50–100%","&gt;100%"))))</x:f>
        <x:v>20–30%</x:v>
      </x:c>
      <x:c r="U252" s="122" t="str">
        <x:f>IF(G252&lt;H252,"SARIMA","營收公式")</x:f>
        <x:v>SARIMA</x:v>
      </x:c>
      <x:c r="V252" s="122" t="str">
        <x:f>IF(AND(F252&lt;G252,F252&lt;H252),"是","否")</x:f>
        <x:v>否</x:v>
      </x:c>
      <x:c r="W252" s="77" t="str">
        <x:v>weighted_hybrid</x:v>
      </x:c>
    </x:row>
    <x:row r="253">
      <x:c r="A253" s="77" t="n">
        <x:v>249</x:v>
      </x:c>
      <x:c r="B253" s="77" t="str">
        <x:v>4714</x:v>
      </x:c>
      <x:c r="C253" s="77" t="str">
        <x:v>永捷</x:v>
      </x:c>
      <x:c r="D253" s="77" t="str">
        <x:v>化學工業</x:v>
      </x:c>
      <x:c r="E253" s="77" t="n">
        <x:v>12</x:v>
      </x:c>
      <x:c r="F253" s="119" t="n">
        <x:v>0.20512862393646722</x:v>
      </x:c>
      <x:c r="G253" s="119" t="n">
        <x:v>0.21531135579290037</x:v>
      </x:c>
      <x:c r="H253" s="119" t="n">
        <x:v>0.20844677807610484</x:v>
      </x:c>
      <x:c r="I253" s="119" t="n">
        <x:v>0.15935450768762438</x:v>
      </x:c>
      <x:c r="J253" s="119" t="n">
        <x:v>0.35909400760787946</x:v>
      </x:c>
      <x:c r="K253" s="119" t="n">
        <x:v>0.33333333333333326</x:v>
      </x:c>
      <x:c r="L253" s="119" t="n">
        <x:v>0.6666666666666665</x:v>
      </x:c>
      <x:c r="M253" s="119" t="str">
        <x:v>2025-10</x:v>
      </x:c>
      <x:c r="N253" s="119" t="n">
        <x:v>0.6092308974894479</x:v>
      </x:c>
      <x:c r="O253" s="120" t="n">
        <x:v>99982</x:v>
      </x:c>
      <x:c r="P253" s="120" t="n">
        <x:v>160894.12359278998</x:v>
      </x:c>
      <x:c r="Q253" s="120" t="n">
        <x:v>131706.10653221884</x:v>
      </x:c>
      <x:c r="R253" s="120" t="n">
        <x:v>164137.23659952008</x:v>
      </x:c>
      <x:c r="S253" s="121" t="n">
        <x:f>F253-MIN(G253,H253)</x:f>
        <x:v>-0.0033181541396376246</x:v>
      </x:c>
      <x:c r="T253" s="122" t="str">
        <x:f>IF(F253&lt;'摘要'!$C$8,"15–20%",IF(F253&lt;'摘要'!$C$9,"20–30%",IF(F253&lt;'摘要'!$C$10,"30–50%",IF(F253&lt;'摘要'!$C$11,"50–100%","&gt;100%"))))</x:f>
        <x:v>20–30%</x:v>
      </x:c>
      <x:c r="U253" s="122" t="str">
        <x:f>IF(G253&lt;H253,"SARIMA","營收公式")</x:f>
        <x:v>營收公式</x:v>
      </x:c>
      <x:c r="V253" s="122" t="str">
        <x:f>IF(AND(F253&lt;G253,F253&lt;H253),"是","否")</x:f>
        <x:v>是</x:v>
      </x:c>
      <x:c r="W253" s="77" t="str">
        <x:v>weighted_hybrid</x:v>
      </x:c>
    </x:row>
    <x:row r="254">
      <x:c r="A254" s="77" t="n">
        <x:v>250</x:v>
      </x:c>
      <x:c r="B254" s="77" t="str">
        <x:v>9955</x:v>
      </x:c>
      <x:c r="C254" s="77" t="str">
        <x:v>佳龍</x:v>
      </x:c>
      <x:c r="D254" s="77" t="str">
        <x:v>綠能環保</x:v>
      </x:c>
      <x:c r="E254" s="77" t="n">
        <x:v>12</x:v>
      </x:c>
      <x:c r="F254" s="119" t="n">
        <x:v>0.20530212568891595</x:v>
      </x:c>
      <x:c r="G254" s="119" t="n">
        <x:v>0.21615956003881742</x:v>
      </x:c>
      <x:c r="H254" s="119" t="n">
        <x:v>0.2062412454865969</x:v>
      </x:c>
      <x:c r="I254" s="119" t="n">
        <x:v>0.17071238548350093</x:v>
      </x:c>
      <x:c r="J254" s="119" t="n">
        <x:v>0.33493723640664297</x:v>
      </x:c>
      <x:c r="K254" s="119" t="n">
        <x:v>0.5833333333333334</x:v>
      </x:c>
      <x:c r="L254" s="119" t="n">
        <x:v>0.5833333333333334</x:v>
      </x:c>
      <x:c r="M254" s="119" t="str">
        <x:v>2025-03</x:v>
      </x:c>
      <x:c r="N254" s="119" t="n">
        <x:v>0.45746109525611783</x:v>
      </x:c>
      <x:c r="O254" s="120" t="n">
        <x:v>122827</x:v>
      </x:c>
      <x:c r="P254" s="120" t="n">
        <x:v>66638.4260529768</x:v>
      </x:c>
      <x:c r="Q254" s="120" t="n">
        <x:v>66556.82315462817</x:v>
      </x:c>
      <x:c r="R254" s="120" t="n">
        <x:v>66647.4930416822</x:v>
      </x:c>
      <x:c r="S254" s="121" t="n">
        <x:f>F254-MIN(G254,H254)</x:f>
        <x:v>-0.0009391197976809373</x:v>
      </x:c>
      <x:c r="T254" s="122" t="str">
        <x:f>IF(F254&lt;'摘要'!$C$8,"15–20%",IF(F254&lt;'摘要'!$C$9,"20–30%",IF(F254&lt;'摘要'!$C$10,"30–50%",IF(F254&lt;'摘要'!$C$11,"50–100%","&gt;100%"))))</x:f>
        <x:v>20–30%</x:v>
      </x:c>
      <x:c r="U254" s="122" t="str">
        <x:f>IF(G254&lt;H254,"SARIMA","營收公式")</x:f>
        <x:v>營收公式</x:v>
      </x:c>
      <x:c r="V254" s="122" t="str">
        <x:f>IF(AND(F254&lt;G254,F254&lt;H254),"是","否")</x:f>
        <x:v>是</x:v>
      </x:c>
      <x:c r="W254" s="77" t="str">
        <x:v>weighted_hybrid</x:v>
      </x:c>
    </x:row>
    <x:row r="255">
      <x:c r="A255" s="77" t="n">
        <x:v>251</x:v>
      </x:c>
      <x:c r="B255" s="77" t="str">
        <x:v>6024</x:v>
      </x:c>
      <x:c r="C255" s="77" t="str">
        <x:v>群益期</x:v>
      </x:c>
      <x:c r="D255" s="77" t="str">
        <x:v>金融保險</x:v>
      </x:c>
      <x:c r="E255" s="77" t="n">
        <x:v>12</x:v>
      </x:c>
      <x:c r="F255" s="119" t="n">
        <x:v>0.20568821043679755</x:v>
      </x:c>
      <x:c r="G255" s="119" t="n">
        <x:v>0.22044141466090936</x:v>
      </x:c>
      <x:c r="H255" s="119" t="n">
        <x:v>0.2055153927155448</x:v>
      </x:c>
      <x:c r="I255" s="119" t="n">
        <x:v>0.21005962840503362</x:v>
      </x:c>
      <x:c r="J255" s="119" t="n">
        <x:v>0.3733649690822402</x:v>
      </x:c>
      <x:c r="K255" s="119" t="n">
        <x:v>0.75</x:v>
      </x:c>
      <x:c r="L255" s="119" t="n">
        <x:v>0.41666666666666674</x:v>
      </x:c>
      <x:c r="M255" s="119" t="str">
        <x:v>2025-08</x:v>
      </x:c>
      <x:c r="N255" s="119" t="n">
        <x:v>0.3963050349468545</x:v>
      </x:c>
      <x:c r="O255" s="120" t="n">
        <x:v>204090</x:v>
      </x:c>
      <x:c r="P255" s="120" t="n">
        <x:v>284971.89458230353</x:v>
      </x:c>
      <x:c r="Q255" s="120" t="n">
        <x:v>311013.13649684016</x:v>
      </x:c>
      <x:c r="R255" s="120" t="n">
        <x:v>282078.4232584661</x:v>
      </x:c>
      <x:c r="S255" s="121" t="n">
        <x:f>F255-MIN(G255,H255)</x:f>
        <x:v>0.00017281772125274375</x:v>
      </x:c>
      <x:c r="T255" s="122" t="str">
        <x:f>IF(F255&lt;'摘要'!$C$8,"15–20%",IF(F255&lt;'摘要'!$C$9,"20–30%",IF(F255&lt;'摘要'!$C$10,"30–50%",IF(F255&lt;'摘要'!$C$11,"50–100%","&gt;100%"))))</x:f>
        <x:v>20–30%</x:v>
      </x:c>
      <x:c r="U255" s="122" t="str">
        <x:f>IF(G255&lt;H255,"SARIMA","營收公式")</x:f>
        <x:v>營收公式</x:v>
      </x:c>
      <x:c r="V255" s="122" t="str">
        <x:f>IF(AND(F255&lt;G255,F255&lt;H255),"是","否")</x:f>
        <x:v>否</x:v>
      </x:c>
      <x:c r="W255" s="77" t="str">
        <x:v>weighted_hybrid</x:v>
      </x:c>
    </x:row>
    <x:row r="256">
      <x:c r="A256" s="77" t="n">
        <x:v>252</x:v>
      </x:c>
      <x:c r="B256" s="77" t="str">
        <x:v>2520</x:v>
      </x:c>
      <x:c r="C256" s="77" t="str">
        <x:v>冠德</x:v>
      </x:c>
      <x:c r="D256" s="77" t="str">
        <x:v>建材營造</x:v>
      </x:c>
      <x:c r="E256" s="77" t="n">
        <x:v>12</x:v>
      </x:c>
      <x:c r="F256" s="119" t="n">
        <x:v>0.20638163291865497</x:v>
      </x:c>
      <x:c r="G256" s="119" t="n">
        <x:v>0.21089985300438968</x:v>
      </x:c>
      <x:c r="H256" s="119" t="n">
        <x:v>0.2187689443834189</x:v>
      </x:c>
      <x:c r="I256" s="119" t="n">
        <x:v>0.14901766270879085</x:v>
      </x:c>
      <x:c r="J256" s="119" t="n">
        <x:v>0.424645420188491</x:v>
      </x:c>
      <x:c r="K256" s="119" t="n">
        <x:v>0.5833333333333334</x:v>
      </x:c>
      <x:c r="L256" s="119" t="n">
        <x:v>0.6666666666666665</x:v>
      </x:c>
      <x:c r="M256" s="119" t="str">
        <x:v>2025-05</x:v>
      </x:c>
      <x:c r="N256" s="119" t="n">
        <x:v>0.6229939913523889</x:v>
      </x:c>
      <x:c r="O256" s="120" t="n">
        <x:v>1537412</x:v>
      </x:c>
      <x:c r="P256" s="120" t="n">
        <x:v>2495210.438233059</x:v>
      </x:c>
      <x:c r="Q256" s="120" t="n">
        <x:v>2270109.2981633395</x:v>
      </x:c>
      <x:c r="R256" s="120" t="n">
        <x:v>2520221.676018583</x:v>
      </x:c>
      <x:c r="S256" s="121" t="n">
        <x:f>F256-MIN(G256,H256)</x:f>
        <x:v>-0.004518220085734714</x:v>
      </x:c>
      <x:c r="T256" s="122" t="str">
        <x:f>IF(F256&lt;'摘要'!$C$8,"15–20%",IF(F256&lt;'摘要'!$C$9,"20–30%",IF(F256&lt;'摘要'!$C$10,"30–50%",IF(F256&lt;'摘要'!$C$11,"50–100%","&gt;100%"))))</x:f>
        <x:v>20–30%</x:v>
      </x:c>
      <x:c r="U256" s="122" t="str">
        <x:f>IF(G256&lt;H256,"SARIMA","營收公式")</x:f>
        <x:v>SARIMA</x:v>
      </x:c>
      <x:c r="V256" s="122" t="str">
        <x:f>IF(AND(F256&lt;G256,F256&lt;H256),"是","否")</x:f>
        <x:v>是</x:v>
      </x:c>
      <x:c r="W256" s="77" t="str">
        <x:v>weighted_hybrid</x:v>
      </x:c>
    </x:row>
    <x:row r="257">
      <x:c r="A257" s="77" t="n">
        <x:v>253</x:v>
      </x:c>
      <x:c r="B257" s="77" t="str">
        <x:v>2392</x:v>
      </x:c>
      <x:c r="C257" s="77" t="str">
        <x:v>正崴</x:v>
      </x:c>
      <x:c r="D257" s="77" t="str">
        <x:v>電子零組件業</x:v>
      </x:c>
      <x:c r="E257" s="77" t="n">
        <x:v>12</x:v>
      </x:c>
      <x:c r="F257" s="119" t="n">
        <x:v>0.20645569201296016</x:v>
      </x:c>
      <x:c r="G257" s="119" t="n">
        <x:v>0.2530193406941378</x:v>
      </x:c>
      <x:c r="H257" s="119" t="n">
        <x:v>0.21030848878718614</x:v>
      </x:c>
      <x:c r="I257" s="119" t="n">
        <x:v>0.11607778693798819</x:v>
      </x:c>
      <x:c r="J257" s="119" t="n">
        <x:v>0.3683801515839116</x:v>
      </x:c>
      <x:c r="K257" s="119" t="n">
        <x:v>0.8333333333333335</x:v>
      </x:c>
      <x:c r="L257" s="119" t="n">
        <x:v>0.16666666666666663</x:v>
      </x:c>
      <x:c r="M257" s="119" t="str">
        <x:v>2025-09</x:v>
      </x:c>
      <x:c r="N257" s="119" t="n">
        <x:v>0.4618212968831133</x:v>
      </x:c>
      <x:c r="O257" s="120" t="n">
        <x:v>12841827</x:v>
      </x:c>
      <x:c r="P257" s="120" t="n">
        <x:v>6911197.80051142</x:v>
      </x:c>
      <x:c r="Q257" s="120" t="n">
        <x:v>8668240.394809403</x:v>
      </x:c>
      <x:c r="R257" s="120" t="n">
        <x:v>6715970.845589422</x:v>
      </x:c>
      <x:c r="S257" s="121" t="n">
        <x:f>F257-MIN(G257,H257)</x:f>
        <x:v>-0.0038527967742259805</x:v>
      </x:c>
      <x:c r="T257" s="122" t="str">
        <x:f>IF(F257&lt;'摘要'!$C$8,"15–20%",IF(F257&lt;'摘要'!$C$9,"20–30%",IF(F257&lt;'摘要'!$C$10,"30–50%",IF(F257&lt;'摘要'!$C$11,"50–100%","&gt;100%"))))</x:f>
        <x:v>20–30%</x:v>
      </x:c>
      <x:c r="U257" s="122" t="str">
        <x:f>IF(G257&lt;H257,"SARIMA","營收公式")</x:f>
        <x:v>營收公式</x:v>
      </x:c>
      <x:c r="V257" s="122" t="str">
        <x:f>IF(AND(F257&lt;G257,F257&lt;H257),"是","否")</x:f>
        <x:v>是</x:v>
      </x:c>
      <x:c r="W257" s="77" t="str">
        <x:v>weighted_hybrid</x:v>
      </x:c>
    </x:row>
    <x:row r="258">
      <x:c r="A258" s="77" t="n">
        <x:v>254</x:v>
      </x:c>
      <x:c r="B258" s="77" t="str">
        <x:v>1713</x:v>
      </x:c>
      <x:c r="C258" s="77" t="str">
        <x:v>國化</x:v>
      </x:c>
      <x:c r="D258" s="77" t="str">
        <x:v>化學生技醫療</x:v>
      </x:c>
      <x:c r="E258" s="77" t="n">
        <x:v>12</x:v>
      </x:c>
      <x:c r="F258" s="119" t="n">
        <x:v>0.20738984312807404</x:v>
      </x:c>
      <x:c r="G258" s="119" t="n">
        <x:v>0.16779085807285896</x:v>
      </x:c>
      <x:c r="H258" s="119" t="n">
        <x:v>0.21280351309064982</x:v>
      </x:c>
      <x:c r="I258" s="119" t="n">
        <x:v>0.23858952481061058</x:v>
      </x:c>
      <x:c r="J258" s="119" t="n">
        <x:v>0.34537712847173585</x:v>
      </x:c>
      <x:c r="K258" s="119" t="n">
        <x:v>0.5833333333333334</x:v>
      </x:c>
      <x:c r="L258" s="119" t="n">
        <x:v>0.5</x:v>
      </x:c>
      <x:c r="M258" s="119" t="str">
        <x:v>2025-01</x:v>
      </x:c>
      <x:c r="N258" s="119" t="n">
        <x:v>0.4228451113904535</x:v>
      </x:c>
      <x:c r="O258" s="120" t="n">
        <x:v>34656</x:v>
      </x:c>
      <x:c r="P258" s="120" t="n">
        <x:v>49310.120180347556</x:v>
      </x:c>
      <x:c r="Q258" s="120" t="n">
        <x:v>42267.558882385965</x:v>
      </x:c>
      <x:c r="R258" s="120" t="n">
        <x:v>50092.62699123218</x:v>
      </x:c>
      <x:c r="S258" s="121" t="n">
        <x:f>F258-MIN(G258,H258)</x:f>
        <x:v>0.039598985055215086</x:v>
      </x:c>
      <x:c r="T258" s="122" t="str">
        <x:f>IF(F258&lt;'摘要'!$C$8,"15–20%",IF(F258&lt;'摘要'!$C$9,"20–30%",IF(F258&lt;'摘要'!$C$10,"30–50%",IF(F258&lt;'摘要'!$C$11,"50–100%","&gt;100%"))))</x:f>
        <x:v>20–30%</x:v>
      </x:c>
      <x:c r="U258" s="122" t="str">
        <x:f>IF(G258&lt;H258,"SARIMA","營收公式")</x:f>
        <x:v>SARIMA</x:v>
      </x:c>
      <x:c r="V258" s="122" t="str">
        <x:f>IF(AND(F258&lt;G258,F258&lt;H258),"是","否")</x:f>
        <x:v>否</x:v>
      </x:c>
      <x:c r="W258" s="77" t="str">
        <x:v>weighted_hybrid</x:v>
      </x:c>
    </x:row>
    <x:row r="259">
      <x:c r="A259" s="77" t="n">
        <x:v>255</x:v>
      </x:c>
      <x:c r="B259" s="77" t="str">
        <x:v>6643</x:v>
      </x:c>
      <x:c r="C259" s="77" t="str">
        <x:v>M31</x:v>
      </x:c>
      <x:c r="D259" s="77" t="str">
        <x:v>半導體業</x:v>
      </x:c>
      <x:c r="E259" s="77" t="n">
        <x:v>12</x:v>
      </x:c>
      <x:c r="F259" s="119" t="n">
        <x:v>0.20835008839440625</x:v>
      </x:c>
      <x:c r="G259" s="119" t="n">
        <x:v>0.24607223571313466</x:v>
      </x:c>
      <x:c r="H259" s="119" t="n">
        <x:v>0.20812330684045668</x:v>
      </x:c>
      <x:c r="I259" s="119" t="n">
        <x:v>0.19706780071284938</x:v>
      </x:c>
      <x:c r="J259" s="119" t="n">
        <x:v>0.3450916858028934</x:v>
      </x:c>
      <x:c r="K259" s="119" t="n">
        <x:v>0.6666666666666665</x:v>
      </x:c>
      <x:c r="L259" s="119" t="n">
        <x:v>0.6666666666666665</x:v>
      </x:c>
      <x:c r="M259" s="119" t="str">
        <x:v>2025-10</x:v>
      </x:c>
      <x:c r="N259" s="119" t="n">
        <x:v>0.399689289998592</x:v>
      </x:c>
      <x:c r="O259" s="120" t="n">
        <x:v>140420</x:v>
      </x:c>
      <x:c r="P259" s="120" t="n">
        <x:v>84295.6298983977</x:v>
      </x:c>
      <x:c r="Q259" s="120" t="n">
        <x:v>58193.94065194488</x:v>
      </x:c>
      <x:c r="R259" s="120" t="n">
        <x:v>87195.81759244802</x:v>
      </x:c>
      <x:c r="S259" s="121" t="n">
        <x:f>F259-MIN(G259,H259)</x:f>
        <x:v>0.00022678155394956212</x:v>
      </x:c>
      <x:c r="T259" s="122" t="str">
        <x:f>IF(F259&lt;'摘要'!$C$8,"15–20%",IF(F259&lt;'摘要'!$C$9,"20–30%",IF(F259&lt;'摘要'!$C$10,"30–50%",IF(F259&lt;'摘要'!$C$11,"50–100%","&gt;100%"))))</x:f>
        <x:v>20–30%</x:v>
      </x:c>
      <x:c r="U259" s="122" t="str">
        <x:f>IF(G259&lt;H259,"SARIMA","營收公式")</x:f>
        <x:v>營收公式</x:v>
      </x:c>
      <x:c r="V259" s="122" t="str">
        <x:f>IF(AND(F259&lt;G259,F259&lt;H259),"是","否")</x:f>
        <x:v>否</x:v>
      </x:c>
      <x:c r="W259" s="77" t="str">
        <x:v>weighted_hybrid</x:v>
      </x:c>
    </x:row>
    <x:row r="260">
      <x:c r="A260" s="77" t="n">
        <x:v>256</x:v>
      </x:c>
      <x:c r="B260" s="77" t="str">
        <x:v>5014</x:v>
      </x:c>
      <x:c r="C260" s="77" t="str">
        <x:v>建錩</x:v>
      </x:c>
      <x:c r="D260" s="77" t="str">
        <x:v>鋼鐵工業</x:v>
      </x:c>
      <x:c r="E260" s="77" t="n">
        <x:v>12</x:v>
      </x:c>
      <x:c r="F260" s="119" t="n">
        <x:v>0.20851614139181984</x:v>
      </x:c>
      <x:c r="G260" s="119" t="n">
        <x:v>0.11897869229723378</x:v>
      </x:c>
      <x:c r="H260" s="119" t="n">
        <x:v>0.21856031125030637</x:v>
      </x:c>
      <x:c r="I260" s="119" t="n">
        <x:v>0.18961109083279243</x:v>
      </x:c>
      <x:c r="J260" s="119" t="n">
        <x:v>0.4117108273975392</x:v>
      </x:c>
      <x:c r="K260" s="119" t="n">
        <x:v>0.41666666666666674</x:v>
      </x:c>
      <x:c r="L260" s="119" t="n">
        <x:v>0.5833333333333334</x:v>
      </x:c>
      <x:c r="M260" s="119" t="str">
        <x:v>2025-01</x:v>
      </x:c>
      <x:c r="N260" s="119" t="n">
        <x:v>0.6947853648836848</x:v>
      </x:c>
      <x:c r="O260" s="120" t="n">
        <x:v>856671</x:v>
      </x:c>
      <x:c r="P260" s="120" t="n">
        <x:v>1451873.4733202711</x:v>
      </x:c>
      <x:c r="Q260" s="120" t="n">
        <x:v>1139573.822935603</x:v>
      </x:c>
      <x:c r="R260" s="120" t="n">
        <x:v>1486573.4344741232</x:v>
      </x:c>
      <x:c r="S260" s="121" t="n">
        <x:f>F260-MIN(G260,H260)</x:f>
        <x:v>0.08953744909458607</x:v>
      </x:c>
      <x:c r="T260" s="122" t="str">
        <x:f>IF(F260&lt;'摘要'!$C$8,"15–20%",IF(F260&lt;'摘要'!$C$9,"20–30%",IF(F260&lt;'摘要'!$C$10,"30–50%",IF(F260&lt;'摘要'!$C$11,"50–100%","&gt;100%"))))</x:f>
        <x:v>20–30%</x:v>
      </x:c>
      <x:c r="U260" s="122" t="str">
        <x:f>IF(G260&lt;H260,"SARIMA","營收公式")</x:f>
        <x:v>SARIMA</x:v>
      </x:c>
      <x:c r="V260" s="122" t="str">
        <x:f>IF(AND(F260&lt;G260,F260&lt;H260),"是","否")</x:f>
        <x:v>否</x:v>
      </x:c>
      <x:c r="W260" s="77" t="str">
        <x:v>weighted_hybrid</x:v>
      </x:c>
    </x:row>
    <x:row r="261">
      <x:c r="A261" s="77" t="n">
        <x:v>257</x:v>
      </x:c>
      <x:c r="B261" s="77" t="str">
        <x:v>6150</x:v>
      </x:c>
      <x:c r="C261" s="77" t="str">
        <x:v>撼訊</x:v>
      </x:c>
      <x:c r="D261" s="77" t="str">
        <x:v>電腦及週邊設備業</x:v>
      </x:c>
      <x:c r="E261" s="77" t="n">
        <x:v>12</x:v>
      </x:c>
      <x:c r="F261" s="119" t="n">
        <x:v>0.20929470181591991</x:v>
      </x:c>
      <x:c r="G261" s="119" t="n">
        <x:v>0.17447202447176366</x:v>
      </x:c>
      <x:c r="H261" s="119" t="n">
        <x:v>0.2163030962591035</x:v>
      </x:c>
      <x:c r="I261" s="119" t="n">
        <x:v>0.1803448981883468</x:v>
      </x:c>
      <x:c r="J261" s="119" t="n">
        <x:v>0.42922869232237126</x:v>
      </x:c>
      <x:c r="K261" s="119" t="n">
        <x:v>0.6666666666666665</x:v>
      </x:c>
      <x:c r="L261" s="119" t="n">
        <x:v>0.41666666666666674</x:v>
      </x:c>
      <x:c r="M261" s="119" t="str">
        <x:v>2025-08</x:v>
      </x:c>
      <x:c r="N261" s="119" t="n">
        <x:v>0.46201526695226536</x:v>
      </x:c>
      <x:c r="O261" s="120" t="n">
        <x:v>730008</x:v>
      </x:c>
      <x:c r="P261" s="120" t="n">
        <x:v>392733.15900271066</x:v>
      </x:c>
      <x:c r="Q261" s="120" t="n">
        <x:v>495556.8634164064</x:v>
      </x:c>
      <x:c r="R261" s="120" t="n">
        <x:v>381308.30295674445</x:v>
      </x:c>
      <x:c r="S261" s="121" t="n">
        <x:f>F261-MIN(G261,H261)</x:f>
        <x:v>0.034822677344156255</x:v>
      </x:c>
      <x:c r="T261" s="122" t="str">
        <x:f>IF(F261&lt;'摘要'!$C$8,"15–20%",IF(F261&lt;'摘要'!$C$9,"20–30%",IF(F261&lt;'摘要'!$C$10,"30–50%",IF(F261&lt;'摘要'!$C$11,"50–100%","&gt;100%"))))</x:f>
        <x:v>20–30%</x:v>
      </x:c>
      <x:c r="U261" s="122" t="str">
        <x:f>IF(G261&lt;H261,"SARIMA","營收公式")</x:f>
        <x:v>SARIMA</x:v>
      </x:c>
      <x:c r="V261" s="122" t="str">
        <x:f>IF(AND(F261&lt;G261,F261&lt;H261),"是","否")</x:f>
        <x:v>否</x:v>
      </x:c>
      <x:c r="W261" s="77" t="str">
        <x:v>weighted_hybrid</x:v>
      </x:c>
    </x:row>
    <x:row r="262">
      <x:c r="A262" s="77" t="n">
        <x:v>258</x:v>
      </x:c>
      <x:c r="B262" s="77" t="str">
        <x:v>7402</x:v>
      </x:c>
      <x:c r="C262" s="77" t="str">
        <x:v>邑錡</x:v>
      </x:c>
      <x:c r="D262" s="77" t="str">
        <x:v>光電業</x:v>
      </x:c>
      <x:c r="E262" s="77" t="n">
        <x:v>12</x:v>
      </x:c>
      <x:c r="F262" s="119" t="n">
        <x:v>0.20942338211060504</x:v>
      </x:c>
      <x:c r="G262" s="119" t="n">
        <x:v>0.19598850550940497</x:v>
      </x:c>
      <x:c r="H262" s="119" t="n">
        <x:v>0.21105835522294786</x:v>
      </x:c>
      <x:c r="I262" s="119" t="n">
        <x:v>0.19126982516941307</x:v>
      </x:c>
      <x:c r="J262" s="119" t="n">
        <x:v>0.510205995219594</x:v>
      </x:c>
      <x:c r="K262" s="119" t="n">
        <x:v>0.6666666666666665</x:v>
      </x:c>
      <x:c r="L262" s="119" t="n">
        <x:v>0.5833333333333334</x:v>
      </x:c>
      <x:c r="M262" s="119" t="str">
        <x:v>2025-12</x:v>
      </x:c>
      <x:c r="N262" s="119" t="n">
        <x:v>0.7871263093246761</x:v>
      </x:c>
      <x:c r="O262" s="120" t="n">
        <x:v>22107</x:v>
      </x:c>
      <x:c r="P262" s="120" t="n">
        <x:v>39508.00132024061</x:v>
      </x:c>
      <x:c r="Q262" s="120" t="n">
        <x:v>37703.24187470806</x:v>
      </x:c>
      <x:c r="R262" s="120" t="n">
        <x:v>39708.53014752201</x:v>
      </x:c>
      <x:c r="S262" s="121" t="n">
        <x:f>F262-MIN(G262,H262)</x:f>
        <x:v>0.013434876601200074</x:v>
      </x:c>
      <x:c r="T262" s="122" t="str">
        <x:f>IF(F262&lt;'摘要'!$C$8,"15–20%",IF(F262&lt;'摘要'!$C$9,"20–30%",IF(F262&lt;'摘要'!$C$10,"30–50%",IF(F262&lt;'摘要'!$C$11,"50–100%","&gt;100%"))))</x:f>
        <x:v>20–30%</x:v>
      </x:c>
      <x:c r="U262" s="122" t="str">
        <x:f>IF(G262&lt;H262,"SARIMA","營收公式")</x:f>
        <x:v>SARIMA</x:v>
      </x:c>
      <x:c r="V262" s="122" t="str">
        <x:f>IF(AND(F262&lt;G262,F262&lt;H262),"是","否")</x:f>
        <x:v>否</x:v>
      </x:c>
      <x:c r="W262" s="77" t="str">
        <x:v>weighted_hybrid</x:v>
      </x:c>
    </x:row>
    <x:row r="263">
      <x:c r="A263" s="77" t="n">
        <x:v>259</x:v>
      </x:c>
      <x:c r="B263" s="77" t="str">
        <x:v>8054</x:v>
      </x:c>
      <x:c r="C263" s="77" t="str">
        <x:v>安國</x:v>
      </x:c>
      <x:c r="D263" s="77" t="str">
        <x:v>半導體業</x:v>
      </x:c>
      <x:c r="E263" s="77" t="n">
        <x:v>12</x:v>
      </x:c>
      <x:c r="F263" s="119" t="n">
        <x:v>0.20960993131434752</x:v>
      </x:c>
      <x:c r="G263" s="119" t="n">
        <x:v>0.24555918641429483</x:v>
      </x:c>
      <x:c r="H263" s="119" t="n">
        <x:v>0.2100666274403588</x:v>
      </x:c>
      <x:c r="I263" s="119" t="n">
        <x:v>0.17800500313733644</x:v>
      </x:c>
      <x:c r="J263" s="119" t="n">
        <x:v>0.45588653434503784</x:v>
      </x:c>
      <x:c r="K263" s="119" t="n">
        <x:v>0.75</x:v>
      </x:c>
      <x:c r="L263" s="119" t="n">
        <x:v>0.75</x:v>
      </x:c>
      <x:c r="M263" s="119" t="str">
        <x:v>2025-01</x:v>
      </x:c>
      <x:c r="N263" s="119" t="n">
        <x:v>0.6491152086776678</x:v>
      </x:c>
      <x:c r="O263" s="120" t="n">
        <x:v>112127</x:v>
      </x:c>
      <x:c r="P263" s="120" t="n">
        <x:v>184910.34100340086</x:v>
      </x:c>
      <x:c r="Q263" s="120" t="n">
        <x:v>157515.49285836398</x:v>
      </x:c>
      <x:c r="R263" s="120" t="n">
        <x:v>187954.21301951606</x:v>
      </x:c>
      <x:c r="S263" s="121" t="n">
        <x:f>F263-MIN(G263,H263)</x:f>
        <x:v>-0.00045669612601129117</x:v>
      </x:c>
      <x:c r="T263" s="122" t="str">
        <x:f>IF(F263&lt;'摘要'!$C$8,"15–20%",IF(F263&lt;'摘要'!$C$9,"20–30%",IF(F263&lt;'摘要'!$C$10,"30–50%",IF(F263&lt;'摘要'!$C$11,"50–100%","&gt;100%"))))</x:f>
        <x:v>20–30%</x:v>
      </x:c>
      <x:c r="U263" s="122" t="str">
        <x:f>IF(G263&lt;H263,"SARIMA","營收公式")</x:f>
        <x:v>營收公式</x:v>
      </x:c>
      <x:c r="V263" s="122" t="str">
        <x:f>IF(AND(F263&lt;G263,F263&lt;H263),"是","否")</x:f>
        <x:v>是</x:v>
      </x:c>
      <x:c r="W263" s="77" t="str">
        <x:v>weighted_hybrid</x:v>
      </x:c>
    </x:row>
    <x:row r="264">
      <x:c r="A264" s="77" t="n">
        <x:v>260</x:v>
      </x:c>
      <x:c r="B264" s="77" t="str">
        <x:v>6229</x:v>
      </x:c>
      <x:c r="C264" s="77" t="str">
        <x:v>研通</x:v>
      </x:c>
      <x:c r="D264" s="77" t="str">
        <x:v>半導體業</x:v>
      </x:c>
      <x:c r="E264" s="77" t="n">
        <x:v>12</x:v>
      </x:c>
      <x:c r="F264" s="119" t="n">
        <x:v>0.2107013678470188</x:v>
      </x:c>
      <x:c r="G264" s="119" t="n">
        <x:v>0.13711263322744807</x:v>
      </x:c>
      <x:c r="H264" s="119" t="n">
        <x:v>0.22192949176079663</x:v>
      </x:c>
      <x:c r="I264" s="119" t="n">
        <x:v>0.16600715960937282</x:v>
      </x:c>
      <x:c r="J264" s="119" t="n">
        <x:v>0.3809425073130879</x:v>
      </x:c>
      <x:c r="K264" s="119" t="n">
        <x:v>0.41666666666666674</x:v>
      </x:c>
      <x:c r="L264" s="119" t="n">
        <x:v>0.41666666666666674</x:v>
      </x:c>
      <x:c r="M264" s="119" t="str">
        <x:v>2025-05</x:v>
      </x:c>
      <x:c r="N264" s="119" t="n">
        <x:v>0.6443173234845293</x:v>
      </x:c>
      <x:c r="O264" s="120" t="n">
        <x:v>150046</x:v>
      </x:c>
      <x:c r="P264" s="120" t="n">
        <x:v>246723.23711955966</x:v>
      </x:c>
      <x:c r="Q264" s="120" t="n">
        <x:v>217284.23394501413</x:v>
      </x:c>
      <x:c r="R264" s="120" t="n">
        <x:v>249994.23747228694</x:v>
      </x:c>
      <x:c r="S264" s="121" t="n">
        <x:f>F264-MIN(G264,H264)</x:f>
        <x:v>0.07358873461957072</x:v>
      </x:c>
      <x:c r="T264" s="122" t="str">
        <x:f>IF(F264&lt;'摘要'!$C$8,"15–20%",IF(F264&lt;'摘要'!$C$9,"20–30%",IF(F264&lt;'摘要'!$C$10,"30–50%",IF(F264&lt;'摘要'!$C$11,"50–100%","&gt;100%"))))</x:f>
        <x:v>20–30%</x:v>
      </x:c>
      <x:c r="U264" s="122" t="str">
        <x:f>IF(G264&lt;H264,"SARIMA","營收公式")</x:f>
        <x:v>SARIMA</x:v>
      </x:c>
      <x:c r="V264" s="122" t="str">
        <x:f>IF(AND(F264&lt;G264,F264&lt;H264),"是","否")</x:f>
        <x:v>否</x:v>
      </x:c>
      <x:c r="W264" s="77" t="str">
        <x:v>weighted_hybrid</x:v>
      </x:c>
    </x:row>
    <x:row r="265">
      <x:c r="A265" s="77" t="n">
        <x:v>261</x:v>
      </x:c>
      <x:c r="B265" s="77" t="str">
        <x:v>2102</x:v>
      </x:c>
      <x:c r="C265" s="77" t="str">
        <x:v>泰豐</x:v>
      </x:c>
      <x:c r="D265" s="77" t="str">
        <x:v>橡膠工業</x:v>
      </x:c>
      <x:c r="E265" s="77" t="n">
        <x:v>12</x:v>
      </x:c>
      <x:c r="F265" s="119" t="n">
        <x:v>0.2114290245598119</x:v>
      </x:c>
      <x:c r="G265" s="119" t="n">
        <x:v>0.20999347367226653</x:v>
      </x:c>
      <x:c r="H265" s="119" t="n">
        <x:v>0.22608237389578736</x:v>
      </x:c>
      <x:c r="I265" s="119" t="n">
        <x:v>0.18768127833920636</x:v>
      </x:c>
      <x:c r="J265" s="119" t="n">
        <x:v>0.4431066038034275</x:v>
      </x:c>
      <x:c r="K265" s="119" t="n">
        <x:v>0.75</x:v>
      </x:c>
      <x:c r="L265" s="119" t="n">
        <x:v>0.41666666666666674</x:v>
      </x:c>
      <x:c r="M265" s="119" t="str">
        <x:v>2025-02</x:v>
      </x:c>
      <x:c r="N265" s="119" t="n">
        <x:v>0.5000867291697638</x:v>
      </x:c>
      <x:c r="O265" s="120" t="n">
        <x:v>29506</x:v>
      </x:c>
      <x:c r="P265" s="120" t="n">
        <x:v>14750.440969116948</x:v>
      </x:c>
      <x:c r="Q265" s="120" t="n">
        <x:v>14723.741261741035</x:v>
      </x:c>
      <x:c r="R265" s="120" t="n">
        <x:v>14753.407603269827</x:v>
      </x:c>
      <x:c r="S265" s="121" t="n">
        <x:f>F265-MIN(G265,H265)</x:f>
        <x:v>0.0014355508875453782</x:v>
      </x:c>
      <x:c r="T265" s="122" t="str">
        <x:f>IF(F265&lt;'摘要'!$C$8,"15–20%",IF(F265&lt;'摘要'!$C$9,"20–30%",IF(F265&lt;'摘要'!$C$10,"30–50%",IF(F265&lt;'摘要'!$C$11,"50–100%","&gt;100%"))))</x:f>
        <x:v>20–30%</x:v>
      </x:c>
      <x:c r="U265" s="122" t="str">
        <x:f>IF(G265&lt;H265,"SARIMA","營收公式")</x:f>
        <x:v>SARIMA</x:v>
      </x:c>
      <x:c r="V265" s="122" t="str">
        <x:f>IF(AND(F265&lt;G265,F265&lt;H265),"是","否")</x:f>
        <x:v>否</x:v>
      </x:c>
      <x:c r="W265" s="77" t="str">
        <x:v>weighted_hybrid</x:v>
      </x:c>
    </x:row>
    <x:row r="266">
      <x:c r="A266" s="77" t="n">
        <x:v>262</x:v>
      </x:c>
      <x:c r="B266" s="77" t="str">
        <x:v>4108</x:v>
      </x:c>
      <x:c r="C266" s="77" t="str">
        <x:v>懷特</x:v>
      </x:c>
      <x:c r="D266" s="77" t="str">
        <x:v>生技醫療業</x:v>
      </x:c>
      <x:c r="E266" s="77" t="n">
        <x:v>12</x:v>
      </x:c>
      <x:c r="F266" s="119" t="n">
        <x:v>0.2115757443755126</x:v>
      </x:c>
      <x:c r="G266" s="119" t="n">
        <x:v>0.21021737482702083</x:v>
      </x:c>
      <x:c r="H266" s="119" t="n">
        <x:v>0.21531935150534376</x:v>
      </x:c>
      <x:c r="I266" s="119" t="n">
        <x:v>0.19647332379015578</x:v>
      </x:c>
      <x:c r="J266" s="119" t="n">
        <x:v>0.3156562403467666</x:v>
      </x:c>
      <x:c r="K266" s="119" t="n">
        <x:v>0.75</x:v>
      </x:c>
      <x:c r="L266" s="119" t="n">
        <x:v>0.5</x:v>
      </x:c>
      <x:c r="M266" s="119" t="str">
        <x:v>2025-12</x:v>
      </x:c>
      <x:c r="N266" s="119" t="n">
        <x:v>0.5695202525400213</x:v>
      </x:c>
      <x:c r="O266" s="120" t="n">
        <x:v>8597</x:v>
      </x:c>
      <x:c r="P266" s="120" t="n">
        <x:v>13493.165611086562</x:v>
      </x:c>
      <x:c r="Q266" s="120" t="n">
        <x:v>13981.105234052258</x:v>
      </x:c>
      <x:c r="R266" s="120" t="n">
        <x:v>13438.950097423705</x:v>
      </x:c>
      <x:c r="S266" s="121" t="n">
        <x:f>F266-MIN(G266,H266)</x:f>
        <x:v>0.001358369548491778</x:v>
      </x:c>
      <x:c r="T266" s="122" t="str">
        <x:f>IF(F266&lt;'摘要'!$C$8,"15–20%",IF(F266&lt;'摘要'!$C$9,"20–30%",IF(F266&lt;'摘要'!$C$10,"30–50%",IF(F266&lt;'摘要'!$C$11,"50–100%","&gt;100%"))))</x:f>
        <x:v>20–30%</x:v>
      </x:c>
      <x:c r="U266" s="122" t="str">
        <x:f>IF(G266&lt;H266,"SARIMA","營收公式")</x:f>
        <x:v>SARIMA</x:v>
      </x:c>
      <x:c r="V266" s="122" t="str">
        <x:f>IF(AND(F266&lt;G266,F266&lt;H266),"是","否")</x:f>
        <x:v>否</x:v>
      </x:c>
      <x:c r="W266" s="77" t="str">
        <x:v>weighted_hybrid</x:v>
      </x:c>
    </x:row>
    <x:row r="267">
      <x:c r="A267" s="77" t="n">
        <x:v>263</x:v>
      </x:c>
      <x:c r="B267" s="77" t="str">
        <x:v>4123</x:v>
      </x:c>
      <x:c r="C267" s="77" t="str">
        <x:v>晟德</x:v>
      </x:c>
      <x:c r="D267" s="77" t="str">
        <x:v>生技醫療業</x:v>
      </x:c>
      <x:c r="E267" s="77" t="n">
        <x:v>12</x:v>
      </x:c>
      <x:c r="F267" s="119" t="n">
        <x:v>0.21204063120454214</x:v>
      </x:c>
      <x:c r="G267" s="119" t="n">
        <x:v>0.2529694693207518</x:v>
      </x:c>
      <x:c r="H267" s="119" t="n">
        <x:v>0.20964579129991484</x:v>
      </x:c>
      <x:c r="I267" s="119" t="n">
        <x:v>0.2017826992347179</x:v>
      </x:c>
      <x:c r="J267" s="119" t="n">
        <x:v>0.39641109677890407</x:v>
      </x:c>
      <x:c r="K267" s="119" t="n">
        <x:v>0.6666666666666665</x:v>
      </x:c>
      <x:c r="L267" s="119" t="n">
        <x:v>0.5</x:v>
      </x:c>
      <x:c r="M267" s="119" t="str">
        <x:v>2025-08</x:v>
      </x:c>
      <x:c r="N267" s="119" t="n">
        <x:v>0.46659201428421165</x:v>
      </x:c>
      <x:c r="O267" s="120" t="n">
        <x:v>93459</x:v>
      </x:c>
      <x:c r="P267" s="120" t="n">
        <x:v>137066.22306298814</x:v>
      </x:c>
      <x:c r="Q267" s="120" t="n">
        <x:v>136518.26249198586</x:v>
      </x:c>
      <x:c r="R267" s="120" t="n">
        <x:v>137127.10757087727</x:v>
      </x:c>
      <x:c r="S267" s="121" t="n">
        <x:f>F267-MIN(G267,H267)</x:f>
        <x:v>0.0023948399046272995</x:v>
      </x:c>
      <x:c r="T267" s="122" t="str">
        <x:f>IF(F267&lt;'摘要'!$C$8,"15–20%",IF(F267&lt;'摘要'!$C$9,"20–30%",IF(F267&lt;'摘要'!$C$10,"30–50%",IF(F267&lt;'摘要'!$C$11,"50–100%","&gt;100%"))))</x:f>
        <x:v>20–30%</x:v>
      </x:c>
      <x:c r="U267" s="122" t="str">
        <x:f>IF(G267&lt;H267,"SARIMA","營收公式")</x:f>
        <x:v>營收公式</x:v>
      </x:c>
      <x:c r="V267" s="122" t="str">
        <x:f>IF(AND(F267&lt;G267,F267&lt;H267),"是","否")</x:f>
        <x:v>否</x:v>
      </x:c>
      <x:c r="W267" s="77" t="str">
        <x:v>weighted_hybrid</x:v>
      </x:c>
    </x:row>
    <x:row r="268">
      <x:c r="A268" s="77" t="n">
        <x:v>264</x:v>
      </x:c>
      <x:c r="B268" s="77" t="str">
        <x:v>3691</x:v>
      </x:c>
      <x:c r="C268" s="77" t="str">
        <x:v>碩禾</x:v>
      </x:c>
      <x:c r="D268" s="77" t="str">
        <x:v>光電業</x:v>
      </x:c>
      <x:c r="E268" s="77" t="n">
        <x:v>12</x:v>
      </x:c>
      <x:c r="F268" s="119" t="n">
        <x:v>0.21208063313139702</x:v>
      </x:c>
      <x:c r="G268" s="119" t="n">
        <x:v>0.16388932405161263</x:v>
      </x:c>
      <x:c r="H268" s="119" t="n">
        <x:v>0.22359310854223702</x:v>
      </x:c>
      <x:c r="I268" s="119" t="n">
        <x:v>0.13644226041285737</x:v>
      </x:c>
      <x:c r="J268" s="119" t="n">
        <x:v>0.31735472318531927</x:v>
      </x:c>
      <x:c r="K268" s="119" t="n">
        <x:v>0.6666666666666665</x:v>
      </x:c>
      <x:c r="L268" s="119" t="n">
        <x:v>0.6666666666666665</x:v>
      </x:c>
      <x:c r="M268" s="119" t="str">
        <x:v>2025-11</x:v>
      </x:c>
      <x:c r="N268" s="119" t="n">
        <x:v>0.5016406511897537</x:v>
      </x:c>
      <x:c r="O268" s="120" t="n">
        <x:v>756364</x:v>
      </x:c>
      <x:c r="P268" s="120" t="n">
        <x:v>376941.07050351315</x:v>
      </x:c>
      <x:c r="Q268" s="120" t="n">
        <x:v>508896.2386172973</x:v>
      </x:c>
      <x:c r="R268" s="120" t="n">
        <x:v>362279.3851575371</x:v>
      </x:c>
      <x:c r="S268" s="121" t="n">
        <x:f>F268-MIN(G268,H268)</x:f>
        <x:v>0.04819130907978439</x:v>
      </x:c>
      <x:c r="T268" s="122" t="str">
        <x:f>IF(F268&lt;'摘要'!$C$8,"15–20%",IF(F268&lt;'摘要'!$C$9,"20–30%",IF(F268&lt;'摘要'!$C$10,"30–50%",IF(F268&lt;'摘要'!$C$11,"50–100%","&gt;100%"))))</x:f>
        <x:v>20–30%</x:v>
      </x:c>
      <x:c r="U268" s="122" t="str">
        <x:f>IF(G268&lt;H268,"SARIMA","營收公式")</x:f>
        <x:v>SARIMA</x:v>
      </x:c>
      <x:c r="V268" s="122" t="str">
        <x:f>IF(AND(F268&lt;G268,F268&lt;H268),"是","否")</x:f>
        <x:v>否</x:v>
      </x:c>
      <x:c r="W268" s="77" t="str">
        <x:v>weighted_hybrid</x:v>
      </x:c>
    </x:row>
    <x:row r="269">
      <x:c r="A269" s="77" t="n">
        <x:v>265</x:v>
      </x:c>
      <x:c r="B269" s="77" t="str">
        <x:v>4523</x:v>
      </x:c>
      <x:c r="C269" s="77" t="str">
        <x:v>永彰</x:v>
      </x:c>
      <x:c r="D269" s="77" t="str">
        <x:v>電機機械</x:v>
      </x:c>
      <x:c r="E269" s="77" t="n">
        <x:v>12</x:v>
      </x:c>
      <x:c r="F269" s="119" t="n">
        <x:v>0.21247279550043432</x:v>
      </x:c>
      <x:c r="G269" s="119" t="n">
        <x:v>0.2623691293896506</x:v>
      </x:c>
      <x:c r="H269" s="119" t="n">
        <x:v>0.22166079677603162</x:v>
      </x:c>
      <x:c r="I269" s="119" t="n">
        <x:v>0.189084960814278</x:v>
      </x:c>
      <x:c r="J269" s="119" t="n">
        <x:v>0.5270509918728633</x:v>
      </x:c>
      <x:c r="K269" s="119" t="n">
        <x:v>0.6666666666666665</x:v>
      </x:c>
      <x:c r="L269" s="119" t="n">
        <x:v>0.33333333333333326</x:v>
      </x:c>
      <x:c r="M269" s="119" t="str">
        <x:v>2025-10</x:v>
      </x:c>
      <x:c r="N269" s="119" t="n">
        <x:v>0.6432330214201599</x:v>
      </x:c>
      <x:c r="O269" s="120" t="n">
        <x:v>38052</x:v>
      </x:c>
      <x:c r="P269" s="120" t="n">
        <x:v>62528.302931079925</x:v>
      </x:c>
      <x:c r="Q269" s="120" t="n">
        <x:v>62140.373632624</x:v>
      </x:c>
      <x:c r="R269" s="120" t="n">
        <x:v>62571.40618646391</x:v>
      </x:c>
      <x:c r="S269" s="121" t="n">
        <x:f>F269-MIN(G269,H269)</x:f>
        <x:v>-0.009188001275597296</x:v>
      </x:c>
      <x:c r="T269" s="122" t="str">
        <x:f>IF(F269&lt;'摘要'!$C$8,"15–20%",IF(F269&lt;'摘要'!$C$9,"20–30%",IF(F269&lt;'摘要'!$C$10,"30–50%",IF(F269&lt;'摘要'!$C$11,"50–100%","&gt;100%"))))</x:f>
        <x:v>20–30%</x:v>
      </x:c>
      <x:c r="U269" s="122" t="str">
        <x:f>IF(G269&lt;H269,"SARIMA","營收公式")</x:f>
        <x:v>營收公式</x:v>
      </x:c>
      <x:c r="V269" s="122" t="str">
        <x:f>IF(AND(F269&lt;G269,F269&lt;H269),"是","否")</x:f>
        <x:v>是</x:v>
      </x:c>
      <x:c r="W269" s="77" t="str">
        <x:v>weighted_hybrid</x:v>
      </x:c>
    </x:row>
    <x:row r="270">
      <x:c r="A270" s="77" t="n">
        <x:v>266</x:v>
      </x:c>
      <x:c r="B270" s="77" t="str">
        <x:v>8067</x:v>
      </x:c>
      <x:c r="C270" s="77" t="str">
        <x:v>志旭</x:v>
      </x:c>
      <x:c r="D270" s="77" t="str">
        <x:v>電子通路業</x:v>
      </x:c>
      <x:c r="E270" s="77" t="n">
        <x:v>12</x:v>
      </x:c>
      <x:c r="F270" s="119" t="n">
        <x:v>0.21290830764542196</x:v>
      </x:c>
      <x:c r="G270" s="119" t="n">
        <x:v>0.1532075948954133</x:v>
      </x:c>
      <x:c r="H270" s="119" t="n">
        <x:v>0.2199286190915257</x:v>
      </x:c>
      <x:c r="I270" s="119" t="n">
        <x:v>0.14115551187515732</x:v>
      </x:c>
      <x:c r="J270" s="119" t="n">
        <x:v>0.37192317521994595</x:v>
      </x:c>
      <x:c r="K270" s="119" t="n">
        <x:v>0.6666666666666665</x:v>
      </x:c>
      <x:c r="L270" s="119" t="n">
        <x:v>0.33333333333333326</x:v>
      </x:c>
      <x:c r="M270" s="119" t="str">
        <x:v>2025-04</x:v>
      </x:c>
      <x:c r="N270" s="119" t="n">
        <x:v>0.558716505849388</x:v>
      </x:c>
      <x:c r="O270" s="120" t="n">
        <x:v>9166</x:v>
      </x:c>
      <x:c r="P270" s="120" t="n">
        <x:v>14287.19549261549</x:v>
      </x:c>
      <x:c r="Q270" s="120" t="n">
        <x:v>11221.423238018497</x:v>
      </x:c>
      <x:c r="R270" s="120" t="n">
        <x:v>14627.83685423738</x:v>
      </x:c>
      <x:c r="S270" s="121" t="n">
        <x:f>F270-MIN(G270,H270)</x:f>
        <x:v>0.059700712750008655</x:v>
      </x:c>
      <x:c r="T270" s="122" t="str">
        <x:f>IF(F270&lt;'摘要'!$C$8,"15–20%",IF(F270&lt;'摘要'!$C$9,"20–30%",IF(F270&lt;'摘要'!$C$10,"30–50%",IF(F270&lt;'摘要'!$C$11,"50–100%","&gt;100%"))))</x:f>
        <x:v>20–30%</x:v>
      </x:c>
      <x:c r="U270" s="122" t="str">
        <x:f>IF(G270&lt;H270,"SARIMA","營收公式")</x:f>
        <x:v>SARIMA</x:v>
      </x:c>
      <x:c r="V270" s="122" t="str">
        <x:f>IF(AND(F270&lt;G270,F270&lt;H270),"是","否")</x:f>
        <x:v>否</x:v>
      </x:c>
      <x:c r="W270" s="77" t="str">
        <x:v>weighted_hybrid</x:v>
      </x:c>
    </x:row>
    <x:row r="271">
      <x:c r="A271" s="77" t="n">
        <x:v>267</x:v>
      </x:c>
      <x:c r="B271" s="77" t="str">
        <x:v>8472</x:v>
      </x:c>
      <x:c r="C271" s="77" t="str">
        <x:v>夠麻吉</x:v>
      </x:c>
      <x:c r="D271" s="77" t="str">
        <x:v>數位雲端類</x:v>
      </x:c>
      <x:c r="E271" s="77" t="n">
        <x:v>12</x:v>
      </x:c>
      <x:c r="F271" s="119" t="n">
        <x:v>0.21301384295402137</x:v>
      </x:c>
      <x:c r="G271" s="119" t="n">
        <x:v>0.2336082217440737</x:v>
      </x:c>
      <x:c r="H271" s="119" t="n">
        <x:v>0.2208764059175044</x:v>
      </x:c>
      <x:c r="I271" s="119" t="n">
        <x:v>0.1659948357260263</x:v>
      </x:c>
      <x:c r="J271" s="119" t="n">
        <x:v>0.5551015692204145</x:v>
      </x:c>
      <x:c r="K271" s="119" t="n">
        <x:v>0.6666666666666665</x:v>
      </x:c>
      <x:c r="L271" s="119" t="n">
        <x:v>0.5833333333333334</x:v>
      </x:c>
      <x:c r="M271" s="119" t="str">
        <x:v>2025-11</x:v>
      </x:c>
      <x:c r="N271" s="119" t="n">
        <x:v>0.8747083557427221</x:v>
      </x:c>
      <x:c r="O271" s="120" t="n">
        <x:v>30912</x:v>
      </x:c>
      <x:c r="P271" s="120" t="n">
        <x:v>57950.98469271903</x:v>
      </x:c>
      <x:c r="Q271" s="120" t="n">
        <x:v>61330.76868146322</x:v>
      </x:c>
      <x:c r="R271" s="120" t="n">
        <x:v>57575.453138414116</x:v>
      </x:c>
      <x:c r="S271" s="121" t="n">
        <x:f>F271-MIN(G271,H271)</x:f>
        <x:v>-0.007862562963483033</x:v>
      </x:c>
      <x:c r="T271" s="122" t="str">
        <x:f>IF(F271&lt;'摘要'!$C$8,"15–20%",IF(F271&lt;'摘要'!$C$9,"20–30%",IF(F271&lt;'摘要'!$C$10,"30–50%",IF(F271&lt;'摘要'!$C$11,"50–100%","&gt;100%"))))</x:f>
        <x:v>20–30%</x:v>
      </x:c>
      <x:c r="U271" s="122" t="str">
        <x:f>IF(G271&lt;H271,"SARIMA","營收公式")</x:f>
        <x:v>營收公式</x:v>
      </x:c>
      <x:c r="V271" s="122" t="str">
        <x:f>IF(AND(F271&lt;G271,F271&lt;H271),"是","否")</x:f>
        <x:v>是</x:v>
      </x:c>
      <x:c r="W271" s="77" t="str">
        <x:v>weighted_hybrid</x:v>
      </x:c>
    </x:row>
    <x:row r="272">
      <x:c r="A272" s="77" t="n">
        <x:v>268</x:v>
      </x:c>
      <x:c r="B272" s="77" t="str">
        <x:v>3556</x:v>
      </x:c>
      <x:c r="C272" s="77" t="str">
        <x:v>禾瑞亞</x:v>
      </x:c>
      <x:c r="D272" s="77" t="str">
        <x:v>半導體業</x:v>
      </x:c>
      <x:c r="E272" s="77" t="n">
        <x:v>12</x:v>
      </x:c>
      <x:c r="F272" s="119" t="n">
        <x:v>0.21332160461221894</x:v>
      </x:c>
      <x:c r="G272" s="119" t="n">
        <x:v>0.2060319995863721</x:v>
      </x:c>
      <x:c r="H272" s="119" t="n">
        <x:v>0.2176557399039736</x:v>
      </x:c>
      <x:c r="I272" s="119" t="n">
        <x:v>0.17695262274584625</x:v>
      </x:c>
      <x:c r="J272" s="119" t="n">
        <x:v>0.525629663845339</x:v>
      </x:c>
      <x:c r="K272" s="119" t="n">
        <x:v>0.5</x:v>
      </x:c>
      <x:c r="L272" s="119" t="n">
        <x:v>0.41666666666666674</x:v>
      </x:c>
      <x:c r="M272" s="119" t="str">
        <x:v>2025-01</x:v>
      </x:c>
      <x:c r="N272" s="119" t="n">
        <x:v>0.5567830290200271</x:v>
      </x:c>
      <x:c r="O272" s="120" t="n">
        <x:v>60804</x:v>
      </x:c>
      <x:c r="P272" s="120" t="n">
        <x:v>94658.63529653373</x:v>
      </x:c>
      <x:c r="Q272" s="120" t="n">
        <x:v>88751.71189659802</x:v>
      </x:c>
      <x:c r="R272" s="120" t="n">
        <x:v>95314.9601187488</x:v>
      </x:c>
      <x:c r="S272" s="121" t="n">
        <x:f>F272-MIN(G272,H272)</x:f>
        <x:v>0.007289605025846829</x:v>
      </x:c>
      <x:c r="T272" s="122" t="str">
        <x:f>IF(F272&lt;'摘要'!$C$8,"15–20%",IF(F272&lt;'摘要'!$C$9,"20–30%",IF(F272&lt;'摘要'!$C$10,"30–50%",IF(F272&lt;'摘要'!$C$11,"50–100%","&gt;100%"))))</x:f>
        <x:v>20–30%</x:v>
      </x:c>
      <x:c r="U272" s="122" t="str">
        <x:f>IF(G272&lt;H272,"SARIMA","營收公式")</x:f>
        <x:v>SARIMA</x:v>
      </x:c>
      <x:c r="V272" s="122" t="str">
        <x:f>IF(AND(F272&lt;G272,F272&lt;H272),"是","否")</x:f>
        <x:v>否</x:v>
      </x:c>
      <x:c r="W272" s="77" t="str">
        <x:v>weighted_hybrid</x:v>
      </x:c>
    </x:row>
    <x:row r="273">
      <x:c r="A273" s="77" t="n">
        <x:v>269</x:v>
      </x:c>
      <x:c r="B273" s="77" t="str">
        <x:v>3522</x:v>
      </x:c>
      <x:c r="C273" s="77" t="str">
        <x:v>御嵿</x:v>
      </x:c>
      <x:c r="D273" s="77" t="str">
        <x:v>觀光餐旅</x:v>
      </x:c>
      <x:c r="E273" s="77" t="n">
        <x:v>12</x:v>
      </x:c>
      <x:c r="F273" s="119" t="n">
        <x:v>0.21332531924171033</x:v>
      </x:c>
      <x:c r="G273" s="119" t="n">
        <x:v>0.19229360032177545</x:v>
      </x:c>
      <x:c r="H273" s="119" t="n">
        <x:v>0.22383885633886805</x:v>
      </x:c>
      <x:c r="I273" s="119" t="n">
        <x:v>0.13233485375611692</x:v>
      </x:c>
      <x:c r="J273" s="119" t="n">
        <x:v>0.3221022579566374</x:v>
      </x:c>
      <x:c r="K273" s="119" t="n">
        <x:v>0.6666666666666665</x:v>
      </x:c>
      <x:c r="L273" s="119" t="n">
        <x:v>0.41666666666666674</x:v>
      </x:c>
      <x:c r="M273" s="119" t="str">
        <x:v>2025-02</x:v>
      </x:c>
      <x:c r="N273" s="119" t="n">
        <x:v>0.7519875346964487</x:v>
      </x:c>
      <x:c r="O273" s="120" t="n">
        <x:v>92337</x:v>
      </x:c>
      <x:c r="P273" s="120" t="n">
        <x:v>161773.27299126599</x:v>
      </x:c>
      <x:c r="Q273" s="120" t="n">
        <x:v>89842.64345565789</x:v>
      </x:c>
      <x:c r="R273" s="120" t="n">
        <x:v>169765.5651618891</x:v>
      </x:c>
      <x:c r="S273" s="121" t="n">
        <x:f>F273-MIN(G273,H273)</x:f>
        <x:v>0.021031718919934883</x:v>
      </x:c>
      <x:c r="T273" s="122" t="str">
        <x:f>IF(F273&lt;'摘要'!$C$8,"15–20%",IF(F273&lt;'摘要'!$C$9,"20–30%",IF(F273&lt;'摘要'!$C$10,"30–50%",IF(F273&lt;'摘要'!$C$11,"50–100%","&gt;100%"))))</x:f>
        <x:v>20–30%</x:v>
      </x:c>
      <x:c r="U273" s="122" t="str">
        <x:f>IF(G273&lt;H273,"SARIMA","營收公式")</x:f>
        <x:v>SARIMA</x:v>
      </x:c>
      <x:c r="V273" s="122" t="str">
        <x:f>IF(AND(F273&lt;G273,F273&lt;H273),"是","否")</x:f>
        <x:v>否</x:v>
      </x:c>
      <x:c r="W273" s="77" t="str">
        <x:v>weighted_hybrid</x:v>
      </x:c>
    </x:row>
    <x:row r="274">
      <x:c r="A274" s="77" t="n">
        <x:v>270</x:v>
      </x:c>
      <x:c r="B274" s="77" t="str">
        <x:v>2434</x:v>
      </x:c>
      <x:c r="C274" s="77" t="str">
        <x:v>統懋</x:v>
      </x:c>
      <x:c r="D274" s="77" t="str">
        <x:v>半導體業</x:v>
      </x:c>
      <x:c r="E274" s="77" t="n">
        <x:v>12</x:v>
      </x:c>
      <x:c r="F274" s="119" t="n">
        <x:v>0.21350498180851177</x:v>
      </x:c>
      <x:c r="G274" s="119" t="n">
        <x:v>0.14572951680761842</x:v>
      </x:c>
      <x:c r="H274" s="119" t="n">
        <x:v>0.22191160136409777</x:v>
      </x:c>
      <x:c r="I274" s="119" t="n">
        <x:v>0.19226253996603615</x:v>
      </x:c>
      <x:c r="J274" s="119" t="n">
        <x:v>0.4258175023945016</x:v>
      </x:c>
      <x:c r="K274" s="119" t="n">
        <x:v>0.75</x:v>
      </x:c>
      <x:c r="L274" s="119" t="n">
        <x:v>0.5</x:v>
      </x:c>
      <x:c r="M274" s="119" t="str">
        <x:v>2025-11</x:v>
      </x:c>
      <x:c r="N274" s="119" t="n">
        <x:v>0.5320226140791627</x:v>
      </x:c>
      <x:c r="O274" s="120" t="n">
        <x:v>2935</x:v>
      </x:c>
      <x:c r="P274" s="120" t="n">
        <x:v>4496.4863723223425</x:v>
      </x:c>
      <x:c r="Q274" s="120" t="n">
        <x:v>3529.166227345761</x:v>
      </x:c>
      <x:c r="R274" s="120" t="n">
        <x:v>4603.966388430852</x:v>
      </x:c>
      <x:c r="S274" s="121" t="n">
        <x:f>F274-MIN(G274,H274)</x:f>
        <x:v>0.06777546500089335</x:v>
      </x:c>
      <x:c r="T274" s="122" t="str">
        <x:f>IF(F274&lt;'摘要'!$C$8,"15–20%",IF(F274&lt;'摘要'!$C$9,"20–30%",IF(F274&lt;'摘要'!$C$10,"30–50%",IF(F274&lt;'摘要'!$C$11,"50–100%","&gt;100%"))))</x:f>
        <x:v>20–30%</x:v>
      </x:c>
      <x:c r="U274" s="122" t="str">
        <x:f>IF(G274&lt;H274,"SARIMA","營收公式")</x:f>
        <x:v>SARIMA</x:v>
      </x:c>
      <x:c r="V274" s="122" t="str">
        <x:f>IF(AND(F274&lt;G274,F274&lt;H274),"是","否")</x:f>
        <x:v>否</x:v>
      </x:c>
      <x:c r="W274" s="77" t="str">
        <x:v>weighted_hybrid</x:v>
      </x:c>
    </x:row>
    <x:row r="275">
      <x:c r="A275" s="77" t="n">
        <x:v>271</x:v>
      </x:c>
      <x:c r="B275" s="77" t="str">
        <x:v>4304</x:v>
      </x:c>
      <x:c r="C275" s="77" t="str">
        <x:v>勝昱</x:v>
      </x:c>
      <x:c r="D275" s="77" t="str">
        <x:v>塑膠工業</x:v>
      </x:c>
      <x:c r="E275" s="77" t="n">
        <x:v>12</x:v>
      </x:c>
      <x:c r="F275" s="119" t="n">
        <x:v>0.21352843238187147</x:v>
      </x:c>
      <x:c r="G275" s="119" t="n">
        <x:v>0.22979760338924224</x:v>
      </x:c>
      <x:c r="H275" s="119" t="n">
        <x:v>0.215558025048841</x:v>
      </x:c>
      <x:c r="I275" s="119" t="n">
        <x:v>0.19659124423213215</x:v>
      </x:c>
      <x:c r="J275" s="119" t="n">
        <x:v>0.3705509852596493</x:v>
      </x:c>
      <x:c r="K275" s="119" t="n">
        <x:v>0.5833333333333334</x:v>
      </x:c>
      <x:c r="L275" s="119" t="n">
        <x:v>0.41666666666666674</x:v>
      </x:c>
      <x:c r="M275" s="119" t="str">
        <x:v>2025-12</x:v>
      </x:c>
      <x:c r="N275" s="119" t="n">
        <x:v>0.4366076609781519</x:v>
      </x:c>
      <x:c r="O275" s="120" t="n">
        <x:v>42507</x:v>
      </x:c>
      <x:c r="P275" s="120" t="n">
        <x:v>23948.118154801698</x:v>
      </x:c>
      <x:c r="Q275" s="120" t="n">
        <x:v>27088.790910209995</x:v>
      </x:c>
      <x:c r="R275" s="120" t="n">
        <x:v>23599.154515311886</x:v>
      </x:c>
      <x:c r="S275" s="121" t="n">
        <x:f>F275-MIN(G275,H275)</x:f>
        <x:v>-0.002029592666969532</x:v>
      </x:c>
      <x:c r="T275" s="122" t="str">
        <x:f>IF(F275&lt;'摘要'!$C$8,"15–20%",IF(F275&lt;'摘要'!$C$9,"20–30%",IF(F275&lt;'摘要'!$C$10,"30–50%",IF(F275&lt;'摘要'!$C$11,"50–100%","&gt;100%"))))</x:f>
        <x:v>20–30%</x:v>
      </x:c>
      <x:c r="U275" s="122" t="str">
        <x:f>IF(G275&lt;H275,"SARIMA","營收公式")</x:f>
        <x:v>營收公式</x:v>
      </x:c>
      <x:c r="V275" s="122" t="str">
        <x:f>IF(AND(F275&lt;G275,F275&lt;H275),"是","否")</x:f>
        <x:v>是</x:v>
      </x:c>
      <x:c r="W275" s="77" t="str">
        <x:v>weighted_hybrid</x:v>
      </x:c>
    </x:row>
    <x:row r="276">
      <x:c r="A276" s="77" t="n">
        <x:v>272</x:v>
      </x:c>
      <x:c r="B276" s="77" t="str">
        <x:v>1445</x:v>
      </x:c>
      <x:c r="C276" s="77" t="str">
        <x:v>大宇</x:v>
      </x:c>
      <x:c r="D276" s="77" t="str">
        <x:v>紡織纖維</x:v>
      </x:c>
      <x:c r="E276" s="77" t="n">
        <x:v>12</x:v>
      </x:c>
      <x:c r="F276" s="119" t="n">
        <x:v>0.21365401768048514</x:v>
      </x:c>
      <x:c r="G276" s="119" t="n">
        <x:v>0.17252527715673824</x:v>
      </x:c>
      <x:c r="H276" s="119" t="n">
        <x:v>0.21842534951032067</x:v>
      </x:c>
      <x:c r="I276" s="119" t="n">
        <x:v>0.2363377998295266</x:v>
      </x:c>
      <x:c r="J276" s="119" t="n">
        <x:v>0.36425314819817184</x:v>
      </x:c>
      <x:c r="K276" s="119" t="n">
        <x:v>0.5</x:v>
      </x:c>
      <x:c r="L276" s="119" t="n">
        <x:v>0.5833333333333334</x:v>
      </x:c>
      <x:c r="M276" s="119" t="str">
        <x:v>2025-11</x:v>
      </x:c>
      <x:c r="N276" s="119" t="n">
        <x:v>0.4308289099040748</x:v>
      </x:c>
      <x:c r="O276" s="120" t="n">
        <x:v>47108</x:v>
      </x:c>
      <x:c r="P276" s="120" t="n">
        <x:v>67403.48828776115</x:v>
      </x:c>
      <x:c r="Q276" s="120" t="n">
        <x:v>71411.11650670446</x:v>
      </x:c>
      <x:c r="R276" s="120" t="n">
        <x:v>66958.19626343412</x:v>
      </x:c>
      <x:c r="S276" s="121" t="n">
        <x:f>F276-MIN(G276,H276)</x:f>
        <x:v>0.041128740523746904</x:v>
      </x:c>
      <x:c r="T276" s="122" t="str">
        <x:f>IF(F276&lt;'摘要'!$C$8,"15–20%",IF(F276&lt;'摘要'!$C$9,"20–30%",IF(F276&lt;'摘要'!$C$10,"30–50%",IF(F276&lt;'摘要'!$C$11,"50–100%","&gt;100%"))))</x:f>
        <x:v>20–30%</x:v>
      </x:c>
      <x:c r="U276" s="122" t="str">
        <x:f>IF(G276&lt;H276,"SARIMA","營收公式")</x:f>
        <x:v>SARIMA</x:v>
      </x:c>
      <x:c r="V276" s="122" t="str">
        <x:f>IF(AND(F276&lt;G276,F276&lt;H276),"是","否")</x:f>
        <x:v>否</x:v>
      </x:c>
      <x:c r="W276" s="77" t="str">
        <x:v>weighted_hybrid</x:v>
      </x:c>
    </x:row>
    <x:row r="277">
      <x:c r="A277" s="77" t="n">
        <x:v>273</x:v>
      </x:c>
      <x:c r="B277" s="77" t="str">
        <x:v>2359</x:v>
      </x:c>
      <x:c r="C277" s="77" t="str">
        <x:v>所羅門</x:v>
      </x:c>
      <x:c r="D277" s="77" t="str">
        <x:v>電子工業</x:v>
      </x:c>
      <x:c r="E277" s="77" t="n">
        <x:v>12</x:v>
      </x:c>
      <x:c r="F277" s="119" t="n">
        <x:v>0.2142083168758804</x:v>
      </x:c>
      <x:c r="G277" s="119" t="n">
        <x:v>0.2143424345487544</x:v>
      </x:c>
      <x:c r="H277" s="119" t="n">
        <x:v>0.2176507574066995</x:v>
      </x:c>
      <x:c r="I277" s="119" t="n">
        <x:v>0.22565008358834204</x:v>
      </x:c>
      <x:c r="J277" s="119" t="n">
        <x:v>0.348907473471277</x:v>
      </x:c>
      <x:c r="K277" s="119" t="n">
        <x:v>0.6666666666666665</x:v>
      </x:c>
      <x:c r="L277" s="119" t="n">
        <x:v>0.5833333333333334</x:v>
      </x:c>
      <x:c r="M277" s="119" t="str">
        <x:v>2025-04</x:v>
      </x:c>
      <x:c r="N277" s="119" t="n">
        <x:v>0.5443111934845926</x:v>
      </x:c>
      <x:c r="O277" s="120" t="n">
        <x:v>295825</x:v>
      </x:c>
      <x:c r="P277" s="120" t="n">
        <x:v>456845.8588125796</x:v>
      </x:c>
      <x:c r="Q277" s="120" t="n">
        <x:v>416746.2534382705</x:v>
      </x:c>
      <x:c r="R277" s="120" t="n">
        <x:v>461301.37052083615</x:v>
      </x:c>
      <x:c r="S277" s="121" t="n">
        <x:f>F277-MIN(G277,H277)</x:f>
        <x:v>-0.00013411767287399567</x:v>
      </x:c>
      <x:c r="T277" s="122" t="str">
        <x:f>IF(F277&lt;'摘要'!$C$8,"15–20%",IF(F277&lt;'摘要'!$C$9,"20–30%",IF(F277&lt;'摘要'!$C$10,"30–50%",IF(F277&lt;'摘要'!$C$11,"50–100%","&gt;100%"))))</x:f>
        <x:v>20–30%</x:v>
      </x:c>
      <x:c r="U277" s="122" t="str">
        <x:f>IF(G277&lt;H277,"SARIMA","營收公式")</x:f>
        <x:v>SARIMA</x:v>
      </x:c>
      <x:c r="V277" s="122" t="str">
        <x:f>IF(AND(F277&lt;G277,F277&lt;H277),"是","否")</x:f>
        <x:v>是</x:v>
      </x:c>
      <x:c r="W277" s="77" t="str">
        <x:v>weighted_hybrid</x:v>
      </x:c>
    </x:row>
    <x:row r="278">
      <x:c r="A278" s="77" t="n">
        <x:v>274</x:v>
      </x:c>
      <x:c r="B278" s="77" t="str">
        <x:v>3622</x:v>
      </x:c>
      <x:c r="C278" s="77" t="str">
        <x:v>洋華</x:v>
      </x:c>
      <x:c r="D278" s="77" t="str">
        <x:v>電子工業</x:v>
      </x:c>
      <x:c r="E278" s="77" t="n">
        <x:v>12</x:v>
      </x:c>
      <x:c r="F278" s="119" t="n">
        <x:v>0.21463647151837345</x:v>
      </x:c>
      <x:c r="G278" s="119" t="n">
        <x:v>0.23241801738279746</x:v>
      </x:c>
      <x:c r="H278" s="119" t="n">
        <x:v>0.21609053226928965</x:v>
      </x:c>
      <x:c r="I278" s="119" t="n">
        <x:v>0.17315775047111218</x:v>
      </x:c>
      <x:c r="J278" s="119" t="n">
        <x:v>0.2643441701818714</x:v>
      </x:c>
      <x:c r="K278" s="119" t="n">
        <x:v>0.5833333333333334</x:v>
      </x:c>
      <x:c r="L278" s="119" t="n">
        <x:v>0.5833333333333334</x:v>
      </x:c>
      <x:c r="M278" s="119" t="str">
        <x:v>2025-01</x:v>
      </x:c>
      <x:c r="N278" s="119" t="n">
        <x:v>0.6340222824323386</x:v>
      </x:c>
      <x:c r="O278" s="120" t="n">
        <x:v>169654</x:v>
      </x:c>
      <x:c r="P278" s="120" t="n">
        <x:v>62089.583696224036</x:v>
      </x:c>
      <x:c r="Q278" s="120" t="n">
        <x:v>69598.69107287994</x:v>
      </x:c>
      <x:c r="R278" s="120" t="n">
        <x:v>61255.238432151156</x:v>
      </x:c>
      <x:c r="S278" s="121" t="n">
        <x:f>F278-MIN(G278,H278)</x:f>
        <x:v>-0.0014540607509161974</x:v>
      </x:c>
      <x:c r="T278" s="122" t="str">
        <x:f>IF(F278&lt;'摘要'!$C$8,"15–20%",IF(F278&lt;'摘要'!$C$9,"20–30%",IF(F278&lt;'摘要'!$C$10,"30–50%",IF(F278&lt;'摘要'!$C$11,"50–100%","&gt;100%"))))</x:f>
        <x:v>20–30%</x:v>
      </x:c>
      <x:c r="U278" s="122" t="str">
        <x:f>IF(G278&lt;H278,"SARIMA","營收公式")</x:f>
        <x:v>營收公式</x:v>
      </x:c>
      <x:c r="V278" s="122" t="str">
        <x:f>IF(AND(F278&lt;G278,F278&lt;H278),"是","否")</x:f>
        <x:v>是</x:v>
      </x:c>
      <x:c r="W278" s="77" t="str">
        <x:v>weighted_hybrid</x:v>
      </x:c>
    </x:row>
    <x:row r="279">
      <x:c r="A279" s="77" t="n">
        <x:v>275</x:v>
      </x:c>
      <x:c r="B279" s="77" t="str">
        <x:v>8450</x:v>
      </x:c>
      <x:c r="C279" s="77" t="str">
        <x:v>霹靂</x:v>
      </x:c>
      <x:c r="D279" s="77" t="str">
        <x:v>文化創意業</x:v>
      </x:c>
      <x:c r="E279" s="77" t="n">
        <x:v>12</x:v>
      </x:c>
      <x:c r="F279" s="119" t="n">
        <x:v>0.21502933050048997</x:v>
      </x:c>
      <x:c r="G279" s="119" t="n">
        <x:v>0.2034428557235227</x:v>
      </x:c>
      <x:c r="H279" s="119" t="n">
        <x:v>0.22253733754564645</x:v>
      </x:c>
      <x:c r="I279" s="119" t="n">
        <x:v>0.18858635086353842</x:v>
      </x:c>
      <x:c r="J279" s="119" t="n">
        <x:v>0.5509434249324394</x:v>
      </x:c>
      <x:c r="K279" s="119" t="n">
        <x:v>0.5833333333333334</x:v>
      </x:c>
      <x:c r="L279" s="119" t="n">
        <x:v>0.5833333333333334</x:v>
      </x:c>
      <x:c r="M279" s="119" t="str">
        <x:v>2025-07</x:v>
      </x:c>
      <x:c r="N279" s="119" t="n">
        <x:v>0.5766022078944929</x:v>
      </x:c>
      <x:c r="O279" s="120" t="n">
        <x:v>13591</x:v>
      </x:c>
      <x:c r="P279" s="120" t="n">
        <x:v>21427.600607494052</x:v>
      </x:c>
      <x:c r="Q279" s="120" t="n">
        <x:v>17375.968472164375</x:v>
      </x:c>
      <x:c r="R279" s="120" t="n">
        <x:v>21877.781955864015</x:v>
      </x:c>
      <x:c r="S279" s="121" t="n">
        <x:f>F279-MIN(G279,H279)</x:f>
        <x:v>0.011586474776967282</x:v>
      </x:c>
      <x:c r="T279" s="122" t="str">
        <x:f>IF(F279&lt;'摘要'!$C$8,"15–20%",IF(F279&lt;'摘要'!$C$9,"20–30%",IF(F279&lt;'摘要'!$C$10,"30–50%",IF(F279&lt;'摘要'!$C$11,"50–100%","&gt;100%"))))</x:f>
        <x:v>20–30%</x:v>
      </x:c>
      <x:c r="U279" s="122" t="str">
        <x:f>IF(G279&lt;H279,"SARIMA","營收公式")</x:f>
        <x:v>SARIMA</x:v>
      </x:c>
      <x:c r="V279" s="122" t="str">
        <x:f>IF(AND(F279&lt;G279,F279&lt;H279),"是","否")</x:f>
        <x:v>否</x:v>
      </x:c>
      <x:c r="W279" s="77" t="str">
        <x:v>weighted_hybrid</x:v>
      </x:c>
    </x:row>
    <x:row r="280">
      <x:c r="A280" s="77" t="n">
        <x:v>276</x:v>
      </x:c>
      <x:c r="B280" s="77" t="str">
        <x:v>5348</x:v>
      </x:c>
      <x:c r="C280" s="77" t="str">
        <x:v>正能量智能</x:v>
      </x:c>
      <x:c r="D280" s="77" t="str">
        <x:v>運動休閒類</x:v>
      </x:c>
      <x:c r="E280" s="77" t="n">
        <x:v>12</x:v>
      </x:c>
      <x:c r="F280" s="119" t="n">
        <x:v>0.21540680384354569</x:v>
      </x:c>
      <x:c r="G280" s="119" t="n">
        <x:v>0.13852746549111208</x:v>
      </x:c>
      <x:c r="H280" s="119" t="n">
        <x:v>0.2274065871967811</x:v>
      </x:c>
      <x:c r="I280" s="119" t="n">
        <x:v>0.1350888795257783</x:v>
      </x:c>
      <x:c r="J280" s="119" t="n">
        <x:v>0.5306367782875051</x:v>
      </x:c>
      <x:c r="K280" s="119" t="n">
        <x:v>0.41666666666666674</x:v>
      </x:c>
      <x:c r="L280" s="119" t="n">
        <x:v>0.41666666666666674</x:v>
      </x:c>
      <x:c r="M280" s="119" t="str">
        <x:v>2025-01</x:v>
      </x:c>
      <x:c r="N280" s="119" t="n">
        <x:v>0.5864507030186974</x:v>
      </x:c>
      <x:c r="O280" s="120" t="n">
        <x:v>16089</x:v>
      </x:c>
      <x:c r="P280" s="120" t="n">
        <x:v>25524.405360867822</x:v>
      </x:c>
      <x:c r="Q280" s="120" t="n">
        <x:v>20107.35782775051</x:v>
      </x:c>
      <x:c r="R280" s="120" t="n">
        <x:v>26126.29953121419</x:v>
      </x:c>
      <x:c r="S280" s="121" t="n">
        <x:f>F280-MIN(G280,H280)</x:f>
        <x:v>0.0768793383524336</x:v>
      </x:c>
      <x:c r="T280" s="122" t="str">
        <x:f>IF(F280&lt;'摘要'!$C$8,"15–20%",IF(F280&lt;'摘要'!$C$9,"20–30%",IF(F280&lt;'摘要'!$C$10,"30–50%",IF(F280&lt;'摘要'!$C$11,"50–100%","&gt;100%"))))</x:f>
        <x:v>20–30%</x:v>
      </x:c>
      <x:c r="U280" s="122" t="str">
        <x:f>IF(G280&lt;H280,"SARIMA","營收公式")</x:f>
        <x:v>SARIMA</x:v>
      </x:c>
      <x:c r="V280" s="122" t="str">
        <x:f>IF(AND(F280&lt;G280,F280&lt;H280),"是","否")</x:f>
        <x:v>否</x:v>
      </x:c>
      <x:c r="W280" s="77" t="str">
        <x:v>weighted_hybrid</x:v>
      </x:c>
    </x:row>
    <x:row r="281">
      <x:c r="A281" s="77" t="n">
        <x:v>277</x:v>
      </x:c>
      <x:c r="B281" s="77" t="str">
        <x:v>1316</x:v>
      </x:c>
      <x:c r="C281" s="77" t="str">
        <x:v>上曜</x:v>
      </x:c>
      <x:c r="D281" s="77" t="str">
        <x:v>建材營造</x:v>
      </x:c>
      <x:c r="E281" s="77" t="n">
        <x:v>12</x:v>
      </x:c>
      <x:c r="F281" s="119" t="n">
        <x:v>0.21589200288549423</x:v>
      </x:c>
      <x:c r="G281" s="119" t="n">
        <x:v>0.19219347432894637</x:v>
      </x:c>
      <x:c r="H281" s="119" t="n">
        <x:v>0.22507630524566732</x:v>
      </x:c>
      <x:c r="I281" s="119" t="n">
        <x:v>0.18351654653428376</x:v>
      </x:c>
      <x:c r="J281" s="119" t="n">
        <x:v>0.3667793122626282</x:v>
      </x:c>
      <x:c r="K281" s="119" t="n">
        <x:v>0.25</x:v>
      </x:c>
      <x:c r="L281" s="119" t="n">
        <x:v>1</x:v>
      </x:c>
      <x:c r="M281" s="119" t="str">
        <x:v>2025-11</x:v>
      </x:c>
      <x:c r="N281" s="119" t="n">
        <x:v>0.3806562262367621</x:v>
      </x:c>
      <x:c r="O281" s="120" t="n">
        <x:v>605369</x:v>
      </x:c>
      <x:c r="P281" s="120" t="n">
        <x:v>374931.52097927756</x:v>
      </x:c>
      <x:c r="Q281" s="120" t="n">
        <x:v>426540.1887558968</x:v>
      </x:c>
      <x:c r="R281" s="120" t="n">
        <x:v>369197.22455965314</x:v>
      </x:c>
      <x:c r="S281" s="121" t="n">
        <x:f>F281-MIN(G281,H281)</x:f>
        <x:v>0.02369852855654786</x:v>
      </x:c>
      <x:c r="T281" s="122" t="str">
        <x:f>IF(F281&lt;'摘要'!$C$8,"15–20%",IF(F281&lt;'摘要'!$C$9,"20–30%",IF(F281&lt;'摘要'!$C$10,"30–50%",IF(F281&lt;'摘要'!$C$11,"50–100%","&gt;100%"))))</x:f>
        <x:v>20–30%</x:v>
      </x:c>
      <x:c r="U281" s="122" t="str">
        <x:f>IF(G281&lt;H281,"SARIMA","營收公式")</x:f>
        <x:v>SARIMA</x:v>
      </x:c>
      <x:c r="V281" s="122" t="str">
        <x:f>IF(AND(F281&lt;G281,F281&lt;H281),"是","否")</x:f>
        <x:v>否</x:v>
      </x:c>
      <x:c r="W281" s="77" t="str">
        <x:v>weighted_hybrid</x:v>
      </x:c>
    </x:row>
    <x:row r="282">
      <x:c r="A282" s="77" t="n">
        <x:v>278</x:v>
      </x:c>
      <x:c r="B282" s="77" t="str">
        <x:v>4989</x:v>
      </x:c>
      <x:c r="C282" s="77" t="str">
        <x:v>榮科</x:v>
      </x:c>
      <x:c r="D282" s="77" t="str">
        <x:v>電子零組件業</x:v>
      </x:c>
      <x:c r="E282" s="77" t="n">
        <x:v>12</x:v>
      </x:c>
      <x:c r="F282" s="119" t="n">
        <x:v>0.21728396140212602</x:v>
      </x:c>
      <x:c r="G282" s="119" t="n">
        <x:v>0.24629702301116446</x:v>
      </x:c>
      <x:c r="H282" s="119" t="n">
        <x:v>0.21625718092257196</x:v>
      </x:c>
      <x:c r="I282" s="119" t="n">
        <x:v>0.21218124273324335</x:v>
      </x:c>
      <x:c r="J282" s="119" t="n">
        <x:v>0.3208114279495774</x:v>
      </x:c>
      <x:c r="K282" s="119" t="n">
        <x:v>0.5</x:v>
      </x:c>
      <x:c r="L282" s="119" t="n">
        <x:v>0.5833333333333334</x:v>
      </x:c>
      <x:c r="M282" s="119" t="str">
        <x:v>2025-12</x:v>
      </x:c>
      <x:c r="N282" s="119" t="n">
        <x:v>0.3250000789926272</x:v>
      </x:c>
      <x:c r="O282" s="120" t="n">
        <x:v>290710</x:v>
      </x:c>
      <x:c r="P282" s="120" t="n">
        <x:v>196229.22703605334</x:v>
      </x:c>
      <x:c r="Q282" s="120" t="n">
        <x:v>192484.36557239696</x:v>
      </x:c>
      <x:c r="R282" s="120" t="n">
        <x:v>196645.32275423736</x:v>
      </x:c>
      <x:c r="S282" s="121" t="n">
        <x:f>F282-MIN(G282,H282)</x:f>
        <x:v>0.001026780479554068</x:v>
      </x:c>
      <x:c r="T282" s="122" t="str">
        <x:f>IF(F282&lt;'摘要'!$C$8,"15–20%",IF(F282&lt;'摘要'!$C$9,"20–30%",IF(F282&lt;'摘要'!$C$10,"30–50%",IF(F282&lt;'摘要'!$C$11,"50–100%","&gt;100%"))))</x:f>
        <x:v>20–30%</x:v>
      </x:c>
      <x:c r="U282" s="122" t="str">
        <x:f>IF(G282&lt;H282,"SARIMA","營收公式")</x:f>
        <x:v>營收公式</x:v>
      </x:c>
      <x:c r="V282" s="122" t="str">
        <x:f>IF(AND(F282&lt;G282,F282&lt;H282),"是","否")</x:f>
        <x:v>否</x:v>
      </x:c>
      <x:c r="W282" s="77" t="str">
        <x:v>weighted_hybrid</x:v>
      </x:c>
    </x:row>
    <x:row r="283">
      <x:c r="A283" s="77" t="n">
        <x:v>279</x:v>
      </x:c>
      <x:c r="B283" s="77" t="str">
        <x:v>3685</x:v>
      </x:c>
      <x:c r="C283" s="77" t="str">
        <x:v>元創精密</x:v>
      </x:c>
      <x:c r="D283" s="77" t="str">
        <x:v>電機機械</x:v>
      </x:c>
      <x:c r="E283" s="77" t="n">
        <x:v>12</x:v>
      </x:c>
      <x:c r="F283" s="119" t="n">
        <x:v>0.21745495109327098</x:v>
      </x:c>
      <x:c r="G283" s="119" t="n">
        <x:v>0.20879507450506463</x:v>
      </x:c>
      <x:c r="H283" s="119" t="n">
        <x:v>0.21978312740059455</x:v>
      </x:c>
      <x:c r="I283" s="119" t="n">
        <x:v>0.15544554465398508</x:v>
      </x:c>
      <x:c r="J283" s="119" t="n">
        <x:v>0.32517017018943817</x:v>
      </x:c>
      <x:c r="K283" s="119" t="n">
        <x:v>0.5</x:v>
      </x:c>
      <x:c r="L283" s="119" t="n">
        <x:v>0.6666666666666665</x:v>
      </x:c>
      <x:c r="M283" s="119" t="str">
        <x:v>2025-08</x:v>
      </x:c>
      <x:c r="N283" s="119" t="n">
        <x:v>0.6260902624982487</x:v>
      </x:c>
      <x:c r="O283" s="120" t="n">
        <x:v>83404</x:v>
      </x:c>
      <x:c r="P283" s="120" t="n">
        <x:v>135622.43225340394</x:v>
      </x:c>
      <x:c r="Q283" s="120" t="n">
        <x:v>143949.64593740413</x:v>
      </x:c>
      <x:c r="R283" s="120" t="n">
        <x:v>134697.18628851502</x:v>
      </x:c>
      <x:c r="S283" s="121" t="n">
        <x:f>F283-MIN(G283,H283)</x:f>
        <x:v>0.008659876588206356</x:v>
      </x:c>
      <x:c r="T283" s="122" t="str">
        <x:f>IF(F283&lt;'摘要'!$C$8,"15–20%",IF(F283&lt;'摘要'!$C$9,"20–30%",IF(F283&lt;'摘要'!$C$10,"30–50%",IF(F283&lt;'摘要'!$C$11,"50–100%","&gt;100%"))))</x:f>
        <x:v>20–30%</x:v>
      </x:c>
      <x:c r="U283" s="122" t="str">
        <x:f>IF(G283&lt;H283,"SARIMA","營收公式")</x:f>
        <x:v>SARIMA</x:v>
      </x:c>
      <x:c r="V283" s="122" t="str">
        <x:f>IF(AND(F283&lt;G283,F283&lt;H283),"是","否")</x:f>
        <x:v>否</x:v>
      </x:c>
      <x:c r="W283" s="77" t="str">
        <x:v>weighted_hybrid</x:v>
      </x:c>
    </x:row>
    <x:row r="284">
      <x:c r="A284" s="77" t="n">
        <x:v>280</x:v>
      </x:c>
      <x:c r="B284" s="77" t="str">
        <x:v>5302</x:v>
      </x:c>
      <x:c r="C284" s="77" t="str">
        <x:v>太欣</x:v>
      </x:c>
      <x:c r="D284" s="77" t="str">
        <x:v>半導體業</x:v>
      </x:c>
      <x:c r="E284" s="77" t="n">
        <x:v>12</x:v>
      </x:c>
      <x:c r="F284" s="119" t="n">
        <x:v>0.21879866739530637</x:v>
      </x:c>
      <x:c r="G284" s="119" t="n">
        <x:v>0.3727186458692915</x:v>
      </x:c>
      <x:c r="H284" s="119" t="n">
        <x:v>0.2016964475648636</x:v>
      </x:c>
      <x:c r="I284" s="119" t="n">
        <x:v>0.1921124513036083</x:v>
      </x:c>
      <x:c r="J284" s="119" t="n">
        <x:v>0.5087837822224905</x:v>
      </x:c>
      <x:c r="K284" s="119" t="n">
        <x:v>0.5</x:v>
      </x:c>
      <x:c r="L284" s="119" t="n">
        <x:v>0.8333333333333335</x:v>
      </x:c>
      <x:c r="M284" s="119" t="str">
        <x:v>2025-01</x:v>
      </x:c>
      <x:c r="N284" s="119" t="n">
        <x:v>1.6057740073677325</x:v>
      </x:c>
      <x:c r="O284" s="120" t="n">
        <x:v>596</x:v>
      </x:c>
      <x:c r="P284" s="120" t="n">
        <x:v>1553.0413083911687</x:v>
      </x:c>
      <x:c r="Q284" s="120" t="n">
        <x:v>736.7138705925128</x:v>
      </x:c>
      <x:c r="R284" s="120" t="n">
        <x:v>1643.744357035464</x:v>
      </x:c>
      <x:c r="S284" s="121" t="n">
        <x:f>F284-MIN(G284,H284)</x:f>
        <x:v>0.017102219830442772</x:v>
      </x:c>
      <x:c r="T284" s="122" t="str">
        <x:f>IF(F284&lt;'摘要'!$C$8,"15–20%",IF(F284&lt;'摘要'!$C$9,"20–30%",IF(F284&lt;'摘要'!$C$10,"30–50%",IF(F284&lt;'摘要'!$C$11,"50–100%","&gt;100%"))))</x:f>
        <x:v>20–30%</x:v>
      </x:c>
      <x:c r="U284" s="122" t="str">
        <x:f>IF(G284&lt;H284,"SARIMA","營收公式")</x:f>
        <x:v>營收公式</x:v>
      </x:c>
      <x:c r="V284" s="122" t="str">
        <x:f>IF(AND(F284&lt;G284,F284&lt;H284),"是","否")</x:f>
        <x:v>否</x:v>
      </x:c>
      <x:c r="W284" s="77" t="str">
        <x:v>weighted_hybrid</x:v>
      </x:c>
    </x:row>
    <x:row r="285">
      <x:c r="A285" s="77" t="n">
        <x:v>281</x:v>
      </x:c>
      <x:c r="B285" s="77" t="str">
        <x:v>2444</x:v>
      </x:c>
      <x:c r="C285" s="77" t="str">
        <x:v>兆勁</x:v>
      </x:c>
      <x:c r="D285" s="77" t="str">
        <x:v>電子工業</x:v>
      </x:c>
      <x:c r="E285" s="77" t="n">
        <x:v>12</x:v>
      </x:c>
      <x:c r="F285" s="119" t="n">
        <x:v>0.2188666066513595</x:v>
      </x:c>
      <x:c r="G285" s="119" t="n">
        <x:v>0.2538170770613984</x:v>
      </x:c>
      <x:c r="H285" s="119" t="n">
        <x:v>0.21731658961384168</x:v>
      </x:c>
      <x:c r="I285" s="119" t="n">
        <x:v>0.17529752597166148</x:v>
      </x:c>
      <x:c r="J285" s="119" t="n">
        <x:v>0.5912769935074275</x:v>
      </x:c>
      <x:c r="K285" s="119" t="n">
        <x:v>0.5833333333333334</x:v>
      </x:c>
      <x:c r="L285" s="119" t="n">
        <x:v>0.5</x:v>
      </x:c>
      <x:c r="M285" s="119" t="str">
        <x:v>2025-10</x:v>
      </x:c>
      <x:c r="N285" s="119" t="n">
        <x:v>0.6090233039607919</x:v>
      </x:c>
      <x:c r="O285" s="120" t="n">
        <x:v>74774</x:v>
      </x:c>
      <x:c r="P285" s="120" t="n">
        <x:v>120313.10853036425</x:v>
      </x:c>
      <x:c r="Q285" s="120" t="n">
        <x:v>127570.85703295788</x:v>
      </x:c>
      <x:c r="R285" s="120" t="n">
        <x:v>119506.69203007607</x:v>
      </x:c>
      <x:c r="S285" s="121" t="n">
        <x:f>F285-MIN(G285,H285)</x:f>
        <x:v>0.0015500170375178368</x:v>
      </x:c>
      <x:c r="T285" s="122" t="str">
        <x:f>IF(F285&lt;'摘要'!$C$8,"15–20%",IF(F285&lt;'摘要'!$C$9,"20–30%",IF(F285&lt;'摘要'!$C$10,"30–50%",IF(F285&lt;'摘要'!$C$11,"50–100%","&gt;100%"))))</x:f>
        <x:v>20–30%</x:v>
      </x:c>
      <x:c r="U285" s="122" t="str">
        <x:f>IF(G285&lt;H285,"SARIMA","營收公式")</x:f>
        <x:v>營收公式</x:v>
      </x:c>
      <x:c r="V285" s="122" t="str">
        <x:f>IF(AND(F285&lt;G285,F285&lt;H285),"是","否")</x:f>
        <x:v>否</x:v>
      </x:c>
      <x:c r="W285" s="77" t="str">
        <x:v>weighted_hybrid</x:v>
      </x:c>
    </x:row>
    <x:row r="286">
      <x:c r="A286" s="77" t="n">
        <x:v>282</x:v>
      </x:c>
      <x:c r="B286" s="77" t="str">
        <x:v>4807</x:v>
      </x:c>
      <x:c r="C286" s="77" t="str">
        <x:v>日成-KY</x:v>
      </x:c>
      <x:c r="D286" s="77" t="str">
        <x:v>貿易百貨</x:v>
      </x:c>
      <x:c r="E286" s="77" t="n">
        <x:v>12</x:v>
      </x:c>
      <x:c r="F286" s="119" t="n">
        <x:v>0.2193120435411583</x:v>
      </x:c>
      <x:c r="G286" s="119" t="n">
        <x:v>0.21268912543212226</x:v>
      </x:c>
      <x:c r="H286" s="119" t="n">
        <x:v>0.22355843707316597</x:v>
      </x:c>
      <x:c r="I286" s="119" t="n">
        <x:v>0.20898509356035155</x:v>
      </x:c>
      <x:c r="J286" s="119" t="n">
        <x:v>0.3531562501415663</x:v>
      </x:c>
      <x:c r="K286" s="119" t="n">
        <x:v>0.75</x:v>
      </x:c>
      <x:c r="L286" s="119" t="n">
        <x:v>0.41666666666666674</x:v>
      </x:c>
      <x:c r="M286" s="119" t="str">
        <x:v>2025-04</x:v>
      </x:c>
      <x:c r="N286" s="119" t="n">
        <x:v>0.45900155487420785</x:v>
      </x:c>
      <x:c r="O286" s="120" t="n">
        <x:v>117528</x:v>
      </x:c>
      <x:c r="P286" s="120" t="n">
        <x:v>171473.5347412559</x:v>
      </x:c>
      <x:c r="Q286" s="120" t="n">
        <x:v>153253.66671203377</x:v>
      </x:c>
      <x:c r="R286" s="120" t="n">
        <x:v>173497.96452228056</x:v>
      </x:c>
      <x:c r="S286" s="121" t="n">
        <x:f>F286-MIN(G286,H286)</x:f>
        <x:v>0.006622918109036036</x:v>
      </x:c>
      <x:c r="T286" s="122" t="str">
        <x:f>IF(F286&lt;'摘要'!$C$8,"15–20%",IF(F286&lt;'摘要'!$C$9,"20–30%",IF(F286&lt;'摘要'!$C$10,"30–50%",IF(F286&lt;'摘要'!$C$11,"50–100%","&gt;100%"))))</x:f>
        <x:v>20–30%</x:v>
      </x:c>
      <x:c r="U286" s="122" t="str">
        <x:f>IF(G286&lt;H286,"SARIMA","營收公式")</x:f>
        <x:v>SARIMA</x:v>
      </x:c>
      <x:c r="V286" s="122" t="str">
        <x:f>IF(AND(F286&lt;G286,F286&lt;H286),"是","否")</x:f>
        <x:v>否</x:v>
      </x:c>
      <x:c r="W286" s="77" t="str">
        <x:v>weighted_hybrid</x:v>
      </x:c>
    </x:row>
    <x:row r="287">
      <x:c r="A287" s="77" t="n">
        <x:v>283</x:v>
      </x:c>
      <x:c r="B287" s="77" t="str">
        <x:v>8084</x:v>
      </x:c>
      <x:c r="C287" s="77" t="str">
        <x:v>巨虹</x:v>
      </x:c>
      <x:c r="D287" s="77" t="str">
        <x:v>電子通路業</x:v>
      </x:c>
      <x:c r="E287" s="77" t="n">
        <x:v>12</x:v>
      </x:c>
      <x:c r="F287" s="119" t="n">
        <x:v>0.21938603322869496</x:v>
      </x:c>
      <x:c r="G287" s="119" t="n">
        <x:v>0.18873391702859899</x:v>
      </x:c>
      <x:c r="H287" s="119" t="n">
        <x:v>0.22599565282575237</x:v>
      </x:c>
      <x:c r="I287" s="119" t="n">
        <x:v>0.22580620264582751</x:v>
      </x:c>
      <x:c r="J287" s="119" t="n">
        <x:v>0.4074424729426259</x:v>
      </x:c>
      <x:c r="K287" s="119" t="n">
        <x:v>0.41666666666666674</x:v>
      </x:c>
      <x:c r="L287" s="119" t="n">
        <x:v>0.33333333333333326</x:v>
      </x:c>
      <x:c r="M287" s="119" t="str">
        <x:v>2025-04</x:v>
      </x:c>
      <x:c r="N287" s="119" t="n">
        <x:v>0.542777294233933</x:v>
      </x:c>
      <x:c r="O287" s="120" t="n">
        <x:v>35794</x:v>
      </x:c>
      <x:c r="P287" s="120" t="n">
        <x:v>55222.170469809396</x:v>
      </x:c>
      <x:c r="Q287" s="120" t="n">
        <x:v>51953.75570869815</x:v>
      </x:c>
      <x:c r="R287" s="120" t="n">
        <x:v>55585.327665488425</x:v>
      </x:c>
      <x:c r="S287" s="121" t="n">
        <x:f>F287-MIN(G287,H287)</x:f>
        <x:v>0.030652116200095975</x:v>
      </x:c>
      <x:c r="T287" s="122" t="str">
        <x:f>IF(F287&lt;'摘要'!$C$8,"15–20%",IF(F287&lt;'摘要'!$C$9,"20–30%",IF(F287&lt;'摘要'!$C$10,"30–50%",IF(F287&lt;'摘要'!$C$11,"50–100%","&gt;100%"))))</x:f>
        <x:v>20–30%</x:v>
      </x:c>
      <x:c r="U287" s="122" t="str">
        <x:f>IF(G287&lt;H287,"SARIMA","營收公式")</x:f>
        <x:v>SARIMA</x:v>
      </x:c>
      <x:c r="V287" s="122" t="str">
        <x:f>IF(AND(F287&lt;G287,F287&lt;H287),"是","否")</x:f>
        <x:v>否</x:v>
      </x:c>
      <x:c r="W287" s="77" t="str">
        <x:v>weighted_hybrid</x:v>
      </x:c>
    </x:row>
    <x:row r="288">
      <x:c r="A288" s="77" t="n">
        <x:v>284</x:v>
      </x:c>
      <x:c r="B288" s="77" t="str">
        <x:v>3557</x:v>
      </x:c>
      <x:c r="C288" s="77" t="str">
        <x:v>嘉威</x:v>
      </x:c>
      <x:c r="D288" s="77" t="str">
        <x:v>居家生活</x:v>
      </x:c>
      <x:c r="E288" s="77" t="n">
        <x:v>12</x:v>
      </x:c>
      <x:c r="F288" s="119" t="n">
        <x:v>0.22060160059229011</x:v>
      </x:c>
      <x:c r="G288" s="119" t="n">
        <x:v>0.27170157092019154</x:v>
      </x:c>
      <x:c r="H288" s="119" t="n">
        <x:v>0.22259511500627635</x:v>
      </x:c>
      <x:c r="I288" s="119" t="n">
        <x:v>0.14893209380998595</x:v>
      </x:c>
      <x:c r="J288" s="119" t="n">
        <x:v>0.7145789306696468</x:v>
      </x:c>
      <x:c r="K288" s="119" t="n">
        <x:v>0.6666666666666665</x:v>
      </x:c>
      <x:c r="L288" s="119" t="n">
        <x:v>0.5833333333333334</x:v>
      </x:c>
      <x:c r="M288" s="119" t="str">
        <x:v>2025-04</x:v>
      </x:c>
      <x:c r="N288" s="119" t="n">
        <x:v>0.8611540476636125</x:v>
      </x:c>
      <x:c r="O288" s="120" t="n">
        <x:v>280418</x:v>
      </x:c>
      <x:c r="P288" s="120" t="n">
        <x:v>521901.0957377349</x:v>
      </x:c>
      <x:c r="Q288" s="120" t="n">
        <x:v>424364.3916954262</x:v>
      </x:c>
      <x:c r="R288" s="120" t="n">
        <x:v>532738.5072979914</x:v>
      </x:c>
      <x:c r="S288" s="121" t="n">
        <x:f>F288-MIN(G288,H288)</x:f>
        <x:v>-0.001993514413986236</x:v>
      </x:c>
      <x:c r="T288" s="122" t="str">
        <x:f>IF(F288&lt;'摘要'!$C$8,"15–20%",IF(F288&lt;'摘要'!$C$9,"20–30%",IF(F288&lt;'摘要'!$C$10,"30–50%",IF(F288&lt;'摘要'!$C$11,"50–100%","&gt;100%"))))</x:f>
        <x:v>20–30%</x:v>
      </x:c>
      <x:c r="U288" s="122" t="str">
        <x:f>IF(G288&lt;H288,"SARIMA","營收公式")</x:f>
        <x:v>營收公式</x:v>
      </x:c>
      <x:c r="V288" s="122" t="str">
        <x:f>IF(AND(F288&lt;G288,F288&lt;H288),"是","否")</x:f>
        <x:v>是</x:v>
      </x:c>
      <x:c r="W288" s="77" t="str">
        <x:v>weighted_hybrid</x:v>
      </x:c>
    </x:row>
    <x:row r="289">
      <x:c r="A289" s="77" t="n">
        <x:v>285</x:v>
      </x:c>
      <x:c r="B289" s="77" t="str">
        <x:v>5706</x:v>
      </x:c>
      <x:c r="C289" s="77" t="str">
        <x:v>鳳凰</x:v>
      </x:c>
      <x:c r="D289" s="77" t="str">
        <x:v>觀光餐旅</x:v>
      </x:c>
      <x:c r="E289" s="77" t="n">
        <x:v>12</x:v>
      </x:c>
      <x:c r="F289" s="119" t="n">
        <x:v>0.2209312591734048</x:v>
      </x:c>
      <x:c r="G289" s="119" t="n">
        <x:v>0.3288453644249263</x:v>
      </x:c>
      <x:c r="H289" s="119" t="n">
        <x:v>0.21338203436097591</x:v>
      </x:c>
      <x:c r="I289" s="119" t="n">
        <x:v>0.17371700688049824</x:v>
      </x:c>
      <x:c r="J289" s="119" t="n">
        <x:v>0.4685467556302924</x:v>
      </x:c>
      <x:c r="K289" s="119" t="n">
        <x:v>0.8333333333333335</x:v>
      </x:c>
      <x:c r="L289" s="119" t="n">
        <x:v>0.5</x:v>
      </x:c>
      <x:c r="M289" s="119" t="str">
        <x:v>2025-02</x:v>
      </x:c>
      <x:c r="N289" s="119" t="n">
        <x:v>0.9645837456874431</x:v>
      </x:c>
      <x:c r="O289" s="120" t="n">
        <x:v>200078</x:v>
      </x:c>
      <x:c r="P289" s="120" t="n">
        <x:v>393069.9866696522</x:v>
      </x:c>
      <x:c r="Q289" s="120" t="n">
        <x:v>331706.85930792365</x:v>
      </x:c>
      <x:c r="R289" s="120" t="n">
        <x:v>399888.1119320665</x:v>
      </x:c>
      <x:c r="S289" s="121" t="n">
        <x:f>F289-MIN(G289,H289)</x:f>
        <x:v>0.007549224812428895</x:v>
      </x:c>
      <x:c r="T289" s="122" t="str">
        <x:f>IF(F289&lt;'摘要'!$C$8,"15–20%",IF(F289&lt;'摘要'!$C$9,"20–30%",IF(F289&lt;'摘要'!$C$10,"30–50%",IF(F289&lt;'摘要'!$C$11,"50–100%","&gt;100%"))))</x:f>
        <x:v>20–30%</x:v>
      </x:c>
      <x:c r="U289" s="122" t="str">
        <x:f>IF(G289&lt;H289,"SARIMA","營收公式")</x:f>
        <x:v>營收公式</x:v>
      </x:c>
      <x:c r="V289" s="122" t="str">
        <x:f>IF(AND(F289&lt;G289,F289&lt;H289),"是","否")</x:f>
        <x:v>否</x:v>
      </x:c>
      <x:c r="W289" s="77" t="str">
        <x:v>weighted_hybrid</x:v>
      </x:c>
    </x:row>
    <x:row r="290">
      <x:c r="A290" s="77" t="n">
        <x:v>286</x:v>
      </x:c>
      <x:c r="B290" s="77" t="str">
        <x:v>6751</x:v>
      </x:c>
      <x:c r="C290" s="77" t="str">
        <x:v>智聯服務</x:v>
      </x:c>
      <x:c r="D290" s="77" t="str">
        <x:v>資訊服務業</x:v>
      </x:c>
      <x:c r="E290" s="77" t="n">
        <x:v>12</x:v>
      </x:c>
      <x:c r="F290" s="119" t="n">
        <x:v>0.22093131100272956</x:v>
      </x:c>
      <x:c r="G290" s="119" t="n">
        <x:v>0.218682213425346</x:v>
      </x:c>
      <x:c r="H290" s="119" t="n">
        <x:v>0.22207853829898508</x:v>
      </x:c>
      <x:c r="I290" s="119" t="n">
        <x:v>0.2262814271706377</x:v>
      </x:c>
      <x:c r="J290" s="119" t="n">
        <x:v>0.4532308779909673</x:v>
      </x:c>
      <x:c r="K290" s="119" t="n">
        <x:v>0.75</x:v>
      </x:c>
      <x:c r="L290" s="119" t="n">
        <x:v>0.41666666666666674</x:v>
      </x:c>
      <x:c r="M290" s="119" t="str">
        <x:v>2025-01</x:v>
      </x:c>
      <x:c r="N290" s="119" t="n">
        <x:v>0.48777891348610425</x:v>
      </x:c>
      <x:c r="O290" s="120" t="n">
        <x:v>128187</x:v>
      </x:c>
      <x:c r="P290" s="120" t="n">
        <x:v>190713.91558304324</x:v>
      </x:c>
      <x:c r="Q290" s="120" t="n">
        <x:v>159115.6960206659</x:v>
      </x:c>
      <x:c r="R290" s="120" t="n">
        <x:v>194224.8288677518</x:v>
      </x:c>
      <x:c r="S290" s="121" t="n">
        <x:f>F290-MIN(G290,H290)</x:f>
        <x:v>0.002249097577383563</x:v>
      </x:c>
      <x:c r="T290" s="122" t="str">
        <x:f>IF(F290&lt;'摘要'!$C$8,"15–20%",IF(F290&lt;'摘要'!$C$9,"20–30%",IF(F290&lt;'摘要'!$C$10,"30–50%",IF(F290&lt;'摘要'!$C$11,"50–100%","&gt;100%"))))</x:f>
        <x:v>20–30%</x:v>
      </x:c>
      <x:c r="U290" s="122" t="str">
        <x:f>IF(G290&lt;H290,"SARIMA","營收公式")</x:f>
        <x:v>SARIMA</x:v>
      </x:c>
      <x:c r="V290" s="122" t="str">
        <x:f>IF(AND(F290&lt;G290,F290&lt;H290),"是","否")</x:f>
        <x:v>否</x:v>
      </x:c>
      <x:c r="W290" s="77" t="str">
        <x:v>weighted_hybrid</x:v>
      </x:c>
    </x:row>
    <x:row r="291">
      <x:c r="A291" s="77" t="n">
        <x:v>287</x:v>
      </x:c>
      <x:c r="B291" s="77" t="str">
        <x:v>6164</x:v>
      </x:c>
      <x:c r="C291" s="77" t="str">
        <x:v>華興</x:v>
      </x:c>
      <x:c r="D291" s="77" t="str">
        <x:v>電子工業</x:v>
      </x:c>
      <x:c r="E291" s="77" t="n">
        <x:v>12</x:v>
      </x:c>
      <x:c r="F291" s="119" t="n">
        <x:v>0.2211959450627035</x:v>
      </x:c>
      <x:c r="G291" s="119" t="n">
        <x:v>0.18911464997167793</x:v>
      </x:c>
      <x:c r="H291" s="119" t="n">
        <x:v>0.2247605334061507</x:v>
      </x:c>
      <x:c r="I291" s="119" t="n">
        <x:v>0.20948726211028476</x:v>
      </x:c>
      <x:c r="J291" s="119" t="n">
        <x:v>0.4135825781252345</x:v>
      </x:c>
      <x:c r="K291" s="119" t="n">
        <x:v>0.75</x:v>
      </x:c>
      <x:c r="L291" s="119" t="n">
        <x:v>0.41666666666666674</x:v>
      </x:c>
      <x:c r="M291" s="119" t="str">
        <x:v>2025-01</x:v>
      </x:c>
      <x:c r="N291" s="119" t="n">
        <x:v>0.44450139040203995</x:v>
      </x:c>
      <x:c r="O291" s="120" t="n">
        <x:v>60645</x:v>
      </x:c>
      <x:c r="P291" s="120" t="n">
        <x:v>87601.78682093171</x:v>
      </x:c>
      <x:c r="Q291" s="120" t="n">
        <x:v>73748.80348078361</x:v>
      </x:c>
      <x:c r="R291" s="120" t="n">
        <x:v>89141.00719205929</x:v>
      </x:c>
      <x:c r="S291" s="121" t="n">
        <x:f>F291-MIN(G291,H291)</x:f>
        <x:v>0.03208129509102556</x:v>
      </x:c>
      <x:c r="T291" s="122" t="str">
        <x:f>IF(F291&lt;'摘要'!$C$8,"15–20%",IF(F291&lt;'摘要'!$C$9,"20–30%",IF(F291&lt;'摘要'!$C$10,"30–50%",IF(F291&lt;'摘要'!$C$11,"50–100%","&gt;100%"))))</x:f>
        <x:v>20–30%</x:v>
      </x:c>
      <x:c r="U291" s="122" t="str">
        <x:f>IF(G291&lt;H291,"SARIMA","營收公式")</x:f>
        <x:v>SARIMA</x:v>
      </x:c>
      <x:c r="V291" s="122" t="str">
        <x:f>IF(AND(F291&lt;G291,F291&lt;H291),"是","否")</x:f>
        <x:v>否</x:v>
      </x:c>
      <x:c r="W291" s="77" t="str">
        <x:v>weighted_hybrid</x:v>
      </x:c>
    </x:row>
    <x:row r="292">
      <x:c r="A292" s="77" t="n">
        <x:v>288</x:v>
      </x:c>
      <x:c r="B292" s="77" t="str">
        <x:v>2740</x:v>
      </x:c>
      <x:c r="C292" s="77" t="str">
        <x:v>華軒</x:v>
      </x:c>
      <x:c r="D292" s="77" t="str">
        <x:v>觀光餐旅</x:v>
      </x:c>
      <x:c r="E292" s="77" t="n">
        <x:v>12</x:v>
      </x:c>
      <x:c r="F292" s="119" t="n">
        <x:v>0.22248646357201016</x:v>
      </x:c>
      <x:c r="G292" s="119" t="n">
        <x:v>0.24157611393237097</x:v>
      </x:c>
      <x:c r="H292" s="119" t="n">
        <x:v>0.22774348126198915</x:v>
      </x:c>
      <x:c r="I292" s="119" t="n">
        <x:v>0.1657480854127674</x:v>
      </x:c>
      <x:c r="J292" s="119" t="n">
        <x:v>0.473667465010305</x:v>
      </x:c>
      <x:c r="K292" s="119" t="n">
        <x:v>0.5833333333333334</x:v>
      </x:c>
      <x:c r="L292" s="119" t="n">
        <x:v>0.08333333333333331</x:v>
      </x:c>
      <x:c r="M292" s="119" t="str">
        <x:v>2025-03</x:v>
      </x:c>
      <x:c r="N292" s="119" t="n">
        <x:v>0.6697527818760293</x:v>
      </x:c>
      <x:c r="O292" s="120" t="n">
        <x:v>11169</x:v>
      </x:c>
      <x:c r="P292" s="120" t="n">
        <x:v>18649.46882077337</x:v>
      </x:c>
      <x:c r="Q292" s="120" t="n">
        <x:v>15645.837931460524</x:v>
      </x:c>
      <x:c r="R292" s="120" t="n">
        <x:v>18983.205586252574</x:v>
      </x:c>
      <x:c r="S292" s="121" t="n">
        <x:f>F292-MIN(G292,H292)</x:f>
        <x:v>-0.005257017689978993</x:v>
      </x:c>
      <x:c r="T292" s="122" t="str">
        <x:f>IF(F292&lt;'摘要'!$C$8,"15–20%",IF(F292&lt;'摘要'!$C$9,"20–30%",IF(F292&lt;'摘要'!$C$10,"30–50%",IF(F292&lt;'摘要'!$C$11,"50–100%","&gt;100%"))))</x:f>
        <x:v>20–30%</x:v>
      </x:c>
      <x:c r="U292" s="122" t="str">
        <x:f>IF(G292&lt;H292,"SARIMA","營收公式")</x:f>
        <x:v>營收公式</x:v>
      </x:c>
      <x:c r="V292" s="122" t="str">
        <x:f>IF(AND(F292&lt;G292,F292&lt;H292),"是","否")</x:f>
        <x:v>是</x:v>
      </x:c>
      <x:c r="W292" s="77" t="str">
        <x:v>weighted_hybrid</x:v>
      </x:c>
    </x:row>
    <x:row r="293">
      <x:c r="A293" s="77" t="n">
        <x:v>289</x:v>
      </x:c>
      <x:c r="B293" s="77" t="str">
        <x:v>6442</x:v>
      </x:c>
      <x:c r="C293" s="77" t="str">
        <x:v>光聖</x:v>
      </x:c>
      <x:c r="D293" s="77" t="str">
        <x:v>電子工業</x:v>
      </x:c>
      <x:c r="E293" s="77" t="n">
        <x:v>12</x:v>
      </x:c>
      <x:c r="F293" s="119" t="n">
        <x:v>0.22255882713388309</x:v>
      </x:c>
      <x:c r="G293" s="119" t="n">
        <x:v>0.36175779967135246</x:v>
      </x:c>
      <x:c r="H293" s="119" t="n">
        <x:v>0.21419413167218823</x:v>
      </x:c>
      <x:c r="I293" s="119" t="n">
        <x:v>0.22068633613834826</x:v>
      </x:c>
      <x:c r="J293" s="119" t="n">
        <x:v>0.3824040192597709</x:v>
      </x:c>
      <x:c r="K293" s="119" t="n">
        <x:v>0.9166666666666665</x:v>
      </x:c>
      <x:c r="L293" s="119" t="n">
        <x:v>0.41666666666666674</x:v>
      </x:c>
      <x:c r="M293" s="119" t="str">
        <x:v>2025-02</x:v>
      </x:c>
      <x:c r="N293" s="119" t="n">
        <x:v>0.47655645716787903</x:v>
      </x:c>
      <x:c r="O293" s="120" t="n">
        <x:v>512631</x:v>
      </x:c>
      <x:c r="P293" s="120" t="n">
        <x:v>756928.613194427</x:v>
      </x:c>
      <x:c r="Q293" s="120" t="n">
        <x:v>1147004.462317113</x:v>
      </x:c>
      <x:c r="R293" s="120" t="n">
        <x:v>713586.8521807952</x:v>
      </x:c>
      <x:c r="S293" s="121" t="n">
        <x:f>F293-MIN(G293,H293)</x:f>
        <x:v>0.008364695461694854</x:v>
      </x:c>
      <x:c r="T293" s="122" t="str">
        <x:f>IF(F293&lt;'摘要'!$C$8,"15–20%",IF(F293&lt;'摘要'!$C$9,"20–30%",IF(F293&lt;'摘要'!$C$10,"30–50%",IF(F293&lt;'摘要'!$C$11,"50–100%","&gt;100%"))))</x:f>
        <x:v>20–30%</x:v>
      </x:c>
      <x:c r="U293" s="122" t="str">
        <x:f>IF(G293&lt;H293,"SARIMA","營收公式")</x:f>
        <x:v>營收公式</x:v>
      </x:c>
      <x:c r="V293" s="122" t="str">
        <x:f>IF(AND(F293&lt;G293,F293&lt;H293),"是","否")</x:f>
        <x:v>否</x:v>
      </x:c>
      <x:c r="W293" s="77" t="str">
        <x:v>weighted_hybrid</x:v>
      </x:c>
    </x:row>
    <x:row r="294">
      <x:c r="A294" s="77" t="n">
        <x:v>290</x:v>
      </x:c>
      <x:c r="B294" s="77" t="str">
        <x:v>4931</x:v>
      </x:c>
      <x:c r="C294" s="77" t="str">
        <x:v>新盛力</x:v>
      </x:c>
      <x:c r="D294" s="77" t="str">
        <x:v>電腦及週邊設備業</x:v>
      </x:c>
      <x:c r="E294" s="77" t="n">
        <x:v>12</x:v>
      </x:c>
      <x:c r="F294" s="119" t="n">
        <x:v>0.22323514325857827</x:v>
      </x:c>
      <x:c r="G294" s="119" t="n">
        <x:v>0.23312897118905299</x:v>
      </x:c>
      <x:c r="H294" s="119" t="n">
        <x:v>0.22541960908826106</x:v>
      </x:c>
      <x:c r="I294" s="119" t="n">
        <x:v>0.23285523757800838</x:v>
      </x:c>
      <x:c r="J294" s="119" t="n">
        <x:v>0.3968138449452131</x:v>
      </x:c>
      <x:c r="K294" s="119" t="n">
        <x:v>0.41666666666666674</x:v>
      </x:c>
      <x:c r="L294" s="119" t="n">
        <x:v>0.5</x:v>
      </x:c>
      <x:c r="M294" s="119" t="str">
        <x:v>2025-04</x:v>
      </x:c>
      <x:c r="N294" s="119" t="n">
        <x:v>0.5503235577456012</x:v>
      </x:c>
      <x:c r="O294" s="120" t="n">
        <x:v>153462</x:v>
      </x:c>
      <x:c r="P294" s="120" t="n">
        <x:v>237915.75381875545</x:v>
      </x:c>
      <x:c r="Q294" s="120" t="n">
        <x:v>272548.9204464729</x:v>
      </x:c>
      <x:c r="R294" s="120" t="n">
        <x:v>234067.6241934535</x:v>
      </x:c>
      <x:c r="S294" s="121" t="n">
        <x:f>F294-MIN(G294,H294)</x:f>
        <x:v>-0.0021844658296827912</x:v>
      </x:c>
      <x:c r="T294" s="122" t="str">
        <x:f>IF(F294&lt;'摘要'!$C$8,"15–20%",IF(F294&lt;'摘要'!$C$9,"20–30%",IF(F294&lt;'摘要'!$C$10,"30–50%",IF(F294&lt;'摘要'!$C$11,"50–100%","&gt;100%"))))</x:f>
        <x:v>20–30%</x:v>
      </x:c>
      <x:c r="U294" s="122" t="str">
        <x:f>IF(G294&lt;H294,"SARIMA","營收公式")</x:f>
        <x:v>營收公式</x:v>
      </x:c>
      <x:c r="V294" s="122" t="str">
        <x:f>IF(AND(F294&lt;G294,F294&lt;H294),"是","否")</x:f>
        <x:v>是</x:v>
      </x:c>
      <x:c r="W294" s="77" t="str">
        <x:v>weighted_hybrid</x:v>
      </x:c>
    </x:row>
    <x:row r="295">
      <x:c r="A295" s="77" t="n">
        <x:v>291</x:v>
      </x:c>
      <x:c r="B295" s="77" t="str">
        <x:v>6139</x:v>
      </x:c>
      <x:c r="C295" s="77" t="str">
        <x:v>亞翔</x:v>
      </x:c>
      <x:c r="D295" s="77" t="str">
        <x:v>電子工業</x:v>
      </x:c>
      <x:c r="E295" s="77" t="n">
        <x:v>12</x:v>
      </x:c>
      <x:c r="F295" s="119" t="n">
        <x:v>0.2235313342677631</x:v>
      </x:c>
      <x:c r="G295" s="119" t="n">
        <x:v>0.16752183572565787</x:v>
      </x:c>
      <x:c r="H295" s="119" t="n">
        <x:v>0.23264758208034406</x:v>
      </x:c>
      <x:c r="I295" s="119" t="n">
        <x:v>0.20735808443168405</x:v>
      </x:c>
      <x:c r="J295" s="119" t="n">
        <x:v>0.36451154991800183</x:v>
      </x:c>
      <x:c r="K295" s="119" t="n">
        <x:v>0.5833333333333334</x:v>
      </x:c>
      <x:c r="L295" s="119" t="n">
        <x:v>0.75</x:v>
      </x:c>
      <x:c r="M295" s="119" t="str">
        <x:v>2025-03</x:v>
      </x:c>
      <x:c r="N295" s="119" t="n">
        <x:v>0.4144726678116978</x:v>
      </x:c>
      <x:c r="O295" s="120" t="n">
        <x:v>5657321</x:v>
      </x:c>
      <x:c r="P295" s="120" t="n">
        <x:v>3312516.0724628577</x:v>
      </x:c>
      <x:c r="Q295" s="120" t="n">
        <x:v>3465073.2002847595</x:v>
      </x:c>
      <x:c r="R295" s="120" t="n">
        <x:v>3295565.2804826465</x:v>
      </x:c>
      <x:c r="S295" s="121" t="n">
        <x:f>F295-MIN(G295,H295)</x:f>
        <x:v>0.05600949854210521</x:v>
      </x:c>
      <x:c r="T295" s="122" t="str">
        <x:f>IF(F295&lt;'摘要'!$C$8,"15–20%",IF(F295&lt;'摘要'!$C$9,"20–30%",IF(F295&lt;'摘要'!$C$10,"30–50%",IF(F295&lt;'摘要'!$C$11,"50–100%","&gt;100%"))))</x:f>
        <x:v>20–30%</x:v>
      </x:c>
      <x:c r="U295" s="122" t="str">
        <x:f>IF(G295&lt;H295,"SARIMA","營收公式")</x:f>
        <x:v>SARIMA</x:v>
      </x:c>
      <x:c r="V295" s="122" t="str">
        <x:f>IF(AND(F295&lt;G295,F295&lt;H295),"是","否")</x:f>
        <x:v>否</x:v>
      </x:c>
      <x:c r="W295" s="77" t="str">
        <x:v>weighted_hybrid</x:v>
      </x:c>
    </x:row>
    <x:row r="296">
      <x:c r="A296" s="77" t="n">
        <x:v>292</x:v>
      </x:c>
      <x:c r="B296" s="77" t="str">
        <x:v>6613</x:v>
      </x:c>
      <x:c r="C296" s="77" t="str">
        <x:v>朋億*</x:v>
      </x:c>
      <x:c r="D296" s="77" t="str">
        <x:v>其他電子類</x:v>
      </x:c>
      <x:c r="E296" s="77" t="n">
        <x:v>12</x:v>
      </x:c>
      <x:c r="F296" s="119" t="n">
        <x:v>0.22371353700346194</x:v>
      </x:c>
      <x:c r="G296" s="119" t="n">
        <x:v>0.22057359013645494</x:v>
      </x:c>
      <x:c r="H296" s="119" t="n">
        <x:v>0.23323544935093962</x:v>
      </x:c>
      <x:c r="I296" s="119" t="n">
        <x:v>0.2019528287500721</x:v>
      </x:c>
      <x:c r="J296" s="119" t="n">
        <x:v>0.4716183507600227</x:v>
      </x:c>
      <x:c r="K296" s="119" t="n">
        <x:v>0.5833333333333334</x:v>
      </x:c>
      <x:c r="L296" s="119" t="n">
        <x:v>0.5</x:v>
      </x:c>
      <x:c r="M296" s="119" t="str">
        <x:v>2025-04</x:v>
      </x:c>
      <x:c r="N296" s="119" t="n">
        <x:v>0.4904423346956315</x:v>
      </x:c>
      <x:c r="O296" s="120" t="n">
        <x:v>543584</x:v>
      </x:c>
      <x:c r="P296" s="120" t="n">
        <x:v>810180.6060631901</x:v>
      </x:c>
      <x:c r="Q296" s="120" t="n">
        <x:v>783587.9740650217</x:v>
      </x:c>
      <x:c r="R296" s="120" t="n">
        <x:v>813135.3429518755</x:v>
      </x:c>
      <x:c r="S296" s="121" t="n">
        <x:f>F296-MIN(G296,H296)</x:f>
        <x:v>0.0031399468670069985</x:v>
      </x:c>
      <x:c r="T296" s="122" t="str">
        <x:f>IF(F296&lt;'摘要'!$C$8,"15–20%",IF(F296&lt;'摘要'!$C$9,"20–30%",IF(F296&lt;'摘要'!$C$10,"30–50%",IF(F296&lt;'摘要'!$C$11,"50–100%","&gt;100%"))))</x:f>
        <x:v>20–30%</x:v>
      </x:c>
      <x:c r="U296" s="122" t="str">
        <x:f>IF(G296&lt;H296,"SARIMA","營收公式")</x:f>
        <x:v>SARIMA</x:v>
      </x:c>
      <x:c r="V296" s="122" t="str">
        <x:f>IF(AND(F296&lt;G296,F296&lt;H296),"是","否")</x:f>
        <x:v>否</x:v>
      </x:c>
      <x:c r="W296" s="77" t="str">
        <x:v>weighted_hybrid</x:v>
      </x:c>
    </x:row>
    <x:row r="297">
      <x:c r="A297" s="77" t="n">
        <x:v>293</x:v>
      </x:c>
      <x:c r="B297" s="77" t="str">
        <x:v>6593</x:v>
      </x:c>
      <x:c r="C297" s="77" t="str">
        <x:v>台灣銘板</x:v>
      </x:c>
      <x:c r="D297" s="77" t="str">
        <x:v>資訊服務業</x:v>
      </x:c>
      <x:c r="E297" s="77" t="n">
        <x:v>12</x:v>
      </x:c>
      <x:c r="F297" s="119" t="n">
        <x:v>0.2239567300554331</x:v>
      </x:c>
      <x:c r="G297" s="119" t="n">
        <x:v>0.24607917736859064</x:v>
      </x:c>
      <x:c r="H297" s="119" t="n">
        <x:v>0.22149868035397108</x:v>
      </x:c>
      <x:c r="I297" s="119" t="n">
        <x:v>0.1944240490593728</x:v>
      </x:c>
      <x:c r="J297" s="119" t="n">
        <x:v>0.41846534756162446</x:v>
      </x:c>
      <x:c r="K297" s="119" t="n">
        <x:v>0.5833333333333334</x:v>
      </x:c>
      <x:c r="L297" s="119" t="n">
        <x:v>0.41666666666666674</x:v>
      </x:c>
      <x:c r="M297" s="119" t="str">
        <x:v>2025-04</x:v>
      </x:c>
      <x:c r="N297" s="119" t="n">
        <x:v>0.9253787580618907</x:v>
      </x:c>
      <x:c r="O297" s="120" t="n">
        <x:v>24596</x:v>
      </x:c>
      <x:c r="P297" s="120" t="n">
        <x:v>47356.61593329027</x:v>
      </x:c>
      <x:c r="Q297" s="120" t="n">
        <x:v>43859.87457260793</x:v>
      </x:c>
      <x:c r="R297" s="120" t="n">
        <x:v>47745.14275114386</x:v>
      </x:c>
      <x:c r="S297" s="121" t="n">
        <x:f>F297-MIN(G297,H297)</x:f>
        <x:v>0.0024580497014620173</x:v>
      </x:c>
      <x:c r="T297" s="122" t="str">
        <x:f>IF(F297&lt;'摘要'!$C$8,"15–20%",IF(F297&lt;'摘要'!$C$9,"20–30%",IF(F297&lt;'摘要'!$C$10,"30–50%",IF(F297&lt;'摘要'!$C$11,"50–100%","&gt;100%"))))</x:f>
        <x:v>20–30%</x:v>
      </x:c>
      <x:c r="U297" s="122" t="str">
        <x:f>IF(G297&lt;H297,"SARIMA","營收公式")</x:f>
        <x:v>營收公式</x:v>
      </x:c>
      <x:c r="V297" s="122" t="str">
        <x:f>IF(AND(F297&lt;G297,F297&lt;H297),"是","否")</x:f>
        <x:v>否</x:v>
      </x:c>
      <x:c r="W297" s="77" t="str">
        <x:v>weighted_hybrid</x:v>
      </x:c>
    </x:row>
    <x:row r="298">
      <x:c r="A298" s="77" t="n">
        <x:v>294</x:v>
      </x:c>
      <x:c r="B298" s="77" t="str">
        <x:v>3325</x:v>
      </x:c>
      <x:c r="C298" s="77" t="str">
        <x:v>旭品</x:v>
      </x:c>
      <x:c r="D298" s="77" t="str">
        <x:v>電腦及週邊設備業</x:v>
      </x:c>
      <x:c r="E298" s="77" t="n">
        <x:v>12</x:v>
      </x:c>
      <x:c r="F298" s="119" t="n">
        <x:v>0.2241585889824376</x:v>
      </x:c>
      <x:c r="G298" s="119" t="n">
        <x:v>0.16065701916792993</x:v>
      </x:c>
      <x:c r="H298" s="119" t="n">
        <x:v>0.2315261965934481</x:v>
      </x:c>
      <x:c r="I298" s="119" t="n">
        <x:v>0.19201119846212047</x:v>
      </x:c>
      <x:c r="J298" s="119" t="n">
        <x:v>0.6243541391356339</x:v>
      </x:c>
      <x:c r="K298" s="119" t="n">
        <x:v>0.6666666666666665</x:v>
      </x:c>
      <x:c r="L298" s="119" t="n">
        <x:v>0.5</x:v>
      </x:c>
      <x:c r="M298" s="119" t="str">
        <x:v>2025-02</x:v>
      </x:c>
      <x:c r="N298" s="119" t="n">
        <x:v>0.7131412759951288</x:v>
      </x:c>
      <x:c r="O298" s="120" t="n">
        <x:v>62543</x:v>
      </x:c>
      <x:c r="P298" s="120" t="n">
        <x:v>107144.99482456334</x:v>
      </x:c>
      <x:c r="Q298" s="120" t="n">
        <x:v>76524.44131490904</x:v>
      </x:c>
      <x:c r="R298" s="120" t="n">
        <x:v>110547.27854785827</x:v>
      </x:c>
      <x:c r="S298" s="121" t="n">
        <x:f>F298-MIN(G298,H298)</x:f>
        <x:v>0.06350156981450766</x:v>
      </x:c>
      <x:c r="T298" s="122" t="str">
        <x:f>IF(F298&lt;'摘要'!$C$8,"15–20%",IF(F298&lt;'摘要'!$C$9,"20–30%",IF(F298&lt;'摘要'!$C$10,"30–50%",IF(F298&lt;'摘要'!$C$11,"50–100%","&gt;100%"))))</x:f>
        <x:v>20–30%</x:v>
      </x:c>
      <x:c r="U298" s="122" t="str">
        <x:f>IF(G298&lt;H298,"SARIMA","營收公式")</x:f>
        <x:v>SARIMA</x:v>
      </x:c>
      <x:c r="V298" s="122" t="str">
        <x:f>IF(AND(F298&lt;G298,F298&lt;H298),"是","否")</x:f>
        <x:v>否</x:v>
      </x:c>
      <x:c r="W298" s="77" t="str">
        <x:v>weighted_hybrid</x:v>
      </x:c>
    </x:row>
    <x:row r="299">
      <x:c r="A299" s="77" t="n">
        <x:v>295</x:v>
      </x:c>
      <x:c r="B299" s="77" t="str">
        <x:v>3164</x:v>
      </x:c>
      <x:c r="C299" s="77" t="str">
        <x:v>景岳</x:v>
      </x:c>
      <x:c r="D299" s="77" t="str">
        <x:v>生技醫療業</x:v>
      </x:c>
      <x:c r="E299" s="77" t="n">
        <x:v>12</x:v>
      </x:c>
      <x:c r="F299" s="119" t="n">
        <x:v>0.22527770355137428</x:v>
      </x:c>
      <x:c r="G299" s="119" t="n">
        <x:v>0.1300371625666209</x:v>
      </x:c>
      <x:c r="H299" s="119" t="n">
        <x:v>0.23944687472536408</x:v>
      </x:c>
      <x:c r="I299" s="119" t="n">
        <x:v>0.2427962296116435</x:v>
      </x:c>
      <x:c r="J299" s="119" t="n">
        <x:v>0.3334036450301447</x:v>
      </x:c>
      <x:c r="K299" s="119" t="n">
        <x:v>0.5</x:v>
      </x:c>
      <x:c r="L299" s="119" t="n">
        <x:v>0.41666666666666674</x:v>
      </x:c>
      <x:c r="M299" s="119" t="str">
        <x:v>2025-02</x:v>
      </x:c>
      <x:c r="N299" s="119" t="n">
        <x:v>0.44257354443671787</x:v>
      </x:c>
      <x:c r="O299" s="120" t="n">
        <x:v>25437</x:v>
      </x:c>
      <x:c r="P299" s="120" t="n">
        <x:v>36694.74324983679</x:v>
      </x:c>
      <x:c r="Q299" s="120" t="n">
        <x:v>23346.5125582284</x:v>
      </x:c>
      <x:c r="R299" s="120" t="n">
        <x:v>38177.87999334883</x:v>
      </x:c>
      <x:c r="S299" s="121" t="n">
        <x:f>F299-MIN(G299,H299)</x:f>
        <x:v>0.09524054098475337</x:v>
      </x:c>
      <x:c r="T299" s="122" t="str">
        <x:f>IF(F299&lt;'摘要'!$C$8,"15–20%",IF(F299&lt;'摘要'!$C$9,"20–30%",IF(F299&lt;'摘要'!$C$10,"30–50%",IF(F299&lt;'摘要'!$C$11,"50–100%","&gt;100%"))))</x:f>
        <x:v>20–30%</x:v>
      </x:c>
      <x:c r="U299" s="122" t="str">
        <x:f>IF(G299&lt;H299,"SARIMA","營收公式")</x:f>
        <x:v>SARIMA</x:v>
      </x:c>
      <x:c r="V299" s="122" t="str">
        <x:f>IF(AND(F299&lt;G299,F299&lt;H299),"是","否")</x:f>
        <x:v>否</x:v>
      </x:c>
      <x:c r="W299" s="77" t="str">
        <x:v>weighted_hybrid</x:v>
      </x:c>
    </x:row>
    <x:row r="300">
      <x:c r="A300" s="77" t="n">
        <x:v>296</x:v>
      </x:c>
      <x:c r="B300" s="77" t="str">
        <x:v>6451</x:v>
      </x:c>
      <x:c r="C300" s="77" t="str">
        <x:v>訊芯-KY</x:v>
      </x:c>
      <x:c r="D300" s="77" t="str">
        <x:v>電子工業</x:v>
      </x:c>
      <x:c r="E300" s="77" t="n">
        <x:v>12</x:v>
      </x:c>
      <x:c r="F300" s="119" t="n">
        <x:v>0.2257327612973881</x:v>
      </x:c>
      <x:c r="G300" s="119" t="n">
        <x:v>0.23387904482404256</x:v>
      </x:c>
      <x:c r="H300" s="119" t="n">
        <x:v>0.22712003533963648</x:v>
      </x:c>
      <x:c r="I300" s="119" t="n">
        <x:v>0.2141208169606636</x:v>
      </x:c>
      <x:c r="J300" s="119" t="n">
        <x:v>0.38593139545503485</x:v>
      </x:c>
      <x:c r="K300" s="119" t="n">
        <x:v>0.5</x:v>
      </x:c>
      <x:c r="L300" s="119" t="n">
        <x:v>0.5</x:v>
      </x:c>
      <x:c r="M300" s="119" t="str">
        <x:v>2025-08</x:v>
      </x:c>
      <x:c r="N300" s="119" t="n">
        <x:v>0.5905984666749202</x:v>
      </x:c>
      <x:c r="O300" s="120" t="n">
        <x:v>461819</x:v>
      </x:c>
      <x:c r="P300" s="120" t="n">
        <x:v>734568.593281345</x:v>
      </x:c>
      <x:c r="Q300" s="120" t="n">
        <x:v>738566.0920247261</x:v>
      </x:c>
      <x:c r="R300" s="120" t="n">
        <x:v>734124.4267543026</x:v>
      </x:c>
      <x:c r="S300" s="121" t="n">
        <x:f>F300-MIN(G300,H300)</x:f>
        <x:v>-0.0013872740422483931</x:v>
      </x:c>
      <x:c r="T300" s="122" t="str">
        <x:f>IF(F300&lt;'摘要'!$C$8,"15–20%",IF(F300&lt;'摘要'!$C$9,"20–30%",IF(F300&lt;'摘要'!$C$10,"30–50%",IF(F300&lt;'摘要'!$C$11,"50–100%","&gt;100%"))))</x:f>
        <x:v>20–30%</x:v>
      </x:c>
      <x:c r="U300" s="122" t="str">
        <x:f>IF(G300&lt;H300,"SARIMA","營收公式")</x:f>
        <x:v>營收公式</x:v>
      </x:c>
      <x:c r="V300" s="122" t="str">
        <x:f>IF(AND(F300&lt;G300,F300&lt;H300),"是","否")</x:f>
        <x:v>是</x:v>
      </x:c>
      <x:c r="W300" s="77" t="str">
        <x:v>weighted_hybrid</x:v>
      </x:c>
    </x:row>
    <x:row r="301">
      <x:c r="A301" s="77" t="n">
        <x:v>297</x:v>
      </x:c>
      <x:c r="B301" s="77" t="str">
        <x:v>3285</x:v>
      </x:c>
      <x:c r="C301" s="77" t="str">
        <x:v>微端</x:v>
      </x:c>
      <x:c r="D301" s="77" t="str">
        <x:v>其他電子類</x:v>
      </x:c>
      <x:c r="E301" s="77" t="n">
        <x:v>12</x:v>
      </x:c>
      <x:c r="F301" s="119" t="n">
        <x:v>0.22601865995487486</x:v>
      </x:c>
      <x:c r="G301" s="119" t="n">
        <x:v>0.17948824509004419</x:v>
      </x:c>
      <x:c r="H301" s="119" t="n">
        <x:v>0.24236906496288235</x:v>
      </x:c>
      <x:c r="I301" s="119" t="n">
        <x:v>0.18013017183297786</x:v>
      </x:c>
      <x:c r="J301" s="119" t="n">
        <x:v>0.43261293199075945</x:v>
      </x:c>
      <x:c r="K301" s="119" t="n">
        <x:v>0.75</x:v>
      </x:c>
      <x:c r="L301" s="119" t="n">
        <x:v>0.5833333333333334</x:v>
      </x:c>
      <x:c r="M301" s="119" t="str">
        <x:v>2025-02</x:v>
      </x:c>
      <x:c r="N301" s="119" t="n">
        <x:v>0.7225574892075702</x:v>
      </x:c>
      <x:c r="O301" s="120" t="n">
        <x:v>27371</x:v>
      </x:c>
      <x:c r="P301" s="120" t="n">
        <x:v>47148.121037100405</x:v>
      </x:c>
      <x:c r="Q301" s="120" t="n">
        <x:v>41929.96728466992</x:v>
      </x:c>
      <x:c r="R301" s="120" t="n">
        <x:v>47727.91589848157</x:v>
      </x:c>
      <x:c r="S301" s="121" t="n">
        <x:f>F301-MIN(G301,H301)</x:f>
        <x:v>0.04653041486483067</x:v>
      </x:c>
      <x:c r="T301" s="122" t="str">
        <x:f>IF(F301&lt;'摘要'!$C$8,"15–20%",IF(F301&lt;'摘要'!$C$9,"20–30%",IF(F301&lt;'摘要'!$C$10,"30–50%",IF(F301&lt;'摘要'!$C$11,"50–100%","&gt;100%"))))</x:f>
        <x:v>20–30%</x:v>
      </x:c>
      <x:c r="U301" s="122" t="str">
        <x:f>IF(G301&lt;H301,"SARIMA","營收公式")</x:f>
        <x:v>SARIMA</x:v>
      </x:c>
      <x:c r="V301" s="122" t="str">
        <x:f>IF(AND(F301&lt;G301,F301&lt;H301),"是","否")</x:f>
        <x:v>否</x:v>
      </x:c>
      <x:c r="W301" s="77" t="str">
        <x:v>weighted_hybrid</x:v>
      </x:c>
    </x:row>
    <x:row r="302">
      <x:c r="A302" s="77" t="n">
        <x:v>298</x:v>
      </x:c>
      <x:c r="B302" s="77" t="str">
        <x:v>5210</x:v>
      </x:c>
      <x:c r="C302" s="77" t="str">
        <x:v>寶碩</x:v>
      </x:c>
      <x:c r="D302" s="77" t="str">
        <x:v>資訊服務業</x:v>
      </x:c>
      <x:c r="E302" s="77" t="n">
        <x:v>12</x:v>
      </x:c>
      <x:c r="F302" s="119" t="n">
        <x:v>0.22604689016180718</x:v>
      </x:c>
      <x:c r="G302" s="119" t="n">
        <x:v>0.12554537227680243</x:v>
      </x:c>
      <x:c r="H302" s="119" t="n">
        <x:v>0.2383568793466504</x:v>
      </x:c>
      <x:c r="I302" s="119" t="n">
        <x:v>0.1814260101238175</x:v>
      </x:c>
      <x:c r="J302" s="119" t="n">
        <x:v>0.3366769016511255</x:v>
      </x:c>
      <x:c r="K302" s="119" t="n">
        <x:v>0.8333333333333335</x:v>
      </x:c>
      <x:c r="L302" s="119" t="n">
        <x:v>0.41666666666666674</x:v>
      </x:c>
      <x:c r="M302" s="119" t="str">
        <x:v>2025-01</x:v>
      </x:c>
      <x:c r="N302" s="119" t="n">
        <x:v>0.5197637036649497</x:v>
      </x:c>
      <x:c r="O302" s="120" t="n">
        <x:v>18043</x:v>
      </x:c>
      <x:c r="P302" s="120" t="n">
        <x:v>27421.096505226687</x:v>
      </x:c>
      <x:c r="Q302" s="120" t="n">
        <x:v>16721.79874640134</x:v>
      </x:c>
      <x:c r="R302" s="120" t="n">
        <x:v>28609.907367318392</x:v>
      </x:c>
      <x:c r="S302" s="121" t="n">
        <x:f>F302-MIN(G302,H302)</x:f>
        <x:v>0.10050151788500475</x:v>
      </x:c>
      <x:c r="T302" s="122" t="str">
        <x:f>IF(F302&lt;'摘要'!$C$8,"15–20%",IF(F302&lt;'摘要'!$C$9,"20–30%",IF(F302&lt;'摘要'!$C$10,"30–50%",IF(F302&lt;'摘要'!$C$11,"50–100%","&gt;100%"))))</x:f>
        <x:v>20–30%</x:v>
      </x:c>
      <x:c r="U302" s="122" t="str">
        <x:f>IF(G302&lt;H302,"SARIMA","營收公式")</x:f>
        <x:v>SARIMA</x:v>
      </x:c>
      <x:c r="V302" s="122" t="str">
        <x:f>IF(AND(F302&lt;G302,F302&lt;H302),"是","否")</x:f>
        <x:v>否</x:v>
      </x:c>
      <x:c r="W302" s="77" t="str">
        <x:v>weighted_hybrid</x:v>
      </x:c>
    </x:row>
    <x:row r="303">
      <x:c r="A303" s="77" t="n">
        <x:v>299</x:v>
      </x:c>
      <x:c r="B303" s="77" t="str">
        <x:v>2887</x:v>
      </x:c>
      <x:c r="C303" s="77" t="str">
        <x:v>台新新光金</x:v>
      </x:c>
      <x:c r="D303" s="77" t="str">
        <x:v>金融保險</x:v>
      </x:c>
      <x:c r="E303" s="77" t="n">
        <x:v>12</x:v>
      </x:c>
      <x:c r="F303" s="119" t="n">
        <x:v>0.22655896284720314</x:v>
      </x:c>
      <x:c r="G303" s="119" t="n">
        <x:v>0.22494560793713067</x:v>
      </x:c>
      <x:c r="H303" s="119" t="n">
        <x:v>0.22673822450387784</x:v>
      </x:c>
      <x:c r="I303" s="119" t="n">
        <x:v>0.17264560147607078</x:v>
      </x:c>
      <x:c r="J303" s="119" t="n">
        <x:v>0.39020950931429627</x:v>
      </x:c>
      <x:c r="K303" s="119" t="n">
        <x:v>0.41666666666666674</x:v>
      </x:c>
      <x:c r="L303" s="119" t="n">
        <x:v>0.6666666666666665</x:v>
      </x:c>
      <x:c r="M303" s="119" t="str">
        <x:v>2025-08</x:v>
      </x:c>
      <x:c r="N303" s="119" t="n">
        <x:v>0.40089950540132446</x:v>
      </x:c>
      <x:c r="O303" s="120" t="n">
        <x:v>15707310</x:v>
      </x:c>
      <x:c r="P303" s="120" t="n">
        <x:v>9410257.189814722</x:v>
      </x:c>
      <x:c r="Q303" s="120" t="n">
        <x:v>8822246.469745625</x:v>
      </x:c>
      <x:c r="R303" s="120" t="n">
        <x:v>9475591.714266844</x:v>
      </x:c>
      <x:c r="S303" s="121" t="n">
        <x:f>F303-MIN(G303,H303)</x:f>
        <x:v>0.0016133549100724731</x:v>
      </x:c>
      <x:c r="T303" s="122" t="str">
        <x:f>IF(F303&lt;'摘要'!$C$8,"15–20%",IF(F303&lt;'摘要'!$C$9,"20–30%",IF(F303&lt;'摘要'!$C$10,"30–50%",IF(F303&lt;'摘要'!$C$11,"50–100%","&gt;100%"))))</x:f>
        <x:v>20–30%</x:v>
      </x:c>
      <x:c r="U303" s="122" t="str">
        <x:f>IF(G303&lt;H303,"SARIMA","營收公式")</x:f>
        <x:v>SARIMA</x:v>
      </x:c>
      <x:c r="V303" s="122" t="str">
        <x:f>IF(AND(F303&lt;G303,F303&lt;H303),"是","否")</x:f>
        <x:v>否</x:v>
      </x:c>
      <x:c r="W303" s="77" t="str">
        <x:v>weighted_hybrid</x:v>
      </x:c>
    </x:row>
    <x:row r="304">
      <x:c r="A304" s="77" t="n">
        <x:v>300</x:v>
      </x:c>
      <x:c r="B304" s="77" t="str">
        <x:v>6210</x:v>
      </x:c>
      <x:c r="C304" s="77" t="str">
        <x:v>慶生</x:v>
      </x:c>
      <x:c r="D304" s="77" t="str">
        <x:v>電子零組件業</x:v>
      </x:c>
      <x:c r="E304" s="77" t="n">
        <x:v>12</x:v>
      </x:c>
      <x:c r="F304" s="119" t="n">
        <x:v>0.2266903314992419</x:v>
      </x:c>
      <x:c r="G304" s="119" t="n">
        <x:v>0.234398328349122</x:v>
      </x:c>
      <x:c r="H304" s="119" t="n">
        <x:v>0.22728505550966205</x:v>
      </x:c>
      <x:c r="I304" s="119" t="n">
        <x:v>0.26015143333161184</x:v>
      </x:c>
      <x:c r="J304" s="119" t="n">
        <x:v>0.3808281711631683</x:v>
      </x:c>
      <x:c r="K304" s="119" t="n">
        <x:v>0.41666666666666674</x:v>
      </x:c>
      <x:c r="L304" s="119" t="n">
        <x:v>0.5833333333333334</x:v>
      </x:c>
      <x:c r="M304" s="119" t="str">
        <x:v>2025-07</x:v>
      </x:c>
      <x:c r="N304" s="119" t="n">
        <x:v>0.5168536109430026</x:v>
      </x:c>
      <x:c r="O304" s="120" t="n">
        <x:v>17956</x:v>
      </x:c>
      <x:c r="P304" s="120" t="n">
        <x:v>27236.623438092556</x:v>
      </x:c>
      <x:c r="Q304" s="120" t="n">
        <x:v>27033.892369727004</x:v>
      </x:c>
      <x:c r="R304" s="120" t="n">
        <x:v>27259.149112355397</x:v>
      </x:c>
      <x:c r="S304" s="121" t="n">
        <x:f>F304-MIN(G304,H304)</x:f>
        <x:v>-0.0005947240104201557</x:v>
      </x:c>
      <x:c r="T304" s="122" t="str">
        <x:f>IF(F304&lt;'摘要'!$C$8,"15–20%",IF(F304&lt;'摘要'!$C$9,"20–30%",IF(F304&lt;'摘要'!$C$10,"30–50%",IF(F304&lt;'摘要'!$C$11,"50–100%","&gt;100%"))))</x:f>
        <x:v>20–30%</x:v>
      </x:c>
      <x:c r="U304" s="122" t="str">
        <x:f>IF(G304&lt;H304,"SARIMA","營收公式")</x:f>
        <x:v>營收公式</x:v>
      </x:c>
      <x:c r="V304" s="122" t="str">
        <x:f>IF(AND(F304&lt;G304,F304&lt;H304),"是","否")</x:f>
        <x:v>是</x:v>
      </x:c>
      <x:c r="W304" s="77" t="str">
        <x:v>weighted_hybrid</x:v>
      </x:c>
    </x:row>
    <x:row r="305">
      <x:c r="A305" s="77" t="n">
        <x:v>301</x:v>
      </x:c>
      <x:c r="B305" s="77" t="str">
        <x:v>1410</x:v>
      </x:c>
      <x:c r="C305" s="77" t="str">
        <x:v>南染</x:v>
      </x:c>
      <x:c r="D305" s="77" t="str">
        <x:v>紡織纖維</x:v>
      </x:c>
      <x:c r="E305" s="77" t="n">
        <x:v>12</x:v>
      </x:c>
      <x:c r="F305" s="119" t="n">
        <x:v>0.22759437477023764</x:v>
      </x:c>
      <x:c r="G305" s="119" t="n">
        <x:v>0.2378616666000995</x:v>
      </x:c>
      <x:c r="H305" s="119" t="n">
        <x:v>0.22665533543596514</x:v>
      </x:c>
      <x:c r="I305" s="119" t="n">
        <x:v>0.22357992884280034</x:v>
      </x:c>
      <x:c r="J305" s="119" t="n">
        <x:v>0.43728479888191446</x:v>
      </x:c>
      <x:c r="K305" s="119" t="n">
        <x:v>0.6666666666666665</x:v>
      </x:c>
      <x:c r="L305" s="119" t="n">
        <x:v>0.33333333333333326</x:v>
      </x:c>
      <x:c r="M305" s="119" t="str">
        <x:v>2025-01</x:v>
      </x:c>
      <x:c r="N305" s="119" t="n">
        <x:v>0.5932841876853547</x:v>
      </x:c>
      <x:c r="O305" s="120" t="n">
        <x:v>11987</x:v>
      </x:c>
      <x:c r="P305" s="120" t="n">
        <x:v>19098.697557784348</x:v>
      </x:c>
      <x:c r="Q305" s="120" t="n">
        <x:v>15117.621027652254</x:v>
      </x:c>
      <x:c r="R305" s="120" t="n">
        <x:v>19541.039394465693</x:v>
      </x:c>
      <x:c r="S305" s="121" t="n">
        <x:f>F305-MIN(G305,H305)</x:f>
        <x:v>0.0009390393342725012</x:v>
      </x:c>
      <x:c r="T305" s="122" t="str">
        <x:f>IF(F305&lt;'摘要'!$C$8,"15–20%",IF(F305&lt;'摘要'!$C$9,"20–30%",IF(F305&lt;'摘要'!$C$10,"30–50%",IF(F305&lt;'摘要'!$C$11,"50–100%","&gt;100%"))))</x:f>
        <x:v>20–30%</x:v>
      </x:c>
      <x:c r="U305" s="122" t="str">
        <x:f>IF(G305&lt;H305,"SARIMA","營收公式")</x:f>
        <x:v>營收公式</x:v>
      </x:c>
      <x:c r="V305" s="122" t="str">
        <x:f>IF(AND(F305&lt;G305,F305&lt;H305),"是","否")</x:f>
        <x:v>否</x:v>
      </x:c>
      <x:c r="W305" s="77" t="str">
        <x:v>weighted_hybrid</x:v>
      </x:c>
    </x:row>
    <x:row r="306">
      <x:c r="A306" s="77" t="n">
        <x:v>302</x:v>
      </x:c>
      <x:c r="B306" s="77" t="str">
        <x:v>9945</x:v>
      </x:c>
      <x:c r="C306" s="77" t="str">
        <x:v>潤泰新</x:v>
      </x:c>
      <x:c r="D306" s="77" t="str">
        <x:v>其他</x:v>
      </x:c>
      <x:c r="E306" s="77" t="n">
        <x:v>12</x:v>
      </x:c>
      <x:c r="F306" s="119" t="n">
        <x:v>0.22783963252197237</x:v>
      </x:c>
      <x:c r="G306" s="119" t="n">
        <x:v>0.183138216455071</x:v>
      </x:c>
      <x:c r="H306" s="119" t="n">
        <x:v>0.23367850908710966</x:v>
      </x:c>
      <x:c r="I306" s="119" t="n">
        <x:v>0.22133628507339742</x:v>
      </x:c>
      <x:c r="J306" s="119" t="n">
        <x:v>0.4375655895696729</x:v>
      </x:c>
      <x:c r="K306" s="119" t="n">
        <x:v>0.5833333333333334</x:v>
      </x:c>
      <x:c r="L306" s="119" t="n">
        <x:v>0.6666666666666665</x:v>
      </x:c>
      <x:c r="M306" s="119" t="str">
        <x:v>2025-08</x:v>
      </x:c>
      <x:c r="N306" s="119" t="n">
        <x:v>0.5525098485043536</x:v>
      </x:c>
      <x:c r="O306" s="120" t="n">
        <x:v>2509912</x:v>
      </x:c>
      <x:c r="P306" s="120" t="n">
        <x:v>3896663.098879259</x:v>
      </x:c>
      <x:c r="Q306" s="120" t="n">
        <x:v>3358826.785966088</x:v>
      </x:c>
      <x:c r="R306" s="120" t="n">
        <x:v>3956422.6892029447</x:v>
      </x:c>
      <x:c r="S306" s="121" t="n">
        <x:f>F306-MIN(G306,H306)</x:f>
        <x:v>0.04470141606690137</x:v>
      </x:c>
      <x:c r="T306" s="122" t="str">
        <x:f>IF(F306&lt;'摘要'!$C$8,"15–20%",IF(F306&lt;'摘要'!$C$9,"20–30%",IF(F306&lt;'摘要'!$C$10,"30–50%",IF(F306&lt;'摘要'!$C$11,"50–100%","&gt;100%"))))</x:f>
        <x:v>20–30%</x:v>
      </x:c>
      <x:c r="U306" s="122" t="str">
        <x:f>IF(G306&lt;H306,"SARIMA","營收公式")</x:f>
        <x:v>SARIMA</x:v>
      </x:c>
      <x:c r="V306" s="122" t="str">
        <x:f>IF(AND(F306&lt;G306,F306&lt;H306),"是","否")</x:f>
        <x:v>否</x:v>
      </x:c>
      <x:c r="W306" s="77" t="str">
        <x:v>weighted_hybrid</x:v>
      </x:c>
    </x:row>
    <x:row r="307">
      <x:c r="A307" s="77" t="n">
        <x:v>303</x:v>
      </x:c>
      <x:c r="B307" s="77" t="str">
        <x:v>3360</x:v>
      </x:c>
      <x:c r="C307" s="77" t="str">
        <x:v>尚立</x:v>
      </x:c>
      <x:c r="D307" s="77" t="str">
        <x:v>電子通路業</x:v>
      </x:c>
      <x:c r="E307" s="77" t="n">
        <x:v>12</x:v>
      </x:c>
      <x:c r="F307" s="119" t="n">
        <x:v>0.22803300979208652</x:v>
      </x:c>
      <x:c r="G307" s="119" t="n">
        <x:v>0.25516195869114605</x:v>
      </x:c>
      <x:c r="H307" s="119" t="n">
        <x:v>0.22501868213663545</x:v>
      </x:c>
      <x:c r="I307" s="119" t="n">
        <x:v>0.1678084350748963</x:v>
      </x:c>
      <x:c r="J307" s="119" t="n">
        <x:v>0.3841435205106725</x:v>
      </x:c>
      <x:c r="K307" s="119" t="n">
        <x:v>0.33333333333333326</x:v>
      </x:c>
      <x:c r="L307" s="119" t="n">
        <x:v>0.6666666666666665</x:v>
      </x:c>
      <x:c r="M307" s="119" t="str">
        <x:v>2025-05</x:v>
      </x:c>
      <x:c r="N307" s="119" t="n">
        <x:v>0.5834842025401982</x:v>
      </x:c>
      <x:c r="O307" s="120" t="n">
        <x:v>466341</x:v>
      </x:c>
      <x:c r="P307" s="120" t="n">
        <x:v>738443.6064967986</x:v>
      </x:c>
      <x:c r="Q307" s="120" t="n">
        <x:v>595208.6133897982</x:v>
      </x:c>
      <x:c r="R307" s="120" t="n">
        <x:v>754358.6057309097</x:v>
      </x:c>
      <x:c r="S307" s="121" t="n">
        <x:f>F307-MIN(G307,H307)</x:f>
        <x:v>0.0030143276554510656</x:v>
      </x:c>
      <x:c r="T307" s="122" t="str">
        <x:f>IF(F307&lt;'摘要'!$C$8,"15–20%",IF(F307&lt;'摘要'!$C$9,"20–30%",IF(F307&lt;'摘要'!$C$10,"30–50%",IF(F307&lt;'摘要'!$C$11,"50–100%","&gt;100%"))))</x:f>
        <x:v>20–30%</x:v>
      </x:c>
      <x:c r="U307" s="122" t="str">
        <x:f>IF(G307&lt;H307,"SARIMA","營收公式")</x:f>
        <x:v>營收公式</x:v>
      </x:c>
      <x:c r="V307" s="122" t="str">
        <x:f>IF(AND(F307&lt;G307,F307&lt;H307),"是","否")</x:f>
        <x:v>否</x:v>
      </x:c>
      <x:c r="W307" s="77" t="str">
        <x:v>weighted_hybrid</x:v>
      </x:c>
    </x:row>
    <x:row r="308">
      <x:c r="A308" s="77" t="n">
        <x:v>304</x:v>
      </x:c>
      <x:c r="B308" s="77" t="str">
        <x:v>2063</x:v>
      </x:c>
      <x:c r="C308" s="77" t="str">
        <x:v>世鎧</x:v>
      </x:c>
      <x:c r="D308" s="77" t="str">
        <x:v>鋼鐵工業</x:v>
      </x:c>
      <x:c r="E308" s="77" t="n">
        <x:v>12</x:v>
      </x:c>
      <x:c r="F308" s="119" t="n">
        <x:v>0.22803611223537804</x:v>
      </x:c>
      <x:c r="G308" s="119" t="n">
        <x:v>0.17501837669025877</x:v>
      </x:c>
      <x:c r="H308" s="119" t="n">
        <x:v>0.23599328108461648</x:v>
      </x:c>
      <x:c r="I308" s="119" t="n">
        <x:v>0.2303617309577503</x:v>
      </x:c>
      <x:c r="J308" s="119" t="n">
        <x:v>0.3888594144277826</x:v>
      </x:c>
      <x:c r="K308" s="119" t="n">
        <x:v>0.9166666666666665</x:v>
      </x:c>
      <x:c r="L308" s="119" t="n">
        <x:v>0.5</x:v>
      </x:c>
      <x:c r="M308" s="119" t="str">
        <x:v>2025-10</x:v>
      </x:c>
      <x:c r="N308" s="119" t="n">
        <x:v>0.6112772212752056</x:v>
      </x:c>
      <x:c r="O308" s="120" t="n">
        <x:v>54059</x:v>
      </x:c>
      <x:c r="P308" s="120" t="n">
        <x:v>87104.03530491634</x:v>
      </x:c>
      <x:c r="Q308" s="120" t="n">
        <x:v>86266.12344525119</x:v>
      </x:c>
      <x:c r="R308" s="120" t="n">
        <x:v>87197.13662265691</x:v>
      </x:c>
      <x:c r="S308" s="121" t="n">
        <x:f>F308-MIN(G308,H308)</x:f>
        <x:v>0.053017735545119266</x:v>
      </x:c>
      <x:c r="T308" s="122" t="str">
        <x:f>IF(F308&lt;'摘要'!$C$8,"15–20%",IF(F308&lt;'摘要'!$C$9,"20–30%",IF(F308&lt;'摘要'!$C$10,"30–50%",IF(F308&lt;'摘要'!$C$11,"50–100%","&gt;100%"))))</x:f>
        <x:v>20–30%</x:v>
      </x:c>
      <x:c r="U308" s="122" t="str">
        <x:f>IF(G308&lt;H308,"SARIMA","營收公式")</x:f>
        <x:v>SARIMA</x:v>
      </x:c>
      <x:c r="V308" s="122" t="str">
        <x:f>IF(AND(F308&lt;G308,F308&lt;H308),"是","否")</x:f>
        <x:v>否</x:v>
      </x:c>
      <x:c r="W308" s="77" t="str">
        <x:v>weighted_hybrid</x:v>
      </x:c>
    </x:row>
    <x:row r="309">
      <x:c r="A309" s="77" t="n">
        <x:v>305</x:v>
      </x:c>
      <x:c r="B309" s="77" t="str">
        <x:v>1467</x:v>
      </x:c>
      <x:c r="C309" s="77" t="str">
        <x:v>南緯</x:v>
      </x:c>
      <x:c r="D309" s="77" t="str">
        <x:v>紡織纖維</x:v>
      </x:c>
      <x:c r="E309" s="77" t="n">
        <x:v>12</x:v>
      </x:c>
      <x:c r="F309" s="119" t="n">
        <x:v>0.2280429586888846</x:v>
      </x:c>
      <x:c r="G309" s="119" t="n">
        <x:v>0.19280598843607455</x:v>
      </x:c>
      <x:c r="H309" s="119" t="n">
        <x:v>0.23227212476551634</x:v>
      </x:c>
      <x:c r="I309" s="119" t="n">
        <x:v>0.21460987251462083</x:v>
      </x:c>
      <x:c r="J309" s="119" t="n">
        <x:v>0.4634401242978468</x:v>
      </x:c>
      <x:c r="K309" s="119" t="n">
        <x:v>0.5</x:v>
      </x:c>
      <x:c r="L309" s="119" t="n">
        <x:v>0.41666666666666674</x:v>
      </x:c>
      <x:c r="M309" s="119" t="str">
        <x:v>2025-09</x:v>
      </x:c>
      <x:c r="N309" s="119" t="n">
        <x:v>0.6009619932850384</x:v>
      </x:c>
      <x:c r="O309" s="120" t="n">
        <x:v>369967</x:v>
      </x:c>
      <x:c r="P309" s="120" t="n">
        <x:v>592303.1057696858</x:v>
      </x:c>
      <x:c r="Q309" s="120" t="n">
        <x:v>603264.6879928196</x:v>
      </x:c>
      <x:c r="R309" s="120" t="n">
        <x:v>591085.1521893375</x:v>
      </x:c>
      <x:c r="S309" s="121" t="n">
        <x:f>F309-MIN(G309,H309)</x:f>
        <x:v>0.03523697025281006</x:v>
      </x:c>
      <x:c r="T309" s="122" t="str">
        <x:f>IF(F309&lt;'摘要'!$C$8,"15–20%",IF(F309&lt;'摘要'!$C$9,"20–30%",IF(F309&lt;'摘要'!$C$10,"30–50%",IF(F309&lt;'摘要'!$C$11,"50–100%","&gt;100%"))))</x:f>
        <x:v>20–30%</x:v>
      </x:c>
      <x:c r="U309" s="122" t="str">
        <x:f>IF(G309&lt;H309,"SARIMA","營收公式")</x:f>
        <x:v>SARIMA</x:v>
      </x:c>
      <x:c r="V309" s="122" t="str">
        <x:f>IF(AND(F309&lt;G309,F309&lt;H309),"是","否")</x:f>
        <x:v>否</x:v>
      </x:c>
      <x:c r="W309" s="77" t="str">
        <x:v>weighted_hybrid</x:v>
      </x:c>
    </x:row>
    <x:row r="310">
      <x:c r="A310" s="77" t="n">
        <x:v>306</x:v>
      </x:c>
      <x:c r="B310" s="77" t="str">
        <x:v>2515</x:v>
      </x:c>
      <x:c r="C310" s="77" t="str">
        <x:v>中工</x:v>
      </x:c>
      <x:c r="D310" s="77" t="str">
        <x:v>建材營造</x:v>
      </x:c>
      <x:c r="E310" s="77" t="n">
        <x:v>12</x:v>
      </x:c>
      <x:c r="F310" s="119" t="n">
        <x:v>0.22810386483023667</x:v>
      </x:c>
      <x:c r="G310" s="119" t="n">
        <x:v>0.2246046185818499</x:v>
      </x:c>
      <x:c r="H310" s="119" t="n">
        <x:v>0.22934267791072355</x:v>
      </x:c>
      <x:c r="I310" s="119" t="n">
        <x:v>0.22477287679203672</x:v>
      </x:c>
      <x:c r="J310" s="119" t="n">
        <x:v>0.415970040448692</x:v>
      </x:c>
      <x:c r="K310" s="119" t="n">
        <x:v>0.5</x:v>
      </x:c>
      <x:c r="L310" s="119" t="n">
        <x:v>0.41666666666666674</x:v>
      </x:c>
      <x:c r="M310" s="119" t="str">
        <x:v>2025-08</x:v>
      </x:c>
      <x:c r="N310" s="119" t="n">
        <x:v>0.47735779156352737</x:v>
      </x:c>
      <x:c r="O310" s="120" t="n">
        <x:v>1360281</x:v>
      </x:c>
      <x:c r="P310" s="120" t="n">
        <x:v>2009621.7340658265</x:v>
      </x:c>
      <x:c r="Q310" s="120" t="n">
        <x:v>1938402.9015674912</x:v>
      </x:c>
      <x:c r="R310" s="120" t="n">
        <x:v>2017534.9376767527</x:v>
      </x:c>
      <x:c r="S310" s="121" t="n">
        <x:f>F310-MIN(G310,H310)</x:f>
        <x:v>0.003499246248386767</x:v>
      </x:c>
      <x:c r="T310" s="122" t="str">
        <x:f>IF(F310&lt;'摘要'!$C$8,"15–20%",IF(F310&lt;'摘要'!$C$9,"20–30%",IF(F310&lt;'摘要'!$C$10,"30–50%",IF(F310&lt;'摘要'!$C$11,"50–100%","&gt;100%"))))</x:f>
        <x:v>20–30%</x:v>
      </x:c>
      <x:c r="U310" s="122" t="str">
        <x:f>IF(G310&lt;H310,"SARIMA","營收公式")</x:f>
        <x:v>SARIMA</x:v>
      </x:c>
      <x:c r="V310" s="122" t="str">
        <x:f>IF(AND(F310&lt;G310,F310&lt;H310),"是","否")</x:f>
        <x:v>否</x:v>
      </x:c>
      <x:c r="W310" s="77" t="str">
        <x:v>weighted_hybrid</x:v>
      </x:c>
    </x:row>
    <x:row r="311">
      <x:c r="A311" s="77" t="n">
        <x:v>307</x:v>
      </x:c>
      <x:c r="B311" s="77" t="str">
        <x:v>2419</x:v>
      </x:c>
      <x:c r="C311" s="77" t="str">
        <x:v>仲琦</x:v>
      </x:c>
      <x:c r="D311" s="77" t="str">
        <x:v>電子工業</x:v>
      </x:c>
      <x:c r="E311" s="77" t="n">
        <x:v>12</x:v>
      </x:c>
      <x:c r="F311" s="119" t="n">
        <x:v>0.22833883058598853</x:v>
      </x:c>
      <x:c r="G311" s="119" t="n">
        <x:v>0.16172018271789917</x:v>
      </x:c>
      <x:c r="H311" s="119" t="n">
        <x:v>0.2430434543759227</x:v>
      </x:c>
      <x:c r="I311" s="119" t="n">
        <x:v>0.20596915175241595</x:v>
      </x:c>
      <x:c r="J311" s="119" t="n">
        <x:v>0.415614528813239</x:v>
      </x:c>
      <x:c r="K311" s="119" t="n">
        <x:v>0.6666666666666665</x:v>
      </x:c>
      <x:c r="L311" s="119" t="n">
        <x:v>0.41666666666666674</x:v>
      </x:c>
      <x:c r="M311" s="119" t="str">
        <x:v>2025-10</x:v>
      </x:c>
      <x:c r="N311" s="119" t="n">
        <x:v>0.47865259177881464</x:v>
      </x:c>
      <x:c r="O311" s="120" t="n">
        <x:v>541619</x:v>
      </x:c>
      <x:c r="P311" s="120" t="n">
        <x:v>800866.3381066498</x:v>
      </x:c>
      <x:c r="Q311" s="120" t="n">
        <x:v>579897.444531625</x:v>
      </x:c>
      <x:c r="R311" s="120" t="n">
        <x:v>825418.4373927636</x:v>
      </x:c>
      <x:c r="S311" s="121" t="n">
        <x:f>F311-MIN(G311,H311)</x:f>
        <x:v>0.06661864786808935</x:v>
      </x:c>
      <x:c r="T311" s="122" t="str">
        <x:f>IF(F311&lt;'摘要'!$C$8,"15–20%",IF(F311&lt;'摘要'!$C$9,"20–30%",IF(F311&lt;'摘要'!$C$10,"30–50%",IF(F311&lt;'摘要'!$C$11,"50–100%","&gt;100%"))))</x:f>
        <x:v>20–30%</x:v>
      </x:c>
      <x:c r="U311" s="122" t="str">
        <x:f>IF(G311&lt;H311,"SARIMA","營收公式")</x:f>
        <x:v>SARIMA</x:v>
      </x:c>
      <x:c r="V311" s="122" t="str">
        <x:f>IF(AND(F311&lt;G311,F311&lt;H311),"是","否")</x:f>
        <x:v>否</x:v>
      </x:c>
      <x:c r="W311" s="77" t="str">
        <x:v>weighted_hybrid</x:v>
      </x:c>
    </x:row>
    <x:row r="312">
      <x:c r="A312" s="77" t="n">
        <x:v>308</x:v>
      </x:c>
      <x:c r="B312" s="77" t="str">
        <x:v>6216</x:v>
      </x:c>
      <x:c r="C312" s="77" t="str">
        <x:v>居易</x:v>
      </x:c>
      <x:c r="D312" s="77" t="str">
        <x:v>電子工業</x:v>
      </x:c>
      <x:c r="E312" s="77" t="n">
        <x:v>12</x:v>
      </x:c>
      <x:c r="F312" s="119" t="n">
        <x:v>0.2290282108158773</x:v>
      </x:c>
      <x:c r="G312" s="119" t="n">
        <x:v>0.1788165569515101</x:v>
      </x:c>
      <x:c r="H312" s="119" t="n">
        <x:v>0.23606178341501083</x:v>
      </x:c>
      <x:c r="I312" s="119" t="n">
        <x:v>0.1790941315115343</x:v>
      </x:c>
      <x:c r="J312" s="119" t="n">
        <x:v>0.5721014399383166</x:v>
      </x:c>
      <x:c r="K312" s="119" t="n">
        <x:v>0.6666666666666665</x:v>
      </x:c>
      <x:c r="L312" s="119" t="n">
        <x:v>0.5833333333333334</x:v>
      </x:c>
      <x:c r="M312" s="119" t="str">
        <x:v>2025-01</x:v>
      </x:c>
      <x:c r="N312" s="119" t="n">
        <x:v>0.7788185959195689</x:v>
      </x:c>
      <x:c r="O312" s="120" t="n">
        <x:v>41051</x:v>
      </x:c>
      <x:c r="P312" s="120" t="n">
        <x:v>73022.28218109423</x:v>
      </x:c>
      <x:c r="Q312" s="120" t="n">
        <x:v>62463.19333124019</x:v>
      </x:c>
      <x:c r="R312" s="120" t="n">
        <x:v>74195.51427552245</x:v>
      </x:c>
      <x:c r="S312" s="121" t="n">
        <x:f>F312-MIN(G312,H312)</x:f>
        <x:v>0.050211653864367184</x:v>
      </x:c>
      <x:c r="T312" s="122" t="str">
        <x:f>IF(F312&lt;'摘要'!$C$8,"15–20%",IF(F312&lt;'摘要'!$C$9,"20–30%",IF(F312&lt;'摘要'!$C$10,"30–50%",IF(F312&lt;'摘要'!$C$11,"50–100%","&gt;100%"))))</x:f>
        <x:v>20–30%</x:v>
      </x:c>
      <x:c r="U312" s="122" t="str">
        <x:f>IF(G312&lt;H312,"SARIMA","營收公式")</x:f>
        <x:v>SARIMA</x:v>
      </x:c>
      <x:c r="V312" s="122" t="str">
        <x:f>IF(AND(F312&lt;G312,F312&lt;H312),"是","否")</x:f>
        <x:v>否</x:v>
      </x:c>
      <x:c r="W312" s="77" t="str">
        <x:v>weighted_hybrid</x:v>
      </x:c>
    </x:row>
    <x:row r="313">
      <x:c r="A313" s="77" t="n">
        <x:v>309</x:v>
      </x:c>
      <x:c r="B313" s="77" t="str">
        <x:v>6124</x:v>
      </x:c>
      <x:c r="C313" s="77" t="str">
        <x:v>業強</x:v>
      </x:c>
      <x:c r="D313" s="77" t="str">
        <x:v>電子零組件業</x:v>
      </x:c>
      <x:c r="E313" s="77" t="n">
        <x:v>12</x:v>
      </x:c>
      <x:c r="F313" s="119" t="n">
        <x:v>0.22955937715285102</x:v>
      </x:c>
      <x:c r="G313" s="119" t="n">
        <x:v>0.18123051274531238</x:v>
      </x:c>
      <x:c r="H313" s="119" t="n">
        <x:v>0.23560385124656374</x:v>
      </x:c>
      <x:c r="I313" s="119" t="n">
        <x:v>0.20023770310006742</x:v>
      </x:c>
      <x:c r="J313" s="119" t="n">
        <x:v>0.46873164223511454</x:v>
      </x:c>
      <x:c r="K313" s="119" t="n">
        <x:v>0.41666666666666674</x:v>
      </x:c>
      <x:c r="L313" s="119" t="n">
        <x:v>0.41666666666666674</x:v>
      </x:c>
      <x:c r="M313" s="119" t="str">
        <x:v>2025-08</x:v>
      </x:c>
      <x:c r="N313" s="119" t="n">
        <x:v>0.58085009538754</x:v>
      </x:c>
      <x:c r="O313" s="120" t="n">
        <x:v>131933</x:v>
      </x:c>
      <x:c r="P313" s="120" t="n">
        <x:v>208566.2956347643</x:v>
      </x:c>
      <x:c r="Q313" s="120" t="n">
        <x:v>171410.27835835368</x:v>
      </x:c>
      <x:c r="R313" s="120" t="n">
        <x:v>212694.7419988099</x:v>
      </x:c>
      <x:c r="S313" s="121" t="n">
        <x:f>F313-MIN(G313,H313)</x:f>
        <x:v>0.04832886440753864</x:v>
      </x:c>
      <x:c r="T313" s="122" t="str">
        <x:f>IF(F313&lt;'摘要'!$C$8,"15–20%",IF(F313&lt;'摘要'!$C$9,"20–30%",IF(F313&lt;'摘要'!$C$10,"30–50%",IF(F313&lt;'摘要'!$C$11,"50–100%","&gt;100%"))))</x:f>
        <x:v>20–30%</x:v>
      </x:c>
      <x:c r="U313" s="122" t="str">
        <x:f>IF(G313&lt;H313,"SARIMA","營收公式")</x:f>
        <x:v>SARIMA</x:v>
      </x:c>
      <x:c r="V313" s="122" t="str">
        <x:f>IF(AND(F313&lt;G313,F313&lt;H313),"是","否")</x:f>
        <x:v>否</x:v>
      </x:c>
      <x:c r="W313" s="77" t="str">
        <x:v>weighted_hybrid</x:v>
      </x:c>
    </x:row>
    <x:row r="314">
      <x:c r="A314" s="77" t="n">
        <x:v>310</x:v>
      </x:c>
      <x:c r="B314" s="77" t="str">
        <x:v>3064</x:v>
      </x:c>
      <x:c r="C314" s="77" t="str">
        <x:v>泰偉</x:v>
      </x:c>
      <x:c r="D314" s="77" t="str">
        <x:v>文化創意業</x:v>
      </x:c>
      <x:c r="E314" s="77" t="n">
        <x:v>12</x:v>
      </x:c>
      <x:c r="F314" s="119" t="n">
        <x:v>0.22958804608353917</x:v>
      </x:c>
      <x:c r="G314" s="119" t="n">
        <x:v>0.24505079437335772</x:v>
      </x:c>
      <x:c r="H314" s="119" t="n">
        <x:v>0.23269555293364996</x:v>
      </x:c>
      <x:c r="I314" s="119" t="n">
        <x:v>0.1377873368018116</x:v>
      </x:c>
      <x:c r="J314" s="119" t="n">
        <x:v>0.6930199820921472</x:v>
      </x:c>
      <x:c r="K314" s="119" t="n">
        <x:v>0.5833333333333334</x:v>
      </x:c>
      <x:c r="L314" s="119" t="n">
        <x:v>0.41666666666666674</x:v>
      </x:c>
      <x:c r="M314" s="119" t="str">
        <x:v>2025-09</x:v>
      </x:c>
      <x:c r="N314" s="119" t="n">
        <x:v>0.75532254000572</x:v>
      </x:c>
      <x:c r="O314" s="120" t="n">
        <x:v>6315</x:v>
      </x:c>
      <x:c r="P314" s="120" t="n">
        <x:v>11084.861840136122</x:v>
      </x:c>
      <x:c r="Q314" s="120" t="n">
        <x:v>11297.515328309477</x:v>
      </x:c>
      <x:c r="R314" s="120" t="n">
        <x:v>11061.233674783527</x:v>
      </x:c>
      <x:c r="S314" s="121" t="n">
        <x:f>F314-MIN(G314,H314)</x:f>
        <x:v>-0.003107506850110797</x:v>
      </x:c>
      <x:c r="T314" s="122" t="str">
        <x:f>IF(F314&lt;'摘要'!$C$8,"15–20%",IF(F314&lt;'摘要'!$C$9,"20–30%",IF(F314&lt;'摘要'!$C$10,"30–50%",IF(F314&lt;'摘要'!$C$11,"50–100%","&gt;100%"))))</x:f>
        <x:v>20–30%</x:v>
      </x:c>
      <x:c r="U314" s="122" t="str">
        <x:f>IF(G314&lt;H314,"SARIMA","營收公式")</x:f>
        <x:v>營收公式</x:v>
      </x:c>
      <x:c r="V314" s="122" t="str">
        <x:f>IF(AND(F314&lt;G314,F314&lt;H314),"是","否")</x:f>
        <x:v>是</x:v>
      </x:c>
      <x:c r="W314" s="77" t="str">
        <x:v>weighted_hybrid</x:v>
      </x:c>
    </x:row>
    <x:row r="315">
      <x:c r="A315" s="77" t="n">
        <x:v>311</x:v>
      </x:c>
      <x:c r="B315" s="77" t="str">
        <x:v>8926</x:v>
      </x:c>
      <x:c r="C315" s="77" t="str">
        <x:v>台汽電</x:v>
      </x:c>
      <x:c r="D315" s="77" t="str">
        <x:v>油電燃氣業</x:v>
      </x:c>
      <x:c r="E315" s="77" t="n">
        <x:v>12</x:v>
      </x:c>
      <x:c r="F315" s="119" t="n">
        <x:v>0.22989696324080724</x:v>
      </x:c>
      <x:c r="G315" s="119" t="n">
        <x:v>0.297684114377984</x:v>
      </x:c>
      <x:c r="H315" s="119" t="n">
        <x:v>0.22596011452984543</x:v>
      </x:c>
      <x:c r="I315" s="119" t="n">
        <x:v>0.16550324907524577</x:v>
      </x:c>
      <x:c r="J315" s="119" t="n">
        <x:v>0.9534537848145022</x:v>
      </x:c>
      <x:c r="K315" s="119" t="n">
        <x:v>0.9166666666666665</x:v>
      </x:c>
      <x:c r="L315" s="119" t="n">
        <x:v>0.5833333333333334</x:v>
      </x:c>
      <x:c r="M315" s="119" t="str">
        <x:v>2025-06</x:v>
      </x:c>
      <x:c r="N315" s="119" t="n">
        <x:v>1.0444111176794946</x:v>
      </x:c>
      <x:c r="O315" s="120" t="n">
        <x:v>369457</x:v>
      </x:c>
      <x:c r="P315" s="120" t="n">
        <x:v>755321.998304513</x:v>
      </x:c>
      <x:c r="Q315" s="120" t="n">
        <x:v>919070.934898138</x:v>
      </x:c>
      <x:c r="R315" s="120" t="n">
        <x:v>737127.6720163324</x:v>
      </x:c>
      <x:c r="S315" s="121" t="n">
        <x:f>F315-MIN(G315,H315)</x:f>
        <x:v>0.00393684871096181</x:v>
      </x:c>
      <x:c r="T315" s="122" t="str">
        <x:f>IF(F315&lt;'摘要'!$C$8,"15–20%",IF(F315&lt;'摘要'!$C$9,"20–30%",IF(F315&lt;'摘要'!$C$10,"30–50%",IF(F315&lt;'摘要'!$C$11,"50–100%","&gt;100%"))))</x:f>
        <x:v>20–30%</x:v>
      </x:c>
      <x:c r="U315" s="122" t="str">
        <x:f>IF(G315&lt;H315,"SARIMA","營收公式")</x:f>
        <x:v>營收公式</x:v>
      </x:c>
      <x:c r="V315" s="122" t="str">
        <x:f>IF(AND(F315&lt;G315,F315&lt;H315),"是","否")</x:f>
        <x:v>否</x:v>
      </x:c>
      <x:c r="W315" s="77" t="str">
        <x:v>weighted_hybrid</x:v>
      </x:c>
    </x:row>
    <x:row r="316">
      <x:c r="A316" s="77" t="n">
        <x:v>312</x:v>
      </x:c>
      <x:c r="B316" s="77" t="str">
        <x:v>2535</x:v>
      </x:c>
      <x:c r="C316" s="77" t="str">
        <x:v>達欣工</x:v>
      </x:c>
      <x:c r="D316" s="77" t="str">
        <x:v>建材營造</x:v>
      </x:c>
      <x:c r="E316" s="77" t="n">
        <x:v>12</x:v>
      </x:c>
      <x:c r="F316" s="119" t="n">
        <x:v>0.22995361206235054</x:v>
      </x:c>
      <x:c r="G316" s="119" t="n">
        <x:v>0.2355976973884756</x:v>
      </x:c>
      <x:c r="H316" s="119" t="n">
        <x:v>0.23224618780020273</x:v>
      </x:c>
      <x:c r="I316" s="119" t="n">
        <x:v>0.21430945158656678</x:v>
      </x:c>
      <x:c r="J316" s="119" t="n">
        <x:v>0.4705373038345265</x:v>
      </x:c>
      <x:c r="K316" s="119" t="n">
        <x:v>0.6666666666666665</x:v>
      </x:c>
      <x:c r="L316" s="119" t="n">
        <x:v>0.5833333333333334</x:v>
      </x:c>
      <x:c r="M316" s="119" t="str">
        <x:v>2025-03</x:v>
      </x:c>
      <x:c r="N316" s="119" t="n">
        <x:v>0.5806167805617327</x:v>
      </x:c>
      <x:c r="O316" s="120" t="n">
        <x:v>2500634</x:v>
      </x:c>
      <x:c r="P316" s="120" t="n">
        <x:v>1048723.937556792</x:v>
      </x:c>
      <x:c r="Q316" s="120" t="n">
        <x:v>1072641.431164801</x:v>
      </x:c>
      <x:c r="R316" s="120" t="n">
        <x:v>1046066.4382670134</x:v>
      </x:c>
      <x:c r="S316" s="121" t="n">
        <x:f>F316-MIN(G316,H316)</x:f>
        <x:v>-0.002292575737852187</x:v>
      </x:c>
      <x:c r="T316" s="122" t="str">
        <x:f>IF(F316&lt;'摘要'!$C$8,"15–20%",IF(F316&lt;'摘要'!$C$9,"20–30%",IF(F316&lt;'摘要'!$C$10,"30–50%",IF(F316&lt;'摘要'!$C$11,"50–100%","&gt;100%"))))</x:f>
        <x:v>20–30%</x:v>
      </x:c>
      <x:c r="U316" s="122" t="str">
        <x:f>IF(G316&lt;H316,"SARIMA","營收公式")</x:f>
        <x:v>營收公式</x:v>
      </x:c>
      <x:c r="V316" s="122" t="str">
        <x:f>IF(AND(F316&lt;G316,F316&lt;H316),"是","否")</x:f>
        <x:v>是</x:v>
      </x:c>
      <x:c r="W316" s="77" t="str">
        <x:v>weighted_hybrid</x:v>
      </x:c>
    </x:row>
    <x:row r="317">
      <x:c r="A317" s="77" t="n">
        <x:v>313</x:v>
      </x:c>
      <x:c r="B317" s="77" t="str">
        <x:v>8114</x:v>
      </x:c>
      <x:c r="C317" s="77" t="str">
        <x:v>振樺電</x:v>
      </x:c>
      <x:c r="D317" s="77" t="str">
        <x:v>電腦及週邊設備業</x:v>
      </x:c>
      <x:c r="E317" s="77" t="n">
        <x:v>12</x:v>
      </x:c>
      <x:c r="F317" s="119" t="n">
        <x:v>0.23013470170942602</x:v>
      </x:c>
      <x:c r="G317" s="119" t="n">
        <x:v>0.17530692416725668</x:v>
      </x:c>
      <x:c r="H317" s="119" t="n">
        <x:v>0.2386612959259699</x:v>
      </x:c>
      <x:c r="I317" s="119" t="n">
        <x:v>0.27984131593652745</x:v>
      </x:c>
      <x:c r="J317" s="119" t="n">
        <x:v>0.317584321344061</x:v>
      </x:c>
      <x:c r="K317" s="119" t="n">
        <x:v>0.33333333333333326</x:v>
      </x:c>
      <x:c r="L317" s="119" t="n">
        <x:v>0.25</x:v>
      </x:c>
      <x:c r="M317" s="119" t="str">
        <x:v>2025-11</x:v>
      </x:c>
      <x:c r="N317" s="119" t="n">
        <x:v>0.32257167179788554</x:v>
      </x:c>
      <x:c r="O317" s="120" t="n">
        <x:v>866312</x:v>
      </x:c>
      <x:c r="P317" s="120" t="n">
        <x:v>1145759.7101385698</x:v>
      </x:c>
      <x:c r="Q317" s="120" t="n">
        <x:v>1002049.6490918034</x:v>
      </x:c>
      <x:c r="R317" s="120" t="n">
        <x:v>1161727.4946993217</x:v>
      </x:c>
      <x:c r="S317" s="121" t="n">
        <x:f>F317-MIN(G317,H317)</x:f>
        <x:v>0.05482777754216933</x:v>
      </x:c>
      <x:c r="T317" s="122" t="str">
        <x:f>IF(F317&lt;'摘要'!$C$8,"15–20%",IF(F317&lt;'摘要'!$C$9,"20–30%",IF(F317&lt;'摘要'!$C$10,"30–50%",IF(F317&lt;'摘要'!$C$11,"50–100%","&gt;100%"))))</x:f>
        <x:v>20–30%</x:v>
      </x:c>
      <x:c r="U317" s="122" t="str">
        <x:f>IF(G317&lt;H317,"SARIMA","營收公式")</x:f>
        <x:v>SARIMA</x:v>
      </x:c>
      <x:c r="V317" s="122" t="str">
        <x:f>IF(AND(F317&lt;G317,F317&lt;H317),"是","否")</x:f>
        <x:v>否</x:v>
      </x:c>
      <x:c r="W317" s="77" t="str">
        <x:v>weighted_hybrid</x:v>
      </x:c>
    </x:row>
    <x:row r="318">
      <x:c r="A318" s="77" t="n">
        <x:v>314</x:v>
      </x:c>
      <x:c r="B318" s="77" t="str">
        <x:v>9950</x:v>
      </x:c>
      <x:c r="C318" s="77" t="str">
        <x:v>萬國通</x:v>
      </x:c>
      <x:c r="D318" s="77" t="str">
        <x:v>塑膠工業</x:v>
      </x:c>
      <x:c r="E318" s="77" t="n">
        <x:v>12</x:v>
      </x:c>
      <x:c r="F318" s="119" t="n">
        <x:v>0.23017044448862425</x:v>
      </x:c>
      <x:c r="G318" s="119" t="n">
        <x:v>0.23103159916312563</x:v>
      </x:c>
      <x:c r="H318" s="119" t="n">
        <x:v>0.23366596180509971</x:v>
      </x:c>
      <x:c r="I318" s="119" t="n">
        <x:v>0.23540834205189146</x:v>
      </x:c>
      <x:c r="J318" s="119" t="n">
        <x:v>0.4125285870364134</x:v>
      </x:c>
      <x:c r="K318" s="119" t="n">
        <x:v>0.5833333333333334</x:v>
      </x:c>
      <x:c r="L318" s="119" t="n">
        <x:v>0.5</x:v>
      </x:c>
      <x:c r="M318" s="119" t="str">
        <x:v>2025-09</x:v>
      </x:c>
      <x:c r="N318" s="119" t="n">
        <x:v>0.47160611444496836</x:v>
      </x:c>
      <x:c r="O318" s="120" t="n">
        <x:v>121237</x:v>
      </x:c>
      <x:c r="P318" s="120" t="n">
        <x:v>178413.11049696463</x:v>
      </x:c>
      <x:c r="Q318" s="120" t="n">
        <x:v>186156.74787114168</x:v>
      </x:c>
      <x:c r="R318" s="120" t="n">
        <x:v>177552.70634427827</x:v>
      </x:c>
      <x:c r="S318" s="121" t="n">
        <x:f>F318-MIN(G318,H318)</x:f>
        <x:v>-0.0008611546745013743</x:v>
      </x:c>
      <x:c r="T318" s="122" t="str">
        <x:f>IF(F318&lt;'摘要'!$C$8,"15–20%",IF(F318&lt;'摘要'!$C$9,"20–30%",IF(F318&lt;'摘要'!$C$10,"30–50%",IF(F318&lt;'摘要'!$C$11,"50–100%","&gt;100%"))))</x:f>
        <x:v>20–30%</x:v>
      </x:c>
      <x:c r="U318" s="122" t="str">
        <x:f>IF(G318&lt;H318,"SARIMA","營收公式")</x:f>
        <x:v>SARIMA</x:v>
      </x:c>
      <x:c r="V318" s="122" t="str">
        <x:f>IF(AND(F318&lt;G318,F318&lt;H318),"是","否")</x:f>
        <x:v>是</x:v>
      </x:c>
      <x:c r="W318" s="77" t="str">
        <x:v>weighted_hybrid</x:v>
      </x:c>
    </x:row>
    <x:row r="319">
      <x:c r="A319" s="77" t="n">
        <x:v>315</x:v>
      </x:c>
      <x:c r="B319" s="77" t="str">
        <x:v>4563</x:v>
      </x:c>
      <x:c r="C319" s="77" t="str">
        <x:v>百德</x:v>
      </x:c>
      <x:c r="D319" s="77" t="str">
        <x:v>電機機械</x:v>
      </x:c>
      <x:c r="E319" s="77" t="n">
        <x:v>12</x:v>
      </x:c>
      <x:c r="F319" s="119" t="n">
        <x:v>0.23019246020410292</x:v>
      </x:c>
      <x:c r="G319" s="119" t="n">
        <x:v>0.25445860096214185</x:v>
      </x:c>
      <x:c r="H319" s="119" t="n">
        <x:v>0.2379827344740906</x:v>
      </x:c>
      <x:c r="I319" s="119" t="n">
        <x:v>0.21486753363579558</x:v>
      </x:c>
      <x:c r="J319" s="119" t="n">
        <x:v>0.4878286988354558</x:v>
      </x:c>
      <x:c r="K319" s="119" t="n">
        <x:v>0.5</x:v>
      </x:c>
      <x:c r="L319" s="119" t="n">
        <x:v>0.5833333333333334</x:v>
      </x:c>
      <x:c r="M319" s="119" t="str">
        <x:v>2025-07</x:v>
      </x:c>
      <x:c r="N319" s="119" t="n">
        <x:v>0.6528294447004817</x:v>
      </x:c>
      <x:c r="O319" s="120" t="n">
        <x:v>143601</x:v>
      </x:c>
      <x:c r="P319" s="120" t="n">
        <x:v>237347.96108843386</x:v>
      </x:c>
      <x:c r="Q319" s="120" t="n">
        <x:v>233933.9452312571</x:v>
      </x:c>
      <x:c r="R319" s="120" t="n">
        <x:v>237727.2961836757</x:v>
      </x:c>
      <x:c r="S319" s="121" t="n">
        <x:f>F319-MIN(G319,H319)</x:f>
        <x:v>-0.007790274269987685</x:v>
      </x:c>
      <x:c r="T319" s="122" t="str">
        <x:f>IF(F319&lt;'摘要'!$C$8,"15–20%",IF(F319&lt;'摘要'!$C$9,"20–30%",IF(F319&lt;'摘要'!$C$10,"30–50%",IF(F319&lt;'摘要'!$C$11,"50–100%","&gt;100%"))))</x:f>
        <x:v>20–30%</x:v>
      </x:c>
      <x:c r="U319" s="122" t="str">
        <x:f>IF(G319&lt;H319,"SARIMA","營收公式")</x:f>
        <x:v>營收公式</x:v>
      </x:c>
      <x:c r="V319" s="122" t="str">
        <x:f>IF(AND(F319&lt;G319,F319&lt;H319),"是","否")</x:f>
        <x:v>是</x:v>
      </x:c>
      <x:c r="W319" s="77" t="str">
        <x:v>weighted_hybrid</x:v>
      </x:c>
    </x:row>
    <x:row r="320">
      <x:c r="A320" s="77" t="n">
        <x:v>316</x:v>
      </x:c>
      <x:c r="B320" s="77" t="str">
        <x:v>6523</x:v>
      </x:c>
      <x:c r="C320" s="77" t="str">
        <x:v>達爾膚</x:v>
      </x:c>
      <x:c r="D320" s="77" t="str">
        <x:v>生技醫療業</x:v>
      </x:c>
      <x:c r="E320" s="77" t="n">
        <x:v>12</x:v>
      </x:c>
      <x:c r="F320" s="119" t="n">
        <x:v>0.23027001091027854</x:v>
      </x:c>
      <x:c r="G320" s="119" t="n">
        <x:v>0.1583450204369205</x:v>
      </x:c>
      <x:c r="H320" s="119" t="n">
        <x:v>0.23918039163812074</x:v>
      </x:c>
      <x:c r="I320" s="119" t="n">
        <x:v>0.2422040913752311</x:v>
      </x:c>
      <x:c r="J320" s="119" t="n">
        <x:v>0.40743233449760635</x:v>
      </x:c>
      <x:c r="K320" s="119" t="n">
        <x:v>0.8333333333333335</x:v>
      </x:c>
      <x:c r="L320" s="119" t="n">
        <x:v>0.5</x:v>
      </x:c>
      <x:c r="M320" s="119" t="str">
        <x:v>2025-04</x:v>
      </x:c>
      <x:c r="N320" s="119" t="n">
        <x:v>0.5244308932180106</x:v>
      </x:c>
      <x:c r="O320" s="120" t="n">
        <x:v>66472</x:v>
      </x:c>
      <x:c r="P320" s="120" t="n">
        <x:v>101331.9703339876</x:v>
      </x:c>
      <x:c r="Q320" s="120" t="n">
        <x:v>73127.06402892775</x:v>
      </x:c>
      <x:c r="R320" s="120" t="n">
        <x:v>104465.84881232759</x:v>
      </x:c>
      <x:c r="S320" s="121" t="n">
        <x:f>F320-MIN(G320,H320)</x:f>
        <x:v>0.07192499047335804</x:v>
      </x:c>
      <x:c r="T320" s="122" t="str">
        <x:f>IF(F320&lt;'摘要'!$C$8,"15–20%",IF(F320&lt;'摘要'!$C$9,"20–30%",IF(F320&lt;'摘要'!$C$10,"30–50%",IF(F320&lt;'摘要'!$C$11,"50–100%","&gt;100%"))))</x:f>
        <x:v>20–30%</x:v>
      </x:c>
      <x:c r="U320" s="122" t="str">
        <x:f>IF(G320&lt;H320,"SARIMA","營收公式")</x:f>
        <x:v>SARIMA</x:v>
      </x:c>
      <x:c r="V320" s="122" t="str">
        <x:f>IF(AND(F320&lt;G320,F320&lt;H320),"是","否")</x:f>
        <x:v>否</x:v>
      </x:c>
      <x:c r="W320" s="77" t="str">
        <x:v>weighted_hybrid</x:v>
      </x:c>
    </x:row>
    <x:row r="321">
      <x:c r="A321" s="77" t="n">
        <x:v>317</x:v>
      </x:c>
      <x:c r="B321" s="77" t="str">
        <x:v>6782</x:v>
      </x:c>
      <x:c r="C321" s="77" t="str">
        <x:v>視陽</x:v>
      </x:c>
      <x:c r="D321" s="77" t="str">
        <x:v>生技醫療業</x:v>
      </x:c>
      <x:c r="E321" s="77" t="n">
        <x:v>12</x:v>
      </x:c>
      <x:c r="F321" s="119" t="n">
        <x:v>0.23031146469185326</x:v>
      </x:c>
      <x:c r="G321" s="119" t="n">
        <x:v>0.22660464380482248</x:v>
      </x:c>
      <x:c r="H321" s="119" t="n">
        <x:v>0.23072333367930115</x:v>
      </x:c>
      <x:c r="I321" s="119" t="n">
        <x:v>0.19022440858620435</x:v>
      </x:c>
      <x:c r="J321" s="119" t="n">
        <x:v>0.37626098289000337</x:v>
      </x:c>
      <x:c r="K321" s="119" t="n">
        <x:v>0.33333333333333326</x:v>
      </x:c>
      <x:c r="L321" s="119" t="n">
        <x:v>0.5</x:v>
      </x:c>
      <x:c r="M321" s="119" t="str">
        <x:v>2025-08</x:v>
      </x:c>
      <x:c r="N321" s="119" t="n">
        <x:v>0.4510410229039138</x:v>
      </x:c>
      <x:c r="O321" s="120" t="n">
        <x:v>298520</x:v>
      </x:c>
      <x:c r="P321" s="120" t="n">
        <x:v>433164.76615727635</x:v>
      </x:c>
      <x:c r="Q321" s="120" t="n">
        <x:v>448365.5433621448</x:v>
      </x:c>
      <x:c r="R321" s="120" t="n">
        <x:v>431475.7909122909</x:v>
      </x:c>
      <x:c r="S321" s="121" t="n">
        <x:f>F321-MIN(G321,H321)</x:f>
        <x:v>0.0037068208870307817</x:v>
      </x:c>
      <x:c r="T321" s="122" t="str">
        <x:f>IF(F321&lt;'摘要'!$C$8,"15–20%",IF(F321&lt;'摘要'!$C$9,"20–30%",IF(F321&lt;'摘要'!$C$10,"30–50%",IF(F321&lt;'摘要'!$C$11,"50–100%","&gt;100%"))))</x:f>
        <x:v>20–30%</x:v>
      </x:c>
      <x:c r="U321" s="122" t="str">
        <x:f>IF(G321&lt;H321,"SARIMA","營收公式")</x:f>
        <x:v>SARIMA</x:v>
      </x:c>
      <x:c r="V321" s="122" t="str">
        <x:f>IF(AND(F321&lt;G321,F321&lt;H321),"是","否")</x:f>
        <x:v>否</x:v>
      </x:c>
      <x:c r="W321" s="77" t="str">
        <x:v>weighted_hybrid</x:v>
      </x:c>
    </x:row>
    <x:row r="322">
      <x:c r="A322" s="77" t="n">
        <x:v>318</x:v>
      </x:c>
      <x:c r="B322" s="77" t="str">
        <x:v>4192</x:v>
      </x:c>
      <x:c r="C322" s="77" t="str">
        <x:v>杏國</x:v>
      </x:c>
      <x:c r="D322" s="77" t="str">
        <x:v>生技醫療業</x:v>
      </x:c>
      <x:c r="E322" s="77" t="n">
        <x:v>12</x:v>
      </x:c>
      <x:c r="F322" s="119" t="n">
        <x:v>0.23061100718205282</x:v>
      </x:c>
      <x:c r="G322" s="119" t="n">
        <x:v>0.19413881715481535</x:v>
      </x:c>
      <x:c r="H322" s="119" t="n">
        <x:v>0.24233744379081826</x:v>
      </x:c>
      <x:c r="I322" s="119" t="n">
        <x:v>0.18372217503449118</x:v>
      </x:c>
      <x:c r="J322" s="119" t="n">
        <x:v>0.36594355817107266</x:v>
      </x:c>
      <x:c r="K322" s="119" t="n">
        <x:v>0.6666666666666665</x:v>
      </x:c>
      <x:c r="L322" s="119" t="n">
        <x:v>0.5</x:v>
      </x:c>
      <x:c r="M322" s="119" t="str">
        <x:v>2025-08</x:v>
      </x:c>
      <x:c r="N322" s="119" t="n">
        <x:v>0.6366829019686311</x:v>
      </x:c>
      <x:c r="O322" s="120" t="n">
        <x:v>2099</x:v>
      </x:c>
      <x:c r="P322" s="120" t="n">
        <x:v>3435.3974112321566</x:v>
      </x:c>
      <x:c r="Q322" s="120" t="n">
        <x:v>3176.2653498905183</x:v>
      </x:c>
      <x:c r="R322" s="120" t="n">
        <x:v>3464.1898624923388</x:v>
      </x:c>
      <x:c r="S322" s="121" t="n">
        <x:f>F322-MIN(G322,H322)</x:f>
        <x:v>0.03647219002723748</x:v>
      </x:c>
      <x:c r="T322" s="122" t="str">
        <x:f>IF(F322&lt;'摘要'!$C$8,"15–20%",IF(F322&lt;'摘要'!$C$9,"20–30%",IF(F322&lt;'摘要'!$C$10,"30–50%",IF(F322&lt;'摘要'!$C$11,"50–100%","&gt;100%"))))</x:f>
        <x:v>20–30%</x:v>
      </x:c>
      <x:c r="U322" s="122" t="str">
        <x:f>IF(G322&lt;H322,"SARIMA","營收公式")</x:f>
        <x:v>SARIMA</x:v>
      </x:c>
      <x:c r="V322" s="122" t="str">
        <x:f>IF(AND(F322&lt;G322,F322&lt;H322),"是","否")</x:f>
        <x:v>否</x:v>
      </x:c>
      <x:c r="W322" s="77" t="str">
        <x:v>weighted_hybrid</x:v>
      </x:c>
    </x:row>
    <x:row r="323">
      <x:c r="A323" s="77" t="n">
        <x:v>319</x:v>
      </x:c>
      <x:c r="B323" s="77" t="str">
        <x:v>3577</x:v>
      </x:c>
      <x:c r="C323" s="77" t="str">
        <x:v>泓格</x:v>
      </x:c>
      <x:c r="D323" s="77" t="str">
        <x:v>電腦及週邊設備業</x:v>
      </x:c>
      <x:c r="E323" s="77" t="n">
        <x:v>12</x:v>
      </x:c>
      <x:c r="F323" s="119" t="n">
        <x:v>0.23117329493364672</x:v>
      </x:c>
      <x:c r="G323" s="119" t="n">
        <x:v>0.21668350697933875</x:v>
      </x:c>
      <x:c r="H323" s="119" t="n">
        <x:v>0.23555299716524494</x:v>
      </x:c>
      <x:c r="I323" s="119" t="n">
        <x:v>0.25518757868969166</x:v>
      </x:c>
      <x:c r="J323" s="119" t="n">
        <x:v>0.3181135672907523</x:v>
      </x:c>
      <x:c r="K323" s="119" t="n">
        <x:v>0.41666666666666674</x:v>
      </x:c>
      <x:c r="L323" s="119" t="n">
        <x:v>0.5833333333333334</x:v>
      </x:c>
      <x:c r="M323" s="119" t="str">
        <x:v>2025-01</x:v>
      </x:c>
      <x:c r="N323" s="119" t="n">
        <x:v>0.4036781656017385</x:v>
      </x:c>
      <x:c r="O323" s="120" t="n">
        <x:v>132561</x:v>
      </x:c>
      <x:c r="P323" s="120" t="n">
        <x:v>79049.01868966794</x:v>
      </x:c>
      <x:c r="Q323" s="120" t="n">
        <x:v>76274.63413918171</x:v>
      </x:c>
      <x:c r="R323" s="120" t="n">
        <x:v>79357.28363972197</x:v>
      </x:c>
      <x:c r="S323" s="121" t="n">
        <x:f>F323-MIN(G323,H323)</x:f>
        <x:v>0.01448978795430797</x:v>
      </x:c>
      <x:c r="T323" s="122" t="str">
        <x:f>IF(F323&lt;'摘要'!$C$8,"15–20%",IF(F323&lt;'摘要'!$C$9,"20–30%",IF(F323&lt;'摘要'!$C$10,"30–50%",IF(F323&lt;'摘要'!$C$11,"50–100%","&gt;100%"))))</x:f>
        <x:v>20–30%</x:v>
      </x:c>
      <x:c r="U323" s="122" t="str">
        <x:f>IF(G323&lt;H323,"SARIMA","營收公式")</x:f>
        <x:v>SARIMA</x:v>
      </x:c>
      <x:c r="V323" s="122" t="str">
        <x:f>IF(AND(F323&lt;G323,F323&lt;H323),"是","否")</x:f>
        <x:v>否</x:v>
      </x:c>
      <x:c r="W323" s="77" t="str">
        <x:v>weighted_hybrid</x:v>
      </x:c>
    </x:row>
    <x:row r="324">
      <x:c r="A324" s="77" t="n">
        <x:v>320</x:v>
      </x:c>
      <x:c r="B324" s="77" t="str">
        <x:v>8050</x:v>
      </x:c>
      <x:c r="C324" s="77" t="str">
        <x:v>廣積</x:v>
      </x:c>
      <x:c r="D324" s="77" t="str">
        <x:v>電腦及週邊設備業</x:v>
      </x:c>
      <x:c r="E324" s="77" t="n">
        <x:v>12</x:v>
      </x:c>
      <x:c r="F324" s="119" t="n">
        <x:v>0.23173735778870427</x:v>
      </x:c>
      <x:c r="G324" s="119" t="n">
        <x:v>0.18798301516890178</x:v>
      </x:c>
      <x:c r="H324" s="119" t="n">
        <x:v>0.23724368622588826</x:v>
      </x:c>
      <x:c r="I324" s="119" t="n">
        <x:v>0.18765645699420536</x:v>
      </x:c>
      <x:c r="J324" s="119" t="n">
        <x:v>0.5096805740966904</x:v>
      </x:c>
      <x:c r="K324" s="119" t="n">
        <x:v>0.41666666666666674</x:v>
      </x:c>
      <x:c r="L324" s="119" t="n">
        <x:v>0.5</x:v>
      </x:c>
      <x:c r="M324" s="119" t="str">
        <x:v>2025-11</x:v>
      </x:c>
      <x:c r="N324" s="119" t="n">
        <x:v>0.9192387868426108</x:v>
      </x:c>
      <x:c r="O324" s="120" t="n">
        <x:v>238570</x:v>
      </x:c>
      <x:c r="P324" s="120" t="n">
        <x:v>457872.79737704166</x:v>
      </x:c>
      <x:c r="Q324" s="120" t="n">
        <x:v>453071.9254099772</x:v>
      </x:c>
      <x:c r="R324" s="120" t="n">
        <x:v>458406.2275956044</x:v>
      </x:c>
      <x:c r="S324" s="121" t="n">
        <x:f>F324-MIN(G324,H324)</x:f>
        <x:v>0.04375434261980249</x:v>
      </x:c>
      <x:c r="T324" s="122" t="str">
        <x:f>IF(F324&lt;'摘要'!$C$8,"15–20%",IF(F324&lt;'摘要'!$C$9,"20–30%",IF(F324&lt;'摘要'!$C$10,"30–50%",IF(F324&lt;'摘要'!$C$11,"50–100%","&gt;100%"))))</x:f>
        <x:v>20–30%</x:v>
      </x:c>
      <x:c r="U324" s="122" t="str">
        <x:f>IF(G324&lt;H324,"SARIMA","營收公式")</x:f>
        <x:v>SARIMA</x:v>
      </x:c>
      <x:c r="V324" s="122" t="str">
        <x:f>IF(AND(F324&lt;G324,F324&lt;H324),"是","否")</x:f>
        <x:v>否</x:v>
      </x:c>
      <x:c r="W324" s="77" t="str">
        <x:v>weighted_hybrid</x:v>
      </x:c>
    </x:row>
    <x:row r="325">
      <x:c r="A325" s="77" t="n">
        <x:v>321</x:v>
      </x:c>
      <x:c r="B325" s="77" t="str">
        <x:v>5701</x:v>
      </x:c>
      <x:c r="C325" s="77" t="str">
        <x:v>劍湖山</x:v>
      </x:c>
      <x:c r="D325" s="77" t="str">
        <x:v>觀光餐旅</x:v>
      </x:c>
      <x:c r="E325" s="77" t="n">
        <x:v>12</x:v>
      </x:c>
      <x:c r="F325" s="119" t="n">
        <x:v>0.2317907999842622</x:v>
      </x:c>
      <x:c r="G325" s="119" t="n">
        <x:v>0.26562802142352593</x:v>
      </x:c>
      <x:c r="H325" s="119" t="n">
        <x:v>0.23774685839835918</x:v>
      </x:c>
      <x:c r="I325" s="119" t="n">
        <x:v>0.21071570439239415</x:v>
      </x:c>
      <x:c r="J325" s="119" t="n">
        <x:v>0.33921338238163673</x:v>
      </x:c>
      <x:c r="K325" s="119" t="n">
        <x:v>0.9166666666666665</x:v>
      </x:c>
      <x:c r="L325" s="119" t="n">
        <x:v>0.41666666666666674</x:v>
      </x:c>
      <x:c r="M325" s="119" t="str">
        <x:v>2025-03</x:v>
      </x:c>
      <x:c r="N325" s="119" t="n">
        <x:v>0.4753894231077212</x:v>
      </x:c>
      <x:c r="O325" s="120" t="n">
        <x:v>63703</x:v>
      </x:c>
      <x:c r="P325" s="120" t="n">
        <x:v>33419.267579768835</x:v>
      </x:c>
      <x:c r="Q325" s="120" t="n">
        <x:v>33547.796301313545</x:v>
      </x:c>
      <x:c r="R325" s="120" t="n">
        <x:v>33404.98661070831</x:v>
      </x:c>
      <x:c r="S325" s="121" t="n">
        <x:f>F325-MIN(G325,H325)</x:f>
        <x:v>-0.005956058414096993</x:v>
      </x:c>
      <x:c r="T325" s="122" t="str">
        <x:f>IF(F325&lt;'摘要'!$C$8,"15–20%",IF(F325&lt;'摘要'!$C$9,"20–30%",IF(F325&lt;'摘要'!$C$10,"30–50%",IF(F325&lt;'摘要'!$C$11,"50–100%","&gt;100%"))))</x:f>
        <x:v>20–30%</x:v>
      </x:c>
      <x:c r="U325" s="122" t="str">
        <x:f>IF(G325&lt;H325,"SARIMA","營收公式")</x:f>
        <x:v>營收公式</x:v>
      </x:c>
      <x:c r="V325" s="122" t="str">
        <x:f>IF(AND(F325&lt;G325,F325&lt;H325),"是","否")</x:f>
        <x:v>是</x:v>
      </x:c>
      <x:c r="W325" s="77" t="str">
        <x:v>weighted_hybrid</x:v>
      </x:c>
    </x:row>
    <x:row r="326">
      <x:c r="A326" s="77" t="n">
        <x:v>322</x:v>
      </x:c>
      <x:c r="B326" s="77" t="str">
        <x:v>6578</x:v>
      </x:c>
      <x:c r="C326" s="77" t="str">
        <x:v>達邦蛋白</x:v>
      </x:c>
      <x:c r="D326" s="77" t="str">
        <x:v>農業科技業</x:v>
      </x:c>
      <x:c r="E326" s="77" t="n">
        <x:v>12</x:v>
      </x:c>
      <x:c r="F326" s="119" t="n">
        <x:v>0.23220853278471082</x:v>
      </x:c>
      <x:c r="G326" s="119" t="n">
        <x:v>0.1811973103935694</x:v>
      </x:c>
      <x:c r="H326" s="119" t="n">
        <x:v>0.23852167408243596</x:v>
      </x:c>
      <x:c r="I326" s="119" t="n">
        <x:v>0.2490101590375807</x:v>
      </x:c>
      <x:c r="J326" s="119" t="n">
        <x:v>0.3867094575392393</x:v>
      </x:c>
      <x:c r="K326" s="119" t="n">
        <x:v>0.6666666666666665</x:v>
      </x:c>
      <x:c r="L326" s="119" t="n">
        <x:v>0.5</x:v>
      </x:c>
      <x:c r="M326" s="119" t="str">
        <x:v>2025-08</x:v>
      </x:c>
      <x:c r="N326" s="119" t="n">
        <x:v>0.44487958688617624</x:v>
      </x:c>
      <x:c r="O326" s="120" t="n">
        <x:v>17230</x:v>
      </x:c>
      <x:c r="P326" s="120" t="n">
        <x:v>24895.275282048817</x:v>
      </x:c>
      <x:c r="Q326" s="120" t="n">
        <x:v>24182.54883532927</x:v>
      </x:c>
      <x:c r="R326" s="120" t="n">
        <x:v>24974.467109462097</x:v>
      </x:c>
      <x:c r="S326" s="121" t="n">
        <x:f>F326-MIN(G326,H326)</x:f>
        <x:v>0.05101122239114142</x:v>
      </x:c>
      <x:c r="T326" s="122" t="str">
        <x:f>IF(F326&lt;'摘要'!$C$8,"15–20%",IF(F326&lt;'摘要'!$C$9,"20–30%",IF(F326&lt;'摘要'!$C$10,"30–50%",IF(F326&lt;'摘要'!$C$11,"50–100%","&gt;100%"))))</x:f>
        <x:v>20–30%</x:v>
      </x:c>
      <x:c r="U326" s="122" t="str">
        <x:f>IF(G326&lt;H326,"SARIMA","營收公式")</x:f>
        <x:v>SARIMA</x:v>
      </x:c>
      <x:c r="V326" s="122" t="str">
        <x:f>IF(AND(F326&lt;G326,F326&lt;H326),"是","否")</x:f>
        <x:v>否</x:v>
      </x:c>
      <x:c r="W326" s="77" t="str">
        <x:v>weighted_hybrid</x:v>
      </x:c>
    </x:row>
    <x:row r="327">
      <x:c r="A327" s="77" t="n">
        <x:v>323</x:v>
      </x:c>
      <x:c r="B327" s="77" t="str">
        <x:v>8432</x:v>
      </x:c>
      <x:c r="C327" s="77" t="str">
        <x:v>東生華</x:v>
      </x:c>
      <x:c r="D327" s="77" t="str">
        <x:v>生技醫療業</x:v>
      </x:c>
      <x:c r="E327" s="77" t="n">
        <x:v>12</x:v>
      </x:c>
      <x:c r="F327" s="119" t="n">
        <x:v>0.23224085827768057</x:v>
      </x:c>
      <x:c r="G327" s="119" t="n">
        <x:v>0.27255081920825985</x:v>
      </x:c>
      <x:c r="H327" s="119" t="n">
        <x:v>0.23331477730317013</x:v>
      </x:c>
      <x:c r="I327" s="119" t="n">
        <x:v>0.17518092488505568</x:v>
      </x:c>
      <x:c r="J327" s="119" t="n">
        <x:v>0.408982337942836</x:v>
      </x:c>
      <x:c r="K327" s="119" t="n">
        <x:v>0.6666666666666665</x:v>
      </x:c>
      <x:c r="L327" s="119" t="n">
        <x:v>0.41666666666666674</x:v>
      </x:c>
      <x:c r="M327" s="119" t="str">
        <x:v>2025-01</x:v>
      </x:c>
      <x:c r="N327" s="119" t="n">
        <x:v>0.7709790989704718</x:v>
      </x:c>
      <x:c r="O327" s="120" t="n">
        <x:v>83811</x:v>
      </x:c>
      <x:c r="P327" s="120" t="n">
        <x:v>148427.5292638142</x:v>
      </x:c>
      <x:c r="Q327" s="120" t="n">
        <x:v>115160.80673922466</x:v>
      </x:c>
      <x:c r="R327" s="120" t="n">
        <x:v>152123.83176654638</x:v>
      </x:c>
      <x:c r="S327" s="121" t="n">
        <x:f>F327-MIN(G327,H327)</x:f>
        <x:v>-0.0010739190254895614</x:v>
      </x:c>
      <x:c r="T327" s="122" t="str">
        <x:f>IF(F327&lt;'摘要'!$C$8,"15–20%",IF(F327&lt;'摘要'!$C$9,"20–30%",IF(F327&lt;'摘要'!$C$10,"30–50%",IF(F327&lt;'摘要'!$C$11,"50–100%","&gt;100%"))))</x:f>
        <x:v>20–30%</x:v>
      </x:c>
      <x:c r="U327" s="122" t="str">
        <x:f>IF(G327&lt;H327,"SARIMA","營收公式")</x:f>
        <x:v>營收公式</x:v>
      </x:c>
      <x:c r="V327" s="122" t="str">
        <x:f>IF(AND(F327&lt;G327,F327&lt;H327),"是","否")</x:f>
        <x:v>是</x:v>
      </x:c>
      <x:c r="W327" s="77" t="str">
        <x:v>weighted_hybrid</x:v>
      </x:c>
    </x:row>
    <x:row r="328">
      <x:c r="A328" s="77" t="n">
        <x:v>324</x:v>
      </x:c>
      <x:c r="B328" s="77" t="str">
        <x:v>4538</x:v>
      </x:c>
      <x:c r="C328" s="77" t="str">
        <x:v>大詠城</x:v>
      </x:c>
      <x:c r="D328" s="77" t="str">
        <x:v>電機機械</x:v>
      </x:c>
      <x:c r="E328" s="77" t="n">
        <x:v>12</x:v>
      </x:c>
      <x:c r="F328" s="119" t="n">
        <x:v>0.23291913385200677</x:v>
      </x:c>
      <x:c r="G328" s="119" t="n">
        <x:v>0.19515480656821166</x:v>
      </x:c>
      <x:c r="H328" s="119" t="n">
        <x:v>0.23711517021687287</x:v>
      </x:c>
      <x:c r="I328" s="119" t="n">
        <x:v>0.2574879543494281</x:v>
      </x:c>
      <x:c r="J328" s="119" t="n">
        <x:v>0.3695790891164033</x:v>
      </x:c>
      <x:c r="K328" s="119" t="n">
        <x:v>0.41666666666666674</x:v>
      </x:c>
      <x:c r="L328" s="119" t="n">
        <x:v>0.5</x:v>
      </x:c>
      <x:c r="M328" s="119" t="str">
        <x:v>2025-03</x:v>
      </x:c>
      <x:c r="N328" s="119" t="n">
        <x:v>0.3872048880745087</x:v>
      </x:c>
      <x:c r="O328" s="120" t="n">
        <x:v>29646</x:v>
      </x:c>
      <x:c r="P328" s="120" t="n">
        <x:v>18166.923888143116</x:v>
      </x:c>
      <x:c r="Q328" s="120" t="n">
        <x:v>21861.25949952239</x:v>
      </x:c>
      <x:c r="R328" s="120" t="n">
        <x:v>17756.442153545417</x:v>
      </x:c>
      <x:c r="S328" s="121" t="n">
        <x:f>F328-MIN(G328,H328)</x:f>
        <x:v>0.03776432728379511</x:v>
      </x:c>
      <x:c r="T328" s="122" t="str">
        <x:f>IF(F328&lt;'摘要'!$C$8,"15–20%",IF(F328&lt;'摘要'!$C$9,"20–30%",IF(F328&lt;'摘要'!$C$10,"30–50%",IF(F328&lt;'摘要'!$C$11,"50–100%","&gt;100%"))))</x:f>
        <x:v>20–30%</x:v>
      </x:c>
      <x:c r="U328" s="122" t="str">
        <x:f>IF(G328&lt;H328,"SARIMA","營收公式")</x:f>
        <x:v>SARIMA</x:v>
      </x:c>
      <x:c r="V328" s="122" t="str">
        <x:f>IF(AND(F328&lt;G328,F328&lt;H328),"是","否")</x:f>
        <x:v>否</x:v>
      </x:c>
      <x:c r="W328" s="77" t="str">
        <x:v>weighted_hybrid</x:v>
      </x:c>
    </x:row>
    <x:row r="329">
      <x:c r="A329" s="77" t="n">
        <x:v>325</x:v>
      </x:c>
      <x:c r="B329" s="77" t="str">
        <x:v>3708</x:v>
      </x:c>
      <x:c r="C329" s="77" t="str">
        <x:v>上緯投控</x:v>
      </x:c>
      <x:c r="D329" s="77" t="str">
        <x:v>綠能環保</x:v>
      </x:c>
      <x:c r="E329" s="77" t="n">
        <x:v>12</x:v>
      </x:c>
      <x:c r="F329" s="119" t="n">
        <x:v>0.2334692317429516</x:v>
      </x:c>
      <x:c r="G329" s="119" t="n">
        <x:v>0.2070177104905976</x:v>
      </x:c>
      <x:c r="H329" s="119" t="n">
        <x:v>0.24034757093181264</x:v>
      </x:c>
      <x:c r="I329" s="119" t="n">
        <x:v>0.08493795102740641</x:v>
      </x:c>
      <x:c r="J329" s="119" t="n">
        <x:v>1.698583681727454</x:v>
      </x:c>
      <x:c r="K329" s="119" t="n">
        <x:v>0.75</x:v>
      </x:c>
      <x:c r="L329" s="119" t="n">
        <x:v>0.25</x:v>
      </x:c>
      <x:c r="M329" s="119" t="str">
        <x:v>2025-09</x:v>
      </x:c>
      <x:c r="N329" s="119" t="n">
        <x:v>9.422080510132059</x:v>
      </x:c>
      <x:c r="O329" s="120" t="n">
        <x:v>66723</x:v>
      </x:c>
      <x:c r="P329" s="120" t="n">
        <x:v>695392.4778775413</x:v>
      </x:c>
      <x:c r="Q329" s="120" t="n">
        <x:v>717974.1582327008</x:v>
      </x:c>
      <x:c r="R329" s="120" t="n">
        <x:v>692883.4022825236</x:v>
      </x:c>
      <x:c r="S329" s="121" t="n">
        <x:f>F329-MIN(G329,H329)</x:f>
        <x:v>0.026451521252353977</x:v>
      </x:c>
      <x:c r="T329" s="122" t="str">
        <x:f>IF(F329&lt;'摘要'!$C$8,"15–20%",IF(F329&lt;'摘要'!$C$9,"20–30%",IF(F329&lt;'摘要'!$C$10,"30–50%",IF(F329&lt;'摘要'!$C$11,"50–100%","&gt;100%"))))</x:f>
        <x:v>20–30%</x:v>
      </x:c>
      <x:c r="U329" s="122" t="str">
        <x:f>IF(G329&lt;H329,"SARIMA","營收公式")</x:f>
        <x:v>SARIMA</x:v>
      </x:c>
      <x:c r="V329" s="122" t="str">
        <x:f>IF(AND(F329&lt;G329,F329&lt;H329),"是","否")</x:f>
        <x:v>否</x:v>
      </x:c>
      <x:c r="W329" s="77" t="str">
        <x:v>weighted_hybrid</x:v>
      </x:c>
    </x:row>
    <x:row r="330">
      <x:c r="A330" s="77" t="n">
        <x:v>326</x:v>
      </x:c>
      <x:c r="B330" s="77" t="str">
        <x:v>1615</x:v>
      </x:c>
      <x:c r="C330" s="77" t="str">
        <x:v>大山</x:v>
      </x:c>
      <x:c r="D330" s="77" t="str">
        <x:v>電器電纜</x:v>
      </x:c>
      <x:c r="E330" s="77" t="n">
        <x:v>12</x:v>
      </x:c>
      <x:c r="F330" s="119" t="n">
        <x:v>0.2334878462205568</x:v>
      </x:c>
      <x:c r="G330" s="119" t="n">
        <x:v>0.23247692112129698</x:v>
      </x:c>
      <x:c r="H330" s="119" t="n">
        <x:v>0.23756582176188842</x:v>
      </x:c>
      <x:c r="I330" s="119" t="n">
        <x:v>0.19182749249028608</x:v>
      </x:c>
      <x:c r="J330" s="119" t="n">
        <x:v>0.4516812822171815</x:v>
      </x:c>
      <x:c r="K330" s="119" t="n">
        <x:v>0.33333333333333326</x:v>
      </x:c>
      <x:c r="L330" s="119" t="n">
        <x:v>0.5</x:v>
      </x:c>
      <x:c r="M330" s="119" t="str">
        <x:v>2025-01</x:v>
      </x:c>
      <x:c r="N330" s="119" t="n">
        <x:v>0.524405834578518</x:v>
      </x:c>
      <x:c r="O330" s="120" t="n">
        <x:v>277591</x:v>
      </x:c>
      <x:c r="P330" s="120" t="n">
        <x:v>423161.3400264854</x:v>
      </x:c>
      <x:c r="Q330" s="120" t="n">
        <x:v>363955.8369346663</x:v>
      </x:c>
      <x:c r="R330" s="120" t="n">
        <x:v>429739.7292589097</x:v>
      </x:c>
      <x:c r="S330" s="121" t="n">
        <x:f>F330-MIN(G330,H330)</x:f>
        <x:v>0.0010109250992598184</x:v>
      </x:c>
      <x:c r="T330" s="122" t="str">
        <x:f>IF(F330&lt;'摘要'!$C$8,"15–20%",IF(F330&lt;'摘要'!$C$9,"20–30%",IF(F330&lt;'摘要'!$C$10,"30–50%",IF(F330&lt;'摘要'!$C$11,"50–100%","&gt;100%"))))</x:f>
        <x:v>20–30%</x:v>
      </x:c>
      <x:c r="U330" s="122" t="str">
        <x:f>IF(G330&lt;H330,"SARIMA","營收公式")</x:f>
        <x:v>SARIMA</x:v>
      </x:c>
      <x:c r="V330" s="122" t="str">
        <x:f>IF(AND(F330&lt;G330,F330&lt;H330),"是","否")</x:f>
        <x:v>否</x:v>
      </x:c>
      <x:c r="W330" s="77" t="str">
        <x:v>weighted_hybrid</x:v>
      </x:c>
    </x:row>
    <x:row r="331">
      <x:c r="A331" s="77" t="n">
        <x:v>327</x:v>
      </x:c>
      <x:c r="B331" s="77" t="str">
        <x:v>2915</x:v>
      </x:c>
      <x:c r="C331" s="77" t="str">
        <x:v>潤泰全</x:v>
      </x:c>
      <x:c r="D331" s="77" t="str">
        <x:v>貿易百貨</x:v>
      </x:c>
      <x:c r="E331" s="77" t="n">
        <x:v>12</x:v>
      </x:c>
      <x:c r="F331" s="119" t="n">
        <x:v>0.2337161929352799</x:v>
      </x:c>
      <x:c r="G331" s="119" t="n">
        <x:v>0.20910676073462628</x:v>
      </x:c>
      <x:c r="H331" s="119" t="n">
        <x:v>0.2391738388918025</x:v>
      </x:c>
      <x:c r="I331" s="119" t="n">
        <x:v>0.16818729668321628</x:v>
      </x:c>
      <x:c r="J331" s="119" t="n">
        <x:v>0.5487893951766942</x:v>
      </x:c>
      <x:c r="K331" s="119" t="n">
        <x:v>0.5</x:v>
      </x:c>
      <x:c r="L331" s="119" t="n">
        <x:v>0.25</x:v>
      </x:c>
      <x:c r="M331" s="119" t="str">
        <x:v>2025-12</x:v>
      </x:c>
      <x:c r="N331" s="119" t="n">
        <x:v>0.7818123526958999</x:v>
      </x:c>
      <x:c r="O331" s="120" t="n">
        <x:v>136954</x:v>
      </x:c>
      <x:c r="P331" s="120" t="n">
        <x:v>244026.32895111426</x:v>
      </x:c>
      <x:c r="Q331" s="120" t="n">
        <x:v>278012.4524724633</x:v>
      </x:c>
      <x:c r="R331" s="120" t="n">
        <x:v>240250.0930042977</x:v>
      </x:c>
      <x:c r="S331" s="121" t="n">
        <x:f>F331-MIN(G331,H331)</x:f>
        <x:v>0.02460943220065362</x:v>
      </x:c>
      <x:c r="T331" s="122" t="str">
        <x:f>IF(F331&lt;'摘要'!$C$8,"15–20%",IF(F331&lt;'摘要'!$C$9,"20–30%",IF(F331&lt;'摘要'!$C$10,"30–50%",IF(F331&lt;'摘要'!$C$11,"50–100%","&gt;100%"))))</x:f>
        <x:v>20–30%</x:v>
      </x:c>
      <x:c r="U331" s="122" t="str">
        <x:f>IF(G331&lt;H331,"SARIMA","營收公式")</x:f>
        <x:v>SARIMA</x:v>
      </x:c>
      <x:c r="V331" s="122" t="str">
        <x:f>IF(AND(F331&lt;G331,F331&lt;H331),"是","否")</x:f>
        <x:v>否</x:v>
      </x:c>
      <x:c r="W331" s="77" t="str">
        <x:v>weighted_hybrid</x:v>
      </x:c>
    </x:row>
    <x:row r="332">
      <x:c r="A332" s="77" t="n">
        <x:v>328</x:v>
      </x:c>
      <x:c r="B332" s="77" t="str">
        <x:v>3499</x:v>
      </x:c>
      <x:c r="C332" s="77" t="str">
        <x:v>環天科</x:v>
      </x:c>
      <x:c r="D332" s="77" t="str">
        <x:v>通信網路業</x:v>
      </x:c>
      <x:c r="E332" s="77" t="n">
        <x:v>12</x:v>
      </x:c>
      <x:c r="F332" s="119" t="n">
        <x:v>0.23441734640008818</x:v>
      </x:c>
      <x:c r="G332" s="119" t="n">
        <x:v>0.16418675224000073</x:v>
      </x:c>
      <x:c r="H332" s="119" t="n">
        <x:v>0.2482366311452614</x:v>
      </x:c>
      <x:c r="I332" s="119" t="n">
        <x:v>0.22833229028381868</x:v>
      </x:c>
      <x:c r="J332" s="119" t="n">
        <x:v>0.35008654424357294</x:v>
      </x:c>
      <x:c r="K332" s="119" t="n">
        <x:v>0.5</x:v>
      </x:c>
      <x:c r="L332" s="119" t="n">
        <x:v>0.41666666666666674</x:v>
      </x:c>
      <x:c r="M332" s="119" t="str">
        <x:v>2025-02</x:v>
      </x:c>
      <x:c r="N332" s="119" t="n">
        <x:v>0.6687977649599693</x:v>
      </x:c>
      <x:c r="O332" s="120" t="n">
        <x:v>20616</x:v>
      </x:c>
      <x:c r="P332" s="120" t="n">
        <x:v>34403.93472241473</x:v>
      </x:c>
      <x:c r="Q332" s="120" t="n">
        <x:v>34673.48199686497</x:v>
      </x:c>
      <x:c r="R332" s="120" t="n">
        <x:v>34373.98502525359</x:v>
      </x:c>
      <x:c r="S332" s="121" t="n">
        <x:f>F332-MIN(G332,H332)</x:f>
        <x:v>0.07023059416008745</x:v>
      </x:c>
      <x:c r="T332" s="122" t="str">
        <x:f>IF(F332&lt;'摘要'!$C$8,"15–20%",IF(F332&lt;'摘要'!$C$9,"20–30%",IF(F332&lt;'摘要'!$C$10,"30–50%",IF(F332&lt;'摘要'!$C$11,"50–100%","&gt;100%"))))</x:f>
        <x:v>20–30%</x:v>
      </x:c>
      <x:c r="U332" s="122" t="str">
        <x:f>IF(G332&lt;H332,"SARIMA","營收公式")</x:f>
        <x:v>SARIMA</x:v>
      </x:c>
      <x:c r="V332" s="122" t="str">
        <x:f>IF(AND(F332&lt;G332,F332&lt;H332),"是","否")</x:f>
        <x:v>否</x:v>
      </x:c>
      <x:c r="W332" s="77" t="str">
        <x:v>weighted_hybrid</x:v>
      </x:c>
    </x:row>
    <x:row r="333">
      <x:c r="A333" s="77" t="n">
        <x:v>329</x:v>
      </x:c>
      <x:c r="B333" s="77" t="str">
        <x:v>3703</x:v>
      </x:c>
      <x:c r="C333" s="77" t="str">
        <x:v>欣陸</x:v>
      </x:c>
      <x:c r="D333" s="77" t="str">
        <x:v>建材營造</x:v>
      </x:c>
      <x:c r="E333" s="77" t="n">
        <x:v>12</x:v>
      </x:c>
      <x:c r="F333" s="119" t="n">
        <x:v>0.2348721678781365</x:v>
      </x:c>
      <x:c r="G333" s="119" t="n">
        <x:v>0.23743513155638923</x:v>
      </x:c>
      <x:c r="H333" s="119" t="n">
        <x:v>0.2392870758371394</x:v>
      </x:c>
      <x:c r="I333" s="119" t="n">
        <x:v>0.10724355873139273</x:v>
      </x:c>
      <x:c r="J333" s="119" t="n">
        <x:v>0.2716208066012353</x:v>
      </x:c>
      <x:c r="K333" s="119" t="n">
        <x:v>0.75</x:v>
      </x:c>
      <x:c r="L333" s="119" t="n">
        <x:v>0.5</x:v>
      </x:c>
      <x:c r="M333" s="119" t="str">
        <x:v>2025-12</x:v>
      </x:c>
      <x:c r="N333" s="119" t="n">
        <x:v>0.6672882607514165</x:v>
      </x:c>
      <x:c r="O333" s="120" t="n">
        <x:v>7681121</x:v>
      </x:c>
      <x:c r="P333" s="120" t="n">
        <x:v>2555599.1272888193</x:v>
      </x:c>
      <x:c r="Q333" s="120" t="n">
        <x:v>2996259.24532316</x:v>
      </x:c>
      <x:c r="R333" s="120" t="n">
        <x:v>2506636.89195167</x:v>
      </x:c>
      <x:c r="S333" s="121" t="n">
        <x:f>F333-MIN(G333,H333)</x:f>
        <x:v>-0.002562963678252733</x:v>
      </x:c>
      <x:c r="T333" s="122" t="str">
        <x:f>IF(F333&lt;'摘要'!$C$8,"15–20%",IF(F333&lt;'摘要'!$C$9,"20–30%",IF(F333&lt;'摘要'!$C$10,"30–50%",IF(F333&lt;'摘要'!$C$11,"50–100%","&gt;100%"))))</x:f>
        <x:v>20–30%</x:v>
      </x:c>
      <x:c r="U333" s="122" t="str">
        <x:f>IF(G333&lt;H333,"SARIMA","營收公式")</x:f>
        <x:v>SARIMA</x:v>
      </x:c>
      <x:c r="V333" s="122" t="str">
        <x:f>IF(AND(F333&lt;G333,F333&lt;H333),"是","否")</x:f>
        <x:v>是</x:v>
      </x:c>
      <x:c r="W333" s="77" t="str">
        <x:v>weighted_hybrid</x:v>
      </x:c>
    </x:row>
    <x:row r="334">
      <x:c r="A334" s="77" t="n">
        <x:v>330</x:v>
      </x:c>
      <x:c r="B334" s="77" t="str">
        <x:v>3570</x:v>
      </x:c>
      <x:c r="C334" s="77" t="str">
        <x:v>大塚</x:v>
      </x:c>
      <x:c r="D334" s="77" t="str">
        <x:v>資訊服務業</x:v>
      </x:c>
      <x:c r="E334" s="77" t="n">
        <x:v>12</x:v>
      </x:c>
      <x:c r="F334" s="119" t="n">
        <x:v>0.2349460311150875</x:v>
      </x:c>
      <x:c r="G334" s="119" t="n">
        <x:v>0.18003586768593938</x:v>
      </x:c>
      <x:c r="H334" s="119" t="n">
        <x:v>0.24484390006045909</x:v>
      </x:c>
      <x:c r="I334" s="119" t="n">
        <x:v>0.18841152629719957</x:v>
      </x:c>
      <x:c r="J334" s="119" t="n">
        <x:v>0.4276684974742998</x:v>
      </x:c>
      <x:c r="K334" s="119" t="n">
        <x:v>0.5833333333333334</x:v>
      </x:c>
      <x:c r="L334" s="119" t="n">
        <x:v>0.5</x:v>
      </x:c>
      <x:c r="M334" s="119" t="str">
        <x:v>2025-10</x:v>
      </x:c>
      <x:c r="N334" s="119" t="n">
        <x:v>0.709913347114363</x:v>
      </x:c>
      <x:c r="O334" s="120" t="n">
        <x:v>153017</x:v>
      </x:c>
      <x:c r="P334" s="120" t="n">
        <x:v>261645.8106353985</x:v>
      </x:c>
      <x:c r="Q334" s="120" t="n">
        <x:v>250041.90842932888</x:v>
      </x:c>
      <x:c r="R334" s="120" t="n">
        <x:v>262935.1331027395</x:v>
      </x:c>
      <x:c r="S334" s="121" t="n">
        <x:f>F334-MIN(G334,H334)</x:f>
        <x:v>0.05491016342914812</x:v>
      </x:c>
      <x:c r="T334" s="122" t="str">
        <x:f>IF(F334&lt;'摘要'!$C$8,"15–20%",IF(F334&lt;'摘要'!$C$9,"20–30%",IF(F334&lt;'摘要'!$C$10,"30–50%",IF(F334&lt;'摘要'!$C$11,"50–100%","&gt;100%"))))</x:f>
        <x:v>20–30%</x:v>
      </x:c>
      <x:c r="U334" s="122" t="str">
        <x:f>IF(G334&lt;H334,"SARIMA","營收公式")</x:f>
        <x:v>SARIMA</x:v>
      </x:c>
      <x:c r="V334" s="122" t="str">
        <x:f>IF(AND(F334&lt;G334,F334&lt;H334),"是","否")</x:f>
        <x:v>否</x:v>
      </x:c>
      <x:c r="W334" s="77" t="str">
        <x:v>weighted_hybrid</x:v>
      </x:c>
    </x:row>
    <x:row r="335">
      <x:c r="A335" s="77" t="n">
        <x:v>331</x:v>
      </x:c>
      <x:c r="B335" s="77" t="str">
        <x:v>3434</x:v>
      </x:c>
      <x:c r="C335" s="77" t="str">
        <x:v>哲固</x:v>
      </x:c>
      <x:c r="D335" s="77" t="str">
        <x:v>光電業</x:v>
      </x:c>
      <x:c r="E335" s="77" t="n">
        <x:v>12</x:v>
      </x:c>
      <x:c r="F335" s="119" t="n">
        <x:v>0.23576586950130152</x:v>
      </x:c>
      <x:c r="G335" s="119" t="n">
        <x:v>0.25926870282614894</x:v>
      </x:c>
      <x:c r="H335" s="119" t="n">
        <x:v>0.2399591027051789</x:v>
      </x:c>
      <x:c r="I335" s="119" t="n">
        <x:v>0.19186721549230967</x:v>
      </x:c>
      <x:c r="J335" s="119" t="n">
        <x:v>0.4653600874661635</x:v>
      </x:c>
      <x:c r="K335" s="119" t="n">
        <x:v>0.75</x:v>
      </x:c>
      <x:c r="L335" s="119" t="n">
        <x:v>0.5</x:v>
      </x:c>
      <x:c r="M335" s="119" t="str">
        <x:v>2025-06</x:v>
      </x:c>
      <x:c r="N335" s="119" t="n">
        <x:v>0.5141554939497344</x:v>
      </x:c>
      <x:c r="O335" s="120" t="n">
        <x:v>51361</x:v>
      </x:c>
      <x:c r="P335" s="120" t="n">
        <x:v>77768.5403247523</x:v>
      </x:c>
      <x:c r="Q335" s="120" t="n">
        <x:v>71797.84942042587</x:v>
      </x:c>
      <x:c r="R335" s="120" t="n">
        <x:v>78431.95042523301</x:v>
      </x:c>
      <x:c r="S335" s="121" t="n">
        <x:f>F335-MIN(G335,H335)</x:f>
        <x:v>-0.004193233203877378</x:v>
      </x:c>
      <x:c r="T335" s="122" t="str">
        <x:f>IF(F335&lt;'摘要'!$C$8,"15–20%",IF(F335&lt;'摘要'!$C$9,"20–30%",IF(F335&lt;'摘要'!$C$10,"30–50%",IF(F335&lt;'摘要'!$C$11,"50–100%","&gt;100%"))))</x:f>
        <x:v>20–30%</x:v>
      </x:c>
      <x:c r="U335" s="122" t="str">
        <x:f>IF(G335&lt;H335,"SARIMA","營收公式")</x:f>
        <x:v>營收公式</x:v>
      </x:c>
      <x:c r="V335" s="122" t="str">
        <x:f>IF(AND(F335&lt;G335,F335&lt;H335),"是","否")</x:f>
        <x:v>是</x:v>
      </x:c>
      <x:c r="W335" s="77" t="str">
        <x:v>weighted_hybrid</x:v>
      </x:c>
    </x:row>
    <x:row r="336">
      <x:c r="A336" s="77" t="n">
        <x:v>332</x:v>
      </x:c>
      <x:c r="B336" s="77" t="str">
        <x:v>4102</x:v>
      </x:c>
      <x:c r="C336" s="77" t="str">
        <x:v>永日</x:v>
      </x:c>
      <x:c r="D336" s="77" t="str">
        <x:v>生技醫療業</x:v>
      </x:c>
      <x:c r="E336" s="77" t="n">
        <x:v>12</x:v>
      </x:c>
      <x:c r="F336" s="119" t="n">
        <x:v>0.23607435840589347</x:v>
      </x:c>
      <x:c r="G336" s="119" t="n">
        <x:v>0.14586913855304257</x:v>
      </x:c>
      <x:c r="H336" s="119" t="n">
        <x:v>0.24946804365985653</x:v>
      </x:c>
      <x:c r="I336" s="119" t="n">
        <x:v>0.24284166478294977</x:v>
      </x:c>
      <x:c r="J336" s="119" t="n">
        <x:v>0.3563800569888148</x:v>
      </x:c>
      <x:c r="K336" s="119" t="n">
        <x:v>0.5</x:v>
      </x:c>
      <x:c r="L336" s="119" t="n">
        <x:v>0.5</x:v>
      </x:c>
      <x:c r="M336" s="119" t="str">
        <x:v>2025-05</x:v>
      </x:c>
      <x:c r="N336" s="119" t="n">
        <x:v>0.4767752689399696</x:v>
      </x:c>
      <x:c r="O336" s="120" t="n">
        <x:v>37928</x:v>
      </x:c>
      <x:c r="P336" s="120" t="n">
        <x:v>56011.13240035516</x:v>
      </x:c>
      <x:c r="Q336" s="120" t="n">
        <x:v>50204.88282433146</x:v>
      </x:c>
      <x:c r="R336" s="120" t="n">
        <x:v>56656.271242135575</x:v>
      </x:c>
      <x:c r="S336" s="121" t="n">
        <x:f>F336-MIN(G336,H336)</x:f>
        <x:v>0.0902052198528509</x:v>
      </x:c>
      <x:c r="T336" s="122" t="str">
        <x:f>IF(F336&lt;'摘要'!$C$8,"15–20%",IF(F336&lt;'摘要'!$C$9,"20–30%",IF(F336&lt;'摘要'!$C$10,"30–50%",IF(F336&lt;'摘要'!$C$11,"50–100%","&gt;100%"))))</x:f>
        <x:v>20–30%</x:v>
      </x:c>
      <x:c r="U336" s="122" t="str">
        <x:f>IF(G336&lt;H336,"SARIMA","營收公式")</x:f>
        <x:v>SARIMA</x:v>
      </x:c>
      <x:c r="V336" s="122" t="str">
        <x:f>IF(AND(F336&lt;G336,F336&lt;H336),"是","否")</x:f>
        <x:v>否</x:v>
      </x:c>
      <x:c r="W336" s="77" t="str">
        <x:v>weighted_hybrid</x:v>
      </x:c>
    </x:row>
    <x:row r="337">
      <x:c r="A337" s="77" t="n">
        <x:v>333</x:v>
      </x:c>
      <x:c r="B337" s="77" t="str">
        <x:v>6823</x:v>
      </x:c>
      <x:c r="C337" s="77" t="str">
        <x:v>濾能</x:v>
      </x:c>
      <x:c r="D337" s="77" t="str">
        <x:v>半導體業</x:v>
      </x:c>
      <x:c r="E337" s="77" t="n">
        <x:v>12</x:v>
      </x:c>
      <x:c r="F337" s="119" t="n">
        <x:v>0.23613156310559125</x:v>
      </x:c>
      <x:c r="G337" s="119" t="n">
        <x:v>0.3727446344469641</x:v>
      </x:c>
      <x:c r="H337" s="119" t="n">
        <x:v>0.22779713007679342</x:v>
      </x:c>
      <x:c r="I337" s="119" t="n">
        <x:v>0.14822895340404652</x:v>
      </x:c>
      <x:c r="J337" s="119" t="n">
        <x:v>0.4876202336161124</x:v>
      </x:c>
      <x:c r="K337" s="119" t="n">
        <x:v>0.5</x:v>
      </x:c>
      <x:c r="L337" s="119" t="n">
        <x:v>0.41666666666666674</x:v>
      </x:c>
      <x:c r="M337" s="119" t="str">
        <x:v>2025-03</x:v>
      </x:c>
      <x:c r="N337" s="119" t="n">
        <x:v>0.6560497235854383</x:v>
      </x:c>
      <x:c r="O337" s="120" t="n">
        <x:v>44300</x:v>
      </x:c>
      <x:c r="P337" s="120" t="n">
        <x:v>73363.00275483492</x:v>
      </x:c>
      <x:c r="Q337" s="120" t="n">
        <x:v>108446.38637284764</x:v>
      </x:c>
      <x:c r="R337" s="120" t="n">
        <x:v>69464.84901950017</x:v>
      </x:c>
      <x:c r="S337" s="121" t="n">
        <x:f>F337-MIN(G337,H337)</x:f>
        <x:v>0.008334433028797827</x:v>
      </x:c>
      <x:c r="T337" s="122" t="str">
        <x:f>IF(F337&lt;'摘要'!$C$8,"15–20%",IF(F337&lt;'摘要'!$C$9,"20–30%",IF(F337&lt;'摘要'!$C$10,"30–50%",IF(F337&lt;'摘要'!$C$11,"50–100%","&gt;100%"))))</x:f>
        <x:v>20–30%</x:v>
      </x:c>
      <x:c r="U337" s="122" t="str">
        <x:f>IF(G337&lt;H337,"SARIMA","營收公式")</x:f>
        <x:v>營收公式</x:v>
      </x:c>
      <x:c r="V337" s="122" t="str">
        <x:f>IF(AND(F337&lt;G337,F337&lt;H337),"是","否")</x:f>
        <x:v>否</x:v>
      </x:c>
      <x:c r="W337" s="77" t="str">
        <x:v>weighted_hybrid</x:v>
      </x:c>
    </x:row>
    <x:row r="338">
      <x:c r="A338" s="77" t="n">
        <x:v>334</x:v>
      </x:c>
      <x:c r="B338" s="77" t="str">
        <x:v>2035</x:v>
      </x:c>
      <x:c r="C338" s="77" t="str">
        <x:v>唐榮</x:v>
      </x:c>
      <x:c r="D338" s="77" t="str">
        <x:v>鋼鐵工業</x:v>
      </x:c>
      <x:c r="E338" s="77" t="n">
        <x:v>12</x:v>
      </x:c>
      <x:c r="F338" s="119" t="n">
        <x:v>0.2367180713283492</x:v>
      </x:c>
      <x:c r="G338" s="119" t="n">
        <x:v>0.2162346169689215</x:v>
      </x:c>
      <x:c r="H338" s="119" t="n">
        <x:v>0.2418765249482098</x:v>
      </x:c>
      <x:c r="I338" s="119" t="n">
        <x:v>0.15611475929061552</x:v>
      </x:c>
      <x:c r="J338" s="119" t="n">
        <x:v>0.6068739005628437</x:v>
      </x:c>
      <x:c r="K338" s="119" t="n">
        <x:v>0.5833333333333334</x:v>
      </x:c>
      <x:c r="L338" s="119" t="n">
        <x:v>0.5</x:v>
      </x:c>
      <x:c r="M338" s="119" t="str">
        <x:v>2025-01</x:v>
      </x:c>
      <x:c r="N338" s="119" t="n">
        <x:v>0.729108245189007</x:v>
      </x:c>
      <x:c r="O338" s="120" t="n">
        <x:v>635256</x:v>
      </x:c>
      <x:c r="P338" s="120" t="n">
        <x:v>1098426.3874057878</x:v>
      </x:c>
      <x:c r="Q338" s="120" t="n">
        <x:v>960402.5594013552</x:v>
      </x:c>
      <x:c r="R338" s="120" t="n">
        <x:v>1113762.3682951692</x:v>
      </x:c>
      <x:c r="S338" s="121" t="n">
        <x:f>F338-MIN(G338,H338)</x:f>
        <x:v>0.020483454359427722</x:v>
      </x:c>
      <x:c r="T338" s="122" t="str">
        <x:f>IF(F338&lt;'摘要'!$C$8,"15–20%",IF(F338&lt;'摘要'!$C$9,"20–30%",IF(F338&lt;'摘要'!$C$10,"30–50%",IF(F338&lt;'摘要'!$C$11,"50–100%","&gt;100%"))))</x:f>
        <x:v>20–30%</x:v>
      </x:c>
      <x:c r="U338" s="122" t="str">
        <x:f>IF(G338&lt;H338,"SARIMA","營收公式")</x:f>
        <x:v>SARIMA</x:v>
      </x:c>
      <x:c r="V338" s="122" t="str">
        <x:f>IF(AND(F338&lt;G338,F338&lt;H338),"是","否")</x:f>
        <x:v>否</x:v>
      </x:c>
      <x:c r="W338" s="77" t="str">
        <x:v>weighted_hybrid</x:v>
      </x:c>
    </x:row>
    <x:row r="339">
      <x:c r="A339" s="77" t="n">
        <x:v>335</x:v>
      </x:c>
      <x:c r="B339" s="77" t="str">
        <x:v>6515</x:v>
      </x:c>
      <x:c r="C339" s="77" t="str">
        <x:v>穎崴</x:v>
      </x:c>
      <x:c r="D339" s="77" t="str">
        <x:v>電子工業</x:v>
      </x:c>
      <x:c r="E339" s="77" t="n">
        <x:v>12</x:v>
      </x:c>
      <x:c r="F339" s="119" t="n">
        <x:v>0.23682838944438644</x:v>
      </x:c>
      <x:c r="G339" s="119" t="n">
        <x:v>0.3097399108776173</x:v>
      </x:c>
      <x:c r="H339" s="119" t="n">
        <x:v>0.22872710928513862</x:v>
      </x:c>
      <x:c r="I339" s="119" t="n">
        <x:v>0.1909505973271045</x:v>
      </x:c>
      <x:c r="J339" s="119" t="n">
        <x:v>0.40749910575524845</x:v>
      </x:c>
      <x:c r="K339" s="119" t="n">
        <x:v>0.41666666666666674</x:v>
      </x:c>
      <x:c r="L339" s="119" t="n">
        <x:v>0.5833333333333334</x:v>
      </x:c>
      <x:c r="M339" s="119" t="str">
        <x:v>2025-06</x:v>
      </x:c>
      <x:c r="N339" s="119" t="n">
        <x:v>0.4666208062939648</x:v>
      </x:c>
      <x:c r="O339" s="120" t="n">
        <x:v>376444</x:v>
      </x:c>
      <x:c r="P339" s="120" t="n">
        <x:v>552100.6028045253</x:v>
      </x:c>
      <x:c r="Q339" s="120" t="n">
        <x:v>642515.6385965087</x:v>
      </x:c>
      <x:c r="R339" s="120" t="n">
        <x:v>542054.4877165272</x:v>
      </x:c>
      <x:c r="S339" s="121" t="n">
        <x:f>F339-MIN(G339,H339)</x:f>
        <x:v>0.008101280159247826</x:v>
      </x:c>
      <x:c r="T339" s="122" t="str">
        <x:f>IF(F339&lt;'摘要'!$C$8,"15–20%",IF(F339&lt;'摘要'!$C$9,"20–30%",IF(F339&lt;'摘要'!$C$10,"30–50%",IF(F339&lt;'摘要'!$C$11,"50–100%","&gt;100%"))))</x:f>
        <x:v>20–30%</x:v>
      </x:c>
      <x:c r="U339" s="122" t="str">
        <x:f>IF(G339&lt;H339,"SARIMA","營收公式")</x:f>
        <x:v>營收公式</x:v>
      </x:c>
      <x:c r="V339" s="122" t="str">
        <x:f>IF(AND(F339&lt;G339,F339&lt;H339),"是","否")</x:f>
        <x:v>否</x:v>
      </x:c>
      <x:c r="W339" s="77" t="str">
        <x:v>weighted_hybrid</x:v>
      </x:c>
    </x:row>
    <x:row r="340">
      <x:c r="A340" s="77" t="n">
        <x:v>336</x:v>
      </x:c>
      <x:c r="B340" s="77" t="str">
        <x:v>3491</x:v>
      </x:c>
      <x:c r="C340" s="77" t="str">
        <x:v>昇達科</x:v>
      </x:c>
      <x:c r="D340" s="77" t="str">
        <x:v>通信網路業</x:v>
      </x:c>
      <x:c r="E340" s="77" t="n">
        <x:v>12</x:v>
      </x:c>
      <x:c r="F340" s="119" t="n">
        <x:v>0.23714628208385857</x:v>
      </x:c>
      <x:c r="G340" s="119" t="n">
        <x:v>0.2518587224138418</x:v>
      </x:c>
      <x:c r="H340" s="119" t="n">
        <x:v>0.23551156649163818</x:v>
      </x:c>
      <x:c r="I340" s="119" t="n">
        <x:v>0.2590298864449576</x:v>
      </x:c>
      <x:c r="J340" s="119" t="n">
        <x:v>0.3771270619217806</x:v>
      </x:c>
      <x:c r="K340" s="119" t="n">
        <x:v>0.16666666666666663</x:v>
      </x:c>
      <x:c r="L340" s="119" t="n">
        <x:v>0.5</x:v>
      </x:c>
      <x:c r="M340" s="119" t="str">
        <x:v>2025-06</x:v>
      </x:c>
      <x:c r="N340" s="119" t="n">
        <x:v>0.40411742547436774</x:v>
      </x:c>
      <x:c r="O340" s="120" t="n">
        <x:v>135563</x:v>
      </x:c>
      <x:c r="P340" s="120" t="n">
        <x:v>190346.3705495817</x:v>
      </x:c>
      <x:c r="Q340" s="120" t="n">
        <x:v>199790.6191415889</x:v>
      </x:c>
      <x:c r="R340" s="120" t="n">
        <x:v>189297.00959491424</x:v>
      </x:c>
      <x:c r="S340" s="121" t="n">
        <x:f>F340-MIN(G340,H340)</x:f>
        <x:v>0.0016347155922203926</x:v>
      </x:c>
      <x:c r="T340" s="122" t="str">
        <x:f>IF(F340&lt;'摘要'!$C$8,"15–20%",IF(F340&lt;'摘要'!$C$9,"20–30%",IF(F340&lt;'摘要'!$C$10,"30–50%",IF(F340&lt;'摘要'!$C$11,"50–100%","&gt;100%"))))</x:f>
        <x:v>20–30%</x:v>
      </x:c>
      <x:c r="U340" s="122" t="str">
        <x:f>IF(G340&lt;H340,"SARIMA","營收公式")</x:f>
        <x:v>營收公式</x:v>
      </x:c>
      <x:c r="V340" s="122" t="str">
        <x:f>IF(AND(F340&lt;G340,F340&lt;H340),"是","否")</x:f>
        <x:v>否</x:v>
      </x:c>
      <x:c r="W340" s="77" t="str">
        <x:v>weighted_hybrid</x:v>
      </x:c>
    </x:row>
    <x:row r="341">
      <x:c r="A341" s="77" t="n">
        <x:v>337</x:v>
      </x:c>
      <x:c r="B341" s="77" t="str">
        <x:v>3226</x:v>
      </x:c>
      <x:c r="C341" s="77" t="str">
        <x:v>龍鋒</x:v>
      </x:c>
      <x:c r="D341" s="77" t="str">
        <x:v>電機機械</x:v>
      </x:c>
      <x:c r="E341" s="77" t="n">
        <x:v>12</x:v>
      </x:c>
      <x:c r="F341" s="119" t="n">
        <x:v>0.23809748102284092</x:v>
      </x:c>
      <x:c r="G341" s="119" t="n">
        <x:v>0.24928766694619353</x:v>
      </x:c>
      <x:c r="H341" s="119" t="n">
        <x:v>0.23754525013260788</x:v>
      </x:c>
      <x:c r="I341" s="119" t="n">
        <x:v>0.15733338921047854</x:v>
      </x:c>
      <x:c r="J341" s="119" t="n">
        <x:v>0.33498018044498934</x:v>
      </x:c>
      <x:c r="K341" s="119" t="n">
        <x:v>0.5</x:v>
      </x:c>
      <x:c r="L341" s="119" t="n">
        <x:v>0.6666666666666665</x:v>
      </x:c>
      <x:c r="M341" s="119" t="str">
        <x:v>2025-05</x:v>
      </x:c>
      <x:c r="N341" s="119" t="n">
        <x:v>1.0172107438238058</x:v>
      </x:c>
      <x:c r="O341" s="120" t="n">
        <x:v>116927</x:v>
      </x:c>
      <x:c r="P341" s="120" t="n">
        <x:v>235866.40064308615</x:v>
      </x:c>
      <x:c r="Q341" s="120" t="n">
        <x:v>221341.35145588583</x:v>
      </x:c>
      <x:c r="R341" s="120" t="n">
        <x:v>237480.29499721952</x:v>
      </x:c>
      <x:c r="S341" s="121" t="n">
        <x:f>F341-MIN(G341,H341)</x:f>
        <x:v>0.0005522308902330408</x:v>
      </x:c>
      <x:c r="T341" s="122" t="str">
        <x:f>IF(F341&lt;'摘要'!$C$8,"15–20%",IF(F341&lt;'摘要'!$C$9,"20–30%",IF(F341&lt;'摘要'!$C$10,"30–50%",IF(F341&lt;'摘要'!$C$11,"50–100%","&gt;100%"))))</x:f>
        <x:v>20–30%</x:v>
      </x:c>
      <x:c r="U341" s="122" t="str">
        <x:f>IF(G341&lt;H341,"SARIMA","營收公式")</x:f>
        <x:v>營收公式</x:v>
      </x:c>
      <x:c r="V341" s="122" t="str">
        <x:f>IF(AND(F341&lt;G341,F341&lt;H341),"是","否")</x:f>
        <x:v>否</x:v>
      </x:c>
      <x:c r="W341" s="77" t="str">
        <x:v>weighted_hybrid</x:v>
      </x:c>
    </x:row>
    <x:row r="342">
      <x:c r="A342" s="77" t="n">
        <x:v>338</x:v>
      </x:c>
      <x:c r="B342" s="77" t="str">
        <x:v>6609</x:v>
      </x:c>
      <x:c r="C342" s="77" t="str">
        <x:v>瀧澤科</x:v>
      </x:c>
      <x:c r="D342" s="77" t="str">
        <x:v>電機機械</x:v>
      </x:c>
      <x:c r="E342" s="77" t="n">
        <x:v>12</x:v>
      </x:c>
      <x:c r="F342" s="119" t="n">
        <x:v>0.2387113089561696</x:v>
      </x:c>
      <x:c r="G342" s="119" t="n">
        <x:v>0.21593369117033917</x:v>
      </x:c>
      <x:c r="H342" s="119" t="n">
        <x:v>0.24190268271778415</x:v>
      </x:c>
      <x:c r="I342" s="119" t="n">
        <x:v>0.20842069549872339</x:v>
      </x:c>
      <x:c r="J342" s="119" t="n">
        <x:v>0.4041441035484656</x:v>
      </x:c>
      <x:c r="K342" s="119" t="n">
        <x:v>0.33333333333333326</x:v>
      </x:c>
      <x:c r="L342" s="119" t="n">
        <x:v>0.5</x:v>
      </x:c>
      <x:c r="M342" s="119" t="str">
        <x:v>2025-09</x:v>
      </x:c>
      <x:c r="N342" s="119" t="n">
        <x:v>0.5961030415722233</x:v>
      </x:c>
      <x:c r="O342" s="120" t="n">
        <x:v>115903</x:v>
      </x:c>
      <x:c r="P342" s="120" t="n">
        <x:v>184993.1308273454</x:v>
      </x:c>
      <x:c r="Q342" s="120" t="n">
        <x:v>136478.04683773263</x:v>
      </x:c>
      <x:c r="R342" s="120" t="n">
        <x:v>190383.69571508013</x:v>
      </x:c>
      <x:c r="S342" s="121" t="n">
        <x:f>F342-MIN(G342,H342)</x:f>
        <x:v>0.02277761778583043</x:v>
      </x:c>
      <x:c r="T342" s="122" t="str">
        <x:f>IF(F342&lt;'摘要'!$C$8,"15–20%",IF(F342&lt;'摘要'!$C$9,"20–30%",IF(F342&lt;'摘要'!$C$10,"30–50%",IF(F342&lt;'摘要'!$C$11,"50–100%","&gt;100%"))))</x:f>
        <x:v>20–30%</x:v>
      </x:c>
      <x:c r="U342" s="122" t="str">
        <x:f>IF(G342&lt;H342,"SARIMA","營收公式")</x:f>
        <x:v>SARIMA</x:v>
      </x:c>
      <x:c r="V342" s="122" t="str">
        <x:f>IF(AND(F342&lt;G342,F342&lt;H342),"是","否")</x:f>
        <x:v>否</x:v>
      </x:c>
      <x:c r="W342" s="77" t="str">
        <x:v>weighted_hybrid</x:v>
      </x:c>
    </x:row>
    <x:row r="343">
      <x:c r="A343" s="77" t="n">
        <x:v>339</x:v>
      </x:c>
      <x:c r="B343" s="77" t="str">
        <x:v>6715</x:v>
      </x:c>
      <x:c r="C343" s="77" t="str">
        <x:v>嘉基</x:v>
      </x:c>
      <x:c r="D343" s="77" t="str">
        <x:v>電子零組件業</x:v>
      </x:c>
      <x:c r="E343" s="77" t="n">
        <x:v>12</x:v>
      </x:c>
      <x:c r="F343" s="119" t="n">
        <x:v>0.23959471745173277</x:v>
      </x:c>
      <x:c r="G343" s="119" t="n">
        <x:v>0.19423201172543283</x:v>
      </x:c>
      <x:c r="H343" s="119" t="n">
        <x:v>0.24930267462543884</x:v>
      </x:c>
      <x:c r="I343" s="119" t="n">
        <x:v>0.20791114622665682</x:v>
      </x:c>
      <x:c r="J343" s="119" t="n">
        <x:v>0.3314861900435301</x:v>
      </x:c>
      <x:c r="K343" s="119" t="n">
        <x:v>0.41666666666666674</x:v>
      </x:c>
      <x:c r="L343" s="119" t="n">
        <x:v>0.5</x:v>
      </x:c>
      <x:c r="M343" s="119" t="str">
        <x:v>2025-08</x:v>
      </x:c>
      <x:c r="N343" s="119" t="n">
        <x:v>0.7154849429573195</x:v>
      </x:c>
      <x:c r="O343" s="120" t="n">
        <x:v>77384</x:v>
      </x:c>
      <x:c r="P343" s="120" t="n">
        <x:v>132751.0868258092</x:v>
      </x:c>
      <x:c r="Q343" s="120" t="n">
        <x:v>142092.690307967</x:v>
      </x:c>
      <x:c r="R343" s="120" t="n">
        <x:v>131713.13088334724</x:v>
      </x:c>
      <x:c r="S343" s="121" t="n">
        <x:f>F343-MIN(G343,H343)</x:f>
        <x:v>0.04536270572629994</x:v>
      </x:c>
      <x:c r="T343" s="122" t="str">
        <x:f>IF(F343&lt;'摘要'!$C$8,"15–20%",IF(F343&lt;'摘要'!$C$9,"20–30%",IF(F343&lt;'摘要'!$C$10,"30–50%",IF(F343&lt;'摘要'!$C$11,"50–100%","&gt;100%"))))</x:f>
        <x:v>20–30%</x:v>
      </x:c>
      <x:c r="U343" s="122" t="str">
        <x:f>IF(G343&lt;H343,"SARIMA","營收公式")</x:f>
        <x:v>SARIMA</x:v>
      </x:c>
      <x:c r="V343" s="122" t="str">
        <x:f>IF(AND(F343&lt;G343,F343&lt;H343),"是","否")</x:f>
        <x:v>否</x:v>
      </x:c>
      <x:c r="W343" s="77" t="str">
        <x:v>weighted_hybrid</x:v>
      </x:c>
    </x:row>
    <x:row r="344">
      <x:c r="A344" s="77" t="n">
        <x:v>340</x:v>
      </x:c>
      <x:c r="B344" s="77" t="str">
        <x:v>1721</x:v>
      </x:c>
      <x:c r="C344" s="77" t="str">
        <x:v>三晃</x:v>
      </x:c>
      <x:c r="D344" s="77" t="str">
        <x:v>化學生技醫療</x:v>
      </x:c>
      <x:c r="E344" s="77" t="n">
        <x:v>12</x:v>
      </x:c>
      <x:c r="F344" s="119" t="n">
        <x:v>0.24030867962845381</x:v>
      </x:c>
      <x:c r="G344" s="119" t="n">
        <x:v>0.25096340749889157</x:v>
      </x:c>
      <x:c r="H344" s="119" t="n">
        <x:v>0.2407864143697161</x:v>
      </x:c>
      <x:c r="I344" s="119" t="n">
        <x:v>0.2246360255337676</x:v>
      </x:c>
      <x:c r="J344" s="119" t="n">
        <x:v>0.44011001097963</x:v>
      </x:c>
      <x:c r="K344" s="119" t="n">
        <x:v>0.5833333333333334</x:v>
      </x:c>
      <x:c r="L344" s="119" t="n">
        <x:v>0.41666666666666674</x:v>
      </x:c>
      <x:c r="M344" s="119" t="str">
        <x:v>2025-05</x:v>
      </x:c>
      <x:c r="N344" s="119" t="n">
        <x:v>0.4954967194144888</x:v>
      </x:c>
      <x:c r="O344" s="120" t="n">
        <x:v>112986</x:v>
      </x:c>
      <x:c r="P344" s="120" t="n">
        <x:v>168970.19233976543</x:v>
      </x:c>
      <x:c r="Q344" s="120" t="n">
        <x:v>166831.4170888432</x:v>
      </x:c>
      <x:c r="R344" s="120" t="n">
        <x:v>169207.83403431234</x:v>
      </x:c>
      <x:c r="S344" s="121" t="n">
        <x:f>F344-MIN(G344,H344)</x:f>
        <x:v>-0.0004777347412622812</x:v>
      </x:c>
      <x:c r="T344" s="122" t="str">
        <x:f>IF(F344&lt;'摘要'!$C$8,"15–20%",IF(F344&lt;'摘要'!$C$9,"20–30%",IF(F344&lt;'摘要'!$C$10,"30–50%",IF(F344&lt;'摘要'!$C$11,"50–100%","&gt;100%"))))</x:f>
        <x:v>20–30%</x:v>
      </x:c>
      <x:c r="U344" s="122" t="str">
        <x:f>IF(G344&lt;H344,"SARIMA","營收公式")</x:f>
        <x:v>營收公式</x:v>
      </x:c>
      <x:c r="V344" s="122" t="str">
        <x:f>IF(AND(F344&lt;G344,F344&lt;H344),"是","否")</x:f>
        <x:v>是</x:v>
      </x:c>
      <x:c r="W344" s="77" t="str">
        <x:v>weighted_hybrid</x:v>
      </x:c>
    </x:row>
    <x:row r="345">
      <x:c r="A345" s="77" t="n">
        <x:v>341</x:v>
      </x:c>
      <x:c r="B345" s="77" t="str">
        <x:v>8437</x:v>
      </x:c>
      <x:c r="C345" s="77" t="str">
        <x:v>大地-KY</x:v>
      </x:c>
      <x:c r="D345" s="77" t="str">
        <x:v>其他</x:v>
      </x:c>
      <x:c r="E345" s="77" t="n">
        <x:v>12</x:v>
      </x:c>
      <x:c r="F345" s="119" t="n">
        <x:v>0.24066321476119756</x:v>
      </x:c>
      <x:c r="G345" s="119" t="n">
        <x:v>0.20142752171697428</x:v>
      </x:c>
      <x:c r="H345" s="119" t="n">
        <x:v>0.26503239102810194</x:v>
      </x:c>
      <x:c r="I345" s="119" t="n">
        <x:v>0.21605613861182438</x:v>
      </x:c>
      <x:c r="J345" s="119" t="n">
        <x:v>0.3912720887404157</x:v>
      </x:c>
      <x:c r="K345" s="119" t="n">
        <x:v>1</x:v>
      </x:c>
      <x:c r="L345" s="119" t="n">
        <x:v>0.41666666666666674</x:v>
      </x:c>
      <x:c r="M345" s="119" t="str">
        <x:v>2025-04</x:v>
      </x:c>
      <x:c r="N345" s="119" t="n">
        <x:v>0.6718002516564152</x:v>
      </x:c>
      <x:c r="O345" s="120" t="n">
        <x:v>14976</x:v>
      </x:c>
      <x:c r="P345" s="120" t="n">
        <x:v>25036.880568806475</x:v>
      </x:c>
      <x:c r="Q345" s="120" t="n">
        <x:v>17572.239900437624</x:v>
      </x:c>
      <x:c r="R345" s="120" t="n">
        <x:v>25866.285087514123</x:v>
      </x:c>
      <x:c r="S345" s="121" t="n">
        <x:f>F345-MIN(G345,H345)</x:f>
        <x:v>0.03923569304422328</x:v>
      </x:c>
      <x:c r="T345" s="122" t="str">
        <x:f>IF(F345&lt;'摘要'!$C$8,"15–20%",IF(F345&lt;'摘要'!$C$9,"20–30%",IF(F345&lt;'摘要'!$C$10,"30–50%",IF(F345&lt;'摘要'!$C$11,"50–100%","&gt;100%"))))</x:f>
        <x:v>20–30%</x:v>
      </x:c>
      <x:c r="U345" s="122" t="str">
        <x:f>IF(G345&lt;H345,"SARIMA","營收公式")</x:f>
        <x:v>SARIMA</x:v>
      </x:c>
      <x:c r="V345" s="122" t="str">
        <x:f>IF(AND(F345&lt;G345,F345&lt;H345),"是","否")</x:f>
        <x:v>否</x:v>
      </x:c>
      <x:c r="W345" s="77" t="str">
        <x:v>weighted_hybrid</x:v>
      </x:c>
    </x:row>
    <x:row r="346">
      <x:c r="A346" s="77" t="n">
        <x:v>342</x:v>
      </x:c>
      <x:c r="B346" s="77" t="str">
        <x:v>3219</x:v>
      </x:c>
      <x:c r="C346" s="77" t="str">
        <x:v>倚強科</x:v>
      </x:c>
      <x:c r="D346" s="77" t="str">
        <x:v>其他電子類</x:v>
      </x:c>
      <x:c r="E346" s="77" t="n">
        <x:v>12</x:v>
      </x:c>
      <x:c r="F346" s="119" t="n">
        <x:v>0.2419274753751988</x:v>
      </x:c>
      <x:c r="G346" s="119" t="n">
        <x:v>0.29195642741378647</x:v>
      </x:c>
      <x:c r="H346" s="119" t="n">
        <x:v>0.24237716918643276</x:v>
      </x:c>
      <x:c r="I346" s="119" t="n">
        <x:v>0.24480626723420265</x:v>
      </x:c>
      <x:c r="J346" s="119" t="n">
        <x:v>0.4660307455289171</x:v>
      </x:c>
      <x:c r="K346" s="119" t="n">
        <x:v>0.6666666666666665</x:v>
      </x:c>
      <x:c r="L346" s="119" t="n">
        <x:v>0.6666666666666665</x:v>
      </x:c>
      <x:c r="M346" s="119" t="str">
        <x:v>2025-09</x:v>
      </x:c>
      <x:c r="N346" s="119" t="n">
        <x:v>0.5882335909843825</x:v>
      </x:c>
      <x:c r="O346" s="120" t="n">
        <x:v>98658</x:v>
      </x:c>
      <x:c r="P346" s="120" t="n">
        <x:v>156691.94961933722</x:v>
      </x:c>
      <x:c r="Q346" s="120" t="n">
        <x:v>162320.8138937752</x:v>
      </x:c>
      <x:c r="R346" s="120" t="n">
        <x:v>156066.52025551075</x:v>
      </x:c>
      <x:c r="S346" s="121" t="n">
        <x:f>F346-MIN(G346,H346)</x:f>
        <x:v>-0.0004496938112339699</x:v>
      </x:c>
      <x:c r="T346" s="122" t="str">
        <x:f>IF(F346&lt;'摘要'!$C$8,"15–20%",IF(F346&lt;'摘要'!$C$9,"20–30%",IF(F346&lt;'摘要'!$C$10,"30–50%",IF(F346&lt;'摘要'!$C$11,"50–100%","&gt;100%"))))</x:f>
        <x:v>20–30%</x:v>
      </x:c>
      <x:c r="U346" s="122" t="str">
        <x:f>IF(G346&lt;H346,"SARIMA","營收公式")</x:f>
        <x:v>營收公式</x:v>
      </x:c>
      <x:c r="V346" s="122" t="str">
        <x:f>IF(AND(F346&lt;G346,F346&lt;H346),"是","否")</x:f>
        <x:v>是</x:v>
      </x:c>
      <x:c r="W346" s="77" t="str">
        <x:v>weighted_hybrid</x:v>
      </x:c>
    </x:row>
    <x:row r="347">
      <x:c r="A347" s="77" t="n">
        <x:v>343</x:v>
      </x:c>
      <x:c r="B347" s="77" t="str">
        <x:v>1570</x:v>
      </x:c>
      <x:c r="C347" s="77" t="str">
        <x:v>力肯</x:v>
      </x:c>
      <x:c r="D347" s="77" t="str">
        <x:v>電機機械</x:v>
      </x:c>
      <x:c r="E347" s="77" t="n">
        <x:v>12</x:v>
      </x:c>
      <x:c r="F347" s="119" t="n">
        <x:v>0.24242916446842244</x:v>
      </x:c>
      <x:c r="G347" s="119" t="n">
        <x:v>0.2891842008803128</x:v>
      </x:c>
      <x:c r="H347" s="119" t="n">
        <x:v>0.25380918548296977</x:v>
      </x:c>
      <x:c r="I347" s="119" t="n">
        <x:v>0.21047306665598695</x:v>
      </x:c>
      <x:c r="J347" s="119" t="n">
        <x:v>0.6352417741401879</x:v>
      </x:c>
      <x:c r="K347" s="119" t="n">
        <x:v>0.5833333333333334</x:v>
      </x:c>
      <x:c r="L347" s="119" t="n">
        <x:v>0.25</x:v>
      </x:c>
      <x:c r="M347" s="119" t="str">
        <x:v>2025-12</x:v>
      </x:c>
      <x:c r="N347" s="119" t="n">
        <x:v>3.579946266384738</x:v>
      </x:c>
      <x:c r="O347" s="120" t="n">
        <x:v>7049</x:v>
      </x:c>
      <x:c r="P347" s="120" t="n">
        <x:v>32284.041231746018</x:v>
      </x:c>
      <x:c r="Q347" s="120" t="n">
        <x:v>40482.15240431808</x:v>
      </x:c>
      <x:c r="R347" s="120" t="n">
        <x:v>31373.139990349122</x:v>
      </x:c>
      <x:c r="S347" s="121" t="n">
        <x:f>F347-MIN(G347,H347)</x:f>
        <x:v>-0.011380021014547326</x:v>
      </x:c>
      <x:c r="T347" s="122" t="str">
        <x:f>IF(F347&lt;'摘要'!$C$8,"15–20%",IF(F347&lt;'摘要'!$C$9,"20–30%",IF(F347&lt;'摘要'!$C$10,"30–50%",IF(F347&lt;'摘要'!$C$11,"50–100%","&gt;100%"))))</x:f>
        <x:v>20–30%</x:v>
      </x:c>
      <x:c r="U347" s="122" t="str">
        <x:f>IF(G347&lt;H347,"SARIMA","營收公式")</x:f>
        <x:v>營收公式</x:v>
      </x:c>
      <x:c r="V347" s="122" t="str">
        <x:f>IF(AND(F347&lt;G347,F347&lt;H347),"是","否")</x:f>
        <x:v>是</x:v>
      </x:c>
      <x:c r="W347" s="77" t="str">
        <x:v>weighted_hybrid</x:v>
      </x:c>
    </x:row>
    <x:row r="348">
      <x:c r="A348" s="77" t="n">
        <x:v>344</x:v>
      </x:c>
      <x:c r="B348" s="77" t="str">
        <x:v>6419</x:v>
      </x:c>
      <x:c r="C348" s="77" t="str">
        <x:v>京晨科</x:v>
      </x:c>
      <x:c r="D348" s="77" t="str">
        <x:v>光電業</x:v>
      </x:c>
      <x:c r="E348" s="77" t="n">
        <x:v>12</x:v>
      </x:c>
      <x:c r="F348" s="119" t="n">
        <x:v>0.24259324398699608</x:v>
      </x:c>
      <x:c r="G348" s="119" t="n">
        <x:v>0.22575830355377627</x:v>
      </x:c>
      <x:c r="H348" s="119" t="n">
        <x:v>0.24446379292402046</x:v>
      </x:c>
      <x:c r="I348" s="119" t="n">
        <x:v>0.20997857495097905</x:v>
      </x:c>
      <x:c r="J348" s="119" t="n">
        <x:v>0.49447641146893717</x:v>
      </x:c>
      <x:c r="K348" s="119" t="n">
        <x:v>0.41666666666666674</x:v>
      </x:c>
      <x:c r="L348" s="119" t="n">
        <x:v>0.41666666666666674</x:v>
      </x:c>
      <x:c r="M348" s="119" t="str">
        <x:v>2025-04</x:v>
      </x:c>
      <x:c r="N348" s="119" t="n">
        <x:v>0.6853781678271171</x:v>
      </x:c>
      <x:c r="O348" s="120" t="n">
        <x:v>29620</x:v>
      </x:c>
      <x:c r="P348" s="120" t="n">
        <x:v>49920.90133103921</x:v>
      </x:c>
      <x:c r="Q348" s="120" t="n">
        <x:v>44892.65807756393</x:v>
      </x:c>
      <x:c r="R348" s="120" t="n">
        <x:v>50479.5950258698</x:v>
      </x:c>
      <x:c r="S348" s="121" t="n">
        <x:f>F348-MIN(G348,H348)</x:f>
        <x:v>0.016834940433219814</x:v>
      </x:c>
      <x:c r="T348" s="122" t="str">
        <x:f>IF(F348&lt;'摘要'!$C$8,"15–20%",IF(F348&lt;'摘要'!$C$9,"20–30%",IF(F348&lt;'摘要'!$C$10,"30–50%",IF(F348&lt;'摘要'!$C$11,"50–100%","&gt;100%"))))</x:f>
        <x:v>20–30%</x:v>
      </x:c>
      <x:c r="U348" s="122" t="str">
        <x:f>IF(G348&lt;H348,"SARIMA","營收公式")</x:f>
        <x:v>SARIMA</x:v>
      </x:c>
      <x:c r="V348" s="122" t="str">
        <x:f>IF(AND(F348&lt;G348,F348&lt;H348),"是","否")</x:f>
        <x:v>否</x:v>
      </x:c>
      <x:c r="W348" s="77" t="str">
        <x:v>weighted_hybrid</x:v>
      </x:c>
    </x:row>
    <x:row r="349">
      <x:c r="A349" s="77" t="n">
        <x:v>345</x:v>
      </x:c>
      <x:c r="B349" s="77" t="str">
        <x:v>6697</x:v>
      </x:c>
      <x:c r="C349" s="77" t="str">
        <x:v>東捷資訊</x:v>
      </x:c>
      <x:c r="D349" s="77" t="str">
        <x:v>資訊服務業</x:v>
      </x:c>
      <x:c r="E349" s="77" t="n">
        <x:v>12</x:v>
      </x:c>
      <x:c r="F349" s="119" t="n">
        <x:v>0.24481192079939407</x:v>
      </x:c>
      <x:c r="G349" s="119" t="n">
        <x:v>0.20295627614284206</x:v>
      </x:c>
      <x:c r="H349" s="119" t="n">
        <x:v>0.25495891472594456</x:v>
      </x:c>
      <x:c r="I349" s="119" t="n">
        <x:v>0.2521149728931064</x:v>
      </x:c>
      <x:c r="J349" s="119" t="n">
        <x:v>0.45346541829137066</x:v>
      </x:c>
      <x:c r="K349" s="119" t="n">
        <x:v>0.8333333333333335</x:v>
      </x:c>
      <x:c r="L349" s="119" t="n">
        <x:v>0.5</x:v>
      </x:c>
      <x:c r="M349" s="119" t="str">
        <x:v>2025-02</x:v>
      </x:c>
      <x:c r="N349" s="119" t="n">
        <x:v>0.8229250296904709</x:v>
      </x:c>
      <x:c r="O349" s="120" t="n">
        <x:v>62970</x:v>
      </x:c>
      <x:c r="P349" s="120" t="n">
        <x:v>114789.58911960895</x:v>
      </x:c>
      <x:c r="Q349" s="120" t="n">
        <x:v>76015.36125974407</x:v>
      </x:c>
      <x:c r="R349" s="120" t="n">
        <x:v>119097.83665959393</x:v>
      </x:c>
      <x:c r="S349" s="121" t="n">
        <x:f>F349-MIN(G349,H349)</x:f>
        <x:v>0.041855644656552005</x:v>
      </x:c>
      <x:c r="T349" s="122" t="str">
        <x:f>IF(F349&lt;'摘要'!$C$8,"15–20%",IF(F349&lt;'摘要'!$C$9,"20–30%",IF(F349&lt;'摘要'!$C$10,"30–50%",IF(F349&lt;'摘要'!$C$11,"50–100%","&gt;100%"))))</x:f>
        <x:v>20–30%</x:v>
      </x:c>
      <x:c r="U349" s="122" t="str">
        <x:f>IF(G349&lt;H349,"SARIMA","營收公式")</x:f>
        <x:v>SARIMA</x:v>
      </x:c>
      <x:c r="V349" s="122" t="str">
        <x:f>IF(AND(F349&lt;G349,F349&lt;H349),"是","否")</x:f>
        <x:v>否</x:v>
      </x:c>
      <x:c r="W349" s="77" t="str">
        <x:v>weighted_hybrid</x:v>
      </x:c>
    </x:row>
    <x:row r="350">
      <x:c r="A350" s="77" t="n">
        <x:v>346</x:v>
      </x:c>
      <x:c r="B350" s="77" t="str">
        <x:v>6533</x:v>
      </x:c>
      <x:c r="C350" s="77" t="str">
        <x:v>晶心科</x:v>
      </x:c>
      <x:c r="D350" s="77" t="str">
        <x:v>半導體業</x:v>
      </x:c>
      <x:c r="E350" s="77" t="n">
        <x:v>12</x:v>
      </x:c>
      <x:c r="F350" s="119" t="n">
        <x:v>0.24612000477289814</x:v>
      </x:c>
      <x:c r="G350" s="119" t="n">
        <x:v>0.21011580178695907</x:v>
      </x:c>
      <x:c r="H350" s="119" t="n">
        <x:v>0.26661753029830376</x:v>
      </x:c>
      <x:c r="I350" s="119" t="n">
        <x:v>0.18771723172773488</x:v>
      </x:c>
      <x:c r="J350" s="119" t="n">
        <x:v>0.43157899842615843</x:v>
      </x:c>
      <x:c r="K350" s="119" t="n">
        <x:v>0.5833333333333334</x:v>
      </x:c>
      <x:c r="L350" s="119" t="n">
        <x:v>0.41666666666666674</x:v>
      </x:c>
      <x:c r="M350" s="119" t="str">
        <x:v>2025-04</x:v>
      </x:c>
      <x:c r="N350" s="119" t="n">
        <x:v>0.4448158162113332</x:v>
      </x:c>
      <x:c r="O350" s="120" t="n">
        <x:v>86974</x:v>
      </x:c>
      <x:c r="P350" s="120" t="n">
        <x:v>125661.4107991645</x:v>
      </x:c>
      <x:c r="Q350" s="120" t="n">
        <x:v>114075.62812859545</x:v>
      </x:c>
      <x:c r="R350" s="120" t="n">
        <x:v>126948.71998478328</x:v>
      </x:c>
      <x:c r="S350" s="121" t="n">
        <x:f>F350-MIN(G350,H350)</x:f>
        <x:v>0.036004202985939066</x:v>
      </x:c>
      <x:c r="T350" s="122" t="str">
        <x:f>IF(F350&lt;'摘要'!$C$8,"15–20%",IF(F350&lt;'摘要'!$C$9,"20–30%",IF(F350&lt;'摘要'!$C$10,"30–50%",IF(F350&lt;'摘要'!$C$11,"50–100%","&gt;100%"))))</x:f>
        <x:v>20–30%</x:v>
      </x:c>
      <x:c r="U350" s="122" t="str">
        <x:f>IF(G350&lt;H350,"SARIMA","營收公式")</x:f>
        <x:v>SARIMA</x:v>
      </x:c>
      <x:c r="V350" s="122" t="str">
        <x:f>IF(AND(F350&lt;G350,F350&lt;H350),"是","否")</x:f>
        <x:v>否</x:v>
      </x:c>
      <x:c r="W350" s="77" t="str">
        <x:v>weighted_hybrid</x:v>
      </x:c>
    </x:row>
    <x:row r="351">
      <x:c r="A351" s="77" t="n">
        <x:v>347</x:v>
      </x:c>
      <x:c r="B351" s="77" t="str">
        <x:v>3046</x:v>
      </x:c>
      <x:c r="C351" s="77" t="str">
        <x:v>建碁</x:v>
      </x:c>
      <x:c r="D351" s="77" t="str">
        <x:v>電腦及週邊設備業</x:v>
      </x:c>
      <x:c r="E351" s="77" t="n">
        <x:v>12</x:v>
      </x:c>
      <x:c r="F351" s="119" t="n">
        <x:v>0.24616908186288175</x:v>
      </x:c>
      <x:c r="G351" s="119" t="n">
        <x:v>0.17749755372121864</x:v>
      </x:c>
      <x:c r="H351" s="119" t="n">
        <x:v>0.2557400645841542</x:v>
      </x:c>
      <x:c r="I351" s="119" t="n">
        <x:v>0.2090934705849978</x:v>
      </x:c>
      <x:c r="J351" s="119" t="n">
        <x:v>0.2846459776010694</x:v>
      </x:c>
      <x:c r="K351" s="119" t="n">
        <x:v>0.5833333333333334</x:v>
      </x:c>
      <x:c r="L351" s="119" t="n">
        <x:v>0.6666666666666665</x:v>
      </x:c>
      <x:c r="M351" s="119" t="str">
        <x:v>2025-04</x:v>
      </x:c>
      <x:c r="N351" s="119" t="n">
        <x:v>1.114972189686125</x:v>
      </x:c>
      <x:c r="O351" s="120" t="n">
        <x:v>360658</x:v>
      </x:c>
      <x:c r="P351" s="120" t="n">
        <x:v>762781.6399878185</x:v>
      </x:c>
      <x:c r="Q351" s="120" t="n">
        <x:v>661177.6341603036</x:v>
      </x:c>
      <x:c r="R351" s="120" t="n">
        <x:v>774070.9739686536</x:v>
      </x:c>
      <x:c r="S351" s="121" t="n">
        <x:f>F351-MIN(G351,H351)</x:f>
        <x:v>0.06867152814166311</x:v>
      </x:c>
      <x:c r="T351" s="122" t="str">
        <x:f>IF(F351&lt;'摘要'!$C$8,"15–20%",IF(F351&lt;'摘要'!$C$9,"20–30%",IF(F351&lt;'摘要'!$C$10,"30–50%",IF(F351&lt;'摘要'!$C$11,"50–100%","&gt;100%"))))</x:f>
        <x:v>20–30%</x:v>
      </x:c>
      <x:c r="U351" s="122" t="str">
        <x:f>IF(G351&lt;H351,"SARIMA","營收公式")</x:f>
        <x:v>SARIMA</x:v>
      </x:c>
      <x:c r="V351" s="122" t="str">
        <x:f>IF(AND(F351&lt;G351,F351&lt;H351),"是","否")</x:f>
        <x:v>否</x:v>
      </x:c>
      <x:c r="W351" s="77" t="str">
        <x:v>weighted_hybrid</x:v>
      </x:c>
    </x:row>
    <x:row r="352">
      <x:c r="A352" s="77" t="n">
        <x:v>348</x:v>
      </x:c>
      <x:c r="B352" s="77" t="str">
        <x:v>5432</x:v>
      </x:c>
      <x:c r="C352" s="77" t="str">
        <x:v>新門</x:v>
      </x:c>
      <x:c r="D352" s="77" t="str">
        <x:v>綠能環保類</x:v>
      </x:c>
      <x:c r="E352" s="77" t="n">
        <x:v>12</x:v>
      </x:c>
      <x:c r="F352" s="119" t="n">
        <x:v>0.24725105734775346</x:v>
      </x:c>
      <x:c r="G352" s="119" t="n">
        <x:v>0.29056768625168927</x:v>
      </x:c>
      <x:c r="H352" s="119" t="n">
        <x:v>0.24717268595878455</x:v>
      </x:c>
      <x:c r="I352" s="119" t="n">
        <x:v>0.13664813866338404</x:v>
      </x:c>
      <x:c r="J352" s="119" t="n">
        <x:v>0.630703664916202</x:v>
      </x:c>
      <x:c r="K352" s="119" t="n">
        <x:v>0.9166666666666665</x:v>
      </x:c>
      <x:c r="L352" s="119" t="n">
        <x:v>0.41666666666666674</x:v>
      </x:c>
      <x:c r="M352" s="119" t="str">
        <x:v>2025-01</x:v>
      </x:c>
      <x:c r="N352" s="119" t="n">
        <x:v>1.096689793091651</x:v>
      </x:c>
      <x:c r="O352" s="120" t="n">
        <x:v>5708</x:v>
      </x:c>
      <x:c r="P352" s="120" t="n">
        <x:v>11967.905338967144</x:v>
      </x:c>
      <x:c r="Q352" s="120" t="n">
        <x:v>13695.647142000204</x:v>
      </x:c>
      <x:c r="R352" s="120" t="n">
        <x:v>11775.934027519028</x:v>
      </x:c>
      <x:c r="S352" s="121" t="n">
        <x:f>F352-MIN(G352,H352)</x:f>
        <x:v>0.00007837138896890639</x:v>
      </x:c>
      <x:c r="T352" s="122" t="str">
        <x:f>IF(F352&lt;'摘要'!$C$8,"15–20%",IF(F352&lt;'摘要'!$C$9,"20–30%",IF(F352&lt;'摘要'!$C$10,"30–50%",IF(F352&lt;'摘要'!$C$11,"50–100%","&gt;100%"))))</x:f>
        <x:v>20–30%</x:v>
      </x:c>
      <x:c r="U352" s="122" t="str">
        <x:f>IF(G352&lt;H352,"SARIMA","營收公式")</x:f>
        <x:v>營收公式</x:v>
      </x:c>
      <x:c r="V352" s="122" t="str">
        <x:f>IF(AND(F352&lt;G352,F352&lt;H352),"是","否")</x:f>
        <x:v>否</x:v>
      </x:c>
      <x:c r="W352" s="77" t="str">
        <x:v>weighted_hybrid</x:v>
      </x:c>
    </x:row>
    <x:row r="353">
      <x:c r="A353" s="77" t="n">
        <x:v>349</x:v>
      </x:c>
      <x:c r="B353" s="77" t="str">
        <x:v>1235</x:v>
      </x:c>
      <x:c r="C353" s="77" t="str">
        <x:v>興泰</x:v>
      </x:c>
      <x:c r="D353" s="77" t="str">
        <x:v>食品工業</x:v>
      </x:c>
      <x:c r="E353" s="77" t="n">
        <x:v>12</x:v>
      </x:c>
      <x:c r="F353" s="119" t="n">
        <x:v>0.24823266691531093</x:v>
      </x:c>
      <x:c r="G353" s="119" t="n">
        <x:v>0.3867308304557097</x:v>
      </x:c>
      <x:c r="H353" s="119" t="n">
        <x:v>0.251478045106284</x:v>
      </x:c>
      <x:c r="I353" s="119" t="n">
        <x:v>0.1818910683184863</x:v>
      </x:c>
      <x:c r="J353" s="119" t="n">
        <x:v>0.7984464042064574</x:v>
      </x:c>
      <x:c r="K353" s="119" t="n">
        <x:v>0.75</x:v>
      </x:c>
      <x:c r="L353" s="119" t="n">
        <x:v>0.5</x:v>
      </x:c>
      <x:c r="M353" s="119" t="str">
        <x:v>2025-02</x:v>
      </x:c>
      <x:c r="N353" s="119" t="n">
        <x:v>1.289949041824132</x:v>
      </x:c>
      <x:c r="O353" s="120" t="n">
        <x:v>1746</x:v>
      </x:c>
      <x:c r="P353" s="120" t="n">
        <x:v>3998.2510270249345</x:v>
      </x:c>
      <x:c r="Q353" s="120" t="n">
        <x:v>4161.205397561596</x:v>
      </x:c>
      <x:c r="R353" s="120" t="n">
        <x:v>3980.144985854194</x:v>
      </x:c>
      <x:c r="S353" s="121" t="n">
        <x:f>F353-MIN(G353,H353)</x:f>
        <x:v>-0.0032453781909730917</x:v>
      </x:c>
      <x:c r="T353" s="122" t="str">
        <x:f>IF(F353&lt;'摘要'!$C$8,"15–20%",IF(F353&lt;'摘要'!$C$9,"20–30%",IF(F353&lt;'摘要'!$C$10,"30–50%",IF(F353&lt;'摘要'!$C$11,"50–100%","&gt;100%"))))</x:f>
        <x:v>20–30%</x:v>
      </x:c>
      <x:c r="U353" s="122" t="str">
        <x:f>IF(G353&lt;H353,"SARIMA","營收公式")</x:f>
        <x:v>營收公式</x:v>
      </x:c>
      <x:c r="V353" s="122" t="str">
        <x:f>IF(AND(F353&lt;G353,F353&lt;H353),"是","否")</x:f>
        <x:v>是</x:v>
      </x:c>
      <x:c r="W353" s="77" t="str">
        <x:v>weighted_hybrid</x:v>
      </x:c>
    </x:row>
    <x:row r="354">
      <x:c r="A354" s="77" t="n">
        <x:v>350</x:v>
      </x:c>
      <x:c r="B354" s="77" t="str">
        <x:v>4991</x:v>
      </x:c>
      <x:c r="C354" s="77" t="str">
        <x:v>環宇-KY</x:v>
      </x:c>
      <x:c r="D354" s="77" t="str">
        <x:v>半導體業</x:v>
      </x:c>
      <x:c r="E354" s="77" t="n">
        <x:v>12</x:v>
      </x:c>
      <x:c r="F354" s="119" t="n">
        <x:v>0.24941140846870496</x:v>
      </x:c>
      <x:c r="G354" s="119" t="n">
        <x:v>0.15292706203551645</x:v>
      </x:c>
      <x:c r="H354" s="119" t="n">
        <x:v>0.263739566722301</x:v>
      </x:c>
      <x:c r="I354" s="119" t="n">
        <x:v>0.2822921235024797</x:v>
      </x:c>
      <x:c r="J354" s="119" t="n">
        <x:v>0.5757748955972689</x:v>
      </x:c>
      <x:c r="K354" s="119" t="n">
        <x:v>0.6666666666666665</x:v>
      </x:c>
      <x:c r="L354" s="119" t="n">
        <x:v>0.41666666666666674</x:v>
      </x:c>
      <x:c r="M354" s="119" t="str">
        <x:v>2025-01</x:v>
      </x:c>
      <x:c r="N354" s="119" t="n">
        <x:v>0.6507309554734231</x:v>
      </x:c>
      <x:c r="O354" s="120" t="n">
        <x:v>86200</x:v>
      </x:c>
      <x:c r="P354" s="120" t="n">
        <x:v>142293.00836180907</x:v>
      </x:c>
      <x:c r="Q354" s="120" t="n">
        <x:v>97256.19197813109</x:v>
      </x:c>
      <x:c r="R354" s="120" t="n">
        <x:v>147297.09907110664</x:v>
      </x:c>
      <x:c r="S354" s="121" t="n">
        <x:f>F354-MIN(G354,H354)</x:f>
        <x:v>0.09648434643318851</x:v>
      </x:c>
      <x:c r="T354" s="122" t="str">
        <x:f>IF(F354&lt;'摘要'!$C$8,"15–20%",IF(F354&lt;'摘要'!$C$9,"20–30%",IF(F354&lt;'摘要'!$C$10,"30–50%",IF(F354&lt;'摘要'!$C$11,"50–100%","&gt;100%"))))</x:f>
        <x:v>20–30%</x:v>
      </x:c>
      <x:c r="U354" s="122" t="str">
        <x:f>IF(G354&lt;H354,"SARIMA","營收公式")</x:f>
        <x:v>SARIMA</x:v>
      </x:c>
      <x:c r="V354" s="122" t="str">
        <x:f>IF(AND(F354&lt;G354,F354&lt;H354),"是","否")</x:f>
        <x:v>否</x:v>
      </x:c>
      <x:c r="W354" s="77" t="str">
        <x:v>weighted_hybrid</x:v>
      </x:c>
    </x:row>
    <x:row r="355">
      <x:c r="A355" s="77" t="n">
        <x:v>351</x:v>
      </x:c>
      <x:c r="B355" s="77" t="str">
        <x:v>2020</x:v>
      </x:c>
      <x:c r="C355" s="77" t="str">
        <x:v>美亞</x:v>
      </x:c>
      <x:c r="D355" s="77" t="str">
        <x:v>鋼鐵工業</x:v>
      </x:c>
      <x:c r="E355" s="77" t="n">
        <x:v>12</x:v>
      </x:c>
      <x:c r="F355" s="119" t="n">
        <x:v>0.24946756057492597</x:v>
      </x:c>
      <x:c r="G355" s="119" t="n">
        <x:v>0.20523221128144736</x:v>
      </x:c>
      <x:c r="H355" s="119" t="n">
        <x:v>0.25868329134801915</x:v>
      </x:c>
      <x:c r="I355" s="119" t="n">
        <x:v>0.2345745504703856</x:v>
      </x:c>
      <x:c r="J355" s="119" t="n">
        <x:v>0.40777536931386654</x:v>
      </x:c>
      <x:c r="K355" s="119" t="n">
        <x:v>0.41666666666666674</x:v>
      </x:c>
      <x:c r="L355" s="119" t="n">
        <x:v>0.41666666666666674</x:v>
      </x:c>
      <x:c r="M355" s="119" t="str">
        <x:v>2025-07</x:v>
      </x:c>
      <x:c r="N355" s="119" t="n">
        <x:v>0.6371166771312385</x:v>
      </x:c>
      <x:c r="O355" s="120" t="n">
        <x:v>752843</x:v>
      </x:c>
      <x:c r="P355" s="120" t="n">
        <x:v>273194.169438487</x:v>
      </x:c>
      <x:c r="Q355" s="120" t="n">
        <x:v>332302.4298931388</x:v>
      </x:c>
      <x:c r="R355" s="120" t="n">
        <x:v>266626.58494352567</x:v>
      </x:c>
      <x:c r="S355" s="121" t="n">
        <x:f>F355-MIN(G355,H355)</x:f>
        <x:v>0.04423534929347861</x:v>
      </x:c>
      <x:c r="T355" s="122" t="str">
        <x:f>IF(F355&lt;'摘要'!$C$8,"15–20%",IF(F355&lt;'摘要'!$C$9,"20–30%",IF(F355&lt;'摘要'!$C$10,"30–50%",IF(F355&lt;'摘要'!$C$11,"50–100%","&gt;100%"))))</x:f>
        <x:v>20–30%</x:v>
      </x:c>
      <x:c r="U355" s="122" t="str">
        <x:f>IF(G355&lt;H355,"SARIMA","營收公式")</x:f>
        <x:v>SARIMA</x:v>
      </x:c>
      <x:c r="V355" s="122" t="str">
        <x:f>IF(AND(F355&lt;G355,F355&lt;H355),"是","否")</x:f>
        <x:v>否</x:v>
      </x:c>
      <x:c r="W355" s="77" t="str">
        <x:v>weighted_hybrid</x:v>
      </x:c>
    </x:row>
    <x:row r="356">
      <x:c r="A356" s="77" t="n">
        <x:v>352</x:v>
      </x:c>
      <x:c r="B356" s="77" t="str">
        <x:v>3052</x:v>
      </x:c>
      <x:c r="C356" s="77" t="str">
        <x:v>夆典</x:v>
      </x:c>
      <x:c r="D356" s="77" t="str">
        <x:v>建材營造</x:v>
      </x:c>
      <x:c r="E356" s="77" t="n">
        <x:v>12</x:v>
      </x:c>
      <x:c r="F356" s="119" t="n">
        <x:v>0.2502813177004534</x:v>
      </x:c>
      <x:c r="G356" s="119" t="n">
        <x:v>0.31574748228429056</x:v>
      </x:c>
      <x:c r="H356" s="119" t="n">
        <x:v>0.24946156528132707</x:v>
      </x:c>
      <x:c r="I356" s="119" t="n">
        <x:v>0.2525010326791464</x:v>
      </x:c>
      <x:c r="J356" s="119" t="n">
        <x:v>0.3901468802158935</x:v>
      </x:c>
      <x:c r="K356" s="119" t="n">
        <x:v>0.6666666666666665</x:v>
      </x:c>
      <x:c r="L356" s="119" t="n">
        <x:v>0.5833333333333334</x:v>
      </x:c>
      <x:c r="M356" s="119" t="str">
        <x:v>2025-06</x:v>
      </x:c>
      <x:c r="N356" s="119" t="n">
        <x:v>0.4118122446653148</x:v>
      </x:c>
      <x:c r="O356" s="120" t="n">
        <x:v>268994</x:v>
      </x:c>
      <x:c r="P356" s="120" t="n">
        <x:v>379769.0229415017</x:v>
      </x:c>
      <x:c r="Q356" s="120" t="n">
        <x:v>383251.3703816105</x:v>
      </x:c>
      <x:c r="R356" s="120" t="n">
        <x:v>379382.09544815624</x:v>
      </x:c>
      <x:c r="S356" s="121" t="n">
        <x:f>F356-MIN(G356,H356)</x:f>
        <x:v>0.0008197524191263517</x:v>
      </x:c>
      <x:c r="T356" s="122" t="str">
        <x:f>IF(F356&lt;'摘要'!$C$8,"15–20%",IF(F356&lt;'摘要'!$C$9,"20–30%",IF(F356&lt;'摘要'!$C$10,"30–50%",IF(F356&lt;'摘要'!$C$11,"50–100%","&gt;100%"))))</x:f>
        <x:v>20–30%</x:v>
      </x:c>
      <x:c r="U356" s="122" t="str">
        <x:f>IF(G356&lt;H356,"SARIMA","營收公式")</x:f>
        <x:v>營收公式</x:v>
      </x:c>
      <x:c r="V356" s="122" t="str">
        <x:f>IF(AND(F356&lt;G356,F356&lt;H356),"是","否")</x:f>
        <x:v>否</x:v>
      </x:c>
      <x:c r="W356" s="77" t="str">
        <x:v>weighted_hybrid</x:v>
      </x:c>
    </x:row>
    <x:row r="357">
      <x:c r="A357" s="77" t="n">
        <x:v>353</x:v>
      </x:c>
      <x:c r="B357" s="77" t="str">
        <x:v>3593</x:v>
      </x:c>
      <x:c r="C357" s="77" t="str">
        <x:v>力銘</x:v>
      </x:c>
      <x:c r="D357" s="77" t="str">
        <x:v>電子零組件業</x:v>
      </x:c>
      <x:c r="E357" s="77" t="n">
        <x:v>12</x:v>
      </x:c>
      <x:c r="F357" s="119" t="n">
        <x:v>0.2510073423741973</x:v>
      </x:c>
      <x:c r="G357" s="119" t="n">
        <x:v>0.23237296277314626</x:v>
      </x:c>
      <x:c r="H357" s="119" t="n">
        <x:v>0.25363516901823896</x:v>
      </x:c>
      <x:c r="I357" s="119" t="n">
        <x:v>0.2571153536683953</x:v>
      </x:c>
      <x:c r="J357" s="119" t="n">
        <x:v>0.4103812456962366</x:v>
      </x:c>
      <x:c r="K357" s="119" t="n">
        <x:v>0.33333333333333326</x:v>
      </x:c>
      <x:c r="L357" s="119" t="n">
        <x:v>0.41666666666666674</x:v>
      </x:c>
      <x:c r="M357" s="119" t="str">
        <x:v>2025-07</x:v>
      </x:c>
      <x:c r="N357" s="119" t="n">
        <x:v>0.48033846545925096</x:v>
      </x:c>
      <x:c r="O357" s="120" t="n">
        <x:v>86703</x:v>
      </x:c>
      <x:c r="P357" s="120" t="n">
        <x:v>128349.78597071343</x:v>
      </x:c>
      <x:c r="Q357" s="120" t="n">
        <x:v>120496.4799225161</x:v>
      </x:c>
      <x:c r="R357" s="120" t="n">
        <x:v>129222.37553162425</x:v>
      </x:c>
      <x:c r="S357" s="121" t="n">
        <x:f>F357-MIN(G357,H357)</x:f>
        <x:v>0.01863437960105105</x:v>
      </x:c>
      <x:c r="T357" s="122" t="str">
        <x:f>IF(F357&lt;'摘要'!$C$8,"15–20%",IF(F357&lt;'摘要'!$C$9,"20–30%",IF(F357&lt;'摘要'!$C$10,"30–50%",IF(F357&lt;'摘要'!$C$11,"50–100%","&gt;100%"))))</x:f>
        <x:v>20–30%</x:v>
      </x:c>
      <x:c r="U357" s="122" t="str">
        <x:f>IF(G357&lt;H357,"SARIMA","營收公式")</x:f>
        <x:v>SARIMA</x:v>
      </x:c>
      <x:c r="V357" s="122" t="str">
        <x:f>IF(AND(F357&lt;G357,F357&lt;H357),"是","否")</x:f>
        <x:v>否</x:v>
      </x:c>
      <x:c r="W357" s="77" t="str">
        <x:v>weighted_hybrid</x:v>
      </x:c>
    </x:row>
    <x:row r="358">
      <x:c r="A358" s="77" t="n">
        <x:v>354</x:v>
      </x:c>
      <x:c r="B358" s="77" t="str">
        <x:v>4164</x:v>
      </x:c>
      <x:c r="C358" s="77" t="str">
        <x:v>承業醫</x:v>
      </x:c>
      <x:c r="D358" s="77" t="str">
        <x:v>生技醫療業</x:v>
      </x:c>
      <x:c r="E358" s="77" t="n">
        <x:v>12</x:v>
      </x:c>
      <x:c r="F358" s="119" t="n">
        <x:v>0.25133927443218096</x:v>
      </x:c>
      <x:c r="G358" s="119" t="n">
        <x:v>0.17645739952873868</x:v>
      </x:c>
      <x:c r="H358" s="119" t="n">
        <x:v>0.2599938911491536</x:v>
      </x:c>
      <x:c r="I358" s="119" t="n">
        <x:v>0.18279687855908164</x:v>
      </x:c>
      <x:c r="J358" s="119" t="n">
        <x:v>0.5228741004741149</x:v>
      </x:c>
      <x:c r="K358" s="119" t="n">
        <x:v>0.8333333333333335</x:v>
      </x:c>
      <x:c r="L358" s="119" t="n">
        <x:v>0.41666666666666674</x:v>
      </x:c>
      <x:c r="M358" s="119" t="str">
        <x:v>2025-04</x:v>
      </x:c>
      <x:c r="N358" s="119" t="n">
        <x:v>0.555032670177143</x:v>
      </x:c>
      <x:c r="O358" s="120" t="n">
        <x:v>249903</x:v>
      </x:c>
      <x:c r="P358" s="120" t="n">
        <x:v>388607.32937527855</x:v>
      </x:c>
      <x:c r="Q358" s="120" t="n">
        <x:v>284342.18422878406</x:v>
      </x:c>
      <x:c r="R358" s="120" t="n">
        <x:v>400192.3455026668</x:v>
      </x:c>
      <x:c r="S358" s="121" t="n">
        <x:f>F358-MIN(G358,H358)</x:f>
        <x:v>0.07488187490344228</x:v>
      </x:c>
      <x:c r="T358" s="122" t="str">
        <x:f>IF(F358&lt;'摘要'!$C$8,"15–20%",IF(F358&lt;'摘要'!$C$9,"20–30%",IF(F358&lt;'摘要'!$C$10,"30–50%",IF(F358&lt;'摘要'!$C$11,"50–100%","&gt;100%"))))</x:f>
        <x:v>20–30%</x:v>
      </x:c>
      <x:c r="U358" s="122" t="str">
        <x:f>IF(G358&lt;H358,"SARIMA","營收公式")</x:f>
        <x:v>SARIMA</x:v>
      </x:c>
      <x:c r="V358" s="122" t="str">
        <x:f>IF(AND(F358&lt;G358,F358&lt;H358),"是","否")</x:f>
        <x:v>否</x:v>
      </x:c>
      <x:c r="W358" s="77" t="str">
        <x:v>weighted_hybrid</x:v>
      </x:c>
    </x:row>
    <x:row r="359">
      <x:c r="A359" s="77" t="n">
        <x:v>355</x:v>
      </x:c>
      <x:c r="B359" s="77" t="str">
        <x:v>3666</x:v>
      </x:c>
      <x:c r="C359" s="77" t="str">
        <x:v>光耀</x:v>
      </x:c>
      <x:c r="D359" s="77" t="str">
        <x:v>光電業</x:v>
      </x:c>
      <x:c r="E359" s="77" t="n">
        <x:v>12</x:v>
      </x:c>
      <x:c r="F359" s="119" t="n">
        <x:v>0.2514902895666483</x:v>
      </x:c>
      <x:c r="G359" s="119" t="n">
        <x:v>0.24210175018524902</x:v>
      </x:c>
      <x:c r="H359" s="119" t="n">
        <x:v>0.25562380107506105</x:v>
      </x:c>
      <x:c r="I359" s="119" t="n">
        <x:v>0.2800454198651481</x:v>
      </x:c>
      <x:c r="J359" s="119" t="n">
        <x:v>0.44272188625365727</x:v>
      </x:c>
      <x:c r="K359" s="119" t="n">
        <x:v>0.5</x:v>
      </x:c>
      <x:c r="L359" s="119" t="n">
        <x:v>0.25</x:v>
      </x:c>
      <x:c r="M359" s="119" t="str">
        <x:v>2025-12</x:v>
      </x:c>
      <x:c r="N359" s="119" t="n">
        <x:v>0.6303882114179062</x:v>
      </x:c>
      <x:c r="O359" s="120" t="n">
        <x:v>24582</x:v>
      </x:c>
      <x:c r="P359" s="120" t="n">
        <x:v>40078.20301307497</x:v>
      </x:c>
      <x:c r="Q359" s="120" t="n">
        <x:v>38979.4447690284</x:v>
      </x:c>
      <x:c r="R359" s="120" t="n">
        <x:v>40200.287262413476</x:v>
      </x:c>
      <x:c r="S359" s="121" t="n">
        <x:f>F359-MIN(G359,H359)</x:f>
        <x:v>0.009388539381399302</x:v>
      </x:c>
      <x:c r="T359" s="122" t="str">
        <x:f>IF(F359&lt;'摘要'!$C$8,"15–20%",IF(F359&lt;'摘要'!$C$9,"20–30%",IF(F359&lt;'摘要'!$C$10,"30–50%",IF(F359&lt;'摘要'!$C$11,"50–100%","&gt;100%"))))</x:f>
        <x:v>20–30%</x:v>
      </x:c>
      <x:c r="U359" s="122" t="str">
        <x:f>IF(G359&lt;H359,"SARIMA","營收公式")</x:f>
        <x:v>SARIMA</x:v>
      </x:c>
      <x:c r="V359" s="122" t="str">
        <x:f>IF(AND(F359&lt;G359,F359&lt;H359),"是","否")</x:f>
        <x:v>否</x:v>
      </x:c>
      <x:c r="W359" s="77" t="str">
        <x:v>weighted_hybrid</x:v>
      </x:c>
    </x:row>
    <x:row r="360">
      <x:c r="A360" s="77" t="n">
        <x:v>356</x:v>
      </x:c>
      <x:c r="B360" s="77" t="str">
        <x:v>8923</x:v>
      </x:c>
      <x:c r="C360" s="77" t="str">
        <x:v>時報</x:v>
      </x:c>
      <x:c r="D360" s="77" t="str">
        <x:v>文化創意業</x:v>
      </x:c>
      <x:c r="E360" s="77" t="n">
        <x:v>12</x:v>
      </x:c>
      <x:c r="F360" s="119" t="n">
        <x:v>0.25185608957787836</x:v>
      </x:c>
      <x:c r="G360" s="119" t="n">
        <x:v>0.22055734246389602</x:v>
      </x:c>
      <x:c r="H360" s="119" t="n">
        <x:v>0.2598856771930457</x:v>
      </x:c>
      <x:c r="I360" s="119" t="n">
        <x:v>0.24661860623562565</x:v>
      </x:c>
      <x:c r="J360" s="119" t="n">
        <x:v>0.3699698855532489</x:v>
      </x:c>
      <x:c r="K360" s="119" t="n">
        <x:v>0.75</x:v>
      </x:c>
      <x:c r="L360" s="119" t="n">
        <x:v>0.5</x:v>
      </x:c>
      <x:c r="M360" s="119" t="str">
        <x:v>2025-04</x:v>
      </x:c>
      <x:c r="N360" s="119" t="n">
        <x:v>0.6395414630180168</x:v>
      </x:c>
      <x:c r="O360" s="120" t="n">
        <x:v>26050</x:v>
      </x:c>
      <x:c r="P360" s="120" t="n">
        <x:v>42710.05511161934</x:v>
      </x:c>
      <x:c r="Q360" s="120" t="n">
        <x:v>36248.59281712904</x:v>
      </x:c>
      <x:c r="R360" s="120" t="n">
        <x:v>43427.9953665627</x:v>
      </x:c>
      <x:c r="S360" s="121" t="n">
        <x:f>F360-MIN(G360,H360)</x:f>
        <x:v>0.03129874711398234</x:v>
      </x:c>
      <x:c r="T360" s="122" t="str">
        <x:f>IF(F360&lt;'摘要'!$C$8,"15–20%",IF(F360&lt;'摘要'!$C$9,"20–30%",IF(F360&lt;'摘要'!$C$10,"30–50%",IF(F360&lt;'摘要'!$C$11,"50–100%","&gt;100%"))))</x:f>
        <x:v>20–30%</x:v>
      </x:c>
      <x:c r="U360" s="122" t="str">
        <x:f>IF(G360&lt;H360,"SARIMA","營收公式")</x:f>
        <x:v>SARIMA</x:v>
      </x:c>
      <x:c r="V360" s="122" t="str">
        <x:f>IF(AND(F360&lt;G360,F360&lt;H360),"是","否")</x:f>
        <x:v>否</x:v>
      </x:c>
      <x:c r="W360" s="77" t="str">
        <x:v>weighted_hybrid</x:v>
      </x:c>
    </x:row>
    <x:row r="361">
      <x:c r="A361" s="77" t="n">
        <x:v>357</x:v>
      </x:c>
      <x:c r="B361" s="77" t="str">
        <x:v>4109</x:v>
      </x:c>
      <x:c r="C361" s="77" t="str">
        <x:v>加捷生醫</x:v>
      </x:c>
      <x:c r="D361" s="77" t="str">
        <x:v>生技醫療業</x:v>
      </x:c>
      <x:c r="E361" s="77" t="n">
        <x:v>12</x:v>
      </x:c>
      <x:c r="F361" s="119" t="n">
        <x:v>0.25198078109934413</x:v>
      </x:c>
      <x:c r="G361" s="119" t="n">
        <x:v>0.19381024875712857</x:v>
      </x:c>
      <x:c r="H361" s="119" t="n">
        <x:v>0.2611230172298647</x:v>
      </x:c>
      <x:c r="I361" s="119" t="n">
        <x:v>0.18789566767218258</x:v>
      </x:c>
      <x:c r="J361" s="119" t="n">
        <x:v>0.46824020723324977</x:v>
      </x:c>
      <x:c r="K361" s="119" t="n">
        <x:v>0.6666666666666665</x:v>
      </x:c>
      <x:c r="L361" s="119" t="n">
        <x:v>0.41666666666666674</x:v>
      </x:c>
      <x:c r="M361" s="119" t="str">
        <x:v>2025-01</x:v>
      </x:c>
      <x:c r="N361" s="119" t="n">
        <x:v>0.8381056313543255</x:v>
      </x:c>
      <x:c r="O361" s="120" t="n">
        <x:v>31560</x:v>
      </x:c>
      <x:c r="P361" s="120" t="n">
        <x:v>58010.61372554251</x:v>
      </x:c>
      <x:c r="Q361" s="120" t="n">
        <x:v>44409.9837861818</x:v>
      </x:c>
      <x:c r="R361" s="120" t="n">
        <x:v>59521.794829915925</x:v>
      </x:c>
      <x:c r="S361" s="121" t="n">
        <x:f>F361-MIN(G361,H361)</x:f>
        <x:v>0.05817053234221556</x:v>
      </x:c>
      <x:c r="T361" s="122" t="str">
        <x:f>IF(F361&lt;'摘要'!$C$8,"15–20%",IF(F361&lt;'摘要'!$C$9,"20–30%",IF(F361&lt;'摘要'!$C$10,"30–50%",IF(F361&lt;'摘要'!$C$11,"50–100%","&gt;100%"))))</x:f>
        <x:v>20–30%</x:v>
      </x:c>
      <x:c r="U361" s="122" t="str">
        <x:f>IF(G361&lt;H361,"SARIMA","營收公式")</x:f>
        <x:v>SARIMA</x:v>
      </x:c>
      <x:c r="V361" s="122" t="str">
        <x:f>IF(AND(F361&lt;G361,F361&lt;H361),"是","否")</x:f>
        <x:v>否</x:v>
      </x:c>
      <x:c r="W361" s="77" t="str">
        <x:v>weighted_hybrid</x:v>
      </x:c>
    </x:row>
    <x:row r="362">
      <x:c r="A362" s="77" t="n">
        <x:v>358</x:v>
      </x:c>
      <x:c r="B362" s="77" t="str">
        <x:v>4526</x:v>
      </x:c>
      <x:c r="C362" s="77" t="str">
        <x:v>東台</x:v>
      </x:c>
      <x:c r="D362" s="77" t="str">
        <x:v>電機機械</x:v>
      </x:c>
      <x:c r="E362" s="77" t="n">
        <x:v>12</x:v>
      </x:c>
      <x:c r="F362" s="119" t="n">
        <x:v>0.2535764611528244</x:v>
      </x:c>
      <x:c r="G362" s="119" t="n">
        <x:v>0.2452993832780974</x:v>
      </x:c>
      <x:c r="H362" s="119" t="n">
        <x:v>0.258950317327069</x:v>
      </x:c>
      <x:c r="I362" s="119" t="n">
        <x:v>0.1888011686065007</x:v>
      </x:c>
      <x:c r="J362" s="119" t="n">
        <x:v>0.3786342753200211</x:v>
      </x:c>
      <x:c r="K362" s="119" t="n">
        <x:v>0.8333333333333335</x:v>
      </x:c>
      <x:c r="L362" s="119" t="n">
        <x:v>0.41666666666666674</x:v>
      </x:c>
      <x:c r="M362" s="119" t="str">
        <x:v>2025-11</x:v>
      </x:c>
      <x:c r="N362" s="119" t="n">
        <x:v>0.9714117666436376</x:v>
      </x:c>
      <x:c r="O362" s="120" t="n">
        <x:v>257819</x:v>
      </x:c>
      <x:c r="P362" s="120" t="n">
        <x:v>508267.410264296</x:v>
      </x:c>
      <x:c r="Q362" s="120" t="n">
        <x:v>478594.5987512552</x:v>
      </x:c>
      <x:c r="R362" s="120" t="n">
        <x:v>511564.3893213005</x:v>
      </x:c>
      <x:c r="S362" s="121" t="n">
        <x:f>F362-MIN(G362,H362)</x:f>
        <x:v>0.008277077874727007</x:v>
      </x:c>
      <x:c r="T362" s="122" t="str">
        <x:f>IF(F362&lt;'摘要'!$C$8,"15–20%",IF(F362&lt;'摘要'!$C$9,"20–30%",IF(F362&lt;'摘要'!$C$10,"30–50%",IF(F362&lt;'摘要'!$C$11,"50–100%","&gt;100%"))))</x:f>
        <x:v>20–30%</x:v>
      </x:c>
      <x:c r="U362" s="122" t="str">
        <x:f>IF(G362&lt;H362,"SARIMA","營收公式")</x:f>
        <x:v>SARIMA</x:v>
      </x:c>
      <x:c r="V362" s="122" t="str">
        <x:f>IF(AND(F362&lt;G362,F362&lt;H362),"是","否")</x:f>
        <x:v>否</x:v>
      </x:c>
      <x:c r="W362" s="77" t="str">
        <x:v>weighted_hybrid</x:v>
      </x:c>
    </x:row>
    <x:row r="363">
      <x:c r="A363" s="77" t="n">
        <x:v>359</x:v>
      </x:c>
      <x:c r="B363" s="77" t="str">
        <x:v>6152</x:v>
      </x:c>
      <x:c r="C363" s="77" t="str">
        <x:v>百一</x:v>
      </x:c>
      <x:c r="D363" s="77" t="str">
        <x:v>通信網路業</x:v>
      </x:c>
      <x:c r="E363" s="77" t="n">
        <x:v>12</x:v>
      </x:c>
      <x:c r="F363" s="119" t="n">
        <x:v>0.2537490313681805</x:v>
      </x:c>
      <x:c r="G363" s="119" t="n">
        <x:v>0.22667766810170234</x:v>
      </x:c>
      <x:c r="H363" s="119" t="n">
        <x:v>0.25851194035263714</x:v>
      </x:c>
      <x:c r="I363" s="119" t="n">
        <x:v>0.22225787799833147</x:v>
      </x:c>
      <x:c r="J363" s="119" t="n">
        <x:v>0.5847001737892452</x:v>
      </x:c>
      <x:c r="K363" s="119" t="n">
        <x:v>0.5833333333333334</x:v>
      </x:c>
      <x:c r="L363" s="119" t="n">
        <x:v>0.5833333333333334</x:v>
      </x:c>
      <x:c r="M363" s="119" t="str">
        <x:v>2025-05</x:v>
      </x:c>
      <x:c r="N363" s="119" t="n">
        <x:v>0.859194877176578</x:v>
      </x:c>
      <x:c r="O363" s="120" t="n">
        <x:v>103817</x:v>
      </x:c>
      <x:c r="P363" s="120" t="n">
        <x:v>193016.0345638408</x:v>
      </x:c>
      <x:c r="Q363" s="120" t="n">
        <x:v>176117.34884767124</x:v>
      </x:c>
      <x:c r="R363" s="120" t="n">
        <x:v>194893.66631008187</x:v>
      </x:c>
      <x:c r="S363" s="121" t="n">
        <x:f>F363-MIN(G363,H363)</x:f>
        <x:v>0.02707136326647816</x:v>
      </x:c>
      <x:c r="T363" s="122" t="str">
        <x:f>IF(F363&lt;'摘要'!$C$8,"15–20%",IF(F363&lt;'摘要'!$C$9,"20–30%",IF(F363&lt;'摘要'!$C$10,"30–50%",IF(F363&lt;'摘要'!$C$11,"50–100%","&gt;100%"))))</x:f>
        <x:v>20–30%</x:v>
      </x:c>
      <x:c r="U363" s="122" t="str">
        <x:f>IF(G363&lt;H363,"SARIMA","營收公式")</x:f>
        <x:v>SARIMA</x:v>
      </x:c>
      <x:c r="V363" s="122" t="str">
        <x:f>IF(AND(F363&lt;G363,F363&lt;H363),"是","否")</x:f>
        <x:v>否</x:v>
      </x:c>
      <x:c r="W363" s="77" t="str">
        <x:v>weighted_hybrid</x:v>
      </x:c>
    </x:row>
    <x:row r="364">
      <x:c r="A364" s="77" t="n">
        <x:v>360</x:v>
      </x:c>
      <x:c r="B364" s="77" t="str">
        <x:v>6240</x:v>
      </x:c>
      <x:c r="C364" s="77" t="str">
        <x:v>松崗</x:v>
      </x:c>
      <x:c r="D364" s="77" t="str">
        <x:v>資訊服務業</x:v>
      </x:c>
      <x:c r="E364" s="77" t="n">
        <x:v>12</x:v>
      </x:c>
      <x:c r="F364" s="119" t="n">
        <x:v>0.2543452773505052</x:v>
      </x:c>
      <x:c r="G364" s="119" t="n">
        <x:v>0.3765402391387946</x:v>
      </x:c>
      <x:c r="H364" s="119" t="n">
        <x:v>0.24741060355008698</x:v>
      </x:c>
      <x:c r="I364" s="119" t="n">
        <x:v>0.16321814628541145</x:v>
      </x:c>
      <x:c r="J364" s="119" t="n">
        <x:v>0.6298367402045709</x:v>
      </x:c>
      <x:c r="K364" s="119" t="n">
        <x:v>0.33333333333333326</x:v>
      </x:c>
      <x:c r="L364" s="119" t="n">
        <x:v>0.5</x:v>
      </x:c>
      <x:c r="M364" s="119" t="str">
        <x:v>2025-07</x:v>
      </x:c>
      <x:c r="N364" s="119" t="n">
        <x:v>0.7255442225782123</x:v>
      </x:c>
      <x:c r="O364" s="120" t="n">
        <x:v>4071</x:v>
      </x:c>
      <x:c r="P364" s="120" t="n">
        <x:v>7024.690530115902</x:v>
      </x:c>
      <x:c r="Q364" s="120" t="n">
        <x:v>9639.43578923432</x:v>
      </x:c>
      <x:c r="R364" s="120" t="n">
        <x:v>6734.163279102744</x:v>
      </x:c>
      <x:c r="S364" s="121" t="n">
        <x:f>F364-MIN(G364,H364)</x:f>
        <x:v>0.006934673800418234</x:v>
      </x:c>
      <x:c r="T364" s="122" t="str">
        <x:f>IF(F364&lt;'摘要'!$C$8,"15–20%",IF(F364&lt;'摘要'!$C$9,"20–30%",IF(F364&lt;'摘要'!$C$10,"30–50%",IF(F364&lt;'摘要'!$C$11,"50–100%","&gt;100%"))))</x:f>
        <x:v>20–30%</x:v>
      </x:c>
      <x:c r="U364" s="122" t="str">
        <x:f>IF(G364&lt;H364,"SARIMA","營收公式")</x:f>
        <x:v>營收公式</x:v>
      </x:c>
      <x:c r="V364" s="122" t="str">
        <x:f>IF(AND(F364&lt;G364,F364&lt;H364),"是","否")</x:f>
        <x:v>否</x:v>
      </x:c>
      <x:c r="W364" s="77" t="str">
        <x:v>weighted_hybrid</x:v>
      </x:c>
    </x:row>
    <x:row r="365">
      <x:c r="A365" s="77" t="n">
        <x:v>361</x:v>
      </x:c>
      <x:c r="B365" s="77" t="str">
        <x:v>1538</x:v>
      </x:c>
      <x:c r="C365" s="77" t="str">
        <x:v>正峰</x:v>
      </x:c>
      <x:c r="D365" s="77" t="str">
        <x:v>電機機械</x:v>
      </x:c>
      <x:c r="E365" s="77" t="n">
        <x:v>12</x:v>
      </x:c>
      <x:c r="F365" s="119" t="n">
        <x:v>0.2544145923143225</x:v>
      </x:c>
      <x:c r="G365" s="119" t="n">
        <x:v>0.23459699777710358</x:v>
      </x:c>
      <x:c r="H365" s="119" t="n">
        <x:v>0.2580089384035348</x:v>
      </x:c>
      <x:c r="I365" s="119" t="n">
        <x:v>0.25134270352031507</x:v>
      </x:c>
      <x:c r="J365" s="119" t="n">
        <x:v>0.4254809303590513</x:v>
      </x:c>
      <x:c r="K365" s="119" t="n">
        <x:v>0.5833333333333334</x:v>
      </x:c>
      <x:c r="L365" s="119" t="n">
        <x:v>0.41666666666666674</x:v>
      </x:c>
      <x:c r="M365" s="119" t="str">
        <x:v>2025-02</x:v>
      </x:c>
      <x:c r="N365" s="119" t="n">
        <x:v>0.567406355668174</x:v>
      </x:c>
      <x:c r="O365" s="120" t="n">
        <x:v>11618</x:v>
      </x:c>
      <x:c r="P365" s="120" t="n">
        <x:v>5025.872959847155</x:v>
      </x:c>
      <x:c r="Q365" s="120" t="n">
        <x:v>5395.468335593036</x:v>
      </x:c>
      <x:c r="R365" s="120" t="n">
        <x:v>4984.806806986501</x:v>
      </x:c>
      <x:c r="S365" s="121" t="n">
        <x:f>F365-MIN(G365,H365)</x:f>
        <x:v>0.01981759453721893</x:v>
      </x:c>
      <x:c r="T365" s="122" t="str">
        <x:f>IF(F365&lt;'摘要'!$C$8,"15–20%",IF(F365&lt;'摘要'!$C$9,"20–30%",IF(F365&lt;'摘要'!$C$10,"30–50%",IF(F365&lt;'摘要'!$C$11,"50–100%","&gt;100%"))))</x:f>
        <x:v>20–30%</x:v>
      </x:c>
      <x:c r="U365" s="122" t="str">
        <x:f>IF(G365&lt;H365,"SARIMA","營收公式")</x:f>
        <x:v>SARIMA</x:v>
      </x:c>
      <x:c r="V365" s="122" t="str">
        <x:f>IF(AND(F365&lt;G365,F365&lt;H365),"是","否")</x:f>
        <x:v>否</x:v>
      </x:c>
      <x:c r="W365" s="77" t="str">
        <x:v>weighted_hybrid</x:v>
      </x:c>
    </x:row>
    <x:row r="366">
      <x:c r="A366" s="77" t="n">
        <x:v>362</x:v>
      </x:c>
      <x:c r="B366" s="77" t="str">
        <x:v>4533</x:v>
      </x:c>
      <x:c r="C366" s="77" t="str">
        <x:v>協易機</x:v>
      </x:c>
      <x:c r="D366" s="77" t="str">
        <x:v>電機機械</x:v>
      </x:c>
      <x:c r="E366" s="77" t="n">
        <x:v>12</x:v>
      </x:c>
      <x:c r="F366" s="119" t="n">
        <x:v>0.25521536696036</x:v>
      </x:c>
      <x:c r="G366" s="119" t="n">
        <x:v>0.18300413157979134</x:v>
      </x:c>
      <x:c r="H366" s="119" t="n">
        <x:v>0.26440404678782325</x:v>
      </x:c>
      <x:c r="I366" s="119" t="n">
        <x:v>0.19981455923723282</x:v>
      </x:c>
      <x:c r="J366" s="119" t="n">
        <x:v>0.3562975338127433</x:v>
      </x:c>
      <x:c r="K366" s="119" t="n">
        <x:v>0.5833333333333334</x:v>
      </x:c>
      <x:c r="L366" s="119" t="n">
        <x:v>0.5</x:v>
      </x:c>
      <x:c r="M366" s="119" t="str">
        <x:v>2025-03</x:v>
      </x:c>
      <x:c r="N366" s="119" t="n">
        <x:v>1.3049304952372756</x:v>
      </x:c>
      <x:c r="O366" s="120" t="n">
        <x:v>217571</x:v>
      </x:c>
      <x:c r="P366" s="120" t="n">
        <x:v>501486.03277926927</x:v>
      </x:c>
      <x:c r="Q366" s="120" t="n">
        <x:v>330617.99445250136</x:v>
      </x:c>
      <x:c r="R366" s="120" t="n">
        <x:v>520471.3703711324</x:v>
      </x:c>
      <x:c r="S366" s="121" t="n">
        <x:f>F366-MIN(G366,H366)</x:f>
        <x:v>0.07221123538056867</x:v>
      </x:c>
      <x:c r="T366" s="122" t="str">
        <x:f>IF(F366&lt;'摘要'!$C$8,"15–20%",IF(F366&lt;'摘要'!$C$9,"20–30%",IF(F366&lt;'摘要'!$C$10,"30–50%",IF(F366&lt;'摘要'!$C$11,"50–100%","&gt;100%"))))</x:f>
        <x:v>20–30%</x:v>
      </x:c>
      <x:c r="U366" s="122" t="str">
        <x:f>IF(G366&lt;H366,"SARIMA","營收公式")</x:f>
        <x:v>SARIMA</x:v>
      </x:c>
      <x:c r="V366" s="122" t="str">
        <x:f>IF(AND(F366&lt;G366,F366&lt;H366),"是","否")</x:f>
        <x:v>否</x:v>
      </x:c>
      <x:c r="W366" s="77" t="str">
        <x:v>weighted_hybrid</x:v>
      </x:c>
    </x:row>
    <x:row r="367">
      <x:c r="A367" s="77" t="n">
        <x:v>363</x:v>
      </x:c>
      <x:c r="B367" s="77" t="str">
        <x:v>2889</x:v>
      </x:c>
      <x:c r="C367" s="77" t="str">
        <x:v>國票金</x:v>
      </x:c>
      <x:c r="D367" s="77" t="str">
        <x:v>金融保險</x:v>
      </x:c>
      <x:c r="E367" s="77" t="n">
        <x:v>12</x:v>
      </x:c>
      <x:c r="F367" s="119" t="n">
        <x:v>0.25553975730063627</x:v>
      </x:c>
      <x:c r="G367" s="119" t="n">
        <x:v>0.40057390750166244</x:v>
      </x:c>
      <x:c r="H367" s="119" t="n">
        <x:v>0.24856490270047274</x:v>
      </x:c>
      <x:c r="I367" s="119" t="n">
        <x:v>0.20475455073010085</x:v>
      </x:c>
      <x:c r="J367" s="119" t="n">
        <x:v>0.7295448653190546</x:v>
      </x:c>
      <x:c r="K367" s="119" t="n">
        <x:v>0.5833333333333334</x:v>
      </x:c>
      <x:c r="L367" s="119" t="n">
        <x:v>0.41666666666666674</x:v>
      </x:c>
      <x:c r="M367" s="119" t="str">
        <x:v>2025-04</x:v>
      </x:c>
      <x:c r="N367" s="119" t="n">
        <x:v>11.134878296368294</x:v>
      </x:c>
      <x:c r="O367" s="120" t="n">
        <x:v>40162</x:v>
      </x:c>
      <x:c r="P367" s="120" t="n">
        <x:v>487360.9821387435</x:v>
      </x:c>
      <x:c r="Q367" s="120" t="n">
        <x:v>584259.9950356468</x:v>
      </x:c>
      <x:c r="R367" s="120" t="n">
        <x:v>476594.4251501987</x:v>
      </x:c>
      <x:c r="S367" s="121" t="n">
        <x:f>F367-MIN(G367,H367)</x:f>
        <x:v>0.0069748546001635325</x:v>
      </x:c>
      <x:c r="T367" s="122" t="str">
        <x:f>IF(F367&lt;'摘要'!$C$8,"15–20%",IF(F367&lt;'摘要'!$C$9,"20–30%",IF(F367&lt;'摘要'!$C$10,"30–50%",IF(F367&lt;'摘要'!$C$11,"50–100%","&gt;100%"))))</x:f>
        <x:v>20–30%</x:v>
      </x:c>
      <x:c r="U367" s="122" t="str">
        <x:f>IF(G367&lt;H367,"SARIMA","營收公式")</x:f>
        <x:v>營收公式</x:v>
      </x:c>
      <x:c r="V367" s="122" t="str">
        <x:f>IF(AND(F367&lt;G367,F367&lt;H367),"是","否")</x:f>
        <x:v>否</x:v>
      </x:c>
      <x:c r="W367" s="77" t="str">
        <x:v>weighted_hybrid</x:v>
      </x:c>
    </x:row>
    <x:row r="368">
      <x:c r="A368" s="77" t="n">
        <x:v>364</x:v>
      </x:c>
      <x:c r="B368" s="77" t="str">
        <x:v>4171</x:v>
      </x:c>
      <x:c r="C368" s="77" t="str">
        <x:v>瑞基</x:v>
      </x:c>
      <x:c r="D368" s="77" t="str">
        <x:v>農業科技業</x:v>
      </x:c>
      <x:c r="E368" s="77" t="n">
        <x:v>12</x:v>
      </x:c>
      <x:c r="F368" s="119" t="n">
        <x:v>0.2564165290514009</x:v>
      </x:c>
      <x:c r="G368" s="119" t="n">
        <x:v>0.27237599668601187</x:v>
      </x:c>
      <x:c r="H368" s="119" t="n">
        <x:v>0.2590364484426486</x:v>
      </x:c>
      <x:c r="I368" s="119" t="n">
        <x:v>0.1489302347850297</x:v>
      </x:c>
      <x:c r="J368" s="119" t="n">
        <x:v>0.5891076067687622</x:v>
      </x:c>
      <x:c r="K368" s="119" t="n">
        <x:v>0.5833333333333334</x:v>
      </x:c>
      <x:c r="L368" s="119" t="n">
        <x:v>0.5833333333333334</x:v>
      </x:c>
      <x:c r="M368" s="119" t="str">
        <x:v>2025-01</x:v>
      </x:c>
      <x:c r="N368" s="119" t="n">
        <x:v>1.4149548396948852</x:v>
      </x:c>
      <x:c r="O368" s="120" t="n">
        <x:v>9257</x:v>
      </x:c>
      <x:c r="P368" s="120" t="n">
        <x:v>22355.236951055555</x:v>
      </x:c>
      <x:c r="Q368" s="120" t="n">
        <x:v>20817.707360604025</x:v>
      </x:c>
      <x:c r="R368" s="120" t="n">
        <x:v>22526.073572216832</x:v>
      </x:c>
      <x:c r="S368" s="121" t="n">
        <x:f>F368-MIN(G368,H368)</x:f>
        <x:v>-0.002619919391247727</x:v>
      </x:c>
      <x:c r="T368" s="122" t="str">
        <x:f>IF(F368&lt;'摘要'!$C$8,"15–20%",IF(F368&lt;'摘要'!$C$9,"20–30%",IF(F368&lt;'摘要'!$C$10,"30–50%",IF(F368&lt;'摘要'!$C$11,"50–100%","&gt;100%"))))</x:f>
        <x:v>20–30%</x:v>
      </x:c>
      <x:c r="U368" s="122" t="str">
        <x:f>IF(G368&lt;H368,"SARIMA","營收公式")</x:f>
        <x:v>營收公式</x:v>
      </x:c>
      <x:c r="V368" s="122" t="str">
        <x:f>IF(AND(F368&lt;G368,F368&lt;H368),"是","否")</x:f>
        <x:v>是</x:v>
      </x:c>
      <x:c r="W368" s="77" t="str">
        <x:v>weighted_hybrid</x:v>
      </x:c>
    </x:row>
    <x:row r="369">
      <x:c r="A369" s="77" t="n">
        <x:v>365</x:v>
      </x:c>
      <x:c r="B369" s="77" t="str">
        <x:v>3228</x:v>
      </x:c>
      <x:c r="C369" s="77" t="str">
        <x:v>金麗科</x:v>
      </x:c>
      <x:c r="D369" s="77" t="str">
        <x:v>半導體業</x:v>
      </x:c>
      <x:c r="E369" s="77" t="n">
        <x:v>12</x:v>
      </x:c>
      <x:c r="F369" s="119" t="n">
        <x:v>0.2571594677714062</x:v>
      </x:c>
      <x:c r="G369" s="119" t="n">
        <x:v>0.2307165202791169</x:v>
      </x:c>
      <x:c r="H369" s="119" t="n">
        <x:v>0.26410467405741367</x:v>
      </x:c>
      <x:c r="I369" s="119" t="n">
        <x:v>0.20474895214905053</x:v>
      </x:c>
      <x:c r="J369" s="119" t="n">
        <x:v>0.3627605487311972</x:v>
      </x:c>
      <x:c r="K369" s="119" t="n">
        <x:v>0.6666666666666665</x:v>
      </x:c>
      <x:c r="L369" s="119" t="n">
        <x:v>0.5833333333333334</x:v>
      </x:c>
      <x:c r="M369" s="119" t="str">
        <x:v>2025-05</x:v>
      </x:c>
      <x:c r="N369" s="119" t="n">
        <x:v>1.2061375857166008</x:v>
      </x:c>
      <x:c r="O369" s="120" t="n">
        <x:v>20871</x:v>
      </x:c>
      <x:c r="P369" s="120" t="n">
        <x:v>46044.297551491174</x:v>
      </x:c>
      <x:c r="Q369" s="120" t="n">
        <x:v>37900.69967733613</x:v>
      </x:c>
      <x:c r="R369" s="120" t="n">
        <x:v>46949.14175973062</x:v>
      </x:c>
      <x:c r="S369" s="121" t="n">
        <x:f>F369-MIN(G369,H369)</x:f>
        <x:v>0.026442947492289287</x:v>
      </x:c>
      <x:c r="T369" s="122" t="str">
        <x:f>IF(F369&lt;'摘要'!$C$8,"15–20%",IF(F369&lt;'摘要'!$C$9,"20–30%",IF(F369&lt;'摘要'!$C$10,"30–50%",IF(F369&lt;'摘要'!$C$11,"50–100%","&gt;100%"))))</x:f>
        <x:v>20–30%</x:v>
      </x:c>
      <x:c r="U369" s="122" t="str">
        <x:f>IF(G369&lt;H369,"SARIMA","營收公式")</x:f>
        <x:v>SARIMA</x:v>
      </x:c>
      <x:c r="V369" s="122" t="str">
        <x:f>IF(AND(F369&lt;G369,F369&lt;H369),"是","否")</x:f>
        <x:v>否</x:v>
      </x:c>
      <x:c r="W369" s="77" t="str">
        <x:v>weighted_hybrid</x:v>
      </x:c>
    </x:row>
    <x:row r="370">
      <x:c r="A370" s="77" t="n">
        <x:v>366</x:v>
      </x:c>
      <x:c r="B370" s="77" t="str">
        <x:v>8076</x:v>
      </x:c>
      <x:c r="C370" s="77" t="str">
        <x:v>伍豐</x:v>
      </x:c>
      <x:c r="D370" s="77" t="str">
        <x:v>電腦及週邊設備業</x:v>
      </x:c>
      <x:c r="E370" s="77" t="n">
        <x:v>12</x:v>
      </x:c>
      <x:c r="F370" s="119" t="n">
        <x:v>0.2579129621855168</x:v>
      </x:c>
      <x:c r="G370" s="119" t="n">
        <x:v>0.20621507520301313</x:v>
      </x:c>
      <x:c r="H370" s="119" t="n">
        <x:v>0.2664982944791634</x:v>
      </x:c>
      <x:c r="I370" s="119" t="n">
        <x:v>0.20043921999602646</x:v>
      </x:c>
      <x:c r="J370" s="119" t="n">
        <x:v>0.4357625678888069</x:v>
      </x:c>
      <x:c r="K370" s="119" t="n">
        <x:v>0.5</x:v>
      </x:c>
      <x:c r="L370" s="119" t="n">
        <x:v>0.5</x:v>
      </x:c>
      <x:c r="M370" s="119" t="str">
        <x:v>2025-01</x:v>
      </x:c>
      <x:c r="N370" s="119" t="n">
        <x:v>0.6433345266946343</x:v>
      </x:c>
      <x:c r="O370" s="120" t="n">
        <x:v>128369</x:v>
      </x:c>
      <x:c r="P370" s="120" t="n">
        <x:v>210953.20985726352</x:v>
      </x:c>
      <x:c r="Q370" s="120" t="n">
        <x:v>174069.3404645198</x:v>
      </x:c>
      <x:c r="R370" s="120" t="n">
        <x:v>215051.41756756837</x:v>
      </x:c>
      <x:c r="S370" s="121" t="n">
        <x:f>F370-MIN(G370,H370)</x:f>
        <x:v>0.05169788698250366</x:v>
      </x:c>
      <x:c r="T370" s="122" t="str">
        <x:f>IF(F370&lt;'摘要'!$C$8,"15–20%",IF(F370&lt;'摘要'!$C$9,"20–30%",IF(F370&lt;'摘要'!$C$10,"30–50%",IF(F370&lt;'摘要'!$C$11,"50–100%","&gt;100%"))))</x:f>
        <x:v>20–30%</x:v>
      </x:c>
      <x:c r="U370" s="122" t="str">
        <x:f>IF(G370&lt;H370,"SARIMA","營收公式")</x:f>
        <x:v>SARIMA</x:v>
      </x:c>
      <x:c r="V370" s="122" t="str">
        <x:f>IF(AND(F370&lt;G370,F370&lt;H370),"是","否")</x:f>
        <x:v>否</x:v>
      </x:c>
      <x:c r="W370" s="77" t="str">
        <x:v>weighted_hybrid</x:v>
      </x:c>
    </x:row>
    <x:row r="371">
      <x:c r="A371" s="77" t="n">
        <x:v>367</x:v>
      </x:c>
      <x:c r="B371" s="77" t="str">
        <x:v>2425</x:v>
      </x:c>
      <x:c r="C371" s="77" t="str">
        <x:v>承啟</x:v>
      </x:c>
      <x:c r="D371" s="77" t="str">
        <x:v>電腦及週邊設備業</x:v>
      </x:c>
      <x:c r="E371" s="77" t="n">
        <x:v>12</x:v>
      </x:c>
      <x:c r="F371" s="119" t="n">
        <x:v>0.25873084436129007</x:v>
      </x:c>
      <x:c r="G371" s="119" t="n">
        <x:v>0.23404874039749232</x:v>
      </x:c>
      <x:c r="H371" s="119" t="n">
        <x:v>0.26313788980171204</x:v>
      </x:c>
      <x:c r="I371" s="119" t="n">
        <x:v>0.3090646556797434</x:v>
      </x:c>
      <x:c r="J371" s="119" t="n">
        <x:v>0.6168084731668649</x:v>
      </x:c>
      <x:c r="K371" s="119" t="n">
        <x:v>0.6666666666666665</x:v>
      </x:c>
      <x:c r="L371" s="119" t="n">
        <x:v>0.5833333333333334</x:v>
      </x:c>
      <x:c r="M371" s="119" t="str">
        <x:v>2025-06</x:v>
      </x:c>
      <x:c r="N371" s="119" t="n">
        <x:v>0.638089092778291</x:v>
      </x:c>
      <x:c r="O371" s="120" t="n">
        <x:v>506419</x:v>
      </x:c>
      <x:c r="P371" s="120" t="n">
        <x:v>829559.4402756894</x:v>
      </x:c>
      <x:c r="Q371" s="120" t="n">
        <x:v>805399.8877418967</x:v>
      </x:c>
      <x:c r="R371" s="120" t="n">
        <x:v>832243.8350016662</x:v>
      </x:c>
      <x:c r="S371" s="121" t="n">
        <x:f>F371-MIN(G371,H371)</x:f>
        <x:v>0.024682103963797747</x:v>
      </x:c>
      <x:c r="T371" s="122" t="str">
        <x:f>IF(F371&lt;'摘要'!$C$8,"15–20%",IF(F371&lt;'摘要'!$C$9,"20–30%",IF(F371&lt;'摘要'!$C$10,"30–50%",IF(F371&lt;'摘要'!$C$11,"50–100%","&gt;100%"))))</x:f>
        <x:v>20–30%</x:v>
      </x:c>
      <x:c r="U371" s="122" t="str">
        <x:f>IF(G371&lt;H371,"SARIMA","營收公式")</x:f>
        <x:v>SARIMA</x:v>
      </x:c>
      <x:c r="V371" s="122" t="str">
        <x:f>IF(AND(F371&lt;G371,F371&lt;H371),"是","否")</x:f>
        <x:v>否</x:v>
      </x:c>
      <x:c r="W371" s="77" t="str">
        <x:v>weighted_hybrid</x:v>
      </x:c>
    </x:row>
    <x:row r="372">
      <x:c r="A372" s="77" t="n">
        <x:v>368</x:v>
      </x:c>
      <x:c r="B372" s="77" t="str">
        <x:v>5530</x:v>
      </x:c>
      <x:c r="C372" s="77" t="str">
        <x:v>龍巖</x:v>
      </x:c>
      <x:c r="D372" s="77" t="str">
        <x:v>其他</x:v>
      </x:c>
      <x:c r="E372" s="77" t="n">
        <x:v>12</x:v>
      </x:c>
      <x:c r="F372" s="119" t="n">
        <x:v>0.2603473535972575</x:v>
      </x:c>
      <x:c r="G372" s="119" t="n">
        <x:v>0.23217436736033698</x:v>
      </x:c>
      <x:c r="H372" s="119" t="n">
        <x:v>0.26388372784879727</x:v>
      </x:c>
      <x:c r="I372" s="119" t="n">
        <x:v>0.24610727781150238</x:v>
      </x:c>
      <x:c r="J372" s="119" t="n">
        <x:v>0.3875185272074596</x:v>
      </x:c>
      <x:c r="K372" s="119" t="n">
        <x:v>0.9166666666666665</x:v>
      </x:c>
      <x:c r="L372" s="119" t="n">
        <x:v>0.41666666666666674</x:v>
      </x:c>
      <x:c r="M372" s="119" t="str">
        <x:v>2025-06</x:v>
      </x:c>
      <x:c r="N372" s="119" t="n">
        <x:v>0.5597007505481584</x:v>
      </x:c>
      <x:c r="O372" s="120" t="n">
        <x:v>307493</x:v>
      </x:c>
      <x:c r="P372" s="120" t="n">
        <x:v>479597.0628883049</x:v>
      </x:c>
      <x:c r="Q372" s="120" t="n">
        <x:v>399190.0322596292</x:v>
      </x:c>
      <x:c r="R372" s="120" t="n">
        <x:v>488531.17740260216</x:v>
      </x:c>
      <x:c r="S372" s="121" t="n">
        <x:f>F372-MIN(G372,H372)</x:f>
        <x:v>0.02817298623692055</x:v>
      </x:c>
      <x:c r="T372" s="122" t="str">
        <x:f>IF(F372&lt;'摘要'!$C$8,"15–20%",IF(F372&lt;'摘要'!$C$9,"20–30%",IF(F372&lt;'摘要'!$C$10,"30–50%",IF(F372&lt;'摘要'!$C$11,"50–100%","&gt;100%"))))</x:f>
        <x:v>20–30%</x:v>
      </x:c>
      <x:c r="U372" s="122" t="str">
        <x:f>IF(G372&lt;H372,"SARIMA","營收公式")</x:f>
        <x:v>SARIMA</x:v>
      </x:c>
      <x:c r="V372" s="122" t="str">
        <x:f>IF(AND(F372&lt;G372,F372&lt;H372),"是","否")</x:f>
        <x:v>否</x:v>
      </x:c>
      <x:c r="W372" s="77" t="str">
        <x:v>weighted_hybrid</x:v>
      </x:c>
    </x:row>
    <x:row r="373">
      <x:c r="A373" s="77" t="n">
        <x:v>369</x:v>
      </x:c>
      <x:c r="B373" s="77" t="str">
        <x:v>6680</x:v>
      </x:c>
      <x:c r="C373" s="77" t="str">
        <x:v>鑫創電子</x:v>
      </x:c>
      <x:c r="D373" s="77" t="str">
        <x:v>電腦及週邊設備業</x:v>
      </x:c>
      <x:c r="E373" s="77" t="n">
        <x:v>12</x:v>
      </x:c>
      <x:c r="F373" s="119" t="n">
        <x:v>0.2620585438459805</x:v>
      </x:c>
      <x:c r="G373" s="119" t="n">
        <x:v>0.3160243126151179</x:v>
      </x:c>
      <x:c r="H373" s="119" t="n">
        <x:v>0.26203306684466127</x:v>
      </x:c>
      <x:c r="I373" s="119" t="n">
        <x:v>0.22020221890724323</x:v>
      </x:c>
      <x:c r="J373" s="119" t="n">
        <x:v>0.5033247172358601</x:v>
      </x:c>
      <x:c r="K373" s="119" t="n">
        <x:v>0.75</x:v>
      </x:c>
      <x:c r="L373" s="119" t="n">
        <x:v>0.41666666666666674</x:v>
      </x:c>
      <x:c r="M373" s="119" t="str">
        <x:v>2025-02</x:v>
      </x:c>
      <x:c r="N373" s="119" t="n">
        <x:v>1.0523334232905268</x:v>
      </x:c>
      <x:c r="O373" s="120" t="n">
        <x:v>25966</x:v>
      </x:c>
      <x:c r="P373" s="120" t="n">
        <x:v>53290.88966916182</x:v>
      </x:c>
      <x:c r="Q373" s="120" t="n">
        <x:v>53427.66897568561</x:v>
      </x:c>
      <x:c r="R373" s="120" t="n">
        <x:v>53275.69196843696</x:v>
      </x:c>
      <x:c r="S373" s="121" t="n">
        <x:f>F373-MIN(G373,H373)</x:f>
        <x:v>0.000025477001319218484</x:v>
      </x:c>
      <x:c r="T373" s="122" t="str">
        <x:f>IF(F373&lt;'摘要'!$C$8,"15–20%",IF(F373&lt;'摘要'!$C$9,"20–30%",IF(F373&lt;'摘要'!$C$10,"30–50%",IF(F373&lt;'摘要'!$C$11,"50–100%","&gt;100%"))))</x:f>
        <x:v>20–30%</x:v>
      </x:c>
      <x:c r="U373" s="122" t="str">
        <x:f>IF(G373&lt;H373,"SARIMA","營收公式")</x:f>
        <x:v>營收公式</x:v>
      </x:c>
      <x:c r="V373" s="122" t="str">
        <x:f>IF(AND(F373&lt;G373,F373&lt;H373),"是","否")</x:f>
        <x:v>否</x:v>
      </x:c>
      <x:c r="W373" s="77" t="str">
        <x:v>weighted_hybrid</x:v>
      </x:c>
    </x:row>
    <x:row r="374">
      <x:c r="A374" s="77" t="n">
        <x:v>370</x:v>
      </x:c>
      <x:c r="B374" s="77" t="str">
        <x:v>1742</x:v>
      </x:c>
      <x:c r="C374" s="77" t="str">
        <x:v>台蠟</x:v>
      </x:c>
      <x:c r="D374" s="77" t="str">
        <x:v>化學工業</x:v>
      </x:c>
      <x:c r="E374" s="77" t="n">
        <x:v>12</x:v>
      </x:c>
      <x:c r="F374" s="119" t="n">
        <x:v>0.26261163088608713</x:v>
      </x:c>
      <x:c r="G374" s="119" t="n">
        <x:v>0.45043432950004286</x:v>
      </x:c>
      <x:c r="H374" s="119" t="n">
        <x:v>0.24257882904785844</x:v>
      </x:c>
      <x:c r="I374" s="119" t="n">
        <x:v>0.22921617756191323</x:v>
      </x:c>
      <x:c r="J374" s="119" t="n">
        <x:v>0.6133523599227139</x:v>
      </x:c>
      <x:c r="K374" s="119" t="n">
        <x:v>0.5833333333333334</x:v>
      </x:c>
      <x:c r="L374" s="119" t="n">
        <x:v>0.33333333333333326</x:v>
      </x:c>
      <x:c r="M374" s="119" t="str">
        <x:v>2025-08</x:v>
      </x:c>
      <x:c r="N374" s="119" t="n">
        <x:v>0.6943778627666439</x:v>
      </x:c>
      <x:c r="O374" s="120" t="n">
        <x:v>5247</x:v>
      </x:c>
      <x:c r="P374" s="120" t="n">
        <x:v>8890.400645936581</x:v>
      </x:c>
      <x:c r="Q374" s="120" t="n">
        <x:v>9081.150674848232</x:v>
      </x:c>
      <x:c r="R374" s="120" t="n">
        <x:v>8869.20619827973</x:v>
      </x:c>
      <x:c r="S374" s="121" t="n">
        <x:f>F374-MIN(G374,H374)</x:f>
        <x:v>0.020032801838228698</x:v>
      </x:c>
      <x:c r="T374" s="122" t="str">
        <x:f>IF(F374&lt;'摘要'!$C$8,"15–20%",IF(F374&lt;'摘要'!$C$9,"20–30%",IF(F374&lt;'摘要'!$C$10,"30–50%",IF(F374&lt;'摘要'!$C$11,"50–100%","&gt;100%"))))</x:f>
        <x:v>20–30%</x:v>
      </x:c>
      <x:c r="U374" s="122" t="str">
        <x:f>IF(G374&lt;H374,"SARIMA","營收公式")</x:f>
        <x:v>營收公式</x:v>
      </x:c>
      <x:c r="V374" s="122" t="str">
        <x:f>IF(AND(F374&lt;G374,F374&lt;H374),"是","否")</x:f>
        <x:v>否</x:v>
      </x:c>
      <x:c r="W374" s="77" t="str">
        <x:v>weighted_hybrid</x:v>
      </x:c>
    </x:row>
    <x:row r="375">
      <x:c r="A375" s="77" t="n">
        <x:v>371</x:v>
      </x:c>
      <x:c r="B375" s="77" t="str">
        <x:v>3062</x:v>
      </x:c>
      <x:c r="C375" s="77" t="str">
        <x:v>建漢</x:v>
      </x:c>
      <x:c r="D375" s="77" t="str">
        <x:v>電子工業</x:v>
      </x:c>
      <x:c r="E375" s="77" t="n">
        <x:v>12</x:v>
      </x:c>
      <x:c r="F375" s="119" t="n">
        <x:v>0.2628000359179252</x:v>
      </x:c>
      <x:c r="G375" s="119" t="n">
        <x:v>0.18694598216409417</x:v>
      </x:c>
      <x:c r="H375" s="119" t="n">
        <x:v>0.2782351600766805</x:v>
      </x:c>
      <x:c r="I375" s="119" t="n">
        <x:v>0.2203560660984228</x:v>
      </x:c>
      <x:c r="J375" s="119" t="n">
        <x:v>0.5166205597536828</x:v>
      </x:c>
      <x:c r="K375" s="119" t="n">
        <x:v>0.5</x:v>
      </x:c>
      <x:c r="L375" s="119" t="n">
        <x:v>0.41666666666666674</x:v>
      </x:c>
      <x:c r="M375" s="119" t="str">
        <x:v>2025-08</x:v>
      </x:c>
      <x:c r="N375" s="119" t="n">
        <x:v>0.5504740538258374</x:v>
      </x:c>
      <x:c r="O375" s="120" t="n">
        <x:v>253771</x:v>
      </x:c>
      <x:c r="P375" s="120" t="n">
        <x:v>393465.35111343657</x:v>
      </x:c>
      <x:c r="Q375" s="120" t="n">
        <x:v>364505.55578915577</x:v>
      </x:c>
      <x:c r="R375" s="120" t="n">
        <x:v>396683.10614946776</x:v>
      </x:c>
      <x:c r="S375" s="121" t="n">
        <x:f>F375-MIN(G375,H375)</x:f>
        <x:v>0.07585405375383106</x:v>
      </x:c>
      <x:c r="T375" s="122" t="str">
        <x:f>IF(F375&lt;'摘要'!$C$8,"15–20%",IF(F375&lt;'摘要'!$C$9,"20–30%",IF(F375&lt;'摘要'!$C$10,"30–50%",IF(F375&lt;'摘要'!$C$11,"50–100%","&gt;100%"))))</x:f>
        <x:v>20–30%</x:v>
      </x:c>
      <x:c r="U375" s="122" t="str">
        <x:f>IF(G375&lt;H375,"SARIMA","營收公式")</x:f>
        <x:v>SARIMA</x:v>
      </x:c>
      <x:c r="V375" s="122" t="str">
        <x:f>IF(AND(F375&lt;G375,F375&lt;H375),"是","否")</x:f>
        <x:v>否</x:v>
      </x:c>
      <x:c r="W375" s="77" t="str">
        <x:v>weighted_hybrid</x:v>
      </x:c>
    </x:row>
    <x:row r="376">
      <x:c r="A376" s="77" t="n">
        <x:v>372</x:v>
      </x:c>
      <x:c r="B376" s="77" t="str">
        <x:v>4147</x:v>
      </x:c>
      <x:c r="C376" s="77" t="str">
        <x:v>中裕</x:v>
      </x:c>
      <x:c r="D376" s="77" t="str">
        <x:v>生技醫療業</x:v>
      </x:c>
      <x:c r="E376" s="77" t="n">
        <x:v>12</x:v>
      </x:c>
      <x:c r="F376" s="119" t="n">
        <x:v>0.2633548695425593</x:v>
      </x:c>
      <x:c r="G376" s="119" t="n">
        <x:v>0.23332055534691468</x:v>
      </x:c>
      <x:c r="H376" s="119" t="n">
        <x:v>0.2708271734512953</x:v>
      </x:c>
      <x:c r="I376" s="119" t="n">
        <x:v>0.23924751436433633</x:v>
      </x:c>
      <x:c r="J376" s="119" t="n">
        <x:v>0.41368001366700713</x:v>
      </x:c>
      <x:c r="K376" s="119" t="n">
        <x:v>0.5833333333333334</x:v>
      </x:c>
      <x:c r="L376" s="119" t="n">
        <x:v>0.5833333333333334</x:v>
      </x:c>
      <x:c r="M376" s="119" t="str">
        <x:v>2025-04</x:v>
      </x:c>
      <x:c r="N376" s="119" t="n">
        <x:v>0.741627466632981</x:v>
      </x:c>
      <x:c r="O376" s="120" t="n">
        <x:v>38776</x:v>
      </x:c>
      <x:c r="P376" s="120" t="n">
        <x:v>67533.34664616047</x:v>
      </x:c>
      <x:c r="Q376" s="120" t="n">
        <x:v>63169.88522034579</x:v>
      </x:c>
      <x:c r="R376" s="120" t="n">
        <x:v>68018.17569347321</x:v>
      </x:c>
      <x:c r="S376" s="121" t="n">
        <x:f>F376-MIN(G376,H376)</x:f>
        <x:v>0.030034314195644646</x:v>
      </x:c>
      <x:c r="T376" s="122" t="str">
        <x:f>IF(F376&lt;'摘要'!$C$8,"15–20%",IF(F376&lt;'摘要'!$C$9,"20–30%",IF(F376&lt;'摘要'!$C$10,"30–50%",IF(F376&lt;'摘要'!$C$11,"50–100%","&gt;100%"))))</x:f>
        <x:v>20–30%</x:v>
      </x:c>
      <x:c r="U376" s="122" t="str">
        <x:f>IF(G376&lt;H376,"SARIMA","營收公式")</x:f>
        <x:v>SARIMA</x:v>
      </x:c>
      <x:c r="V376" s="122" t="str">
        <x:f>IF(AND(F376&lt;G376,F376&lt;H376),"是","否")</x:f>
        <x:v>否</x:v>
      </x:c>
      <x:c r="W376" s="77" t="str">
        <x:v>weighted_hybrid</x:v>
      </x:c>
    </x:row>
    <x:row r="377">
      <x:c r="A377" s="77" t="n">
        <x:v>373</x:v>
      </x:c>
      <x:c r="B377" s="77" t="str">
        <x:v>8104</x:v>
      </x:c>
      <x:c r="C377" s="77" t="str">
        <x:v>錸寶</x:v>
      </x:c>
      <x:c r="D377" s="77" t="str">
        <x:v>電子工業</x:v>
      </x:c>
      <x:c r="E377" s="77" t="n">
        <x:v>12</x:v>
      </x:c>
      <x:c r="F377" s="119" t="n">
        <x:v>0.26476079822270204</x:v>
      </x:c>
      <x:c r="G377" s="119" t="n">
        <x:v>0.24098121626552335</x:v>
      </x:c>
      <x:c r="H377" s="119" t="n">
        <x:v>0.2675096301866101</x:v>
      </x:c>
      <x:c r="I377" s="119" t="n">
        <x:v>0.20509886227544924</x:v>
      </x:c>
      <x:c r="J377" s="119" t="n">
        <x:v>0.48576760560744103</x:v>
      </x:c>
      <x:c r="K377" s="119" t="n">
        <x:v>0.33333333333333326</x:v>
      </x:c>
      <x:c r="L377" s="119" t="n">
        <x:v>0.6666666666666665</x:v>
      </x:c>
      <x:c r="M377" s="119" t="str">
        <x:v>2025-08</x:v>
      </x:c>
      <x:c r="N377" s="119" t="n">
        <x:v>1.0147454713118826</x:v>
      </x:c>
      <x:c r="O377" s="120" t="n">
        <x:v>227124</x:v>
      </x:c>
      <x:c r="P377" s="120" t="n">
        <x:v>457597.05042624</x:v>
      </x:c>
      <x:c r="Q377" s="120" t="n">
        <x:v>542937.153286647</x:v>
      </x:c>
      <x:c r="R377" s="120" t="n">
        <x:v>448114.8167750837</x:v>
      </x:c>
      <x:c r="S377" s="121" t="n">
        <x:f>F377-MIN(G377,H377)</x:f>
        <x:v>0.02377958195717869</x:v>
      </x:c>
      <x:c r="T377" s="122" t="str">
        <x:f>IF(F377&lt;'摘要'!$C$8,"15–20%",IF(F377&lt;'摘要'!$C$9,"20–30%",IF(F377&lt;'摘要'!$C$10,"30–50%",IF(F377&lt;'摘要'!$C$11,"50–100%","&gt;100%"))))</x:f>
        <x:v>20–30%</x:v>
      </x:c>
      <x:c r="U377" s="122" t="str">
        <x:f>IF(G377&lt;H377,"SARIMA","營收公式")</x:f>
        <x:v>SARIMA</x:v>
      </x:c>
      <x:c r="V377" s="122" t="str">
        <x:f>IF(AND(F377&lt;G377,F377&lt;H377),"是","否")</x:f>
        <x:v>否</x:v>
      </x:c>
      <x:c r="W377" s="77" t="str">
        <x:v>weighted_hybrid</x:v>
      </x:c>
    </x:row>
    <x:row r="378">
      <x:c r="A378" s="77" t="n">
        <x:v>374</x:v>
      </x:c>
      <x:c r="B378" s="77" t="str">
        <x:v>5251</x:v>
      </x:c>
      <x:c r="C378" s="77" t="str">
        <x:v>天鉞電</x:v>
      </x:c>
      <x:c r="D378" s="77" t="str">
        <x:v>光電業</x:v>
      </x:c>
      <x:c r="E378" s="77" t="n">
        <x:v>12</x:v>
      </x:c>
      <x:c r="F378" s="119" t="n">
        <x:v>0.26489953426309915</x:v>
      </x:c>
      <x:c r="G378" s="119" t="n">
        <x:v>0.3494377744599608</x:v>
      </x:c>
      <x:c r="H378" s="119" t="n">
        <x:v>0.27459190504952735</x:v>
      </x:c>
      <x:c r="I378" s="119" t="n">
        <x:v>0.09718086523136293</x:v>
      </x:c>
      <x:c r="J378" s="119" t="n">
        <x:v>0.9776660554512986</x:v>
      </x:c>
      <x:c r="K378" s="119" t="n">
        <x:v>0.6666666666666665</x:v>
      </x:c>
      <x:c r="L378" s="119" t="n">
        <x:v>0.41666666666666674</x:v>
      </x:c>
      <x:c r="M378" s="119" t="str">
        <x:v>2025-04</x:v>
      </x:c>
      <x:c r="N378" s="119" t="n">
        <x:v>1.1947306468783523</x:v>
      </x:c>
      <x:c r="O378" s="120" t="n">
        <x:v>17883</x:v>
      </x:c>
      <x:c r="P378" s="120" t="n">
        <x:v>39248.36815812557</x:v>
      </x:c>
      <x:c r="Q378" s="120" t="n">
        <x:v>38692.83204514504</x:v>
      </x:c>
      <x:c r="R378" s="120" t="n">
        <x:v>39310.094392901185</x:v>
      </x:c>
      <x:c r="S378" s="121" t="n">
        <x:f>F378-MIN(G378,H378)</x:f>
        <x:v>-0.009692370786428206</x:v>
      </x:c>
      <x:c r="T378" s="122" t="str">
        <x:f>IF(F378&lt;'摘要'!$C$8,"15–20%",IF(F378&lt;'摘要'!$C$9,"20–30%",IF(F378&lt;'摘要'!$C$10,"30–50%",IF(F378&lt;'摘要'!$C$11,"50–100%","&gt;100%"))))</x:f>
        <x:v>20–30%</x:v>
      </x:c>
      <x:c r="U378" s="122" t="str">
        <x:f>IF(G378&lt;H378,"SARIMA","營收公式")</x:f>
        <x:v>營收公式</x:v>
      </x:c>
      <x:c r="V378" s="122" t="str">
        <x:f>IF(AND(F378&lt;G378,F378&lt;H378),"是","否")</x:f>
        <x:v>是</x:v>
      </x:c>
      <x:c r="W378" s="77" t="str">
        <x:v>weighted_hybrid</x:v>
      </x:c>
    </x:row>
    <x:row r="379">
      <x:c r="A379" s="77" t="n">
        <x:v>375</x:v>
      </x:c>
      <x:c r="B379" s="77" t="str">
        <x:v>6265</x:v>
      </x:c>
      <x:c r="C379" s="77" t="str">
        <x:v>方土昶</x:v>
      </x:c>
      <x:c r="D379" s="77" t="str">
        <x:v>電子通路業</x:v>
      </x:c>
      <x:c r="E379" s="77" t="n">
        <x:v>12</x:v>
      </x:c>
      <x:c r="F379" s="119" t="n">
        <x:v>0.26545301267983207</x:v>
      </x:c>
      <x:c r="G379" s="119" t="n">
        <x:v>0.2593823156457683</x:v>
      </x:c>
      <x:c r="H379" s="119" t="n">
        <x:v>0.26673564590687837</x:v>
      </x:c>
      <x:c r="I379" s="119" t="n">
        <x:v>0.18077865749178548</x:v>
      </x:c>
      <x:c r="J379" s="119" t="n">
        <x:v>0.44419274209319953</x:v>
      </x:c>
      <x:c r="K379" s="119" t="n">
        <x:v>0.33333333333333326</x:v>
      </x:c>
      <x:c r="L379" s="119" t="n">
        <x:v>0.8333333333333335</x:v>
      </x:c>
      <x:c r="M379" s="119" t="str">
        <x:v>2025-12</x:v>
      </x:c>
      <x:c r="N379" s="119" t="n">
        <x:v>0.48661176938910927</x:v>
      </x:c>
      <x:c r="O379" s="120" t="n">
        <x:v>179029</x:v>
      </x:c>
      <x:c r="P379" s="120" t="n">
        <x:v>91911.38153803715</x:v>
      </x:c>
      <x:c r="Q379" s="120" t="n">
        <x:v>89621.44655690713</x:v>
      </x:c>
      <x:c r="R379" s="120" t="n">
        <x:v>92165.8187581627</x:v>
      </x:c>
      <x:c r="S379" s="121" t="n">
        <x:f>F379-MIN(G379,H379)</x:f>
        <x:v>0.006070697034063766</x:v>
      </x:c>
      <x:c r="T379" s="122" t="str">
        <x:f>IF(F379&lt;'摘要'!$C$8,"15–20%",IF(F379&lt;'摘要'!$C$9,"20–30%",IF(F379&lt;'摘要'!$C$10,"30–50%",IF(F379&lt;'摘要'!$C$11,"50–100%","&gt;100%"))))</x:f>
        <x:v>20–30%</x:v>
      </x:c>
      <x:c r="U379" s="122" t="str">
        <x:f>IF(G379&lt;H379,"SARIMA","營收公式")</x:f>
        <x:v>SARIMA</x:v>
      </x:c>
      <x:c r="V379" s="122" t="str">
        <x:f>IF(AND(F379&lt;G379,F379&lt;H379),"是","否")</x:f>
        <x:v>否</x:v>
      </x:c>
      <x:c r="W379" s="77" t="str">
        <x:v>weighted_hybrid</x:v>
      </x:c>
    </x:row>
    <x:row r="380">
      <x:c r="A380" s="77" t="n">
        <x:v>376</x:v>
      </x:c>
      <x:c r="B380" s="77" t="str">
        <x:v>6508</x:v>
      </x:c>
      <x:c r="C380" s="77" t="str">
        <x:v>惠光</x:v>
      </x:c>
      <x:c r="D380" s="77" t="str">
        <x:v>農業科技業</x:v>
      </x:c>
      <x:c r="E380" s="77" t="n">
        <x:v>12</x:v>
      </x:c>
      <x:c r="F380" s="119" t="n">
        <x:v>0.265495132311844</x:v>
      </x:c>
      <x:c r="G380" s="119" t="n">
        <x:v>0.27863991753190875</x:v>
      </x:c>
      <x:c r="H380" s="119" t="n">
        <x:v>0.26426112428939497</x:v>
      </x:c>
      <x:c r="I380" s="119" t="n">
        <x:v>0.27099349998936845</x:v>
      </x:c>
      <x:c r="J380" s="119" t="n">
        <x:v>0.4617617716052517</x:v>
      </x:c>
      <x:c r="K380" s="119" t="n">
        <x:v>0.5833333333333334</x:v>
      </x:c>
      <x:c r="L380" s="119" t="n">
        <x:v>0.5833333333333334</x:v>
      </x:c>
      <x:c r="M380" s="119" t="str">
        <x:v>2025-11</x:v>
      </x:c>
      <x:c r="N380" s="119" t="n">
        <x:v>0.9428841756823799</x:v>
      </x:c>
      <x:c r="O380" s="120" t="n">
        <x:v>45020</x:v>
      </x:c>
      <x:c r="P380" s="120" t="n">
        <x:v>87468.64558922075</x:v>
      </x:c>
      <x:c r="Q380" s="120" t="n">
        <x:v>81062.19825279557</x:v>
      </x:c>
      <x:c r="R380" s="120" t="n">
        <x:v>88180.47307104575</x:v>
      </x:c>
      <x:c r="S380" s="121" t="n">
        <x:f>F380-MIN(G380,H380)</x:f>
        <x:v>0.0012340080224490513</x:v>
      </x:c>
      <x:c r="T380" s="122" t="str">
        <x:f>IF(F380&lt;'摘要'!$C$8,"15–20%",IF(F380&lt;'摘要'!$C$9,"20–30%",IF(F380&lt;'摘要'!$C$10,"30–50%",IF(F380&lt;'摘要'!$C$11,"50–100%","&gt;100%"))))</x:f>
        <x:v>20–30%</x:v>
      </x:c>
      <x:c r="U380" s="122" t="str">
        <x:f>IF(G380&lt;H380,"SARIMA","營收公式")</x:f>
        <x:v>營收公式</x:v>
      </x:c>
      <x:c r="V380" s="122" t="str">
        <x:f>IF(AND(F380&lt;G380,F380&lt;H380),"是","否")</x:f>
        <x:v>否</x:v>
      </x:c>
      <x:c r="W380" s="77" t="str">
        <x:v>weighted_hybrid</x:v>
      </x:c>
    </x:row>
    <x:row r="381">
      <x:c r="A381" s="77" t="n">
        <x:v>377</x:v>
      </x:c>
      <x:c r="B381" s="77" t="str">
        <x:v>4119</x:v>
      </x:c>
      <x:c r="C381" s="77" t="str">
        <x:v>旭富</x:v>
      </x:c>
      <x:c r="D381" s="77" t="str">
        <x:v>生技醫療業</x:v>
      </x:c>
      <x:c r="E381" s="77" t="n">
        <x:v>12</x:v>
      </x:c>
      <x:c r="F381" s="119" t="n">
        <x:v>0.26549558667389916</x:v>
      </x:c>
      <x:c r="G381" s="119" t="n">
        <x:v>0.3206067468181103</x:v>
      </x:c>
      <x:c r="H381" s="119" t="n">
        <x:v>0.27365649221727045</x:v>
      </x:c>
      <x:c r="I381" s="119" t="n">
        <x:v>0.2771745947505031</x:v>
      </x:c>
      <x:c r="J381" s="119" t="n">
        <x:v>0.5150289609540322</x:v>
      </x:c>
      <x:c r="K381" s="119" t="n">
        <x:v>0.5833333333333334</x:v>
      </x:c>
      <x:c r="L381" s="119" t="n">
        <x:v>0.41666666666666674</x:v>
      </x:c>
      <x:c r="M381" s="119" t="str">
        <x:v>2025-08</x:v>
      </x:c>
      <x:c r="N381" s="119" t="n">
        <x:v>0.9318539915191062</x:v>
      </x:c>
      <x:c r="O381" s="120" t="n">
        <x:v>51806</x:v>
      </x:c>
      <x:c r="P381" s="120" t="n">
        <x:v>100081.62788463882</x:v>
      </x:c>
      <x:c r="Q381" s="120" t="n">
        <x:v>115852.34931866724</x:v>
      </x:c>
      <x:c r="R381" s="120" t="n">
        <x:v>98329.3255030801</x:v>
      </x:c>
      <x:c r="S381" s="121" t="n">
        <x:f>F381-MIN(G381,H381)</x:f>
        <x:v>-0.008160905543371288</x:v>
      </x:c>
      <x:c r="T381" s="122" t="str">
        <x:f>IF(F381&lt;'摘要'!$C$8,"15–20%",IF(F381&lt;'摘要'!$C$9,"20–30%",IF(F381&lt;'摘要'!$C$10,"30–50%",IF(F381&lt;'摘要'!$C$11,"50–100%","&gt;100%"))))</x:f>
        <x:v>20–30%</x:v>
      </x:c>
      <x:c r="U381" s="122" t="str">
        <x:f>IF(G381&lt;H381,"SARIMA","營收公式")</x:f>
        <x:v>營收公式</x:v>
      </x:c>
      <x:c r="V381" s="122" t="str">
        <x:f>IF(AND(F381&lt;G381,F381&lt;H381),"是","否")</x:f>
        <x:v>是</x:v>
      </x:c>
      <x:c r="W381" s="77" t="str">
        <x:v>weighted_hybrid</x:v>
      </x:c>
    </x:row>
    <x:row r="382">
      <x:c r="A382" s="77" t="n">
        <x:v>378</x:v>
      </x:c>
      <x:c r="B382" s="77" t="str">
        <x:v>4527</x:v>
      </x:c>
      <x:c r="C382" s="77" t="str">
        <x:v>方土霖</x:v>
      </x:c>
      <x:c r="D382" s="77" t="str">
        <x:v>電機機械</x:v>
      </x:c>
      <x:c r="E382" s="77" t="n">
        <x:v>12</x:v>
      </x:c>
      <x:c r="F382" s="119" t="n">
        <x:v>0.2657869049270453</x:v>
      </x:c>
      <x:c r="G382" s="119" t="n">
        <x:v>0.2295849200519897</x:v>
      </x:c>
      <x:c r="H382" s="119" t="n">
        <x:v>0.2761450725816074</x:v>
      </x:c>
      <x:c r="I382" s="119" t="n">
        <x:v>0.22816870208803663</x:v>
      </x:c>
      <x:c r="J382" s="119" t="n">
        <x:v>0.3557295492990579</x:v>
      </x:c>
      <x:c r="K382" s="119" t="n">
        <x:v>0.9166666666666665</x:v>
      </x:c>
      <x:c r="L382" s="119" t="n">
        <x:v>0.5</x:v>
      </x:c>
      <x:c r="M382" s="119" t="str">
        <x:v>2025-01</x:v>
      </x:c>
      <x:c r="N382" s="119" t="n">
        <x:v>0.8219720101830468</x:v>
      </x:c>
      <x:c r="O382" s="120" t="n">
        <x:v>175326</x:v>
      </x:c>
      <x:c r="P382" s="120" t="n">
        <x:v>319439.06465735286</x:v>
      </x:c>
      <x:c r="Q382" s="120" t="n">
        <x:v>204482.7560637289</x:v>
      </x:c>
      <x:c r="R382" s="120" t="n">
        <x:v>332211.98783442215</x:v>
      </x:c>
      <x:c r="S382" s="121" t="n">
        <x:f>F382-MIN(G382,H382)</x:f>
        <x:v>0.03620198487505563</x:v>
      </x:c>
      <x:c r="T382" s="122" t="str">
        <x:f>IF(F382&lt;'摘要'!$C$8,"15–20%",IF(F382&lt;'摘要'!$C$9,"20–30%",IF(F382&lt;'摘要'!$C$10,"30–50%",IF(F382&lt;'摘要'!$C$11,"50–100%","&gt;100%"))))</x:f>
        <x:v>20–30%</x:v>
      </x:c>
      <x:c r="U382" s="122" t="str">
        <x:f>IF(G382&lt;H382,"SARIMA","營收公式")</x:f>
        <x:v>SARIMA</x:v>
      </x:c>
      <x:c r="V382" s="122" t="str">
        <x:f>IF(AND(F382&lt;G382,F382&lt;H382),"是","否")</x:f>
        <x:v>否</x:v>
      </x:c>
      <x:c r="W382" s="77" t="str">
        <x:v>weighted_hybrid</x:v>
      </x:c>
    </x:row>
    <x:row r="383">
      <x:c r="A383" s="77" t="n">
        <x:v>379</x:v>
      </x:c>
      <x:c r="B383" s="77" t="str">
        <x:v>4183</x:v>
      </x:c>
      <x:c r="C383" s="77" t="str">
        <x:v>福永生技</x:v>
      </x:c>
      <x:c r="D383" s="77" t="str">
        <x:v>生技醫療業</x:v>
      </x:c>
      <x:c r="E383" s="77" t="n">
        <x:v>12</x:v>
      </x:c>
      <x:c r="F383" s="119" t="n">
        <x:v>0.2661535867695515</x:v>
      </x:c>
      <x:c r="G383" s="119" t="n">
        <x:v>0.31759819989284377</x:v>
      </x:c>
      <x:c r="H383" s="119" t="n">
        <x:v>0.2714695447872502</x:v>
      </x:c>
      <x:c r="I383" s="119" t="n">
        <x:v>0.20812328417161474</x:v>
      </x:c>
      <x:c r="J383" s="119" t="n">
        <x:v>0.5984114661870236</x:v>
      </x:c>
      <x:c r="K383" s="119" t="n">
        <x:v>0.75</x:v>
      </x:c>
      <x:c r="L383" s="119" t="n">
        <x:v>0.5833333333333334</x:v>
      </x:c>
      <x:c r="M383" s="119" t="str">
        <x:v>2025-11</x:v>
      </x:c>
      <x:c r="N383" s="119" t="n">
        <x:v>1.1704412511181654</x:v>
      </x:c>
      <x:c r="O383" s="120" t="n">
        <x:v>30105</x:v>
      </x:c>
      <x:c r="P383" s="120" t="n">
        <x:v>65341.13386491237</x:v>
      </x:c>
      <x:c r="Q383" s="120" t="n">
        <x:v>54700.81112058278</x:v>
      </x:c>
      <x:c r="R383" s="120" t="n">
        <x:v>66523.39194761566</x:v>
      </x:c>
      <x:c r="S383" s="121" t="n">
        <x:f>F383-MIN(G383,H383)</x:f>
        <x:v>-0.005315958017698741</x:v>
      </x:c>
      <x:c r="T383" s="122" t="str">
        <x:f>IF(F383&lt;'摘要'!$C$8,"15–20%",IF(F383&lt;'摘要'!$C$9,"20–30%",IF(F383&lt;'摘要'!$C$10,"30–50%",IF(F383&lt;'摘要'!$C$11,"50–100%","&gt;100%"))))</x:f>
        <x:v>20–30%</x:v>
      </x:c>
      <x:c r="U383" s="122" t="str">
        <x:f>IF(G383&lt;H383,"SARIMA","營收公式")</x:f>
        <x:v>營收公式</x:v>
      </x:c>
      <x:c r="V383" s="122" t="str">
        <x:f>IF(AND(F383&lt;G383,F383&lt;H383),"是","否")</x:f>
        <x:v>是</x:v>
      </x:c>
      <x:c r="W383" s="77" t="str">
        <x:v>weighted_hybrid</x:v>
      </x:c>
    </x:row>
    <x:row r="384">
      <x:c r="A384" s="77" t="n">
        <x:v>380</x:v>
      </x:c>
      <x:c r="B384" s="77" t="str">
        <x:v>5201</x:v>
      </x:c>
      <x:c r="C384" s="77" t="str">
        <x:v>凱衛</x:v>
      </x:c>
      <x:c r="D384" s="77" t="str">
        <x:v>資訊服務業</x:v>
      </x:c>
      <x:c r="E384" s="77" t="n">
        <x:v>12</x:v>
      </x:c>
      <x:c r="F384" s="119" t="n">
        <x:v>0.2667114048543833</x:v>
      </x:c>
      <x:c r="G384" s="119" t="n">
        <x:v>0.21743737622594195</x:v>
      </x:c>
      <x:c r="H384" s="119" t="n">
        <x:v>0.27863442651874765</x:v>
      </x:c>
      <x:c r="I384" s="119" t="n">
        <x:v>0.23155113506849578</x:v>
      </x:c>
      <x:c r="J384" s="119" t="n">
        <x:v>0.4752904591161064</x:v>
      </x:c>
      <x:c r="K384" s="119" t="n">
        <x:v>0.8333333333333335</x:v>
      </x:c>
      <x:c r="L384" s="119" t="n">
        <x:v>0.41666666666666674</x:v>
      </x:c>
      <x:c r="M384" s="119" t="str">
        <x:v>2025-02</x:v>
      </x:c>
      <x:c r="N384" s="119" t="n">
        <x:v>0.7289913061770599</x:v>
      </x:c>
      <x:c r="O384" s="120" t="n">
        <x:v>21805</x:v>
      </x:c>
      <x:c r="P384" s="120" t="n">
        <x:v>37700.65543119079</x:v>
      </x:c>
      <x:c r="Q384" s="120" t="n">
        <x:v>22307.228316405493</x:v>
      </x:c>
      <x:c r="R384" s="120" t="n">
        <x:v>39411.03622172248</x:v>
      </x:c>
      <x:c r="S384" s="121" t="n">
        <x:f>F384-MIN(G384,H384)</x:f>
        <x:v>0.04927402862844138</x:v>
      </x:c>
      <x:c r="T384" s="122" t="str">
        <x:f>IF(F384&lt;'摘要'!$C$8,"15–20%",IF(F384&lt;'摘要'!$C$9,"20–30%",IF(F384&lt;'摘要'!$C$10,"30–50%",IF(F384&lt;'摘要'!$C$11,"50–100%","&gt;100%"))))</x:f>
        <x:v>20–30%</x:v>
      </x:c>
      <x:c r="U384" s="122" t="str">
        <x:f>IF(G384&lt;H384,"SARIMA","營收公式")</x:f>
        <x:v>SARIMA</x:v>
      </x:c>
      <x:c r="V384" s="122" t="str">
        <x:f>IF(AND(F384&lt;G384,F384&lt;H384),"是","否")</x:f>
        <x:v>否</x:v>
      </x:c>
      <x:c r="W384" s="77" t="str">
        <x:v>weighted_hybrid</x:v>
      </x:c>
    </x:row>
    <x:row r="385">
      <x:c r="A385" s="77" t="n">
        <x:v>381</x:v>
      </x:c>
      <x:c r="B385" s="77" t="str">
        <x:v>2429</x:v>
      </x:c>
      <x:c r="C385" s="77" t="str">
        <x:v>銘旺科</x:v>
      </x:c>
      <x:c r="D385" s="77" t="str">
        <x:v>電子工業</x:v>
      </x:c>
      <x:c r="E385" s="77" t="n">
        <x:v>12</x:v>
      </x:c>
      <x:c r="F385" s="119" t="n">
        <x:v>0.2698157077361244</x:v>
      </x:c>
      <x:c r="G385" s="119" t="n">
        <x:v>0.3418736377212174</x:v>
      </x:c>
      <x:c r="H385" s="119" t="n">
        <x:v>0.2618092710711141</x:v>
      </x:c>
      <x:c r="I385" s="119" t="n">
        <x:v>0.21226977736850794</x:v>
      </x:c>
      <x:c r="J385" s="119" t="n">
        <x:v>0.46410506686716585</x:v>
      </x:c>
      <x:c r="K385" s="119" t="n">
        <x:v>0.5833333333333334</x:v>
      </x:c>
      <x:c r="L385" s="119" t="n">
        <x:v>0.5833333333333334</x:v>
      </x:c>
      <x:c r="M385" s="119" t="str">
        <x:v>2025-07</x:v>
      </x:c>
      <x:c r="N385" s="119" t="n">
        <x:v>0.4669986694109168</x:v>
      </x:c>
      <x:c r="O385" s="120" t="n">
        <x:v>50765</x:v>
      </x:c>
      <x:c r="P385" s="120" t="n">
        <x:v>27057.81254735481</x:v>
      </x:c>
      <x:c r="Q385" s="120" t="n">
        <x:v>24313.85723027623</x:v>
      </x:c>
      <x:c r="R385" s="120" t="n">
        <x:v>27362.69647147465</x:v>
      </x:c>
      <x:c r="S385" s="121" t="n">
        <x:f>F385-MIN(G385,H385)</x:f>
        <x:v>0.008006436665010275</x:v>
      </x:c>
      <x:c r="T385" s="122" t="str">
        <x:f>IF(F385&lt;'摘要'!$C$8,"15–20%",IF(F385&lt;'摘要'!$C$9,"20–30%",IF(F385&lt;'摘要'!$C$10,"30–50%",IF(F385&lt;'摘要'!$C$11,"50–100%","&gt;100%"))))</x:f>
        <x:v>20–30%</x:v>
      </x:c>
      <x:c r="U385" s="122" t="str">
        <x:f>IF(G385&lt;H385,"SARIMA","營收公式")</x:f>
        <x:v>營收公式</x:v>
      </x:c>
      <x:c r="V385" s="122" t="str">
        <x:f>IF(AND(F385&lt;G385,F385&lt;H385),"是","否")</x:f>
        <x:v>否</x:v>
      </x:c>
      <x:c r="W385" s="77" t="str">
        <x:v>weighted_hybrid</x:v>
      </x:c>
    </x:row>
    <x:row r="386">
      <x:c r="A386" s="77" t="n">
        <x:v>382</x:v>
      </x:c>
      <x:c r="B386" s="77" t="str">
        <x:v>2408</x:v>
      </x:c>
      <x:c r="C386" s="77" t="str">
        <x:v>南亞科</x:v>
      </x:c>
      <x:c r="D386" s="77" t="str">
        <x:v>電子工業</x:v>
      </x:c>
      <x:c r="E386" s="77" t="n">
        <x:v>12</x:v>
      </x:c>
      <x:c r="F386" s="119" t="n">
        <x:v>0.2713892690279899</x:v>
      </x:c>
      <x:c r="G386" s="119" t="n">
        <x:v>0.09955770725062059</x:v>
      </x:c>
      <x:c r="H386" s="119" t="n">
        <x:v>0.2980960050862514</x:v>
      </x:c>
      <x:c r="I386" s="119" t="n">
        <x:v>0.1736166633704444</x:v>
      </x:c>
      <x:c r="J386" s="119" t="n">
        <x:v>0.38394037334817765</x:v>
      </x:c>
      <x:c r="K386" s="119" t="n">
        <x:v>0.25</x:v>
      </x:c>
      <x:c r="L386" s="119" t="n">
        <x:v>0.9166666666666665</x:v>
      </x:c>
      <x:c r="M386" s="119" t="str">
        <x:v>2025-12</x:v>
      </x:c>
      <x:c r="N386" s="119" t="n">
        <x:v>0.3934360013396547</x:v>
      </x:c>
      <x:c r="O386" s="120" t="n">
        <x:v>12017152</x:v>
      </x:c>
      <x:c r="P386" s="120" t="n">
        <x:v>7289171.769629166</x:v>
      </x:c>
      <x:c r="Q386" s="120" t="n">
        <x:v>12615269.571674597</x:v>
      </x:c>
      <x:c r="R386" s="120" t="n">
        <x:v>6697383.124957452</x:v>
      </x:c>
      <x:c r="S386" s="121" t="n">
        <x:f>F386-MIN(G386,H386)</x:f>
        <x:v>0.1718315617773693</x:v>
      </x:c>
      <x:c r="T386" s="122" t="str">
        <x:f>IF(F386&lt;'摘要'!$C$8,"15–20%",IF(F386&lt;'摘要'!$C$9,"20–30%",IF(F386&lt;'摘要'!$C$10,"30–50%",IF(F386&lt;'摘要'!$C$11,"50–100%","&gt;100%"))))</x:f>
        <x:v>20–30%</x:v>
      </x:c>
      <x:c r="U386" s="122" t="str">
        <x:f>IF(G386&lt;H386,"SARIMA","營收公式")</x:f>
        <x:v>SARIMA</x:v>
      </x:c>
      <x:c r="V386" s="122" t="str">
        <x:f>IF(AND(F386&lt;G386,F386&lt;H386),"是","否")</x:f>
        <x:v>否</x:v>
      </x:c>
      <x:c r="W386" s="77" t="str">
        <x:v>weighted_hybrid</x:v>
      </x:c>
    </x:row>
    <x:row r="387">
      <x:c r="A387" s="77" t="n">
        <x:v>383</x:v>
      </x:c>
      <x:c r="B387" s="77" t="str">
        <x:v>6735</x:v>
      </x:c>
      <x:c r="C387" s="77" t="str">
        <x:v>美達科技</x:v>
      </x:c>
      <x:c r="D387" s="77" t="str">
        <x:v>其他電子類</x:v>
      </x:c>
      <x:c r="E387" s="77" t="n">
        <x:v>12</x:v>
      </x:c>
      <x:c r="F387" s="119" t="n">
        <x:v>0.2719664164942552</x:v>
      </x:c>
      <x:c r="G387" s="119" t="n">
        <x:v>0.24122327762769152</x:v>
      </x:c>
      <x:c r="H387" s="119" t="n">
        <x:v>0.2763515747102308</x:v>
      </x:c>
      <x:c r="I387" s="119" t="n">
        <x:v>0.22847819772583514</x:v>
      </x:c>
      <x:c r="J387" s="119" t="n">
        <x:v>0.5015779019843096</x:v>
      </x:c>
      <x:c r="K387" s="119" t="n">
        <x:v>0.5</x:v>
      </x:c>
      <x:c r="L387" s="119" t="n">
        <x:v>0.5</x:v>
      </x:c>
      <x:c r="M387" s="119" t="str">
        <x:v>2025-03</x:v>
      </x:c>
      <x:c r="N387" s="119" t="n">
        <x:v>1.1419917410433365</x:v>
      </x:c>
      <x:c r="O387" s="120" t="n">
        <x:v>10977</x:v>
      </x:c>
      <x:c r="P387" s="120" t="n">
        <x:v>23512.643341432704</x:v>
      </x:c>
      <x:c r="Q387" s="120" t="n">
        <x:v>22833.424944894366</x:v>
      </x:c>
      <x:c r="R387" s="120" t="n">
        <x:v>23588.112052159187</x:v>
      </x:c>
      <x:c r="S387" s="121" t="n">
        <x:f>F387-MIN(G387,H387)</x:f>
        <x:v>0.030743138866563657</x:v>
      </x:c>
      <x:c r="T387" s="122" t="str">
        <x:f>IF(F387&lt;'摘要'!$C$8,"15–20%",IF(F387&lt;'摘要'!$C$9,"20–30%",IF(F387&lt;'摘要'!$C$10,"30–50%",IF(F387&lt;'摘要'!$C$11,"50–100%","&gt;100%"))))</x:f>
        <x:v>20–30%</x:v>
      </x:c>
      <x:c r="U387" s="122" t="str">
        <x:f>IF(G387&lt;H387,"SARIMA","營收公式")</x:f>
        <x:v>SARIMA</x:v>
      </x:c>
      <x:c r="V387" s="122" t="str">
        <x:f>IF(AND(F387&lt;G387,F387&lt;H387),"是","否")</x:f>
        <x:v>否</x:v>
      </x:c>
      <x:c r="W387" s="77" t="str">
        <x:v>weighted_hybrid</x:v>
      </x:c>
    </x:row>
    <x:row r="388">
      <x:c r="A388" s="77" t="n">
        <x:v>384</x:v>
      </x:c>
      <x:c r="B388" s="77" t="str">
        <x:v>3083</x:v>
      </x:c>
      <x:c r="C388" s="77" t="str">
        <x:v>網龍</x:v>
      </x:c>
      <x:c r="D388" s="77" t="str">
        <x:v>文化創意業</x:v>
      </x:c>
      <x:c r="E388" s="77" t="n">
        <x:v>12</x:v>
      </x:c>
      <x:c r="F388" s="119" t="n">
        <x:v>0.27218208199275506</x:v>
      </x:c>
      <x:c r="G388" s="119" t="n">
        <x:v>0.21821125157483093</x:v>
      </x:c>
      <x:c r="H388" s="119" t="n">
        <x:v>0.27935383797133784</x:v>
      </x:c>
      <x:c r="I388" s="119" t="n">
        <x:v>0.22192705320681655</x:v>
      </x:c>
      <x:c r="J388" s="119" t="n">
        <x:v>0.6575040738272115</x:v>
      </x:c>
      <x:c r="K388" s="119" t="n">
        <x:v>0.5</x:v>
      </x:c>
      <x:c r="L388" s="119" t="n">
        <x:v>0.75</x:v>
      </x:c>
      <x:c r="M388" s="119" t="str">
        <x:v>2025-03</x:v>
      </x:c>
      <x:c r="N388" s="119" t="n">
        <x:v>0.7835052047180602</x:v>
      </x:c>
      <x:c r="O388" s="120" t="n">
        <x:v>18417</x:v>
      </x:c>
      <x:c r="P388" s="120" t="n">
        <x:v>32846.815355292514</x:v>
      </x:c>
      <x:c r="Q388" s="120" t="n">
        <x:v>27563.24482898272</x:v>
      </x:c>
      <x:c r="R388" s="120" t="n">
        <x:v>33433.87874710471</x:v>
      </x:c>
      <x:c r="S388" s="121" t="n">
        <x:f>F388-MIN(G388,H388)</x:f>
        <x:v>0.05397083041792414</x:v>
      </x:c>
      <x:c r="T388" s="122" t="str">
        <x:f>IF(F388&lt;'摘要'!$C$8,"15–20%",IF(F388&lt;'摘要'!$C$9,"20–30%",IF(F388&lt;'摘要'!$C$10,"30–50%",IF(F388&lt;'摘要'!$C$11,"50–100%","&gt;100%"))))</x:f>
        <x:v>20–30%</x:v>
      </x:c>
      <x:c r="U388" s="122" t="str">
        <x:f>IF(G388&lt;H388,"SARIMA","營收公式")</x:f>
        <x:v>SARIMA</x:v>
      </x:c>
      <x:c r="V388" s="122" t="str">
        <x:f>IF(AND(F388&lt;G388,F388&lt;H388),"是","否")</x:f>
        <x:v>否</x:v>
      </x:c>
      <x:c r="W388" s="77" t="str">
        <x:v>weighted_hybrid</x:v>
      </x:c>
    </x:row>
    <x:row r="389">
      <x:c r="A389" s="77" t="n">
        <x:v>385</x:v>
      </x:c>
      <x:c r="B389" s="77" t="str">
        <x:v>6706</x:v>
      </x:c>
      <x:c r="C389" s="77" t="str">
        <x:v>惠特</x:v>
      </x:c>
      <x:c r="D389" s="77" t="str">
        <x:v>電子工業</x:v>
      </x:c>
      <x:c r="E389" s="77" t="n">
        <x:v>12</x:v>
      </x:c>
      <x:c r="F389" s="119" t="n">
        <x:v>0.2725319382052112</x:v>
      </x:c>
      <x:c r="G389" s="119" t="n">
        <x:v>0.20818502480057216</x:v>
      </x:c>
      <x:c r="H389" s="119" t="n">
        <x:v>0.2818925022566356</x:v>
      </x:c>
      <x:c r="I389" s="119" t="n">
        <x:v>0.2223008189560699</x:v>
      </x:c>
      <x:c r="J389" s="119" t="n">
        <x:v>0.4801877948825169</x:v>
      </x:c>
      <x:c r="K389" s="119" t="n">
        <x:v>0.5</x:v>
      </x:c>
      <x:c r="L389" s="119" t="n">
        <x:v>0.25</x:v>
      </x:c>
      <x:c r="M389" s="119" t="str">
        <x:v>2025-07</x:v>
      </x:c>
      <x:c r="N389" s="119" t="n">
        <x:v>1.5392009326173144</x:v>
      </x:c>
      <x:c r="O389" s="120" t="n">
        <x:v>35014</x:v>
      </x:c>
      <x:c r="P389" s="120" t="n">
        <x:v>88907.58145466265</x:v>
      </x:c>
      <x:c r="Q389" s="120" t="n">
        <x:v>82989.63910395117</x:v>
      </x:c>
      <x:c r="R389" s="120" t="n">
        <x:v>89565.1306047417</x:v>
      </x:c>
      <x:c r="S389" s="121" t="n">
        <x:f>F389-MIN(G389,H389)</x:f>
        <x:v>0.06434691340463905</x:v>
      </x:c>
      <x:c r="T389" s="122" t="str">
        <x:f>IF(F389&lt;'摘要'!$C$8,"15–20%",IF(F389&lt;'摘要'!$C$9,"20–30%",IF(F389&lt;'摘要'!$C$10,"30–50%",IF(F389&lt;'摘要'!$C$11,"50–100%","&gt;100%"))))</x:f>
        <x:v>20–30%</x:v>
      </x:c>
      <x:c r="U389" s="122" t="str">
        <x:f>IF(G389&lt;H389,"SARIMA","營收公式")</x:f>
        <x:v>SARIMA</x:v>
      </x:c>
      <x:c r="V389" s="122" t="str">
        <x:f>IF(AND(F389&lt;G389,F389&lt;H389),"是","否")</x:f>
        <x:v>否</x:v>
      </x:c>
      <x:c r="W389" s="77" t="str">
        <x:v>weighted_hybrid</x:v>
      </x:c>
    </x:row>
    <x:row r="390">
      <x:c r="A390" s="77" t="n">
        <x:v>386</x:v>
      </x:c>
      <x:c r="B390" s="77" t="str">
        <x:v>4550</x:v>
      </x:c>
      <x:c r="C390" s="77" t="str">
        <x:v>長佳</x:v>
      </x:c>
      <x:c r="D390" s="77" t="str">
        <x:v>電機機械</x:v>
      </x:c>
      <x:c r="E390" s="77" t="n">
        <x:v>12</x:v>
      </x:c>
      <x:c r="F390" s="119" t="n">
        <x:v>0.2730264423125879</x:v>
      </x:c>
      <x:c r="G390" s="119" t="n">
        <x:v>0.23931545835133006</x:v>
      </x:c>
      <x:c r="H390" s="119" t="n">
        <x:v>0.276772107197172</x:v>
      </x:c>
      <x:c r="I390" s="119" t="n">
        <x:v>0.21382049299557435</x:v>
      </x:c>
      <x:c r="J390" s="119" t="n">
        <x:v>0.4965541875791671</x:v>
      </x:c>
      <x:c r="K390" s="119" t="n">
        <x:v>0.75</x:v>
      </x:c>
      <x:c r="L390" s="119" t="n">
        <x:v>0.5833333333333334</x:v>
      </x:c>
      <x:c r="M390" s="119" t="str">
        <x:v>2025-01</x:v>
      </x:c>
      <x:c r="N390" s="119" t="n">
        <x:v>0.8980351857680988</x:v>
      </x:c>
      <x:c r="O390" s="120" t="n">
        <x:v>49384</x:v>
      </x:c>
      <x:c r="P390" s="120" t="n">
        <x:v>93732.56961397179</x:v>
      </x:c>
      <x:c r="Q390" s="120" t="n">
        <x:v>71048.17117000997</x:v>
      </x:c>
      <x:c r="R390" s="120" t="n">
        <x:v>96253.05832996753</x:v>
      </x:c>
      <x:c r="S390" s="121" t="n">
        <x:f>F390-MIN(G390,H390)</x:f>
        <x:v>0.03371098396125782</x:v>
      </x:c>
      <x:c r="T390" s="122" t="str">
        <x:f>IF(F390&lt;'摘要'!$C$8,"15–20%",IF(F390&lt;'摘要'!$C$9,"20–30%",IF(F390&lt;'摘要'!$C$10,"30–50%",IF(F390&lt;'摘要'!$C$11,"50–100%","&gt;100%"))))</x:f>
        <x:v>20–30%</x:v>
      </x:c>
      <x:c r="U390" s="122" t="str">
        <x:f>IF(G390&lt;H390,"SARIMA","營收公式")</x:f>
        <x:v>SARIMA</x:v>
      </x:c>
      <x:c r="V390" s="122" t="str">
        <x:f>IF(AND(F390&lt;G390,F390&lt;H390),"是","否")</x:f>
        <x:v>否</x:v>
      </x:c>
      <x:c r="W390" s="77" t="str">
        <x:v>weighted_hybrid</x:v>
      </x:c>
    </x:row>
    <x:row r="391">
      <x:c r="A391" s="77" t="n">
        <x:v>387</x:v>
      </x:c>
      <x:c r="B391" s="77" t="str">
        <x:v>3515</x:v>
      </x:c>
      <x:c r="C391" s="77" t="str">
        <x:v>華擎</x:v>
      </x:c>
      <x:c r="D391" s="77" t="str">
        <x:v>電子工業</x:v>
      </x:c>
      <x:c r="E391" s="77" t="n">
        <x:v>12</x:v>
      </x:c>
      <x:c r="F391" s="119" t="n">
        <x:v>0.2736002671007321</x:v>
      </x:c>
      <x:c r="G391" s="119" t="n">
        <x:v>0.2635215125097331</x:v>
      </x:c>
      <x:c r="H391" s="119" t="n">
        <x:v>0.277945271636423</x:v>
      </x:c>
      <x:c r="I391" s="119" t="n">
        <x:v>0.3133890733366036</x:v>
      </x:c>
      <x:c r="J391" s="119" t="n">
        <x:v>0.3746510136782657</x:v>
      </x:c>
      <x:c r="K391" s="119" t="n">
        <x:v>0.9166666666666665</x:v>
      </x:c>
      <x:c r="L391" s="119" t="n">
        <x:v>0.5833333333333334</x:v>
      </x:c>
      <x:c r="M391" s="119" t="str">
        <x:v>2025-06</x:v>
      </x:c>
      <x:c r="N391" s="119" t="n">
        <x:v>0.5560642216410708</x:v>
      </x:c>
      <x:c r="O391" s="120" t="n">
        <x:v>2506644</x:v>
      </x:c>
      <x:c r="P391" s="120" t="n">
        <x:v>3900499.0447912603</x:v>
      </x:c>
      <x:c r="Q391" s="120" t="n">
        <x:v>4062789.832954346</x:v>
      </x:c>
      <x:c r="R391" s="120" t="n">
        <x:v>3882466.734995362</x:v>
      </x:c>
      <x:c r="S391" s="121" t="n">
        <x:f>F391-MIN(G391,H391)</x:f>
        <x:v>0.010078754590998995</x:v>
      </x:c>
      <x:c r="T391" s="122" t="str">
        <x:f>IF(F391&lt;'摘要'!$C$8,"15–20%",IF(F391&lt;'摘要'!$C$9,"20–30%",IF(F391&lt;'摘要'!$C$10,"30–50%",IF(F391&lt;'摘要'!$C$11,"50–100%","&gt;100%"))))</x:f>
        <x:v>20–30%</x:v>
      </x:c>
      <x:c r="U391" s="122" t="str">
        <x:f>IF(G391&lt;H391,"SARIMA","營收公式")</x:f>
        <x:v>SARIMA</x:v>
      </x:c>
      <x:c r="V391" s="122" t="str">
        <x:f>IF(AND(F391&lt;G391,F391&lt;H391),"是","否")</x:f>
        <x:v>否</x:v>
      </x:c>
      <x:c r="W391" s="77" t="str">
        <x:v>weighted_hybrid</x:v>
      </x:c>
    </x:row>
    <x:row r="392">
      <x:c r="A392" s="77" t="n">
        <x:v>388</x:v>
      </x:c>
      <x:c r="B392" s="77" t="str">
        <x:v>8201</x:v>
      </x:c>
      <x:c r="C392" s="77" t="str">
        <x:v>無敵</x:v>
      </x:c>
      <x:c r="D392" s="77" t="str">
        <x:v>電子工業</x:v>
      </x:c>
      <x:c r="E392" s="77" t="n">
        <x:v>12</x:v>
      </x:c>
      <x:c r="F392" s="119" t="n">
        <x:v>0.27411285499419663</x:v>
      </x:c>
      <x:c r="G392" s="119" t="n">
        <x:v>0.2770071880856122</x:v>
      </x:c>
      <x:c r="H392" s="119" t="n">
        <x:v>0.28057942243472644</x:v>
      </x:c>
      <x:c r="I392" s="119" t="n">
        <x:v>0.2796125455785868</x:v>
      </x:c>
      <x:c r="J392" s="119" t="n">
        <x:v>0.489926187268984</x:v>
      </x:c>
      <x:c r="K392" s="119" t="n">
        <x:v>0.75</x:v>
      </x:c>
      <x:c r="L392" s="119" t="n">
        <x:v>0.5</x:v>
      </x:c>
      <x:c r="M392" s="119" t="str">
        <x:v>2025-11</x:v>
      </x:c>
      <x:c r="N392" s="119" t="n">
        <x:v>0.6313646408924688</x:v>
      </x:c>
      <x:c r="O392" s="120" t="n">
        <x:v>31864</x:v>
      </x:c>
      <x:c r="P392" s="120" t="n">
        <x:v>51981.802917397625</x:v>
      </x:c>
      <x:c r="Q392" s="120" t="n">
        <x:v>35487.030216255785</x:v>
      </x:c>
      <x:c r="R392" s="120" t="n">
        <x:v>53814.55543974671</x:v>
      </x:c>
      <x:c r="S392" s="121" t="n">
        <x:f>F392-MIN(G392,H392)</x:f>
        <x:v>-0.0028943330914155685</x:v>
      </x:c>
      <x:c r="T392" s="122" t="str">
        <x:f>IF(F392&lt;'摘要'!$C$8,"15–20%",IF(F392&lt;'摘要'!$C$9,"20–30%",IF(F392&lt;'摘要'!$C$10,"30–50%",IF(F392&lt;'摘要'!$C$11,"50–100%","&gt;100%"))))</x:f>
        <x:v>20–30%</x:v>
      </x:c>
      <x:c r="U392" s="122" t="str">
        <x:f>IF(G392&lt;H392,"SARIMA","營收公式")</x:f>
        <x:v>SARIMA</x:v>
      </x:c>
      <x:c r="V392" s="122" t="str">
        <x:f>IF(AND(F392&lt;G392,F392&lt;H392),"是","否")</x:f>
        <x:v>是</x:v>
      </x:c>
      <x:c r="W392" s="77" t="str">
        <x:v>weighted_hybrid</x:v>
      </x:c>
    </x:row>
    <x:row r="393">
      <x:c r="A393" s="77" t="n">
        <x:v>389</x:v>
      </x:c>
      <x:c r="B393" s="77" t="str">
        <x:v>1533</x:v>
      </x:c>
      <x:c r="C393" s="77" t="str">
        <x:v>車王電</x:v>
      </x:c>
      <x:c r="D393" s="77" t="str">
        <x:v>汽車工業</x:v>
      </x:c>
      <x:c r="E393" s="77" t="n">
        <x:v>12</x:v>
      </x:c>
      <x:c r="F393" s="119" t="n">
        <x:v>0.274705890201339</x:v>
      </x:c>
      <x:c r="G393" s="119" t="n">
        <x:v>0.18295254942791947</x:v>
      </x:c>
      <x:c r="H393" s="119" t="n">
        <x:v>0.28823699046401974</x:v>
      </x:c>
      <x:c r="I393" s="119" t="n">
        <x:v>0.14330194235750443</x:v>
      </x:c>
      <x:c r="J393" s="119" t="n">
        <x:v>0.5282185987856333</x:v>
      </x:c>
      <x:c r="K393" s="119" t="n">
        <x:v>0.5833333333333334</x:v>
      </x:c>
      <x:c r="L393" s="119" t="n">
        <x:v>0.41666666666666674</x:v>
      </x:c>
      <x:c r="M393" s="119" t="str">
        <x:v>2025-12</x:v>
      </x:c>
      <x:c r="N393" s="119" t="n">
        <x:v>1.0618523848006642</x:v>
      </x:c>
      <x:c r="O393" s="120" t="n">
        <x:v>332837</x:v>
      </x:c>
      <x:c r="P393" s="120" t="n">
        <x:v>686260.7621998987</x:v>
      </x:c>
      <x:c r="Q393" s="120" t="n">
        <x:v>557906.1643516077</x:v>
      </x:c>
      <x:c r="R393" s="120" t="n">
        <x:v>700522.3841830422</x:v>
      </x:c>
      <x:c r="S393" s="121" t="n">
        <x:f>F393-MIN(G393,H393)</x:f>
        <x:v>0.09175334077341954</x:v>
      </x:c>
      <x:c r="T393" s="122" t="str">
        <x:f>IF(F393&lt;'摘要'!$C$8,"15–20%",IF(F393&lt;'摘要'!$C$9,"20–30%",IF(F393&lt;'摘要'!$C$10,"30–50%",IF(F393&lt;'摘要'!$C$11,"50–100%","&gt;100%"))))</x:f>
        <x:v>20–30%</x:v>
      </x:c>
      <x:c r="U393" s="122" t="str">
        <x:f>IF(G393&lt;H393,"SARIMA","營收公式")</x:f>
        <x:v>SARIMA</x:v>
      </x:c>
      <x:c r="V393" s="122" t="str">
        <x:f>IF(AND(F393&lt;G393,F393&lt;H393),"是","否")</x:f>
        <x:v>否</x:v>
      </x:c>
      <x:c r="W393" s="77" t="str">
        <x:v>weighted_hybrid</x:v>
      </x:c>
    </x:row>
    <x:row r="394">
      <x:c r="A394" s="77" t="n">
        <x:v>390</x:v>
      </x:c>
      <x:c r="B394" s="77" t="str">
        <x:v>1312</x:v>
      </x:c>
      <x:c r="C394" s="77" t="str">
        <x:v>國喬</x:v>
      </x:c>
      <x:c r="D394" s="77" t="str">
        <x:v>塑膠工業</x:v>
      </x:c>
      <x:c r="E394" s="77" t="n">
        <x:v>12</x:v>
      </x:c>
      <x:c r="F394" s="119" t="n">
        <x:v>0.27562653287891525</x:v>
      </x:c>
      <x:c r="G394" s="119" t="n">
        <x:v>0.22753806442844854</x:v>
      </x:c>
      <x:c r="H394" s="119" t="n">
        <x:v>0.28148320130230436</x:v>
      </x:c>
      <x:c r="I394" s="119" t="n">
        <x:v>0.22375730941666996</x:v>
      </x:c>
      <x:c r="J394" s="119" t="n">
        <x:v>0.4872649558814503</x:v>
      </x:c>
      <x:c r="K394" s="119" t="n">
        <x:v>0.41666666666666674</x:v>
      </x:c>
      <x:c r="L394" s="119" t="n">
        <x:v>0.5</x:v>
      </x:c>
      <x:c r="M394" s="119" t="str">
        <x:v>2025-05</x:v>
      </x:c>
      <x:c r="N394" s="119" t="n">
        <x:v>0.8116057722874496</x:v>
      </x:c>
      <x:c r="O394" s="120" t="n">
        <x:v>1505648</x:v>
      </x:c>
      <x:c r="P394" s="120" t="n">
        <x:v>2727640.607833054</x:v>
      </x:c>
      <x:c r="Q394" s="120" t="n">
        <x:v>2472327.6803780776</x:v>
      </x:c>
      <x:c r="R394" s="120" t="n">
        <x:v>2756008.7108836067</x:v>
      </x:c>
      <x:c r="S394" s="121" t="n">
        <x:f>F394-MIN(G394,H394)</x:f>
        <x:v>0.048088468450466715</x:v>
      </x:c>
      <x:c r="T394" s="122" t="str">
        <x:f>IF(F394&lt;'摘要'!$C$8,"15–20%",IF(F394&lt;'摘要'!$C$9,"20–30%",IF(F394&lt;'摘要'!$C$10,"30–50%",IF(F394&lt;'摘要'!$C$11,"50–100%","&gt;100%"))))</x:f>
        <x:v>20–30%</x:v>
      </x:c>
      <x:c r="U394" s="122" t="str">
        <x:f>IF(G394&lt;H394,"SARIMA","營收公式")</x:f>
        <x:v>SARIMA</x:v>
      </x:c>
      <x:c r="V394" s="122" t="str">
        <x:f>IF(AND(F394&lt;G394,F394&lt;H394),"是","否")</x:f>
        <x:v>否</x:v>
      </x:c>
      <x:c r="W394" s="77" t="str">
        <x:v>weighted_hybrid</x:v>
      </x:c>
    </x:row>
    <x:row r="395">
      <x:c r="A395" s="77" t="n">
        <x:v>391</x:v>
      </x:c>
      <x:c r="B395" s="77" t="str">
        <x:v>5704</x:v>
      </x:c>
      <x:c r="C395" s="77" t="str">
        <x:v>老爺知</x:v>
      </x:c>
      <x:c r="D395" s="77" t="str">
        <x:v>觀光餐旅</x:v>
      </x:c>
      <x:c r="E395" s="77" t="n">
        <x:v>12</x:v>
      </x:c>
      <x:c r="F395" s="119" t="n">
        <x:v>0.27585785446034417</x:v>
      </x:c>
      <x:c r="G395" s="119" t="n">
        <x:v>0.24292213083725275</x:v>
      </x:c>
      <x:c r="H395" s="119" t="n">
        <x:v>0.28819339975923586</x:v>
      </x:c>
      <x:c r="I395" s="119" t="n">
        <x:v>0.20564293404233747</x:v>
      </x:c>
      <x:c r="J395" s="119" t="n">
        <x:v>0.6442982982523282</x:v>
      </x:c>
      <x:c r="K395" s="119" t="n">
        <x:v>0.5833333333333334</x:v>
      </x:c>
      <x:c r="L395" s="119" t="n">
        <x:v>0.75</x:v>
      </x:c>
      <x:c r="M395" s="119" t="str">
        <x:v>2025-10</x:v>
      </x:c>
      <x:c r="N395" s="119" t="n">
        <x:v>0.8652217790844631</x:v>
      </x:c>
      <x:c r="O395" s="120" t="n">
        <x:v>37142</x:v>
      </x:c>
      <x:c r="P395" s="120" t="n">
        <x:v>5005.932681244873</x:v>
      </x:c>
      <x:c r="Q395" s="120" t="n">
        <x:v>13886.370871635028</x:v>
      </x:c>
      <x:c r="R395" s="120" t="n">
        <x:v>4019.2173267570774</x:v>
      </x:c>
      <x:c r="S395" s="121" t="n">
        <x:f>F395-MIN(G395,H395)</x:f>
        <x:v>0.03293572362309141</x:v>
      </x:c>
      <x:c r="T395" s="122" t="str">
        <x:f>IF(F395&lt;'摘要'!$C$8,"15–20%",IF(F395&lt;'摘要'!$C$9,"20–30%",IF(F395&lt;'摘要'!$C$10,"30–50%",IF(F395&lt;'摘要'!$C$11,"50–100%","&gt;100%"))))</x:f>
        <x:v>20–30%</x:v>
      </x:c>
      <x:c r="U395" s="122" t="str">
        <x:f>IF(G395&lt;H395,"SARIMA","營收公式")</x:f>
        <x:v>SARIMA</x:v>
      </x:c>
      <x:c r="V395" s="122" t="str">
        <x:f>IF(AND(F395&lt;G395,F395&lt;H395),"是","否")</x:f>
        <x:v>否</x:v>
      </x:c>
      <x:c r="W395" s="77" t="str">
        <x:v>weighted_hybrid</x:v>
      </x:c>
    </x:row>
    <x:row r="396">
      <x:c r="A396" s="77" t="n">
        <x:v>392</x:v>
      </x:c>
      <x:c r="B396" s="77" t="str">
        <x:v>4503</x:v>
      </x:c>
      <x:c r="C396" s="77" t="str">
        <x:v>金雨</x:v>
      </x:c>
      <x:c r="D396" s="77" t="str">
        <x:v>電機機械</x:v>
      </x:c>
      <x:c r="E396" s="77" t="n">
        <x:v>12</x:v>
      </x:c>
      <x:c r="F396" s="119" t="n">
        <x:v>0.27743094800709595</x:v>
      </x:c>
      <x:c r="G396" s="119" t="n">
        <x:v>0.24821623160116182</x:v>
      </x:c>
      <x:c r="H396" s="119" t="n">
        <x:v>0.2824066881306737</x:v>
      </x:c>
      <x:c r="I396" s="119" t="n">
        <x:v>0.2292004417354433</x:v>
      </x:c>
      <x:c r="J396" s="119" t="n">
        <x:v>0.517002366972846</x:v>
      </x:c>
      <x:c r="K396" s="119" t="n">
        <x:v>0.25</x:v>
      </x:c>
      <x:c r="L396" s="119" t="n">
        <x:v>0.75</x:v>
      </x:c>
      <x:c r="M396" s="119" t="str">
        <x:v>2025-11</x:v>
      </x:c>
      <x:c r="N396" s="119" t="n">
        <x:v>1.5795117850690528</x:v>
      </x:c>
      <x:c r="O396" s="120" t="n">
        <x:v>30647</x:v>
      </x:c>
      <x:c r="P396" s="120" t="n">
        <x:v>79054.29767701126</x:v>
      </x:c>
      <x:c r="Q396" s="120" t="n">
        <x:v>98674.34877510308</x:v>
      </x:c>
      <x:c r="R396" s="120" t="n">
        <x:v>76874.29199944549</x:v>
      </x:c>
      <x:c r="S396" s="121" t="n">
        <x:f>F396-MIN(G396,H396)</x:f>
        <x:v>0.02921471640593412</x:v>
      </x:c>
      <x:c r="T396" s="122" t="str">
        <x:f>IF(F396&lt;'摘要'!$C$8,"15–20%",IF(F396&lt;'摘要'!$C$9,"20–30%",IF(F396&lt;'摘要'!$C$10,"30–50%",IF(F396&lt;'摘要'!$C$11,"50–100%","&gt;100%"))))</x:f>
        <x:v>20–30%</x:v>
      </x:c>
      <x:c r="U396" s="122" t="str">
        <x:f>IF(G396&lt;H396,"SARIMA","營收公式")</x:f>
        <x:v>SARIMA</x:v>
      </x:c>
      <x:c r="V396" s="122" t="str">
        <x:f>IF(AND(F396&lt;G396,F396&lt;H396),"是","否")</x:f>
        <x:v>否</x:v>
      </x:c>
      <x:c r="W396" s="77" t="str">
        <x:v>weighted_hybrid</x:v>
      </x:c>
    </x:row>
    <x:row r="397">
      <x:c r="A397" s="77" t="n">
        <x:v>393</x:v>
      </x:c>
      <x:c r="B397" s="77" t="str">
        <x:v>2511</x:v>
      </x:c>
      <x:c r="C397" s="77" t="str">
        <x:v>太子</x:v>
      </x:c>
      <x:c r="D397" s="77" t="str">
        <x:v>建材營造</x:v>
      </x:c>
      <x:c r="E397" s="77" t="n">
        <x:v>12</x:v>
      </x:c>
      <x:c r="F397" s="119" t="n">
        <x:v>0.27815754295465445</x:v>
      </x:c>
      <x:c r="G397" s="119" t="n">
        <x:v>0.2621929168968264</x:v>
      </x:c>
      <x:c r="H397" s="119" t="n">
        <x:v>0.2819625045345274</x:v>
      </x:c>
      <x:c r="I397" s="119" t="n">
        <x:v>0.1884648927509452</x:v>
      </x:c>
      <x:c r="J397" s="119" t="n">
        <x:v>0.5446422329396106</x:v>
      </x:c>
      <x:c r="K397" s="119" t="n">
        <x:v>0.6666666666666665</x:v>
      </x:c>
      <x:c r="L397" s="119" t="n">
        <x:v>0.5833333333333334</x:v>
      </x:c>
      <x:c r="M397" s="119" t="str">
        <x:v>2025-12</x:v>
      </x:c>
      <x:c r="N397" s="119" t="n">
        <x:v>0.5537377537525476</x:v>
      </x:c>
      <x:c r="O397" s="120" t="n">
        <x:v>2097330</x:v>
      </x:c>
      <x:c r="P397" s="120" t="n">
        <x:v>935959.1969221693</x:v>
      </x:c>
      <x:c r="Q397" s="120" t="n">
        <x:v>980156.8364980274</x:v>
      </x:c>
      <x:c r="R397" s="120" t="n">
        <x:v>931048.3480804071</x:v>
      </x:c>
      <x:c r="S397" s="121" t="n">
        <x:f>F397-MIN(G397,H397)</x:f>
        <x:v>0.015964626057828057</x:v>
      </x:c>
      <x:c r="T397" s="122" t="str">
        <x:f>IF(F397&lt;'摘要'!$C$8,"15–20%",IF(F397&lt;'摘要'!$C$9,"20–30%",IF(F397&lt;'摘要'!$C$10,"30–50%",IF(F397&lt;'摘要'!$C$11,"50–100%","&gt;100%"))))</x:f>
        <x:v>20–30%</x:v>
      </x:c>
      <x:c r="U397" s="122" t="str">
        <x:f>IF(G397&lt;H397,"SARIMA","營收公式")</x:f>
        <x:v>SARIMA</x:v>
      </x:c>
      <x:c r="V397" s="122" t="str">
        <x:f>IF(AND(F397&lt;G397,F397&lt;H397),"是","否")</x:f>
        <x:v>否</x:v>
      </x:c>
      <x:c r="W397" s="77" t="str">
        <x:v>weighted_hybrid</x:v>
      </x:c>
    </x:row>
    <x:row r="398">
      <x:c r="A398" s="77" t="n">
        <x:v>394</x:v>
      </x:c>
      <x:c r="B398" s="77" t="str">
        <x:v>2101</x:v>
      </x:c>
      <x:c r="C398" s="77" t="str">
        <x:v>南港</x:v>
      </x:c>
      <x:c r="D398" s="77" t="str">
        <x:v>橡膠工業</x:v>
      </x:c>
      <x:c r="E398" s="77" t="n">
        <x:v>12</x:v>
      </x:c>
      <x:c r="F398" s="119" t="n">
        <x:v>0.27903624037545416</x:v>
      </x:c>
      <x:c r="G398" s="119" t="n">
        <x:v>0.4344360273007329</x:v>
      </x:c>
      <x:c r="H398" s="119" t="n">
        <x:v>0.2715913367666225</x:v>
      </x:c>
      <x:c r="I398" s="119" t="n">
        <x:v>0.08177097048840898</x:v>
      </x:c>
      <x:c r="J398" s="119" t="n">
        <x:v>0.299691203526489</x:v>
      </x:c>
      <x:c r="K398" s="119" t="n">
        <x:v>0.5833333333333334</x:v>
      </x:c>
      <x:c r="L398" s="119" t="n">
        <x:v>0.33333333333333326</x:v>
      </x:c>
      <x:c r="M398" s="119" t="str">
        <x:v>2025-09</x:v>
      </x:c>
      <x:c r="N398" s="119" t="n">
        <x:v>2.430002000755295</x:v>
      </x:c>
      <x:c r="O398" s="120" t="n">
        <x:v>642487</x:v>
      </x:c>
      <x:c r="P398" s="120" t="n">
        <x:v>2203731.695459267</x:v>
      </x:c>
      <x:c r="Q398" s="120" t="n">
        <x:v>2781544.8055375894</x:v>
      </x:c>
      <x:c r="R398" s="120" t="n">
        <x:v>2139530.238783898</x:v>
      </x:c>
      <x:c r="S398" s="121" t="n">
        <x:f>F398-MIN(G398,H398)</x:f>
        <x:v>0.0074449036088316545</x:v>
      </x:c>
      <x:c r="T398" s="122" t="str">
        <x:f>IF(F398&lt;'摘要'!$C$8,"15–20%",IF(F398&lt;'摘要'!$C$9,"20–30%",IF(F398&lt;'摘要'!$C$10,"30–50%",IF(F398&lt;'摘要'!$C$11,"50–100%","&gt;100%"))))</x:f>
        <x:v>20–30%</x:v>
      </x:c>
      <x:c r="U398" s="122" t="str">
        <x:f>IF(G398&lt;H398,"SARIMA","營收公式")</x:f>
        <x:v>營收公式</x:v>
      </x:c>
      <x:c r="V398" s="122" t="str">
        <x:f>IF(AND(F398&lt;G398,F398&lt;H398),"是","否")</x:f>
        <x:v>否</x:v>
      </x:c>
      <x:c r="W398" s="77" t="str">
        <x:v>weighted_hybrid</x:v>
      </x:c>
    </x:row>
    <x:row r="399">
      <x:c r="A399" s="77" t="n">
        <x:v>395</x:v>
      </x:c>
      <x:c r="B399" s="77" t="str">
        <x:v>3693</x:v>
      </x:c>
      <x:c r="C399" s="77" t="str">
        <x:v>營邦</x:v>
      </x:c>
      <x:c r="D399" s="77" t="str">
        <x:v>電腦及週邊設備業</x:v>
      </x:c>
      <x:c r="E399" s="77" t="n">
        <x:v>12</x:v>
      </x:c>
      <x:c r="F399" s="119" t="n">
        <x:v>0.2790716513962065</x:v>
      </x:c>
      <x:c r="G399" s="119" t="n">
        <x:v>0.30050828375291755</x:v>
      </x:c>
      <x:c r="H399" s="119" t="n">
        <x:v>0.28310580756620607</x:v>
      </x:c>
      <x:c r="I399" s="119" t="n">
        <x:v>0.29082903853068387</x:v>
      </x:c>
      <x:c r="J399" s="119" t="n">
        <x:v>0.4977252577633695</x:v>
      </x:c>
      <x:c r="K399" s="119" t="n">
        <x:v>0.5</x:v>
      </x:c>
      <x:c r="L399" s="119" t="n">
        <x:v>0.5833333333333334</x:v>
      </x:c>
      <x:c r="M399" s="119" t="str">
        <x:v>2025-05</x:v>
      </x:c>
      <x:c r="N399" s="119" t="n">
        <x:v>0.6531997819511455</x:v>
      </x:c>
      <x:c r="O399" s="120" t="n">
        <x:v>531749</x:v>
      </x:c>
      <x:c r="P399" s="120" t="n">
        <x:v>879087.3308527396</x:v>
      </x:c>
      <x:c r="Q399" s="120" t="n">
        <x:v>827965.2478070583</x:v>
      </x:c>
      <x:c r="R399" s="120" t="n">
        <x:v>884767.5623022597</x:v>
      </x:c>
      <x:c r="S399" s="121" t="n">
        <x:f>F399-MIN(G399,H399)</x:f>
        <x:v>-0.004034156169999581</x:v>
      </x:c>
      <x:c r="T399" s="122" t="str">
        <x:f>IF(F399&lt;'摘要'!$C$8,"15–20%",IF(F399&lt;'摘要'!$C$9,"20–30%",IF(F399&lt;'摘要'!$C$10,"30–50%",IF(F399&lt;'摘要'!$C$11,"50–100%","&gt;100%"))))</x:f>
        <x:v>20–30%</x:v>
      </x:c>
      <x:c r="U399" s="122" t="str">
        <x:f>IF(G399&lt;H399,"SARIMA","營收公式")</x:f>
        <x:v>營收公式</x:v>
      </x:c>
      <x:c r="V399" s="122" t="str">
        <x:f>IF(AND(F399&lt;G399,F399&lt;H399),"是","否")</x:f>
        <x:v>是</x:v>
      </x:c>
      <x:c r="W399" s="77" t="str">
        <x:v>weighted_hybrid</x:v>
      </x:c>
    </x:row>
    <x:row r="400">
      <x:c r="A400" s="77" t="n">
        <x:v>396</x:v>
      </x:c>
      <x:c r="B400" s="77" t="str">
        <x:v>6589</x:v>
      </x:c>
      <x:c r="C400" s="77" t="str">
        <x:v>台康生技</x:v>
      </x:c>
      <x:c r="D400" s="77" t="str">
        <x:v>化學生技醫療</x:v>
      </x:c>
      <x:c r="E400" s="77" t="n">
        <x:v>12</x:v>
      </x:c>
      <x:c r="F400" s="119" t="n">
        <x:v>0.27967539863571816</x:v>
      </x:c>
      <x:c r="G400" s="119" t="n">
        <x:v>0.243806244562724</x:v>
      </x:c>
      <x:c r="H400" s="119" t="n">
        <x:v>0.28859508667812545</x:v>
      </x:c>
      <x:c r="I400" s="119" t="n">
        <x:v>0.21650824620065012</x:v>
      </x:c>
      <x:c r="J400" s="119" t="n">
        <x:v>0.6887028984714589</x:v>
      </x:c>
      <x:c r="K400" s="119" t="n">
        <x:v>0.6666666666666665</x:v>
      </x:c>
      <x:c r="L400" s="119" t="n">
        <x:v>0.75</x:v>
      </x:c>
      <x:c r="M400" s="119" t="str">
        <x:v>2025-01</x:v>
      </x:c>
      <x:c r="N400" s="119" t="n">
        <x:v>0.9888412943021394</x:v>
      </x:c>
      <x:c r="O400" s="120" t="n">
        <x:v>50109</x:v>
      </x:c>
      <x:c r="P400" s="120" t="n">
        <x:v>99658.84841618591</x:v>
      </x:c>
      <x:c r="Q400" s="120" t="n">
        <x:v>90641.22829215988</x:v>
      </x:c>
      <x:c r="R400" s="120" t="n">
        <x:v>100660.80620774435</x:v>
      </x:c>
      <x:c r="S400" s="121" t="n">
        <x:f>F400-MIN(G400,H400)</x:f>
        <x:v>0.03586915407299415</x:v>
      </x:c>
      <x:c r="T400" s="122" t="str">
        <x:f>IF(F400&lt;'摘要'!$C$8,"15–20%",IF(F400&lt;'摘要'!$C$9,"20–30%",IF(F400&lt;'摘要'!$C$10,"30–50%",IF(F400&lt;'摘要'!$C$11,"50–100%","&gt;100%"))))</x:f>
        <x:v>20–30%</x:v>
      </x:c>
      <x:c r="U400" s="122" t="str">
        <x:f>IF(G400&lt;H400,"SARIMA","營收公式")</x:f>
        <x:v>SARIMA</x:v>
      </x:c>
      <x:c r="V400" s="122" t="str">
        <x:f>IF(AND(F400&lt;G400,F400&lt;H400),"是","否")</x:f>
        <x:v>否</x:v>
      </x:c>
      <x:c r="W400" s="77" t="str">
        <x:v>weighted_hybrid</x:v>
      </x:c>
    </x:row>
    <x:row r="401">
      <x:c r="A401" s="77" t="n">
        <x:v>397</x:v>
      </x:c>
      <x:c r="B401" s="77" t="str">
        <x:v>3455</x:v>
      </x:c>
      <x:c r="C401" s="77" t="str">
        <x:v>由田</x:v>
      </x:c>
      <x:c r="D401" s="77" t="str">
        <x:v>光電業</x:v>
      </x:c>
      <x:c r="E401" s="77" t="n">
        <x:v>12</x:v>
      </x:c>
      <x:c r="F401" s="119" t="n">
        <x:v>0.2797541473664059</x:v>
      </x:c>
      <x:c r="G401" s="119" t="n">
        <x:v>0.3313445095368877</x:v>
      </x:c>
      <x:c r="H401" s="119" t="n">
        <x:v>0.2758009293490072</x:v>
      </x:c>
      <x:c r="I401" s="119" t="n">
        <x:v>0.20481339180814526</x:v>
      </x:c>
      <x:c r="J401" s="119" t="n">
        <x:v>0.6054369609029203</x:v>
      </x:c>
      <x:c r="K401" s="119" t="n">
        <x:v>0.5833333333333334</x:v>
      </x:c>
      <x:c r="L401" s="119" t="n">
        <x:v>0.33333333333333326</x:v>
      </x:c>
      <x:c r="M401" s="119" t="str">
        <x:v>2025-01</x:v>
      </x:c>
      <x:c r="N401" s="119" t="n">
        <x:v>1.2206736163693113</x:v>
      </x:c>
      <x:c r="O401" s="120" t="n">
        <x:v>67467</x:v>
      </x:c>
      <x:c r="P401" s="120" t="n">
        <x:v>149822.18687558832</x:v>
      </x:c>
      <x:c r="Q401" s="120" t="n">
        <x:v>83345.45359859092</x:v>
      </x:c>
      <x:c r="R401" s="120" t="n">
        <x:v>157208.49057303247</x:v>
      </x:c>
      <x:c r="S401" s="121" t="n">
        <x:f>F401-MIN(G401,H401)</x:f>
        <x:v>0.00395321801739873</x:v>
      </x:c>
      <x:c r="T401" s="122" t="str">
        <x:f>IF(F401&lt;'摘要'!$C$8,"15–20%",IF(F401&lt;'摘要'!$C$9,"20–30%",IF(F401&lt;'摘要'!$C$10,"30–50%",IF(F401&lt;'摘要'!$C$11,"50–100%","&gt;100%"))))</x:f>
        <x:v>20–30%</x:v>
      </x:c>
      <x:c r="U401" s="122" t="str">
        <x:f>IF(G401&lt;H401,"SARIMA","營收公式")</x:f>
        <x:v>營收公式</x:v>
      </x:c>
      <x:c r="V401" s="122" t="str">
        <x:f>IF(AND(F401&lt;G401,F401&lt;H401),"是","否")</x:f>
        <x:v>否</x:v>
      </x:c>
      <x:c r="W401" s="77" t="str">
        <x:v>weighted_hybrid</x:v>
      </x:c>
    </x:row>
    <x:row r="402">
      <x:c r="A402" s="77" t="n">
        <x:v>398</x:v>
      </x:c>
      <x:c r="B402" s="77" t="str">
        <x:v>1906</x:v>
      </x:c>
      <x:c r="C402" s="77" t="str">
        <x:v>寶隆</x:v>
      </x:c>
      <x:c r="D402" s="77" t="str">
        <x:v>造紙工業</x:v>
      </x:c>
      <x:c r="E402" s="77" t="n">
        <x:v>12</x:v>
      </x:c>
      <x:c r="F402" s="119" t="n">
        <x:v>0.28051297177688467</x:v>
      </x:c>
      <x:c r="G402" s="119" t="n">
        <x:v>0.27468057548729036</x:v>
      </x:c>
      <x:c r="H402" s="119" t="n">
        <x:v>0.28384756832320657</x:v>
      </x:c>
      <x:c r="I402" s="119" t="n">
        <x:v>0.26591511540915547</x:v>
      </x:c>
      <x:c r="J402" s="119" t="n">
        <x:v>0.4178272614090923</x:v>
      </x:c>
      <x:c r="K402" s="119" t="n">
        <x:v>0.75</x:v>
      </x:c>
      <x:c r="L402" s="119" t="n">
        <x:v>0.5833333333333334</x:v>
      </x:c>
      <x:c r="M402" s="119" t="str">
        <x:v>2025-07</x:v>
      </x:c>
      <x:c r="N402" s="119" t="n">
        <x:v>0.7756483259675978</x:v>
      </x:c>
      <x:c r="O402" s="120" t="n">
        <x:v>167121</x:v>
      </x:c>
      <x:c r="P402" s="120" t="n">
        <x:v>296748.1238840309</x:v>
      </x:c>
      <x:c r="Q402" s="120" t="n">
        <x:v>273253.4392880642</x:v>
      </x:c>
      <x:c r="R402" s="120" t="n">
        <x:v>299358.64439469384</x:v>
      </x:c>
      <x:c r="S402" s="121" t="n">
        <x:f>F402-MIN(G402,H402)</x:f>
        <x:v>0.0058323962895943104</x:v>
      </x:c>
      <x:c r="T402" s="122" t="str">
        <x:f>IF(F402&lt;'摘要'!$C$8,"15–20%",IF(F402&lt;'摘要'!$C$9,"20–30%",IF(F402&lt;'摘要'!$C$10,"30–50%",IF(F402&lt;'摘要'!$C$11,"50–100%","&gt;100%"))))</x:f>
        <x:v>20–30%</x:v>
      </x:c>
      <x:c r="U402" s="122" t="str">
        <x:f>IF(G402&lt;H402,"SARIMA","營收公式")</x:f>
        <x:v>SARIMA</x:v>
      </x:c>
      <x:c r="V402" s="122" t="str">
        <x:f>IF(AND(F402&lt;G402,F402&lt;H402),"是","否")</x:f>
        <x:v>否</x:v>
      </x:c>
      <x:c r="W402" s="77" t="str">
        <x:v>weighted_hybrid</x:v>
      </x:c>
    </x:row>
    <x:row r="403">
      <x:c r="A403" s="77" t="n">
        <x:v>399</x:v>
      </x:c>
      <x:c r="B403" s="77" t="str">
        <x:v>2431</x:v>
      </x:c>
      <x:c r="C403" s="77" t="str">
        <x:v>聯昌</x:v>
      </x:c>
      <x:c r="D403" s="77" t="str">
        <x:v>電子零組件業</x:v>
      </x:c>
      <x:c r="E403" s="77" t="n">
        <x:v>12</x:v>
      </x:c>
      <x:c r="F403" s="119" t="n">
        <x:v>0.2817059611035722</x:v>
      </x:c>
      <x:c r="G403" s="119" t="n">
        <x:v>0.2371483466339075</x:v>
      </x:c>
      <x:c r="H403" s="119" t="n">
        <x:v>0.2887229899332927</x:v>
      </x:c>
      <x:c r="I403" s="119" t="n">
        <x:v>0.2906299883901846</x:v>
      </x:c>
      <x:c r="J403" s="119" t="n">
        <x:v>0.4869050835904677</x:v>
      </x:c>
      <x:c r="K403" s="119" t="n">
        <x:v>0.5</x:v>
      </x:c>
      <x:c r="L403" s="119" t="n">
        <x:v>0.33333333333333326</x:v>
      </x:c>
      <x:c r="M403" s="119" t="str">
        <x:v>2025-06</x:v>
      </x:c>
      <x:c r="N403" s="119" t="n">
        <x:v>0.5132660928056964</x:v>
      </x:c>
      <x:c r="O403" s="120" t="n">
        <x:v>27628</x:v>
      </x:c>
      <x:c r="P403" s="120" t="n">
        <x:v>41808.51561203578</x:v>
      </x:c>
      <x:c r="Q403" s="120" t="n">
        <x:v>37795.50398807901</x:v>
      </x:c>
      <x:c r="R403" s="120" t="n">
        <x:v>42254.405792475416</x:v>
      </x:c>
      <x:c r="S403" s="121" t="n">
        <x:f>F403-MIN(G403,H403)</x:f>
        <x:v>0.04455761446966472</x:v>
      </x:c>
      <x:c r="T403" s="122" t="str">
        <x:f>IF(F403&lt;'摘要'!$C$8,"15–20%",IF(F403&lt;'摘要'!$C$9,"20–30%",IF(F403&lt;'摘要'!$C$10,"30–50%",IF(F403&lt;'摘要'!$C$11,"50–100%","&gt;100%"))))</x:f>
        <x:v>20–30%</x:v>
      </x:c>
      <x:c r="U403" s="122" t="str">
        <x:f>IF(G403&lt;H403,"SARIMA","營收公式")</x:f>
        <x:v>SARIMA</x:v>
      </x:c>
      <x:c r="V403" s="122" t="str">
        <x:f>IF(AND(F403&lt;G403,F403&lt;H403),"是","否")</x:f>
        <x:v>否</x:v>
      </x:c>
      <x:c r="W403" s="77" t="str">
        <x:v>weighted_hybrid</x:v>
      </x:c>
    </x:row>
    <x:row r="404">
      <x:c r="A404" s="77" t="n">
        <x:v>400</x:v>
      </x:c>
      <x:c r="B404" s="77" t="str">
        <x:v>3176</x:v>
      </x:c>
      <x:c r="C404" s="77" t="str">
        <x:v>基亞</x:v>
      </x:c>
      <x:c r="D404" s="77" t="str">
        <x:v>生技醫療業</x:v>
      </x:c>
      <x:c r="E404" s="77" t="n">
        <x:v>12</x:v>
      </x:c>
      <x:c r="F404" s="119" t="n">
        <x:v>0.28235265468590215</x:v>
      </x:c>
      <x:c r="G404" s="119" t="n">
        <x:v>0.38537494165169084</x:v>
      </x:c>
      <x:c r="H404" s="119" t="n">
        <x:v>0.2767961036671294</x:v>
      </x:c>
      <x:c r="I404" s="119" t="n">
        <x:v>0.1300379346021564</x:v>
      </x:c>
      <x:c r="J404" s="119" t="n">
        <x:v>0.6291015515341101</x:v>
      </x:c>
      <x:c r="K404" s="119" t="n">
        <x:v>0.8333333333333335</x:v>
      </x:c>
      <x:c r="L404" s="119" t="n">
        <x:v>0.5833333333333334</x:v>
      </x:c>
      <x:c r="M404" s="119" t="str">
        <x:v>2025-04</x:v>
      </x:c>
      <x:c r="N404" s="119" t="n">
        <x:v>0.9014705880592636</x:v>
      </x:c>
      <x:c r="O404" s="120" t="n">
        <x:v>105200</x:v>
      </x:c>
      <x:c r="P404" s="120" t="n">
        <x:v>200034.70586383453</x:v>
      </x:c>
      <x:c r="Q404" s="120" t="n">
        <x:v>192528.61602852764</x:v>
      </x:c>
      <x:c r="R404" s="120" t="n">
        <x:v>200868.7158455353</x:v>
      </x:c>
      <x:c r="S404" s="121" t="n">
        <x:f>F404-MIN(G404,H404)</x:f>
        <x:v>0.005556551018772726</x:v>
      </x:c>
      <x:c r="T404" s="122" t="str">
        <x:f>IF(F404&lt;'摘要'!$C$8,"15–20%",IF(F404&lt;'摘要'!$C$9,"20–30%",IF(F404&lt;'摘要'!$C$10,"30–50%",IF(F404&lt;'摘要'!$C$11,"50–100%","&gt;100%"))))</x:f>
        <x:v>20–30%</x:v>
      </x:c>
      <x:c r="U404" s="122" t="str">
        <x:f>IF(G404&lt;H404,"SARIMA","營收公式")</x:f>
        <x:v>營收公式</x:v>
      </x:c>
      <x:c r="V404" s="122" t="str">
        <x:f>IF(AND(F404&lt;G404,F404&lt;H404),"是","否")</x:f>
        <x:v>否</x:v>
      </x:c>
      <x:c r="W404" s="77" t="str">
        <x:v>weighted_hybrid</x:v>
      </x:c>
    </x:row>
    <x:row r="405">
      <x:c r="A405" s="77" t="n">
        <x:v>401</x:v>
      </x:c>
      <x:c r="B405" s="77" t="str">
        <x:v>8473</x:v>
      </x:c>
      <x:c r="C405" s="77" t="str">
        <x:v>山林水</x:v>
      </x:c>
      <x:c r="D405" s="77" t="str">
        <x:v>綠能環保</x:v>
      </x:c>
      <x:c r="E405" s="77" t="n">
        <x:v>12</x:v>
      </x:c>
      <x:c r="F405" s="119" t="n">
        <x:v>0.285409233678347</x:v>
      </x:c>
      <x:c r="G405" s="119" t="n">
        <x:v>0.22412610945183162</x:v>
      </x:c>
      <x:c r="H405" s="119" t="n">
        <x:v>0.2989736185976059</x:v>
      </x:c>
      <x:c r="I405" s="119" t="n">
        <x:v>0.14200714440829176</x:v>
      </x:c>
      <x:c r="J405" s="119" t="n">
        <x:v>0.6313845424485405</x:v>
      </x:c>
      <x:c r="K405" s="119" t="n">
        <x:v>0.8333333333333335</x:v>
      </x:c>
      <x:c r="L405" s="119" t="n">
        <x:v>0.33333333333333326</x:v>
      </x:c>
      <x:c r="M405" s="119" t="str">
        <x:v>2025-09</x:v>
      </x:c>
      <x:c r="N405" s="119" t="n">
        <x:v>0.6683400332171435</x:v>
      </x:c>
      <x:c r="O405" s="120" t="n">
        <x:v>829580</x:v>
      </x:c>
      <x:c r="P405" s="120" t="n">
        <x:v>275138.4752437221</x:v>
      </x:c>
      <x:c r="Q405" s="120" t="n">
        <x:v>247530.2357539153</x:v>
      </x:c>
      <x:c r="R405" s="120" t="n">
        <x:v>278206.0574092562</x:v>
      </x:c>
      <x:c r="S405" s="121" t="n">
        <x:f>F405-MIN(G405,H405)</x:f>
        <x:v>0.061283124226515356</x:v>
      </x:c>
      <x:c r="T405" s="122" t="str">
        <x:f>IF(F405&lt;'摘要'!$C$8,"15–20%",IF(F405&lt;'摘要'!$C$9,"20–30%",IF(F405&lt;'摘要'!$C$10,"30–50%",IF(F405&lt;'摘要'!$C$11,"50–100%","&gt;100%"))))</x:f>
        <x:v>20–30%</x:v>
      </x:c>
      <x:c r="U405" s="122" t="str">
        <x:f>IF(G405&lt;H405,"SARIMA","營收公式")</x:f>
        <x:v>SARIMA</x:v>
      </x:c>
      <x:c r="V405" s="122" t="str">
        <x:f>IF(AND(F405&lt;G405,F405&lt;H405),"是","否")</x:f>
        <x:v>否</x:v>
      </x:c>
      <x:c r="W405" s="77" t="str">
        <x:v>weighted_hybrid</x:v>
      </x:c>
    </x:row>
    <x:row r="406">
      <x:c r="A406" s="77" t="n">
        <x:v>402</x:v>
      </x:c>
      <x:c r="B406" s="77" t="str">
        <x:v>5484</x:v>
      </x:c>
      <x:c r="C406" s="77" t="str">
        <x:v>慧友</x:v>
      </x:c>
      <x:c r="D406" s="77" t="str">
        <x:v>電子工業</x:v>
      </x:c>
      <x:c r="E406" s="77" t="n">
        <x:v>12</x:v>
      </x:c>
      <x:c r="F406" s="119" t="n">
        <x:v>0.28643859651977316</x:v>
      </x:c>
      <x:c r="G406" s="119" t="n">
        <x:v>0.19615937580001955</x:v>
      </x:c>
      <x:c r="H406" s="119" t="n">
        <x:v>0.30205173856760853</x:v>
      </x:c>
      <x:c r="I406" s="119" t="n">
        <x:v>0.2847727090552368</x:v>
      </x:c>
      <x:c r="J406" s="119" t="n">
        <x:v>0.4976570857326854</x:v>
      </x:c>
      <x:c r="K406" s="119" t="n">
        <x:v>0.33333333333333326</x:v>
      </x:c>
      <x:c r="L406" s="119" t="n">
        <x:v>0.6666666666666665</x:v>
      </x:c>
      <x:c r="M406" s="119" t="str">
        <x:v>2025-05</x:v>
      </x:c>
      <x:c r="N406" s="119" t="n">
        <x:v>0.7799953968623143</x:v>
      </x:c>
      <x:c r="O406" s="120" t="n">
        <x:v>32066</x:v>
      </x:c>
      <x:c r="P406" s="120" t="n">
        <x:v>57077.33239578697</x:v>
      </x:c>
      <x:c r="Q406" s="120" t="n">
        <x:v>47725.38447819993</x:v>
      </x:c>
      <x:c r="R406" s="120" t="n">
        <x:v>58116.43771996331</x:v>
      </x:c>
      <x:c r="S406" s="121" t="n">
        <x:f>F406-MIN(G406,H406)</x:f>
        <x:v>0.09027922071975361</x:v>
      </x:c>
      <x:c r="T406" s="122" t="str">
        <x:f>IF(F406&lt;'摘要'!$C$8,"15–20%",IF(F406&lt;'摘要'!$C$9,"20–30%",IF(F406&lt;'摘要'!$C$10,"30–50%",IF(F406&lt;'摘要'!$C$11,"50–100%","&gt;100%"))))</x:f>
        <x:v>20–30%</x:v>
      </x:c>
      <x:c r="U406" s="122" t="str">
        <x:f>IF(G406&lt;H406,"SARIMA","營收公式")</x:f>
        <x:v>SARIMA</x:v>
      </x:c>
      <x:c r="V406" s="122" t="str">
        <x:f>IF(AND(F406&lt;G406,F406&lt;H406),"是","否")</x:f>
        <x:v>否</x:v>
      </x:c>
      <x:c r="W406" s="77" t="str">
        <x:v>weighted_hybrid</x:v>
      </x:c>
    </x:row>
    <x:row r="407">
      <x:c r="A407" s="77" t="n">
        <x:v>403</x:v>
      </x:c>
      <x:c r="B407" s="77" t="str">
        <x:v>5212</x:v>
      </x:c>
      <x:c r="C407" s="77" t="str">
        <x:v>凌網</x:v>
      </x:c>
      <x:c r="D407" s="77" t="str">
        <x:v>資訊服務業</x:v>
      </x:c>
      <x:c r="E407" s="77" t="n">
        <x:v>12</x:v>
      </x:c>
      <x:c r="F407" s="119" t="n">
        <x:v>0.2870957153700572</x:v>
      </x:c>
      <x:c r="G407" s="119" t="n">
        <x:v>0.14494811276639458</x:v>
      </x:c>
      <x:c r="H407" s="119" t="n">
        <x:v>0.30638685419545014</x:v>
      </x:c>
      <x:c r="I407" s="119" t="n">
        <x:v>0.2708543402664154</x:v>
      </x:c>
      <x:c r="J407" s="119" t="n">
        <x:v>0.4253472627320237</x:v>
      </x:c>
      <x:c r="K407" s="119" t="n">
        <x:v>0.5833333333333334</x:v>
      </x:c>
      <x:c r="L407" s="119" t="n">
        <x:v>0.5833333333333334</x:v>
      </x:c>
      <x:c r="M407" s="119" t="str">
        <x:v>2025-01</x:v>
      </x:c>
      <x:c r="N407" s="119" t="n">
        <x:v>0.7860520448367933</x:v>
      </x:c>
      <x:c r="O407" s="120" t="n">
        <x:v>61036</x:v>
      </x:c>
      <x:c r="P407" s="120" t="n">
        <x:v>109013.47260865851</x:v>
      </x:c>
      <x:c r="Q407" s="120" t="n">
        <x:v>60752.68144204169</x:v>
      </x:c>
      <x:c r="R407" s="120" t="n">
        <x:v>114375.7827382826</x:v>
      </x:c>
      <x:c r="S407" s="121" t="n">
        <x:f>F407-MIN(G407,H407)</x:f>
        <x:v>0.1421476026036626</x:v>
      </x:c>
      <x:c r="T407" s="122" t="str">
        <x:f>IF(F407&lt;'摘要'!$C$8,"15–20%",IF(F407&lt;'摘要'!$C$9,"20–30%",IF(F407&lt;'摘要'!$C$10,"30–50%",IF(F407&lt;'摘要'!$C$11,"50–100%","&gt;100%"))))</x:f>
        <x:v>20–30%</x:v>
      </x:c>
      <x:c r="U407" s="122" t="str">
        <x:f>IF(G407&lt;H407,"SARIMA","營收公式")</x:f>
        <x:v>SARIMA</x:v>
      </x:c>
      <x:c r="V407" s="122" t="str">
        <x:f>IF(AND(F407&lt;G407,F407&lt;H407),"是","否")</x:f>
        <x:v>否</x:v>
      </x:c>
      <x:c r="W407" s="77" t="str">
        <x:v>weighted_hybrid</x:v>
      </x:c>
    </x:row>
    <x:row r="408">
      <x:c r="A408" s="77" t="n">
        <x:v>404</x:v>
      </x:c>
      <x:c r="B408" s="77" t="str">
        <x:v>5364</x:v>
      </x:c>
      <x:c r="C408" s="77" t="str">
        <x:v>力麗店</x:v>
      </x:c>
      <x:c r="D408" s="77" t="str">
        <x:v>觀光餐旅</x:v>
      </x:c>
      <x:c r="E408" s="77" t="n">
        <x:v>12</x:v>
      </x:c>
      <x:c r="F408" s="119" t="n">
        <x:v>0.28737857112449183</x:v>
      </x:c>
      <x:c r="G408" s="119" t="n">
        <x:v>0.30487562335948937</x:v>
      </x:c>
      <x:c r="H408" s="119" t="n">
        <x:v>0.2906658279611998</x:v>
      </x:c>
      <x:c r="I408" s="119" t="n">
        <x:v>0.2283786308848592</x:v>
      </x:c>
      <x:c r="J408" s="119" t="n">
        <x:v>0.5627350759399724</x:v>
      </x:c>
      <x:c r="K408" s="119" t="n">
        <x:v>0.6666666666666665</x:v>
      </x:c>
      <x:c r="L408" s="119" t="n">
        <x:v>0.41666666666666674</x:v>
      </x:c>
      <x:c r="M408" s="119" t="str">
        <x:v>2025-09</x:v>
      </x:c>
      <x:c r="N408" s="119" t="n">
        <x:v>1.0287927227527014</x:v>
      </x:c>
      <x:c r="O408" s="120" t="n">
        <x:v>17733</x:v>
      </x:c>
      <x:c r="P408" s="120" t="n">
        <x:v>35976.58135257365</x:v>
      </x:c>
      <x:c r="Q408" s="120" t="n">
        <x:v>32293.3026666068</x:v>
      </x:c>
      <x:c r="R408" s="120" t="n">
        <x:v>36385.8345399033</x:v>
      </x:c>
      <x:c r="S408" s="121" t="n">
        <x:f>F408-MIN(G408,H408)</x:f>
        <x:v>-0.0032872568367079413</x:v>
      </x:c>
      <x:c r="T408" s="122" t="str">
        <x:f>IF(F408&lt;'摘要'!$C$8,"15–20%",IF(F408&lt;'摘要'!$C$9,"20–30%",IF(F408&lt;'摘要'!$C$10,"30–50%",IF(F408&lt;'摘要'!$C$11,"50–100%","&gt;100%"))))</x:f>
        <x:v>20–30%</x:v>
      </x:c>
      <x:c r="U408" s="122" t="str">
        <x:f>IF(G408&lt;H408,"SARIMA","營收公式")</x:f>
        <x:v>營收公式</x:v>
      </x:c>
      <x:c r="V408" s="122" t="str">
        <x:f>IF(AND(F408&lt;G408,F408&lt;H408),"是","否")</x:f>
        <x:v>是</x:v>
      </x:c>
      <x:c r="W408" s="77" t="str">
        <x:v>weighted_hybrid</x:v>
      </x:c>
    </x:row>
    <x:row r="409">
      <x:c r="A409" s="77" t="n">
        <x:v>405</x:v>
      </x:c>
      <x:c r="B409" s="77" t="str">
        <x:v>8096</x:v>
      </x:c>
      <x:c r="C409" s="77" t="str">
        <x:v>擎亞</x:v>
      </x:c>
      <x:c r="D409" s="77" t="str">
        <x:v>電子通路業</x:v>
      </x:c>
      <x:c r="E409" s="77" t="n">
        <x:v>12</x:v>
      </x:c>
      <x:c r="F409" s="119" t="n">
        <x:v>0.28815188648289763</x:v>
      </x:c>
      <x:c r="G409" s="119" t="n">
        <x:v>0.30756280132599473</x:v>
      </x:c>
      <x:c r="H409" s="119" t="n">
        <x:v>0.2863882934202955</x:v>
      </x:c>
      <x:c r="I409" s="119" t="n">
        <x:v>0.17951465818917944</x:v>
      </x:c>
      <x:c r="J409" s="119" t="n">
        <x:v>0.452162064749215</x:v>
      </x:c>
      <x:c r="K409" s="119" t="n">
        <x:v>0.33333333333333326</x:v>
      </x:c>
      <x:c r="L409" s="119" t="n">
        <x:v>0.5</x:v>
      </x:c>
      <x:c r="M409" s="119" t="str">
        <x:v>2025-05</x:v>
      </x:c>
      <x:c r="N409" s="119" t="n">
        <x:v>1.6831581376523799</x:v>
      </x:c>
      <x:c r="O409" s="120" t="n">
        <x:v>1564353</x:v>
      </x:c>
      <x:c r="P409" s="120" t="n">
        <x:v>4197406.482110913</x:v>
      </x:c>
      <x:c r="Q409" s="120" t="n">
        <x:v>3678132.287298156</x:v>
      </x:c>
      <x:c r="R409" s="120" t="n">
        <x:v>4255103.614867886</x:v>
      </x:c>
      <x:c r="S409" s="121" t="n">
        <x:f>F409-MIN(G409,H409)</x:f>
        <x:v>0.0017635930626021534</x:v>
      </x:c>
      <x:c r="T409" s="122" t="str">
        <x:f>IF(F409&lt;'摘要'!$C$8,"15–20%",IF(F409&lt;'摘要'!$C$9,"20–30%",IF(F409&lt;'摘要'!$C$10,"30–50%",IF(F409&lt;'摘要'!$C$11,"50–100%","&gt;100%"))))</x:f>
        <x:v>20–30%</x:v>
      </x:c>
      <x:c r="U409" s="122" t="str">
        <x:f>IF(G409&lt;H409,"SARIMA","營收公式")</x:f>
        <x:v>營收公式</x:v>
      </x:c>
      <x:c r="V409" s="122" t="str">
        <x:f>IF(AND(F409&lt;G409,F409&lt;H409),"是","否")</x:f>
        <x:v>否</x:v>
      </x:c>
      <x:c r="W409" s="77" t="str">
        <x:v>weighted_hybrid</x:v>
      </x:c>
    </x:row>
    <x:row r="410">
      <x:c r="A410" s="77" t="n">
        <x:v>406</x:v>
      </x:c>
      <x:c r="B410" s="77" t="str">
        <x:v>3432</x:v>
      </x:c>
      <x:c r="C410" s="77" t="str">
        <x:v>台端</x:v>
      </x:c>
      <x:c r="D410" s="77" t="str">
        <x:v>電子零組件業</x:v>
      </x:c>
      <x:c r="E410" s="77" t="n">
        <x:v>12</x:v>
      </x:c>
      <x:c r="F410" s="119" t="n">
        <x:v>0.2881746111702863</x:v>
      </x:c>
      <x:c r="G410" s="119" t="n">
        <x:v>0.2672713938922832</x:v>
      </x:c>
      <x:c r="H410" s="119" t="n">
        <x:v>0.29157578335266787</x:v>
      </x:c>
      <x:c r="I410" s="119" t="n">
        <x:v>0.24202663115044318</x:v>
      </x:c>
      <x:c r="J410" s="119" t="n">
        <x:v>0.48482139725745754</x:v>
      </x:c>
      <x:c r="K410" s="119" t="n">
        <x:v>0.41666666666666674</x:v>
      </x:c>
      <x:c r="L410" s="119" t="n">
        <x:v>0.75</x:v>
      </x:c>
      <x:c r="M410" s="119" t="str">
        <x:v>2025-04</x:v>
      </x:c>
      <x:c r="N410" s="119" t="n">
        <x:v>0.7225259613028598</x:v>
      </x:c>
      <x:c r="O410" s="120" t="n">
        <x:v>12151</x:v>
      </x:c>
      <x:c r="P410" s="120" t="n">
        <x:v>3371.5870442089517</x:v>
      </x:c>
      <x:c r="Q410" s="120" t="n">
        <x:v>5062.516875084578</x:v>
      </x:c>
      <x:c r="R410" s="120" t="n">
        <x:v>3183.7059518894375</x:v>
      </x:c>
      <x:c r="S410" s="121" t="n">
        <x:f>F410-MIN(G410,H410)</x:f>
        <x:v>0.020903217278003094</x:v>
      </x:c>
      <x:c r="T410" s="122" t="str">
        <x:f>IF(F410&lt;'摘要'!$C$8,"15–20%",IF(F410&lt;'摘要'!$C$9,"20–30%",IF(F410&lt;'摘要'!$C$10,"30–50%",IF(F410&lt;'摘要'!$C$11,"50–100%","&gt;100%"))))</x:f>
        <x:v>20–30%</x:v>
      </x:c>
      <x:c r="U410" s="122" t="str">
        <x:f>IF(G410&lt;H410,"SARIMA","營收公式")</x:f>
        <x:v>SARIMA</x:v>
      </x:c>
      <x:c r="V410" s="122" t="str">
        <x:f>IF(AND(F410&lt;G410,F410&lt;H410),"是","否")</x:f>
        <x:v>否</x:v>
      </x:c>
      <x:c r="W410" s="77" t="str">
        <x:v>weighted_hybrid</x:v>
      </x:c>
    </x:row>
    <x:row r="411">
      <x:c r="A411" s="77" t="n">
        <x:v>407</x:v>
      </x:c>
      <x:c r="B411" s="77" t="str">
        <x:v>3259</x:v>
      </x:c>
      <x:c r="C411" s="77" t="str">
        <x:v>鑫創</x:v>
      </x:c>
      <x:c r="D411" s="77" t="str">
        <x:v>半導體業</x:v>
      </x:c>
      <x:c r="E411" s="77" t="n">
        <x:v>12</x:v>
      </x:c>
      <x:c r="F411" s="119" t="n">
        <x:v>0.28970554684940586</x:v>
      </x:c>
      <x:c r="G411" s="119" t="n">
        <x:v>0.3046874777233927</x:v>
      </x:c>
      <x:c r="H411" s="119" t="n">
        <x:v>0.28815527469304264</x:v>
      </x:c>
      <x:c r="I411" s="119" t="n">
        <x:v>0.25835378565051675</x:v>
      </x:c>
      <x:c r="J411" s="119" t="n">
        <x:v>0.552409198767053</x:v>
      </x:c>
      <x:c r="K411" s="119" t="n">
        <x:v>0.5</x:v>
      </x:c>
      <x:c r="L411" s="119" t="n">
        <x:v>0.5833333333333334</x:v>
      </x:c>
      <x:c r="M411" s="119" t="str">
        <x:v>2025-06</x:v>
      </x:c>
      <x:c r="N411" s="119" t="n">
        <x:v>0.6789823378187002</x:v>
      </x:c>
      <x:c r="O411" s="120" t="n">
        <x:v>14183</x:v>
      </x:c>
      <x:c r="P411" s="120" t="n">
        <x:v>23813.006497282626</x:v>
      </x:c>
      <x:c r="Q411" s="120" t="n">
        <x:v>22760.67414679736</x:v>
      </x:c>
      <x:c r="R411" s="120" t="n">
        <x:v>23929.93231400321</x:v>
      </x:c>
      <x:c r="S411" s="121" t="n">
        <x:f>F411-MIN(G411,H411)</x:f>
        <x:v>0.0015502721563632194</x:v>
      </x:c>
      <x:c r="T411" s="122" t="str">
        <x:f>IF(F411&lt;'摘要'!$C$8,"15–20%",IF(F411&lt;'摘要'!$C$9,"20–30%",IF(F411&lt;'摘要'!$C$10,"30–50%",IF(F411&lt;'摘要'!$C$11,"50–100%","&gt;100%"))))</x:f>
        <x:v>20–30%</x:v>
      </x:c>
      <x:c r="U411" s="122" t="str">
        <x:f>IF(G411&lt;H411,"SARIMA","營收公式")</x:f>
        <x:v>營收公式</x:v>
      </x:c>
      <x:c r="V411" s="122" t="str">
        <x:f>IF(AND(F411&lt;G411,F411&lt;H411),"是","否")</x:f>
        <x:v>否</x:v>
      </x:c>
      <x:c r="W411" s="77" t="str">
        <x:v>weighted_hybrid</x:v>
      </x:c>
    </x:row>
    <x:row r="412">
      <x:c r="A412" s="77" t="n">
        <x:v>408</x:v>
      </x:c>
      <x:c r="B412" s="77" t="str">
        <x:v>6130</x:v>
      </x:c>
      <x:c r="C412" s="77" t="str">
        <x:v>上亞科技</x:v>
      </x:c>
      <x:c r="D412" s="77" t="str">
        <x:v>生技醫療業</x:v>
      </x:c>
      <x:c r="E412" s="77" t="n">
        <x:v>12</x:v>
      </x:c>
      <x:c r="F412" s="119" t="n">
        <x:v>0.2904915647946218</x:v>
      </x:c>
      <x:c r="G412" s="119" t="n">
        <x:v>0.38019696741829434</x:v>
      </x:c>
      <x:c r="H412" s="119" t="n">
        <x:v>0.29390164002944474</x:v>
      </x:c>
      <x:c r="I412" s="119" t="n">
        <x:v>0.25057530592332267</x:v>
      </x:c>
      <x:c r="J412" s="119" t="n">
        <x:v>0.6187504815253219</x:v>
      </x:c>
      <x:c r="K412" s="119" t="n">
        <x:v>0.5833333333333334</x:v>
      </x:c>
      <x:c r="L412" s="119" t="n">
        <x:v>0.5</x:v>
      </x:c>
      <x:c r="M412" s="119" t="str">
        <x:v>2025-02</x:v>
      </x:c>
      <x:c r="N412" s="119" t="n">
        <x:v>0.7248592335682948</x:v>
      </x:c>
      <x:c r="O412" s="120" t="n">
        <x:v>21123</x:v>
      </x:c>
      <x:c r="P412" s="120" t="n">
        <x:v>5811.798409336909</x:v>
      </x:c>
      <x:c r="Q412" s="120" t="n">
        <x:v>9956.580599783983</x:v>
      </x:c>
      <x:c r="R412" s="120" t="n">
        <x:v>5351.26705484279</x:v>
      </x:c>
      <x:c r="S412" s="121" t="n">
        <x:f>F412-MIN(G412,H412)</x:f>
        <x:v>-0.0034100752348229513</x:v>
      </x:c>
      <x:c r="T412" s="122" t="str">
        <x:f>IF(F412&lt;'摘要'!$C$8,"15–20%",IF(F412&lt;'摘要'!$C$9,"20–30%",IF(F412&lt;'摘要'!$C$10,"30–50%",IF(F412&lt;'摘要'!$C$11,"50–100%","&gt;100%"))))</x:f>
        <x:v>20–30%</x:v>
      </x:c>
      <x:c r="U412" s="122" t="str">
        <x:f>IF(G412&lt;H412,"SARIMA","營收公式")</x:f>
        <x:v>營收公式</x:v>
      </x:c>
      <x:c r="V412" s="122" t="str">
        <x:f>IF(AND(F412&lt;G412,F412&lt;H412),"是","否")</x:f>
        <x:v>是</x:v>
      </x:c>
      <x:c r="W412" s="77" t="str">
        <x:v>weighted_hybrid</x:v>
      </x:c>
    </x:row>
    <x:row r="413">
      <x:c r="A413" s="77" t="n">
        <x:v>409</x:v>
      </x:c>
      <x:c r="B413" s="77" t="str">
        <x:v>2438</x:v>
      </x:c>
      <x:c r="C413" s="77" t="str">
        <x:v>翔耀</x:v>
      </x:c>
      <x:c r="D413" s="77" t="str">
        <x:v>電子工業</x:v>
      </x:c>
      <x:c r="E413" s="77" t="n">
        <x:v>12</x:v>
      </x:c>
      <x:c r="F413" s="119" t="n">
        <x:v>0.291189509829956</x:v>
      </x:c>
      <x:c r="G413" s="119" t="n">
        <x:v>0.30323048087336457</x:v>
      </x:c>
      <x:c r="H413" s="119" t="n">
        <x:v>0.29466590919357416</x:v>
      </x:c>
      <x:c r="I413" s="119" t="n">
        <x:v>0.2119368416492412</x:v>
      </x:c>
      <x:c r="J413" s="119" t="n">
        <x:v>0.700610445401723</x:v>
      </x:c>
      <x:c r="K413" s="119" t="n">
        <x:v>0.75</x:v>
      </x:c>
      <x:c r="L413" s="119" t="n">
        <x:v>0.5833333333333334</x:v>
      </x:c>
      <x:c r="M413" s="119" t="str">
        <x:v>2025-01</x:v>
      </x:c>
      <x:c r="N413" s="119" t="n">
        <x:v>1.0325183500903605</x:v>
      </x:c>
      <x:c r="O413" s="120" t="n">
        <x:v>22548</x:v>
      </x:c>
      <x:c r="P413" s="120" t="n">
        <x:v>45829.22375783745</x:v>
      </x:c>
      <x:c r="Q413" s="120" t="n">
        <x:v>39973.36439514975</x:v>
      </x:c>
      <x:c r="R413" s="120" t="n">
        <x:v>46479.87479813608</x:v>
      </x:c>
      <x:c r="S413" s="121" t="n">
        <x:f>F413-MIN(G413,H413)</x:f>
        <x:v>-0.0034763993636181545</x:v>
      </x:c>
      <x:c r="T413" s="122" t="str">
        <x:f>IF(F413&lt;'摘要'!$C$8,"15–20%",IF(F413&lt;'摘要'!$C$9,"20–30%",IF(F413&lt;'摘要'!$C$10,"30–50%",IF(F413&lt;'摘要'!$C$11,"50–100%","&gt;100%"))))</x:f>
        <x:v>20–30%</x:v>
      </x:c>
      <x:c r="U413" s="122" t="str">
        <x:f>IF(G413&lt;H413,"SARIMA","營收公式")</x:f>
        <x:v>營收公式</x:v>
      </x:c>
      <x:c r="V413" s="122" t="str">
        <x:f>IF(AND(F413&lt;G413,F413&lt;H413),"是","否")</x:f>
        <x:v>是</x:v>
      </x:c>
      <x:c r="W413" s="77" t="str">
        <x:v>weighted_hybrid</x:v>
      </x:c>
    </x:row>
    <x:row r="414">
      <x:c r="A414" s="77" t="n">
        <x:v>410</x:v>
      </x:c>
      <x:c r="B414" s="77" t="str">
        <x:v>6227</x:v>
      </x:c>
      <x:c r="C414" s="77" t="str">
        <x:v>茂綸</x:v>
      </x:c>
      <x:c r="D414" s="77" t="str">
        <x:v>電子通路業</x:v>
      </x:c>
      <x:c r="E414" s="77" t="n">
        <x:v>12</x:v>
      </x:c>
      <x:c r="F414" s="119" t="n">
        <x:v>0.2912680186073698</x:v>
      </x:c>
      <x:c r="G414" s="119" t="n">
        <x:v>0.2861820160162657</x:v>
      </x:c>
      <x:c r="H414" s="119" t="n">
        <x:v>0.29837171696356035</x:v>
      </x:c>
      <x:c r="I414" s="119" t="n">
        <x:v>0.23408154801852685</x:v>
      </x:c>
      <x:c r="J414" s="119" t="n">
        <x:v>0.6270128416998174</x:v>
      </x:c>
      <x:c r="K414" s="119" t="n">
        <x:v>0.75</x:v>
      </x:c>
      <x:c r="L414" s="119" t="n">
        <x:v>0.5</x:v>
      </x:c>
      <x:c r="M414" s="119" t="str">
        <x:v>2025-06</x:v>
      </x:c>
      <x:c r="N414" s="119" t="n">
        <x:v>0.9931230462890003</x:v>
      </x:c>
      <x:c r="O414" s="120" t="n">
        <x:v>1079063</x:v>
      </x:c>
      <x:c r="P414" s="120" t="n">
        <x:v>2150705.3336977474</x:v>
      </x:c>
      <x:c r="Q414" s="120" t="n">
        <x:v>1857860.5288057425</x:v>
      </x:c>
      <x:c r="R414" s="120" t="n">
        <x:v>2183243.645352415</x:v>
      </x:c>
      <x:c r="S414" s="121" t="n">
        <x:f>F414-MIN(G414,H414)</x:f>
        <x:v>0.0050860025911040885</x:v>
      </x:c>
      <x:c r="T414" s="122" t="str">
        <x:f>IF(F414&lt;'摘要'!$C$8,"15–20%",IF(F414&lt;'摘要'!$C$9,"20–30%",IF(F414&lt;'摘要'!$C$10,"30–50%",IF(F414&lt;'摘要'!$C$11,"50–100%","&gt;100%"))))</x:f>
        <x:v>20–30%</x:v>
      </x:c>
      <x:c r="U414" s="122" t="str">
        <x:f>IF(G414&lt;H414,"SARIMA","營收公式")</x:f>
        <x:v>SARIMA</x:v>
      </x:c>
      <x:c r="V414" s="122" t="str">
        <x:f>IF(AND(F414&lt;G414,F414&lt;H414),"是","否")</x:f>
        <x:v>否</x:v>
      </x:c>
      <x:c r="W414" s="77" t="str">
        <x:v>weighted_hybrid</x:v>
      </x:c>
    </x:row>
    <x:row r="415">
      <x:c r="A415" s="77" t="n">
        <x:v>411</x:v>
      </x:c>
      <x:c r="B415" s="77" t="str">
        <x:v>6103</x:v>
      </x:c>
      <x:c r="C415" s="77" t="str">
        <x:v>合邦</x:v>
      </x:c>
      <x:c r="D415" s="77" t="str">
        <x:v>半導體業</x:v>
      </x:c>
      <x:c r="E415" s="77" t="n">
        <x:v>12</x:v>
      </x:c>
      <x:c r="F415" s="119" t="n">
        <x:v>0.29310165918698666</x:v>
      </x:c>
      <x:c r="G415" s="119" t="n">
        <x:v>0.43325410312127277</x:v>
      </x:c>
      <x:c r="H415" s="119" t="n">
        <x:v>0.28091643495563506</x:v>
      </x:c>
      <x:c r="I415" s="119" t="n">
        <x:v>0.31536691114599924</x:v>
      </x:c>
      <x:c r="J415" s="119" t="n">
        <x:v>0.5908178624619785</x:v>
      </x:c>
      <x:c r="K415" s="119" t="n">
        <x:v>0.5833333333333334</x:v>
      </x:c>
      <x:c r="L415" s="119" t="n">
        <x:v>0.5</x:v>
      </x:c>
      <x:c r="M415" s="119" t="str">
        <x:v>2025-01</x:v>
      </x:c>
      <x:c r="N415" s="119" t="n">
        <x:v>0.695951614993386</x:v>
      </x:c>
      <x:c r="O415" s="120" t="n">
        <x:v>7634</x:v>
      </x:c>
      <x:c r="P415" s="120" t="n">
        <x:v>2321.1053711404916</x:v>
      </x:c>
      <x:c r="Q415" s="120" t="n">
        <x:v>2176.6999407619824</x:v>
      </x:c>
      <x:c r="R415" s="120" t="n">
        <x:v>2337.150418960326</x:v>
      </x:c>
      <x:c r="S415" s="121" t="n">
        <x:f>F415-MIN(G415,H415)</x:f>
        <x:v>0.012185224231351599</x:v>
      </x:c>
      <x:c r="T415" s="122" t="str">
        <x:f>IF(F415&lt;'摘要'!$C$8,"15–20%",IF(F415&lt;'摘要'!$C$9,"20–30%",IF(F415&lt;'摘要'!$C$10,"30–50%",IF(F415&lt;'摘要'!$C$11,"50–100%","&gt;100%"))))</x:f>
        <x:v>20–30%</x:v>
      </x:c>
      <x:c r="U415" s="122" t="str">
        <x:f>IF(G415&lt;H415,"SARIMA","營收公式")</x:f>
        <x:v>營收公式</x:v>
      </x:c>
      <x:c r="V415" s="122" t="str">
        <x:f>IF(AND(F415&lt;G415,F415&lt;H415),"是","否")</x:f>
        <x:v>否</x:v>
      </x:c>
      <x:c r="W415" s="77" t="str">
        <x:v>weighted_hybrid</x:v>
      </x:c>
    </x:row>
    <x:row r="416">
      <x:c r="A416" s="77" t="n">
        <x:v>412</x:v>
      </x:c>
      <x:c r="B416" s="77" t="str">
        <x:v>9940</x:v>
      </x:c>
      <x:c r="C416" s="77" t="str">
        <x:v>信義</x:v>
      </x:c>
      <x:c r="D416" s="77" t="str">
        <x:v>其他</x:v>
      </x:c>
      <x:c r="E416" s="77" t="n">
        <x:v>12</x:v>
      </x:c>
      <x:c r="F416" s="119" t="n">
        <x:v>0.2943823739273359</x:v>
      </x:c>
      <x:c r="G416" s="119" t="n">
        <x:v>0.22734416666299898</x:v>
      </x:c>
      <x:c r="H416" s="119" t="n">
        <x:v>0.303325993197808</x:v>
      </x:c>
      <x:c r="I416" s="119" t="n">
        <x:v>0.2015295619334144</x:v>
      </x:c>
      <x:c r="J416" s="119" t="n">
        <x:v>0.34091031083750084</x:v>
      </x:c>
      <x:c r="K416" s="119" t="n">
        <x:v>0.41666666666666674</x:v>
      </x:c>
      <x:c r="L416" s="119" t="n">
        <x:v>0.6666666666666665</x:v>
      </x:c>
      <x:c r="M416" s="119" t="str">
        <x:v>2025-12</x:v>
      </x:c>
      <x:c r="N416" s="119" t="n">
        <x:v>0.6523132097917838</x:v>
      </x:c>
      <x:c r="O416" s="120" t="n">
        <x:v>2828058</x:v>
      </x:c>
      <x:c r="P416" s="120" t="n">
        <x:v>983278.4085426675</x:v>
      </x:c>
      <x:c r="Q416" s="120" t="n">
        <x:v>1205861.2296970596</x:v>
      </x:c>
      <x:c r="R416" s="120" t="n">
        <x:v>958546.9839699572</x:v>
      </x:c>
      <x:c r="S416" s="121" t="n">
        <x:f>F416-MIN(G416,H416)</x:f>
        <x:v>0.06703820726433693</x:v>
      </x:c>
      <x:c r="T416" s="122" t="str">
        <x:f>IF(F416&lt;'摘要'!$C$8,"15–20%",IF(F416&lt;'摘要'!$C$9,"20–30%",IF(F416&lt;'摘要'!$C$10,"30–50%",IF(F416&lt;'摘要'!$C$11,"50–100%","&gt;100%"))))</x:f>
        <x:v>20–30%</x:v>
      </x:c>
      <x:c r="U416" s="122" t="str">
        <x:f>IF(G416&lt;H416,"SARIMA","營收公式")</x:f>
        <x:v>SARIMA</x:v>
      </x:c>
      <x:c r="V416" s="122" t="str">
        <x:f>IF(AND(F416&lt;G416,F416&lt;H416),"是","否")</x:f>
        <x:v>否</x:v>
      </x:c>
      <x:c r="W416" s="77" t="str">
        <x:v>weighted_hybrid</x:v>
      </x:c>
    </x:row>
    <x:row r="417">
      <x:c r="A417" s="77" t="n">
        <x:v>413</x:v>
      </x:c>
      <x:c r="B417" s="77" t="str">
        <x:v>5398</x:v>
      </x:c>
      <x:c r="C417" s="77" t="str">
        <x:v>慕康生醫</x:v>
      </x:c>
      <x:c r="D417" s="77" t="str">
        <x:v>其他</x:v>
      </x:c>
      <x:c r="E417" s="77" t="n">
        <x:v>12</x:v>
      </x:c>
      <x:c r="F417" s="119" t="n">
        <x:v>0.2951397102129772</x:v>
      </x:c>
      <x:c r="G417" s="119" t="n">
        <x:v>0.29094445382502243</x:v>
      </x:c>
      <x:c r="H417" s="119" t="n">
        <x:v>0.30226144908928454</x:v>
      </x:c>
      <x:c r="I417" s="119" t="n">
        <x:v>0.29659459505325336</x:v>
      </x:c>
      <x:c r="J417" s="119" t="n">
        <x:v>0.6731620077330609</x:v>
      </x:c>
      <x:c r="K417" s="119" t="n">
        <x:v>0.6666666666666665</x:v>
      </x:c>
      <x:c r="L417" s="119" t="n">
        <x:v>0.41666666666666674</x:v>
      </x:c>
      <x:c r="M417" s="119" t="str">
        <x:v>2025-01</x:v>
      </x:c>
      <x:c r="N417" s="119" t="n">
        <x:v>1.0105964694680274</x:v>
      </x:c>
      <x:c r="O417" s="120" t="n">
        <x:v>9053</x:v>
      </x:c>
      <x:c r="P417" s="120" t="n">
        <x:v>18201.929838094053</x:v>
      </x:c>
      <x:c r="Q417" s="120" t="n">
        <x:v>18034.8549293594</x:v>
      </x:c>
      <x:c r="R417" s="120" t="n">
        <x:v>18220.49371684235</x:v>
      </x:c>
      <x:c r="S417" s="121" t="n">
        <x:f>F417-MIN(G417,H417)</x:f>
        <x:v>0.00419525638795476</x:v>
      </x:c>
      <x:c r="T417" s="122" t="str">
        <x:f>IF(F417&lt;'摘要'!$C$8,"15–20%",IF(F417&lt;'摘要'!$C$9,"20–30%",IF(F417&lt;'摘要'!$C$10,"30–50%",IF(F417&lt;'摘要'!$C$11,"50–100%","&gt;100%"))))</x:f>
        <x:v>20–30%</x:v>
      </x:c>
      <x:c r="U417" s="122" t="str">
        <x:f>IF(G417&lt;H417,"SARIMA","營收公式")</x:f>
        <x:v>SARIMA</x:v>
      </x:c>
      <x:c r="V417" s="122" t="str">
        <x:f>IF(AND(F417&lt;G417,F417&lt;H417),"是","否")</x:f>
        <x:v>否</x:v>
      </x:c>
      <x:c r="W417" s="77" t="str">
        <x:v>weighted_hybrid</x:v>
      </x:c>
    </x:row>
    <x:row r="418">
      <x:c r="A418" s="77" t="n">
        <x:v>414</x:v>
      </x:c>
      <x:c r="B418" s="77" t="str">
        <x:v>4530</x:v>
      </x:c>
      <x:c r="C418" s="77" t="str">
        <x:v>宏易</x:v>
      </x:c>
      <x:c r="D418" s="77" t="str">
        <x:v>觀光餐旅</x:v>
      </x:c>
      <x:c r="E418" s="77" t="n">
        <x:v>12</x:v>
      </x:c>
      <x:c r="F418" s="119" t="n">
        <x:v>0.29565229903010243</x:v>
      </x:c>
      <x:c r="G418" s="119" t="n">
        <x:v>0.26823672608276505</x:v>
      </x:c>
      <x:c r="H418" s="119" t="n">
        <x:v>0.29918949882689133</x:v>
      </x:c>
      <x:c r="I418" s="119" t="n">
        <x:v>0.22049256877972703</x:v>
      </x:c>
      <x:c r="J418" s="119" t="n">
        <x:v>0.47687025008605793</x:v>
      </x:c>
      <x:c r="K418" s="119" t="n">
        <x:v>0.5</x:v>
      </x:c>
      <x:c r="L418" s="119" t="n">
        <x:v>0.5833333333333334</x:v>
      </x:c>
      <x:c r="M418" s="119" t="str">
        <x:v>2025-12</x:v>
      </x:c>
      <x:c r="N418" s="119" t="n">
        <x:v>0.5882182122014744</x:v>
      </x:c>
      <x:c r="O418" s="120" t="n">
        <x:v>74793</x:v>
      </x:c>
      <x:c r="P418" s="120" t="n">
        <x:v>30798.395254815132</x:v>
      </x:c>
      <x:c r="Q418" s="120" t="n">
        <x:v>38670.782487831406</x:v>
      </x:c>
      <x:c r="R418" s="120" t="n">
        <x:v>29923.685562257768</x:v>
      </x:c>
      <x:c r="S418" s="121" t="n">
        <x:f>F418-MIN(G418,H418)</x:f>
        <x:v>0.027415572947337374</x:v>
      </x:c>
      <x:c r="T418" s="122" t="str">
        <x:f>IF(F418&lt;'摘要'!$C$8,"15–20%",IF(F418&lt;'摘要'!$C$9,"20–30%",IF(F418&lt;'摘要'!$C$10,"30–50%",IF(F418&lt;'摘要'!$C$11,"50–100%","&gt;100%"))))</x:f>
        <x:v>20–30%</x:v>
      </x:c>
      <x:c r="U418" s="122" t="str">
        <x:f>IF(G418&lt;H418,"SARIMA","營收公式")</x:f>
        <x:v>SARIMA</x:v>
      </x:c>
      <x:c r="V418" s="122" t="str">
        <x:f>IF(AND(F418&lt;G418,F418&lt;H418),"是","否")</x:f>
        <x:v>否</x:v>
      </x:c>
      <x:c r="W418" s="77" t="str">
        <x:v>weighted_hybrid</x:v>
      </x:c>
    </x:row>
    <x:row r="419">
      <x:c r="A419" s="77" t="n">
        <x:v>415</x:v>
      </x:c>
      <x:c r="B419" s="77" t="str">
        <x:v>6140</x:v>
      </x:c>
      <x:c r="C419" s="77" t="str">
        <x:v>訊達</x:v>
      </x:c>
      <x:c r="D419" s="77" t="str">
        <x:v>資訊服務業</x:v>
      </x:c>
      <x:c r="E419" s="77" t="n">
        <x:v>12</x:v>
      </x:c>
      <x:c r="F419" s="119" t="n">
        <x:v>0.2962692339701029</x:v>
      </x:c>
      <x:c r="G419" s="119" t="n">
        <x:v>0.34019105688903667</x:v>
      </x:c>
      <x:c r="H419" s="119" t="n">
        <x:v>0.2968954539180486</x:v>
      </x:c>
      <x:c r="I419" s="119" t="n">
        <x:v>0.23121281225896526</x:v>
      </x:c>
      <x:c r="J419" s="119" t="n">
        <x:v>0.6624618992128429</x:v>
      </x:c>
      <x:c r="K419" s="119" t="n">
        <x:v>0.6666666666666665</x:v>
      </x:c>
      <x:c r="L419" s="119" t="n">
        <x:v>0.5</x:v>
      </x:c>
      <x:c r="M419" s="119" t="str">
        <x:v>2025-10</x:v>
      </x:c>
      <x:c r="N419" s="119" t="n">
        <x:v>0.8682997719665941</x:v>
      </x:c>
      <x:c r="O419" s="120" t="n">
        <x:v>132796</x:v>
      </x:c>
      <x:c r="P419" s="120" t="n">
        <x:v>248102.73651807584</x:v>
      </x:c>
      <x:c r="Q419" s="120" t="n">
        <x:v>197103.32547363528</x:v>
      </x:c>
      <x:c r="R419" s="120" t="n">
        <x:v>253769.33774523588</x:v>
      </x:c>
      <x:c r="S419" s="121" t="n">
        <x:f>F419-MIN(G419,H419)</x:f>
        <x:v>-0.0006262199479457053</x:v>
      </x:c>
      <x:c r="T419" s="122" t="str">
        <x:f>IF(F419&lt;'摘要'!$C$8,"15–20%",IF(F419&lt;'摘要'!$C$9,"20–30%",IF(F419&lt;'摘要'!$C$10,"30–50%",IF(F419&lt;'摘要'!$C$11,"50–100%","&gt;100%"))))</x:f>
        <x:v>20–30%</x:v>
      </x:c>
      <x:c r="U419" s="122" t="str">
        <x:f>IF(G419&lt;H419,"SARIMA","營收公式")</x:f>
        <x:v>營收公式</x:v>
      </x:c>
      <x:c r="V419" s="122" t="str">
        <x:f>IF(AND(F419&lt;G419,F419&lt;H419),"是","否")</x:f>
        <x:v>是</x:v>
      </x:c>
      <x:c r="W419" s="77" t="str">
        <x:v>weighted_hybrid</x:v>
      </x:c>
    </x:row>
    <x:row r="420">
      <x:c r="A420" s="77" t="n">
        <x:v>416</x:v>
      </x:c>
      <x:c r="B420" s="77" t="str">
        <x:v>3209</x:v>
      </x:c>
      <x:c r="C420" s="77" t="str">
        <x:v>全科</x:v>
      </x:c>
      <x:c r="D420" s="77" t="str">
        <x:v>電子通路業</x:v>
      </x:c>
      <x:c r="E420" s="77" t="n">
        <x:v>12</x:v>
      </x:c>
      <x:c r="F420" s="119" t="n">
        <x:v>0.29929813414793643</x:v>
      </x:c>
      <x:c r="G420" s="119" t="n">
        <x:v>0.19529175978809257</x:v>
      </x:c>
      <x:c r="H420" s="119" t="n">
        <x:v>0.31568969592194573</x:v>
      </x:c>
      <x:c r="I420" s="119" t="n">
        <x:v>0.25420149040563306</x:v>
      </x:c>
      <x:c r="J420" s="119" t="n">
        <x:v>0.5250504176590812</x:v>
      </x:c>
      <x:c r="K420" s="119" t="n">
        <x:v>0.8333333333333335</x:v>
      </x:c>
      <x:c r="L420" s="119" t="n">
        <x:v>0.41666666666666674</x:v>
      </x:c>
      <x:c r="M420" s="119" t="str">
        <x:v>2025-06</x:v>
      </x:c>
      <x:c r="N420" s="119" t="n">
        <x:v>0.5567464035984662</x:v>
      </x:c>
      <x:c r="O420" s="120" t="n">
        <x:v>2073953</x:v>
      </x:c>
      <x:c r="P420" s="120" t="n">
        <x:v>3228618.8739822498</x:v>
      </x:c>
      <x:c r="Q420" s="120" t="n">
        <x:v>3116482.448856416</x:v>
      </x:c>
      <x:c r="R420" s="120" t="n">
        <x:v>3241078.476774009</x:v>
      </x:c>
      <x:c r="S420" s="121" t="n">
        <x:f>F420-MIN(G420,H420)</x:f>
        <x:v>0.10400637435984386</x:v>
      </x:c>
      <x:c r="T420" s="122" t="str">
        <x:f>IF(F420&lt;'摘要'!$C$8,"15–20%",IF(F420&lt;'摘要'!$C$9,"20–30%",IF(F420&lt;'摘要'!$C$10,"30–50%",IF(F420&lt;'摘要'!$C$11,"50–100%","&gt;100%"))))</x:f>
        <x:v>20–30%</x:v>
      </x:c>
      <x:c r="U420" s="122" t="str">
        <x:f>IF(G420&lt;H420,"SARIMA","營收公式")</x:f>
        <x:v>SARIMA</x:v>
      </x:c>
      <x:c r="V420" s="122" t="str">
        <x:f>IF(AND(F420&lt;G420,F420&lt;H420),"是","否")</x:f>
        <x:v>否</x:v>
      </x:c>
      <x:c r="W420" s="77" t="str">
        <x:v>weighted_hybrid</x:v>
      </x:c>
    </x:row>
    <x:row r="421">
      <x:c r="A421" s="77" t="n">
        <x:v>417</x:v>
      </x:c>
      <x:c r="B421" s="77" t="str">
        <x:v>5202</x:v>
      </x:c>
      <x:c r="C421" s="77" t="str">
        <x:v>力新</x:v>
      </x:c>
      <x:c r="D421" s="77" t="str">
        <x:v>資訊服務業</x:v>
      </x:c>
      <x:c r="E421" s="77" t="n">
        <x:v>12</x:v>
      </x:c>
      <x:c r="F421" s="119" t="n">
        <x:v>0.29952270426039723</x:v>
      </x:c>
      <x:c r="G421" s="119" t="n">
        <x:v>0.25726628845491156</x:v>
      </x:c>
      <x:c r="H421" s="119" t="n">
        <x:v>0.3072387342769712</x:v>
      </x:c>
      <x:c r="I421" s="119" t="n">
        <x:v>0.20630656348250503</x:v>
      </x:c>
      <x:c r="J421" s="119" t="n">
        <x:v>0.6083815875289329</x:v>
      </x:c>
      <x:c r="K421" s="119" t="n">
        <x:v>0.9166666666666665</x:v>
      </x:c>
      <x:c r="L421" s="119" t="n">
        <x:v>0.33333333333333326</x:v>
      </x:c>
      <x:c r="M421" s="119" t="str">
        <x:v>2025-01</x:v>
      </x:c>
      <x:c r="N421" s="119" t="n">
        <x:v>1.1371954544527123</x:v>
      </x:c>
      <x:c r="O421" s="120" t="n">
        <x:v>9456</x:v>
      </x:c>
      <x:c r="P421" s="120" t="n">
        <x:v>20209.32021730485</x:v>
      </x:c>
      <x:c r="Q421" s="120" t="n">
        <x:v>10784.495660297132</x:v>
      </x:c>
      <x:c r="R421" s="120" t="n">
        <x:v>21256.52294586126</x:v>
      </x:c>
      <x:c r="S421" s="121" t="n">
        <x:f>F421-MIN(G421,H421)</x:f>
        <x:v>0.04225641580548567</x:v>
      </x:c>
      <x:c r="T421" s="122" t="str">
        <x:f>IF(F421&lt;'摘要'!$C$8,"15–20%",IF(F421&lt;'摘要'!$C$9,"20–30%",IF(F421&lt;'摘要'!$C$10,"30–50%",IF(F421&lt;'摘要'!$C$11,"50–100%","&gt;100%"))))</x:f>
        <x:v>20–30%</x:v>
      </x:c>
      <x:c r="U421" s="122" t="str">
        <x:f>IF(G421&lt;H421,"SARIMA","營收公式")</x:f>
        <x:v>SARIMA</x:v>
      </x:c>
      <x:c r="V421" s="122" t="str">
        <x:f>IF(AND(F421&lt;G421,F421&lt;H421),"是","否")</x:f>
        <x:v>否</x:v>
      </x:c>
      <x:c r="W421" s="77" t="str">
        <x:v>weighted_hybrid</x:v>
      </x:c>
    </x:row>
    <x:row r="422">
      <x:c r="A422" s="77" t="n">
        <x:v>418</x:v>
      </x:c>
      <x:c r="B422" s="77" t="str">
        <x:v>8092</x:v>
      </x:c>
      <x:c r="C422" s="77" t="str">
        <x:v>建暐</x:v>
      </x:c>
      <x:c r="D422" s="77" t="str">
        <x:v>其他電子類</x:v>
      </x:c>
      <x:c r="E422" s="77" t="n">
        <x:v>12</x:v>
      </x:c>
      <x:c r="F422" s="119" t="n">
        <x:v>0.30028585629054383</x:v>
      </x:c>
      <x:c r="G422" s="119" t="n">
        <x:v>0.400766884816403</x:v>
      </x:c>
      <x:c r="H422" s="119" t="n">
        <x:v>0.29675219477216946</x:v>
      </x:c>
      <x:c r="I422" s="119" t="n">
        <x:v>0.22778512254693914</x:v>
      </x:c>
      <x:c r="J422" s="119" t="n">
        <x:v>0.5623153423658973</x:v>
      </x:c>
      <x:c r="K422" s="119" t="n">
        <x:v>0.75</x:v>
      </x:c>
      <x:c r="L422" s="119" t="n">
        <x:v>0.5</x:v>
      </x:c>
      <x:c r="M422" s="119" t="str">
        <x:v>2025-11</x:v>
      </x:c>
      <x:c r="N422" s="119" t="n">
        <x:v>0.9181350261024328</x:v>
      </x:c>
      <x:c r="O422" s="120" t="n">
        <x:v>16242</x:v>
      </x:c>
      <x:c r="P422" s="120" t="n">
        <x:v>31154.349093955712</x:v>
      </x:c>
      <x:c r="Q422" s="120" t="n">
        <x:v>40455.880125268</x:v>
      </x:c>
      <x:c r="R422" s="120" t="n">
        <x:v>30120.84564603212</x:v>
      </x:c>
      <x:c r="S422" s="121" t="n">
        <x:f>F422-MIN(G422,H422)</x:f>
        <x:v>0.0035336615183743647</x:v>
      </x:c>
      <x:c r="T422" s="122" t="str">
        <x:f>IF(F422&lt;'摘要'!$C$8,"15–20%",IF(F422&lt;'摘要'!$C$9,"20–30%",IF(F422&lt;'摘要'!$C$10,"30–50%",IF(F422&lt;'摘要'!$C$11,"50–100%","&gt;100%"))))</x:f>
        <x:v>30–50%</x:v>
      </x:c>
      <x:c r="U422" s="122" t="str">
        <x:f>IF(G422&lt;H422,"SARIMA","營收公式")</x:f>
        <x:v>營收公式</x:v>
      </x:c>
      <x:c r="V422" s="122" t="str">
        <x:f>IF(AND(F422&lt;G422,F422&lt;H422),"是","否")</x:f>
        <x:v>否</x:v>
      </x:c>
      <x:c r="W422" s="77" t="str">
        <x:v>weighted_hybrid</x:v>
      </x:c>
    </x:row>
    <x:row r="423">
      <x:c r="A423" s="77" t="n">
        <x:v>419</x:v>
      </x:c>
      <x:c r="B423" s="77" t="str">
        <x:v>1423</x:v>
      </x:c>
      <x:c r="C423" s="77" t="str">
        <x:v>利華</x:v>
      </x:c>
      <x:c r="D423" s="77" t="str">
        <x:v>紡織纖維</x:v>
      </x:c>
      <x:c r="E423" s="77" t="n">
        <x:v>12</x:v>
      </x:c>
      <x:c r="F423" s="119" t="n">
        <x:v>0.3013828427309828</x:v>
      </x:c>
      <x:c r="G423" s="119" t="n">
        <x:v>0.36652899413662715</x:v>
      </x:c>
      <x:c r="H423" s="119" t="n">
        <x:v>0.3039053776604636</x:v>
      </x:c>
      <x:c r="I423" s="119" t="n">
        <x:v>0.25770757825590823</x:v>
      </x:c>
      <x:c r="J423" s="119" t="n">
        <x:v>0.47391145661385603</x:v>
      </x:c>
      <x:c r="K423" s="119" t="n">
        <x:v>0.75</x:v>
      </x:c>
      <x:c r="L423" s="119" t="n">
        <x:v>0.5</x:v>
      </x:c>
      <x:c r="M423" s="119" t="str">
        <x:v>2025-09</x:v>
      </x:c>
      <x:c r="N423" s="119" t="n">
        <x:v>0.7618239957426088</x:v>
      </x:c>
      <x:c r="O423" s="120" t="n">
        <x:v>14422</x:v>
      </x:c>
      <x:c r="P423" s="120" t="n">
        <x:v>3434.974333400097</x:v>
      </x:c>
      <x:c r="Q423" s="120" t="n">
        <x:v>3191.28852934933</x:v>
      </x:c>
      <x:c r="R423" s="120" t="n">
        <x:v>3462.050533850182</x:v>
      </x:c>
      <x:c r="S423" s="121" t="n">
        <x:f>F423-MIN(G423,H423)</x:f>
        <x:v>-0.002522534929480791</x:v>
      </x:c>
      <x:c r="T423" s="122" t="str">
        <x:f>IF(F423&lt;'摘要'!$C$8,"15–20%",IF(F423&lt;'摘要'!$C$9,"20–30%",IF(F423&lt;'摘要'!$C$10,"30–50%",IF(F423&lt;'摘要'!$C$11,"50–100%","&gt;100%"))))</x:f>
        <x:v>30–50%</x:v>
      </x:c>
      <x:c r="U423" s="122" t="str">
        <x:f>IF(G423&lt;H423,"SARIMA","營收公式")</x:f>
        <x:v>營收公式</x:v>
      </x:c>
      <x:c r="V423" s="122" t="str">
        <x:f>IF(AND(F423&lt;G423,F423&lt;H423),"是","否")</x:f>
        <x:v>是</x:v>
      </x:c>
      <x:c r="W423" s="77" t="str">
        <x:v>weighted_hybrid</x:v>
      </x:c>
    </x:row>
    <x:row r="424">
      <x:c r="A424" s="77" t="n">
        <x:v>420</x:v>
      </x:c>
      <x:c r="B424" s="77" t="str">
        <x:v>2498</x:v>
      </x:c>
      <x:c r="C424" s="77" t="str">
        <x:v>宏達電</x:v>
      </x:c>
      <x:c r="D424" s="77" t="str">
        <x:v>電子工業</x:v>
      </x:c>
      <x:c r="E424" s="77" t="n">
        <x:v>12</x:v>
      </x:c>
      <x:c r="F424" s="119" t="n">
        <x:v>0.30268070108437883</x:v>
      </x:c>
      <x:c r="G424" s="119" t="n">
        <x:v>0.1896845176137543</x:v>
      </x:c>
      <x:c r="H424" s="119" t="n">
        <x:v>0.32139841728963675</x:v>
      </x:c>
      <x:c r="I424" s="119" t="n">
        <x:v>0.2640337255533589</x:v>
      </x:c>
      <x:c r="J424" s="119" t="n">
        <x:v>0.7046765568681166</x:v>
      </x:c>
      <x:c r="K424" s="119" t="n">
        <x:v>0.75</x:v>
      </x:c>
      <x:c r="L424" s="119" t="n">
        <x:v>0.5</x:v>
      </x:c>
      <x:c r="M424" s="119" t="str">
        <x:v>2025-01</x:v>
      </x:c>
      <x:c r="N424" s="119" t="n">
        <x:v>0.7350299465824954</x:v>
      </x:c>
      <x:c r="O424" s="120" t="n">
        <x:v>160737</x:v>
      </x:c>
      <x:c r="P424" s="120" t="n">
        <x:v>278883.50852383056</x:v>
      </x:c>
      <x:c r="Q424" s="120" t="n">
        <x:v>191327.677659068</x:v>
      </x:c>
      <x:c r="R424" s="120" t="n">
        <x:v>288611.93417547084</x:v>
      </x:c>
      <x:c r="S424" s="121" t="n">
        <x:f>F424-MIN(G424,H424)</x:f>
        <x:v>0.11299618347062454</x:v>
      </x:c>
      <x:c r="T424" s="122" t="str">
        <x:f>IF(F424&lt;'摘要'!$C$8,"15–20%",IF(F424&lt;'摘要'!$C$9,"20–30%",IF(F424&lt;'摘要'!$C$10,"30–50%",IF(F424&lt;'摘要'!$C$11,"50–100%","&gt;100%"))))</x:f>
        <x:v>30–50%</x:v>
      </x:c>
      <x:c r="U424" s="122" t="str">
        <x:f>IF(G424&lt;H424,"SARIMA","營收公式")</x:f>
        <x:v>SARIMA</x:v>
      </x:c>
      <x:c r="V424" s="122" t="str">
        <x:f>IF(AND(F424&lt;G424,F424&lt;H424),"是","否")</x:f>
        <x:v>否</x:v>
      </x:c>
      <x:c r="W424" s="77" t="str">
        <x:v>weighted_hybrid</x:v>
      </x:c>
    </x:row>
    <x:row r="425">
      <x:c r="A425" s="77" t="n">
        <x:v>421</x:v>
      </x:c>
      <x:c r="B425" s="77" t="str">
        <x:v>4542</x:v>
      </x:c>
      <x:c r="C425" s="77" t="str">
        <x:v>科嶠</x:v>
      </x:c>
      <x:c r="D425" s="77" t="str">
        <x:v>電子零組件業</x:v>
      </x:c>
      <x:c r="E425" s="77" t="n">
        <x:v>12</x:v>
      </x:c>
      <x:c r="F425" s="119" t="n">
        <x:v>0.3049470261849286</x:v>
      </x:c>
      <x:c r="G425" s="119" t="n">
        <x:v>0.2596293111336046</x:v>
      </x:c>
      <x:c r="H425" s="119" t="n">
        <x:v>0.3114738325312781</x:v>
      </x:c>
      <x:c r="I425" s="119" t="n">
        <x:v>0.3024637589395943</x:v>
      </x:c>
      <x:c r="J425" s="119" t="n">
        <x:v>0.4005498564315416</x:v>
      </x:c>
      <x:c r="K425" s="119" t="n">
        <x:v>0.8333333333333335</x:v>
      </x:c>
      <x:c r="L425" s="119" t="n">
        <x:v>0.5833333333333334</x:v>
      </x:c>
      <x:c r="M425" s="119" t="str">
        <x:v>2025-02</x:v>
      </x:c>
      <x:c r="N425" s="119" t="n">
        <x:v>0.6036223071346524</x:v>
      </x:c>
      <x:c r="O425" s="120" t="n">
        <x:v>77264</x:v>
      </x:c>
      <x:c r="P425" s="120" t="n">
        <x:v>30625.726061548223</x:v>
      </x:c>
      <x:c r="Q425" s="120" t="n">
        <x:v>21201.643650257585</x:v>
      </x:c>
      <x:c r="R425" s="120" t="n">
        <x:v>31672.846329469405</x:v>
      </x:c>
      <x:c r="S425" s="121" t="n">
        <x:f>F425-MIN(G425,H425)</x:f>
        <x:v>0.04531771505132398</x:v>
      </x:c>
      <x:c r="T425" s="122" t="str">
        <x:f>IF(F425&lt;'摘要'!$C$8,"15–20%",IF(F425&lt;'摘要'!$C$9,"20–30%",IF(F425&lt;'摘要'!$C$10,"30–50%",IF(F425&lt;'摘要'!$C$11,"50–100%","&gt;100%"))))</x:f>
        <x:v>30–50%</x:v>
      </x:c>
      <x:c r="U425" s="122" t="str">
        <x:f>IF(G425&lt;H425,"SARIMA","營收公式")</x:f>
        <x:v>SARIMA</x:v>
      </x:c>
      <x:c r="V425" s="122" t="str">
        <x:f>IF(AND(F425&lt;G425,F425&lt;H425),"是","否")</x:f>
        <x:v>否</x:v>
      </x:c>
      <x:c r="W425" s="77" t="str">
        <x:v>weighted_hybrid</x:v>
      </x:c>
    </x:row>
    <x:row r="426">
      <x:c r="A426" s="77" t="n">
        <x:v>422</x:v>
      </x:c>
      <x:c r="B426" s="77" t="str">
        <x:v>3576</x:v>
      </x:c>
      <x:c r="C426" s="77" t="str">
        <x:v>聯合再生</x:v>
      </x:c>
      <x:c r="D426" s="77" t="str">
        <x:v>電子工業</x:v>
      </x:c>
      <x:c r="E426" s="77" t="n">
        <x:v>12</x:v>
      </x:c>
      <x:c r="F426" s="119" t="n">
        <x:v>0.3053013837597803</x:v>
      </x:c>
      <x:c r="G426" s="119" t="n">
        <x:v>0.28304169517340744</x:v>
      </x:c>
      <x:c r="H426" s="119" t="n">
        <x:v>0.31114779434929807</x:v>
      </x:c>
      <x:c r="I426" s="119" t="n">
        <x:v>0.2288562437063653</x:v>
      </x:c>
      <x:c r="J426" s="119" t="n">
        <x:v>0.6782826373029475</x:v>
      </x:c>
      <x:c r="K426" s="119" t="n">
        <x:v>0.8333333333333335</x:v>
      </x:c>
      <x:c r="L426" s="119" t="n">
        <x:v>0.5</x:v>
      </x:c>
      <x:c r="M426" s="119" t="str">
        <x:v>2025-01</x:v>
      </x:c>
      <x:c r="N426" s="119" t="n">
        <x:v>1.1533795744867301</x:v>
      </x:c>
      <x:c r="O426" s="120" t="n">
        <x:v>219497</x:v>
      </x:c>
      <x:c r="P426" s="120" t="n">
        <x:v>472660.3564611138</x:v>
      </x:c>
      <x:c r="Q426" s="120" t="n">
        <x:v>574983.1331709974</x:v>
      </x:c>
      <x:c r="R426" s="120" t="n">
        <x:v>461291.1590489045</x:v>
      </x:c>
      <x:c r="S426" s="121" t="n">
        <x:f>F426-MIN(G426,H426)</x:f>
        <x:v>0.02225968858637284</x:v>
      </x:c>
      <x:c r="T426" s="122" t="str">
        <x:f>IF(F426&lt;'摘要'!$C$8,"15–20%",IF(F426&lt;'摘要'!$C$9,"20–30%",IF(F426&lt;'摘要'!$C$10,"30–50%",IF(F426&lt;'摘要'!$C$11,"50–100%","&gt;100%"))))</x:f>
        <x:v>30–50%</x:v>
      </x:c>
      <x:c r="U426" s="122" t="str">
        <x:f>IF(G426&lt;H426,"SARIMA","營收公式")</x:f>
        <x:v>SARIMA</x:v>
      </x:c>
      <x:c r="V426" s="122" t="str">
        <x:f>IF(AND(F426&lt;G426,F426&lt;H426),"是","否")</x:f>
        <x:v>否</x:v>
      </x:c>
      <x:c r="W426" s="77" t="str">
        <x:v>weighted_hybrid</x:v>
      </x:c>
    </x:row>
    <x:row r="427">
      <x:c r="A427" s="77" t="n">
        <x:v>423</x:v>
      </x:c>
      <x:c r="B427" s="77" t="str">
        <x:v>3349</x:v>
      </x:c>
      <x:c r="C427" s="77" t="str">
        <x:v>寶德</x:v>
      </x:c>
      <x:c r="D427" s="77" t="str">
        <x:v>電腦及週邊設備業</x:v>
      </x:c>
      <x:c r="E427" s="77" t="n">
        <x:v>12</x:v>
      </x:c>
      <x:c r="F427" s="119" t="n">
        <x:v>0.30740526796063294</x:v>
      </x:c>
      <x:c r="G427" s="119" t="n">
        <x:v>0.3197259213150039</x:v>
      </x:c>
      <x:c r="H427" s="119" t="n">
        <x:v>0.3101947161085891</x:v>
      </x:c>
      <x:c r="I427" s="119" t="n">
        <x:v>0.2228934488921372</x:v>
      </x:c>
      <x:c r="J427" s="119" t="n">
        <x:v>0.664230306152701</x:v>
      </x:c>
      <x:c r="K427" s="119" t="n">
        <x:v>0.33333333333333326</x:v>
      </x:c>
      <x:c r="L427" s="119" t="n">
        <x:v>0.5</x:v>
      </x:c>
      <x:c r="M427" s="119" t="str">
        <x:v>2025-11</x:v>
      </x:c>
      <x:c r="N427" s="119" t="n">
        <x:v>1.1898613904538176</x:v>
      </x:c>
      <x:c r="O427" s="120" t="n">
        <x:v>25157</x:v>
      </x:c>
      <x:c r="P427" s="120" t="n">
        <x:v>55090.34299964669</x:v>
      </x:c>
      <x:c r="Q427" s="120" t="n">
        <x:v>44636.39084639708</x:v>
      </x:c>
      <x:c r="R427" s="120" t="n">
        <x:v>56251.89323889664</x:v>
      </x:c>
      <x:c r="S427" s="121" t="n">
        <x:f>F427-MIN(G427,H427)</x:f>
        <x:v>-0.002789448147956175</x:v>
      </x:c>
      <x:c r="T427" s="122" t="str">
        <x:f>IF(F427&lt;'摘要'!$C$8,"15–20%",IF(F427&lt;'摘要'!$C$9,"20–30%",IF(F427&lt;'摘要'!$C$10,"30–50%",IF(F427&lt;'摘要'!$C$11,"50–100%","&gt;100%"))))</x:f>
        <x:v>30–50%</x:v>
      </x:c>
      <x:c r="U427" s="122" t="str">
        <x:f>IF(G427&lt;H427,"SARIMA","營收公式")</x:f>
        <x:v>營收公式</x:v>
      </x:c>
      <x:c r="V427" s="122" t="str">
        <x:f>IF(AND(F427&lt;G427,F427&lt;H427),"是","否")</x:f>
        <x:v>是</x:v>
      </x:c>
      <x:c r="W427" s="77" t="str">
        <x:v>weighted_hybrid</x:v>
      </x:c>
    </x:row>
    <x:row r="428">
      <x:c r="A428" s="77" t="n">
        <x:v>424</x:v>
      </x:c>
      <x:c r="B428" s="77" t="str">
        <x:v>6207</x:v>
      </x:c>
      <x:c r="C428" s="77" t="str">
        <x:v>復華滬深</x:v>
      </x:c>
      <x:c r="D428" s="77" t="str">
        <x:v>ETF</x:v>
      </x:c>
      <x:c r="E428" s="77" t="n">
        <x:v>12</x:v>
      </x:c>
      <x:c r="F428" s="119" t="n">
        <x:v>0.30771575951975744</x:v>
      </x:c>
      <x:c r="G428" s="119" t="n">
        <x:v>0.22201353557396739</x:v>
      </x:c>
      <x:c r="H428" s="119" t="n">
        <x:v>0.3208461201800111</x:v>
      </x:c>
      <x:c r="I428" s="119" t="n">
        <x:v>0.17728474170394581</x:v>
      </x:c>
      <x:c r="J428" s="119" t="n">
        <x:v>0.6155975343306008</x:v>
      </x:c>
      <x:c r="K428" s="119" t="n">
        <x:v>0.5833333333333334</x:v>
      </x:c>
      <x:c r="L428" s="119" t="n">
        <x:v>0.41666666666666674</x:v>
      </x:c>
      <x:c r="M428" s="119" t="str">
        <x:v>2025-01</x:v>
      </x:c>
      <x:c r="N428" s="119" t="n">
        <x:v>1.4319248967475462</x:v>
      </x:c>
      <x:c r="O428" s="120" t="n">
        <x:v>66633</x:v>
      </x:c>
      <x:c r="P428" s="120" t="n">
        <x:v>162046.45164497924</x:v>
      </x:c>
      <x:c r="Q428" s="120" t="n">
        <x:v>122189.1945010287</x:v>
      </x:c>
      <x:c r="R428" s="120" t="n">
        <x:v>166475.03577208484</x:v>
      </x:c>
      <x:c r="S428" s="121" t="n">
        <x:f>F428-MIN(G428,H428)</x:f>
        <x:v>0.08570222394579005</x:v>
      </x:c>
      <x:c r="T428" s="122" t="str">
        <x:f>IF(F428&lt;'摘要'!$C$8,"15–20%",IF(F428&lt;'摘要'!$C$9,"20–30%",IF(F428&lt;'摘要'!$C$10,"30–50%",IF(F428&lt;'摘要'!$C$11,"50–100%","&gt;100%"))))</x:f>
        <x:v>30–50%</x:v>
      </x:c>
      <x:c r="U428" s="122" t="str">
        <x:f>IF(G428&lt;H428,"SARIMA","營收公式")</x:f>
        <x:v>SARIMA</x:v>
      </x:c>
      <x:c r="V428" s="122" t="str">
        <x:f>IF(AND(F428&lt;G428,F428&lt;H428),"是","否")</x:f>
        <x:v>否</x:v>
      </x:c>
      <x:c r="W428" s="77" t="str">
        <x:v>weighted_hybrid</x:v>
      </x:c>
    </x:row>
    <x:row r="429">
      <x:c r="A429" s="77" t="n">
        <x:v>425</x:v>
      </x:c>
      <x:c r="B429" s="77" t="str">
        <x:v>3066</x:v>
      </x:c>
      <x:c r="C429" s="77" t="str">
        <x:v>李洲</x:v>
      </x:c>
      <x:c r="D429" s="77" t="str">
        <x:v>光電業</x:v>
      </x:c>
      <x:c r="E429" s="77" t="n">
        <x:v>12</x:v>
      </x:c>
      <x:c r="F429" s="119" t="n">
        <x:v>0.3091186188797129</x:v>
      </x:c>
      <x:c r="G429" s="119" t="n">
        <x:v>0.25383379323893707</x:v>
      </x:c>
      <x:c r="H429" s="119" t="n">
        <x:v>0.3185894853209595</x:v>
      </x:c>
      <x:c r="I429" s="119" t="n">
        <x:v>0.12441660452057893</x:v>
      </x:c>
      <x:c r="J429" s="119" t="n">
        <x:v>0.5948964732364478</x:v>
      </x:c>
      <x:c r="K429" s="119" t="n">
        <x:v>0.8333333333333335</x:v>
      </x:c>
      <x:c r="L429" s="119" t="n">
        <x:v>0.5833333333333334</x:v>
      </x:c>
      <x:c r="M429" s="119" t="str">
        <x:v>2025-08</x:v>
      </x:c>
      <x:c r="N429" s="119" t="n">
        <x:v>0.9767275574481751</x:v>
      </x:c>
      <x:c r="O429" s="120" t="n">
        <x:v>15544</x:v>
      </x:c>
      <x:c r="P429" s="120" t="n">
        <x:v>30726.253152974434</x:v>
      </x:c>
      <x:c r="Q429" s="120" t="n">
        <x:v>20975.87241004461</x:v>
      </x:c>
      <x:c r="R429" s="120" t="n">
        <x:v>31809.628791077746</x:v>
      </x:c>
      <x:c r="S429" s="121" t="n">
        <x:f>F429-MIN(G429,H429)</x:f>
        <x:v>0.05528482564077586</x:v>
      </x:c>
      <x:c r="T429" s="122" t="str">
        <x:f>IF(F429&lt;'摘要'!$C$8,"15–20%",IF(F429&lt;'摘要'!$C$9,"20–30%",IF(F429&lt;'摘要'!$C$10,"30–50%",IF(F429&lt;'摘要'!$C$11,"50–100%","&gt;100%"))))</x:f>
        <x:v>30–50%</x:v>
      </x:c>
      <x:c r="U429" s="122" t="str">
        <x:f>IF(G429&lt;H429,"SARIMA","營收公式")</x:f>
        <x:v>SARIMA</x:v>
      </x:c>
      <x:c r="V429" s="122" t="str">
        <x:f>IF(AND(F429&lt;G429,F429&lt;H429),"是","否")</x:f>
        <x:v>否</x:v>
      </x:c>
      <x:c r="W429" s="77" t="str">
        <x:v>weighted_hybrid</x:v>
      </x:c>
    </x:row>
    <x:row r="430">
      <x:c r="A430" s="77" t="n">
        <x:v>426</x:v>
      </x:c>
      <x:c r="B430" s="77" t="str">
        <x:v>8099</x:v>
      </x:c>
      <x:c r="C430" s="77" t="str">
        <x:v>大世科</x:v>
      </x:c>
      <x:c r="D430" s="77" t="str">
        <x:v>資訊服務業</x:v>
      </x:c>
      <x:c r="E430" s="77" t="n">
        <x:v>12</x:v>
      </x:c>
      <x:c r="F430" s="119" t="n">
        <x:v>0.3098998235078628</x:v>
      </x:c>
      <x:c r="G430" s="119" t="n">
        <x:v>0.2487622118701073</x:v>
      </x:c>
      <x:c r="H430" s="119" t="n">
        <x:v>0.31920707178665453</x:v>
      </x:c>
      <x:c r="I430" s="119" t="n">
        <x:v>0.1013880152486043</x:v>
      </x:c>
      <x:c r="J430" s="119" t="n">
        <x:v>0.6563621407207862</x:v>
      </x:c>
      <x:c r="K430" s="119" t="n">
        <x:v>0.6666666666666665</x:v>
      </x:c>
      <x:c r="L430" s="119" t="n">
        <x:v>0.5833333333333334</x:v>
      </x:c>
      <x:c r="M430" s="119" t="str">
        <x:v>2025-09</x:v>
      </x:c>
      <x:c r="N430" s="119" t="n">
        <x:v>1.0041628442888</x:v>
      </x:c>
      <x:c r="O430" s="120" t="n">
        <x:v>319133</x:v>
      </x:c>
      <x:c r="P430" s="120" t="n">
        <x:v>639594.5009864176</x:v>
      </x:c>
      <x:c r="Q430" s="120" t="n">
        <x:v>388951.5217894133</x:v>
      </x:c>
      <x:c r="R430" s="120" t="n">
        <x:v>667443.7208971959</x:v>
      </x:c>
      <x:c r="S430" s="121" t="n">
        <x:f>F430-MIN(G430,H430)</x:f>
        <x:v>0.06113761163775552</x:v>
      </x:c>
      <x:c r="T430" s="122" t="str">
        <x:f>IF(F430&lt;'摘要'!$C$8,"15–20%",IF(F430&lt;'摘要'!$C$9,"20–30%",IF(F430&lt;'摘要'!$C$10,"30–50%",IF(F430&lt;'摘要'!$C$11,"50–100%","&gt;100%"))))</x:f>
        <x:v>30–50%</x:v>
      </x:c>
      <x:c r="U430" s="122" t="str">
        <x:f>IF(G430&lt;H430,"SARIMA","營收公式")</x:f>
        <x:v>SARIMA</x:v>
      </x:c>
      <x:c r="V430" s="122" t="str">
        <x:f>IF(AND(F430&lt;G430,F430&lt;H430),"是","否")</x:f>
        <x:v>否</x:v>
      </x:c>
      <x:c r="W430" s="77" t="str">
        <x:v>weighted_hybrid</x:v>
      </x:c>
    </x:row>
    <x:row r="431">
      <x:c r="A431" s="77" t="n">
        <x:v>427</x:v>
      </x:c>
      <x:c r="B431" s="77" t="str">
        <x:v>1532</x:v>
      </x:c>
      <x:c r="C431" s="77" t="str">
        <x:v>勤美</x:v>
      </x:c>
      <x:c r="D431" s="77" t="str">
        <x:v>電機機械</x:v>
      </x:c>
      <x:c r="E431" s="77" t="n">
        <x:v>12</x:v>
      </x:c>
      <x:c r="F431" s="119" t="n">
        <x:v>0.30990335101093897</x:v>
      </x:c>
      <x:c r="G431" s="119" t="n">
        <x:v>0.3117107037839024</x:v>
      </x:c>
      <x:c r="H431" s="119" t="n">
        <x:v>0.326220990341964</x:v>
      </x:c>
      <x:c r="I431" s="119" t="n">
        <x:v>0.1804560958008051</x:v>
      </x:c>
      <x:c r="J431" s="119" t="n">
        <x:v>0.6806414787460902</x:v>
      </x:c>
      <x:c r="K431" s="119" t="n">
        <x:v>0.5833333333333334</x:v>
      </x:c>
      <x:c r="L431" s="119" t="n">
        <x:v>0.33333333333333326</x:v>
      </x:c>
      <x:c r="M431" s="119" t="str">
        <x:v>2025-10</x:v>
      </x:c>
      <x:c r="N431" s="119" t="n">
        <x:v>0.7465764569634513</x:v>
      </x:c>
      <x:c r="O431" s="120" t="n">
        <x:v>1113749</x:v>
      </x:c>
      <x:c r="P431" s="120" t="n">
        <x:v>1945247.7823665868</x:v>
      </x:c>
      <x:c r="Q431" s="120" t="n">
        <x:v>1741339.544625654</x:v>
      </x:c>
      <x:c r="R431" s="120" t="n">
        <x:v>1967904.2532266905</x:v>
      </x:c>
      <x:c r="S431" s="121" t="n">
        <x:f>F431-MIN(G431,H431)</x:f>
        <x:v>-0.0018073527729634553</x:v>
      </x:c>
      <x:c r="T431" s="122" t="str">
        <x:f>IF(F431&lt;'摘要'!$C$8,"15–20%",IF(F431&lt;'摘要'!$C$9,"20–30%",IF(F431&lt;'摘要'!$C$10,"30–50%",IF(F431&lt;'摘要'!$C$11,"50–100%","&gt;100%"))))</x:f>
        <x:v>30–50%</x:v>
      </x:c>
      <x:c r="U431" s="122" t="str">
        <x:f>IF(G431&lt;H431,"SARIMA","營收公式")</x:f>
        <x:v>SARIMA</x:v>
      </x:c>
      <x:c r="V431" s="122" t="str">
        <x:f>IF(AND(F431&lt;G431,F431&lt;H431),"是","否")</x:f>
        <x:v>是</x:v>
      </x:c>
      <x:c r="W431" s="77" t="str">
        <x:v>weighted_hybrid</x:v>
      </x:c>
    </x:row>
    <x:row r="432">
      <x:c r="A432" s="77" t="n">
        <x:v>428</x:v>
      </x:c>
      <x:c r="B432" s="77" t="str">
        <x:v>3284</x:v>
      </x:c>
      <x:c r="C432" s="77" t="str">
        <x:v>太普高</x:v>
      </x:c>
      <x:c r="D432" s="77" t="str">
        <x:v>其他</x:v>
      </x:c>
      <x:c r="E432" s="77" t="n">
        <x:v>12</x:v>
      </x:c>
      <x:c r="F432" s="119" t="n">
        <x:v>0.3100461379070554</x:v>
      </x:c>
      <x:c r="G432" s="119" t="n">
        <x:v>0.24944795942657166</x:v>
      </x:c>
      <x:c r="H432" s="119" t="n">
        <x:v>0.3203756180043342</x:v>
      </x:c>
      <x:c r="I432" s="119" t="n">
        <x:v>0.24041537561540577</x:v>
      </x:c>
      <x:c r="J432" s="119" t="n">
        <x:v>0.5295110512836269</x:v>
      </x:c>
      <x:c r="K432" s="119" t="n">
        <x:v>0.5</x:v>
      </x:c>
      <x:c r="L432" s="119" t="n">
        <x:v>0.5</x:v>
      </x:c>
      <x:c r="M432" s="119" t="str">
        <x:v>2025-10</x:v>
      </x:c>
      <x:c r="N432" s="119" t="n">
        <x:v>0.5898932048251312</x:v>
      </x:c>
      <x:c r="O432" s="120" t="n">
        <x:v>116772</x:v>
      </x:c>
      <x:c r="P432" s="120" t="n">
        <x:v>47888.99068615979</x:v>
      </x:c>
      <x:c r="Q432" s="120" t="n">
        <x:v>53594.04212899093</x:v>
      </x:c>
      <x:c r="R432" s="120" t="n">
        <x:v>47255.09608140078</x:v>
      </x:c>
      <x:c r="S432" s="121" t="n">
        <x:f>F432-MIN(G432,H432)</x:f>
        <x:v>0.06059817848048371</x:v>
      </x:c>
      <x:c r="T432" s="122" t="str">
        <x:f>IF(F432&lt;'摘要'!$C$8,"15–20%",IF(F432&lt;'摘要'!$C$9,"20–30%",IF(F432&lt;'摘要'!$C$10,"30–50%",IF(F432&lt;'摘要'!$C$11,"50–100%","&gt;100%"))))</x:f>
        <x:v>30–50%</x:v>
      </x:c>
      <x:c r="U432" s="122" t="str">
        <x:f>IF(G432&lt;H432,"SARIMA","營收公式")</x:f>
        <x:v>SARIMA</x:v>
      </x:c>
      <x:c r="V432" s="122" t="str">
        <x:f>IF(AND(F432&lt;G432,F432&lt;H432),"是","否")</x:f>
        <x:v>否</x:v>
      </x:c>
      <x:c r="W432" s="77" t="str">
        <x:v>weighted_hybrid</x:v>
      </x:c>
    </x:row>
    <x:row r="433">
      <x:c r="A433" s="77" t="n">
        <x:v>429</x:v>
      </x:c>
      <x:c r="B433" s="77" t="str">
        <x:v>2388</x:v>
      </x:c>
      <x:c r="C433" s="77" t="str">
        <x:v>威盛</x:v>
      </x:c>
      <x:c r="D433" s="77" t="str">
        <x:v>電子工業</x:v>
      </x:c>
      <x:c r="E433" s="77" t="n">
        <x:v>12</x:v>
      </x:c>
      <x:c r="F433" s="119" t="n">
        <x:v>0.31060213360977174</x:v>
      </x:c>
      <x:c r="G433" s="119" t="n">
        <x:v>0.5004820238984786</x:v>
      </x:c>
      <x:c r="H433" s="119" t="n">
        <x:v>0.3035878847315845</x:v>
      </x:c>
      <x:c r="I433" s="119" t="n">
        <x:v>0.20546857927963105</x:v>
      </x:c>
      <x:c r="J433" s="119" t="n">
        <x:v>0.6290858797707625</x:v>
      </x:c>
      <x:c r="K433" s="119" t="n">
        <x:v>0.5</x:v>
      </x:c>
      <x:c r="L433" s="119" t="n">
        <x:v>0.25</x:v>
      </x:c>
      <x:c r="M433" s="119" t="str">
        <x:v>2025-08</x:v>
      </x:c>
      <x:c r="N433" s="119" t="n">
        <x:v>1.248041284577782</x:v>
      </x:c>
      <x:c r="O433" s="120" t="n">
        <x:v>520600</x:v>
      </x:c>
      <x:c r="P433" s="120" t="n">
        <x:v>1170330.2927511933</x:v>
      </x:c>
      <x:c r="Q433" s="120" t="n">
        <x:v>1338011.523406656</x:v>
      </x:c>
      <x:c r="R433" s="120" t="n">
        <x:v>1151699.0449005864</x:v>
      </x:c>
      <x:c r="S433" s="121" t="n">
        <x:f>F433-MIN(G433,H433)</x:f>
        <x:v>0.007014248878187246</x:v>
      </x:c>
      <x:c r="T433" s="122" t="str">
        <x:f>IF(F433&lt;'摘要'!$C$8,"15–20%",IF(F433&lt;'摘要'!$C$9,"20–30%",IF(F433&lt;'摘要'!$C$10,"30–50%",IF(F433&lt;'摘要'!$C$11,"50–100%","&gt;100%"))))</x:f>
        <x:v>30–50%</x:v>
      </x:c>
      <x:c r="U433" s="122" t="str">
        <x:f>IF(G433&lt;H433,"SARIMA","營收公式")</x:f>
        <x:v>營收公式</x:v>
      </x:c>
      <x:c r="V433" s="122" t="str">
        <x:f>IF(AND(F433&lt;G433,F433&lt;H433),"是","否")</x:f>
        <x:v>否</x:v>
      </x:c>
      <x:c r="W433" s="77" t="str">
        <x:v>weighted_hybrid</x:v>
      </x:c>
    </x:row>
    <x:row r="434">
      <x:c r="A434" s="77" t="n">
        <x:v>430</x:v>
      </x:c>
      <x:c r="B434" s="77" t="str">
        <x:v>4908</x:v>
      </x:c>
      <x:c r="C434" s="77" t="str">
        <x:v>前鼎</x:v>
      </x:c>
      <x:c r="D434" s="77" t="str">
        <x:v>通信網路業</x:v>
      </x:c>
      <x:c r="E434" s="77" t="n">
        <x:v>12</x:v>
      </x:c>
      <x:c r="F434" s="119" t="n">
        <x:v>0.31221654861110204</x:v>
      </x:c>
      <x:c r="G434" s="119" t="n">
        <x:v>0.22744727851416477</x:v>
      </x:c>
      <x:c r="H434" s="119" t="n">
        <x:v>0.3255791317981432</x:v>
      </x:c>
      <x:c r="I434" s="119" t="n">
        <x:v>0.2601340600999875</x:v>
      </x:c>
      <x:c r="J434" s="119" t="n">
        <x:v>0.5431424869036064</x:v>
      </x:c>
      <x:c r="K434" s="119" t="n">
        <x:v>0.33333333333333326</x:v>
      </x:c>
      <x:c r="L434" s="119" t="n">
        <x:v>0.41666666666666674</x:v>
      </x:c>
      <x:c r="M434" s="119" t="str">
        <x:v>2025-01</x:v>
      </x:c>
      <x:c r="N434" s="119" t="n">
        <x:v>0.8568495125635196</x:v>
      </x:c>
      <x:c r="O434" s="120" t="n">
        <x:v>58183</x:v>
      </x:c>
      <x:c r="P434" s="120" t="n">
        <x:v>108037.07518948326</x:v>
      </x:c>
      <x:c r="Q434" s="120" t="n">
        <x:v>104527.42825062442</x:v>
      </x:c>
      <x:c r="R434" s="120" t="n">
        <x:v>108427.03596046759</x:v>
      </x:c>
      <x:c r="S434" s="121" t="n">
        <x:f>F434-MIN(G434,H434)</x:f>
        <x:v>0.08476927009693727</x:v>
      </x:c>
      <x:c r="T434" s="122" t="str">
        <x:f>IF(F434&lt;'摘要'!$C$8,"15–20%",IF(F434&lt;'摘要'!$C$9,"20–30%",IF(F434&lt;'摘要'!$C$10,"30–50%",IF(F434&lt;'摘要'!$C$11,"50–100%","&gt;100%"))))</x:f>
        <x:v>30–50%</x:v>
      </x:c>
      <x:c r="U434" s="122" t="str">
        <x:f>IF(G434&lt;H434,"SARIMA","營收公式")</x:f>
        <x:v>SARIMA</x:v>
      </x:c>
      <x:c r="V434" s="122" t="str">
        <x:f>IF(AND(F434&lt;G434,F434&lt;H434),"是","否")</x:f>
        <x:v>否</x:v>
      </x:c>
      <x:c r="W434" s="77" t="str">
        <x:v>weighted_hybrid</x:v>
      </x:c>
    </x:row>
    <x:row r="435">
      <x:c r="A435" s="77" t="n">
        <x:v>431</x:v>
      </x:c>
      <x:c r="B435" s="77" t="str">
        <x:v>6431</x:v>
      </x:c>
      <x:c r="C435" s="77" t="str">
        <x:v>光麗-KY</x:v>
      </x:c>
      <x:c r="D435" s="77" t="str">
        <x:v>生技醫療業</x:v>
      </x:c>
      <x:c r="E435" s="77" t="n">
        <x:v>12</x:v>
      </x:c>
      <x:c r="F435" s="119" t="n">
        <x:v>0.31247859720412724</x:v>
      </x:c>
      <x:c r="G435" s="119" t="n">
        <x:v>0.3424584849800165</x:v>
      </x:c>
      <x:c r="H435" s="119" t="n">
        <x:v>0.32223193028329783</x:v>
      </x:c>
      <x:c r="I435" s="119" t="n">
        <x:v>0.3400852303764633</x:v>
      </x:c>
      <x:c r="J435" s="119" t="n">
        <x:v>0.6295652088550497</x:v>
      </x:c>
      <x:c r="K435" s="119" t="n">
        <x:v>0.5833333333333334</x:v>
      </x:c>
      <x:c r="L435" s="119" t="n">
        <x:v>0.33333333333333326</x:v>
      </x:c>
      <x:c r="M435" s="119" t="str">
        <x:v>2025-08</x:v>
      </x:c>
      <x:c r="N435" s="119" t="n">
        <x:v>0.8720397956577243</x:v>
      </x:c>
      <x:c r="O435" s="120" t="n">
        <x:v>14652</x:v>
      </x:c>
      <x:c r="P435" s="120" t="n">
        <x:v>27429.127085976976</x:v>
      </x:c>
      <x:c r="Q435" s="120" t="n">
        <x:v>30658.986681625567</x:v>
      </x:c>
      <x:c r="R435" s="120" t="n">
        <x:v>27070.253797571575</x:v>
      </x:c>
      <x:c r="S435" s="121" t="n">
        <x:f>F435-MIN(G435,H435)</x:f>
        <x:v>-0.00975333307917059</x:v>
      </x:c>
      <x:c r="T435" s="122" t="str">
        <x:f>IF(F435&lt;'摘要'!$C$8,"15–20%",IF(F435&lt;'摘要'!$C$9,"20–30%",IF(F435&lt;'摘要'!$C$10,"30–50%",IF(F435&lt;'摘要'!$C$11,"50–100%","&gt;100%"))))</x:f>
        <x:v>30–50%</x:v>
      </x:c>
      <x:c r="U435" s="122" t="str">
        <x:f>IF(G435&lt;H435,"SARIMA","營收公式")</x:f>
        <x:v>營收公式</x:v>
      </x:c>
      <x:c r="V435" s="122" t="str">
        <x:f>IF(AND(F435&lt;G435,F435&lt;H435),"是","否")</x:f>
        <x:v>是</x:v>
      </x:c>
      <x:c r="W435" s="77" t="str">
        <x:v>weighted_hybrid</x:v>
      </x:c>
    </x:row>
    <x:row r="436">
      <x:c r="A436" s="77" t="n">
        <x:v>432</x:v>
      </x:c>
      <x:c r="B436" s="77" t="str">
        <x:v>1599</x:v>
      </x:c>
      <x:c r="C436" s="77" t="str">
        <x:v>宏佳騰</x:v>
      </x:c>
      <x:c r="D436" s="77" t="str">
        <x:v>電機機械</x:v>
      </x:c>
      <x:c r="E436" s="77" t="n">
        <x:v>12</x:v>
      </x:c>
      <x:c r="F436" s="119" t="n">
        <x:v>0.31349186863259243</x:v>
      </x:c>
      <x:c r="G436" s="119" t="n">
        <x:v>0.3283408503060343</x:v>
      </x:c>
      <x:c r="H436" s="119" t="n">
        <x:v>0.31334854302099735</x:v>
      </x:c>
      <x:c r="I436" s="119" t="n">
        <x:v>0.2543921002956061</x:v>
      </x:c>
      <x:c r="J436" s="119" t="n">
        <x:v>0.5880455940320569</x:v>
      </x:c>
      <x:c r="K436" s="119" t="n">
        <x:v>0.5833333333333334</x:v>
      </x:c>
      <x:c r="L436" s="119" t="n">
        <x:v>0.5</x:v>
      </x:c>
      <x:c r="M436" s="119" t="str">
        <x:v>2025-06</x:v>
      </x:c>
      <x:c r="N436" s="119" t="n">
        <x:v>0.6579815865956546</x:v>
      </x:c>
      <x:c r="O436" s="120" t="n">
        <x:v>118481</x:v>
      </x:c>
      <x:c r="P436" s="120" t="n">
        <x:v>196439.31636143976</x:v>
      </x:c>
      <x:c r="Q436" s="120" t="n">
        <x:v>171505.69744185335</x:v>
      </x:c>
      <x:c r="R436" s="120" t="n">
        <x:v>199209.718463616</x:v>
      </x:c>
      <x:c r="S436" s="121" t="n">
        <x:f>F436-MIN(G436,H436)</x:f>
        <x:v>0.00014332561159507984</x:v>
      </x:c>
      <x:c r="T436" s="122" t="str">
        <x:f>IF(F436&lt;'摘要'!$C$8,"15–20%",IF(F436&lt;'摘要'!$C$9,"20–30%",IF(F436&lt;'摘要'!$C$10,"30–50%",IF(F436&lt;'摘要'!$C$11,"50–100%","&gt;100%"))))</x:f>
        <x:v>30–50%</x:v>
      </x:c>
      <x:c r="U436" s="122" t="str">
        <x:f>IF(G436&lt;H436,"SARIMA","營收公式")</x:f>
        <x:v>營收公式</x:v>
      </x:c>
      <x:c r="V436" s="122" t="str">
        <x:f>IF(AND(F436&lt;G436,F436&lt;H436),"是","否")</x:f>
        <x:v>否</x:v>
      </x:c>
      <x:c r="W436" s="77" t="str">
        <x:v>weighted_hybrid</x:v>
      </x:c>
    </x:row>
    <x:row r="437">
      <x:c r="A437" s="77" t="n">
        <x:v>433</x:v>
      </x:c>
      <x:c r="B437" s="77" t="str">
        <x:v>1789</x:v>
      </x:c>
      <x:c r="C437" s="77" t="str">
        <x:v>神隆</x:v>
      </x:c>
      <x:c r="D437" s="77" t="str">
        <x:v>生技醫療業</x:v>
      </x:c>
      <x:c r="E437" s="77" t="n">
        <x:v>12</x:v>
      </x:c>
      <x:c r="F437" s="119" t="n">
        <x:v>0.31403101603439476</x:v>
      </x:c>
      <x:c r="G437" s="119" t="n">
        <x:v>0.16888475831191857</x:v>
      </x:c>
      <x:c r="H437" s="119" t="n">
        <x:v>0.33304200411333135</x:v>
      </x:c>
      <x:c r="I437" s="119" t="n">
        <x:v>0.33995709613631775</x:v>
      </x:c>
      <x:c r="J437" s="119" t="n">
        <x:v>0.5839583764584804</x:v>
      </x:c>
      <x:c r="K437" s="119" t="n">
        <x:v>0.75</x:v>
      </x:c>
      <x:c r="L437" s="119" t="n">
        <x:v>0.41666666666666674</x:v>
      </x:c>
      <x:c r="M437" s="119" t="str">
        <x:v>2025-01</x:v>
      </x:c>
      <x:c r="N437" s="119" t="n">
        <x:v>0.6867019193250877</x:v>
      </x:c>
      <x:c r="O437" s="120" t="n">
        <x:v>207590</x:v>
      </x:c>
      <x:c r="P437" s="120" t="n">
        <x:v>350142.451432695</x:v>
      </x:c>
      <x:c r="Q437" s="120" t="n">
        <x:v>215352.6808333752</x:v>
      </x:c>
      <x:c r="R437" s="120" t="n">
        <x:v>365119.09261039714</x:v>
      </x:c>
      <x:c r="S437" s="121" t="n">
        <x:f>F437-MIN(G437,H437)</x:f>
        <x:v>0.1451462577224762</x:v>
      </x:c>
      <x:c r="T437" s="122" t="str">
        <x:f>IF(F437&lt;'摘要'!$C$8,"15–20%",IF(F437&lt;'摘要'!$C$9,"20–30%",IF(F437&lt;'摘要'!$C$10,"30–50%",IF(F437&lt;'摘要'!$C$11,"50–100%","&gt;100%"))))</x:f>
        <x:v>30–50%</x:v>
      </x:c>
      <x:c r="U437" s="122" t="str">
        <x:f>IF(G437&lt;H437,"SARIMA","營收公式")</x:f>
        <x:v>SARIMA</x:v>
      </x:c>
      <x:c r="V437" s="122" t="str">
        <x:f>IF(AND(F437&lt;G437,F437&lt;H437),"是","否")</x:f>
        <x:v>否</x:v>
      </x:c>
      <x:c r="W437" s="77" t="str">
        <x:v>weighted_hybrid</x:v>
      </x:c>
    </x:row>
    <x:row r="438">
      <x:c r="A438" s="77" t="n">
        <x:v>434</x:v>
      </x:c>
      <x:c r="B438" s="77" t="str">
        <x:v>6425</x:v>
      </x:c>
      <x:c r="C438" s="77" t="str">
        <x:v>易發</x:v>
      </x:c>
      <x:c r="D438" s="77" t="str">
        <x:v>電機機械</x:v>
      </x:c>
      <x:c r="E438" s="77" t="n">
        <x:v>12</x:v>
      </x:c>
      <x:c r="F438" s="119" t="n">
        <x:v>0.31609469663989115</x:v>
      </x:c>
      <x:c r="G438" s="119" t="n">
        <x:v>0.25171070150923275</x:v>
      </x:c>
      <x:c r="H438" s="119" t="n">
        <x:v>0.34058825627242034</x:v>
      </x:c>
      <x:c r="I438" s="119" t="n">
        <x:v>0.33414363777339184</x:v>
      </x:c>
      <x:c r="J438" s="119" t="n">
        <x:v>0.8668958715699556</x:v>
      </x:c>
      <x:c r="K438" s="119" t="n">
        <x:v>0.8333333333333335</x:v>
      </x:c>
      <x:c r="L438" s="119" t="n">
        <x:v>0.5833333333333334</x:v>
      </x:c>
      <x:c r="M438" s="119" t="str">
        <x:v>2025-07</x:v>
      </x:c>
      <x:c r="N438" s="119" t="n">
        <x:v>0.9739746799495093</x:v>
      </x:c>
      <x:c r="O438" s="120" t="n">
        <x:v>54675</x:v>
      </x:c>
      <x:c r="P438" s="120" t="n">
        <x:v>107927.06562623942</x:v>
      </x:c>
      <x:c r="Q438" s="120" t="n">
        <x:v>92784.45249094152</x:v>
      </x:c>
      <x:c r="R438" s="120" t="n">
        <x:v>109609.57819682808</x:v>
      </x:c>
      <x:c r="S438" s="121" t="n">
        <x:f>F438-MIN(G438,H438)</x:f>
        <x:v>0.0643839951306584</x:v>
      </x:c>
      <x:c r="T438" s="122" t="str">
        <x:f>IF(F438&lt;'摘要'!$C$8,"15–20%",IF(F438&lt;'摘要'!$C$9,"20–30%",IF(F438&lt;'摘要'!$C$10,"30–50%",IF(F438&lt;'摘要'!$C$11,"50–100%","&gt;100%"))))</x:f>
        <x:v>30–50%</x:v>
      </x:c>
      <x:c r="U438" s="122" t="str">
        <x:f>IF(G438&lt;H438,"SARIMA","營收公式")</x:f>
        <x:v>SARIMA</x:v>
      </x:c>
      <x:c r="V438" s="122" t="str">
        <x:f>IF(AND(F438&lt;G438,F438&lt;H438),"是","否")</x:f>
        <x:v>否</x:v>
      </x:c>
      <x:c r="W438" s="77" t="str">
        <x:v>weighted_hybrid</x:v>
      </x:c>
    </x:row>
    <x:row r="439">
      <x:c r="A439" s="77" t="n">
        <x:v>435</x:v>
      </x:c>
      <x:c r="B439" s="77" t="str">
        <x:v>1530</x:v>
      </x:c>
      <x:c r="C439" s="77" t="str">
        <x:v>亞崴</x:v>
      </x:c>
      <x:c r="D439" s="77" t="str">
        <x:v>電機機械</x:v>
      </x:c>
      <x:c r="E439" s="77" t="n">
        <x:v>12</x:v>
      </x:c>
      <x:c r="F439" s="119" t="n">
        <x:v>0.3164711835906577</x:v>
      </x:c>
      <x:c r="G439" s="119" t="n">
        <x:v>0.2823892088491768</x:v>
      </x:c>
      <x:c r="H439" s="119" t="n">
        <x:v>0.32177083031051784</x:v>
      </x:c>
      <x:c r="I439" s="119" t="n">
        <x:v>0.2619417087359286</x:v>
      </x:c>
      <x:c r="J439" s="119" t="n">
        <x:v>0.7807211386362011</x:v>
      </x:c>
      <x:c r="K439" s="119" t="n">
        <x:v>0.6666666666666665</x:v>
      </x:c>
      <x:c r="L439" s="119" t="n">
        <x:v>0.5833333333333334</x:v>
      </x:c>
      <x:c r="M439" s="119" t="str">
        <x:v>2025-04</x:v>
      </x:c>
      <x:c r="N439" s="119" t="n">
        <x:v>0.9019552526655056</x:v>
      </x:c>
      <x:c r="O439" s="120" t="n">
        <x:v>126246</x:v>
      </x:c>
      <x:c r="P439" s="120" t="n">
        <x:v>240114.24282800942</x:v>
      </x:c>
      <x:c r="Q439" s="120" t="n">
        <x:v>201004.84753234583</x:v>
      </x:c>
      <x:c r="R439" s="120" t="n">
        <x:v>244459.73119419426</x:v>
      </x:c>
      <x:c r="S439" s="121" t="n">
        <x:f>F439-MIN(G439,H439)</x:f>
        <x:v>0.03408197474148089</x:v>
      </x:c>
      <x:c r="T439" s="122" t="str">
        <x:f>IF(F439&lt;'摘要'!$C$8,"15–20%",IF(F439&lt;'摘要'!$C$9,"20–30%",IF(F439&lt;'摘要'!$C$10,"30–50%",IF(F439&lt;'摘要'!$C$11,"50–100%","&gt;100%"))))</x:f>
        <x:v>30–50%</x:v>
      </x:c>
      <x:c r="U439" s="122" t="str">
        <x:f>IF(G439&lt;H439,"SARIMA","營收公式")</x:f>
        <x:v>SARIMA</x:v>
      </x:c>
      <x:c r="V439" s="122" t="str">
        <x:f>IF(AND(F439&lt;G439,F439&lt;H439),"是","否")</x:f>
        <x:v>否</x:v>
      </x:c>
      <x:c r="W439" s="77" t="str">
        <x:v>weighted_hybrid</x:v>
      </x:c>
    </x:row>
    <x:row r="440">
      <x:c r="A440" s="77" t="n">
        <x:v>436</x:v>
      </x:c>
      <x:c r="B440" s="77" t="str">
        <x:v>8927</x:v>
      </x:c>
      <x:c r="C440" s="77" t="str">
        <x:v>北基</x:v>
      </x:c>
      <x:c r="D440" s="77" t="str">
        <x:v>油電燃氣業</x:v>
      </x:c>
      <x:c r="E440" s="77" t="n">
        <x:v>12</x:v>
      </x:c>
      <x:c r="F440" s="119" t="n">
        <x:v>0.3203214977837538</x:v>
      </x:c>
      <x:c r="G440" s="119" t="n">
        <x:v>0.4307929371289262</x:v>
      </x:c>
      <x:c r="H440" s="119" t="n">
        <x:v>0.308046893412068</x:v>
      </x:c>
      <x:c r="I440" s="119" t="n">
        <x:v>0.3034689324451203</x:v>
      </x:c>
      <x:c r="J440" s="119" t="n">
        <x:v>0.6216462611831962</x:v>
      </x:c>
      <x:c r="K440" s="119" t="n">
        <x:v>0.41666666666666674</x:v>
      </x:c>
      <x:c r="L440" s="119" t="n">
        <x:v>0.5833333333333334</x:v>
      </x:c>
      <x:c r="M440" s="119" t="str">
        <x:v>2025-04</x:v>
      </x:c>
      <x:c r="N440" s="119" t="n">
        <x:v>0.7099971561364931</x:v>
      </x:c>
      <x:c r="O440" s="120" t="n">
        <x:v>901070</x:v>
      </x:c>
      <x:c r="P440" s="120" t="n">
        <x:v>1540827.1374799097</x:v>
      </x:c>
      <x:c r="Q440" s="120" t="n">
        <x:v>2310035.9316115105</x:v>
      </x:c>
      <x:c r="R440" s="120" t="n">
        <x:v>1455359.4936875096</x:v>
      </x:c>
      <x:c r="S440" s="121" t="n">
        <x:f>F440-MIN(G440,H440)</x:f>
        <x:v>0.012274604371685816</x:v>
      </x:c>
      <x:c r="T440" s="122" t="str">
        <x:f>IF(F440&lt;'摘要'!$C$8,"15–20%",IF(F440&lt;'摘要'!$C$9,"20–30%",IF(F440&lt;'摘要'!$C$10,"30–50%",IF(F440&lt;'摘要'!$C$11,"50–100%","&gt;100%"))))</x:f>
        <x:v>30–50%</x:v>
      </x:c>
      <x:c r="U440" s="122" t="str">
        <x:f>IF(G440&lt;H440,"SARIMA","營收公式")</x:f>
        <x:v>營收公式</x:v>
      </x:c>
      <x:c r="V440" s="122" t="str">
        <x:f>IF(AND(F440&lt;G440,F440&lt;H440),"是","否")</x:f>
        <x:v>否</x:v>
      </x:c>
      <x:c r="W440" s="77" t="str">
        <x:v>weighted_hybrid</x:v>
      </x:c>
    </x:row>
    <x:row r="441">
      <x:c r="A441" s="77" t="n">
        <x:v>437</x:v>
      </x:c>
      <x:c r="B441" s="77" t="str">
        <x:v>4432</x:v>
      </x:c>
      <x:c r="C441" s="77" t="str">
        <x:v>銘旺實</x:v>
      </x:c>
      <x:c r="D441" s="77" t="str">
        <x:v>紡織纖維</x:v>
      </x:c>
      <x:c r="E441" s="77" t="n">
        <x:v>12</x:v>
      </x:c>
      <x:c r="F441" s="119" t="n">
        <x:v>0.3216939482635497</x:v>
      </x:c>
      <x:c r="G441" s="119" t="n">
        <x:v>0.27694583136152007</x:v>
      </x:c>
      <x:c r="H441" s="119" t="n">
        <x:v>0.34086391587841336</x:v>
      </x:c>
      <x:c r="I441" s="119" t="n">
        <x:v>0.2812750674972826</x:v>
      </x:c>
      <x:c r="J441" s="119" t="n">
        <x:v>0.6696269341947356</x:v>
      </x:c>
      <x:c r="K441" s="119" t="n">
        <x:v>0.75</x:v>
      </x:c>
      <x:c r="L441" s="119" t="n">
        <x:v>0.33333333333333326</x:v>
      </x:c>
      <x:c r="M441" s="119" t="str">
        <x:v>2025-02</x:v>
      </x:c>
      <x:c r="N441" s="119" t="n">
        <x:v>2.3450596559926153</x:v>
      </x:c>
      <x:c r="O441" s="120" t="n">
        <x:v>37475</x:v>
      </x:c>
      <x:c r="P441" s="120" t="n">
        <x:v>125356.11060832326</x:v>
      </x:c>
      <x:c r="Q441" s="120" t="n">
        <x:v>85074.21900478596</x:v>
      </x:c>
      <x:c r="R441" s="120" t="n">
        <x:v>129831.87634204963</x:v>
      </x:c>
      <x:c r="S441" s="121" t="n">
        <x:f>F441-MIN(G441,H441)</x:f>
        <x:v>0.04474811690202962</x:v>
      </x:c>
      <x:c r="T441" s="122" t="str">
        <x:f>IF(F441&lt;'摘要'!$C$8,"15–20%",IF(F441&lt;'摘要'!$C$9,"20–30%",IF(F441&lt;'摘要'!$C$10,"30–50%",IF(F441&lt;'摘要'!$C$11,"50–100%","&gt;100%"))))</x:f>
        <x:v>30–50%</x:v>
      </x:c>
      <x:c r="U441" s="122" t="str">
        <x:f>IF(G441&lt;H441,"SARIMA","營收公式")</x:f>
        <x:v>SARIMA</x:v>
      </x:c>
      <x:c r="V441" s="122" t="str">
        <x:f>IF(AND(F441&lt;G441,F441&lt;H441),"是","否")</x:f>
        <x:v>否</x:v>
      </x:c>
      <x:c r="W441" s="77" t="str">
        <x:v>weighted_hybrid</x:v>
      </x:c>
    </x:row>
    <x:row r="442">
      <x:c r="A442" s="77" t="n">
        <x:v>438</x:v>
      </x:c>
      <x:c r="B442" s="77" t="str">
        <x:v>6625</x:v>
      </x:c>
      <x:c r="C442" s="77" t="str">
        <x:v>必應</x:v>
      </x:c>
      <x:c r="D442" s="77" t="str">
        <x:v>其他</x:v>
      </x:c>
      <x:c r="E442" s="77" t="n">
        <x:v>12</x:v>
      </x:c>
      <x:c r="F442" s="119" t="n">
        <x:v>0.32392862363191105</x:v>
      </x:c>
      <x:c r="G442" s="119" t="n">
        <x:v>0.3490551165804969</x:v>
      </x:c>
      <x:c r="H442" s="119" t="n">
        <x:v>0.326957160211642</x:v>
      </x:c>
      <x:c r="I442" s="119" t="n">
        <x:v>0.31195578862538126</x:v>
      </x:c>
      <x:c r="J442" s="119" t="n">
        <x:v>0.4825096951122523</x:v>
      </x:c>
      <x:c r="K442" s="119" t="n">
        <x:v>0.5833333333333334</x:v>
      </x:c>
      <x:c r="L442" s="119" t="n">
        <x:v>0.5833333333333334</x:v>
      </x:c>
      <x:c r="M442" s="119" t="str">
        <x:v>2025-07</x:v>
      </x:c>
      <x:c r="N442" s="119" t="n">
        <x:v>0.625796632709354</x:v>
      </x:c>
      <x:c r="O442" s="120" t="n">
        <x:v>297121</x:v>
      </x:c>
      <x:c r="P442" s="120" t="n">
        <x:v>483058.321307236</x:v>
      </x:c>
      <x:c r="Q442" s="120" t="n">
        <x:v>582473.5914220079</x:v>
      </x:c>
      <x:c r="R442" s="120" t="n">
        <x:v>472012.1801833724</x:v>
      </x:c>
      <x:c r="S442" s="121" t="n">
        <x:f>F442-MIN(G442,H442)</x:f>
        <x:v>-0.003028536579730956</x:v>
      </x:c>
      <x:c r="T442" s="122" t="str">
        <x:f>IF(F442&lt;'摘要'!$C$8,"15–20%",IF(F442&lt;'摘要'!$C$9,"20–30%",IF(F442&lt;'摘要'!$C$10,"30–50%",IF(F442&lt;'摘要'!$C$11,"50–100%","&gt;100%"))))</x:f>
        <x:v>30–50%</x:v>
      </x:c>
      <x:c r="U442" s="122" t="str">
        <x:f>IF(G442&lt;H442,"SARIMA","營收公式")</x:f>
        <x:v>營收公式</x:v>
      </x:c>
      <x:c r="V442" s="122" t="str">
        <x:f>IF(AND(F442&lt;G442,F442&lt;H442),"是","否")</x:f>
        <x:v>是</x:v>
      </x:c>
      <x:c r="W442" s="77" t="str">
        <x:v>weighted_hybrid</x:v>
      </x:c>
    </x:row>
    <x:row r="443">
      <x:c r="A443" s="77" t="n">
        <x:v>439</x:v>
      </x:c>
      <x:c r="B443" s="77" t="str">
        <x:v>3027</x:v>
      </x:c>
      <x:c r="C443" s="77" t="str">
        <x:v>盛達</x:v>
      </x:c>
      <x:c r="D443" s="77" t="str">
        <x:v>電子工業</x:v>
      </x:c>
      <x:c r="E443" s="77" t="n">
        <x:v>12</x:v>
      </x:c>
      <x:c r="F443" s="119" t="n">
        <x:v>0.32474328756532794</x:v>
      </x:c>
      <x:c r="G443" s="119" t="n">
        <x:v>0.40620281161225913</x:v>
      </x:c>
      <x:c r="H443" s="119" t="n">
        <x:v>0.3257199176538098</x:v>
      </x:c>
      <x:c r="I443" s="119" t="n">
        <x:v>0.3038577214096987</x:v>
      </x:c>
      <x:c r="J443" s="119" t="n">
        <x:v>0.7543424607460316</x:v>
      </x:c>
      <x:c r="K443" s="119" t="n">
        <x:v>0.5833333333333334</x:v>
      </x:c>
      <x:c r="L443" s="119" t="n">
        <x:v>0.41666666666666674</x:v>
      </x:c>
      <x:c r="M443" s="119" t="str">
        <x:v>2025-11</x:v>
      </x:c>
      <x:c r="N443" s="119" t="n">
        <x:v>0.7627783721163476</x:v>
      </x:c>
      <x:c r="O443" s="120" t="n">
        <x:v>88578</x:v>
      </x:c>
      <x:c r="P443" s="120" t="n">
        <x:v>156143.38264532184</x:v>
      </x:c>
      <x:c r="Q443" s="120" t="n">
        <x:v>146190.53856771367</x:v>
      </x:c>
      <x:c r="R443" s="120" t="n">
        <x:v>157249.25420950053</x:v>
      </x:c>
      <x:c r="S443" s="121" t="n">
        <x:f>F443-MIN(G443,H443)</x:f>
        <x:v>-0.0009766300884818668</x:v>
      </x:c>
      <x:c r="T443" s="122" t="str">
        <x:f>IF(F443&lt;'摘要'!$C$8,"15–20%",IF(F443&lt;'摘要'!$C$9,"20–30%",IF(F443&lt;'摘要'!$C$10,"30–50%",IF(F443&lt;'摘要'!$C$11,"50–100%","&gt;100%"))))</x:f>
        <x:v>30–50%</x:v>
      </x:c>
      <x:c r="U443" s="122" t="str">
        <x:f>IF(G443&lt;H443,"SARIMA","營收公式")</x:f>
        <x:v>營收公式</x:v>
      </x:c>
      <x:c r="V443" s="122" t="str">
        <x:f>IF(AND(F443&lt;G443,F443&lt;H443),"是","否")</x:f>
        <x:v>是</x:v>
      </x:c>
      <x:c r="W443" s="77" t="str">
        <x:v>weighted_hybrid</x:v>
      </x:c>
    </x:row>
    <x:row r="444">
      <x:c r="A444" s="77" t="n">
        <x:v>440</x:v>
      </x:c>
      <x:c r="B444" s="77" t="str">
        <x:v>4770</x:v>
      </x:c>
      <x:c r="C444" s="77" t="str">
        <x:v>上品</x:v>
      </x:c>
      <x:c r="D444" s="77" t="str">
        <x:v>化學生技醫療</x:v>
      </x:c>
      <x:c r="E444" s="77" t="n">
        <x:v>12</x:v>
      </x:c>
      <x:c r="F444" s="119" t="n">
        <x:v>0.3255911435600671</x:v>
      </x:c>
      <x:c r="G444" s="119" t="n">
        <x:v>0.3352276780377447</x:v>
      </x:c>
      <x:c r="H444" s="119" t="n">
        <x:v>0.32740438947985867</x:v>
      </x:c>
      <x:c r="I444" s="119" t="n">
        <x:v>0.21117098214346974</x:v>
      </x:c>
      <x:c r="J444" s="119" t="n">
        <x:v>0.8232419948592833</x:v>
      </x:c>
      <x:c r="K444" s="119" t="n">
        <x:v>0.75</x:v>
      </x:c>
      <x:c r="L444" s="119" t="n">
        <x:v>0.5</x:v>
      </x:c>
      <x:c r="M444" s="119" t="str">
        <x:v>2025-01</x:v>
      </x:c>
      <x:c r="N444" s="119" t="n">
        <x:v>1.418021319066553</x:v>
      </x:c>
      <x:c r="O444" s="120" t="n">
        <x:v>241121</x:v>
      </x:c>
      <x:c r="P444" s="120" t="n">
        <x:v>583035.7184746463</x:v>
      </x:c>
      <x:c r="Q444" s="120" t="n">
        <x:v>597659.3748405323</x:v>
      </x:c>
      <x:c r="R444" s="120" t="n">
        <x:v>581410.8677673257</x:v>
      </x:c>
      <x:c r="S444" s="121" t="n">
        <x:f>F444-MIN(G444,H444)</x:f>
        <x:v>-0.001813245919791595</x:v>
      </x:c>
      <x:c r="T444" s="122" t="str">
        <x:f>IF(F444&lt;'摘要'!$C$8,"15–20%",IF(F444&lt;'摘要'!$C$9,"20–30%",IF(F444&lt;'摘要'!$C$10,"30–50%",IF(F444&lt;'摘要'!$C$11,"50–100%","&gt;100%"))))</x:f>
        <x:v>30–50%</x:v>
      </x:c>
      <x:c r="U444" s="122" t="str">
        <x:f>IF(G444&lt;H444,"SARIMA","營收公式")</x:f>
        <x:v>營收公式</x:v>
      </x:c>
      <x:c r="V444" s="122" t="str">
        <x:f>IF(AND(F444&lt;G444,F444&lt;H444),"是","否")</x:f>
        <x:v>是</x:v>
      </x:c>
      <x:c r="W444" s="77" t="str">
        <x:v>weighted_hybrid</x:v>
      </x:c>
    </x:row>
    <x:row r="445">
      <x:c r="A445" s="77" t="n">
        <x:v>441</x:v>
      </x:c>
      <x:c r="B445" s="77" t="str">
        <x:v>1799</x:v>
      </x:c>
      <x:c r="C445" s="77" t="str">
        <x:v>易威</x:v>
      </x:c>
      <x:c r="D445" s="77" t="str">
        <x:v>生技醫療業</x:v>
      </x:c>
      <x:c r="E445" s="77" t="n">
        <x:v>12</x:v>
      </x:c>
      <x:c r="F445" s="119" t="n">
        <x:v>0.32610833510645565</x:v>
      </x:c>
      <x:c r="G445" s="119" t="n">
        <x:v>0.3251369554887915</x:v>
      </x:c>
      <x:c r="H445" s="119" t="n">
        <x:v>0.330562133821868</x:v>
      </x:c>
      <x:c r="I445" s="119" t="n">
        <x:v>0.27904642135025254</x:v>
      </x:c>
      <x:c r="J445" s="119" t="n">
        <x:v>1.0725691207767547</x:v>
      </x:c>
      <x:c r="K445" s="119" t="n">
        <x:v>0.75</x:v>
      </x:c>
      <x:c r="L445" s="119" t="n">
        <x:v>0.41666666666666674</x:v>
      </x:c>
      <x:c r="M445" s="119" t="str">
        <x:v>2025-04</x:v>
      </x:c>
      <x:c r="N445" s="119" t="n">
        <x:v>1.319096348503589</x:v>
      </x:c>
      <x:c r="O445" s="120" t="n">
        <x:v>26006</x:v>
      </x:c>
      <x:c r="P445" s="120" t="n">
        <x:v>60310.419639184336</x:v>
      </x:c>
      <x:c r="Q445" s="120" t="n">
        <x:v>50104.119272850345</x:v>
      </x:c>
      <x:c r="R445" s="120" t="n">
        <x:v>61444.45301322144</x:v>
      </x:c>
      <x:c r="S445" s="121" t="n">
        <x:f>F445-MIN(G445,H445)</x:f>
        <x:v>0.0009713796176641365</x:v>
      </x:c>
      <x:c r="T445" s="122" t="str">
        <x:f>IF(F445&lt;'摘要'!$C$8,"15–20%",IF(F445&lt;'摘要'!$C$9,"20–30%",IF(F445&lt;'摘要'!$C$10,"30–50%",IF(F445&lt;'摘要'!$C$11,"50–100%","&gt;100%"))))</x:f>
        <x:v>30–50%</x:v>
      </x:c>
      <x:c r="U445" s="122" t="str">
        <x:f>IF(G445&lt;H445,"SARIMA","營收公式")</x:f>
        <x:v>SARIMA</x:v>
      </x:c>
      <x:c r="V445" s="122" t="str">
        <x:f>IF(AND(F445&lt;G445,F445&lt;H445),"是","否")</x:f>
        <x:v>否</x:v>
      </x:c>
      <x:c r="W445" s="77" t="str">
        <x:v>weighted_hybrid</x:v>
      </x:c>
    </x:row>
    <x:row r="446">
      <x:c r="A446" s="77" t="n">
        <x:v>442</x:v>
      </x:c>
      <x:c r="B446" s="77" t="str">
        <x:v>6582</x:v>
      </x:c>
      <x:c r="C446" s="77" t="str">
        <x:v>申豐</x:v>
      </x:c>
      <x:c r="D446" s="77" t="str">
        <x:v>橡膠工業</x:v>
      </x:c>
      <x:c r="E446" s="77" t="n">
        <x:v>12</x:v>
      </x:c>
      <x:c r="F446" s="119" t="n">
        <x:v>0.3275061022798757</x:v>
      </x:c>
      <x:c r="G446" s="119" t="n">
        <x:v>0.2867352143626455</x:v>
      </x:c>
      <x:c r="H446" s="119" t="n">
        <x:v>0.34388394031782377</x:v>
      </x:c>
      <x:c r="I446" s="119" t="n">
        <x:v>0.2255953710750442</x:v>
      </x:c>
      <x:c r="J446" s="119" t="n">
        <x:v>0.8043636283399053</x:v>
      </x:c>
      <x:c r="K446" s="119" t="n">
        <x:v>0.41666666666666674</x:v>
      </x:c>
      <x:c r="L446" s="119" t="n">
        <x:v>0</x:v>
      </x:c>
      <x:c r="M446" s="119" t="str">
        <x:v>2025-04</x:v>
      </x:c>
      <x:c r="N446" s="119" t="n">
        <x:v>1.0175186172491886</x:v>
      </x:c>
      <x:c r="O446" s="120" t="n">
        <x:v>71191</x:v>
      </x:c>
      <x:c r="P446" s="120" t="n">
        <x:v>143629.167880587</x:v>
      </x:c>
      <x:c r="Q446" s="120" t="n">
        <x:v>106673.7983175977</x:v>
      </x:c>
      <x:c r="R446" s="120" t="n">
        <x:v>147735.32005425246</x:v>
      </x:c>
      <x:c r="S446" s="121" t="n">
        <x:f>F446-MIN(G446,H446)</x:f>
        <x:v>0.040770887917230214</x:v>
      </x:c>
      <x:c r="T446" s="122" t="str">
        <x:f>IF(F446&lt;'摘要'!$C$8,"15–20%",IF(F446&lt;'摘要'!$C$9,"20–30%",IF(F446&lt;'摘要'!$C$10,"30–50%",IF(F446&lt;'摘要'!$C$11,"50–100%","&gt;100%"))))</x:f>
        <x:v>30–50%</x:v>
      </x:c>
      <x:c r="U446" s="122" t="str">
        <x:f>IF(G446&lt;H446,"SARIMA","營收公式")</x:f>
        <x:v>SARIMA</x:v>
      </x:c>
      <x:c r="V446" s="122" t="str">
        <x:f>IF(AND(F446&lt;G446,F446&lt;H446),"是","否")</x:f>
        <x:v>否</x:v>
      </x:c>
      <x:c r="W446" s="77" t="str">
        <x:v>weighted_hybrid</x:v>
      </x:c>
    </x:row>
    <x:row r="447">
      <x:c r="A447" s="77" t="n">
        <x:v>443</x:v>
      </x:c>
      <x:c r="B447" s="77" t="str">
        <x:v>4303</x:v>
      </x:c>
      <x:c r="C447" s="77" t="str">
        <x:v>信立</x:v>
      </x:c>
      <x:c r="D447" s="77" t="str">
        <x:v>塑膠工業</x:v>
      </x:c>
      <x:c r="E447" s="77" t="n">
        <x:v>12</x:v>
      </x:c>
      <x:c r="F447" s="119" t="n">
        <x:v>0.32919860655799227</x:v>
      </x:c>
      <x:c r="G447" s="119" t="n">
        <x:v>0.1821747445758402</x:v>
      </x:c>
      <x:c r="H447" s="119" t="n">
        <x:v>0.3542643624672668</x:v>
      </x:c>
      <x:c r="I447" s="119" t="n">
        <x:v>0.3339462006513041</x:v>
      </x:c>
      <x:c r="J447" s="119" t="n">
        <x:v>0.5795438278069606</x:v>
      </x:c>
      <x:c r="K447" s="119" t="n">
        <x:v>0.5</x:v>
      </x:c>
      <x:c r="L447" s="119" t="n">
        <x:v>0.6666666666666665</x:v>
      </x:c>
      <x:c r="M447" s="119" t="str">
        <x:v>2025-10</x:v>
      </x:c>
      <x:c r="N447" s="119" t="n">
        <x:v>0.6132161298048272</x:v>
      </x:c>
      <x:c r="O447" s="120" t="n">
        <x:v>69914</x:v>
      </x:c>
      <x:c r="P447" s="120" t="n">
        <x:v>112786.39249917469</x:v>
      </x:c>
      <x:c r="Q447" s="120" t="n">
        <x:v>90556.21218702172</x:v>
      </x:c>
      <x:c r="R447" s="120" t="n">
        <x:v>115256.41253385835</x:v>
      </x:c>
      <x:c r="S447" s="121" t="n">
        <x:f>F447-MIN(G447,H447)</x:f>
        <x:v>0.14702386198215206</x:v>
      </x:c>
      <x:c r="T447" s="122" t="str">
        <x:f>IF(F447&lt;'摘要'!$C$8,"15–20%",IF(F447&lt;'摘要'!$C$9,"20–30%",IF(F447&lt;'摘要'!$C$10,"30–50%",IF(F447&lt;'摘要'!$C$11,"50–100%","&gt;100%"))))</x:f>
        <x:v>30–50%</x:v>
      </x:c>
      <x:c r="U447" s="122" t="str">
        <x:f>IF(G447&lt;H447,"SARIMA","營收公式")</x:f>
        <x:v>SARIMA</x:v>
      </x:c>
      <x:c r="V447" s="122" t="str">
        <x:f>IF(AND(F447&lt;G447,F447&lt;H447),"是","否")</x:f>
        <x:v>否</x:v>
      </x:c>
      <x:c r="W447" s="77" t="str">
        <x:v>weighted_hybrid</x:v>
      </x:c>
    </x:row>
    <x:row r="448">
      <x:c r="A448" s="77" t="n">
        <x:v>444</x:v>
      </x:c>
      <x:c r="B448" s="77" t="str">
        <x:v>6179</x:v>
      </x:c>
      <x:c r="C448" s="77" t="str">
        <x:v>亞通</x:v>
      </x:c>
      <x:c r="D448" s="77" t="str">
        <x:v>其他</x:v>
      </x:c>
      <x:c r="E448" s="77" t="n">
        <x:v>12</x:v>
      </x:c>
      <x:c r="F448" s="119" t="n">
        <x:v>0.32985399367837187</x:v>
      </x:c>
      <x:c r="G448" s="119" t="n">
        <x:v>0.24630659546536726</x:v>
      </x:c>
      <x:c r="H448" s="119" t="n">
        <x:v>0.34036382102511487</x:v>
      </x:c>
      <x:c r="I448" s="119" t="n">
        <x:v>0.15984306080508548</x:v>
      </x:c>
      <x:c r="J448" s="119" t="n">
        <x:v>0.8347951904068089</x:v>
      </x:c>
      <x:c r="K448" s="119" t="n">
        <x:v>0.75</x:v>
      </x:c>
      <x:c r="L448" s="119" t="n">
        <x:v>0.33333333333333326</x:v>
      </x:c>
      <x:c r="M448" s="119" t="str">
        <x:v>2025-01</x:v>
      </x:c>
      <x:c r="N448" s="119" t="n">
        <x:v>1.603131135188497</x:v>
      </x:c>
      <x:c r="O448" s="120" t="n">
        <x:v>269095</x:v>
      </x:c>
      <x:c r="P448" s="120" t="n">
        <x:v>700489.5728235486</x:v>
      </x:c>
      <x:c r="Q448" s="120" t="n">
        <x:v>458332.9626103658</x:v>
      </x:c>
      <x:c r="R448" s="120" t="n">
        <x:v>727395.8628472356</x:v>
      </x:c>
      <x:c r="S448" s="121" t="n">
        <x:f>F448-MIN(G448,H448)</x:f>
        <x:v>0.08354739821300461</x:v>
      </x:c>
      <x:c r="T448" s="122" t="str">
        <x:f>IF(F448&lt;'摘要'!$C$8,"15–20%",IF(F448&lt;'摘要'!$C$9,"20–30%",IF(F448&lt;'摘要'!$C$10,"30–50%",IF(F448&lt;'摘要'!$C$11,"50–100%","&gt;100%"))))</x:f>
        <x:v>30–50%</x:v>
      </x:c>
      <x:c r="U448" s="122" t="str">
        <x:f>IF(G448&lt;H448,"SARIMA","營收公式")</x:f>
        <x:v>SARIMA</x:v>
      </x:c>
      <x:c r="V448" s="122" t="str">
        <x:f>IF(AND(F448&lt;G448,F448&lt;H448),"是","否")</x:f>
        <x:v>否</x:v>
      </x:c>
      <x:c r="W448" s="77" t="str">
        <x:v>weighted_hybrid</x:v>
      </x:c>
    </x:row>
    <x:row r="449">
      <x:c r="A449" s="77" t="n">
        <x:v>445</x:v>
      </x:c>
      <x:c r="B449" s="77" t="str">
        <x:v>3213</x:v>
      </x:c>
      <x:c r="C449" s="77" t="str">
        <x:v>茂訊</x:v>
      </x:c>
      <x:c r="D449" s="77" t="str">
        <x:v>電腦及週邊設備業</x:v>
      </x:c>
      <x:c r="E449" s="77" t="n">
        <x:v>12</x:v>
      </x:c>
      <x:c r="F449" s="119" t="n">
        <x:v>0.3304919508214993</x:v>
      </x:c>
      <x:c r="G449" s="119" t="n">
        <x:v>0.27428741789724465</x:v>
      </x:c>
      <x:c r="H449" s="119" t="n">
        <x:v>0.33673689892419423</x:v>
      </x:c>
      <x:c r="I449" s="119" t="n">
        <x:v>0.3370449329906087</x:v>
      </x:c>
      <x:c r="J449" s="119" t="n">
        <x:v>0.4718965466543286</x:v>
      </x:c>
      <x:c r="K449" s="119" t="n">
        <x:v>0.6666666666666665</x:v>
      </x:c>
      <x:c r="L449" s="119" t="n">
        <x:v>0.41666666666666674</x:v>
      </x:c>
      <x:c r="M449" s="119" t="str">
        <x:v>2025-03</x:v>
      </x:c>
      <x:c r="N449" s="119" t="n">
        <x:v>0.8622199994438554</x:v>
      </x:c>
      <x:c r="O449" s="120" t="n">
        <x:v>176416</x:v>
      </x:c>
      <x:c r="P449" s="120" t="n">
        <x:v>328525.4034218872</x:v>
      </x:c>
      <x:c r="Q449" s="120" t="n">
        <x:v>390594.6692155578</x:v>
      </x:c>
      <x:c r="R449" s="120" t="n">
        <x:v>321628.8183337016</x:v>
      </x:c>
      <x:c r="S449" s="121" t="n">
        <x:f>F449-MIN(G449,H449)</x:f>
        <x:v>0.05620453292425465</x:v>
      </x:c>
      <x:c r="T449" s="122" t="str">
        <x:f>IF(F449&lt;'摘要'!$C$8,"15–20%",IF(F449&lt;'摘要'!$C$9,"20–30%",IF(F449&lt;'摘要'!$C$10,"30–50%",IF(F449&lt;'摘要'!$C$11,"50–100%","&gt;100%"))))</x:f>
        <x:v>30–50%</x:v>
      </x:c>
      <x:c r="U449" s="122" t="str">
        <x:f>IF(G449&lt;H449,"SARIMA","營收公式")</x:f>
        <x:v>SARIMA</x:v>
      </x:c>
      <x:c r="V449" s="122" t="str">
        <x:f>IF(AND(F449&lt;G449,F449&lt;H449),"是","否")</x:f>
        <x:v>否</x:v>
      </x:c>
      <x:c r="W449" s="77" t="str">
        <x:v>weighted_hybrid</x:v>
      </x:c>
    </x:row>
    <x:row r="450">
      <x:c r="A450" s="77" t="n">
        <x:v>446</x:v>
      </x:c>
      <x:c r="B450" s="77" t="str">
        <x:v>6649</x:v>
      </x:c>
      <x:c r="C450" s="77" t="str">
        <x:v>台生材</x:v>
      </x:c>
      <x:c r="D450" s="77" t="str">
        <x:v>生技醫療業</x:v>
      </x:c>
      <x:c r="E450" s="77" t="n">
        <x:v>12</x:v>
      </x:c>
      <x:c r="F450" s="119" t="n">
        <x:v>0.3308275331666404</x:v>
      </x:c>
      <x:c r="G450" s="119" t="n">
        <x:v>0.4325018740209979</x:v>
      </x:c>
      <x:c r="H450" s="119" t="n">
        <x:v>0.32636611003252175</x:v>
      </x:c>
      <x:c r="I450" s="119" t="n">
        <x:v>0.2671275921247348</x:v>
      </x:c>
      <x:c r="J450" s="119" t="n">
        <x:v>0.7175956345797774</x:v>
      </x:c>
      <x:c r="K450" s="119" t="n">
        <x:v>0.8333333333333335</x:v>
      </x:c>
      <x:c r="L450" s="119" t="n">
        <x:v>0.6666666666666665</x:v>
      </x:c>
      <x:c r="M450" s="119" t="str">
        <x:v>2025-11</x:v>
      </x:c>
      <x:c r="N450" s="119" t="n">
        <x:v>0.7482262876378627</x:v>
      </x:c>
      <x:c r="O450" s="120" t="n">
        <x:v>10597</x:v>
      </x:c>
      <x:c r="P450" s="120" t="n">
        <x:v>18525.95397009843</x:v>
      </x:c>
      <x:c r="Q450" s="120" t="n">
        <x:v>23517.415758231185</x:v>
      </x:c>
      <x:c r="R450" s="120" t="n">
        <x:v>17971.347104750348</x:v>
      </x:c>
      <x:c r="S450" s="121" t="n">
        <x:f>F450-MIN(G450,H450)</x:f>
        <x:v>0.004461423134118625</x:v>
      </x:c>
      <x:c r="T450" s="122" t="str">
        <x:f>IF(F450&lt;'摘要'!$C$8,"15–20%",IF(F450&lt;'摘要'!$C$9,"20–30%",IF(F450&lt;'摘要'!$C$10,"30–50%",IF(F450&lt;'摘要'!$C$11,"50–100%","&gt;100%"))))</x:f>
        <x:v>30–50%</x:v>
      </x:c>
      <x:c r="U450" s="122" t="str">
        <x:f>IF(G450&lt;H450,"SARIMA","營收公式")</x:f>
        <x:v>營收公式</x:v>
      </x:c>
      <x:c r="V450" s="122" t="str">
        <x:f>IF(AND(F450&lt;G450,F450&lt;H450),"是","否")</x:f>
        <x:v>否</x:v>
      </x:c>
      <x:c r="W450" s="77" t="str">
        <x:v>weighted_hybrid</x:v>
      </x:c>
    </x:row>
    <x:row r="451">
      <x:c r="A451" s="77" t="n">
        <x:v>447</x:v>
      </x:c>
      <x:c r="B451" s="77" t="str">
        <x:v>3288</x:v>
      </x:c>
      <x:c r="C451" s="77" t="str">
        <x:v>點晶</x:v>
      </x:c>
      <x:c r="D451" s="77" t="str">
        <x:v>電子零組件業</x:v>
      </x:c>
      <x:c r="E451" s="77" t="n">
        <x:v>12</x:v>
      </x:c>
      <x:c r="F451" s="119" t="n">
        <x:v>0.3319997288687713</x:v>
      </x:c>
      <x:c r="G451" s="119" t="n">
        <x:v>0.31227929601823917</x:v>
      </x:c>
      <x:c r="H451" s="119" t="n">
        <x:v>0.34649116643622646</x:v>
      </x:c>
      <x:c r="I451" s="119" t="n">
        <x:v>0.38745784179852216</x:v>
      </x:c>
      <x:c r="J451" s="119" t="n">
        <x:v>0.8258221900096274</x:v>
      </x:c>
      <x:c r="K451" s="119" t="n">
        <x:v>0.8333333333333335</x:v>
      </x:c>
      <x:c r="L451" s="119" t="n">
        <x:v>0.5833333333333334</x:v>
      </x:c>
      <x:c r="M451" s="119" t="str">
        <x:v>2025-07</x:v>
      </x:c>
      <x:c r="N451" s="119" t="n">
        <x:v>0.9842566033961746</x:v>
      </x:c>
      <x:c r="O451" s="120" t="n">
        <x:v>3162</x:v>
      </x:c>
      <x:c r="P451" s="120" t="n">
        <x:v>6274.219379938704</x:v>
      </x:c>
      <x:c r="Q451" s="120" t="n">
        <x:v>7167.116827285033</x:v>
      </x:c>
      <x:c r="R451" s="120" t="n">
        <x:v>6175.008552455778</x:v>
      </x:c>
      <x:c r="S451" s="121" t="n">
        <x:f>F451-MIN(G451,H451)</x:f>
        <x:v>0.019720432850532155</x:v>
      </x:c>
      <x:c r="T451" s="122" t="str">
        <x:f>IF(F451&lt;'摘要'!$C$8,"15–20%",IF(F451&lt;'摘要'!$C$9,"20–30%",IF(F451&lt;'摘要'!$C$10,"30–50%",IF(F451&lt;'摘要'!$C$11,"50–100%","&gt;100%"))))</x:f>
        <x:v>30–50%</x:v>
      </x:c>
      <x:c r="U451" s="122" t="str">
        <x:f>IF(G451&lt;H451,"SARIMA","營收公式")</x:f>
        <x:v>SARIMA</x:v>
      </x:c>
      <x:c r="V451" s="122" t="str">
        <x:f>IF(AND(F451&lt;G451,F451&lt;H451),"是","否")</x:f>
        <x:v>否</x:v>
      </x:c>
      <x:c r="W451" s="77" t="str">
        <x:v>weighted_hybrid</x:v>
      </x:c>
    </x:row>
    <x:row r="452">
      <x:c r="A452" s="77" t="n">
        <x:v>448</x:v>
      </x:c>
      <x:c r="B452" s="77" t="str">
        <x:v>2107</x:v>
      </x:c>
      <x:c r="C452" s="77" t="str">
        <x:v>厚生</x:v>
      </x:c>
      <x:c r="D452" s="77" t="str">
        <x:v>橡膠工業</x:v>
      </x:c>
      <x:c r="E452" s="77" t="n">
        <x:v>12</x:v>
      </x:c>
      <x:c r="F452" s="119" t="n">
        <x:v>0.3354388893262412</x:v>
      </x:c>
      <x:c r="G452" s="119" t="n">
        <x:v>0.2975954586439032</x:v>
      </x:c>
      <x:c r="H452" s="119" t="n">
        <x:v>0.34241006599292406</x:v>
      </x:c>
      <x:c r="I452" s="119" t="n">
        <x:v>0.2659553396446105</x:v>
      </x:c>
      <x:c r="J452" s="119" t="n">
        <x:v>0.5140719928489809</x:v>
      </x:c>
      <x:c r="K452" s="119" t="n">
        <x:v>0.6666666666666665</x:v>
      </x:c>
      <x:c r="L452" s="119" t="n">
        <x:v>0.33333333333333326</x:v>
      </x:c>
      <x:c r="M452" s="119" t="str">
        <x:v>2025-11</x:v>
      </x:c>
      <x:c r="N452" s="119" t="n">
        <x:v>0.5510820945516173</x:v>
      </x:c>
      <x:c r="O452" s="120" t="n">
        <x:v>219680</x:v>
      </x:c>
      <x:c r="P452" s="120" t="n">
        <x:v>98618.2854689007</x:v>
      </x:c>
      <x:c r="Q452" s="120" t="n">
        <x:v>89477.5814049335</x:v>
      </x:c>
      <x:c r="R452" s="120" t="n">
        <x:v>99633.91925378596</x:v>
      </x:c>
      <x:c r="S452" s="121" t="n">
        <x:f>F452-MIN(G452,H452)</x:f>
        <x:v>0.03784343068233803</x:v>
      </x:c>
      <x:c r="T452" s="122" t="str">
        <x:f>IF(F452&lt;'摘要'!$C$8,"15–20%",IF(F452&lt;'摘要'!$C$9,"20–30%",IF(F452&lt;'摘要'!$C$10,"30–50%",IF(F452&lt;'摘要'!$C$11,"50–100%","&gt;100%"))))</x:f>
        <x:v>30–50%</x:v>
      </x:c>
      <x:c r="U452" s="122" t="str">
        <x:f>IF(G452&lt;H452,"SARIMA","營收公式")</x:f>
        <x:v>SARIMA</x:v>
      </x:c>
      <x:c r="V452" s="122" t="str">
        <x:f>IF(AND(F452&lt;G452,F452&lt;H452),"是","否")</x:f>
        <x:v>否</x:v>
      </x:c>
      <x:c r="W452" s="77" t="str">
        <x:v>weighted_hybrid</x:v>
      </x:c>
    </x:row>
    <x:row r="453">
      <x:c r="A453" s="77" t="n">
        <x:v>449</x:v>
      </x:c>
      <x:c r="B453" s="77" t="str">
        <x:v>1468</x:v>
      </x:c>
      <x:c r="C453" s="77" t="str">
        <x:v>昶和</x:v>
      </x:c>
      <x:c r="D453" s="77" t="str">
        <x:v>紡織纖維</x:v>
      </x:c>
      <x:c r="E453" s="77" t="n">
        <x:v>12</x:v>
      </x:c>
      <x:c r="F453" s="119" t="n">
        <x:v>0.3356513902589018</x:v>
      </x:c>
      <x:c r="G453" s="119" t="n">
        <x:v>0.2667431034023401</x:v>
      </x:c>
      <x:c r="H453" s="119" t="n">
        <x:v>0.346310130237114</x:v>
      </x:c>
      <x:c r="I453" s="119" t="n">
        <x:v>0.3181666004570375</x:v>
      </x:c>
      <x:c r="J453" s="119" t="n">
        <x:v>0.4716588350734226</x:v>
      </x:c>
      <x:c r="K453" s="119" t="n">
        <x:v>0.33333333333333326</x:v>
      </x:c>
      <x:c r="L453" s="119" t="n">
        <x:v>0.41666666666666674</x:v>
      </x:c>
      <x:c r="M453" s="119" t="str">
        <x:v>2025-04</x:v>
      </x:c>
      <x:c r="N453" s="119" t="n">
        <x:v>0.7797468456216896</x:v>
      </x:c>
      <x:c r="O453" s="120" t="n">
        <x:v>78672</x:v>
      </x:c>
      <x:c r="P453" s="120" t="n">
        <x:v>140016.24383874956</x:v>
      </x:c>
      <x:c r="Q453" s="120" t="n">
        <x:v>115990.59944460544</x:v>
      </x:c>
      <x:c r="R453" s="120" t="n">
        <x:v>142685.75988254335</x:v>
      </x:c>
      <x:c r="S453" s="121" t="n">
        <x:f>F453-MIN(G453,H453)</x:f>
        <x:v>0.0689082868565617</x:v>
      </x:c>
      <x:c r="T453" s="122" t="str">
        <x:f>IF(F453&lt;'摘要'!$C$8,"15–20%",IF(F453&lt;'摘要'!$C$9,"20–30%",IF(F453&lt;'摘要'!$C$10,"30–50%",IF(F453&lt;'摘要'!$C$11,"50–100%","&gt;100%"))))</x:f>
        <x:v>30–50%</x:v>
      </x:c>
      <x:c r="U453" s="122" t="str">
        <x:f>IF(G453&lt;H453,"SARIMA","營收公式")</x:f>
        <x:v>SARIMA</x:v>
      </x:c>
      <x:c r="V453" s="122" t="str">
        <x:f>IF(AND(F453&lt;G453,F453&lt;H453),"是","否")</x:f>
        <x:v>否</x:v>
      </x:c>
      <x:c r="W453" s="77" t="str">
        <x:v>weighted_hybrid</x:v>
      </x:c>
    </x:row>
    <x:row r="454">
      <x:c r="A454" s="77" t="n">
        <x:v>450</x:v>
      </x:c>
      <x:c r="B454" s="77" t="str">
        <x:v>3057</x:v>
      </x:c>
      <x:c r="C454" s="77" t="str">
        <x:v>喬鼎</x:v>
      </x:c>
      <x:c r="D454" s="77" t="str">
        <x:v>電子工業</x:v>
      </x:c>
      <x:c r="E454" s="77" t="n">
        <x:v>12</x:v>
      </x:c>
      <x:c r="F454" s="119" t="n">
        <x:v>0.3363401107759514</x:v>
      </x:c>
      <x:c r="G454" s="119" t="n">
        <x:v>0.35638466927825374</x:v>
      </x:c>
      <x:c r="H454" s="119" t="n">
        <x:v>0.3379323028828193</x:v>
      </x:c>
      <x:c r="I454" s="119" t="n">
        <x:v>0.23957056345755418</x:v>
      </x:c>
      <x:c r="J454" s="119" t="n">
        <x:v>0.6260681399101243</x:v>
      </x:c>
      <x:c r="K454" s="119" t="n">
        <x:v>0.33333333333333326</x:v>
      </x:c>
      <x:c r="L454" s="119" t="n">
        <x:v>0.41666666666666674</x:v>
      </x:c>
      <x:c r="M454" s="119" t="str">
        <x:v>2025-12</x:v>
      </x:c>
      <x:c r="N454" s="119" t="n">
        <x:v>1.4406589559553205</x:v>
      </x:c>
      <x:c r="O454" s="120" t="n">
        <x:v>34307</x:v>
      </x:c>
      <x:c r="P454" s="120" t="n">
        <x:v>83731.68680195918</x:v>
      </x:c>
      <x:c r="Q454" s="120" t="n">
        <x:v>75461.07076900553</x:v>
      </x:c>
      <x:c r="R454" s="120" t="n">
        <x:v>84650.64413895404</x:v>
      </x:c>
      <x:c r="S454" s="121" t="n">
        <x:f>F454-MIN(G454,H454)</x:f>
        <x:v>-0.0015921921068678957</x:v>
      </x:c>
      <x:c r="T454" s="122" t="str">
        <x:f>IF(F454&lt;'摘要'!$C$8,"15–20%",IF(F454&lt;'摘要'!$C$9,"20–30%",IF(F454&lt;'摘要'!$C$10,"30–50%",IF(F454&lt;'摘要'!$C$11,"50–100%","&gt;100%"))))</x:f>
        <x:v>30–50%</x:v>
      </x:c>
      <x:c r="U454" s="122" t="str">
        <x:f>IF(G454&lt;H454,"SARIMA","營收公式")</x:f>
        <x:v>營收公式</x:v>
      </x:c>
      <x:c r="V454" s="122" t="str">
        <x:f>IF(AND(F454&lt;G454,F454&lt;H454),"是","否")</x:f>
        <x:v>是</x:v>
      </x:c>
      <x:c r="W454" s="77" t="str">
        <x:v>weighted_hybrid</x:v>
      </x:c>
    </x:row>
    <x:row r="455">
      <x:c r="A455" s="77" t="n">
        <x:v>451</x:v>
      </x:c>
      <x:c r="B455" s="77" t="str">
        <x:v>2485</x:v>
      </x:c>
      <x:c r="C455" s="77" t="str">
        <x:v>兆赫</x:v>
      </x:c>
      <x:c r="D455" s="77" t="str">
        <x:v>電子工業</x:v>
      </x:c>
      <x:c r="E455" s="77" t="n">
        <x:v>12</x:v>
      </x:c>
      <x:c r="F455" s="119" t="n">
        <x:v>0.3369755911836355</x:v>
      </x:c>
      <x:c r="G455" s="119" t="n">
        <x:v>0.3835744835065798</x:v>
      </x:c>
      <x:c r="H455" s="119" t="n">
        <x:v>0.332900730494245</x:v>
      </x:c>
      <x:c r="I455" s="119" t="n">
        <x:v>0.32039743506273916</x:v>
      </x:c>
      <x:c r="J455" s="119" t="n">
        <x:v>0.47384950208800736</x:v>
      </x:c>
      <x:c r="K455" s="119" t="n">
        <x:v>0.75</x:v>
      </x:c>
      <x:c r="L455" s="119" t="n">
        <x:v>0.5833333333333334</x:v>
      </x:c>
      <x:c r="M455" s="119" t="str">
        <x:v>2025-11</x:v>
      </x:c>
      <x:c r="N455" s="119" t="n">
        <x:v>0.5716676629032666</x:v>
      </x:c>
      <x:c r="O455" s="120" t="n">
        <x:v>218056</x:v>
      </x:c>
      <x:c r="P455" s="120" t="n">
        <x:v>342711.5639020347</x:v>
      </x:c>
      <x:c r="Q455" s="120" t="n">
        <x:v>435801.6872279425</x:v>
      </x:c>
      <x:c r="R455" s="120" t="n">
        <x:v>332368.2168658227</x:v>
      </x:c>
      <x:c r="S455" s="121" t="n">
        <x:f>F455-MIN(G455,H455)</x:f>
        <x:v>0.004074860689390503</x:v>
      </x:c>
      <x:c r="T455" s="122" t="str">
        <x:f>IF(F455&lt;'摘要'!$C$8,"15–20%",IF(F455&lt;'摘要'!$C$9,"20–30%",IF(F455&lt;'摘要'!$C$10,"30–50%",IF(F455&lt;'摘要'!$C$11,"50–100%","&gt;100%"))))</x:f>
        <x:v>30–50%</x:v>
      </x:c>
      <x:c r="U455" s="122" t="str">
        <x:f>IF(G455&lt;H455,"SARIMA","營收公式")</x:f>
        <x:v>營收公式</x:v>
      </x:c>
      <x:c r="V455" s="122" t="str">
        <x:f>IF(AND(F455&lt;G455,F455&lt;H455),"是","否")</x:f>
        <x:v>否</x:v>
      </x:c>
      <x:c r="W455" s="77" t="str">
        <x:v>weighted_hybrid</x:v>
      </x:c>
    </x:row>
    <x:row r="456">
      <x:c r="A456" s="77" t="n">
        <x:v>452</x:v>
      </x:c>
      <x:c r="B456" s="77" t="str">
        <x:v>6199</x:v>
      </x:c>
      <x:c r="C456" s="77" t="str">
        <x:v>天品</x:v>
      </x:c>
      <x:c r="D456" s="77" t="str">
        <x:v>其他</x:v>
      </x:c>
      <x:c r="E456" s="77" t="n">
        <x:v>12</x:v>
      </x:c>
      <x:c r="F456" s="119" t="n">
        <x:v>0.33980057824236914</x:v>
      </x:c>
      <x:c r="G456" s="119" t="n">
        <x:v>0.17557330325612427</x:v>
      </x:c>
      <x:c r="H456" s="119" t="n">
        <x:v>0.36235255830765856</x:v>
      </x:c>
      <x:c r="I456" s="119" t="n">
        <x:v>0.33088038875302206</x:v>
      </x:c>
      <x:c r="J456" s="119" t="n">
        <x:v>0.4490962139258884</x:v>
      </x:c>
      <x:c r="K456" s="119" t="n">
        <x:v>0.33333333333333326</x:v>
      </x:c>
      <x:c r="L456" s="119" t="n">
        <x:v>0.75</x:v>
      </x:c>
      <x:c r="M456" s="119" t="str">
        <x:v>2025-08</x:v>
      </x:c>
      <x:c r="N456" s="119" t="n">
        <x:v>0.4693869261465818</x:v>
      </x:c>
      <x:c r="O456" s="120" t="n">
        <x:v>30530</x:v>
      </x:c>
      <x:c r="P456" s="120" t="n">
        <x:v>16199.617144744858</x:v>
      </x:c>
      <x:c r="Q456" s="120" t="n">
        <x:v>17240.44761095706</x:v>
      </x:c>
      <x:c r="R456" s="120" t="n">
        <x:v>16083.969315165725</x:v>
      </x:c>
      <x:c r="S456" s="121" t="n">
        <x:f>F456-MIN(G456,H456)</x:f>
        <x:v>0.16422727498624487</x:v>
      </x:c>
      <x:c r="T456" s="122" t="str">
        <x:f>IF(F456&lt;'摘要'!$C$8,"15–20%",IF(F456&lt;'摘要'!$C$9,"20–30%",IF(F456&lt;'摘要'!$C$10,"30–50%",IF(F456&lt;'摘要'!$C$11,"50–100%","&gt;100%"))))</x:f>
        <x:v>30–50%</x:v>
      </x:c>
      <x:c r="U456" s="122" t="str">
        <x:f>IF(G456&lt;H456,"SARIMA","營收公式")</x:f>
        <x:v>SARIMA</x:v>
      </x:c>
      <x:c r="V456" s="122" t="str">
        <x:f>IF(AND(F456&lt;G456,F456&lt;H456),"是","否")</x:f>
        <x:v>否</x:v>
      </x:c>
      <x:c r="W456" s="77" t="str">
        <x:v>weighted_hybrid</x:v>
      </x:c>
    </x:row>
    <x:row r="457">
      <x:c r="A457" s="77" t="n">
        <x:v>453</x:v>
      </x:c>
      <x:c r="B457" s="77" t="str">
        <x:v>5443</x:v>
      </x:c>
      <x:c r="C457" s="77" t="str">
        <x:v>均豪</x:v>
      </x:c>
      <x:c r="D457" s="77" t="str">
        <x:v>半導體業</x:v>
      </x:c>
      <x:c r="E457" s="77" t="n">
        <x:v>12</x:v>
      </x:c>
      <x:c r="F457" s="119" t="n">
        <x:v>0.33991860477245234</x:v>
      </x:c>
      <x:c r="G457" s="119" t="n">
        <x:v>0.2483772777873407</x:v>
      </x:c>
      <x:c r="H457" s="119" t="n">
        <x:v>0.3500898633263535</x:v>
      </x:c>
      <x:c r="I457" s="119" t="n">
        <x:v>0.28139391759657273</x:v>
      </x:c>
      <x:c r="J457" s="119" t="n">
        <x:v>0.6351981563025105</x:v>
      </x:c>
      <x:c r="K457" s="119" t="n">
        <x:v>0.5</x:v>
      </x:c>
      <x:c r="L457" s="119" t="n">
        <x:v>0.5833333333333334</x:v>
      </x:c>
      <x:c r="M457" s="119" t="str">
        <x:v>2025-01</x:v>
      </x:c>
      <x:c r="N457" s="119" t="n">
        <x:v>1.1937276033213096</x:v>
      </x:c>
      <x:c r="O457" s="120" t="n">
        <x:v>284859</x:v>
      </x:c>
      <x:c r="P457" s="120" t="n">
        <x:v>624903.0513545049</x:v>
      </x:c>
      <x:c r="Q457" s="120" t="n">
        <x:v>370219.5615892269</x:v>
      </x:c>
      <x:c r="R457" s="120" t="n">
        <x:v>653201.2168839802</x:v>
      </x:c>
      <x:c r="S457" s="121" t="n">
        <x:f>F457-MIN(G457,H457)</x:f>
        <x:v>0.09154132698511164</x:v>
      </x:c>
      <x:c r="T457" s="122" t="str">
        <x:f>IF(F457&lt;'摘要'!$C$8,"15–20%",IF(F457&lt;'摘要'!$C$9,"20–30%",IF(F457&lt;'摘要'!$C$10,"30–50%",IF(F457&lt;'摘要'!$C$11,"50–100%","&gt;100%"))))</x:f>
        <x:v>30–50%</x:v>
      </x:c>
      <x:c r="U457" s="122" t="str">
        <x:f>IF(G457&lt;H457,"SARIMA","營收公式")</x:f>
        <x:v>SARIMA</x:v>
      </x:c>
      <x:c r="V457" s="122" t="str">
        <x:f>IF(AND(F457&lt;G457,F457&lt;H457),"是","否")</x:f>
        <x:v>否</x:v>
      </x:c>
      <x:c r="W457" s="77" t="str">
        <x:v>weighted_hybrid</x:v>
      </x:c>
    </x:row>
    <x:row r="458">
      <x:c r="A458" s="77" t="n">
        <x:v>454</x:v>
      </x:c>
      <x:c r="B458" s="77" t="str">
        <x:v>4768</x:v>
      </x:c>
      <x:c r="C458" s="77" t="str">
        <x:v>晶呈科技</x:v>
      </x:c>
      <x:c r="D458" s="77" t="str">
        <x:v>化學工業</x:v>
      </x:c>
      <x:c r="E458" s="77" t="n">
        <x:v>12</x:v>
      </x:c>
      <x:c r="F458" s="119" t="n">
        <x:v>0.3414455659395364</x:v>
      </x:c>
      <x:c r="G458" s="119" t="n">
        <x:v>0.36218470258160873</x:v>
      </x:c>
      <x:c r="H458" s="119" t="n">
        <x:v>0.33914121742375053</x:v>
      </x:c>
      <x:c r="I458" s="119" t="n">
        <x:v>0.3696732097318176</x:v>
      </x:c>
      <x:c r="J458" s="119" t="n">
        <x:v>0.5088796852500327</x:v>
      </x:c>
      <x:c r="K458" s="119" t="n">
        <x:v>0.5</x:v>
      </x:c>
      <x:c r="L458" s="119" t="n">
        <x:v>0.6666666666666665</x:v>
      </x:c>
      <x:c r="M458" s="119" t="str">
        <x:v>2025-01</x:v>
      </x:c>
      <x:c r="N458" s="119" t="n">
        <x:v>0.7203572308308686</x:v>
      </x:c>
      <x:c r="O458" s="120" t="n">
        <x:v>50040</x:v>
      </x:c>
      <x:c r="P458" s="120" t="n">
        <x:v>86086.67583077666</x:v>
      </x:c>
      <x:c r="Q458" s="120" t="n">
        <x:v>77791.60667259949</x:v>
      </x:c>
      <x:c r="R458" s="120" t="n">
        <x:v>87008.35018168524</x:v>
      </x:c>
      <x:c r="S458" s="121" t="n">
        <x:f>F458-MIN(G458,H458)</x:f>
        <x:v>0.00230434851578587</x:v>
      </x:c>
      <x:c r="T458" s="122" t="str">
        <x:f>IF(F458&lt;'摘要'!$C$8,"15–20%",IF(F458&lt;'摘要'!$C$9,"20–30%",IF(F458&lt;'摘要'!$C$10,"30–50%",IF(F458&lt;'摘要'!$C$11,"50–100%","&gt;100%"))))</x:f>
        <x:v>30–50%</x:v>
      </x:c>
      <x:c r="U458" s="122" t="str">
        <x:f>IF(G458&lt;H458,"SARIMA","營收公式")</x:f>
        <x:v>營收公式</x:v>
      </x:c>
      <x:c r="V458" s="122" t="str">
        <x:f>IF(AND(F458&lt;G458,F458&lt;H458),"是","否")</x:f>
        <x:v>否</x:v>
      </x:c>
      <x:c r="W458" s="77" t="str">
        <x:v>weighted_hybrid</x:v>
      </x:c>
    </x:row>
    <x:row r="459">
      <x:c r="A459" s="77" t="n">
        <x:v>455</x:v>
      </x:c>
      <x:c r="B459" s="77" t="str">
        <x:v>2939</x:v>
      </x:c>
      <x:c r="C459" s="77" t="str">
        <x:v>永邑-KY</x:v>
      </x:c>
      <x:c r="D459" s="77" t="str">
        <x:v>貿易百貨</x:v>
      </x:c>
      <x:c r="E459" s="77" t="n">
        <x:v>12</x:v>
      </x:c>
      <x:c r="F459" s="119" t="n">
        <x:v>0.34260214710468423</x:v>
      </x:c>
      <x:c r="G459" s="119" t="n">
        <x:v>0.40028713109691255</x:v>
      </x:c>
      <x:c r="H459" s="119" t="n">
        <x:v>0.3430978132240551</x:v>
      </x:c>
      <x:c r="I459" s="119" t="n">
        <x:v>0.25276360050198116</x:v>
      </x:c>
      <x:c r="J459" s="119" t="n">
        <x:v>0.9950503771895762</x:v>
      </x:c>
      <x:c r="K459" s="119" t="n">
        <x:v>0.6666666666666665</x:v>
      </x:c>
      <x:c r="L459" s="119" t="n">
        <x:v>0.5</x:v>
      </x:c>
      <x:c r="M459" s="119" t="str">
        <x:v>2025-07</x:v>
      </x:c>
      <x:c r="N459" s="119" t="n">
        <x:v>1.3008159732699898</x:v>
      </x:c>
      <x:c r="O459" s="120" t="n">
        <x:v>7006</x:v>
      </x:c>
      <x:c r="P459" s="120" t="n">
        <x:v>16119.516708729549</x:v>
      </x:c>
      <x:c r="Q459" s="120" t="n">
        <x:v>20291.054808172063</x:v>
      </x:c>
      <x:c r="R459" s="120" t="n">
        <x:v>15656.012475458157</x:v>
      </x:c>
      <x:c r="S459" s="121" t="n">
        <x:f>F459-MIN(G459,H459)</x:f>
        <x:v>-0.0004956661193708523</x:v>
      </x:c>
      <x:c r="T459" s="122" t="str">
        <x:f>IF(F459&lt;'摘要'!$C$8,"15–20%",IF(F459&lt;'摘要'!$C$9,"20–30%",IF(F459&lt;'摘要'!$C$10,"30–50%",IF(F459&lt;'摘要'!$C$11,"50–100%","&gt;100%"))))</x:f>
        <x:v>30–50%</x:v>
      </x:c>
      <x:c r="U459" s="122" t="str">
        <x:f>IF(G459&lt;H459,"SARIMA","營收公式")</x:f>
        <x:v>營收公式</x:v>
      </x:c>
      <x:c r="V459" s="122" t="str">
        <x:f>IF(AND(F459&lt;G459,F459&lt;H459),"是","否")</x:f>
        <x:v>是</x:v>
      </x:c>
      <x:c r="W459" s="77" t="str">
        <x:v>weighted_hybrid</x:v>
      </x:c>
    </x:row>
    <x:row r="460">
      <x:c r="A460" s="77" t="n">
        <x:v>456</x:v>
      </x:c>
      <x:c r="B460" s="77" t="str">
        <x:v>3047</x:v>
      </x:c>
      <x:c r="C460" s="77" t="str">
        <x:v>訊舟</x:v>
      </x:c>
      <x:c r="D460" s="77" t="str">
        <x:v>電子工業</x:v>
      </x:c>
      <x:c r="E460" s="77" t="n">
        <x:v>12</x:v>
      </x:c>
      <x:c r="F460" s="119" t="n">
        <x:v>0.3435957742299922</x:v>
      </x:c>
      <x:c r="G460" s="119" t="n">
        <x:v>0.4003314196052713</x:v>
      </x:c>
      <x:c r="H460" s="119" t="n">
        <x:v>0.345545742506612</x:v>
      </x:c>
      <x:c r="I460" s="119" t="n">
        <x:v>0.27578882004776206</x:v>
      </x:c>
      <x:c r="J460" s="119" t="n">
        <x:v>0.7842369321760451</x:v>
      </x:c>
      <x:c r="K460" s="119" t="n">
        <x:v>0.41666666666666674</x:v>
      </x:c>
      <x:c r="L460" s="119" t="n">
        <x:v>0.16666666666666663</x:v>
      </x:c>
      <x:c r="M460" s="119" t="str">
        <x:v>2025-04</x:v>
      </x:c>
      <x:c r="N460" s="119" t="n">
        <x:v>0.8516220088977944</x:v>
      </x:c>
      <x:c r="O460" s="120" t="n">
        <x:v>352623</x:v>
      </x:c>
      <x:c r="P460" s="120" t="n">
        <x:v>652924.5076435669</x:v>
      </x:c>
      <x:c r="Q460" s="120" t="n">
        <x:v>946791.9298192364</x:v>
      </x:c>
      <x:c r="R460" s="120" t="n">
        <x:v>620272.5718462704</x:v>
      </x:c>
      <x:c r="S460" s="121" t="n">
        <x:f>F460-MIN(G460,H460)</x:f>
        <x:v>-0.0019499682766198068</x:v>
      </x:c>
      <x:c r="T460" s="122" t="str">
        <x:f>IF(F460&lt;'摘要'!$C$8,"15–20%",IF(F460&lt;'摘要'!$C$9,"20–30%",IF(F460&lt;'摘要'!$C$10,"30–50%",IF(F460&lt;'摘要'!$C$11,"50–100%","&gt;100%"))))</x:f>
        <x:v>30–50%</x:v>
      </x:c>
      <x:c r="U460" s="122" t="str">
        <x:f>IF(G460&lt;H460,"SARIMA","營收公式")</x:f>
        <x:v>營收公式</x:v>
      </x:c>
      <x:c r="V460" s="122" t="str">
        <x:f>IF(AND(F460&lt;G460,F460&lt;H460),"是","否")</x:f>
        <x:v>是</x:v>
      </x:c>
      <x:c r="W460" s="77" t="str">
        <x:v>weighted_hybrid</x:v>
      </x:c>
    </x:row>
    <x:row r="461">
      <x:c r="A461" s="77" t="n">
        <x:v>457</x:v>
      </x:c>
      <x:c r="B461" s="77" t="str">
        <x:v>8940</x:v>
      </x:c>
      <x:c r="C461" s="77" t="str">
        <x:v>新天地</x:v>
      </x:c>
      <x:c r="D461" s="77" t="str">
        <x:v>觀光餐旅</x:v>
      </x:c>
      <x:c r="E461" s="77" t="n">
        <x:v>12</x:v>
      </x:c>
      <x:c r="F461" s="119" t="n">
        <x:v>0.3436900813182257</x:v>
      </x:c>
      <x:c r="G461" s="119" t="n">
        <x:v>0.280457328985869</x:v>
      </x:c>
      <x:c r="H461" s="119" t="n">
        <x:v>0.352742807119362</x:v>
      </x:c>
      <x:c r="I461" s="119" t="n">
        <x:v>0.32704341066465115</x:v>
      </x:c>
      <x:c r="J461" s="119" t="n">
        <x:v>0.4800540621359153</x:v>
      </x:c>
      <x:c r="K461" s="119" t="n">
        <x:v>0.8333333333333335</x:v>
      </x:c>
      <x:c r="L461" s="119" t="n">
        <x:v>0.5</x:v>
      </x:c>
      <x:c r="M461" s="119" t="str">
        <x:v>2025-02</x:v>
      </x:c>
      <x:c r="N461" s="119" t="n">
        <x:v>1.2082265815874869</x:v>
      </x:c>
      <x:c r="O461" s="120" t="n">
        <x:v>111519</x:v>
      </x:c>
      <x:c r="P461" s="120" t="n">
        <x:v>246259.22015205494</x:v>
      </x:c>
      <x:c r="Q461" s="120" t="n">
        <x:v>154244.72386880778</x:v>
      </x:c>
      <x:c r="R461" s="120" t="n">
        <x:v>256483.05307241573</x:v>
      </x:c>
      <x:c r="S461" s="121" t="n">
        <x:f>F461-MIN(G461,H461)</x:f>
        <x:v>0.0632327523323567</x:v>
      </x:c>
      <x:c r="T461" s="122" t="str">
        <x:f>IF(F461&lt;'摘要'!$C$8,"15–20%",IF(F461&lt;'摘要'!$C$9,"20–30%",IF(F461&lt;'摘要'!$C$10,"30–50%",IF(F461&lt;'摘要'!$C$11,"50–100%","&gt;100%"))))</x:f>
        <x:v>30–50%</x:v>
      </x:c>
      <x:c r="U461" s="122" t="str">
        <x:f>IF(G461&lt;H461,"SARIMA","營收公式")</x:f>
        <x:v>SARIMA</x:v>
      </x:c>
      <x:c r="V461" s="122" t="str">
        <x:f>IF(AND(F461&lt;G461,F461&lt;H461),"是","否")</x:f>
        <x:v>否</x:v>
      </x:c>
      <x:c r="W461" s="77" t="str">
        <x:v>weighted_hybrid</x:v>
      </x:c>
    </x:row>
    <x:row r="462">
      <x:c r="A462" s="77" t="n">
        <x:v>458</x:v>
      </x:c>
      <x:c r="B462" s="77" t="str">
        <x:v>2712</x:v>
      </x:c>
      <x:c r="C462" s="77" t="str">
        <x:v>遠雄來</x:v>
      </x:c>
      <x:c r="D462" s="77" t="str">
        <x:v>觀光餐旅</x:v>
      </x:c>
      <x:c r="E462" s="77" t="n">
        <x:v>12</x:v>
      </x:c>
      <x:c r="F462" s="119" t="n">
        <x:v>0.3455843675856848</x:v>
      </x:c>
      <x:c r="G462" s="119" t="n">
        <x:v>0.18878584877205762</x:v>
      </x:c>
      <x:c r="H462" s="119" t="n">
        <x:v>0.36439120492864707</x:v>
      </x:c>
      <x:c r="I462" s="119" t="n">
        <x:v>0.30027312768761527</x:v>
      </x:c>
      <x:c r="J462" s="119" t="n">
        <x:v>0.6963556109664024</x:v>
      </x:c>
      <x:c r="K462" s="119" t="n">
        <x:v>0.41666666666666674</x:v>
      </x:c>
      <x:c r="L462" s="119" t="n">
        <x:v>0.5833333333333334</x:v>
      </x:c>
      <x:c r="M462" s="119" t="str">
        <x:v>2025-11</x:v>
      </x:c>
      <x:c r="N462" s="119" t="n">
        <x:v>0.9079848914697665</x:v>
      </x:c>
      <x:c r="O462" s="120" t="n">
        <x:v>26800</x:v>
      </x:c>
      <x:c r="P462" s="120" t="n">
        <x:v>51133.99509138974</x:v>
      </x:c>
      <x:c r="Q462" s="120" t="n">
        <x:v>40789.28288244807</x:v>
      </x:c>
      <x:c r="R462" s="120" t="n">
        <x:v>52283.40755904992</x:v>
      </x:c>
      <x:c r="S462" s="121" t="n">
        <x:f>F462-MIN(G462,H462)</x:f>
        <x:v>0.15679851881362716</x:v>
      </x:c>
      <x:c r="T462" s="122" t="str">
        <x:f>IF(F462&lt;'摘要'!$C$8,"15–20%",IF(F462&lt;'摘要'!$C$9,"20–30%",IF(F462&lt;'摘要'!$C$10,"30–50%",IF(F462&lt;'摘要'!$C$11,"50–100%","&gt;100%"))))</x:f>
        <x:v>30–50%</x:v>
      </x:c>
      <x:c r="U462" s="122" t="str">
        <x:f>IF(G462&lt;H462,"SARIMA","營收公式")</x:f>
        <x:v>SARIMA</x:v>
      </x:c>
      <x:c r="V462" s="122" t="str">
        <x:f>IF(AND(F462&lt;G462,F462&lt;H462),"是","否")</x:f>
        <x:v>否</x:v>
      </x:c>
      <x:c r="W462" s="77" t="str">
        <x:v>weighted_hybrid</x:v>
      </x:c>
    </x:row>
    <x:row r="463">
      <x:c r="A463" s="77" t="n">
        <x:v>459</x:v>
      </x:c>
      <x:c r="B463" s="77" t="str">
        <x:v>6588</x:v>
      </x:c>
      <x:c r="C463" s="77" t="str">
        <x:v>東典光電</x:v>
      </x:c>
      <x:c r="D463" s="77" t="str">
        <x:v>通信網路業</x:v>
      </x:c>
      <x:c r="E463" s="77" t="n">
        <x:v>12</x:v>
      </x:c>
      <x:c r="F463" s="119" t="n">
        <x:v>0.3475200348701353</x:v>
      </x:c>
      <x:c r="G463" s="119" t="n">
        <x:v>0.351561973374862</x:v>
      </x:c>
      <x:c r="H463" s="119" t="n">
        <x:v>0.3470709305918323</x:v>
      </x:c>
      <x:c r="I463" s="119" t="n">
        <x:v>0.25472626847369256</x:v>
      </x:c>
      <x:c r="J463" s="119" t="n">
        <x:v>0.753380493198298</x:v>
      </x:c>
      <x:c r="K463" s="119" t="n">
        <x:v>0.6666666666666665</x:v>
      </x:c>
      <x:c r="L463" s="119" t="n">
        <x:v>0.5833333333333334</x:v>
      </x:c>
      <x:c r="M463" s="119" t="str">
        <x:v>2025-01</x:v>
      </x:c>
      <x:c r="N463" s="119" t="n">
        <x:v>1.4283906821079082</x:v>
      </x:c>
      <x:c r="O463" s="120" t="n">
        <x:v>6564</x:v>
      </x:c>
      <x:c r="P463" s="120" t="n">
        <x:v>15939.95643735631</x:v>
      </x:c>
      <x:c r="Q463" s="120" t="n">
        <x:v>15245.922721850724</x:v>
      </x:c>
      <x:c r="R463" s="120" t="n">
        <x:v>16017.071294634707</x:v>
      </x:c>
      <x:c r="S463" s="121" t="n">
        <x:f>F463-MIN(G463,H463)</x:f>
        <x:v>0.00044910427830296973</x:v>
      </x:c>
      <x:c r="T463" s="122" t="str">
        <x:f>IF(F463&lt;'摘要'!$C$8,"15–20%",IF(F463&lt;'摘要'!$C$9,"20–30%",IF(F463&lt;'摘要'!$C$10,"30–50%",IF(F463&lt;'摘要'!$C$11,"50–100%","&gt;100%"))))</x:f>
        <x:v>30–50%</x:v>
      </x:c>
      <x:c r="U463" s="122" t="str">
        <x:f>IF(G463&lt;H463,"SARIMA","營收公式")</x:f>
        <x:v>營收公式</x:v>
      </x:c>
      <x:c r="V463" s="122" t="str">
        <x:f>IF(AND(F463&lt;G463,F463&lt;H463),"是","否")</x:f>
        <x:v>否</x:v>
      </x:c>
      <x:c r="W463" s="77" t="str">
        <x:v>weighted_hybrid</x:v>
      </x:c>
    </x:row>
    <x:row r="464">
      <x:c r="A464" s="77" t="n">
        <x:v>460</x:v>
      </x:c>
      <x:c r="B464" s="77" t="str">
        <x:v>4721</x:v>
      </x:c>
      <x:c r="C464" s="77" t="str">
        <x:v>美琪瑪</x:v>
      </x:c>
      <x:c r="D464" s="77" t="str">
        <x:v>化學工業</x:v>
      </x:c>
      <x:c r="E464" s="77" t="n">
        <x:v>12</x:v>
      </x:c>
      <x:c r="F464" s="119" t="n">
        <x:v>0.34813901213660775</x:v>
      </x:c>
      <x:c r="G464" s="119" t="n">
        <x:v>0.3546019712444488</x:v>
      </x:c>
      <x:c r="H464" s="119" t="n">
        <x:v>0.34742090556906996</x:v>
      </x:c>
      <x:c r="I464" s="119" t="n">
        <x:v>0.3036041475512664</x:v>
      </x:c>
      <x:c r="J464" s="119" t="n">
        <x:v>0.6123093032166946</x:v>
      </x:c>
      <x:c r="K464" s="119" t="n">
        <x:v>0.5833333333333334</x:v>
      </x:c>
      <x:c r="L464" s="119" t="n">
        <x:v>0.5</x:v>
      </x:c>
      <x:c r="M464" s="119" t="str">
        <x:v>2025-07</x:v>
      </x:c>
      <x:c r="N464" s="119" t="n">
        <x:v>0.8707333193679634</x:v>
      </x:c>
      <x:c r="O464" s="120" t="n">
        <x:v>175963</x:v>
      </x:c>
      <x:c r="P464" s="120" t="n">
        <x:v>329179.84707594494</x:v>
      </x:c>
      <x:c r="Q464" s="120" t="n">
        <x:v>313663.185290068</x:v>
      </x:c>
      <x:c r="R464" s="120" t="n">
        <x:v>330903.92060770903</x:v>
      </x:c>
      <x:c r="S464" s="121" t="n">
        <x:f>F464-MIN(G464,H464)</x:f>
        <x:v>0.0007181065675377907</x:v>
      </x:c>
      <x:c r="T464" s="122" t="str">
        <x:f>IF(F464&lt;'摘要'!$C$8,"15–20%",IF(F464&lt;'摘要'!$C$9,"20–30%",IF(F464&lt;'摘要'!$C$10,"30–50%",IF(F464&lt;'摘要'!$C$11,"50–100%","&gt;100%"))))</x:f>
        <x:v>30–50%</x:v>
      </x:c>
      <x:c r="U464" s="122" t="str">
        <x:f>IF(G464&lt;H464,"SARIMA","營收公式")</x:f>
        <x:v>營收公式</x:v>
      </x:c>
      <x:c r="V464" s="122" t="str">
        <x:f>IF(AND(F464&lt;G464,F464&lt;H464),"是","否")</x:f>
        <x:v>否</x:v>
      </x:c>
      <x:c r="W464" s="77" t="str">
        <x:v>weighted_hybrid</x:v>
      </x:c>
    </x:row>
    <x:row r="465">
      <x:c r="A465" s="77" t="n">
        <x:v>461</x:v>
      </x:c>
      <x:c r="B465" s="77" t="str">
        <x:v>2506</x:v>
      </x:c>
      <x:c r="C465" s="77" t="str">
        <x:v>太設</x:v>
      </x:c>
      <x:c r="D465" s="77" t="str">
        <x:v>建材營造</x:v>
      </x:c>
      <x:c r="E465" s="77" t="n">
        <x:v>12</x:v>
      </x:c>
      <x:c r="F465" s="119" t="n">
        <x:v>0.3483498214922644</x:v>
      </x:c>
      <x:c r="G465" s="119" t="n">
        <x:v>0.4462938215951334</x:v>
      </x:c>
      <x:c r="H465" s="119" t="n">
        <x:v>0.3428762610214786</x:v>
      </x:c>
      <x:c r="I465" s="119" t="n">
        <x:v>0.19001684292436874</x:v>
      </x:c>
      <x:c r="J465" s="119" t="n">
        <x:v>0.6314527136550286</x:v>
      </x:c>
      <x:c r="K465" s="119" t="n">
        <x:v>0.8333333333333335</x:v>
      </x:c>
      <x:c r="L465" s="119" t="n">
        <x:v>0.5</x:v>
      </x:c>
      <x:c r="M465" s="119" t="str">
        <x:v>2025-07</x:v>
      </x:c>
      <x:c r="N465" s="119" t="n">
        <x:v>0.6613576225414636</x:v>
      </x:c>
      <x:c r="O465" s="120" t="n">
        <x:v>207924</x:v>
      </x:c>
      <x:c r="P465" s="120" t="n">
        <x:v>70411.87769068874</x:v>
      </x:c>
      <x:c r="Q465" s="120" t="n">
        <x:v>88369.00067792668</x:v>
      </x:c>
      <x:c r="R465" s="120" t="n">
        <x:v>68416.64180321785</x:v>
      </x:c>
      <x:c r="S465" s="121" t="n">
        <x:f>F465-MIN(G465,H465)</x:f>
        <x:v>0.005473560470785788</x:v>
      </x:c>
      <x:c r="T465" s="122" t="str">
        <x:f>IF(F465&lt;'摘要'!$C$8,"15–20%",IF(F465&lt;'摘要'!$C$9,"20–30%",IF(F465&lt;'摘要'!$C$10,"30–50%",IF(F465&lt;'摘要'!$C$11,"50–100%","&gt;100%"))))</x:f>
        <x:v>30–50%</x:v>
      </x:c>
      <x:c r="U465" s="122" t="str">
        <x:f>IF(G465&lt;H465,"SARIMA","營收公式")</x:f>
        <x:v>營收公式</x:v>
      </x:c>
      <x:c r="V465" s="122" t="str">
        <x:f>IF(AND(F465&lt;G465,F465&lt;H465),"是","否")</x:f>
        <x:v>否</x:v>
      </x:c>
      <x:c r="W465" s="77" t="str">
        <x:v>weighted_hybrid</x:v>
      </x:c>
    </x:row>
    <x:row r="466">
      <x:c r="A466" s="77" t="n">
        <x:v>462</x:v>
      </x:c>
      <x:c r="B466" s="77" t="str">
        <x:v>6163</x:v>
      </x:c>
      <x:c r="C466" s="77" t="str">
        <x:v>華電網</x:v>
      </x:c>
      <x:c r="D466" s="77" t="str">
        <x:v>資訊服務業</x:v>
      </x:c>
      <x:c r="E466" s="77" t="n">
        <x:v>12</x:v>
      </x:c>
      <x:c r="F466" s="119" t="n">
        <x:v>0.35022998534119565</x:v>
      </x:c>
      <x:c r="G466" s="119" t="n">
        <x:v>0.2309586855190922</x:v>
      </x:c>
      <x:c r="H466" s="119" t="n">
        <x:v>0.38073819478519705</x:v>
      </x:c>
      <x:c r="I466" s="119" t="n">
        <x:v>0.36013628298656686</x:v>
      </x:c>
      <x:c r="J466" s="119" t="n">
        <x:v>0.5285415356174327</x:v>
      </x:c>
      <x:c r="K466" s="119" t="n">
        <x:v>0.6666666666666665</x:v>
      </x:c>
      <x:c r="L466" s="119" t="n">
        <x:v>0.5</x:v>
      </x:c>
      <x:c r="M466" s="119" t="str">
        <x:v>2025-02</x:v>
      </x:c>
      <x:c r="N466" s="119" t="n">
        <x:v>1.0762662453718055</x:v>
      </x:c>
      <x:c r="O466" s="120" t="n">
        <x:v>214575</x:v>
      </x:c>
      <x:c r="P466" s="120" t="n">
        <x:v>445514.8296006552</x:v>
      </x:c>
      <x:c r="Q466" s="120" t="n">
        <x:v>416947.8434763682</x:v>
      </x:c>
      <x:c r="R466" s="120" t="n">
        <x:v>448688.9391700204</x:v>
      </x:c>
      <x:c r="S466" s="121" t="n">
        <x:f>F466-MIN(G466,H466)</x:f>
        <x:v>0.11927129982210344</x:v>
      </x:c>
      <x:c r="T466" s="122" t="str">
        <x:f>IF(F466&lt;'摘要'!$C$8,"15–20%",IF(F466&lt;'摘要'!$C$9,"20–30%",IF(F466&lt;'摘要'!$C$10,"30–50%",IF(F466&lt;'摘要'!$C$11,"50–100%","&gt;100%"))))</x:f>
        <x:v>30–50%</x:v>
      </x:c>
      <x:c r="U466" s="122" t="str">
        <x:f>IF(G466&lt;H466,"SARIMA","營收公式")</x:f>
        <x:v>SARIMA</x:v>
      </x:c>
      <x:c r="V466" s="122" t="str">
        <x:f>IF(AND(F466&lt;G466,F466&lt;H466),"是","否")</x:f>
        <x:v>否</x:v>
      </x:c>
      <x:c r="W466" s="77" t="str">
        <x:v>weighted_hybrid</x:v>
      </x:c>
    </x:row>
    <x:row r="467">
      <x:c r="A467" s="77" t="n">
        <x:v>463</x:v>
      </x:c>
      <x:c r="B467" s="77" t="str">
        <x:v>5410</x:v>
      </x:c>
      <x:c r="C467" s="77" t="str">
        <x:v>國眾</x:v>
      </x:c>
      <x:c r="D467" s="77" t="str">
        <x:v>資訊服務業</x:v>
      </x:c>
      <x:c r="E467" s="77" t="n">
        <x:v>12</x:v>
      </x:c>
      <x:c r="F467" s="119" t="n">
        <x:v>0.35059675646368227</x:v>
      </x:c>
      <x:c r="G467" s="119" t="n">
        <x:v>0.26489643774830074</x:v>
      </x:c>
      <x:c r="H467" s="119" t="n">
        <x:v>0.3660532088017466</x:v>
      </x:c>
      <x:c r="I467" s="119" t="n">
        <x:v>0.24432525162120927</x:v>
      </x:c>
      <x:c r="J467" s="119" t="n">
        <x:v>0.6455746339536771</x:v>
      </x:c>
      <x:c r="K467" s="119" t="n">
        <x:v>0.5</x:v>
      </x:c>
      <x:c r="L467" s="119" t="n">
        <x:v>0.5</x:v>
      </x:c>
      <x:c r="M467" s="119" t="str">
        <x:v>2025-10</x:v>
      </x:c>
      <x:c r="N467" s="119" t="n">
        <x:v>1.5084733014561487</x:v>
      </x:c>
      <x:c r="O467" s="120" t="n">
        <x:v>200682</x:v>
      </x:c>
      <x:c r="P467" s="120" t="n">
        <x:v>503405.4390828229</x:v>
      </x:c>
      <x:c r="Q467" s="120" t="n">
        <x:v>454569.6345031455</x:v>
      </x:c>
      <x:c r="R467" s="120" t="n">
        <x:v>508831.63959167595</x:v>
      </x:c>
      <x:c r="S467" s="121" t="n">
        <x:f>F467-MIN(G467,H467)</x:f>
        <x:v>0.08570031871538153</x:v>
      </x:c>
      <x:c r="T467" s="122" t="str">
        <x:f>IF(F467&lt;'摘要'!$C$8,"15–20%",IF(F467&lt;'摘要'!$C$9,"20–30%",IF(F467&lt;'摘要'!$C$10,"30–50%",IF(F467&lt;'摘要'!$C$11,"50–100%","&gt;100%"))))</x:f>
        <x:v>30–50%</x:v>
      </x:c>
      <x:c r="U467" s="122" t="str">
        <x:f>IF(G467&lt;H467,"SARIMA","營收公式")</x:f>
        <x:v>SARIMA</x:v>
      </x:c>
      <x:c r="V467" s="122" t="str">
        <x:f>IF(AND(F467&lt;G467,F467&lt;H467),"是","否")</x:f>
        <x:v>否</x:v>
      </x:c>
      <x:c r="W467" s="77" t="str">
        <x:v>weighted_hybrid</x:v>
      </x:c>
    </x:row>
    <x:row r="468">
      <x:c r="A468" s="77" t="n">
        <x:v>464</x:v>
      </x:c>
      <x:c r="B468" s="77" t="str">
        <x:v>6727</x:v>
      </x:c>
      <x:c r="C468" s="77" t="str">
        <x:v>亞泰金屬</x:v>
      </x:c>
      <x:c r="D468" s="77" t="str">
        <x:v>電子零組件業</x:v>
      </x:c>
      <x:c r="E468" s="77" t="n">
        <x:v>12</x:v>
      </x:c>
      <x:c r="F468" s="119" t="n">
        <x:v>0.3514800446638949</x:v>
      </x:c>
      <x:c r="G468" s="119" t="n">
        <x:v>0.35275007253490465</x:v>
      </x:c>
      <x:c r="H468" s="119" t="n">
        <x:v>0.3554040371123823</x:v>
      </x:c>
      <x:c r="I468" s="119" t="n">
        <x:v>0.3581923613481273</x:v>
      </x:c>
      <x:c r="J468" s="119" t="n">
        <x:v>0.7173408506655702</x:v>
      </x:c>
      <x:c r="K468" s="119" t="n">
        <x:v>0.33333333333333326</x:v>
      </x:c>
      <x:c r="L468" s="119" t="n">
        <x:v>0.5</x:v>
      </x:c>
      <x:c r="M468" s="119" t="str">
        <x:v>2025-02</x:v>
      </x:c>
      <x:c r="N468" s="119" t="n">
        <x:v>1.2917721081940075</x:v>
      </x:c>
      <x:c r="O468" s="120" t="n">
        <x:v>39793</x:v>
      </x:c>
      <x:c r="P468" s="120" t="n">
        <x:v>91196.48750136414</x:v>
      </x:c>
      <x:c r="Q468" s="120" t="n">
        <x:v>122056.19329747804</x:v>
      </x:c>
      <x:c r="R468" s="120" t="n">
        <x:v>87767.63130179593</x:v>
      </x:c>
      <x:c r="S468" s="121" t="n">
        <x:f>F468-MIN(G468,H468)</x:f>
        <x:v>-0.0012700278710097712</x:v>
      </x:c>
      <x:c r="T468" s="122" t="str">
        <x:f>IF(F468&lt;'摘要'!$C$8,"15–20%",IF(F468&lt;'摘要'!$C$9,"20–30%",IF(F468&lt;'摘要'!$C$10,"30–50%",IF(F468&lt;'摘要'!$C$11,"50–100%","&gt;100%"))))</x:f>
        <x:v>30–50%</x:v>
      </x:c>
      <x:c r="U468" s="122" t="str">
        <x:f>IF(G468&lt;H468,"SARIMA","營收公式")</x:f>
        <x:v>SARIMA</x:v>
      </x:c>
      <x:c r="V468" s="122" t="str">
        <x:f>IF(AND(F468&lt;G468,F468&lt;H468),"是","否")</x:f>
        <x:v>是</x:v>
      </x:c>
      <x:c r="W468" s="77" t="str">
        <x:v>weighted_hybrid</x:v>
      </x:c>
    </x:row>
    <x:row r="469">
      <x:c r="A469" s="77" t="n">
        <x:v>465</x:v>
      </x:c>
      <x:c r="B469" s="77" t="str">
        <x:v>6674</x:v>
      </x:c>
      <x:c r="C469" s="77" t="str">
        <x:v>鋐寶科技</x:v>
      </x:c>
      <x:c r="D469" s="77" t="str">
        <x:v>電子工業</x:v>
      </x:c>
      <x:c r="E469" s="77" t="n">
        <x:v>12</x:v>
      </x:c>
      <x:c r="F469" s="119" t="n">
        <x:v>0.35226151614353723</x:v>
      </x:c>
      <x:c r="G469" s="119" t="n">
        <x:v>0.30339305680594475</x:v>
      </x:c>
      <x:c r="H469" s="119" t="n">
        <x:v>0.36384739521051224</x:v>
      </x:c>
      <x:c r="I469" s="119" t="n">
        <x:v>0.30017258802914276</x:v>
      </x:c>
      <x:c r="J469" s="119" t="n">
        <x:v>0.8392727367390007</x:v>
      </x:c>
      <x:c r="K469" s="119" t="n">
        <x:v>0.41666666666666674</x:v>
      </x:c>
      <x:c r="L469" s="119" t="n">
        <x:v>0.5</x:v>
      </x:c>
      <x:c r="M469" s="119" t="str">
        <x:v>2025-03</x:v>
      </x:c>
      <x:c r="N469" s="119" t="n">
        <x:v>0.9343338731873555</x:v>
      </x:c>
      <x:c r="O469" s="120" t="n">
        <x:v>46639</x:v>
      </x:c>
      <x:c r="P469" s="120" t="n">
        <x:v>90215.39751158508</x:v>
      </x:c>
      <x:c r="Q469" s="120" t="n">
        <x:v>75727.44256493286</x:v>
      </x:c>
      <x:c r="R469" s="120" t="n">
        <x:v>91825.17028343532</x:v>
      </x:c>
      <x:c r="S469" s="121" t="n">
        <x:f>F469-MIN(G469,H469)</x:f>
        <x:v>0.048868459337592485</x:v>
      </x:c>
      <x:c r="T469" s="122" t="str">
        <x:f>IF(F469&lt;'摘要'!$C$8,"15–20%",IF(F469&lt;'摘要'!$C$9,"20–30%",IF(F469&lt;'摘要'!$C$10,"30–50%",IF(F469&lt;'摘要'!$C$11,"50–100%","&gt;100%"))))</x:f>
        <x:v>30–50%</x:v>
      </x:c>
      <x:c r="U469" s="122" t="str">
        <x:f>IF(G469&lt;H469,"SARIMA","營收公式")</x:f>
        <x:v>SARIMA</x:v>
      </x:c>
      <x:c r="V469" s="122" t="str">
        <x:f>IF(AND(F469&lt;G469,F469&lt;H469),"是","否")</x:f>
        <x:v>否</x:v>
      </x:c>
      <x:c r="W469" s="77" t="str">
        <x:v>weighted_hybrid</x:v>
      </x:c>
    </x:row>
    <x:row r="470">
      <x:c r="A470" s="77" t="n">
        <x:v>466</x:v>
      </x:c>
      <x:c r="B470" s="77" t="str">
        <x:v>6804</x:v>
      </x:c>
      <x:c r="C470" s="77" t="str">
        <x:v>明係</x:v>
      </x:c>
      <x:c r="D470" s="77" t="str">
        <x:v>運動休閒類</x:v>
      </x:c>
      <x:c r="E470" s="77" t="n">
        <x:v>12</x:v>
      </x:c>
      <x:c r="F470" s="119" t="n">
        <x:v>0.35257444098752655</x:v>
      </x:c>
      <x:c r="G470" s="119" t="n">
        <x:v>0.33400217827494577</x:v>
      </x:c>
      <x:c r="H470" s="119" t="n">
        <x:v>0.35488306381924095</x:v>
      </x:c>
      <x:c r="I470" s="119" t="n">
        <x:v>0.3501252547588821</x:v>
      </x:c>
      <x:c r="J470" s="119" t="n">
        <x:v>0.5710761006061057</x:v>
      </x:c>
      <x:c r="K470" s="119" t="n">
        <x:v>0.6666666666666665</x:v>
      </x:c>
      <x:c r="L470" s="119" t="n">
        <x:v>0.5833333333333334</x:v>
      </x:c>
      <x:c r="M470" s="119" t="str">
        <x:v>2025-11</x:v>
      </x:c>
      <x:c r="N470" s="119" t="n">
        <x:v>0.9937286581784565</x:v>
      </x:c>
      <x:c r="O470" s="120" t="n">
        <x:v>56881</x:v>
      </x:c>
      <x:c r="P470" s="120" t="n">
        <x:v>113405.27980584878</x:v>
      </x:c>
      <x:c r="Q470" s="120" t="n">
        <x:v>128491.4672919292</x:v>
      </x:c>
      <x:c r="R470" s="120" t="n">
        <x:v>111729.03675183984</x:v>
      </x:c>
      <x:c r="S470" s="121" t="n">
        <x:f>F470-MIN(G470,H470)</x:f>
        <x:v>0.018572262712580778</x:v>
      </x:c>
      <x:c r="T470" s="122" t="str">
        <x:f>IF(F470&lt;'摘要'!$C$8,"15–20%",IF(F470&lt;'摘要'!$C$9,"20–30%",IF(F470&lt;'摘要'!$C$10,"30–50%",IF(F470&lt;'摘要'!$C$11,"50–100%","&gt;100%"))))</x:f>
        <x:v>30–50%</x:v>
      </x:c>
      <x:c r="U470" s="122" t="str">
        <x:f>IF(G470&lt;H470,"SARIMA","營收公式")</x:f>
        <x:v>SARIMA</x:v>
      </x:c>
      <x:c r="V470" s="122" t="str">
        <x:f>IF(AND(F470&lt;G470,F470&lt;H470),"是","否")</x:f>
        <x:v>否</x:v>
      </x:c>
      <x:c r="W470" s="77" t="str">
        <x:v>weighted_hybrid</x:v>
      </x:c>
    </x:row>
    <x:row r="471">
      <x:c r="A471" s="77" t="n">
        <x:v>467</x:v>
      </x:c>
      <x:c r="B471" s="77" t="str">
        <x:v>5512</x:v>
      </x:c>
      <x:c r="C471" s="77" t="str">
        <x:v>力麒</x:v>
      </x:c>
      <x:c r="D471" s="77" t="str">
        <x:v>建材營造</x:v>
      </x:c>
      <x:c r="E471" s="77" t="n">
        <x:v>12</x:v>
      </x:c>
      <x:c r="F471" s="119" t="n">
        <x:v>0.3528609621680424</x:v>
      </x:c>
      <x:c r="G471" s="119" t="n">
        <x:v>0.3090678305302827</x:v>
      </x:c>
      <x:c r="H471" s="119" t="n">
        <x:v>0.36335342420364797</x:v>
      </x:c>
      <x:c r="I471" s="119" t="n">
        <x:v>0.19066111828604587</x:v>
      </x:c>
      <x:c r="J471" s="119" t="n">
        <x:v>0.5549125180575775</x:v>
      </x:c>
      <x:c r="K471" s="119" t="n">
        <x:v>0.75</x:v>
      </x:c>
      <x:c r="L471" s="119" t="n">
        <x:v>0.25</x:v>
      </x:c>
      <x:c r="M471" s="119" t="str">
        <x:v>2025-01</x:v>
      </x:c>
      <x:c r="N471" s="119" t="n">
        <x:v>1.49761240264051</x:v>
      </x:c>
      <x:c r="O471" s="120" t="n">
        <x:v>436727</x:v>
      </x:c>
      <x:c r="P471" s="120" t="n">
        <x:v>1090774.771767982</x:v>
      </x:c>
      <x:c r="Q471" s="120" t="n">
        <x:v>570525.0913559087</x:v>
      </x:c>
      <x:c r="R471" s="120" t="n">
        <x:v>1148580.291813768</x:v>
      </x:c>
      <x:c r="S471" s="121" t="n">
        <x:f>F471-MIN(G471,H471)</x:f>
        <x:v>0.04379313163775972</x:v>
      </x:c>
      <x:c r="T471" s="122" t="str">
        <x:f>IF(F471&lt;'摘要'!$C$8,"15–20%",IF(F471&lt;'摘要'!$C$9,"20–30%",IF(F471&lt;'摘要'!$C$10,"30–50%",IF(F471&lt;'摘要'!$C$11,"50–100%","&gt;100%"))))</x:f>
        <x:v>30–50%</x:v>
      </x:c>
      <x:c r="U471" s="122" t="str">
        <x:f>IF(G471&lt;H471,"SARIMA","營收公式")</x:f>
        <x:v>SARIMA</x:v>
      </x:c>
      <x:c r="V471" s="122" t="str">
        <x:f>IF(AND(F471&lt;G471,F471&lt;H471),"是","否")</x:f>
        <x:v>否</x:v>
      </x:c>
      <x:c r="W471" s="77" t="str">
        <x:v>weighted_hybrid</x:v>
      </x:c>
    </x:row>
    <x:row r="472">
      <x:c r="A472" s="77" t="n">
        <x:v>468</x:v>
      </x:c>
      <x:c r="B472" s="77" t="str">
        <x:v>6598</x:v>
      </x:c>
      <x:c r="C472" s="77" t="str">
        <x:v>ABC-KY</x:v>
      </x:c>
      <x:c r="D472" s="77" t="str">
        <x:v>生技醫療業</x:v>
      </x:c>
      <x:c r="E472" s="77" t="n">
        <x:v>12</x:v>
      </x:c>
      <x:c r="F472" s="119" t="n">
        <x:v>0.3531103120997175</x:v>
      </x:c>
      <x:c r="G472" s="119" t="n">
        <x:v>0.29424010991150906</x:v>
      </x:c>
      <x:c r="H472" s="119" t="n">
        <x:v>0.36348598939948007</x:v>
      </x:c>
      <x:c r="I472" s="119" t="n">
        <x:v>0.30494391055311787</x:v>
      </x:c>
      <x:c r="J472" s="119" t="n">
        <x:v>0.7827311206802192</x:v>
      </x:c>
      <x:c r="K472" s="119" t="n">
        <x:v>0.5833333333333334</x:v>
      </x:c>
      <x:c r="L472" s="119" t="n">
        <x:v>0.5833333333333334</x:v>
      </x:c>
      <x:c r="M472" s="119" t="str">
        <x:v>2025-10</x:v>
      </x:c>
      <x:c r="N472" s="119" t="n">
        <x:v>0.8298521318165257</x:v>
      </x:c>
      <x:c r="O472" s="120" t="n">
        <x:v>32931</x:v>
      </x:c>
      <x:c r="P472" s="120" t="n">
        <x:v>60258.860552850005</x:v>
      </x:c>
      <x:c r="Q472" s="120" t="n">
        <x:v>45012.24035469967</x:v>
      </x:c>
      <x:c r="R472" s="120" t="n">
        <x:v>61952.929463755594</x:v>
      </x:c>
      <x:c r="S472" s="121" t="n">
        <x:f>F472-MIN(G472,H472)</x:f>
        <x:v>0.05887020218820843</x:v>
      </x:c>
      <x:c r="T472" s="122" t="str">
        <x:f>IF(F472&lt;'摘要'!$C$8,"15–20%",IF(F472&lt;'摘要'!$C$9,"20–30%",IF(F472&lt;'摘要'!$C$10,"30–50%",IF(F472&lt;'摘要'!$C$11,"50–100%","&gt;100%"))))</x:f>
        <x:v>30–50%</x:v>
      </x:c>
      <x:c r="U472" s="122" t="str">
        <x:f>IF(G472&lt;H472,"SARIMA","營收公式")</x:f>
        <x:v>SARIMA</x:v>
      </x:c>
      <x:c r="V472" s="122" t="str">
        <x:f>IF(AND(F472&lt;G472,F472&lt;H472),"是","否")</x:f>
        <x:v>否</x:v>
      </x:c>
      <x:c r="W472" s="77" t="str">
        <x:v>weighted_hybrid</x:v>
      </x:c>
    </x:row>
    <x:row r="473">
      <x:c r="A473" s="77" t="n">
        <x:v>469</x:v>
      </x:c>
      <x:c r="B473" s="77" t="str">
        <x:v>5381</x:v>
      </x:c>
      <x:c r="C473" s="77" t="str">
        <x:v>光譜</x:v>
      </x:c>
      <x:c r="D473" s="77" t="str">
        <x:v>電機機械</x:v>
      </x:c>
      <x:c r="E473" s="77" t="n">
        <x:v>12</x:v>
      </x:c>
      <x:c r="F473" s="119" t="n">
        <x:v>0.3538686397033246</x:v>
      </x:c>
      <x:c r="G473" s="119" t="n">
        <x:v>0.37351172249582704</x:v>
      </x:c>
      <x:c r="H473" s="119" t="n">
        <x:v>0.36286528910300603</x:v>
      </x:c>
      <x:c r="I473" s="119" t="n">
        <x:v>0.27324005780061145</x:v>
      </x:c>
      <x:c r="J473" s="119" t="n">
        <x:v>0.7996100782380767</x:v>
      </x:c>
      <x:c r="K473" s="119" t="n">
        <x:v>0.6666666666666665</x:v>
      </x:c>
      <x:c r="L473" s="119" t="n">
        <x:v>0.5833333333333334</x:v>
      </x:c>
      <x:c r="M473" s="119" t="str">
        <x:v>2025-02</x:v>
      </x:c>
      <x:c r="N473" s="119" t="n">
        <x:v>1.2604676601485079</x:v>
      </x:c>
      <x:c r="O473" s="120" t="n">
        <x:v>123082</x:v>
      </x:c>
      <x:c r="P473" s="120" t="n">
        <x:v>278222.88054639864</x:v>
      </x:c>
      <x:c r="Q473" s="120" t="n">
        <x:v>210013.08133435587</x:v>
      </x:c>
      <x:c r="R473" s="120" t="n">
        <x:v>285801.7471255145</x:v>
      </x:c>
      <x:c r="S473" s="121" t="n">
        <x:f>F473-MIN(G473,H473)</x:f>
        <x:v>-0.008996649399681422</x:v>
      </x:c>
      <x:c r="T473" s="122" t="str">
        <x:f>IF(F473&lt;'摘要'!$C$8,"15–20%",IF(F473&lt;'摘要'!$C$9,"20–30%",IF(F473&lt;'摘要'!$C$10,"30–50%",IF(F473&lt;'摘要'!$C$11,"50–100%","&gt;100%"))))</x:f>
        <x:v>30–50%</x:v>
      </x:c>
      <x:c r="U473" s="122" t="str">
        <x:f>IF(G473&lt;H473,"SARIMA","營收公式")</x:f>
        <x:v>營收公式</x:v>
      </x:c>
      <x:c r="V473" s="122" t="str">
        <x:f>IF(AND(F473&lt;G473,F473&lt;H473),"是","否")</x:f>
        <x:v>是</x:v>
      </x:c>
      <x:c r="W473" s="77" t="str">
        <x:v>weighted_hybrid</x:v>
      </x:c>
    </x:row>
    <x:row r="474">
      <x:c r="A474" s="77" t="n">
        <x:v>470</x:v>
      </x:c>
      <x:c r="B474" s="77" t="str">
        <x:v>8027</x:v>
      </x:c>
      <x:c r="C474" s="77" t="str">
        <x:v>鈦昇</x:v>
      </x:c>
      <x:c r="D474" s="77" t="str">
        <x:v>電機機械</x:v>
      </x:c>
      <x:c r="E474" s="77" t="n">
        <x:v>12</x:v>
      </x:c>
      <x:c r="F474" s="119" t="n">
        <x:v>0.357989884583703</x:v>
      </x:c>
      <x:c r="G474" s="119" t="n">
        <x:v>0.3303175513304486</x:v>
      </x:c>
      <x:c r="H474" s="119" t="n">
        <x:v>0.3615498908545718</x:v>
      </x:c>
      <x:c r="I474" s="119" t="n">
        <x:v>0.22674134674168747</x:v>
      </x:c>
      <x:c r="J474" s="119" t="n">
        <x:v>0.8138588216755435</x:v>
      </x:c>
      <x:c r="K474" s="119" t="n">
        <x:v>0.75</x:v>
      </x:c>
      <x:c r="L474" s="119" t="n">
        <x:v>0.5</x:v>
      </x:c>
      <x:c r="M474" s="119" t="str">
        <x:v>2025-01</x:v>
      </x:c>
      <x:c r="N474" s="119" t="n">
        <x:v>0.9133933076618165</x:v>
      </x:c>
      <x:c r="O474" s="120" t="n">
        <x:v>71163</x:v>
      </x:c>
      <x:c r="P474" s="120" t="n">
        <x:v>136162.80795313785</x:v>
      </x:c>
      <x:c r="Q474" s="120" t="n">
        <x:v>126626.92134142568</x:v>
      </x:c>
      <x:c r="R474" s="120" t="n">
        <x:v>137222.35090999474</x:v>
      </x:c>
      <x:c r="S474" s="121" t="n">
        <x:f>F474-MIN(G474,H474)</x:f>
        <x:v>0.02767233325325441</x:v>
      </x:c>
      <x:c r="T474" s="122" t="str">
        <x:f>IF(F474&lt;'摘要'!$C$8,"15–20%",IF(F474&lt;'摘要'!$C$9,"20–30%",IF(F474&lt;'摘要'!$C$10,"30–50%",IF(F474&lt;'摘要'!$C$11,"50–100%","&gt;100%"))))</x:f>
        <x:v>30–50%</x:v>
      </x:c>
      <x:c r="U474" s="122" t="str">
        <x:f>IF(G474&lt;H474,"SARIMA","營收公式")</x:f>
        <x:v>SARIMA</x:v>
      </x:c>
      <x:c r="V474" s="122" t="str">
        <x:f>IF(AND(F474&lt;G474,F474&lt;H474),"是","否")</x:f>
        <x:v>否</x:v>
      </x:c>
      <x:c r="W474" s="77" t="str">
        <x:v>weighted_hybrid</x:v>
      </x:c>
    </x:row>
    <x:row r="475">
      <x:c r="A475" s="77" t="n">
        <x:v>471</x:v>
      </x:c>
      <x:c r="B475" s="77" t="str">
        <x:v>8937</x:v>
      </x:c>
      <x:c r="C475" s="77" t="str">
        <x:v>合騏*</x:v>
      </x:c>
      <x:c r="D475" s="77" t="str">
        <x:v>其他</x:v>
      </x:c>
      <x:c r="E475" s="77" t="n">
        <x:v>12</x:v>
      </x:c>
      <x:c r="F475" s="119" t="n">
        <x:v>0.36755417141454994</x:v>
      </x:c>
      <x:c r="G475" s="119" t="n">
        <x:v>0.46668848540867297</x:v>
      </x:c>
      <x:c r="H475" s="119" t="n">
        <x:v>0.3644656369390053</x:v>
      </x:c>
      <x:c r="I475" s="119" t="n">
        <x:v>0.3617630766591746</x:v>
      </x:c>
      <x:c r="J475" s="119" t="n">
        <x:v>0.7228247081757688</x:v>
      </x:c>
      <x:c r="K475" s="119" t="n">
        <x:v>0.5</x:v>
      </x:c>
      <x:c r="L475" s="119" t="n">
        <x:v>0.41666666666666674</x:v>
      </x:c>
      <x:c r="M475" s="119" t="str">
        <x:v>2025-07</x:v>
      </x:c>
      <x:c r="N475" s="119" t="n">
        <x:v>1.029837371086165</x:v>
      </x:c>
      <x:c r="O475" s="120" t="n">
        <x:v>3446</x:v>
      </x:c>
      <x:c r="P475" s="120" t="n">
        <x:v>6994.8195807629245</x:v>
      </x:c>
      <x:c r="Q475" s="120" t="n">
        <x:v>8881.936536791909</x:v>
      </x:c>
      <x:c r="R475" s="120" t="n">
        <x:v>6785.139918981926</x:v>
      </x:c>
      <x:c r="S475" s="121" t="n">
        <x:f>F475-MIN(G475,H475)</x:f>
        <x:v>0.0030885344755446353</x:v>
      </x:c>
      <x:c r="T475" s="122" t="str">
        <x:f>IF(F475&lt;'摘要'!$C$8,"15–20%",IF(F475&lt;'摘要'!$C$9,"20–30%",IF(F475&lt;'摘要'!$C$10,"30–50%",IF(F475&lt;'摘要'!$C$11,"50–100%","&gt;100%"))))</x:f>
        <x:v>30–50%</x:v>
      </x:c>
      <x:c r="U475" s="122" t="str">
        <x:f>IF(G475&lt;H475,"SARIMA","營收公式")</x:f>
        <x:v>營收公式</x:v>
      </x:c>
      <x:c r="V475" s="122" t="str">
        <x:f>IF(AND(F475&lt;G475,F475&lt;H475),"是","否")</x:f>
        <x:v>否</x:v>
      </x:c>
      <x:c r="W475" s="77" t="str">
        <x:v>weighted_hybrid</x:v>
      </x:c>
    </x:row>
    <x:row r="476">
      <x:c r="A476" s="77" t="n">
        <x:v>472</x:v>
      </x:c>
      <x:c r="B476" s="77" t="str">
        <x:v>3085</x:v>
      </x:c>
      <x:c r="C476" s="77" t="str">
        <x:v>新零售</x:v>
      </x:c>
      <x:c r="D476" s="77" t="str">
        <x:v>數位雲端類</x:v>
      </x:c>
      <x:c r="E476" s="77" t="n">
        <x:v>12</x:v>
      </x:c>
      <x:c r="F476" s="119" t="n">
        <x:v>0.36802007513115903</x:v>
      </x:c>
      <x:c r="G476" s="119" t="n">
        <x:v>0.25107528541733953</x:v>
      </x:c>
      <x:c r="H476" s="119" t="n">
        <x:v>0.3821220839528295</x:v>
      </x:c>
      <x:c r="I476" s="119" t="n">
        <x:v>0.28926244146714036</x:v>
      </x:c>
      <x:c r="J476" s="119" t="n">
        <x:v>0.7226691120604098</x:v>
      </x:c>
      <x:c r="K476" s="119" t="n">
        <x:v>0.5833333333333334</x:v>
      </x:c>
      <x:c r="L476" s="119" t="n">
        <x:v>0.41666666666666674</x:v>
      </x:c>
      <x:c r="M476" s="119" t="str">
        <x:v>2025-09</x:v>
      </x:c>
      <x:c r="N476" s="119" t="n">
        <x:v>0.9400184857016862</x:v>
      </x:c>
      <x:c r="O476" s="120" t="n">
        <x:v>3225</x:v>
      </x:c>
      <x:c r="P476" s="120" t="n">
        <x:v>6256.559616387938</x:v>
      </x:c>
      <x:c r="Q476" s="120" t="n">
        <x:v>4727.311222471103</x:v>
      </x:c>
      <x:c r="R476" s="120" t="n">
        <x:v>6426.476104600919</x:v>
      </x:c>
      <x:c r="S476" s="121" t="n">
        <x:f>F476-MIN(G476,H476)</x:f>
        <x:v>0.1169447897138195</x:v>
      </x:c>
      <x:c r="T476" s="122" t="str">
        <x:f>IF(F476&lt;'摘要'!$C$8,"15–20%",IF(F476&lt;'摘要'!$C$9,"20–30%",IF(F476&lt;'摘要'!$C$10,"30–50%",IF(F476&lt;'摘要'!$C$11,"50–100%","&gt;100%"))))</x:f>
        <x:v>30–50%</x:v>
      </x:c>
      <x:c r="U476" s="122" t="str">
        <x:f>IF(G476&lt;H476,"SARIMA","營收公式")</x:f>
        <x:v>SARIMA</x:v>
      </x:c>
      <x:c r="V476" s="122" t="str">
        <x:f>IF(AND(F476&lt;G476,F476&lt;H476),"是","否")</x:f>
        <x:v>否</x:v>
      </x:c>
      <x:c r="W476" s="77" t="str">
        <x:v>weighted_hybrid</x:v>
      </x:c>
    </x:row>
    <x:row r="477">
      <x:c r="A477" s="77" t="n">
        <x:v>473</x:v>
      </x:c>
      <x:c r="B477" s="77" t="str">
        <x:v>1449</x:v>
      </x:c>
      <x:c r="C477" s="77" t="str">
        <x:v>佳和</x:v>
      </x:c>
      <x:c r="D477" s="77" t="str">
        <x:v>紡織纖維</x:v>
      </x:c>
      <x:c r="E477" s="77" t="n">
        <x:v>12</x:v>
      </x:c>
      <x:c r="F477" s="119" t="n">
        <x:v>0.3680731024557209</x:v>
      </x:c>
      <x:c r="G477" s="119" t="n">
        <x:v>0.3689439414895081</x:v>
      </x:c>
      <x:c r="H477" s="119" t="n">
        <x:v>0.3690380615252987</x:v>
      </x:c>
      <x:c r="I477" s="119" t="n">
        <x:v>0.28022893099761176</x:v>
      </x:c>
      <x:c r="J477" s="119" t="n">
        <x:v>0.5429570775111154</x:v>
      </x:c>
      <x:c r="K477" s="119" t="n">
        <x:v>0.41666666666666674</x:v>
      </x:c>
      <x:c r="L477" s="119" t="n">
        <x:v>0.41666666666666674</x:v>
      </x:c>
      <x:c r="M477" s="119" t="str">
        <x:v>2025-12</x:v>
      </x:c>
      <x:c r="N477" s="119" t="n">
        <x:v>0.6187102562046954</x:v>
      </x:c>
      <x:c r="O477" s="120" t="n">
        <x:v>482486</x:v>
      </x:c>
      <x:c r="P477" s="120" t="n">
        <x:v>183966.96332482132</x:v>
      </x:c>
      <x:c r="Q477" s="120" t="n">
        <x:v>179691.71368621397</x:v>
      </x:c>
      <x:c r="R477" s="120" t="n">
        <x:v>184441.99106244434</x:v>
      </x:c>
      <x:c r="S477" s="121" t="n">
        <x:f>F477-MIN(G477,H477)</x:f>
        <x:v>-0.0008708390337872074</x:v>
      </x:c>
      <x:c r="T477" s="122" t="str">
        <x:f>IF(F477&lt;'摘要'!$C$8,"15–20%",IF(F477&lt;'摘要'!$C$9,"20–30%",IF(F477&lt;'摘要'!$C$10,"30–50%",IF(F477&lt;'摘要'!$C$11,"50–100%","&gt;100%"))))</x:f>
        <x:v>30–50%</x:v>
      </x:c>
      <x:c r="U477" s="122" t="str">
        <x:f>IF(G477&lt;H477,"SARIMA","營收公式")</x:f>
        <x:v>SARIMA</x:v>
      </x:c>
      <x:c r="V477" s="122" t="str">
        <x:f>IF(AND(F477&lt;G477,F477&lt;H477),"是","否")</x:f>
        <x:v>是</x:v>
      </x:c>
      <x:c r="W477" s="77" t="str">
        <x:v>weighted_hybrid</x:v>
      </x:c>
    </x:row>
    <x:row r="478">
      <x:c r="A478" s="77" t="n">
        <x:v>474</x:v>
      </x:c>
      <x:c r="B478" s="77" t="str">
        <x:v>8476</x:v>
      </x:c>
      <x:c r="C478" s="77" t="str">
        <x:v>台境*</x:v>
      </x:c>
      <x:c r="D478" s="77" t="str">
        <x:v>綠能環保</x:v>
      </x:c>
      <x:c r="E478" s="77" t="n">
        <x:v>12</x:v>
      </x:c>
      <x:c r="F478" s="119" t="n">
        <x:v>0.36857225309446895</x:v>
      </x:c>
      <x:c r="G478" s="119" t="n">
        <x:v>0.3884914280555675</x:v>
      </x:c>
      <x:c r="H478" s="119" t="n">
        <x:v>0.3695946396441194</x:v>
      </x:c>
      <x:c r="I478" s="119" t="n">
        <x:v>0.2849883774658083</x:v>
      </x:c>
      <x:c r="J478" s="119" t="n">
        <x:v>0.556340954256168</x:v>
      </x:c>
      <x:c r="K478" s="119" t="n">
        <x:v>0.5833333333333334</x:v>
      </x:c>
      <x:c r="L478" s="119" t="n">
        <x:v>0.5833333333333334</x:v>
      </x:c>
      <x:c r="M478" s="119" t="str">
        <x:v>2025-06</x:v>
      </x:c>
      <x:c r="N478" s="119" t="n">
        <x:v>1.258975781849405</x:v>
      </x:c>
      <x:c r="O478" s="120" t="n">
        <x:v>103665</x:v>
      </x:c>
      <x:c r="P478" s="120" t="n">
        <x:v>234176.72442541856</x:v>
      </x:c>
      <x:c r="Q478" s="120" t="n">
        <x:v>304982.7336798057</x:v>
      </x:c>
      <x:c r="R478" s="120" t="n">
        <x:v>226309.39006381997</x:v>
      </x:c>
      <x:c r="S478" s="121" t="n">
        <x:f>F478-MIN(G478,H478)</x:f>
        <x:v>-0.001022386549650478</x:v>
      </x:c>
      <x:c r="T478" s="122" t="str">
        <x:f>IF(F478&lt;'摘要'!$C$8,"15–20%",IF(F478&lt;'摘要'!$C$9,"20–30%",IF(F478&lt;'摘要'!$C$10,"30–50%",IF(F478&lt;'摘要'!$C$11,"50–100%","&gt;100%"))))</x:f>
        <x:v>30–50%</x:v>
      </x:c>
      <x:c r="U478" s="122" t="str">
        <x:f>IF(G478&lt;H478,"SARIMA","營收公式")</x:f>
        <x:v>營收公式</x:v>
      </x:c>
      <x:c r="V478" s="122" t="str">
        <x:f>IF(AND(F478&lt;G478,F478&lt;H478),"是","否")</x:f>
        <x:v>是</x:v>
      </x:c>
      <x:c r="W478" s="77" t="str">
        <x:v>weighted_hybrid</x:v>
      </x:c>
    </x:row>
    <x:row r="479">
      <x:c r="A479" s="77" t="n">
        <x:v>475</x:v>
      </x:c>
      <x:c r="B479" s="77" t="str">
        <x:v>3041</x:v>
      </x:c>
      <x:c r="C479" s="77" t="str">
        <x:v>揚智</x:v>
      </x:c>
      <x:c r="D479" s="77" t="str">
        <x:v>電子工業</x:v>
      </x:c>
      <x:c r="E479" s="77" t="n">
        <x:v>12</x:v>
      </x:c>
      <x:c r="F479" s="119" t="n">
        <x:v>0.3708798705826848</x:v>
      </x:c>
      <x:c r="G479" s="119" t="n">
        <x:v>0.3816814161113368</x:v>
      </x:c>
      <x:c r="H479" s="119" t="n">
        <x:v>0.375029972980026</x:v>
      </x:c>
      <x:c r="I479" s="119" t="n">
        <x:v>0.18402423350963695</x:v>
      </x:c>
      <x:c r="J479" s="119" t="n">
        <x:v>0.6631875653462944</x:v>
      </x:c>
      <x:c r="K479" s="119" t="n">
        <x:v>0.5833333333333334</x:v>
      </x:c>
      <x:c r="L479" s="119" t="n">
        <x:v>0.33333333333333326</x:v>
      </x:c>
      <x:c r="M479" s="119" t="str">
        <x:v>2025-09</x:v>
      </x:c>
      <x:c r="N479" s="119" t="n">
        <x:v>0.7111577842442276</x:v>
      </x:c>
      <x:c r="O479" s="120" t="n">
        <x:v>242585</x:v>
      </x:c>
      <x:c r="P479" s="120" t="n">
        <x:v>70068.78890911405</x:v>
      </x:c>
      <x:c r="Q479" s="120" t="n">
        <x:v>64955.97688829897</x:v>
      </x:c>
      <x:c r="R479" s="120" t="n">
        <x:v>70636.87913364905</x:v>
      </x:c>
      <x:c r="S479" s="121" t="n">
        <x:f>F479-MIN(G479,H479)</x:f>
        <x:v>-0.004150102397341204</x:v>
      </x:c>
      <x:c r="T479" s="122" t="str">
        <x:f>IF(F479&lt;'摘要'!$C$8,"15–20%",IF(F479&lt;'摘要'!$C$9,"20–30%",IF(F479&lt;'摘要'!$C$10,"30–50%",IF(F479&lt;'摘要'!$C$11,"50–100%","&gt;100%"))))</x:f>
        <x:v>30–50%</x:v>
      </x:c>
      <x:c r="U479" s="122" t="str">
        <x:f>IF(G479&lt;H479,"SARIMA","營收公式")</x:f>
        <x:v>營收公式</x:v>
      </x:c>
      <x:c r="V479" s="122" t="str">
        <x:f>IF(AND(F479&lt;G479,F479&lt;H479),"是","否")</x:f>
        <x:v>是</x:v>
      </x:c>
      <x:c r="W479" s="77" t="str">
        <x:v>weighted_hybrid</x:v>
      </x:c>
    </x:row>
    <x:row r="480">
      <x:c r="A480" s="77" t="n">
        <x:v>476</x:v>
      </x:c>
      <x:c r="B480" s="77" t="str">
        <x:v>2314</x:v>
      </x:c>
      <x:c r="C480" s="77" t="str">
        <x:v>台揚</x:v>
      </x:c>
      <x:c r="D480" s="77" t="str">
        <x:v>電子工業</x:v>
      </x:c>
      <x:c r="E480" s="77" t="n">
        <x:v>12</x:v>
      </x:c>
      <x:c r="F480" s="119" t="n">
        <x:v>0.3724424661479655</x:v>
      </x:c>
      <x:c r="G480" s="119" t="n">
        <x:v>0.34029115492289674</x:v>
      </x:c>
      <x:c r="H480" s="119" t="n">
        <x:v>0.37829443225581094</x:v>
      </x:c>
      <x:c r="I480" s="119" t="n">
        <x:v>0.33178368206065767</x:v>
      </x:c>
      <x:c r="J480" s="119" t="n">
        <x:v>0.5853050075666956</x:v>
      </x:c>
      <x:c r="K480" s="119" t="n">
        <x:v>0.25</x:v>
      </x:c>
      <x:c r="L480" s="119" t="n">
        <x:v>0.5833333333333334</x:v>
      </x:c>
      <x:c r="M480" s="119" t="str">
        <x:v>2025-12</x:v>
      </x:c>
      <x:c r="N480" s="119" t="n">
        <x:v>0.6788940503480386</x:v>
      </x:c>
      <x:c r="O480" s="120" t="n">
        <x:v>124968</x:v>
      </x:c>
      <x:c r="P480" s="120" t="n">
        <x:v>209808.03168389367</x:v>
      </x:c>
      <x:c r="Q480" s="120" t="n">
        <x:v>156503.61201091812</x:v>
      </x:c>
      <x:c r="R480" s="120" t="n">
        <x:v>215730.74498089094</x:v>
      </x:c>
      <x:c r="S480" s="121" t="n">
        <x:f>F480-MIN(G480,H480)</x:f>
        <x:v>0.03215131122506876</x:v>
      </x:c>
      <x:c r="T480" s="122" t="str">
        <x:f>IF(F480&lt;'摘要'!$C$8,"15–20%",IF(F480&lt;'摘要'!$C$9,"20–30%",IF(F480&lt;'摘要'!$C$10,"30–50%",IF(F480&lt;'摘要'!$C$11,"50–100%","&gt;100%"))))</x:f>
        <x:v>30–50%</x:v>
      </x:c>
      <x:c r="U480" s="122" t="str">
        <x:f>IF(G480&lt;H480,"SARIMA","營收公式")</x:f>
        <x:v>SARIMA</x:v>
      </x:c>
      <x:c r="V480" s="122" t="str">
        <x:f>IF(AND(F480&lt;G480,F480&lt;H480),"是","否")</x:f>
        <x:v>否</x:v>
      </x:c>
      <x:c r="W480" s="77" t="str">
        <x:v>weighted_hybrid</x:v>
      </x:c>
    </x:row>
    <x:row r="481">
      <x:c r="A481" s="77" t="n">
        <x:v>477</x:v>
      </x:c>
      <x:c r="B481" s="77" t="str">
        <x:v>1795</x:v>
      </x:c>
      <x:c r="C481" s="77" t="str">
        <x:v>美時</x:v>
      </x:c>
      <x:c r="D481" s="77" t="str">
        <x:v>生技醫療業</x:v>
      </x:c>
      <x:c r="E481" s="77" t="n">
        <x:v>12</x:v>
      </x:c>
      <x:c r="F481" s="119" t="n">
        <x:v>0.3727577594639975</x:v>
      </x:c>
      <x:c r="G481" s="119" t="n">
        <x:v>0.24512152973627843</x:v>
      </x:c>
      <x:c r="H481" s="119" t="n">
        <x:v>0.3930109285717657</x:v>
      </x:c>
      <x:c r="I481" s="119" t="n">
        <x:v>0.3562256662019367</x:v>
      </x:c>
      <x:c r="J481" s="119" t="n">
        <x:v>0.5953895497358391</x:v>
      </x:c>
      <x:c r="K481" s="119" t="n">
        <x:v>0.8333333333333335</x:v>
      </x:c>
      <x:c r="L481" s="119" t="n">
        <x:v>0.5833333333333334</x:v>
      </x:c>
      <x:c r="M481" s="119" t="str">
        <x:v>2025-05</x:v>
      </x:c>
      <x:c r="N481" s="119" t="n">
        <x:v>0.9234456324552602</x:v>
      </x:c>
      <x:c r="O481" s="120" t="n">
        <x:v>1129413</x:v>
      </x:c>
      <x:c r="P481" s="120" t="n">
        <x:v>2172364.502088193</x:v>
      </x:c>
      <x:c r="Q481" s="120" t="n">
        <x:v>1696185.4275439936</x:v>
      </x:c>
      <x:c r="R481" s="120" t="n">
        <x:v>2225273.2881486593</x:v>
      </x:c>
      <x:c r="S481" s="121" t="n">
        <x:f>F481-MIN(G481,H481)</x:f>
        <x:v>0.12763622972771904</x:v>
      </x:c>
      <x:c r="T481" s="122" t="str">
        <x:f>IF(F481&lt;'摘要'!$C$8,"15–20%",IF(F481&lt;'摘要'!$C$9,"20–30%",IF(F481&lt;'摘要'!$C$10,"30–50%",IF(F481&lt;'摘要'!$C$11,"50–100%","&gt;100%"))))</x:f>
        <x:v>30–50%</x:v>
      </x:c>
      <x:c r="U481" s="122" t="str">
        <x:f>IF(G481&lt;H481,"SARIMA","營收公式")</x:f>
        <x:v>SARIMA</x:v>
      </x:c>
      <x:c r="V481" s="122" t="str">
        <x:f>IF(AND(F481&lt;G481,F481&lt;H481),"是","否")</x:f>
        <x:v>否</x:v>
      </x:c>
      <x:c r="W481" s="77" t="str">
        <x:v>weighted_hybrid</x:v>
      </x:c>
    </x:row>
    <x:row r="482">
      <x:c r="A482" s="77" t="n">
        <x:v>478</x:v>
      </x:c>
      <x:c r="B482" s="77" t="str">
        <x:v>1465</x:v>
      </x:c>
      <x:c r="C482" s="77" t="str">
        <x:v>偉全</x:v>
      </x:c>
      <x:c r="D482" s="77" t="str">
        <x:v>紡織纖維</x:v>
      </x:c>
      <x:c r="E482" s="77" t="n">
        <x:v>12</x:v>
      </x:c>
      <x:c r="F482" s="119" t="n">
        <x:v>0.37285649870526905</x:v>
      </x:c>
      <x:c r="G482" s="119" t="n">
        <x:v>0.4038557227179867</x:v>
      </x:c>
      <x:c r="H482" s="119" t="n">
        <x:v>0.3749545868115044</x:v>
      </x:c>
      <x:c r="I482" s="119" t="n">
        <x:v>0.32839424244003707</x:v>
      </x:c>
      <x:c r="J482" s="119" t="n">
        <x:v>1.0236801149666812</x:v>
      </x:c>
      <x:c r="K482" s="119" t="n">
        <x:v>0.9166666666666665</x:v>
      </x:c>
      <x:c r="L482" s="119" t="n">
        <x:v>0.5833333333333334</x:v>
      </x:c>
      <x:c r="M482" s="119" t="str">
        <x:v>2025-08</x:v>
      </x:c>
      <x:c r="N482" s="119" t="n">
        <x:v>1.3386191508972638</x:v>
      </x:c>
      <x:c r="O482" s="120" t="n">
        <x:v>15136</x:v>
      </x:c>
      <x:c r="P482" s="120" t="n">
        <x:v>35397.339467980986</x:v>
      </x:c>
      <x:c r="Q482" s="120" t="n">
        <x:v>34691.87497640931</x:v>
      </x:c>
      <x:c r="R482" s="120" t="n">
        <x:v>35475.724411488955</x:v>
      </x:c>
      <x:c r="S482" s="121" t="n">
        <x:f>F482-MIN(G482,H482)</x:f>
        <x:v>-0.002098088106235352</x:v>
      </x:c>
      <x:c r="T482" s="122" t="str">
        <x:f>IF(F482&lt;'摘要'!$C$8,"15–20%",IF(F482&lt;'摘要'!$C$9,"20–30%",IF(F482&lt;'摘要'!$C$10,"30–50%",IF(F482&lt;'摘要'!$C$11,"50–100%","&gt;100%"))))</x:f>
        <x:v>30–50%</x:v>
      </x:c>
      <x:c r="U482" s="122" t="str">
        <x:f>IF(G482&lt;H482,"SARIMA","營收公式")</x:f>
        <x:v>營收公式</x:v>
      </x:c>
      <x:c r="V482" s="122" t="str">
        <x:f>IF(AND(F482&lt;G482,F482&lt;H482),"是","否")</x:f>
        <x:v>是</x:v>
      </x:c>
      <x:c r="W482" s="77" t="str">
        <x:v>weighted_hybrid</x:v>
      </x:c>
    </x:row>
    <x:row r="483">
      <x:c r="A483" s="77" t="n">
        <x:v>479</x:v>
      </x:c>
      <x:c r="B483" s="77" t="str">
        <x:v>3035</x:v>
      </x:c>
      <x:c r="C483" s="77" t="str">
        <x:v>智原</x:v>
      </x:c>
      <x:c r="D483" s="77" t="str">
        <x:v>電子工業</x:v>
      </x:c>
      <x:c r="E483" s="77" t="n">
        <x:v>12</x:v>
      </x:c>
      <x:c r="F483" s="119" t="n">
        <x:v>0.3743601570008529</x:v>
      </x:c>
      <x:c r="G483" s="119" t="n">
        <x:v>0.35424350274465943</x:v>
      </x:c>
      <x:c r="H483" s="119" t="n">
        <x:v>0.37752399838211714</x:v>
      </x:c>
      <x:c r="I483" s="119" t="n">
        <x:v>0.35207387174098703</x:v>
      </x:c>
      <x:c r="J483" s="119" t="n">
        <x:v>0.5611759905862032</x:v>
      </x:c>
      <x:c r="K483" s="119" t="n">
        <x:v>0.33333333333333326</x:v>
      </x:c>
      <x:c r="L483" s="119" t="n">
        <x:v>0.41666666666666674</x:v>
      </x:c>
      <x:c r="M483" s="119" t="str">
        <x:v>2025-02</x:v>
      </x:c>
      <x:c r="N483" s="119" t="n">
        <x:v>0.6388725759916006</x:v>
      </x:c>
      <x:c r="O483" s="120" t="n">
        <x:v>2836864</x:v>
      </x:c>
      <x:c r="P483" s="120" t="n">
        <x:v>1024469.3885821637</x:v>
      </x:c>
      <x:c r="Q483" s="120" t="n">
        <x:v>1012506.403724388</x:v>
      </x:c>
      <x:c r="R483" s="120" t="n">
        <x:v>1025798.6091219166</x:v>
      </x:c>
      <x:c r="S483" s="121" t="n">
        <x:f>F483-MIN(G483,H483)</x:f>
        <x:v>0.020116654256193467</x:v>
      </x:c>
      <x:c r="T483" s="122" t="str">
        <x:f>IF(F483&lt;'摘要'!$C$8,"15–20%",IF(F483&lt;'摘要'!$C$9,"20–30%",IF(F483&lt;'摘要'!$C$10,"30–50%",IF(F483&lt;'摘要'!$C$11,"50–100%","&gt;100%"))))</x:f>
        <x:v>30–50%</x:v>
      </x:c>
      <x:c r="U483" s="122" t="str">
        <x:f>IF(G483&lt;H483,"SARIMA","營收公式")</x:f>
        <x:v>SARIMA</x:v>
      </x:c>
      <x:c r="V483" s="122" t="str">
        <x:f>IF(AND(F483&lt;G483,F483&lt;H483),"是","否")</x:f>
        <x:v>否</x:v>
      </x:c>
      <x:c r="W483" s="77" t="str">
        <x:v>weighted_hybrid</x:v>
      </x:c>
    </x:row>
    <x:row r="484">
      <x:c r="A484" s="77" t="n">
        <x:v>480</x:v>
      </x:c>
      <x:c r="B484" s="77" t="str">
        <x:v>6283</x:v>
      </x:c>
      <x:c r="C484" s="77" t="str">
        <x:v>淳安</x:v>
      </x:c>
      <x:c r="D484" s="77" t="str">
        <x:v>電子工業</x:v>
      </x:c>
      <x:c r="E484" s="77" t="n">
        <x:v>12</x:v>
      </x:c>
      <x:c r="F484" s="119" t="n">
        <x:v>0.37483924001410884</x:v>
      </x:c>
      <x:c r="G484" s="119" t="n">
        <x:v>0.3819951830652133</x:v>
      </x:c>
      <x:c r="H484" s="119" t="n">
        <x:v>0.3779699647969349</x:v>
      </x:c>
      <x:c r="I484" s="119" t="n">
        <x:v>0.3543500683021465</x:v>
      </x:c>
      <x:c r="J484" s="119" t="n">
        <x:v>0.518565243434529</x:v>
      </x:c>
      <x:c r="K484" s="119" t="n">
        <x:v>0.5833333333333334</x:v>
      </x:c>
      <x:c r="L484" s="119" t="n">
        <x:v>0.41666666666666674</x:v>
      </x:c>
      <x:c r="M484" s="119" t="str">
        <x:v>2025-10</x:v>
      </x:c>
      <x:c r="N484" s="119" t="n">
        <x:v>1.1490120593987456</x:v>
      </x:c>
      <x:c r="O484" s="120" t="n">
        <x:v>119005</x:v>
      </x:c>
      <x:c r="P484" s="120" t="n">
        <x:v>255743.1801287477</x:v>
      </x:c>
      <x:c r="Q484" s="120" t="n">
        <x:v>202137.61812642607</x:v>
      </x:c>
      <x:c r="R484" s="120" t="n">
        <x:v>261699.3536845612</x:v>
      </x:c>
      <x:c r="S484" s="121" t="n">
        <x:f>F484-MIN(G484,H484)</x:f>
        <x:v>-0.0031307247828260554</x:v>
      </x:c>
      <x:c r="T484" s="122" t="str">
        <x:f>IF(F484&lt;'摘要'!$C$8,"15–20%",IF(F484&lt;'摘要'!$C$9,"20–30%",IF(F484&lt;'摘要'!$C$10,"30–50%",IF(F484&lt;'摘要'!$C$11,"50–100%","&gt;100%"))))</x:f>
        <x:v>30–50%</x:v>
      </x:c>
      <x:c r="U484" s="122" t="str">
        <x:f>IF(G484&lt;H484,"SARIMA","營收公式")</x:f>
        <x:v>營收公式</x:v>
      </x:c>
      <x:c r="V484" s="122" t="str">
        <x:f>IF(AND(F484&lt;G484,F484&lt;H484),"是","否")</x:f>
        <x:v>是</x:v>
      </x:c>
      <x:c r="W484" s="77" t="str">
        <x:v>weighted_hybrid</x:v>
      </x:c>
    </x:row>
    <x:row r="485">
      <x:c r="A485" s="77" t="n">
        <x:v>481</x:v>
      </x:c>
      <x:c r="B485" s="77" t="str">
        <x:v>1447</x:v>
      </x:c>
      <x:c r="C485" s="77" t="str">
        <x:v>力鵬</x:v>
      </x:c>
      <x:c r="D485" s="77" t="str">
        <x:v>紡織纖維</x:v>
      </x:c>
      <x:c r="E485" s="77" t="n">
        <x:v>12</x:v>
      </x:c>
      <x:c r="F485" s="119" t="n">
        <x:v>0.3753254209177562</x:v>
      </x:c>
      <x:c r="G485" s="119" t="n">
        <x:v>0.3712282607026467</x:v>
      </x:c>
      <x:c r="H485" s="119" t="n">
        <x:v>0.3824639932715337</x:v>
      </x:c>
      <x:c r="I485" s="119" t="n">
        <x:v>0.29587026415155543</x:v>
      </x:c>
      <x:c r="J485" s="119" t="n">
        <x:v>0.8333661034645824</x:v>
      </x:c>
      <x:c r="K485" s="119" t="n">
        <x:v>0.6666666666666665</x:v>
      </x:c>
      <x:c r="L485" s="119" t="n">
        <x:v>0.41666666666666674</x:v>
      </x:c>
      <x:c r="M485" s="119" t="str">
        <x:v>2025-07</x:v>
      </x:c>
      <x:c r="N485" s="119" t="n">
        <x:v>1.0988367484709436</x:v>
      </x:c>
      <x:c r="O485" s="120" t="n">
        <x:v>989263</x:v>
      </x:c>
      <x:c r="P485" s="120" t="n">
        <x:v>2076301.538302611</x:v>
      </x:c>
      <x:c r="Q485" s="120" t="n">
        <x:v>2592906.752993947</x:v>
      </x:c>
      <x:c r="R485" s="120" t="n">
        <x:v>2018900.9588924628</x:v>
      </x:c>
      <x:c r="S485" s="121" t="n">
        <x:f>F485-MIN(G485,H485)</x:f>
        <x:v>0.00409716021510953</x:v>
      </x:c>
      <x:c r="T485" s="122" t="str">
        <x:f>IF(F485&lt;'摘要'!$C$8,"15–20%",IF(F485&lt;'摘要'!$C$9,"20–30%",IF(F485&lt;'摘要'!$C$10,"30–50%",IF(F485&lt;'摘要'!$C$11,"50–100%","&gt;100%"))))</x:f>
        <x:v>30–50%</x:v>
      </x:c>
      <x:c r="U485" s="122" t="str">
        <x:f>IF(G485&lt;H485,"SARIMA","營收公式")</x:f>
        <x:v>SARIMA</x:v>
      </x:c>
      <x:c r="V485" s="122" t="str">
        <x:f>IF(AND(F485&lt;G485,F485&lt;H485),"是","否")</x:f>
        <x:v>否</x:v>
      </x:c>
      <x:c r="W485" s="77" t="str">
        <x:v>weighted_hybrid</x:v>
      </x:c>
    </x:row>
    <x:row r="486">
      <x:c r="A486" s="77" t="n">
        <x:v>482</x:v>
      </x:c>
      <x:c r="B486" s="77" t="str">
        <x:v>4198</x:v>
      </x:c>
      <x:c r="C486" s="77" t="str">
        <x:v>欣大健康</x:v>
      </x:c>
      <x:c r="D486" s="77" t="str">
        <x:v>生技醫療業</x:v>
      </x:c>
      <x:c r="E486" s="77" t="n">
        <x:v>12</x:v>
      </x:c>
      <x:c r="F486" s="119" t="n">
        <x:v>0.37631293070758515</x:v>
      </x:c>
      <x:c r="G486" s="119" t="n">
        <x:v>0.34605791502424843</x:v>
      </x:c>
      <x:c r="H486" s="119" t="n">
        <x:v>0.38391247649054994</x:v>
      </x:c>
      <x:c r="I486" s="119" t="n">
        <x:v>0.24427909574870843</x:v>
      </x:c>
      <x:c r="J486" s="119" t="n">
        <x:v>0.9277479438297366</x:v>
      </x:c>
      <x:c r="K486" s="119" t="n">
        <x:v>0.5833333333333334</x:v>
      </x:c>
      <x:c r="L486" s="119" t="n">
        <x:v>0.5833333333333334</x:v>
      </x:c>
      <x:c r="M486" s="119" t="str">
        <x:v>2025-06</x:v>
      </x:c>
      <x:c r="N486" s="119" t="n">
        <x:v>1.2556109634670556</x:v>
      </x:c>
      <x:c r="O486" s="120" t="n">
        <x:v>8502</x:v>
      </x:c>
      <x:c r="P486" s="120" t="n">
        <x:v>19177.204411396906</x:v>
      </x:c>
      <x:c r="Q486" s="120" t="n">
        <x:v>18868.16363007453</x:v>
      </x:c>
      <x:c r="R486" s="120" t="n">
        <x:v>19211.542275988282</x:v>
      </x:c>
      <x:c r="S486" s="121" t="n">
        <x:f>F486-MIN(G486,H486)</x:f>
        <x:v>0.030255015683336717</x:v>
      </x:c>
      <x:c r="T486" s="122" t="str">
        <x:f>IF(F486&lt;'摘要'!$C$8,"15–20%",IF(F486&lt;'摘要'!$C$9,"20–30%",IF(F486&lt;'摘要'!$C$10,"30–50%",IF(F486&lt;'摘要'!$C$11,"50–100%","&gt;100%"))))</x:f>
        <x:v>30–50%</x:v>
      </x:c>
      <x:c r="U486" s="122" t="str">
        <x:f>IF(G486&lt;H486,"SARIMA","營收公式")</x:f>
        <x:v>SARIMA</x:v>
      </x:c>
      <x:c r="V486" s="122" t="str">
        <x:f>IF(AND(F486&lt;G486,F486&lt;H486),"是","否")</x:f>
        <x:v>否</x:v>
      </x:c>
      <x:c r="W486" s="77" t="str">
        <x:v>weighted_hybrid</x:v>
      </x:c>
    </x:row>
    <x:row r="487">
      <x:c r="A487" s="77" t="n">
        <x:v>483</x:v>
      </x:c>
      <x:c r="B487" s="77" t="str">
        <x:v>4402</x:v>
      </x:c>
      <x:c r="C487" s="77" t="str">
        <x:v>郡都開發</x:v>
      </x:c>
      <x:c r="D487" s="77" t="str">
        <x:v>紡織纖維</x:v>
      </x:c>
      <x:c r="E487" s="77" t="n">
        <x:v>12</x:v>
      </x:c>
      <x:c r="F487" s="119" t="n">
        <x:v>0.3801923885722375</x:v>
      </x:c>
      <x:c r="G487" s="119" t="n">
        <x:v>0.30855636600646147</x:v>
      </x:c>
      <x:c r="H487" s="119" t="n">
        <x:v>0.39521442048804983</x:v>
      </x:c>
      <x:c r="I487" s="119" t="n">
        <x:v>0.3340979450328315</x:v>
      </x:c>
      <x:c r="J487" s="119" t="n">
        <x:v>0.6521790622964845</x:v>
      </x:c>
      <x:c r="K487" s="119" t="n">
        <x:v>0.6666666666666665</x:v>
      </x:c>
      <x:c r="L487" s="119" t="n">
        <x:v>0.41666666666666674</x:v>
      </x:c>
      <x:c r="M487" s="119" t="str">
        <x:v>2025-06</x:v>
      </x:c>
      <x:c r="N487" s="119" t="n">
        <x:v>0.7363037483935596</x:v>
      </x:c>
      <x:c r="O487" s="120" t="n">
        <x:v>1972</x:v>
      </x:c>
      <x:c r="P487" s="120" t="n">
        <x:v>3423.9909918320996</x:v>
      </x:c>
      <x:c r="Q487" s="120" t="n">
        <x:v>2689.791652475642</x:v>
      </x:c>
      <x:c r="R487" s="120" t="n">
        <x:v>3505.568696205039</x:v>
      </x:c>
      <x:c r="S487" s="121" t="n">
        <x:f>F487-MIN(G487,H487)</x:f>
        <x:v>0.07163602256577606</x:v>
      </x:c>
      <x:c r="T487" s="122" t="str">
        <x:f>IF(F487&lt;'摘要'!$C$8,"15–20%",IF(F487&lt;'摘要'!$C$9,"20–30%",IF(F487&lt;'摘要'!$C$10,"30–50%",IF(F487&lt;'摘要'!$C$11,"50–100%","&gt;100%"))))</x:f>
        <x:v>30–50%</x:v>
      </x:c>
      <x:c r="U487" s="122" t="str">
        <x:f>IF(G487&lt;H487,"SARIMA","營收公式")</x:f>
        <x:v>SARIMA</x:v>
      </x:c>
      <x:c r="V487" s="122" t="str">
        <x:f>IF(AND(F487&lt;G487,F487&lt;H487),"是","否")</x:f>
        <x:v>否</x:v>
      </x:c>
      <x:c r="W487" s="77" t="str">
        <x:v>weighted_hybrid</x:v>
      </x:c>
    </x:row>
    <x:row r="488">
      <x:c r="A488" s="77" t="n">
        <x:v>484</x:v>
      </x:c>
      <x:c r="B488" s="77" t="str">
        <x:v>1762</x:v>
      </x:c>
      <x:c r="C488" s="77" t="str">
        <x:v>中化生</x:v>
      </x:c>
      <x:c r="D488" s="77" t="str">
        <x:v>生技醫療業</x:v>
      </x:c>
      <x:c r="E488" s="77" t="n">
        <x:v>12</x:v>
      </x:c>
      <x:c r="F488" s="119" t="n">
        <x:v>0.38160511915997686</x:v>
      </x:c>
      <x:c r="G488" s="119" t="n">
        <x:v>0.4249701420322701</x:v>
      </x:c>
      <x:c r="H488" s="119" t="n">
        <x:v>0.3896995918482757</x:v>
      </x:c>
      <x:c r="I488" s="119" t="n">
        <x:v>0.2765490812415086</x:v>
      </x:c>
      <x:c r="J488" s="119" t="n">
        <x:v>1.2718406938715452</x:v>
      </x:c>
      <x:c r="K488" s="119" t="n">
        <x:v>0.75</x:v>
      </x:c>
      <x:c r="L488" s="119" t="n">
        <x:v>0.5833333333333334</x:v>
      </x:c>
      <x:c r="M488" s="119" t="str">
        <x:v>2025-10</x:v>
      </x:c>
      <x:c r="N488" s="119" t="n">
        <x:v>2.015749148276559</x:v>
      </x:c>
      <x:c r="O488" s="120" t="n">
        <x:v>13545</x:v>
      </x:c>
      <x:c r="P488" s="120" t="n">
        <x:v>40848.32221340599</x:v>
      </x:c>
      <x:c r="Q488" s="120" t="n">
        <x:v>71907.56694238335</x:v>
      </x:c>
      <x:c r="R488" s="120" t="n">
        <x:v>37397.295021297396</x:v>
      </x:c>
      <x:c r="S488" s="121" t="n">
        <x:f>F488-MIN(G488,H488)</x:f>
        <x:v>-0.008094472688298826</x:v>
      </x:c>
      <x:c r="T488" s="122" t="str">
        <x:f>IF(F488&lt;'摘要'!$C$8,"15–20%",IF(F488&lt;'摘要'!$C$9,"20–30%",IF(F488&lt;'摘要'!$C$10,"30–50%",IF(F488&lt;'摘要'!$C$11,"50–100%","&gt;100%"))))</x:f>
        <x:v>30–50%</x:v>
      </x:c>
      <x:c r="U488" s="122" t="str">
        <x:f>IF(G488&lt;H488,"SARIMA","營收公式")</x:f>
        <x:v>營收公式</x:v>
      </x:c>
      <x:c r="V488" s="122" t="str">
        <x:f>IF(AND(F488&lt;G488,F488&lt;H488),"是","否")</x:f>
        <x:v>是</x:v>
      </x:c>
      <x:c r="W488" s="77" t="str">
        <x:v>weighted_hybrid</x:v>
      </x:c>
    </x:row>
    <x:row r="489">
      <x:c r="A489" s="77" t="n">
        <x:v>485</x:v>
      </x:c>
      <x:c r="B489" s="77" t="str">
        <x:v>4903</x:v>
      </x:c>
      <x:c r="C489" s="77" t="str">
        <x:v>聯光通</x:v>
      </x:c>
      <x:c r="D489" s="77" t="str">
        <x:v>通信網路業</x:v>
      </x:c>
      <x:c r="E489" s="77" t="n">
        <x:v>12</x:v>
      </x:c>
      <x:c r="F489" s="119" t="n">
        <x:v>0.3852080363427292</x:v>
      </x:c>
      <x:c r="G489" s="119" t="n">
        <x:v>0.5312554247901687</x:v>
      </x:c>
      <x:c r="H489" s="119" t="n">
        <x:v>0.3807990001360121</x:v>
      </x:c>
      <x:c r="I489" s="119" t="n">
        <x:v>0.3711420289525257</x:v>
      </x:c>
      <x:c r="J489" s="119" t="n">
        <x:v>0.7994958537637323</x:v>
      </x:c>
      <x:c r="K489" s="119" t="n">
        <x:v>0.6666666666666665</x:v>
      </x:c>
      <x:c r="L489" s="119" t="n">
        <x:v>0.5833333333333334</x:v>
      </x:c>
      <x:c r="M489" s="119" t="str">
        <x:v>2025-12</x:v>
      </x:c>
      <x:c r="N489" s="119" t="n">
        <x:v>1.5705063320519224</x:v>
      </x:c>
      <x:c r="O489" s="120" t="n">
        <x:v>94757</x:v>
      </x:c>
      <x:c r="P489" s="120" t="n">
        <x:v>243573.468506244</x:v>
      </x:c>
      <x:c r="Q489" s="120" t="n">
        <x:v>246419.84157605653</x:v>
      </x:c>
      <x:c r="R489" s="120" t="n">
        <x:v>243257.2048318204</x:v>
      </x:c>
      <x:c r="S489" s="121" t="n">
        <x:f>F489-MIN(G489,H489)</x:f>
        <x:v>0.004409036206717121</x:v>
      </x:c>
      <x:c r="T489" s="122" t="str">
        <x:f>IF(F489&lt;'摘要'!$C$8,"15–20%",IF(F489&lt;'摘要'!$C$9,"20–30%",IF(F489&lt;'摘要'!$C$10,"30–50%",IF(F489&lt;'摘要'!$C$11,"50–100%","&gt;100%"))))</x:f>
        <x:v>30–50%</x:v>
      </x:c>
      <x:c r="U489" s="122" t="str">
        <x:f>IF(G489&lt;H489,"SARIMA","營收公式")</x:f>
        <x:v>營收公式</x:v>
      </x:c>
      <x:c r="V489" s="122" t="str">
        <x:f>IF(AND(F489&lt;G489,F489&lt;H489),"是","否")</x:f>
        <x:v>否</x:v>
      </x:c>
      <x:c r="W489" s="77" t="str">
        <x:v>weighted_hybrid</x:v>
      </x:c>
    </x:row>
    <x:row r="490">
      <x:c r="A490" s="77" t="n">
        <x:v>486</x:v>
      </x:c>
      <x:c r="B490" s="77" t="str">
        <x:v>4707</x:v>
      </x:c>
      <x:c r="C490" s="77" t="str">
        <x:v>磐亞</x:v>
      </x:c>
      <x:c r="D490" s="77" t="str">
        <x:v>化學工業</x:v>
      </x:c>
      <x:c r="E490" s="77" t="n">
        <x:v>12</x:v>
      </x:c>
      <x:c r="F490" s="119" t="n">
        <x:v>0.38611575684684707</x:v>
      </x:c>
      <x:c r="G490" s="119" t="n">
        <x:v>0.20284629799922502</x:v>
      </x:c>
      <x:c r="H490" s="119" t="n">
        <x:v>0.40837147236172916</x:v>
      </x:c>
      <x:c r="I490" s="119" t="n">
        <x:v>0.35303094023112197</x:v>
      </x:c>
      <x:c r="J490" s="119" t="n">
        <x:v>0.6116570843607024</x:v>
      </x:c>
      <x:c r="K490" s="119" t="n">
        <x:v>0.33333333333333326</x:v>
      </x:c>
      <x:c r="L490" s="119" t="n">
        <x:v>0.41666666666666674</x:v>
      </x:c>
      <x:c r="M490" s="119" t="str">
        <x:v>2025-05</x:v>
      </x:c>
      <x:c r="N490" s="119" t="n">
        <x:v>0.9871861411913769</x:v>
      </x:c>
      <x:c r="O490" s="120" t="n">
        <x:v>104140</x:v>
      </x:c>
      <x:c r="P490" s="120" t="n">
        <x:v>206945.56474367</x:v>
      </x:c>
      <x:c r="Q490" s="120" t="n">
        <x:v>108558.13728023556</x:v>
      </x:c>
      <x:c r="R490" s="120" t="n">
        <x:v>217877.50112849605</x:v>
      </x:c>
      <x:c r="S490" s="121" t="n">
        <x:f>F490-MIN(G490,H490)</x:f>
        <x:v>0.18326945884762205</x:v>
      </x:c>
      <x:c r="T490" s="122" t="str">
        <x:f>IF(F490&lt;'摘要'!$C$8,"15–20%",IF(F490&lt;'摘要'!$C$9,"20–30%",IF(F490&lt;'摘要'!$C$10,"30–50%",IF(F490&lt;'摘要'!$C$11,"50–100%","&gt;100%"))))</x:f>
        <x:v>30–50%</x:v>
      </x:c>
      <x:c r="U490" s="122" t="str">
        <x:f>IF(G490&lt;H490,"SARIMA","營收公式")</x:f>
        <x:v>SARIMA</x:v>
      </x:c>
      <x:c r="V490" s="122" t="str">
        <x:f>IF(AND(F490&lt;G490,F490&lt;H490),"是","否")</x:f>
        <x:v>否</x:v>
      </x:c>
      <x:c r="W490" s="77" t="str">
        <x:v>weighted_hybrid</x:v>
      </x:c>
    </x:row>
    <x:row r="491">
      <x:c r="A491" s="77" t="n">
        <x:v>487</x:v>
      </x:c>
      <x:c r="B491" s="77" t="str">
        <x:v>2230</x:v>
      </x:c>
      <x:c r="C491" s="77" t="str">
        <x:v>泰茂</x:v>
      </x:c>
      <x:c r="D491" s="77" t="str">
        <x:v>居家生活類</x:v>
      </x:c>
      <x:c r="E491" s="77" t="n">
        <x:v>12</x:v>
      </x:c>
      <x:c r="F491" s="119" t="n">
        <x:v>0.3877468456250106</x:v>
      </x:c>
      <x:c r="G491" s="119" t="n">
        <x:v>0.4794229654871957</x:v>
      </x:c>
      <x:c r="H491" s="119" t="n">
        <x:v>0.3779068333906263</x:v>
      </x:c>
      <x:c r="I491" s="119" t="n">
        <x:v>0.40924717989625653</x:v>
      </x:c>
      <x:c r="J491" s="119" t="n">
        <x:v>1.0256413525491272</x:v>
      </x:c>
      <x:c r="K491" s="119" t="n">
        <x:v>0.5</x:v>
      </x:c>
      <x:c r="L491" s="119" t="n">
        <x:v>0.33333333333333326</x:v>
      </x:c>
      <x:c r="M491" s="119" t="str">
        <x:v>2025-10</x:v>
      </x:c>
      <x:c r="N491" s="119" t="n">
        <x:v>1.397457535795741</x:v>
      </x:c>
      <x:c r="O491" s="120" t="n">
        <x:v>90282</x:v>
      </x:c>
      <x:c r="P491" s="120" t="n">
        <x:v>216447.2612467111</x:v>
      </x:c>
      <x:c r="Q491" s="120" t="n">
        <x:v>240704.7299413193</x:v>
      </x:c>
      <x:c r="R491" s="120" t="n">
        <x:v>213751.9869473102</x:v>
      </x:c>
      <x:c r="S491" s="121" t="n">
        <x:f>F491-MIN(G491,H491)</x:f>
        <x:v>0.009840012234384299</x:v>
      </x:c>
      <x:c r="T491" s="122" t="str">
        <x:f>IF(F491&lt;'摘要'!$C$8,"15–20%",IF(F491&lt;'摘要'!$C$9,"20–30%",IF(F491&lt;'摘要'!$C$10,"30–50%",IF(F491&lt;'摘要'!$C$11,"50–100%","&gt;100%"))))</x:f>
        <x:v>30–50%</x:v>
      </x:c>
      <x:c r="U491" s="122" t="str">
        <x:f>IF(G491&lt;H491,"SARIMA","營收公式")</x:f>
        <x:v>營收公式</x:v>
      </x:c>
      <x:c r="V491" s="122" t="str">
        <x:f>IF(AND(F491&lt;G491,F491&lt;H491),"是","否")</x:f>
        <x:v>否</x:v>
      </x:c>
      <x:c r="W491" s="77" t="str">
        <x:v>weighted_hybrid</x:v>
      </x:c>
    </x:row>
    <x:row r="492">
      <x:c r="A492" s="77" t="n">
        <x:v>488</x:v>
      </x:c>
      <x:c r="B492" s="77" t="str">
        <x:v>3025</x:v>
      </x:c>
      <x:c r="C492" s="77" t="str">
        <x:v>星通</x:v>
      </x:c>
      <x:c r="D492" s="77" t="str">
        <x:v>電子工業</x:v>
      </x:c>
      <x:c r="E492" s="77" t="n">
        <x:v>12</x:v>
      </x:c>
      <x:c r="F492" s="119" t="n">
        <x:v>0.393375999532728</x:v>
      </x:c>
      <x:c r="G492" s="119" t="n">
        <x:v>0.4691209053066428</x:v>
      </x:c>
      <x:c r="H492" s="119" t="n">
        <x:v>0.3875714011749723</x:v>
      </x:c>
      <x:c r="I492" s="119" t="n">
        <x:v>0.2851366834851644</x:v>
      </x:c>
      <x:c r="J492" s="119" t="n">
        <x:v>0.6165830823817985</x:v>
      </x:c>
      <x:c r="K492" s="119" t="n">
        <x:v>0.8333333333333335</x:v>
      </x:c>
      <x:c r="L492" s="119" t="n">
        <x:v>0.41666666666666674</x:v>
      </x:c>
      <x:c r="M492" s="119" t="str">
        <x:v>2025-07</x:v>
      </x:c>
      <x:c r="N492" s="119" t="n">
        <x:v>0.8092569375466389</x:v>
      </x:c>
      <x:c r="O492" s="120" t="n">
        <x:v>31358</x:v>
      </x:c>
      <x:c r="P492" s="120" t="n">
        <x:v>56734.6790475875</x:v>
      </x:c>
      <x:c r="Q492" s="120" t="n">
        <x:v>46116.97433131774</x:v>
      </x:c>
      <x:c r="R492" s="120" t="n">
        <x:v>57914.424016061916</x:v>
      </x:c>
      <x:c r="S492" s="121" t="n">
        <x:f>F492-MIN(G492,H492)</x:f>
        <x:v>0.005804598357755708</x:v>
      </x:c>
      <x:c r="T492" s="122" t="str">
        <x:f>IF(F492&lt;'摘要'!$C$8,"15–20%",IF(F492&lt;'摘要'!$C$9,"20–30%",IF(F492&lt;'摘要'!$C$10,"30–50%",IF(F492&lt;'摘要'!$C$11,"50–100%","&gt;100%"))))</x:f>
        <x:v>30–50%</x:v>
      </x:c>
      <x:c r="U492" s="122" t="str">
        <x:f>IF(G492&lt;H492,"SARIMA","營收公式")</x:f>
        <x:v>營收公式</x:v>
      </x:c>
      <x:c r="V492" s="122" t="str">
        <x:f>IF(AND(F492&lt;G492,F492&lt;H492),"是","否")</x:f>
        <x:v>否</x:v>
      </x:c>
      <x:c r="W492" s="77" t="str">
        <x:v>weighted_hybrid</x:v>
      </x:c>
    </x:row>
    <x:row r="493">
      <x:c r="A493" s="77" t="n">
        <x:v>489</x:v>
      </x:c>
      <x:c r="B493" s="77" t="str">
        <x:v>1781</x:v>
      </x:c>
      <x:c r="C493" s="77" t="str">
        <x:v>合世</x:v>
      </x:c>
      <x:c r="D493" s="77" t="str">
        <x:v>生技醫療業</x:v>
      </x:c>
      <x:c r="E493" s="77" t="n">
        <x:v>12</x:v>
      </x:c>
      <x:c r="F493" s="119" t="n">
        <x:v>0.3986185515226307</x:v>
      </x:c>
      <x:c r="G493" s="119" t="n">
        <x:v>0.31915578879579093</x:v>
      </x:c>
      <x:c r="H493" s="119" t="n">
        <x:v>0.4124656844782269</x:v>
      </x:c>
      <x:c r="I493" s="119" t="n">
        <x:v>0.25838259227889504</x:v>
      </x:c>
      <x:c r="J493" s="119" t="n">
        <x:v>0.9543680751644278</x:v>
      </x:c>
      <x:c r="K493" s="119" t="n">
        <x:v>0.6666666666666665</x:v>
      </x:c>
      <x:c r="L493" s="119" t="n">
        <x:v>0.41666666666666674</x:v>
      </x:c>
      <x:c r="M493" s="119" t="str">
        <x:v>2025-08</x:v>
      </x:c>
      <x:c r="N493" s="119" t="n">
        <x:v>1.2330164854906072</x:v>
      </x:c>
      <x:c r="O493" s="120" t="n">
        <x:v>21874</x:v>
      </x:c>
      <x:c r="P493" s="120" t="n">
        <x:v>48845.00260362154</x:v>
      </x:c>
      <x:c r="Q493" s="120" t="n">
        <x:v>37282.85227270828</x:v>
      </x:c>
      <x:c r="R493" s="120" t="n">
        <x:v>50129.68597372302</x:v>
      </x:c>
      <x:c r="S493" s="121" t="n">
        <x:f>F493-MIN(G493,H493)</x:f>
        <x:v>0.07946276272683978</x:v>
      </x:c>
      <x:c r="T493" s="122" t="str">
        <x:f>IF(F493&lt;'摘要'!$C$8,"15–20%",IF(F493&lt;'摘要'!$C$9,"20–30%",IF(F493&lt;'摘要'!$C$10,"30–50%",IF(F493&lt;'摘要'!$C$11,"50–100%","&gt;100%"))))</x:f>
        <x:v>30–50%</x:v>
      </x:c>
      <x:c r="U493" s="122" t="str">
        <x:f>IF(G493&lt;H493,"SARIMA","營收公式")</x:f>
        <x:v>SARIMA</x:v>
      </x:c>
      <x:c r="V493" s="122" t="str">
        <x:f>IF(AND(F493&lt;G493,F493&lt;H493),"是","否")</x:f>
        <x:v>否</x:v>
      </x:c>
      <x:c r="W493" s="77" t="str">
        <x:v>weighted_hybrid</x:v>
      </x:c>
    </x:row>
    <x:row r="494">
      <x:c r="A494" s="77" t="n">
        <x:v>490</x:v>
      </x:c>
      <x:c r="B494" s="77" t="str">
        <x:v>2236</x:v>
      </x:c>
      <x:c r="C494" s="77" t="str">
        <x:v>百達-KY</x:v>
      </x:c>
      <x:c r="D494" s="77" t="str">
        <x:v>汽車工業</x:v>
      </x:c>
      <x:c r="E494" s="77" t="n">
        <x:v>12</x:v>
      </x:c>
      <x:c r="F494" s="119" t="n">
        <x:v>0.4007368551398708</x:v>
      </x:c>
      <x:c r="G494" s="119" t="n">
        <x:v>0.37788254599907733</x:v>
      </x:c>
      <x:c r="H494" s="119" t="n">
        <x:v>0.4273131726579954</x:v>
      </x:c>
      <x:c r="I494" s="119" t="n">
        <x:v>0.40814134735557384</x:v>
      </x:c>
      <x:c r="J494" s="119" t="n">
        <x:v>0.5569979094141049</x:v>
      </x:c>
      <x:c r="K494" s="119" t="n">
        <x:v>0.41666666666666674</x:v>
      </x:c>
      <x:c r="L494" s="119" t="n">
        <x:v>0.8333333333333335</x:v>
      </x:c>
      <x:c r="M494" s="119" t="str">
        <x:v>2025-11</x:v>
      </x:c>
      <x:c r="N494" s="119" t="n">
        <x:v>0.5985611449397836</x:v>
      </x:c>
      <x:c r="O494" s="120" t="n">
        <x:v>835895</x:v>
      </x:c>
      <x:c r="P494" s="120" t="n">
        <x:v>1336229.2682494405</x:v>
      </x:c>
      <x:c r="Q494" s="120" t="n">
        <x:v>1901187.0829175275</x:v>
      </x:c>
      <x:c r="R494" s="120" t="n">
        <x:v>1273456.177730764</x:v>
      </x:c>
      <x:c r="S494" s="121" t="n">
        <x:f>F494-MIN(G494,H494)</x:f>
        <x:v>0.02285430914079345</x:v>
      </x:c>
      <x:c r="T494" s="122" t="str">
        <x:f>IF(F494&lt;'摘要'!$C$8,"15–20%",IF(F494&lt;'摘要'!$C$9,"20–30%",IF(F494&lt;'摘要'!$C$10,"30–50%",IF(F494&lt;'摘要'!$C$11,"50–100%","&gt;100%"))))</x:f>
        <x:v>30–50%</x:v>
      </x:c>
      <x:c r="U494" s="122" t="str">
        <x:f>IF(G494&lt;H494,"SARIMA","營收公式")</x:f>
        <x:v>SARIMA</x:v>
      </x:c>
      <x:c r="V494" s="122" t="str">
        <x:f>IF(AND(F494&lt;G494,F494&lt;H494),"是","否")</x:f>
        <x:v>否</x:v>
      </x:c>
      <x:c r="W494" s="77" t="str">
        <x:v>weighted_hybrid</x:v>
      </x:c>
    </x:row>
    <x:row r="495">
      <x:c r="A495" s="77" t="n">
        <x:v>491</x:v>
      </x:c>
      <x:c r="B495" s="77" t="str">
        <x:v>8080</x:v>
      </x:c>
      <x:c r="C495" s="77" t="str">
        <x:v>泰霖</x:v>
      </x:c>
      <x:c r="D495" s="77" t="str">
        <x:v>建材營造</x:v>
      </x:c>
      <x:c r="E495" s="77" t="n">
        <x:v>12</x:v>
      </x:c>
      <x:c r="F495" s="119" t="n">
        <x:v>0.4050141599697291</x:v>
      </x:c>
      <x:c r="G495" s="119" t="n">
        <x:v>0.5430837223143855</x:v>
      </x:c>
      <x:c r="H495" s="119" t="n">
        <x:v>0.39784597480771444</x:v>
      </x:c>
      <x:c r="I495" s="119" t="n">
        <x:v>0.43380618672212884</x:v>
      </x:c>
      <x:c r="J495" s="119" t="n">
        <x:v>0.7485290920825147</x:v>
      </x:c>
      <x:c r="K495" s="119" t="n">
        <x:v>0.75</x:v>
      </x:c>
      <x:c r="L495" s="119" t="n">
        <x:v>0.5</x:v>
      </x:c>
      <x:c r="M495" s="119" t="str">
        <x:v>2025-12</x:v>
      </x:c>
      <x:c r="N495" s="119" t="n">
        <x:v>0.8056850849963346</x:v>
      </x:c>
      <x:c r="O495" s="120" t="n">
        <x:v>31297</x:v>
      </x:c>
      <x:c r="P495" s="120" t="n">
        <x:v>6081.47389486971</x:v>
      </x:c>
      <x:c r="Q495" s="120" t="n">
        <x:v>6417.787220048888</x:v>
      </x:c>
      <x:c r="R495" s="120" t="n">
        <x:v>6044.10574762758</x:v>
      </x:c>
      <x:c r="S495" s="121" t="n">
        <x:f>F495-MIN(G495,H495)</x:f>
        <x:v>0.007168185162014673</x:v>
      </x:c>
      <x:c r="T495" s="122" t="str">
        <x:f>IF(F495&lt;'摘要'!$C$8,"15–20%",IF(F495&lt;'摘要'!$C$9,"20–30%",IF(F495&lt;'摘要'!$C$10,"30–50%",IF(F495&lt;'摘要'!$C$11,"50–100%","&gt;100%"))))</x:f>
        <x:v>30–50%</x:v>
      </x:c>
      <x:c r="U495" s="122" t="str">
        <x:f>IF(G495&lt;H495,"SARIMA","營收公式")</x:f>
        <x:v>營收公式</x:v>
      </x:c>
      <x:c r="V495" s="122" t="str">
        <x:f>IF(AND(F495&lt;G495,F495&lt;H495),"是","否")</x:f>
        <x:v>否</x:v>
      </x:c>
      <x:c r="W495" s="77" t="str">
        <x:v>weighted_hybrid</x:v>
      </x:c>
    </x:row>
    <x:row r="496">
      <x:c r="A496" s="77" t="n">
        <x:v>492</x:v>
      </x:c>
      <x:c r="B496" s="77" t="str">
        <x:v>6218</x:v>
      </x:c>
      <x:c r="C496" s="77" t="str">
        <x:v>豪勉</x:v>
      </x:c>
      <x:c r="D496" s="77" t="str">
        <x:v>通信網路業</x:v>
      </x:c>
      <x:c r="E496" s="77" t="n">
        <x:v>12</x:v>
      </x:c>
      <x:c r="F496" s="119" t="n">
        <x:v>0.4072086694791372</x:v>
      </x:c>
      <x:c r="G496" s="119" t="n">
        <x:v>0.2609795918621652</x:v>
      </x:c>
      <x:c r="H496" s="119" t="n">
        <x:v>0.42860199051598286</x:v>
      </x:c>
      <x:c r="I496" s="119" t="n">
        <x:v>0.4209601014440455</x:v>
      </x:c>
      <x:c r="J496" s="119" t="n">
        <x:v>0.8491418272840205</x:v>
      </x:c>
      <x:c r="K496" s="119" t="n">
        <x:v>0.5833333333333334</x:v>
      </x:c>
      <x:c r="L496" s="119" t="n">
        <x:v>0.41666666666666674</x:v>
      </x:c>
      <x:c r="M496" s="119" t="str">
        <x:v>2025-02</x:v>
      </x:c>
      <x:c r="N496" s="119" t="n">
        <x:v>0.886767122965233</x:v>
      </x:c>
      <x:c r="O496" s="120" t="n">
        <x:v>86683</x:v>
      </x:c>
      <x:c r="P496" s="120" t="n">
        <x:v>163550.63451999528</x:v>
      </x:c>
      <x:c r="Q496" s="120" t="n">
        <x:v>100492.85967207064</x:v>
      </x:c>
      <x:c r="R496" s="120" t="n">
        <x:v>170557.05394754244</x:v>
      </x:c>
      <x:c r="S496" s="121" t="n">
        <x:f>F496-MIN(G496,H496)</x:f>
        <x:v>0.14622907761697201</x:v>
      </x:c>
      <x:c r="T496" s="122" t="str">
        <x:f>IF(F496&lt;'摘要'!$C$8,"15–20%",IF(F496&lt;'摘要'!$C$9,"20–30%",IF(F496&lt;'摘要'!$C$10,"30–50%",IF(F496&lt;'摘要'!$C$11,"50–100%","&gt;100%"))))</x:f>
        <x:v>30–50%</x:v>
      </x:c>
      <x:c r="U496" s="122" t="str">
        <x:f>IF(G496&lt;H496,"SARIMA","營收公式")</x:f>
        <x:v>SARIMA</x:v>
      </x:c>
      <x:c r="V496" s="122" t="str">
        <x:f>IF(AND(F496&lt;G496,F496&lt;H496),"是","否")</x:f>
        <x:v>否</x:v>
      </x:c>
      <x:c r="W496" s="77" t="str">
        <x:v>weighted_hybrid</x:v>
      </x:c>
    </x:row>
    <x:row r="497">
      <x:c r="A497" s="77" t="n">
        <x:v>493</x:v>
      </x:c>
      <x:c r="B497" s="77" t="str">
        <x:v>8093</x:v>
      </x:c>
      <x:c r="C497" s="77" t="str">
        <x:v>保銳</x:v>
      </x:c>
      <x:c r="D497" s="77" t="str">
        <x:v>電子零組件業</x:v>
      </x:c>
      <x:c r="E497" s="77" t="n">
        <x:v>12</x:v>
      </x:c>
      <x:c r="F497" s="119" t="n">
        <x:v>0.41960723210544737</x:v>
      </x:c>
      <x:c r="G497" s="119" t="n">
        <x:v>0.4325623263714275</x:v>
      </x:c>
      <x:c r="H497" s="119" t="n">
        <x:v>0.42224355569021055</x:v>
      </x:c>
      <x:c r="I497" s="119" t="n">
        <x:v>0.42735091911303913</x:v>
      </x:c>
      <x:c r="J497" s="119" t="n">
        <x:v>0.9837493680961087</x:v>
      </x:c>
      <x:c r="K497" s="119" t="n">
        <x:v>0.8333333333333335</x:v>
      </x:c>
      <x:c r="L497" s="119" t="n">
        <x:v>0.6666666666666665</x:v>
      </x:c>
      <x:c r="M497" s="119" t="str">
        <x:v>2025-05</x:v>
      </x:c>
      <x:c r="N497" s="119" t="n">
        <x:v>2.138260307945986</x:v>
      </x:c>
      <x:c r="O497" s="120" t="n">
        <x:v>6002</x:v>
      </x:c>
      <x:c r="P497" s="120" t="n">
        <x:v>18835.838368291807</x:v>
      </x:c>
      <x:c r="Q497" s="120" t="n">
        <x:v>19588.19972364661</x:v>
      </x:c>
      <x:c r="R497" s="120" t="n">
        <x:v>18752.24266214127</x:v>
      </x:c>
      <x:c r="S497" s="121" t="n">
        <x:f>F497-MIN(G497,H497)</x:f>
        <x:v>-0.0026363235847631783</x:v>
      </x:c>
      <x:c r="T497" s="122" t="str">
        <x:f>IF(F497&lt;'摘要'!$C$8,"15–20%",IF(F497&lt;'摘要'!$C$9,"20–30%",IF(F497&lt;'摘要'!$C$10,"30–50%",IF(F497&lt;'摘要'!$C$11,"50–100%","&gt;100%"))))</x:f>
        <x:v>30–50%</x:v>
      </x:c>
      <x:c r="U497" s="122" t="str">
        <x:f>IF(G497&lt;H497,"SARIMA","營收公式")</x:f>
        <x:v>營收公式</x:v>
      </x:c>
      <x:c r="V497" s="122" t="str">
        <x:f>IF(AND(F497&lt;G497,F497&lt;H497),"是","否")</x:f>
        <x:v>是</x:v>
      </x:c>
      <x:c r="W497" s="77" t="str">
        <x:v>weighted_hybrid</x:v>
      </x:c>
    </x:row>
    <x:row r="498">
      <x:c r="A498" s="77" t="n">
        <x:v>494</x:v>
      </x:c>
      <x:c r="B498" s="77" t="str">
        <x:v>6512</x:v>
      </x:c>
      <x:c r="C498" s="77" t="str">
        <x:v>啟發電</x:v>
      </x:c>
      <x:c r="D498" s="77" t="str">
        <x:v>其他電子類</x:v>
      </x:c>
      <x:c r="E498" s="77" t="n">
        <x:v>12</x:v>
      </x:c>
      <x:c r="F498" s="119" t="n">
        <x:v>0.41991172559746254</x:v>
      </x:c>
      <x:c r="G498" s="119" t="n">
        <x:v>0.3549560741491751</x:v>
      </x:c>
      <x:c r="H498" s="119" t="n">
        <x:v>0.4327320203488778</x:v>
      </x:c>
      <x:c r="I498" s="119" t="n">
        <x:v>0.3502421886371382</x:v>
      </x:c>
      <x:c r="J498" s="119" t="n">
        <x:v>0.6831660839545252</x:v>
      </x:c>
      <x:c r="K498" s="119" t="n">
        <x:v>0.41666666666666674</x:v>
      </x:c>
      <x:c r="L498" s="119" t="n">
        <x:v>0.41666666666666674</x:v>
      </x:c>
      <x:c r="M498" s="119" t="str">
        <x:v>2025-05</x:v>
      </x:c>
      <x:c r="N498" s="119" t="n">
        <x:v>1.187864924300737</x:v>
      </x:c>
      <x:c r="O498" s="120" t="n">
        <x:v>14646</x:v>
      </x:c>
      <x:c r="P498" s="120" t="n">
        <x:v>32043.469681308594</x:v>
      </x:c>
      <x:c r="Q498" s="120" t="n">
        <x:v>21682.692411960576</x:v>
      </x:c>
      <x:c r="R498" s="120" t="n">
        <x:v>33194.667155680596</x:v>
      </x:c>
      <x:c r="S498" s="121" t="n">
        <x:f>F498-MIN(G498,H498)</x:f>
        <x:v>0.06495565144828741</x:v>
      </x:c>
      <x:c r="T498" s="122" t="str">
        <x:f>IF(F498&lt;'摘要'!$C$8,"15–20%",IF(F498&lt;'摘要'!$C$9,"20–30%",IF(F498&lt;'摘要'!$C$10,"30–50%",IF(F498&lt;'摘要'!$C$11,"50–100%","&gt;100%"))))</x:f>
        <x:v>30–50%</x:v>
      </x:c>
      <x:c r="U498" s="122" t="str">
        <x:f>IF(G498&lt;H498,"SARIMA","營收公式")</x:f>
        <x:v>SARIMA</x:v>
      </x:c>
      <x:c r="V498" s="122" t="str">
        <x:f>IF(AND(F498&lt;G498,F498&lt;H498),"是","否")</x:f>
        <x:v>否</x:v>
      </x:c>
      <x:c r="W498" s="77" t="str">
        <x:v>weighted_hybrid</x:v>
      </x:c>
    </x:row>
    <x:row r="499">
      <x:c r="A499" s="77" t="n">
        <x:v>495</x:v>
      </x:c>
      <x:c r="B499" s="77" t="str">
        <x:v>6443</x:v>
      </x:c>
      <x:c r="C499" s="77" t="str">
        <x:v>元晶</x:v>
      </x:c>
      <x:c r="D499" s="77" t="str">
        <x:v>光電業</x:v>
      </x:c>
      <x:c r="E499" s="77" t="n">
        <x:v>12</x:v>
      </x:c>
      <x:c r="F499" s="119" t="n">
        <x:v>0.4229953638143197</x:v>
      </x:c>
      <x:c r="G499" s="119" t="n">
        <x:v>0.5116911467989994</x:v>
      </x:c>
      <x:c r="H499" s="119" t="n">
        <x:v>0.41490049541649815</x:v>
      </x:c>
      <x:c r="I499" s="119" t="n">
        <x:v>0.33022409537373176</x:v>
      </x:c>
      <x:c r="J499" s="119" t="n">
        <x:v>1.104185190073556</x:v>
      </x:c>
      <x:c r="K499" s="119" t="n">
        <x:v>0.6666666666666665</x:v>
      </x:c>
      <x:c r="L499" s="119" t="n">
        <x:v>0.41666666666666674</x:v>
      </x:c>
      <x:c r="M499" s="119" t="str">
        <x:v>2025-06</x:v>
      </x:c>
      <x:c r="N499" s="119" t="n">
        <x:v>1.500106333737904</x:v>
      </x:c>
      <x:c r="O499" s="120" t="n">
        <x:v>90599</x:v>
      </x:c>
      <x:c r="P499" s="120" t="n">
        <x:v>226507.13373032035</x:v>
      </x:c>
      <x:c r="Q499" s="120" t="n">
        <x:v>201895.53195808057</x:v>
      </x:c>
      <x:c r="R499" s="120" t="n">
        <x:v>229241.7561494581</x:v>
      </x:c>
      <x:c r="S499" s="121" t="n">
        <x:f>F499-MIN(G499,H499)</x:f>
        <x:v>0.00809486839782153</x:v>
      </x:c>
      <x:c r="T499" s="122" t="str">
        <x:f>IF(F499&lt;'摘要'!$C$8,"15–20%",IF(F499&lt;'摘要'!$C$9,"20–30%",IF(F499&lt;'摘要'!$C$10,"30–50%",IF(F499&lt;'摘要'!$C$11,"50–100%","&gt;100%"))))</x:f>
        <x:v>30–50%</x:v>
      </x:c>
      <x:c r="U499" s="122" t="str">
        <x:f>IF(G499&lt;H499,"SARIMA","營收公式")</x:f>
        <x:v>營收公式</x:v>
      </x:c>
      <x:c r="V499" s="122" t="str">
        <x:f>IF(AND(F499&lt;G499,F499&lt;H499),"是","否")</x:f>
        <x:v>否</x:v>
      </x:c>
      <x:c r="W499" s="77" t="str">
        <x:v>weighted_hybrid</x:v>
      </x:c>
    </x:row>
    <x:row r="500">
      <x:c r="A500" s="77" t="n">
        <x:v>496</x:v>
      </x:c>
      <x:c r="B500" s="77" t="str">
        <x:v>3310</x:v>
      </x:c>
      <x:c r="C500" s="77" t="str">
        <x:v>佳穎</x:v>
      </x:c>
      <x:c r="D500" s="77" t="str">
        <x:v>電子零組件業</x:v>
      </x:c>
      <x:c r="E500" s="77" t="n">
        <x:v>12</x:v>
      </x:c>
      <x:c r="F500" s="119" t="n">
        <x:v>0.42357753722272695</x:v>
      </x:c>
      <x:c r="G500" s="119" t="n">
        <x:v>0.5580982082285958</x:v>
      </x:c>
      <x:c r="H500" s="119" t="n">
        <x:v>0.4422414728645146</x:v>
      </x:c>
      <x:c r="I500" s="119" t="n">
        <x:v>0.12302958410130146</x:v>
      </x:c>
      <x:c r="J500" s="119" t="n">
        <x:v>0.8504318831922002</x:v>
      </x:c>
      <x:c r="K500" s="119" t="n">
        <x:v>0.5833333333333334</x:v>
      </x:c>
      <x:c r="L500" s="119" t="n">
        <x:v>0.5</x:v>
      </x:c>
      <x:c r="M500" s="119" t="str">
        <x:v>2025-04</x:v>
      </x:c>
      <x:c r="N500" s="119" t="n">
        <x:v>1.006021241903181</x:v>
      </x:c>
      <x:c r="O500" s="120" t="n">
        <x:v>149303</x:v>
      </x:c>
      <x:c r="P500" s="120" t="n">
        <x:v>299504.98947987065</x:v>
      </x:c>
      <x:c r="Q500" s="120" t="n">
        <x:v>263817.05724568834</x:v>
      </x:c>
      <x:c r="R500" s="120" t="n">
        <x:v>303470.31528366863</x:v>
      </x:c>
      <x:c r="S500" s="121" t="n">
        <x:f>F500-MIN(G500,H500)</x:f>
        <x:v>-0.018663935641787643</x:v>
      </x:c>
      <x:c r="T500" s="122" t="str">
        <x:f>IF(F500&lt;'摘要'!$C$8,"15–20%",IF(F500&lt;'摘要'!$C$9,"20–30%",IF(F500&lt;'摘要'!$C$10,"30–50%",IF(F500&lt;'摘要'!$C$11,"50–100%","&gt;100%"))))</x:f>
        <x:v>30–50%</x:v>
      </x:c>
      <x:c r="U500" s="122" t="str">
        <x:f>IF(G500&lt;H500,"SARIMA","營收公式")</x:f>
        <x:v>營收公式</x:v>
      </x:c>
      <x:c r="V500" s="122" t="str">
        <x:f>IF(AND(F500&lt;G500,F500&lt;H500),"是","否")</x:f>
        <x:v>是</x:v>
      </x:c>
      <x:c r="W500" s="77" t="str">
        <x:v>weighted_hybrid</x:v>
      </x:c>
    </x:row>
    <x:row r="501">
      <x:c r="A501" s="77" t="n">
        <x:v>497</x:v>
      </x:c>
      <x:c r="B501" s="77" t="str">
        <x:v>2466</x:v>
      </x:c>
      <x:c r="C501" s="77" t="str">
        <x:v>冠西電</x:v>
      </x:c>
      <x:c r="D501" s="77" t="str">
        <x:v>電子工業</x:v>
      </x:c>
      <x:c r="E501" s="77" t="n">
        <x:v>12</x:v>
      </x:c>
      <x:c r="F501" s="119" t="n">
        <x:v>0.42510517056684693</x:v>
      </x:c>
      <x:c r="G501" s="119" t="n">
        <x:v>0.34279944055965783</x:v>
      </x:c>
      <x:c r="H501" s="119" t="n">
        <x:v>0.43990091324536196</x:v>
      </x:c>
      <x:c r="I501" s="119" t="n">
        <x:v>0.38620237657443846</x:v>
      </x:c>
      <x:c r="J501" s="119" t="n">
        <x:v>1.0379392270187695</x:v>
      </x:c>
      <x:c r="K501" s="119" t="n">
        <x:v>0.6666666666666665</x:v>
      </x:c>
      <x:c r="L501" s="119" t="n">
        <x:v>0.41666666666666674</x:v>
      </x:c>
      <x:c r="M501" s="119" t="str">
        <x:v>2025-09</x:v>
      </x:c>
      <x:c r="N501" s="119" t="n">
        <x:v>1.8371431423704352</x:v>
      </x:c>
      <x:c r="O501" s="120" t="n">
        <x:v>28434</x:v>
      </x:c>
      <x:c r="P501" s="120" t="n">
        <x:v>80671.32811016095</x:v>
      </x:c>
      <x:c r="Q501" s="120" t="n">
        <x:v>64644.4821094805</x:v>
      </x:c>
      <x:c r="R501" s="120" t="n">
        <x:v>82452.08877690323</x:v>
      </x:c>
      <x:c r="S501" s="121" t="n">
        <x:f>F501-MIN(G501,H501)</x:f>
        <x:v>0.0823057300071891</x:v>
      </x:c>
      <x:c r="T501" s="122" t="str">
        <x:f>IF(F501&lt;'摘要'!$C$8,"15–20%",IF(F501&lt;'摘要'!$C$9,"20–30%",IF(F501&lt;'摘要'!$C$10,"30–50%",IF(F501&lt;'摘要'!$C$11,"50–100%","&gt;100%"))))</x:f>
        <x:v>30–50%</x:v>
      </x:c>
      <x:c r="U501" s="122" t="str">
        <x:f>IF(G501&lt;H501,"SARIMA","營收公式")</x:f>
        <x:v>SARIMA</x:v>
      </x:c>
      <x:c r="V501" s="122" t="str">
        <x:f>IF(AND(F501&lt;G501,F501&lt;H501),"是","否")</x:f>
        <x:v>否</x:v>
      </x:c>
      <x:c r="W501" s="77" t="str">
        <x:v>weighted_hybrid</x:v>
      </x:c>
    </x:row>
    <x:row r="502">
      <x:c r="A502" s="77" t="n">
        <x:v>498</x:v>
      </x:c>
      <x:c r="B502" s="77" t="str">
        <x:v>8176</x:v>
      </x:c>
      <x:c r="C502" s="77" t="str">
        <x:v>智捷</x:v>
      </x:c>
      <x:c r="D502" s="77" t="str">
        <x:v>通信網路業</x:v>
      </x:c>
      <x:c r="E502" s="77" t="n">
        <x:v>12</x:v>
      </x:c>
      <x:c r="F502" s="119" t="n">
        <x:v>0.425707001138909</x:v>
      </x:c>
      <x:c r="G502" s="119" t="n">
        <x:v>0.48815106637913613</x:v>
      </x:c>
      <x:c r="H502" s="119" t="n">
        <x:v>0.43059720857780465</x:v>
      </x:c>
      <x:c r="I502" s="119" t="n">
        <x:v>0.3190825327173149</x:v>
      </x:c>
      <x:c r="J502" s="119" t="n">
        <x:v>2.920009634593418</x:v>
      </x:c>
      <x:c r="K502" s="119" t="n">
        <x:v>0.75</x:v>
      </x:c>
      <x:c r="L502" s="119" t="n">
        <x:v>0.33333333333333326</x:v>
      </x:c>
      <x:c r="M502" s="119" t="str">
        <x:v>2025-08</x:v>
      </x:c>
      <x:c r="N502" s="119" t="n">
        <x:v>3.7384062150194395</x:v>
      </x:c>
      <x:c r="O502" s="120" t="n">
        <x:v>6652</x:v>
      </x:c>
      <x:c r="P502" s="120" t="n">
        <x:v>31519.87814230931</x:v>
      </x:c>
      <x:c r="Q502" s="120" t="n">
        <x:v>38736.53139340314</x:v>
      </x:c>
      <x:c r="R502" s="120" t="n">
        <x:v>30718.027781076664</x:v>
      </x:c>
      <x:c r="S502" s="121" t="n">
        <x:f>F502-MIN(G502,H502)</x:f>
        <x:v>-0.004890207438895622</x:v>
      </x:c>
      <x:c r="T502" s="122" t="str">
        <x:f>IF(F502&lt;'摘要'!$C$8,"15–20%",IF(F502&lt;'摘要'!$C$9,"20–30%",IF(F502&lt;'摘要'!$C$10,"30–50%",IF(F502&lt;'摘要'!$C$11,"50–100%","&gt;100%"))))</x:f>
        <x:v>30–50%</x:v>
      </x:c>
      <x:c r="U502" s="122" t="str">
        <x:f>IF(G502&lt;H502,"SARIMA","營收公式")</x:f>
        <x:v>營收公式</x:v>
      </x:c>
      <x:c r="V502" s="122" t="str">
        <x:f>IF(AND(F502&lt;G502,F502&lt;H502),"是","否")</x:f>
        <x:v>是</x:v>
      </x:c>
      <x:c r="W502" s="77" t="str">
        <x:v>weighted_hybrid</x:v>
      </x:c>
    </x:row>
    <x:row r="503">
      <x:c r="A503" s="77" t="n">
        <x:v>499</x:v>
      </x:c>
      <x:c r="B503" s="77" t="str">
        <x:v>5386</x:v>
      </x:c>
      <x:c r="C503" s="77" t="str">
        <x:v>青雲</x:v>
      </x:c>
      <x:c r="D503" s="77" t="str">
        <x:v>電腦及週邊設備業</x:v>
      </x:c>
      <x:c r="E503" s="77" t="n">
        <x:v>12</x:v>
      </x:c>
      <x:c r="F503" s="119" t="n">
        <x:v>0.4262870564425252</x:v>
      </x:c>
      <x:c r="G503" s="119" t="n">
        <x:v>0.3658477564985913</x:v>
      </x:c>
      <x:c r="H503" s="119" t="n">
        <x:v>0.4368428799552714</x:v>
      </x:c>
      <x:c r="I503" s="119" t="n">
        <x:v>0.36991566900149175</x:v>
      </x:c>
      <x:c r="J503" s="119" t="n">
        <x:v>1.2380684317157236</x:v>
      </x:c>
      <x:c r="K503" s="119" t="n">
        <x:v>0.5</x:v>
      </x:c>
      <x:c r="L503" s="119" t="n">
        <x:v>0.5833333333333334</x:v>
      </x:c>
      <x:c r="M503" s="119" t="str">
        <x:v>2025-02</x:v>
      </x:c>
      <x:c r="N503" s="119" t="n">
        <x:v>1.2957047243016138</x:v>
      </x:c>
      <x:c r="O503" s="120" t="n">
        <x:v>256940</x:v>
      </x:c>
      <x:c r="P503" s="120" t="n">
        <x:v>589858.3718620567</x:v>
      </x:c>
      <x:c r="Q503" s="120" t="n">
        <x:v>563063.5152903119</x:v>
      </x:c>
      <x:c r="R503" s="120" t="n">
        <x:v>592835.5781478061</x:v>
      </x:c>
      <x:c r="S503" s="121" t="n">
        <x:f>F503-MIN(G503,H503)</x:f>
        <x:v>0.06043929994393388</x:v>
      </x:c>
      <x:c r="T503" s="122" t="str">
        <x:f>IF(F503&lt;'摘要'!$C$8,"15–20%",IF(F503&lt;'摘要'!$C$9,"20–30%",IF(F503&lt;'摘要'!$C$10,"30–50%",IF(F503&lt;'摘要'!$C$11,"50–100%","&gt;100%"))))</x:f>
        <x:v>30–50%</x:v>
      </x:c>
      <x:c r="U503" s="122" t="str">
        <x:f>IF(G503&lt;H503,"SARIMA","營收公式")</x:f>
        <x:v>SARIMA</x:v>
      </x:c>
      <x:c r="V503" s="122" t="str">
        <x:f>IF(AND(F503&lt;G503,F503&lt;H503),"是","否")</x:f>
        <x:v>否</x:v>
      </x:c>
      <x:c r="W503" s="77" t="str">
        <x:v>weighted_hybrid</x:v>
      </x:c>
    </x:row>
    <x:row r="504">
      <x:c r="A504" s="77" t="n">
        <x:v>500</x:v>
      </x:c>
      <x:c r="B504" s="77" t="str">
        <x:v>6654</x:v>
      </x:c>
      <x:c r="C504" s="77" t="str">
        <x:v>天正國際</x:v>
      </x:c>
      <x:c r="D504" s="77" t="str">
        <x:v>其他電子類</x:v>
      </x:c>
      <x:c r="E504" s="77" t="n">
        <x:v>12</x:v>
      </x:c>
      <x:c r="F504" s="119" t="n">
        <x:v>0.4336934923986325</x:v>
      </x:c>
      <x:c r="G504" s="119" t="n">
        <x:v>0.389872140703145</x:v>
      </x:c>
      <x:c r="H504" s="119" t="n">
        <x:v>0.4435330592524348</x:v>
      </x:c>
      <x:c r="I504" s="119" t="n">
        <x:v>0.4774944992261726</x:v>
      </x:c>
      <x:c r="J504" s="119" t="n">
        <x:v>0.6120901992893718</x:v>
      </x:c>
      <x:c r="K504" s="119" t="n">
        <x:v>0.5833333333333334</x:v>
      </x:c>
      <x:c r="L504" s="119" t="n">
        <x:v>0.5833333333333334</x:v>
      </x:c>
      <x:c r="M504" s="119" t="str">
        <x:v>2025-08</x:v>
      </x:c>
      <x:c r="N504" s="119" t="n">
        <x:v>2.436246952308535</x:v>
      </x:c>
      <x:c r="O504" s="120" t="n">
        <x:v>10561</x:v>
      </x:c>
      <x:c r="P504" s="120" t="n">
        <x:v>36290.204063330435</x:v>
      </x:c>
      <x:c r="Q504" s="120" t="n">
        <x:v>31800.939544004526</x:v>
      </x:c>
      <x:c r="R504" s="120" t="n">
        <x:v>36789.011232144425</x:v>
      </x:c>
      <x:c r="S504" s="121" t="n">
        <x:f>F504-MIN(G504,H504)</x:f>
        <x:v>0.043821351695487454</x:v>
      </x:c>
      <x:c r="T504" s="122" t="str">
        <x:f>IF(F504&lt;'摘要'!$C$8,"15–20%",IF(F504&lt;'摘要'!$C$9,"20–30%",IF(F504&lt;'摘要'!$C$10,"30–50%",IF(F504&lt;'摘要'!$C$11,"50–100%","&gt;100%"))))</x:f>
        <x:v>30–50%</x:v>
      </x:c>
      <x:c r="U504" s="122" t="str">
        <x:f>IF(G504&lt;H504,"SARIMA","營收公式")</x:f>
        <x:v>SARIMA</x:v>
      </x:c>
      <x:c r="V504" s="122" t="str">
        <x:f>IF(AND(F504&lt;G504,F504&lt;H504),"是","否")</x:f>
        <x:v>否</x:v>
      </x:c>
      <x:c r="W504" s="77" t="str">
        <x:v>weighted_hybrid</x:v>
      </x:c>
    </x:row>
    <x:row r="505">
      <x:c r="A505" s="77" t="n">
        <x:v>501</x:v>
      </x:c>
      <x:c r="B505" s="77" t="str">
        <x:v>2427</x:v>
      </x:c>
      <x:c r="C505" s="77" t="str">
        <x:v>三商電</x:v>
      </x:c>
      <x:c r="D505" s="77" t="str">
        <x:v>電子工業</x:v>
      </x:c>
      <x:c r="E505" s="77" t="n">
        <x:v>12</x:v>
      </x:c>
      <x:c r="F505" s="119" t="n">
        <x:v>0.4351017137972996</x:v>
      </x:c>
      <x:c r="G505" s="119" t="n">
        <x:v>0.36913294316131773</x:v>
      </x:c>
      <x:c r="H505" s="119" t="n">
        <x:v>0.45278516779198347</x:v>
      </x:c>
      <x:c r="I505" s="119" t="n">
        <x:v>0.3292036580229717</x:v>
      </x:c>
      <x:c r="J505" s="119" t="n">
        <x:v>0.7802665443950949</x:v>
      </x:c>
      <x:c r="K505" s="119" t="n">
        <x:v>0.8333333333333335</x:v>
      </x:c>
      <x:c r="L505" s="119" t="n">
        <x:v>0.33333333333333326</x:v>
      </x:c>
      <x:c r="M505" s="119" t="str">
        <x:v>2025-01</x:v>
      </x:c>
      <x:c r="N505" s="119" t="n">
        <x:v>0.8007874798596123</x:v>
      </x:c>
      <x:c r="O505" s="120" t="n">
        <x:v>321366</x:v>
      </x:c>
      <x:c r="P505" s="120" t="n">
        <x:v>578711.8692525642</x:v>
      </x:c>
      <x:c r="Q505" s="120" t="n">
        <x:v>351426.7816626819</x:v>
      </x:c>
      <x:c r="R505" s="120" t="n">
        <x:v>603965.7678736622</x:v>
      </x:c>
      <x:c r="S505" s="121" t="n">
        <x:f>F505-MIN(G505,H505)</x:f>
        <x:v>0.06596877063598189</x:v>
      </x:c>
      <x:c r="T505" s="122" t="str">
        <x:f>IF(F505&lt;'摘要'!$C$8,"15–20%",IF(F505&lt;'摘要'!$C$9,"20–30%",IF(F505&lt;'摘要'!$C$10,"30–50%",IF(F505&lt;'摘要'!$C$11,"50–100%","&gt;100%"))))</x:f>
        <x:v>30–50%</x:v>
      </x:c>
      <x:c r="U505" s="122" t="str">
        <x:f>IF(G505&lt;H505,"SARIMA","營收公式")</x:f>
        <x:v>SARIMA</x:v>
      </x:c>
      <x:c r="V505" s="122" t="str">
        <x:f>IF(AND(F505&lt;G505,F505&lt;H505),"是","否")</x:f>
        <x:v>否</x:v>
      </x:c>
      <x:c r="W505" s="77" t="str">
        <x:v>weighted_hybrid</x:v>
      </x:c>
    </x:row>
    <x:row r="506">
      <x:c r="A506" s="77" t="n">
        <x:v>502</x:v>
      </x:c>
      <x:c r="B506" s="77" t="str">
        <x:v>3672</x:v>
      </x:c>
      <x:c r="C506" s="77" t="str">
        <x:v>康聯訊</x:v>
      </x:c>
      <x:c r="D506" s="77" t="str">
        <x:v>通信網路業</x:v>
      </x:c>
      <x:c r="E506" s="77" t="n">
        <x:v>12</x:v>
      </x:c>
      <x:c r="F506" s="119" t="n">
        <x:v>0.43740608543211545</x:v>
      </x:c>
      <x:c r="G506" s="119" t="n">
        <x:v>0.4738326724000992</x:v>
      </x:c>
      <x:c r="H506" s="119" t="n">
        <x:v>0.43352687693981634</x:v>
      </x:c>
      <x:c r="I506" s="119" t="n">
        <x:v>0.31307316129717744</x:v>
      </x:c>
      <x:c r="J506" s="119" t="n">
        <x:v>1.5807081473447517</x:v>
      </x:c>
      <x:c r="K506" s="119" t="n">
        <x:v>0.75</x:v>
      </x:c>
      <x:c r="L506" s="119" t="n">
        <x:v>0.41666666666666674</x:v>
      </x:c>
      <x:c r="M506" s="119" t="str">
        <x:v>2025-04</x:v>
      </x:c>
      <x:c r="N506" s="119" t="n">
        <x:v>2.528819949450989</x:v>
      </x:c>
      <x:c r="O506" s="120" t="n">
        <x:v>10283</x:v>
      </x:c>
      <x:c r="P506" s="120" t="n">
        <x:v>36286.85554020452</x:v>
      </x:c>
      <x:c r="Q506" s="120" t="n">
        <x:v>32777.35764441403</x:v>
      </x:c>
      <x:c r="R506" s="120" t="n">
        <x:v>36676.79975084791</x:v>
      </x:c>
      <x:c r="S506" s="121" t="n">
        <x:f>F506-MIN(G506,H506)</x:f>
        <x:v>0.0038792084922991132</x:v>
      </x:c>
      <x:c r="T506" s="122" t="str">
        <x:f>IF(F506&lt;'摘要'!$C$8,"15–20%",IF(F506&lt;'摘要'!$C$9,"20–30%",IF(F506&lt;'摘要'!$C$10,"30–50%",IF(F506&lt;'摘要'!$C$11,"50–100%","&gt;100%"))))</x:f>
        <x:v>30–50%</x:v>
      </x:c>
      <x:c r="U506" s="122" t="str">
        <x:f>IF(G506&lt;H506,"SARIMA","營收公式")</x:f>
        <x:v>營收公式</x:v>
      </x:c>
      <x:c r="V506" s="122" t="str">
        <x:f>IF(AND(F506&lt;G506,F506&lt;H506),"是","否")</x:f>
        <x:v>否</x:v>
      </x:c>
      <x:c r="W506" s="77" t="str">
        <x:v>weighted_hybrid</x:v>
      </x:c>
    </x:row>
    <x:row r="507">
      <x:c r="A507" s="77" t="n">
        <x:v>503</x:v>
      </x:c>
      <x:c r="B507" s="77" t="str">
        <x:v>4413</x:v>
      </x:c>
      <x:c r="C507" s="77" t="str">
        <x:v>飛寶企業</x:v>
      </x:c>
      <x:c r="D507" s="77" t="str">
        <x:v>紡織纖維</x:v>
      </x:c>
      <x:c r="E507" s="77" t="n">
        <x:v>12</x:v>
      </x:c>
      <x:c r="F507" s="119" t="n">
        <x:v>0.43857450323346236</x:v>
      </x:c>
      <x:c r="G507" s="119" t="n">
        <x:v>0.4496143278804022</x:v>
      </x:c>
      <x:c r="H507" s="119" t="n">
        <x:v>0.43781669279122215</x:v>
      </x:c>
      <x:c r="I507" s="119" t="n">
        <x:v>0.45083195139616256</x:v>
      </x:c>
      <x:c r="J507" s="119" t="n">
        <x:v>0.7900961288526047</x:v>
      </x:c>
      <x:c r="K507" s="119" t="n">
        <x:v>0.8333333333333335</x:v>
      </x:c>
      <x:c r="L507" s="119" t="n">
        <x:v>0.75</x:v>
      </x:c>
      <x:c r="M507" s="119" t="str">
        <x:v>2025-10</x:v>
      </x:c>
      <x:c r="N507" s="119" t="n">
        <x:v>1.2155293023852365</x:v>
      </x:c>
      <x:c r="O507" s="120" t="n">
        <x:v>54831</x:v>
      </x:c>
      <x:c r="P507" s="120" t="n">
        <x:v>121479.6871790849</x:v>
      </x:c>
      <x:c r="Q507" s="120" t="n">
        <x:v>108381.84799797984</x:v>
      </x:c>
      <x:c r="R507" s="120" t="n">
        <x:v>122935.00264365211</x:v>
      </x:c>
      <x:c r="S507" s="121" t="n">
        <x:f>F507-MIN(G507,H507)</x:f>
        <x:v>0.0007578104422402143</x:v>
      </x:c>
      <x:c r="T507" s="122" t="str">
        <x:f>IF(F507&lt;'摘要'!$C$8,"15–20%",IF(F507&lt;'摘要'!$C$9,"20–30%",IF(F507&lt;'摘要'!$C$10,"30–50%",IF(F507&lt;'摘要'!$C$11,"50–100%","&gt;100%"))))</x:f>
        <x:v>30–50%</x:v>
      </x:c>
      <x:c r="U507" s="122" t="str">
        <x:f>IF(G507&lt;H507,"SARIMA","營收公式")</x:f>
        <x:v>營收公式</x:v>
      </x:c>
      <x:c r="V507" s="122" t="str">
        <x:f>IF(AND(F507&lt;G507,F507&lt;H507),"是","否")</x:f>
        <x:v>否</x:v>
      </x:c>
      <x:c r="W507" s="77" t="str">
        <x:v>weighted_hybrid</x:v>
      </x:c>
    </x:row>
    <x:row r="508">
      <x:c r="A508" s="77" t="n">
        <x:v>504</x:v>
      </x:c>
      <x:c r="B508" s="77" t="str">
        <x:v>6465</x:v>
      </x:c>
      <x:c r="C508" s="77" t="str">
        <x:v>威潤</x:v>
      </x:c>
      <x:c r="D508" s="77" t="str">
        <x:v>通信網路業</x:v>
      </x:c>
      <x:c r="E508" s="77" t="n">
        <x:v>12</x:v>
      </x:c>
      <x:c r="F508" s="119" t="n">
        <x:v>0.43883791468419775</x:v>
      </x:c>
      <x:c r="G508" s="119" t="n">
        <x:v>0.4826993052294415</x:v>
      </x:c>
      <x:c r="H508" s="119" t="n">
        <x:v>0.43479290693899886</x:v>
      </x:c>
      <x:c r="I508" s="119" t="n">
        <x:v>0.3525942921424432</x:v>
      </x:c>
      <x:c r="J508" s="119" t="n">
        <x:v>0.8890437630805232</x:v>
      </x:c>
      <x:c r="K508" s="119" t="n">
        <x:v>0.5</x:v>
      </x:c>
      <x:c r="L508" s="119" t="n">
        <x:v>0.5833333333333334</x:v>
      </x:c>
      <x:c r="M508" s="119" t="str">
        <x:v>2025-05</x:v>
      </x:c>
      <x:c r="N508" s="119" t="n">
        <x:v>1.0244087006402534</x:v>
      </x:c>
      <x:c r="O508" s="120" t="n">
        <x:v>7667</x:v>
      </x:c>
      <x:c r="P508" s="120" t="n">
        <x:v>15521.141507808823</x:v>
      </x:c>
      <x:c r="Q508" s="120" t="n">
        <x:v>14772.654954835323</x:v>
      </x:c>
      <x:c r="R508" s="120" t="n">
        <x:v>15604.306680361433</x:v>
      </x:c>
      <x:c r="S508" s="121" t="n">
        <x:f>F508-MIN(G508,H508)</x:f>
        <x:v>0.004045007745198892</x:v>
      </x:c>
      <x:c r="T508" s="122" t="str">
        <x:f>IF(F508&lt;'摘要'!$C$8,"15–20%",IF(F508&lt;'摘要'!$C$9,"20–30%",IF(F508&lt;'摘要'!$C$10,"30–50%",IF(F508&lt;'摘要'!$C$11,"50–100%","&gt;100%"))))</x:f>
        <x:v>30–50%</x:v>
      </x:c>
      <x:c r="U508" s="122" t="str">
        <x:f>IF(G508&lt;H508,"SARIMA","營收公式")</x:f>
        <x:v>營收公式</x:v>
      </x:c>
      <x:c r="V508" s="122" t="str">
        <x:f>IF(AND(F508&lt;G508,F508&lt;H508),"是","否")</x:f>
        <x:v>否</x:v>
      </x:c>
      <x:c r="W508" s="77" t="str">
        <x:v>weighted_hybrid</x:v>
      </x:c>
    </x:row>
    <x:row r="509">
      <x:c r="A509" s="77" t="n">
        <x:v>505</x:v>
      </x:c>
      <x:c r="B509" s="77" t="str">
        <x:v>6169</x:v>
      </x:c>
      <x:c r="C509" s="77" t="str">
        <x:v>昱泉</x:v>
      </x:c>
      <x:c r="D509" s="77" t="str">
        <x:v>文化創意業</x:v>
      </x:c>
      <x:c r="E509" s="77" t="n">
        <x:v>12</x:v>
      </x:c>
      <x:c r="F509" s="119" t="n">
        <x:v>0.4449247185070091</x:v>
      </x:c>
      <x:c r="G509" s="119" t="n">
        <x:v>0.5622386149204043</x:v>
      </x:c>
      <x:c r="H509" s="119" t="n">
        <x:v>0.4343502674753859</x:v>
      </x:c>
      <x:c r="I509" s="119" t="n">
        <x:v>0.3401080642147703</x:v>
      </x:c>
      <x:c r="J509" s="119" t="n">
        <x:v>0.8576980932831078</x:v>
      </x:c>
      <x:c r="K509" s="119" t="n">
        <x:v>0.5</x:v>
      </x:c>
      <x:c r="L509" s="119" t="n">
        <x:v>0.5</x:v>
      </x:c>
      <x:c r="M509" s="119" t="str">
        <x:v>2025-08</x:v>
      </x:c>
      <x:c r="N509" s="119" t="n">
        <x:v>4.7041781225688375</x:v>
      </x:c>
      <x:c r="O509" s="120" t="n">
        <x:v>489</x:v>
      </x:c>
      <x:c r="P509" s="120" t="n">
        <x:v>2789.3431019361615</x:v>
      </x:c>
      <x:c r="Q509" s="120" t="n">
        <x:v>3232.3553953158525</x:v>
      </x:c>
      <x:c r="R509" s="120" t="n">
        <x:v>2740.119513782862</x:v>
      </x:c>
      <x:c r="S509" s="121" t="n">
        <x:f>F509-MIN(G509,H509)</x:f>
        <x:v>0.010574451031623189</x:v>
      </x:c>
      <x:c r="T509" s="122" t="str">
        <x:f>IF(F509&lt;'摘要'!$C$8,"15–20%",IF(F509&lt;'摘要'!$C$9,"20–30%",IF(F509&lt;'摘要'!$C$10,"30–50%",IF(F509&lt;'摘要'!$C$11,"50–100%","&gt;100%"))))</x:f>
        <x:v>30–50%</x:v>
      </x:c>
      <x:c r="U509" s="122" t="str">
        <x:f>IF(G509&lt;H509,"SARIMA","營收公式")</x:f>
        <x:v>營收公式</x:v>
      </x:c>
      <x:c r="V509" s="122" t="str">
        <x:f>IF(AND(F509&lt;G509,F509&lt;H509),"是","否")</x:f>
        <x:v>否</x:v>
      </x:c>
      <x:c r="W509" s="77" t="str">
        <x:v>weighted_hybrid</x:v>
      </x:c>
    </x:row>
    <x:row r="510">
      <x:c r="A510" s="77" t="n">
        <x:v>506</x:v>
      </x:c>
      <x:c r="B510" s="77" t="str">
        <x:v>5534</x:v>
      </x:c>
      <x:c r="C510" s="77" t="str">
        <x:v>長虹</x:v>
      </x:c>
      <x:c r="D510" s="77" t="str">
        <x:v>建材營造</x:v>
      </x:c>
      <x:c r="E510" s="77" t="n">
        <x:v>12</x:v>
      </x:c>
      <x:c r="F510" s="119" t="n">
        <x:v>0.45355620248014294</x:v>
      </x:c>
      <x:c r="G510" s="119" t="n">
        <x:v>0.4789662080904931</x:v>
      </x:c>
      <x:c r="H510" s="119" t="n">
        <x:v>0.4542654425676506</x:v>
      </x:c>
      <x:c r="I510" s="119" t="n">
        <x:v>0.32469385971126585</x:v>
      </x:c>
      <x:c r="J510" s="119" t="n">
        <x:v>2.183677801333074</x:v>
      </x:c>
      <x:c r="K510" s="119" t="n">
        <x:v>0.75</x:v>
      </x:c>
      <x:c r="L510" s="119" t="n">
        <x:v>0.6666666666666665</x:v>
      </x:c>
      <x:c r="M510" s="119" t="str">
        <x:v>2025-05</x:v>
      </x:c>
      <x:c r="N510" s="119" t="n">
        <x:v>3.4176607564627957</x:v>
      </x:c>
      <x:c r="O510" s="120" t="n">
        <x:v>90270</x:v>
      </x:c>
      <x:c r="P510" s="120" t="n">
        <x:v>398782.2364858966</x:v>
      </x:c>
      <x:c r="Q510" s="120" t="n">
        <x:v>263342.53654467105</x:v>
      </x:c>
      <x:c r="R510" s="120" t="n">
        <x:v>413831.09203492163</x:v>
      </x:c>
      <x:c r="S510" s="121" t="n">
        <x:f>F510-MIN(G510,H510)</x:f>
        <x:v>-0.0007092400875076676</x:v>
      </x:c>
      <x:c r="T510" s="122" t="str">
        <x:f>IF(F510&lt;'摘要'!$C$8,"15–20%",IF(F510&lt;'摘要'!$C$9,"20–30%",IF(F510&lt;'摘要'!$C$10,"30–50%",IF(F510&lt;'摘要'!$C$11,"50–100%","&gt;100%"))))</x:f>
        <x:v>30–50%</x:v>
      </x:c>
      <x:c r="U510" s="122" t="str">
        <x:f>IF(G510&lt;H510,"SARIMA","營收公式")</x:f>
        <x:v>營收公式</x:v>
      </x:c>
      <x:c r="V510" s="122" t="str">
        <x:f>IF(AND(F510&lt;G510,F510&lt;H510),"是","否")</x:f>
        <x:v>是</x:v>
      </x:c>
      <x:c r="W510" s="77" t="str">
        <x:v>weighted_hybrid</x:v>
      </x:c>
    </x:row>
    <x:row r="511">
      <x:c r="A511" s="77" t="n">
        <x:v>507</x:v>
      </x:c>
      <x:c r="B511" s="77" t="str">
        <x:v>5227</x:v>
      </x:c>
      <x:c r="C511" s="77" t="str">
        <x:v>立凱-KY</x:v>
      </x:c>
      <x:c r="D511" s="77" t="str">
        <x:v>電子零組件業</x:v>
      </x:c>
      <x:c r="E511" s="77" t="n">
        <x:v>12</x:v>
      </x:c>
      <x:c r="F511" s="119" t="n">
        <x:v>0.45361854461704654</x:v>
      </x:c>
      <x:c r="G511" s="119" t="n">
        <x:v>0.583105652846504</x:v>
      </x:c>
      <x:c r="H511" s="119" t="n">
        <x:v>0.4589218695099218</x:v>
      </x:c>
      <x:c r="I511" s="119" t="n">
        <x:v>0.4617356858884997</x:v>
      </x:c>
      <x:c r="J511" s="119" t="n">
        <x:v>1.3781147952303128</x:v>
      </x:c>
      <x:c r="K511" s="119" t="n">
        <x:v>0.6666666666666665</x:v>
      </x:c>
      <x:c r="L511" s="119" t="n">
        <x:v>0.41666666666666674</x:v>
      </x:c>
      <x:c r="M511" s="119" t="str">
        <x:v>2025-11</x:v>
      </x:c>
      <x:c r="N511" s="119" t="n">
        <x:v>1.5210919093457849</x:v>
      </x:c>
      <x:c r="O511" s="120" t="n">
        <x:v>10590</x:v>
      </x:c>
      <x:c r="P511" s="120" t="n">
        <x:v>26698.36331997186</x:v>
      </x:c>
      <x:c r="Q511" s="120" t="n">
        <x:v>18967.37326033252</x:v>
      </x:c>
      <x:c r="R511" s="120" t="n">
        <x:v>27557.36221548734</x:v>
      </x:c>
      <x:c r="S511" s="121" t="n">
        <x:f>F511-MIN(G511,H511)</x:f>
        <x:v>-0.005303324892875272</x:v>
      </x:c>
      <x:c r="T511" s="122" t="str">
        <x:f>IF(F511&lt;'摘要'!$C$8,"15–20%",IF(F511&lt;'摘要'!$C$9,"20–30%",IF(F511&lt;'摘要'!$C$10,"30–50%",IF(F511&lt;'摘要'!$C$11,"50–100%","&gt;100%"))))</x:f>
        <x:v>30–50%</x:v>
      </x:c>
      <x:c r="U511" s="122" t="str">
        <x:f>IF(G511&lt;H511,"SARIMA","營收公式")</x:f>
        <x:v>營收公式</x:v>
      </x:c>
      <x:c r="V511" s="122" t="str">
        <x:f>IF(AND(F511&lt;G511,F511&lt;H511),"是","否")</x:f>
        <x:v>是</x:v>
      </x:c>
      <x:c r="W511" s="77" t="str">
        <x:v>weighted_hybrid</x:v>
      </x:c>
    </x:row>
    <x:row r="512">
      <x:c r="A512" s="77" t="n">
        <x:v>508</x:v>
      </x:c>
      <x:c r="B512" s="77" t="str">
        <x:v>3067</x:v>
      </x:c>
      <x:c r="C512" s="77" t="str">
        <x:v>全域</x:v>
      </x:c>
      <x:c r="D512" s="77" t="str">
        <x:v>居家生活類</x:v>
      </x:c>
      <x:c r="E512" s="77" t="n">
        <x:v>12</x:v>
      </x:c>
      <x:c r="F512" s="119" t="n">
        <x:v>0.4552984813302185</x:v>
      </x:c>
      <x:c r="G512" s="119" t="n">
        <x:v>0.46444671148197775</x:v>
      </x:c>
      <x:c r="H512" s="119" t="n">
        <x:v>0.4714588258057024</x:v>
      </x:c>
      <x:c r="I512" s="119" t="n">
        <x:v>0.3976928792942027</x:v>
      </x:c>
      <x:c r="J512" s="119" t="n">
        <x:v>0.7949920208328244</x:v>
      </x:c>
      <x:c r="K512" s="119" t="n">
        <x:v>0.6666666666666665</x:v>
      </x:c>
      <x:c r="L512" s="119" t="n">
        <x:v>0.6666666666666665</x:v>
      </x:c>
      <x:c r="M512" s="119" t="str">
        <x:v>2025-02</x:v>
      </x:c>
      <x:c r="N512" s="119" t="n">
        <x:v>0.813049392618781</x:v>
      </x:c>
      <x:c r="O512" s="120" t="n">
        <x:v>3540</x:v>
      </x:c>
      <x:c r="P512" s="120" t="n">
        <x:v>6418.194849870484</x:v>
      </x:c>
      <x:c r="Q512" s="120" t="n">
        <x:v>1770.3849038445403</x:v>
      </x:c>
      <x:c r="R512" s="120" t="n">
        <x:v>6934.6181772067</x:v>
      </x:c>
      <x:c r="S512" s="121" t="n">
        <x:f>F512-MIN(G512,H512)</x:f>
        <x:v>-0.009148230151759251</x:v>
      </x:c>
      <x:c r="T512" s="122" t="str">
        <x:f>IF(F512&lt;'摘要'!$C$8,"15–20%",IF(F512&lt;'摘要'!$C$9,"20–30%",IF(F512&lt;'摘要'!$C$10,"30–50%",IF(F512&lt;'摘要'!$C$11,"50–100%","&gt;100%"))))</x:f>
        <x:v>30–50%</x:v>
      </x:c>
      <x:c r="U512" s="122" t="str">
        <x:f>IF(G512&lt;H512,"SARIMA","營收公式")</x:f>
        <x:v>SARIMA</x:v>
      </x:c>
      <x:c r="V512" s="122" t="str">
        <x:f>IF(AND(F512&lt;G512,F512&lt;H512),"是","否")</x:f>
        <x:v>是</x:v>
      </x:c>
      <x:c r="W512" s="77" t="str">
        <x:v>weighted_hybrid</x:v>
      </x:c>
    </x:row>
    <x:row r="513">
      <x:c r="A513" s="77" t="n">
        <x:v>509</x:v>
      </x:c>
      <x:c r="B513" s="77" t="str">
        <x:v>1417</x:v>
      </x:c>
      <x:c r="C513" s="77" t="str">
        <x:v>嘉裕</x:v>
      </x:c>
      <x:c r="D513" s="77" t="str">
        <x:v>紡織纖維</x:v>
      </x:c>
      <x:c r="E513" s="77" t="n">
        <x:v>12</x:v>
      </x:c>
      <x:c r="F513" s="119" t="n">
        <x:v>0.4571317801104634</x:v>
      </x:c>
      <x:c r="G513" s="119" t="n">
        <x:v>0.48157616583900054</x:v>
      </x:c>
      <x:c r="H513" s="119" t="n">
        <x:v>0.4579032648221578</x:v>
      </x:c>
      <x:c r="I513" s="119" t="n">
        <x:v>0.3082759925020609</x:v>
      </x:c>
      <x:c r="J513" s="119" t="n">
        <x:v>1.348094682022997</x:v>
      </x:c>
      <x:c r="K513" s="119" t="n">
        <x:v>0.6666666666666665</x:v>
      </x:c>
      <x:c r="L513" s="119" t="n">
        <x:v>0.5</x:v>
      </x:c>
      <x:c r="M513" s="119" t="str">
        <x:v>2025-12</x:v>
      </x:c>
      <x:c r="N513" s="119" t="n">
        <x:v>1.64378031574985</x:v>
      </x:c>
      <x:c r="O513" s="120" t="n">
        <x:v>31994</x:v>
      </x:c>
      <x:c r="P513" s="120" t="n">
        <x:v>84585.1074221007</x:v>
      </x:c>
      <x:c r="Q513" s="120" t="n">
        <x:v>101587.14392728798</x:v>
      </x:c>
      <x:c r="R513" s="120" t="n">
        <x:v>82695.99225485767</x:v>
      </x:c>
      <x:c r="S513" s="121" t="n">
        <x:f>F513-MIN(G513,H513)</x:f>
        <x:v>-0.0007714847116944146</x:v>
      </x:c>
      <x:c r="T513" s="122" t="str">
        <x:f>IF(F513&lt;'摘要'!$C$8,"15–20%",IF(F513&lt;'摘要'!$C$9,"20–30%",IF(F513&lt;'摘要'!$C$10,"30–50%",IF(F513&lt;'摘要'!$C$11,"50–100%","&gt;100%"))))</x:f>
        <x:v>30–50%</x:v>
      </x:c>
      <x:c r="U513" s="122" t="str">
        <x:f>IF(G513&lt;H513,"SARIMA","營收公式")</x:f>
        <x:v>營收公式</x:v>
      </x:c>
      <x:c r="V513" s="122" t="str">
        <x:f>IF(AND(F513&lt;G513,F513&lt;H513),"是","否")</x:f>
        <x:v>是</x:v>
      </x:c>
      <x:c r="W513" s="77" t="str">
        <x:v>weighted_hybrid</x:v>
      </x:c>
    </x:row>
    <x:row r="514">
      <x:c r="A514" s="77" t="n">
        <x:v>510</x:v>
      </x:c>
      <x:c r="B514" s="77" t="str">
        <x:v>6441</x:v>
      </x:c>
      <x:c r="C514" s="77" t="str">
        <x:v>廣錠</x:v>
      </x:c>
      <x:c r="D514" s="77" t="str">
        <x:v>電腦及週邊設備業</x:v>
      </x:c>
      <x:c r="E514" s="77" t="n">
        <x:v>12</x:v>
      </x:c>
      <x:c r="F514" s="119" t="n">
        <x:v>0.4577021164632147</x:v>
      </x:c>
      <x:c r="G514" s="119" t="n">
        <x:v>0.4899810427020181</x:v>
      </x:c>
      <x:c r="H514" s="119" t="n">
        <x:v>0.45533236747624867</x:v>
      </x:c>
      <x:c r="I514" s="119" t="n">
        <x:v>0.39378625865901973</x:v>
      </x:c>
      <x:c r="J514" s="119" t="n">
        <x:v>1.2910550062402149</x:v>
      </x:c>
      <x:c r="K514" s="119" t="n">
        <x:v>0.5</x:v>
      </x:c>
      <x:c r="L514" s="119" t="n">
        <x:v>0.41666666666666674</x:v>
      </x:c>
      <x:c r="M514" s="119" t="str">
        <x:v>2025-09</x:v>
      </x:c>
      <x:c r="N514" s="119" t="n">
        <x:v>1.4045980699372071</x:v>
      </x:c>
      <x:c r="O514" s="120" t="n">
        <x:v>10107</x:v>
      </x:c>
      <x:c r="P514" s="120" t="n">
        <x:v>24303.272692855353</x:v>
      </x:c>
      <x:c r="Q514" s="120" t="n">
        <x:v>17591.030103283232</x:v>
      </x:c>
      <x:c r="R514" s="120" t="n">
        <x:v>25049.07742503003</x:v>
      </x:c>
      <x:c r="S514" s="121" t="n">
        <x:f>F514-MIN(G514,H514)</x:f>
        <x:v>0.0023697489869660138</x:v>
      </x:c>
      <x:c r="T514" s="122" t="str">
        <x:f>IF(F514&lt;'摘要'!$C$8,"15–20%",IF(F514&lt;'摘要'!$C$9,"20–30%",IF(F514&lt;'摘要'!$C$10,"30–50%",IF(F514&lt;'摘要'!$C$11,"50–100%","&gt;100%"))))</x:f>
        <x:v>30–50%</x:v>
      </x:c>
      <x:c r="U514" s="122" t="str">
        <x:f>IF(G514&lt;H514,"SARIMA","營收公式")</x:f>
        <x:v>營收公式</x:v>
      </x:c>
      <x:c r="V514" s="122" t="str">
        <x:f>IF(AND(F514&lt;G514,F514&lt;H514),"是","否")</x:f>
        <x:v>否</x:v>
      </x:c>
      <x:c r="W514" s="77" t="str">
        <x:v>weighted_hybrid</x:v>
      </x:c>
    </x:row>
    <x:row r="515">
      <x:c r="A515" s="77" t="n">
        <x:v>511</x:v>
      </x:c>
      <x:c r="B515" s="77" t="str">
        <x:v>2501</x:v>
      </x:c>
      <x:c r="C515" s="77" t="str">
        <x:v>國建</x:v>
      </x:c>
      <x:c r="D515" s="77" t="str">
        <x:v>建材營造</x:v>
      </x:c>
      <x:c r="E515" s="77" t="n">
        <x:v>12</x:v>
      </x:c>
      <x:c r="F515" s="119" t="n">
        <x:v>0.45857746320544196</x:v>
      </x:c>
      <x:c r="G515" s="119" t="n">
        <x:v>0.3531518631781291</x:v>
      </x:c>
      <x:c r="H515" s="119" t="n">
        <x:v>0.48331614503938736</x:v>
      </x:c>
      <x:c r="I515" s="119" t="n">
        <x:v>0.48331952099389835</x:v>
      </x:c>
      <x:c r="J515" s="119" t="n">
        <x:v>0.9015636669804376</x:v>
      </x:c>
      <x:c r="K515" s="119" t="n">
        <x:v>0.9166666666666665</x:v>
      </x:c>
      <x:c r="L515" s="119" t="n">
        <x:v>0.41666666666666674</x:v>
      </x:c>
      <x:c r="M515" s="119" t="str">
        <x:v>2025-02</x:v>
      </x:c>
      <x:c r="N515" s="119" t="n">
        <x:v>1.2709307708183732</x:v>
      </x:c>
      <x:c r="O515" s="120" t="n">
        <x:v>1168842</x:v>
      </x:c>
      <x:c r="P515" s="120" t="n">
        <x:v>2654359.264024889</x:v>
      </x:c>
      <x:c r="Q515" s="120" t="n">
        <x:v>1980930.889231302</x:v>
      </x:c>
      <x:c r="R515" s="120" t="n">
        <x:v>2729184.6390019543</x:v>
      </x:c>
      <x:c r="S515" s="121" t="n">
        <x:f>F515-MIN(G515,H515)</x:f>
        <x:v>0.10542560002731288</x:v>
      </x:c>
      <x:c r="T515" s="122" t="str">
        <x:f>IF(F515&lt;'摘要'!$C$8,"15–20%",IF(F515&lt;'摘要'!$C$9,"20–30%",IF(F515&lt;'摘要'!$C$10,"30–50%",IF(F515&lt;'摘要'!$C$11,"50–100%","&gt;100%"))))</x:f>
        <x:v>30–50%</x:v>
      </x:c>
      <x:c r="U515" s="122" t="str">
        <x:f>IF(G515&lt;H515,"SARIMA","營收公式")</x:f>
        <x:v>SARIMA</x:v>
      </x:c>
      <x:c r="V515" s="122" t="str">
        <x:f>IF(AND(F515&lt;G515,F515&lt;H515),"是","否")</x:f>
        <x:v>否</x:v>
      </x:c>
      <x:c r="W515" s="77" t="str">
        <x:v>weighted_hybrid</x:v>
      </x:c>
    </x:row>
    <x:row r="516">
      <x:c r="A516" s="77" t="n">
        <x:v>512</x:v>
      </x:c>
      <x:c r="B516" s="77" t="str">
        <x:v>8101</x:v>
      </x:c>
      <x:c r="C516" s="77" t="str">
        <x:v>華冠</x:v>
      </x:c>
      <x:c r="D516" s="77" t="str">
        <x:v>電子工業</x:v>
      </x:c>
      <x:c r="E516" s="77" t="n">
        <x:v>12</x:v>
      </x:c>
      <x:c r="F516" s="119" t="n">
        <x:v>0.4612116611254758</x:v>
      </x:c>
      <x:c r="G516" s="119" t="n">
        <x:v>0.5721251631032848</x:v>
      </x:c>
      <x:c r="H516" s="119" t="n">
        <x:v>0.4636889348219382</x:v>
      </x:c>
      <x:c r="I516" s="119" t="n">
        <x:v>0.4632208618828748</x:v>
      </x:c>
      <x:c r="J516" s="119" t="n">
        <x:v>0.7164333863140833</x:v>
      </x:c>
      <x:c r="K516" s="119" t="n">
        <x:v>0.5833333333333334</x:v>
      </x:c>
      <x:c r="L516" s="119" t="n">
        <x:v>0.75</x:v>
      </x:c>
      <x:c r="M516" s="119" t="str">
        <x:v>2025-09</x:v>
      </x:c>
      <x:c r="N516" s="119" t="n">
        <x:v>1.3770848563667786</x:v>
      </x:c>
      <x:c r="O516" s="120" t="n">
        <x:v>22652</x:v>
      </x:c>
      <x:c r="P516" s="120" t="n">
        <x:v>53845.72616642027</x:v>
      </x:c>
      <x:c r="Q516" s="120" t="n">
        <x:v>90632.08963620738</x:v>
      </x:c>
      <x:c r="R516" s="120" t="n">
        <x:v>49758.35244755503</x:v>
      </x:c>
      <x:c r="S516" s="121" t="n">
        <x:f>F516-MIN(G516,H516)</x:f>
        <x:v>-0.00247727369646239</x:v>
      </x:c>
      <x:c r="T516" s="122" t="str">
        <x:f>IF(F516&lt;'摘要'!$C$8,"15–20%",IF(F516&lt;'摘要'!$C$9,"20–30%",IF(F516&lt;'摘要'!$C$10,"30–50%",IF(F516&lt;'摘要'!$C$11,"50–100%","&gt;100%"))))</x:f>
        <x:v>30–50%</x:v>
      </x:c>
      <x:c r="U516" s="122" t="str">
        <x:f>IF(G516&lt;H516,"SARIMA","營收公式")</x:f>
        <x:v>營收公式</x:v>
      </x:c>
      <x:c r="V516" s="122" t="str">
        <x:f>IF(AND(F516&lt;G516,F516&lt;H516),"是","否")</x:f>
        <x:v>是</x:v>
      </x:c>
      <x:c r="W516" s="77" t="str">
        <x:v>weighted_hybrid</x:v>
      </x:c>
    </x:row>
    <x:row r="517">
      <x:c r="A517" s="77" t="n">
        <x:v>513</x:v>
      </x:c>
      <x:c r="B517" s="77" t="str">
        <x:v>2540</x:v>
      </x:c>
      <x:c r="C517" s="77" t="str">
        <x:v>愛山林</x:v>
      </x:c>
      <x:c r="D517" s="77" t="str">
        <x:v>建材營造</x:v>
      </x:c>
      <x:c r="E517" s="77" t="n">
        <x:v>12</x:v>
      </x:c>
      <x:c r="F517" s="119" t="n">
        <x:v>0.4631326545392666</x:v>
      </x:c>
      <x:c r="G517" s="119" t="n">
        <x:v>0.48885802884993657</x:v>
      </x:c>
      <x:c r="H517" s="119" t="n">
        <x:v>0.4663194793070114</x:v>
      </x:c>
      <x:c r="I517" s="119" t="n">
        <x:v>0.4032901446269845</x:v>
      </x:c>
      <x:c r="J517" s="119" t="n">
        <x:v>1.041134446257909</x:v>
      </x:c>
      <x:c r="K517" s="119" t="n">
        <x:v>0.5833333333333334</x:v>
      </x:c>
      <x:c r="L517" s="119" t="n">
        <x:v>0.33333333333333326</x:v>
      </x:c>
      <x:c r="M517" s="119" t="str">
        <x:v>2025-10</x:v>
      </x:c>
      <x:c r="N517" s="119" t="n">
        <x:v>1.3887879872878468</x:v>
      </x:c>
      <x:c r="O517" s="120" t="n">
        <x:v>542874</x:v>
      </x:c>
      <x:c r="P517" s="120" t="n">
        <x:v>1296810.8898109025</x:v>
      </x:c>
      <x:c r="Q517" s="120" t="n">
        <x:v>1275436.3847901924</x:v>
      </x:c>
      <x:c r="R517" s="120" t="n">
        <x:v>1299185.8348132037</x:v>
      </x:c>
      <x:c r="S517" s="121" t="n">
        <x:f>F517-MIN(G517,H517)</x:f>
        <x:v>-0.003186824767744789</x:v>
      </x:c>
      <x:c r="T517" s="122" t="str">
        <x:f>IF(F517&lt;'摘要'!$C$8,"15–20%",IF(F517&lt;'摘要'!$C$9,"20–30%",IF(F517&lt;'摘要'!$C$10,"30–50%",IF(F517&lt;'摘要'!$C$11,"50–100%","&gt;100%"))))</x:f>
        <x:v>30–50%</x:v>
      </x:c>
      <x:c r="U517" s="122" t="str">
        <x:f>IF(G517&lt;H517,"SARIMA","營收公式")</x:f>
        <x:v>營收公式</x:v>
      </x:c>
      <x:c r="V517" s="122" t="str">
        <x:f>IF(AND(F517&lt;G517,F517&lt;H517),"是","否")</x:f>
        <x:v>是</x:v>
      </x:c>
      <x:c r="W517" s="77" t="str">
        <x:v>weighted_hybrid</x:v>
      </x:c>
    </x:row>
    <x:row r="518">
      <x:c r="A518" s="77" t="n">
        <x:v>514</x:v>
      </x:c>
      <x:c r="B518" s="77" t="str">
        <x:v>5345</x:v>
      </x:c>
      <x:c r="C518" s="77" t="str">
        <x:v>馥鴻</x:v>
      </x:c>
      <x:c r="D518" s="77" t="str">
        <x:v>其他</x:v>
      </x:c>
      <x:c r="E518" s="77" t="n">
        <x:v>12</x:v>
      </x:c>
      <x:c r="F518" s="119" t="n">
        <x:v>0.46534234737422986</x:v>
      </x:c>
      <x:c r="G518" s="119" t="n">
        <x:v>0.3059420938066723</x:v>
      </x:c>
      <x:c r="H518" s="119" t="n">
        <x:v>0.4830534866595141</x:v>
      </x:c>
      <x:c r="I518" s="119" t="n">
        <x:v>0.32684939127414275</x:v>
      </x:c>
      <x:c r="J518" s="119" t="n">
        <x:v>0.7566644915745563</x:v>
      </x:c>
      <x:c r="K518" s="119" t="n">
        <x:v>0.5833333333333334</x:v>
      </x:c>
      <x:c r="L518" s="119" t="n">
        <x:v>0.6666666666666665</x:v>
      </x:c>
      <x:c r="M518" s="119" t="str">
        <x:v>2025-03</x:v>
      </x:c>
      <x:c r="N518" s="119" t="n">
        <x:v>1.2824843776818753</x:v>
      </x:c>
      <x:c r="O518" s="120" t="n">
        <x:v>335</x:v>
      </x:c>
      <x:c r="P518" s="120" t="n">
        <x:v>764.6322665234283</x:v>
      </x:c>
      <x:c r="Q518" s="120" t="n">
        <x:v>932.4732693307858</x:v>
      </x:c>
      <x:c r="R518" s="120" t="n">
        <x:v>745.9832662114995</x:v>
      </x:c>
      <x:c r="S518" s="121" t="n">
        <x:f>F518-MIN(G518,H518)</x:f>
        <x:v>0.15940025356755755</x:v>
      </x:c>
      <x:c r="T518" s="122" t="str">
        <x:f>IF(F518&lt;'摘要'!$C$8,"15–20%",IF(F518&lt;'摘要'!$C$9,"20–30%",IF(F518&lt;'摘要'!$C$10,"30–50%",IF(F518&lt;'摘要'!$C$11,"50–100%","&gt;100%"))))</x:f>
        <x:v>30–50%</x:v>
      </x:c>
      <x:c r="U518" s="122" t="str">
        <x:f>IF(G518&lt;H518,"SARIMA","營收公式")</x:f>
        <x:v>SARIMA</x:v>
      </x:c>
      <x:c r="V518" s="122" t="str">
        <x:f>IF(AND(F518&lt;G518,F518&lt;H518),"是","否")</x:f>
        <x:v>否</x:v>
      </x:c>
      <x:c r="W518" s="77" t="str">
        <x:v>weighted_hybrid</x:v>
      </x:c>
    </x:row>
    <x:row r="519">
      <x:c r="A519" s="77" t="n">
        <x:v>515</x:v>
      </x:c>
      <x:c r="B519" s="77" t="str">
        <x:v>3054</x:v>
      </x:c>
      <x:c r="C519" s="77" t="str">
        <x:v>立萬利</x:v>
      </x:c>
      <x:c r="D519" s="77" t="str">
        <x:v>食品工業</x:v>
      </x:c>
      <x:c r="E519" s="77" t="n">
        <x:v>12</x:v>
      </x:c>
      <x:c r="F519" s="119" t="n">
        <x:v>0.4654999274223902</x:v>
      </x:c>
      <x:c r="G519" s="119" t="n">
        <x:v>0.4441402905492813</x:v>
      </x:c>
      <x:c r="H519" s="119" t="n">
        <x:v>0.47270302636098016</x:v>
      </x:c>
      <x:c r="I519" s="119" t="n">
        <x:v>0.35400350851974577</x:v>
      </x:c>
      <x:c r="J519" s="119" t="n">
        <x:v>0.7858182016768628</x:v>
      </x:c>
      <x:c r="K519" s="119" t="n">
        <x:v>0.5833333333333334</x:v>
      </x:c>
      <x:c r="L519" s="119" t="n">
        <x:v>0.5</x:v>
      </x:c>
      <x:c r="M519" s="119" t="str">
        <x:v>2025-01</x:v>
      </x:c>
      <x:c r="N519" s="119" t="n">
        <x:v>0.9967058113157181</x:v>
      </x:c>
      <x:c r="O519" s="120" t="n">
        <x:v>6052</x:v>
      </x:c>
      <x:c r="P519" s="120" t="n">
        <x:v>12084.063570082726</x:v>
      </x:c>
      <x:c r="Q519" s="120" t="n">
        <x:v>6336.191155117871</x:v>
      </x:c>
      <x:c r="R519" s="120" t="n">
        <x:v>12722.716060634377</x:v>
      </x:c>
      <x:c r="S519" s="121" t="n">
        <x:f>F519-MIN(G519,H519)</x:f>
        <x:v>0.021359636873108934</x:v>
      </x:c>
      <x:c r="T519" s="122" t="str">
        <x:f>IF(F519&lt;'摘要'!$C$8,"15–20%",IF(F519&lt;'摘要'!$C$9,"20–30%",IF(F519&lt;'摘要'!$C$10,"30–50%",IF(F519&lt;'摘要'!$C$11,"50–100%","&gt;100%"))))</x:f>
        <x:v>30–50%</x:v>
      </x:c>
      <x:c r="U519" s="122" t="str">
        <x:f>IF(G519&lt;H519,"SARIMA","營收公式")</x:f>
        <x:v>SARIMA</x:v>
      </x:c>
      <x:c r="V519" s="122" t="str">
        <x:f>IF(AND(F519&lt;G519,F519&lt;H519),"是","否")</x:f>
        <x:v>否</x:v>
      </x:c>
      <x:c r="W519" s="77" t="str">
        <x:v>weighted_hybrid</x:v>
      </x:c>
    </x:row>
    <x:row r="520">
      <x:c r="A520" s="77" t="n">
        <x:v>516</x:v>
      </x:c>
      <x:c r="B520" s="77" t="str">
        <x:v>2025</x:v>
      </x:c>
      <x:c r="C520" s="77" t="str">
        <x:v>千興</x:v>
      </x:c>
      <x:c r="D520" s="77" t="str">
        <x:v>鋼鐵工業</x:v>
      </x:c>
      <x:c r="E520" s="77" t="n">
        <x:v>12</x:v>
      </x:c>
      <x:c r="F520" s="119" t="n">
        <x:v>0.46591989309163234</x:v>
      </x:c>
      <x:c r="G520" s="119" t="n">
        <x:v>0.5666398482938722</x:v>
      </x:c>
      <x:c r="H520" s="119" t="n">
        <x:v>0.4805217701178226</x:v>
      </x:c>
      <x:c r="I520" s="119" t="n">
        <x:v>0.31521184104685046</x:v>
      </x:c>
      <x:c r="J520" s="119" t="n">
        <x:v>1.3508658573517516</x:v>
      </x:c>
      <x:c r="K520" s="119" t="n">
        <x:v>0.41666666666666674</x:v>
      </x:c>
      <x:c r="L520" s="119" t="n">
        <x:v>0.41666666666666674</x:v>
      </x:c>
      <x:c r="M520" s="119" t="str">
        <x:v>2025-05</x:v>
      </x:c>
      <x:c r="N520" s="119" t="n">
        <x:v>2.140467712112525</x:v>
      </x:c>
      <x:c r="O520" s="120" t="n">
        <x:v>35890</x:v>
      </x:c>
      <x:c r="P520" s="120" t="n">
        <x:v>112711.38618771853</x:v>
      </x:c>
      <x:c r="Q520" s="120" t="n">
        <x:v>105638.55930830292</x:v>
      </x:c>
      <x:c r="R520" s="120" t="n">
        <x:v>113497.25584098692</x:v>
      </x:c>
      <x:c r="S520" s="121" t="n">
        <x:f>F520-MIN(G520,H520)</x:f>
        <x:v>-0.014601877026190258</x:v>
      </x:c>
      <x:c r="T520" s="122" t="str">
        <x:f>IF(F520&lt;'摘要'!$C$8,"15–20%",IF(F520&lt;'摘要'!$C$9,"20–30%",IF(F520&lt;'摘要'!$C$10,"30–50%",IF(F520&lt;'摘要'!$C$11,"50–100%","&gt;100%"))))</x:f>
        <x:v>30–50%</x:v>
      </x:c>
      <x:c r="U520" s="122" t="str">
        <x:f>IF(G520&lt;H520,"SARIMA","營收公式")</x:f>
        <x:v>營收公式</x:v>
      </x:c>
      <x:c r="V520" s="122" t="str">
        <x:f>IF(AND(F520&lt;G520,F520&lt;H520),"是","否")</x:f>
        <x:v>是</x:v>
      </x:c>
      <x:c r="W520" s="77" t="str">
        <x:v>weighted_hybrid</x:v>
      </x:c>
    </x:row>
    <x:row r="521">
      <x:c r="A521" s="77" t="n">
        <x:v>517</x:v>
      </x:c>
      <x:c r="B521" s="77" t="str">
        <x:v>2348</x:v>
      </x:c>
      <x:c r="C521" s="77" t="str">
        <x:v>海悅</x:v>
      </x:c>
      <x:c r="D521" s="77" t="str">
        <x:v>其他</x:v>
      </x:c>
      <x:c r="E521" s="77" t="n">
        <x:v>12</x:v>
      </x:c>
      <x:c r="F521" s="119" t="n">
        <x:v>0.46825788322644085</x:v>
      </x:c>
      <x:c r="G521" s="119" t="n">
        <x:v>0.46291977688299446</x:v>
      </x:c>
      <x:c r="H521" s="119" t="n">
        <x:v>0.48606060829357955</x:v>
      </x:c>
      <x:c r="I521" s="119" t="n">
        <x:v>0.5177725059211042</x:v>
      </x:c>
      <x:c r="J521" s="119" t="n">
        <x:v>1.0737614804807762</x:v>
      </x:c>
      <x:c r="K521" s="119" t="n">
        <x:v>0.9166666666666665</x:v>
      </x:c>
      <x:c r="L521" s="119" t="n">
        <x:v>0.41666666666666674</x:v>
      </x:c>
      <x:c r="M521" s="119" t="str">
        <x:v>2025-07</x:v>
      </x:c>
      <x:c r="N521" s="119" t="n">
        <x:v>1.3494207800739593</x:v>
      </x:c>
      <x:c r="O521" s="120" t="n">
        <x:v>191985</x:v>
      </x:c>
      <x:c r="P521" s="120" t="n">
        <x:v>451053.54846249905</x:v>
      </x:c>
      <x:c r="Q521" s="120" t="n">
        <x:v>559892.7152826336</x:v>
      </x:c>
      <x:c r="R521" s="120" t="n">
        <x:v>438960.3077047063</x:v>
      </x:c>
      <x:c r="S521" s="121" t="n">
        <x:f>F521-MIN(G521,H521)</x:f>
        <x:v>0.0053381063434463916</x:v>
      </x:c>
      <x:c r="T521" s="122" t="str">
        <x:f>IF(F521&lt;'摘要'!$C$8,"15–20%",IF(F521&lt;'摘要'!$C$9,"20–30%",IF(F521&lt;'摘要'!$C$10,"30–50%",IF(F521&lt;'摘要'!$C$11,"50–100%","&gt;100%"))))</x:f>
        <x:v>30–50%</x:v>
      </x:c>
      <x:c r="U521" s="122" t="str">
        <x:f>IF(G521&lt;H521,"SARIMA","營收公式")</x:f>
        <x:v>SARIMA</x:v>
      </x:c>
      <x:c r="V521" s="122" t="str">
        <x:f>IF(AND(F521&lt;G521,F521&lt;H521),"是","否")</x:f>
        <x:v>否</x:v>
      </x:c>
      <x:c r="W521" s="77" t="str">
        <x:v>weighted_hybrid</x:v>
      </x:c>
    </x:row>
    <x:row r="522">
      <x:c r="A522" s="77" t="n">
        <x:v>518</x:v>
      </x:c>
      <x:c r="B522" s="77" t="str">
        <x:v>4924</x:v>
      </x:c>
      <x:c r="C522" s="77" t="str">
        <x:v>欣厚-KY</x:v>
      </x:c>
      <x:c r="D522" s="77" t="str">
        <x:v>綠能環保類</x:v>
      </x:c>
      <x:c r="E522" s="77" t="n">
        <x:v>12</x:v>
      </x:c>
      <x:c r="F522" s="119" t="n">
        <x:v>0.46947214422776595</x:v>
      </x:c>
      <x:c r="G522" s="119" t="n">
        <x:v>0.38825212834357126</x:v>
      </x:c>
      <x:c r="H522" s="119" t="n">
        <x:v>0.4829719380874128</x:v>
      </x:c>
      <x:c r="I522" s="119" t="n">
        <x:v>0.3844131506304158</x:v>
      </x:c>
      <x:c r="J522" s="119" t="n">
        <x:v>0.8693792556198819</x:v>
      </x:c>
      <x:c r="K522" s="119" t="n">
        <x:v>0.33333333333333326</x:v>
      </x:c>
      <x:c r="L522" s="119" t="n">
        <x:v>0.5</x:v>
      </x:c>
      <x:c r="M522" s="119" t="str">
        <x:v>2025-05</x:v>
      </x:c>
      <x:c r="N522" s="119" t="n">
        <x:v>2.5226422127322254</x:v>
      </x:c>
      <x:c r="O522" s="120" t="n">
        <x:v>28439</x:v>
      </x:c>
      <x:c r="P522" s="120" t="n">
        <x:v>100180.42188789176</x:v>
      </x:c>
      <x:c r="Q522" s="120" t="n">
        <x:v>55439.35390165602</x:v>
      </x:c>
      <x:c r="R522" s="120" t="n">
        <x:v>105151.65166414018</x:v>
      </x:c>
      <x:c r="S522" s="121" t="n">
        <x:f>F522-MIN(G522,H522)</x:f>
        <x:v>0.0812200158841947</x:v>
      </x:c>
      <x:c r="T522" s="122" t="str">
        <x:f>IF(F522&lt;'摘要'!$C$8,"15–20%",IF(F522&lt;'摘要'!$C$9,"20–30%",IF(F522&lt;'摘要'!$C$10,"30–50%",IF(F522&lt;'摘要'!$C$11,"50–100%","&gt;100%"))))</x:f>
        <x:v>30–50%</x:v>
      </x:c>
      <x:c r="U522" s="122" t="str">
        <x:f>IF(G522&lt;H522,"SARIMA","營收公式")</x:f>
        <x:v>SARIMA</x:v>
      </x:c>
      <x:c r="V522" s="122" t="str">
        <x:f>IF(AND(F522&lt;G522,F522&lt;H522),"是","否")</x:f>
        <x:v>否</x:v>
      </x:c>
      <x:c r="W522" s="77" t="str">
        <x:v>weighted_hybrid</x:v>
      </x:c>
    </x:row>
    <x:row r="523">
      <x:c r="A523" s="77" t="n">
        <x:v>519</x:v>
      </x:c>
      <x:c r="B523" s="77" t="str">
        <x:v>3093</x:v>
      </x:c>
      <x:c r="C523" s="77" t="str">
        <x:v>港建*</x:v>
      </x:c>
      <x:c r="D523" s="77" t="str">
        <x:v>其他電子類</x:v>
      </x:c>
      <x:c r="E523" s="77" t="n">
        <x:v>12</x:v>
      </x:c>
      <x:c r="F523" s="119" t="n">
        <x:v>0.4781141665017574</x:v>
      </x:c>
      <x:c r="G523" s="119" t="n">
        <x:v>0.45305225487926215</x:v>
      </x:c>
      <x:c r="H523" s="119" t="n">
        <x:v>0.4827370729001601</x:v>
      </x:c>
      <x:c r="I523" s="119" t="n">
        <x:v>0.4537332225987937</x:v>
      </x:c>
      <x:c r="J523" s="119" t="n">
        <x:v>1.4087833002751384</x:v>
      </x:c>
      <x:c r="K523" s="119" t="n">
        <x:v>0.75</x:v>
      </x:c>
      <x:c r="L523" s="119" t="n">
        <x:v>0.33333333333333326</x:v>
      </x:c>
      <x:c r="M523" s="119" t="str">
        <x:v>2025-01</x:v>
      </x:c>
      <x:c r="N523" s="119" t="n">
        <x:v>1.8656715868548983</x:v>
      </x:c>
      <x:c r="O523" s="120" t="n">
        <x:v>68242</x:v>
      </x:c>
      <x:c r="P523" s="120" t="n">
        <x:v>195559.16043015197</x:v>
      </x:c>
      <x:c r="Q523" s="120" t="n">
        <x:v>174037.61417867898</x:v>
      </x:c>
      <x:c r="R523" s="120" t="n">
        <x:v>197950.4433469823</x:v>
      </x:c>
      <x:c r="S523" s="121" t="n">
        <x:f>F523-MIN(G523,H523)</x:f>
        <x:v>0.02506191162249527</x:v>
      </x:c>
      <x:c r="T523" s="122" t="str">
        <x:f>IF(F523&lt;'摘要'!$C$8,"15–20%",IF(F523&lt;'摘要'!$C$9,"20–30%",IF(F523&lt;'摘要'!$C$10,"30–50%",IF(F523&lt;'摘要'!$C$11,"50–100%","&gt;100%"))))</x:f>
        <x:v>30–50%</x:v>
      </x:c>
      <x:c r="U523" s="122" t="str">
        <x:f>IF(G523&lt;H523,"SARIMA","營收公式")</x:f>
        <x:v>SARIMA</x:v>
      </x:c>
      <x:c r="V523" s="122" t="str">
        <x:f>IF(AND(F523&lt;G523,F523&lt;H523),"是","否")</x:f>
        <x:v>否</x:v>
      </x:c>
      <x:c r="W523" s="77" t="str">
        <x:v>weighted_hybrid</x:v>
      </x:c>
    </x:row>
    <x:row r="524">
      <x:c r="A524" s="77" t="n">
        <x:v>520</x:v>
      </x:c>
      <x:c r="B524" s="77" t="str">
        <x:v>5468</x:v>
      </x:c>
      <x:c r="C524" s="77" t="str">
        <x:v>凱鈺</x:v>
      </x:c>
      <x:c r="D524" s="77" t="str">
        <x:v>半導體業</x:v>
      </x:c>
      <x:c r="E524" s="77" t="n">
        <x:v>12</x:v>
      </x:c>
      <x:c r="F524" s="119" t="n">
        <x:v>0.4813627775911393</x:v>
      </x:c>
      <x:c r="G524" s="119" t="n">
        <x:v>0.49198943524776695</x:v>
      </x:c>
      <x:c r="H524" s="119" t="n">
        <x:v>0.4827840529475174</x:v>
      </x:c>
      <x:c r="I524" s="119" t="n">
        <x:v>0.14744564221305234</x:v>
      </x:c>
      <x:c r="J524" s="119" t="n">
        <x:v>0.7624310403707862</x:v>
      </x:c>
      <x:c r="K524" s="119" t="n">
        <x:v>0.5833333333333334</x:v>
      </x:c>
      <x:c r="L524" s="119" t="n">
        <x:v>0.33333333333333326</x:v>
      </x:c>
      <x:c r="M524" s="119" t="str">
        <x:v>2025-11</x:v>
      </x:c>
      <x:c r="N524" s="119" t="n">
        <x:v>2.2613405656204235</x:v>
      </x:c>
      <x:c r="O524" s="120" t="n">
        <x:v>9474</x:v>
      </x:c>
      <x:c r="P524" s="120" t="n">
        <x:v>30897.94051868789</x:v>
      </x:c>
      <x:c r="Q524" s="120" t="n">
        <x:v>40397.87267316584</x:v>
      </x:c>
      <x:c r="R524" s="120" t="n">
        <x:v>29842.392501523675</x:v>
      </x:c>
      <x:c r="S524" s="121" t="n">
        <x:f>F524-MIN(G524,H524)</x:f>
        <x:v>-0.0014212753563780933</x:v>
      </x:c>
      <x:c r="T524" s="122" t="str">
        <x:f>IF(F524&lt;'摘要'!$C$8,"15–20%",IF(F524&lt;'摘要'!$C$9,"20–30%",IF(F524&lt;'摘要'!$C$10,"30–50%",IF(F524&lt;'摘要'!$C$11,"50–100%","&gt;100%"))))</x:f>
        <x:v>30–50%</x:v>
      </x:c>
      <x:c r="U524" s="122" t="str">
        <x:f>IF(G524&lt;H524,"SARIMA","營收公式")</x:f>
        <x:v>營收公式</x:v>
      </x:c>
      <x:c r="V524" s="122" t="str">
        <x:f>IF(AND(F524&lt;G524,F524&lt;H524),"是","否")</x:f>
        <x:v>是</x:v>
      </x:c>
      <x:c r="W524" s="77" t="str">
        <x:v>weighted_hybrid</x:v>
      </x:c>
    </x:row>
    <x:row r="525">
      <x:c r="A525" s="77" t="n">
        <x:v>521</x:v>
      </x:c>
      <x:c r="B525" s="77" t="str">
        <x:v>5516</x:v>
      </x:c>
      <x:c r="C525" s="77" t="str">
        <x:v>雙喜</x:v>
      </x:c>
      <x:c r="D525" s="77" t="str">
        <x:v>建材營造</x:v>
      </x:c>
      <x:c r="E525" s="77" t="n">
        <x:v>12</x:v>
      </x:c>
      <x:c r="F525" s="119" t="n">
        <x:v>0.4873117308525478</x:v>
      </x:c>
      <x:c r="G525" s="119" t="n">
        <x:v>0.3610097844607175</x:v>
      </x:c>
      <x:c r="H525" s="119" t="n">
        <x:v>0.5020825166369938</x:v>
      </x:c>
      <x:c r="I525" s="119" t="n">
        <x:v>0.4518961254100736</x:v>
      </x:c>
      <x:c r="J525" s="119" t="n">
        <x:v>0.6579719191248494</x:v>
      </x:c>
      <x:c r="K525" s="119" t="n">
        <x:v>0.6666666666666665</x:v>
      </x:c>
      <x:c r="L525" s="119" t="n">
        <x:v>0.5</x:v>
      </x:c>
      <x:c r="M525" s="119" t="str">
        <x:v>2025-10</x:v>
      </x:c>
      <x:c r="N525" s="119" t="n">
        <x:v>1.150120123234801</x:v>
      </x:c>
      <x:c r="O525" s="120" t="n">
        <x:v>106842</x:v>
      </x:c>
      <x:c r="P525" s="120" t="n">
        <x:v>229723.1342066526</x:v>
      </x:c>
      <x:c r="Q525" s="120" t="n">
        <x:v>189069.58104535023</x:v>
      </x:c>
      <x:c r="R525" s="120" t="n">
        <x:v>234240.19566901954</x:v>
      </x:c>
      <x:c r="S525" s="121" t="n">
        <x:f>F525-MIN(G525,H525)</x:f>
        <x:v>0.1263019463918303</x:v>
      </x:c>
      <x:c r="T525" s="122" t="str">
        <x:f>IF(F525&lt;'摘要'!$C$8,"15–20%",IF(F525&lt;'摘要'!$C$9,"20–30%",IF(F525&lt;'摘要'!$C$10,"30–50%",IF(F525&lt;'摘要'!$C$11,"50–100%","&gt;100%"))))</x:f>
        <x:v>30–50%</x:v>
      </x:c>
      <x:c r="U525" s="122" t="str">
        <x:f>IF(G525&lt;H525,"SARIMA","營收公式")</x:f>
        <x:v>SARIMA</x:v>
      </x:c>
      <x:c r="V525" s="122" t="str">
        <x:f>IF(AND(F525&lt;G525,F525&lt;H525),"是","否")</x:f>
        <x:v>否</x:v>
      </x:c>
      <x:c r="W525" s="77" t="str">
        <x:v>weighted_hybrid</x:v>
      </x:c>
    </x:row>
    <x:row r="526">
      <x:c r="A526" s="77" t="n">
        <x:v>522</x:v>
      </x:c>
      <x:c r="B526" s="77" t="str">
        <x:v>3498</x:v>
      </x:c>
      <x:c r="C526" s="77" t="str">
        <x:v>陽程</x:v>
      </x:c>
      <x:c r="D526" s="77" t="str">
        <x:v>其他電子類</x:v>
      </x:c>
      <x:c r="E526" s="77" t="n">
        <x:v>12</x:v>
      </x:c>
      <x:c r="F526" s="119" t="n">
        <x:v>0.48842079018966555</x:v>
      </x:c>
      <x:c r="G526" s="119" t="n">
        <x:v>0.5034414973607239</x:v>
      </x:c>
      <x:c r="H526" s="119" t="n">
        <x:v>0.48675182272621464</x:v>
      </x:c>
      <x:c r="I526" s="119" t="n">
        <x:v>0.4203952759780927</x:v>
      </x:c>
      <x:c r="J526" s="119" t="n">
        <x:v>0.7098289003376909</x:v>
      </x:c>
      <x:c r="K526" s="119" t="n">
        <x:v>0.9166666666666665</x:v>
      </x:c>
      <x:c r="L526" s="119" t="n">
        <x:v>0.33333333333333326</x:v>
      </x:c>
      <x:c r="M526" s="119" t="str">
        <x:v>2025-07</x:v>
      </x:c>
      <x:c r="N526" s="119" t="n">
        <x:v>1.7539389427136853</x:v>
      </x:c>
      <x:c r="O526" s="120" t="n">
        <x:v>52845</x:v>
      </x:c>
      <x:c r="P526" s="120" t="n">
        <x:v>145531.9034277047</x:v>
      </x:c>
      <x:c r="Q526" s="120" t="n">
        <x:v>178636.36340267264</x:v>
      </x:c>
      <x:c r="R526" s="120" t="n">
        <x:v>141853.6300971527</x:v>
      </x:c>
      <x:c r="S526" s="121" t="n">
        <x:f>F526-MIN(G526,H526)</x:f>
        <x:v>0.00166896746345091</x:v>
      </x:c>
      <x:c r="T526" s="122" t="str">
        <x:f>IF(F526&lt;'摘要'!$C$8,"15–20%",IF(F526&lt;'摘要'!$C$9,"20–30%",IF(F526&lt;'摘要'!$C$10,"30–50%",IF(F526&lt;'摘要'!$C$11,"50–100%","&gt;100%"))))</x:f>
        <x:v>30–50%</x:v>
      </x:c>
      <x:c r="U526" s="122" t="str">
        <x:f>IF(G526&lt;H526,"SARIMA","營收公式")</x:f>
        <x:v>營收公式</x:v>
      </x:c>
      <x:c r="V526" s="122" t="str">
        <x:f>IF(AND(F526&lt;G526,F526&lt;H526),"是","否")</x:f>
        <x:v>否</x:v>
      </x:c>
      <x:c r="W526" s="77" t="str">
        <x:v>weighted_hybrid</x:v>
      </x:c>
    </x:row>
    <x:row r="527">
      <x:c r="A527" s="77" t="n">
        <x:v>523</x:v>
      </x:c>
      <x:c r="B527" s="77" t="str">
        <x:v>3147</x:v>
      </x:c>
      <x:c r="C527" s="77" t="str">
        <x:v>大綜</x:v>
      </x:c>
      <x:c r="D527" s="77" t="str">
        <x:v>資訊服務業</x:v>
      </x:c>
      <x:c r="E527" s="77" t="n">
        <x:v>12</x:v>
      </x:c>
      <x:c r="F527" s="119" t="n">
        <x:v>0.490275364677153</x:v>
      </x:c>
      <x:c r="G527" s="119" t="n">
        <x:v>0.6220303691181415</x:v>
      </x:c>
      <x:c r="H527" s="119" t="n">
        <x:v>0.47798662709494166</x:v>
      </x:c>
      <x:c r="I527" s="119" t="n">
        <x:v>0.5002758851838762</x:v>
      </x:c>
      <x:c r="J527" s="119" t="n">
        <x:v>0.6816585448083649</x:v>
      </x:c>
      <x:c r="K527" s="119" t="n">
        <x:v>0.5</x:v>
      </x:c>
      <x:c r="L527" s="119" t="n">
        <x:v>0.33333333333333326</x:v>
      </x:c>
      <x:c r="M527" s="119" t="str">
        <x:v>2025-05</x:v>
      </x:c>
      <x:c r="N527" s="119" t="n">
        <x:v>1.1080487974996245</x:v>
      </x:c>
      <x:c r="O527" s="120" t="n">
        <x:v>331350</x:v>
      </x:c>
      <x:c r="P527" s="120" t="n">
        <x:v>698501.9690515005</x:v>
      </x:c>
      <x:c r="Q527" s="120" t="n">
        <x:v>1051929.4279110215</x:v>
      </x:c>
      <x:c r="R527" s="120" t="n">
        <x:v>659232.2514004427</x:v>
      </x:c>
      <x:c r="S527" s="121" t="n">
        <x:f>F527-MIN(G527,H527)</x:f>
        <x:v>0.012288737582211329</x:v>
      </x:c>
      <x:c r="T527" s="122" t="str">
        <x:f>IF(F527&lt;'摘要'!$C$8,"15–20%",IF(F527&lt;'摘要'!$C$9,"20–30%",IF(F527&lt;'摘要'!$C$10,"30–50%",IF(F527&lt;'摘要'!$C$11,"50–100%","&gt;100%"))))</x:f>
        <x:v>30–50%</x:v>
      </x:c>
      <x:c r="U527" s="122" t="str">
        <x:f>IF(G527&lt;H527,"SARIMA","營收公式")</x:f>
        <x:v>營收公式</x:v>
      </x:c>
      <x:c r="V527" s="122" t="str">
        <x:f>IF(AND(F527&lt;G527,F527&lt;H527),"是","否")</x:f>
        <x:v>否</x:v>
      </x:c>
      <x:c r="W527" s="77" t="str">
        <x:v>weighted_hybrid</x:v>
      </x:c>
    </x:row>
    <x:row r="528">
      <x:c r="A528" s="77" t="n">
        <x:v>524</x:v>
      </x:c>
      <x:c r="B528" s="77" t="str">
        <x:v>4702</x:v>
      </x:c>
      <x:c r="C528" s="77" t="str">
        <x:v>中美實</x:v>
      </x:c>
      <x:c r="D528" s="77" t="str">
        <x:v>居家生活類</x:v>
      </x:c>
      <x:c r="E528" s="77" t="n">
        <x:v>12</x:v>
      </x:c>
      <x:c r="F528" s="119" t="n">
        <x:v>0.4926268300804818</x:v>
      </x:c>
      <x:c r="G528" s="119" t="n">
        <x:v>0.5490559371408409</x:v>
      </x:c>
      <x:c r="H528" s="119" t="n">
        <x:v>0.49746114069910485</x:v>
      </x:c>
      <x:c r="I528" s="119" t="n">
        <x:v>0.3578511701171754</x:v>
      </x:c>
      <x:c r="J528" s="119" t="n">
        <x:v>2.977893648937506</x:v>
      </x:c>
      <x:c r="K528" s="119" t="n">
        <x:v>0.75</x:v>
      </x:c>
      <x:c r="L528" s="119" t="n">
        <x:v>0.33333333333333326</x:v>
      </x:c>
      <x:c r="M528" s="119" t="str">
        <x:v>2025-05</x:v>
      </x:c>
      <x:c r="N528" s="119" t="n">
        <x:v>6.042957729144751</x:v>
      </x:c>
      <x:c r="O528" s="120" t="n">
        <x:v>1290</x:v>
      </x:c>
      <x:c r="P528" s="120" t="n">
        <x:v>9085.41547059673</x:v>
      </x:c>
      <x:c r="Q528" s="120" t="n">
        <x:v>7414.156342400023</x:v>
      </x:c>
      <x:c r="R528" s="120" t="n">
        <x:v>9271.110929285254</x:v>
      </x:c>
      <x:c r="S528" s="121" t="n">
        <x:f>F528-MIN(G528,H528)</x:f>
        <x:v>-0.00483431061862305</x:v>
      </x:c>
      <x:c r="T528" s="122" t="str">
        <x:f>IF(F528&lt;'摘要'!$C$8,"15–20%",IF(F528&lt;'摘要'!$C$9,"20–30%",IF(F528&lt;'摘要'!$C$10,"30–50%",IF(F528&lt;'摘要'!$C$11,"50–100%","&gt;100%"))))</x:f>
        <x:v>30–50%</x:v>
      </x:c>
      <x:c r="U528" s="122" t="str">
        <x:f>IF(G528&lt;H528,"SARIMA","營收公式")</x:f>
        <x:v>營收公式</x:v>
      </x:c>
      <x:c r="V528" s="122" t="str">
        <x:f>IF(AND(F528&lt;G528,F528&lt;H528),"是","否")</x:f>
        <x:v>是</x:v>
      </x:c>
      <x:c r="W528" s="77" t="str">
        <x:v>weighted_hybrid</x:v>
      </x:c>
    </x:row>
    <x:row r="529">
      <x:c r="A529" s="77" t="n">
        <x:v>525</x:v>
      </x:c>
      <x:c r="B529" s="77" t="str">
        <x:v>6869</x:v>
      </x:c>
      <x:c r="C529" s="77" t="str">
        <x:v>雲豹能源</x:v>
      </x:c>
      <x:c r="D529" s="77" t="str">
        <x:v>綠能環保</x:v>
      </x:c>
      <x:c r="E529" s="77" t="n">
        <x:v>12</x:v>
      </x:c>
      <x:c r="F529" s="119" t="n">
        <x:v>0.49369339716037247</x:v>
      </x:c>
      <x:c r="G529" s="119" t="n">
        <x:v>0.5772749718465503</x:v>
      </x:c>
      <x:c r="H529" s="119" t="n">
        <x:v>0.4892669477312498</x:v>
      </x:c>
      <x:c r="I529" s="119" t="n">
        <x:v>0.4130269544351614</x:v>
      </x:c>
      <x:c r="J529" s="119" t="n">
        <x:v>0.7759700273427553</x:v>
      </x:c>
      <x:c r="K529" s="119" t="n">
        <x:v>0.75</x:v>
      </x:c>
      <x:c r="L529" s="119" t="n">
        <x:v>0.5</x:v>
      </x:c>
      <x:c r="M529" s="119" t="str">
        <x:v>2025-06</x:v>
      </x:c>
      <x:c r="N529" s="119" t="n">
        <x:v>1.2105695396435487</x:v>
      </x:c>
      <x:c r="O529" s="120" t="n">
        <x:v>441348</x:v>
      </x:c>
      <x:c r="P529" s="120" t="n">
        <x:v>975630.445182601</x:v>
      </x:c>
      <x:c r="Q529" s="120" t="n">
        <x:v>1612498.9587909316</x:v>
      </x:c>
      <x:c r="R529" s="120" t="n">
        <x:v>904867.2770038975</x:v>
      </x:c>
      <x:c r="S529" s="121" t="n">
        <x:f>F529-MIN(G529,H529)</x:f>
        <x:v>0.004426449429122681</x:v>
      </x:c>
      <x:c r="T529" s="122" t="str">
        <x:f>IF(F529&lt;'摘要'!$C$8,"15–20%",IF(F529&lt;'摘要'!$C$9,"20–30%",IF(F529&lt;'摘要'!$C$10,"30–50%",IF(F529&lt;'摘要'!$C$11,"50–100%","&gt;100%"))))</x:f>
        <x:v>30–50%</x:v>
      </x:c>
      <x:c r="U529" s="122" t="str">
        <x:f>IF(G529&lt;H529,"SARIMA","營收公式")</x:f>
        <x:v>營收公式</x:v>
      </x:c>
      <x:c r="V529" s="122" t="str">
        <x:f>IF(AND(F529&lt;G529,F529&lt;H529),"是","否")</x:f>
        <x:v>否</x:v>
      </x:c>
      <x:c r="W529" s="77" t="str">
        <x:v>weighted_hybrid</x:v>
      </x:c>
    </x:row>
    <x:row r="530">
      <x:c r="A530" s="77" t="n">
        <x:v>526</x:v>
      </x:c>
      <x:c r="B530" s="77" t="str">
        <x:v>6222</x:v>
      </x:c>
      <x:c r="C530" s="77" t="str">
        <x:v>立軒</x:v>
      </x:c>
      <x:c r="D530" s="77" t="str">
        <x:v>光電業</x:v>
      </x:c>
      <x:c r="E530" s="77" t="n">
        <x:v>12</x:v>
      </x:c>
      <x:c r="F530" s="119" t="n">
        <x:v>0.4972960741290055</x:v>
      </x:c>
      <x:c r="G530" s="119" t="n">
        <x:v>0.4537854205785431</x:v>
      </x:c>
      <x:c r="H530" s="119" t="n">
        <x:v>0.5065308255120214</x:v>
      </x:c>
      <x:c r="I530" s="119" t="n">
        <x:v>0.42581799072788806</x:v>
      </x:c>
      <x:c r="J530" s="119" t="n">
        <x:v>1.4880583548570474</x:v>
      </x:c>
      <x:c r="K530" s="119" t="n">
        <x:v>0.8333333333333335</x:v>
      </x:c>
      <x:c r="L530" s="119" t="n">
        <x:v>0.5</x:v>
      </x:c>
      <x:c r="M530" s="119" t="str">
        <x:v>2025-12</x:v>
      </x:c>
      <x:c r="N530" s="119" t="n">
        <x:v>4.080361277337943</x:v>
      </x:c>
      <x:c r="O530" s="120" t="n">
        <x:v>23</x:v>
      </x:c>
      <x:c r="P530" s="120" t="n">
        <x:v>116.84830937877268</x:v>
      </x:c>
      <x:c r="Q530" s="120" t="n">
        <x:v>135.04717314384894</x:v>
      </x:c>
      <x:c r="R530" s="120" t="n">
        <x:v>114.82621340487532</x:v>
      </x:c>
      <x:c r="S530" s="121" t="n">
        <x:f>F530-MIN(G530,H530)</x:f>
        <x:v>0.04351065355046241</x:v>
      </x:c>
      <x:c r="T530" s="122" t="str">
        <x:f>IF(F530&lt;'摘要'!$C$8,"15–20%",IF(F530&lt;'摘要'!$C$9,"20–30%",IF(F530&lt;'摘要'!$C$10,"30–50%",IF(F530&lt;'摘要'!$C$11,"50–100%","&gt;100%"))))</x:f>
        <x:v>30–50%</x:v>
      </x:c>
      <x:c r="U530" s="122" t="str">
        <x:f>IF(G530&lt;H530,"SARIMA","營收公式")</x:f>
        <x:v>SARIMA</x:v>
      </x:c>
      <x:c r="V530" s="122" t="str">
        <x:f>IF(AND(F530&lt;G530,F530&lt;H530),"是","否")</x:f>
        <x:v>否</x:v>
      </x:c>
      <x:c r="W530" s="77" t="str">
        <x:v>weighted_hybrid</x:v>
      </x:c>
    </x:row>
    <x:row r="531">
      <x:c r="A531" s="77" t="n">
        <x:v>527</x:v>
      </x:c>
      <x:c r="B531" s="77" t="str">
        <x:v>3024</x:v>
      </x:c>
      <x:c r="C531" s="77" t="str">
        <x:v>憶聲</x:v>
      </x:c>
      <x:c r="D531" s="77" t="str">
        <x:v>光電業</x:v>
      </x:c>
      <x:c r="E531" s="77" t="n">
        <x:v>12</x:v>
      </x:c>
      <x:c r="F531" s="119" t="n">
        <x:v>0.4973327451421386</x:v>
      </x:c>
      <x:c r="G531" s="119" t="n">
        <x:v>0.8253396932851231</x:v>
      </x:c>
      <x:c r="H531" s="119" t="n">
        <x:v>0.48103449972545964</x:v>
      </x:c>
      <x:c r="I531" s="119" t="n">
        <x:v>0.3228937242563227</x:v>
      </x:c>
      <x:c r="J531" s="119" t="n">
        <x:v>1.6696217443384702</x:v>
      </x:c>
      <x:c r="K531" s="119" t="n">
        <x:v>0.5833333333333334</x:v>
      </x:c>
      <x:c r="L531" s="119" t="n">
        <x:v>0.33333333333333326</x:v>
      </x:c>
      <x:c r="M531" s="119" t="str">
        <x:v>2025-12</x:v>
      </x:c>
      <x:c r="N531" s="119" t="n">
        <x:v>1.7943479227156212</x:v>
      </x:c>
      <x:c r="O531" s="120" t="n">
        <x:v>53172</x:v>
      </x:c>
      <x:c r="P531" s="120" t="n">
        <x:v>148581.067746635</x:v>
      </x:c>
      <x:c r="Q531" s="120" t="n">
        <x:v>108156.35970108298</x:v>
      </x:c>
      <x:c r="R531" s="120" t="n">
        <x:v>153072.70197391856</x:v>
      </x:c>
      <x:c r="S531" s="121" t="n">
        <x:f>F531-MIN(G531,H531)</x:f>
        <x:v>0.016298245416678958</x:v>
      </x:c>
      <x:c r="T531" s="122" t="str">
        <x:f>IF(F531&lt;'摘要'!$C$8,"15–20%",IF(F531&lt;'摘要'!$C$9,"20–30%",IF(F531&lt;'摘要'!$C$10,"30–50%",IF(F531&lt;'摘要'!$C$11,"50–100%","&gt;100%"))))</x:f>
        <x:v>30–50%</x:v>
      </x:c>
      <x:c r="U531" s="122" t="str">
        <x:f>IF(G531&lt;H531,"SARIMA","營收公式")</x:f>
        <x:v>營收公式</x:v>
      </x:c>
      <x:c r="V531" s="122" t="str">
        <x:f>IF(AND(F531&lt;G531,F531&lt;H531),"是","否")</x:f>
        <x:v>否</x:v>
      </x:c>
      <x:c r="W531" s="77" t="str">
        <x:v>weighted_hybrid</x:v>
      </x:c>
    </x:row>
    <x:row r="532">
      <x:c r="A532" s="77" t="n">
        <x:v>528</x:v>
      </x:c>
      <x:c r="B532" s="77" t="str">
        <x:v>4946</x:v>
      </x:c>
      <x:c r="C532" s="77" t="str">
        <x:v>辣椒</x:v>
      </x:c>
      <x:c r="D532" s="77" t="str">
        <x:v>文化創意業</x:v>
      </x:c>
      <x:c r="E532" s="77" t="n">
        <x:v>12</x:v>
      </x:c>
      <x:c r="F532" s="119" t="n">
        <x:v>0.5003477690535396</x:v>
      </x:c>
      <x:c r="G532" s="119" t="n">
        <x:v>0.2810776242141643</x:v>
      </x:c>
      <x:c r="H532" s="119" t="n">
        <x:v>0.5487476773383562</x:v>
      </x:c>
      <x:c r="I532" s="119" t="n">
        <x:v>0.5345133474141401</x:v>
      </x:c>
      <x:c r="J532" s="119" t="n">
        <x:v>0.6739791830924824</x:v>
      </x:c>
      <x:c r="K532" s="119" t="n">
        <x:v>0.6666666666666665</x:v>
      </x:c>
      <x:c r="L532" s="119" t="n">
        <x:v>1</x:v>
      </x:c>
      <x:c r="M532" s="119" t="str">
        <x:v>2025-01</x:v>
      </x:c>
      <x:c r="N532" s="119" t="n">
        <x:v>0.8490290951696277</x:v>
      </x:c>
      <x:c r="O532" s="120" t="n">
        <x:v>29306</x:v>
      </x:c>
      <x:c r="P532" s="120" t="n">
        <x:v>4424.353336958891</x:v>
      </x:c>
      <x:c r="Q532" s="120" t="n">
        <x:v>5621.283273326128</x:v>
      </x:c>
      <x:c r="R532" s="120" t="n">
        <x:v>4291.361121806976</x:v>
      </x:c>
      <x:c r="S532" s="121" t="n">
        <x:f>F532-MIN(G532,H532)</x:f>
        <x:v>0.2192701448393753</x:v>
      </x:c>
      <x:c r="T532" s="122" t="str">
        <x:f>IF(F532&lt;'摘要'!$C$8,"15–20%",IF(F532&lt;'摘要'!$C$9,"20–30%",IF(F532&lt;'摘要'!$C$10,"30–50%",IF(F532&lt;'摘要'!$C$11,"50–100%","&gt;100%"))))</x:f>
        <x:v>50–100%</x:v>
      </x:c>
      <x:c r="U532" s="122" t="str">
        <x:f>IF(G532&lt;H532,"SARIMA","營收公式")</x:f>
        <x:v>SARIMA</x:v>
      </x:c>
      <x:c r="V532" s="122" t="str">
        <x:f>IF(AND(F532&lt;G532,F532&lt;H532),"是","否")</x:f>
        <x:v>否</x:v>
      </x:c>
      <x:c r="W532" s="77" t="str">
        <x:v>weighted_hybrid</x:v>
      </x:c>
    </x:row>
    <x:row r="533">
      <x:c r="A533" s="77" t="n">
        <x:v>529</x:v>
      </x:c>
      <x:c r="B533" s="77" t="str">
        <x:v>1442</x:v>
      </x:c>
      <x:c r="C533" s="77" t="str">
        <x:v>名軒</x:v>
      </x:c>
      <x:c r="D533" s="77" t="str">
        <x:v>建材營造</x:v>
      </x:c>
      <x:c r="E533" s="77" t="n">
        <x:v>12</x:v>
      </x:c>
      <x:c r="F533" s="119" t="n">
        <x:v>0.502881928063322</x:v>
      </x:c>
      <x:c r="G533" s="119" t="n">
        <x:v>0.49470911750698676</x:v>
      </x:c>
      <x:c r="H533" s="119" t="n">
        <x:v>0.5140676426677522</x:v>
      </x:c>
      <x:c r="I533" s="119" t="n">
        <x:v>0.4106017570206813</x:v>
      </x:c>
      <x:c r="J533" s="119" t="n">
        <x:v>0.9540751048345498</x:v>
      </x:c>
      <x:c r="K533" s="119" t="n">
        <x:v>0.25</x:v>
      </x:c>
      <x:c r="L533" s="119" t="n">
        <x:v>0.41666666666666674</x:v>
      </x:c>
      <x:c r="M533" s="119" t="str">
        <x:v>2025-04</x:v>
      </x:c>
      <x:c r="N533" s="119" t="n">
        <x:v>1.297473393158399</x:v>
      </x:c>
      <x:c r="O533" s="120" t="n">
        <x:v>313967</x:v>
      </x:c>
      <x:c r="P533" s="120" t="n">
        <x:v>721330.8288297631</x:v>
      </x:c>
      <x:c r="Q533" s="120" t="n">
        <x:v>467733.0493690357</x:v>
      </x:c>
      <x:c r="R533" s="120" t="n">
        <x:v>749508.3598809551</x:v>
      </x:c>
      <x:c r="S533" s="121" t="n">
        <x:f>F533-MIN(G533,H533)</x:f>
        <x:v>0.00817281055633523</x:v>
      </x:c>
      <x:c r="T533" s="122" t="str">
        <x:f>IF(F533&lt;'摘要'!$C$8,"15–20%",IF(F533&lt;'摘要'!$C$9,"20–30%",IF(F533&lt;'摘要'!$C$10,"30–50%",IF(F533&lt;'摘要'!$C$11,"50–100%","&gt;100%"))))</x:f>
        <x:v>50–100%</x:v>
      </x:c>
      <x:c r="U533" s="122" t="str">
        <x:f>IF(G533&lt;H533,"SARIMA","營收公式")</x:f>
        <x:v>SARIMA</x:v>
      </x:c>
      <x:c r="V533" s="122" t="str">
        <x:f>IF(AND(F533&lt;G533,F533&lt;H533),"是","否")</x:f>
        <x:v>否</x:v>
      </x:c>
      <x:c r="W533" s="77" t="str">
        <x:v>weighted_hybrid</x:v>
      </x:c>
    </x:row>
    <x:row r="534">
      <x:c r="A534" s="77" t="n">
        <x:v>530</x:v>
      </x:c>
      <x:c r="B534" s="77" t="str">
        <x:v>2534</x:v>
      </x:c>
      <x:c r="C534" s="77" t="str">
        <x:v>宏盛</x:v>
      </x:c>
      <x:c r="D534" s="77" t="str">
        <x:v>建材營造</x:v>
      </x:c>
      <x:c r="E534" s="77" t="n">
        <x:v>12</x:v>
      </x:c>
      <x:c r="F534" s="119" t="n">
        <x:v>0.5124716622246235</x:v>
      </x:c>
      <x:c r="G534" s="119" t="n">
        <x:v>0.5852206990591996</x:v>
      </x:c>
      <x:c r="H534" s="119" t="n">
        <x:v>0.5232328994814973</x:v>
      </x:c>
      <x:c r="I534" s="119" t="n">
        <x:v>0.4781833265805026</x:v>
      </x:c>
      <x:c r="J534" s="119" t="n">
        <x:v>1.5097222840271278</x:v>
      </x:c>
      <x:c r="K534" s="119" t="n">
        <x:v>0.6666666666666665</x:v>
      </x:c>
      <x:c r="L534" s="119" t="n">
        <x:v>0.5</x:v>
      </x:c>
      <x:c r="M534" s="119" t="str">
        <x:v>2025-07</x:v>
      </x:c>
      <x:c r="N534" s="119" t="n">
        <x:v>1.9247996083488972</x:v>
      </x:c>
      <x:c r="O534" s="120" t="n">
        <x:v>127516</x:v>
      </x:c>
      <x:c r="P534" s="120" t="n">
        <x:v>372958.746858218</x:v>
      </x:c>
      <x:c r="Q534" s="120" t="n">
        <x:v>527206.32780233</x:v>
      </x:c>
      <x:c r="R534" s="120" t="n">
        <x:v>355820.12675331667</x:v>
      </x:c>
      <x:c r="S534" s="121" t="n">
        <x:f>F534-MIN(G534,H534)</x:f>
        <x:v>-0.010761237256873835</x:v>
      </x:c>
      <x:c r="T534" s="122" t="str">
        <x:f>IF(F534&lt;'摘要'!$C$8,"15–20%",IF(F534&lt;'摘要'!$C$9,"20–30%",IF(F534&lt;'摘要'!$C$10,"30–50%",IF(F534&lt;'摘要'!$C$11,"50–100%","&gt;100%"))))</x:f>
        <x:v>50–100%</x:v>
      </x:c>
      <x:c r="U534" s="122" t="str">
        <x:f>IF(G534&lt;H534,"SARIMA","營收公式")</x:f>
        <x:v>營收公式</x:v>
      </x:c>
      <x:c r="V534" s="122" t="str">
        <x:f>IF(AND(F534&lt;G534,F534&lt;H534),"是","否")</x:f>
        <x:v>是</x:v>
      </x:c>
      <x:c r="W534" s="77" t="str">
        <x:v>weighted_hybrid</x:v>
      </x:c>
    </x:row>
    <x:row r="535">
      <x:c r="A535" s="77" t="n">
        <x:v>531</x:v>
      </x:c>
      <x:c r="B535" s="77" t="str">
        <x:v>4188</x:v>
      </x:c>
      <x:c r="C535" s="77" t="str">
        <x:v>安克</x:v>
      </x:c>
      <x:c r="D535" s="77" t="str">
        <x:v>生技醫療業</x:v>
      </x:c>
      <x:c r="E535" s="77" t="n">
        <x:v>12</x:v>
      </x:c>
      <x:c r="F535" s="119" t="n">
        <x:v>0.5191820294653912</x:v>
      </x:c>
      <x:c r="G535" s="119" t="n">
        <x:v>0.4775419052246332</x:v>
      </x:c>
      <x:c r="H535" s="119" t="n">
        <x:v>0.5317558234690225</x:v>
      </x:c>
      <x:c r="I535" s="119" t="n">
        <x:v>0.4284547714928466</x:v>
      </x:c>
      <x:c r="J535" s="119" t="n">
        <x:v>1.269014058394424</x:v>
      </x:c>
      <x:c r="K535" s="119" t="n">
        <x:v>0.5</x:v>
      </x:c>
      <x:c r="L535" s="119" t="n">
        <x:v>0.33333333333333326</x:v>
      </x:c>
      <x:c r="M535" s="119" t="str">
        <x:v>2025-11</x:v>
      </x:c>
      <x:c r="N535" s="119" t="n">
        <x:v>2.045068644302786</x:v>
      </x:c>
      <x:c r="O535" s="120" t="n">
        <x:v>1306</x:v>
      </x:c>
      <x:c r="P535" s="120" t="n">
        <x:v>3976.8596494594385</x:v>
      </x:c>
      <x:c r="Q535" s="120" t="n">
        <x:v>3531.048677941505</x:v>
      </x:c>
      <x:c r="R535" s="120" t="n">
        <x:v>4026.3942018503203</x:v>
      </x:c>
      <x:c r="S535" s="121" t="n">
        <x:f>F535-MIN(G535,H535)</x:f>
        <x:v>0.04164012424075797</x:v>
      </x:c>
      <x:c r="T535" s="122" t="str">
        <x:f>IF(F535&lt;'摘要'!$C$8,"15–20%",IF(F535&lt;'摘要'!$C$9,"20–30%",IF(F535&lt;'摘要'!$C$10,"30–50%",IF(F535&lt;'摘要'!$C$11,"50–100%","&gt;100%"))))</x:f>
        <x:v>50–100%</x:v>
      </x:c>
      <x:c r="U535" s="122" t="str">
        <x:f>IF(G535&lt;H535,"SARIMA","營收公式")</x:f>
        <x:v>SARIMA</x:v>
      </x:c>
      <x:c r="V535" s="122" t="str">
        <x:f>IF(AND(F535&lt;G535,F535&lt;H535),"是","否")</x:f>
        <x:v>否</x:v>
      </x:c>
      <x:c r="W535" s="77" t="str">
        <x:v>weighted_hybrid</x:v>
      </x:c>
    </x:row>
    <x:row r="536">
      <x:c r="A536" s="77" t="n">
        <x:v>532</x:v>
      </x:c>
      <x:c r="B536" s="77" t="str">
        <x:v>4934</x:v>
      </x:c>
      <x:c r="C536" s="77" t="str">
        <x:v>太極</x:v>
      </x:c>
      <x:c r="D536" s="77" t="str">
        <x:v>電子工業</x:v>
      </x:c>
      <x:c r="E536" s="77" t="n">
        <x:v>12</x:v>
      </x:c>
      <x:c r="F536" s="119" t="n">
        <x:v>0.5198862083144739</x:v>
      </x:c>
      <x:c r="G536" s="119" t="n">
        <x:v>0.37478430618644665</x:v>
      </x:c>
      <x:c r="H536" s="119" t="n">
        <x:v>0.5455528530522968</x:v>
      </x:c>
      <x:c r="I536" s="119" t="n">
        <x:v>0.47489814968988286</x:v>
      </x:c>
      <x:c r="J536" s="119" t="n">
        <x:v>0.8858973587396793</x:v>
      </x:c>
      <x:c r="K536" s="119" t="n">
        <x:v>0.5833333333333334</x:v>
      </x:c>
      <x:c r="L536" s="119" t="n">
        <x:v>0.33333333333333326</x:v>
      </x:c>
      <x:c r="M536" s="119" t="str">
        <x:v>2025-05</x:v>
      </x:c>
      <x:c r="N536" s="119" t="n">
        <x:v>2.227452360661347</x:v>
      </x:c>
      <x:c r="O536" s="120" t="n">
        <x:v>5186</x:v>
      </x:c>
      <x:c r="P536" s="120" t="n">
        <x:v>16737.567942389745</x:v>
      </x:c>
      <x:c r="Q536" s="120" t="n">
        <x:v>8935.576054708125</x:v>
      </x:c>
      <x:c r="R536" s="120" t="n">
        <x:v>17604.455929909927</x:v>
      </x:c>
      <x:c r="S536" s="121" t="n">
        <x:f>F536-MIN(G536,H536)</x:f>
        <x:v>0.1451019021280272</x:v>
      </x:c>
      <x:c r="T536" s="122" t="str">
        <x:f>IF(F536&lt;'摘要'!$C$8,"15–20%",IF(F536&lt;'摘要'!$C$9,"20–30%",IF(F536&lt;'摘要'!$C$10,"30–50%",IF(F536&lt;'摘要'!$C$11,"50–100%","&gt;100%"))))</x:f>
        <x:v>50–100%</x:v>
      </x:c>
      <x:c r="U536" s="122" t="str">
        <x:f>IF(G536&lt;H536,"SARIMA","營收公式")</x:f>
        <x:v>SARIMA</x:v>
      </x:c>
      <x:c r="V536" s="122" t="str">
        <x:f>IF(AND(F536&lt;G536,F536&lt;H536),"是","否")</x:f>
        <x:v>否</x:v>
      </x:c>
      <x:c r="W536" s="77" t="str">
        <x:v>weighted_hybrid</x:v>
      </x:c>
    </x:row>
    <x:row r="537">
      <x:c r="A537" s="77" t="n">
        <x:v>533</x:v>
      </x:c>
      <x:c r="B537" s="77" t="str">
        <x:v>1456</x:v>
      </x:c>
      <x:c r="C537" s="77" t="str">
        <x:v>怡華</x:v>
      </x:c>
      <x:c r="D537" s="77" t="str">
        <x:v>建材營造</x:v>
      </x:c>
      <x:c r="E537" s="77" t="n">
        <x:v>12</x:v>
      </x:c>
      <x:c r="F537" s="119" t="n">
        <x:v>0.526360021162562</x:v>
      </x:c>
      <x:c r="G537" s="119" t="n">
        <x:v>0.5112289947541045</x:v>
      </x:c>
      <x:c r="H537" s="119" t="n">
        <x:v>0.5351262500778121</x:v>
      </x:c>
      <x:c r="I537" s="119" t="n">
        <x:v>0.3714960337334469</x:v>
      </x:c>
      <x:c r="J537" s="119" t="n">
        <x:v>3.043470320354478</x:v>
      </x:c>
      <x:c r="K537" s="119" t="n">
        <x:v>0.5</x:v>
      </x:c>
      <x:c r="L537" s="119" t="n">
        <x:v>0.5</x:v>
      </x:c>
      <x:c r="M537" s="119" t="str">
        <x:v>2025-08</x:v>
      </x:c>
      <x:c r="N537" s="119" t="n">
        <x:v>3.916406325143076</x:v>
      </x:c>
      <x:c r="O537" s="120" t="n">
        <x:v>33692</x:v>
      </x:c>
      <x:c r="P537" s="120" t="n">
        <x:v>165643.5619067205</x:v>
      </x:c>
      <x:c r="Q537" s="120" t="n">
        <x:v>108308.65822401452</x:v>
      </x:c>
      <x:c r="R537" s="120" t="n">
        <x:v>172014.1067603545</x:v>
      </x:c>
      <x:c r="S537" s="121" t="n">
        <x:f>F537-MIN(G537,H537)</x:f>
        <x:v>0.015131026408457426</x:v>
      </x:c>
      <x:c r="T537" s="122" t="str">
        <x:f>IF(F537&lt;'摘要'!$C$8,"15–20%",IF(F537&lt;'摘要'!$C$9,"20–30%",IF(F537&lt;'摘要'!$C$10,"30–50%",IF(F537&lt;'摘要'!$C$11,"50–100%","&gt;100%"))))</x:f>
        <x:v>50–100%</x:v>
      </x:c>
      <x:c r="U537" s="122" t="str">
        <x:f>IF(G537&lt;H537,"SARIMA","營收公式")</x:f>
        <x:v>SARIMA</x:v>
      </x:c>
      <x:c r="V537" s="122" t="str">
        <x:f>IF(AND(F537&lt;G537,F537&lt;H537),"是","否")</x:f>
        <x:v>否</x:v>
      </x:c>
      <x:c r="W537" s="77" t="str">
        <x:v>weighted_hybrid</x:v>
      </x:c>
    </x:row>
    <x:row r="538">
      <x:c r="A538" s="77" t="n">
        <x:v>534</x:v>
      </x:c>
      <x:c r="B538" s="77" t="str">
        <x:v>2542</x:v>
      </x:c>
      <x:c r="C538" s="77" t="str">
        <x:v>興富發</x:v>
      </x:c>
      <x:c r="D538" s="77" t="str">
        <x:v>建材營造</x:v>
      </x:c>
      <x:c r="E538" s="77" t="n">
        <x:v>12</x:v>
      </x:c>
      <x:c r="F538" s="119" t="n">
        <x:v>0.5270683445530682</x:v>
      </x:c>
      <x:c r="G538" s="119" t="n">
        <x:v>0.5618163499228984</x:v>
      </x:c>
      <x:c r="H538" s="119" t="n">
        <x:v>0.5291976885801021</x:v>
      </x:c>
      <x:c r="I538" s="119" t="n">
        <x:v>0.5635769209865442</x:v>
      </x:c>
      <x:c r="J538" s="119" t="n">
        <x:v>3.027704327589581</x:v>
      </x:c>
      <x:c r="K538" s="119" t="n">
        <x:v>0.6666666666666665</x:v>
      </x:c>
      <x:c r="L538" s="119" t="n">
        <x:v>0.33333333333333326</x:v>
      </x:c>
      <x:c r="M538" s="119" t="str">
        <x:v>2025-01</x:v>
      </x:c>
      <x:c r="N538" s="119" t="n">
        <x:v>6.411531188549859</x:v>
      </x:c>
      <x:c r="O538" s="120" t="n">
        <x:v>184480</x:v>
      </x:c>
      <x:c r="P538" s="120" t="n">
        <x:v>1367279.273663678</x:v>
      </x:c>
      <x:c r="Q538" s="120" t="n">
        <x:v>1347074.8865020804</x:v>
      </x:c>
      <x:c r="R538" s="120" t="n">
        <x:v>1369524.205570522</x:v>
      </x:c>
      <x:c r="S538" s="121" t="n">
        <x:f>F538-MIN(G538,H538)</x:f>
        <x:v>-0.002129344027033908</x:v>
      </x:c>
      <x:c r="T538" s="122" t="str">
        <x:f>IF(F538&lt;'摘要'!$C$8,"15–20%",IF(F538&lt;'摘要'!$C$9,"20–30%",IF(F538&lt;'摘要'!$C$10,"30–50%",IF(F538&lt;'摘要'!$C$11,"50–100%","&gt;100%"))))</x:f>
        <x:v>50–100%</x:v>
      </x:c>
      <x:c r="U538" s="122" t="str">
        <x:f>IF(G538&lt;H538,"SARIMA","營收公式")</x:f>
        <x:v>營收公式</x:v>
      </x:c>
      <x:c r="V538" s="122" t="str">
        <x:f>IF(AND(F538&lt;G538,F538&lt;H538),"是","否")</x:f>
        <x:v>是</x:v>
      </x:c>
      <x:c r="W538" s="77" t="str">
        <x:v>weighted_hybrid</x:v>
      </x:c>
    </x:row>
    <x:row r="539">
      <x:c r="A539" s="77" t="n">
        <x:v>535</x:v>
      </x:c>
      <x:c r="B539" s="77" t="str">
        <x:v>8478</x:v>
      </x:c>
      <x:c r="C539" s="77" t="str">
        <x:v>東哥遊艇</x:v>
      </x:c>
      <x:c r="D539" s="77" t="str">
        <x:v>運動休閒</x:v>
      </x:c>
      <x:c r="E539" s="77" t="n">
        <x:v>12</x:v>
      </x:c>
      <x:c r="F539" s="119" t="n">
        <x:v>0.527812741668968</x:v>
      </x:c>
      <x:c r="G539" s="119" t="n">
        <x:v>0.5602856766520481</x:v>
      </x:c>
      <x:c r="H539" s="119" t="n">
        <x:v>0.5337472175463297</x:v>
      </x:c>
      <x:c r="I539" s="119" t="n">
        <x:v>0.5794172365800401</x:v>
      </x:c>
      <x:c r="J539" s="119" t="n">
        <x:v>0.785185665464013</x:v>
      </x:c>
      <x:c r="K539" s="119" t="n">
        <x:v>0.41666666666666674</x:v>
      </x:c>
      <x:c r="L539" s="119" t="n">
        <x:v>0.6666666666666665</x:v>
      </x:c>
      <x:c r="M539" s="119" t="str">
        <x:v>2025-10</x:v>
      </x:c>
      <x:c r="N539" s="119" t="n">
        <x:v>1.1002592268729212</x:v>
      </x:c>
      <x:c r="O539" s="120" t="n">
        <x:v>332907</x:v>
      </x:c>
      <x:c r="P539" s="120" t="n">
        <x:v>699190.9984405836</x:v>
      </x:c>
      <x:c r="Q539" s="120" t="n">
        <x:v>476002.35616572393</x:v>
      </x:c>
      <x:c r="R539" s="120" t="n">
        <x:v>723989.7364711235</x:v>
      </x:c>
      <x:c r="S539" s="121" t="n">
        <x:f>F539-MIN(G539,H539)</x:f>
        <x:v>-0.005934475877361733</x:v>
      </x:c>
      <x:c r="T539" s="122" t="str">
        <x:f>IF(F539&lt;'摘要'!$C$8,"15–20%",IF(F539&lt;'摘要'!$C$9,"20–30%",IF(F539&lt;'摘要'!$C$10,"30–50%",IF(F539&lt;'摘要'!$C$11,"50–100%","&gt;100%"))))</x:f>
        <x:v>50–100%</x:v>
      </x:c>
      <x:c r="U539" s="122" t="str">
        <x:f>IF(G539&lt;H539,"SARIMA","營收公式")</x:f>
        <x:v>營收公式</x:v>
      </x:c>
      <x:c r="V539" s="122" t="str">
        <x:f>IF(AND(F539&lt;G539,F539&lt;H539),"是","否")</x:f>
        <x:v>是</x:v>
      </x:c>
      <x:c r="W539" s="77" t="str">
        <x:v>weighted_hybrid</x:v>
      </x:c>
    </x:row>
    <x:row r="540">
      <x:c r="A540" s="77" t="n">
        <x:v>536</x:v>
      </x:c>
      <x:c r="B540" s="77" t="str">
        <x:v>6228</x:v>
      </x:c>
      <x:c r="C540" s="77" t="str">
        <x:v>全譜</x:v>
      </x:c>
      <x:c r="D540" s="77" t="str">
        <x:v>電腦及週邊設備業</x:v>
      </x:c>
      <x:c r="E540" s="77" t="n">
        <x:v>12</x:v>
      </x:c>
      <x:c r="F540" s="119" t="n">
        <x:v>0.5288779529115317</x:v>
      </x:c>
      <x:c r="G540" s="119" t="n">
        <x:v>0.42283321163826654</x:v>
      </x:c>
      <x:c r="H540" s="119" t="n">
        <x:v>0.5406607019418945</x:v>
      </x:c>
      <x:c r="I540" s="119" t="n">
        <x:v>0.39835461177263876</x:v>
      </x:c>
      <x:c r="J540" s="119" t="n">
        <x:v>0.7251533899629193</x:v>
      </x:c>
      <x:c r="K540" s="119" t="n">
        <x:v>0.6666666666666665</x:v>
      </x:c>
      <x:c r="L540" s="119" t="n">
        <x:v>0.5833333333333334</x:v>
      </x:c>
      <x:c r="M540" s="119" t="str">
        <x:v>2025-04</x:v>
      </x:c>
      <x:c r="N540" s="119" t="n">
        <x:v>5.338440249266503</x:v>
      </x:c>
      <x:c r="O540" s="120" t="n">
        <x:v>1446</x:v>
      </x:c>
      <x:c r="P540" s="120" t="n">
        <x:v>9165.384600439364</x:v>
      </x:c>
      <x:c r="Q540" s="120" t="n">
        <x:v>4181.518236692152</x:v>
      </x:c>
      <x:c r="R540" s="120" t="n">
        <x:v>9719.147529744609</x:v>
      </x:c>
      <x:c r="S540" s="121" t="n">
        <x:f>F540-MIN(G540,H540)</x:f>
        <x:v>0.10604474127326519</x:v>
      </x:c>
      <x:c r="T540" s="122" t="str">
        <x:f>IF(F540&lt;'摘要'!$C$8,"15–20%",IF(F540&lt;'摘要'!$C$9,"20–30%",IF(F540&lt;'摘要'!$C$10,"30–50%",IF(F540&lt;'摘要'!$C$11,"50–100%","&gt;100%"))))</x:f>
        <x:v>50–100%</x:v>
      </x:c>
      <x:c r="U540" s="122" t="str">
        <x:f>IF(G540&lt;H540,"SARIMA","營收公式")</x:f>
        <x:v>SARIMA</x:v>
      </x:c>
      <x:c r="V540" s="122" t="str">
        <x:f>IF(AND(F540&lt;G540,F540&lt;H540),"是","否")</x:f>
        <x:v>否</x:v>
      </x:c>
      <x:c r="W540" s="77" t="str">
        <x:v>weighted_hybrid</x:v>
      </x:c>
    </x:row>
    <x:row r="541">
      <x:c r="A541" s="77" t="n">
        <x:v>537</x:v>
      </x:c>
      <x:c r="B541" s="77" t="str">
        <x:v>8277</x:v>
      </x:c>
      <x:c r="C541" s="77" t="str">
        <x:v>商丞</x:v>
      </x:c>
      <x:c r="D541" s="77" t="str">
        <x:v>半導體業</x:v>
      </x:c>
      <x:c r="E541" s="77" t="n">
        <x:v>12</x:v>
      </x:c>
      <x:c r="F541" s="119" t="n">
        <x:v>0.5320135898212306</x:v>
      </x:c>
      <x:c r="G541" s="119" t="n">
        <x:v>0.436039768196157</x:v>
      </x:c>
      <x:c r="H541" s="119" t="n">
        <x:v>0.543820123934948</x:v>
      </x:c>
      <x:c r="I541" s="119" t="n">
        <x:v>0.42737172258319506</x:v>
      </x:c>
      <x:c r="J541" s="119" t="n">
        <x:v>1.3716036920488193</x:v>
      </x:c>
      <x:c r="K541" s="119" t="n">
        <x:v>0.5833333333333334</x:v>
      </x:c>
      <x:c r="L541" s="119" t="n">
        <x:v>0.41666666666666674</x:v>
      </x:c>
      <x:c r="M541" s="119" t="str">
        <x:v>2025-01</x:v>
      </x:c>
      <x:c r="N541" s="119" t="n">
        <x:v>1.5931269826694612</x:v>
      </x:c>
      <x:c r="O541" s="120" t="n">
        <x:v>12424</x:v>
      </x:c>
      <x:c r="P541" s="120" t="n">
        <x:v>32217.009632685385</x:v>
      </x:c>
      <x:c r="Q541" s="120" t="n">
        <x:v>24606.418275556287</x:v>
      </x:c>
      <x:c r="R541" s="120" t="n">
        <x:v>33062.63089458862</x:v>
      </x:c>
      <x:c r="S541" s="121" t="n">
        <x:f>F541-MIN(G541,H541)</x:f>
        <x:v>0.09597382162507362</x:v>
      </x:c>
      <x:c r="T541" s="122" t="str">
        <x:f>IF(F541&lt;'摘要'!$C$8,"15–20%",IF(F541&lt;'摘要'!$C$9,"20–30%",IF(F541&lt;'摘要'!$C$10,"30–50%",IF(F541&lt;'摘要'!$C$11,"50–100%","&gt;100%"))))</x:f>
        <x:v>50–100%</x:v>
      </x:c>
      <x:c r="U541" s="122" t="str">
        <x:f>IF(G541&lt;H541,"SARIMA","營收公式")</x:f>
        <x:v>SARIMA</x:v>
      </x:c>
      <x:c r="V541" s="122" t="str">
        <x:f>IF(AND(F541&lt;G541,F541&lt;H541),"是","否")</x:f>
        <x:v>否</x:v>
      </x:c>
      <x:c r="W541" s="77" t="str">
        <x:v>weighted_hybrid</x:v>
      </x:c>
    </x:row>
    <x:row r="542">
      <x:c r="A542" s="77" t="n">
        <x:v>538</x:v>
      </x:c>
      <x:c r="B542" s="77" t="str">
        <x:v>8038</x:v>
      </x:c>
      <x:c r="C542" s="77" t="str">
        <x:v>長園科</x:v>
      </x:c>
      <x:c r="D542" s="77" t="str">
        <x:v>電子零組件業</x:v>
      </x:c>
      <x:c r="E542" s="77" t="n">
        <x:v>12</x:v>
      </x:c>
      <x:c r="F542" s="119" t="n">
        <x:v>0.5341309182706345</x:v>
      </x:c>
      <x:c r="G542" s="119" t="n">
        <x:v>0.5435074652592659</x:v>
      </x:c>
      <x:c r="H542" s="119" t="n">
        <x:v>0.5347248366733086</x:v>
      </x:c>
      <x:c r="I542" s="119" t="n">
        <x:v>0.5941864189636459</x:v>
      </x:c>
      <x:c r="J542" s="119" t="n">
        <x:v>0.8574120816859505</x:v>
      </x:c>
      <x:c r="K542" s="119" t="n">
        <x:v>0.5833333333333334</x:v>
      </x:c>
      <x:c r="L542" s="119" t="n">
        <x:v>0.6666666666666665</x:v>
      </x:c>
      <x:c r="M542" s="119" t="str">
        <x:v>2025-01</x:v>
      </x:c>
      <x:c r="N542" s="119" t="n">
        <x:v>2.7012872847500313</x:v>
      </x:c>
      <x:c r="O542" s="120" t="n">
        <x:v>5895</x:v>
      </x:c>
      <x:c r="P542" s="120" t="n">
        <x:v>21819.088543601436</x:v>
      </x:c>
      <x:c r="Q542" s="120" t="n">
        <x:v>21823.988061796383</x:v>
      </x:c>
      <x:c r="R542" s="120" t="n">
        <x:v>21818.544152690887</x:v>
      </x:c>
      <x:c r="S542" s="121" t="n">
        <x:f>F542-MIN(G542,H542)</x:f>
        <x:v>-0.0005939184026740874</x:v>
      </x:c>
      <x:c r="T542" s="122" t="str">
        <x:f>IF(F542&lt;'摘要'!$C$8,"15–20%",IF(F542&lt;'摘要'!$C$9,"20–30%",IF(F542&lt;'摘要'!$C$10,"30–50%",IF(F542&lt;'摘要'!$C$11,"50–100%","&gt;100%"))))</x:f>
        <x:v>50–100%</x:v>
      </x:c>
      <x:c r="U542" s="122" t="str">
        <x:f>IF(G542&lt;H542,"SARIMA","營收公式")</x:f>
        <x:v>營收公式</x:v>
      </x:c>
      <x:c r="V542" s="122" t="str">
        <x:f>IF(AND(F542&lt;G542,F542&lt;H542),"是","否")</x:f>
        <x:v>是</x:v>
      </x:c>
      <x:c r="W542" s="77" t="str">
        <x:v>weighted_hybrid</x:v>
      </x:c>
    </x:row>
    <x:row r="543">
      <x:c r="A543" s="77" t="n">
        <x:v>539</x:v>
      </x:c>
      <x:c r="B543" s="77" t="str">
        <x:v>6225</x:v>
      </x:c>
      <x:c r="C543" s="77" t="str">
        <x:v>天瀚</x:v>
      </x:c>
      <x:c r="D543" s="77" t="str">
        <x:v>電子工業</x:v>
      </x:c>
      <x:c r="E543" s="77" t="n">
        <x:v>12</x:v>
      </x:c>
      <x:c r="F543" s="119" t="n">
        <x:v>0.5383051304389789</x:v>
      </x:c>
      <x:c r="G543" s="119" t="n">
        <x:v>0.6042443827702134</x:v>
      </x:c>
      <x:c r="H543" s="119" t="n">
        <x:v>0.5446245130902504</x:v>
      </x:c>
      <x:c r="I543" s="119" t="n">
        <x:v>0.620219864454048</x:v>
      </x:c>
      <x:c r="J543" s="119" t="n">
        <x:v>1.4177332985941382</x:v>
      </x:c>
      <x:c r="K543" s="119" t="n">
        <x:v>0.5833333333333334</x:v>
      </x:c>
      <x:c r="L543" s="119" t="n">
        <x:v>0.41666666666666674</x:v>
      </x:c>
      <x:c r="M543" s="119" t="str">
        <x:v>2025-01</x:v>
      </x:c>
      <x:c r="N543" s="119" t="n">
        <x:v>1.523681399720422</x:v>
      </x:c>
      <x:c r="O543" s="120" t="n">
        <x:v>2144</x:v>
      </x:c>
      <x:c r="P543" s="120" t="n">
        <x:v>5410.772921000585</x:v>
      </x:c>
      <x:c r="Q543" s="120" t="n">
        <x:v>3768.757592283938</x:v>
      </x:c>
      <x:c r="R543" s="120" t="n">
        <x:v>5593.219068635767</x:v>
      </x:c>
      <x:c r="S543" s="121" t="n">
        <x:f>F543-MIN(G543,H543)</x:f>
        <x:v>-0.006319382651271521</x:v>
      </x:c>
      <x:c r="T543" s="122" t="str">
        <x:f>IF(F543&lt;'摘要'!$C$8,"15–20%",IF(F543&lt;'摘要'!$C$9,"20–30%",IF(F543&lt;'摘要'!$C$10,"30–50%",IF(F543&lt;'摘要'!$C$11,"50–100%","&gt;100%"))))</x:f>
        <x:v>50–100%</x:v>
      </x:c>
      <x:c r="U543" s="122" t="str">
        <x:f>IF(G543&lt;H543,"SARIMA","營收公式")</x:f>
        <x:v>營收公式</x:v>
      </x:c>
      <x:c r="V543" s="122" t="str">
        <x:f>IF(AND(F543&lt;G543,F543&lt;H543),"是","否")</x:f>
        <x:v>是</x:v>
      </x:c>
      <x:c r="W543" s="77" t="str">
        <x:v>weighted_hybrid</x:v>
      </x:c>
    </x:row>
    <x:row r="544">
      <x:c r="A544" s="77" t="n">
        <x:v>540</x:v>
      </x:c>
      <x:c r="B544" s="77" t="str">
        <x:v>2465</x:v>
      </x:c>
      <x:c r="C544" s="77" t="str">
        <x:v>麗臺</x:v>
      </x:c>
      <x:c r="D544" s="77" t="str">
        <x:v>電腦及週邊設備業</x:v>
      </x:c>
      <x:c r="E544" s="77" t="n">
        <x:v>12</x:v>
      </x:c>
      <x:c r="F544" s="119" t="n">
        <x:v>0.55842688919302</x:v>
      </x:c>
      <x:c r="G544" s="119" t="n">
        <x:v>0.47203049666339725</x:v>
      </x:c>
      <x:c r="H544" s="119" t="n">
        <x:v>0.5760991989761326</x:v>
      </x:c>
      <x:c r="I544" s="119" t="n">
        <x:v>0.3446918111944276</x:v>
      </x:c>
      <x:c r="J544" s="119" t="n">
        <x:v>0.8623721611351292</x:v>
      </x:c>
      <x:c r="K544" s="119" t="n">
        <x:v>0.8333333333333335</x:v>
      </x:c>
      <x:c r="L544" s="119" t="n">
        <x:v>0.5</x:v>
      </x:c>
      <x:c r="M544" s="119" t="str">
        <x:v>2025-10</x:v>
      </x:c>
      <x:c r="N544" s="119" t="n">
        <x:v>1.7443722132361095</x:v>
      </x:c>
      <x:c r="O544" s="120" t="n">
        <x:v>259818</x:v>
      </x:c>
      <x:c r="P544" s="120" t="n">
        <x:v>713037.2996985795</x:v>
      </x:c>
      <x:c r="Q544" s="120" t="n">
        <x:v>467529.3129081013</x:v>
      </x:c>
      <x:c r="R544" s="120" t="n">
        <x:v>740315.9648975215</x:v>
      </x:c>
      <x:c r="S544" s="121" t="n">
        <x:f>F544-MIN(G544,H544)</x:f>
        <x:v>0.08639639252962272</x:v>
      </x:c>
      <x:c r="T544" s="122" t="str">
        <x:f>IF(F544&lt;'摘要'!$C$8,"15–20%",IF(F544&lt;'摘要'!$C$9,"20–30%",IF(F544&lt;'摘要'!$C$10,"30–50%",IF(F544&lt;'摘要'!$C$11,"50–100%","&gt;100%"))))</x:f>
        <x:v>50–100%</x:v>
      </x:c>
      <x:c r="U544" s="122" t="str">
        <x:f>IF(G544&lt;H544,"SARIMA","營收公式")</x:f>
        <x:v>SARIMA</x:v>
      </x:c>
      <x:c r="V544" s="122" t="str">
        <x:f>IF(AND(F544&lt;G544,F544&lt;H544),"是","否")</x:f>
        <x:v>否</x:v>
      </x:c>
      <x:c r="W544" s="77" t="str">
        <x:v>weighted_hybrid</x:v>
      </x:c>
    </x:row>
    <x:row r="545">
      <x:c r="A545" s="77" t="n">
        <x:v>541</x:v>
      </x:c>
      <x:c r="B545" s="77" t="str">
        <x:v>1595</x:v>
      </x:c>
      <x:c r="C545" s="77" t="str">
        <x:v>川寶</x:v>
      </x:c>
      <x:c r="D545" s="77" t="str">
        <x:v>半導體業</x:v>
      </x:c>
      <x:c r="E545" s="77" t="n">
        <x:v>12</x:v>
      </x:c>
      <x:c r="F545" s="119" t="n">
        <x:v>0.5617024485299199</x:v>
      </x:c>
      <x:c r="G545" s="119" t="n">
        <x:v>0.4671220407071125</x:v>
      </x:c>
      <x:c r="H545" s="119" t="n">
        <x:v>0.5735184873104975</x:v>
      </x:c>
      <x:c r="I545" s="119" t="n">
        <x:v>0.5411917716150878</x:v>
      </x:c>
      <x:c r="J545" s="119" t="n">
        <x:v>1.8467663130580385</x:v>
      </x:c>
      <x:c r="K545" s="119" t="n">
        <x:v>0.5833333333333334</x:v>
      </x:c>
      <x:c r="L545" s="119" t="n">
        <x:v>0.5</x:v>
      </x:c>
      <x:c r="M545" s="119" t="str">
        <x:v>2025-09</x:v>
      </x:c>
      <x:c r="N545" s="119" t="n">
        <x:v>2.011370328729377</x:v>
      </x:c>
      <x:c r="O545" s="120" t="n">
        <x:v>26054</x:v>
      </x:c>
      <x:c r="P545" s="120" t="n">
        <x:v>78458.24254471519</x:v>
      </x:c>
      <x:c r="Q545" s="120" t="n">
        <x:v>64050.85110352923</x:v>
      </x:c>
      <x:c r="R545" s="120" t="n">
        <x:v>80059.06381595807</x:v>
      </x:c>
      <x:c r="S545" s="121" t="n">
        <x:f>F545-MIN(G545,H545)</x:f>
        <x:v>0.09458040782280741</x:v>
      </x:c>
      <x:c r="T545" s="122" t="str">
        <x:f>IF(F545&lt;'摘要'!$C$8,"15–20%",IF(F545&lt;'摘要'!$C$9,"20–30%",IF(F545&lt;'摘要'!$C$10,"30–50%",IF(F545&lt;'摘要'!$C$11,"50–100%","&gt;100%"))))</x:f>
        <x:v>50–100%</x:v>
      </x:c>
      <x:c r="U545" s="122" t="str">
        <x:f>IF(G545&lt;H545,"SARIMA","營收公式")</x:f>
        <x:v>SARIMA</x:v>
      </x:c>
      <x:c r="V545" s="122" t="str">
        <x:f>IF(AND(F545&lt;G545,F545&lt;H545),"是","否")</x:f>
        <x:v>否</x:v>
      </x:c>
      <x:c r="W545" s="77" t="str">
        <x:v>weighted_hybrid</x:v>
      </x:c>
    </x:row>
    <x:row r="546">
      <x:c r="A546" s="77" t="n">
        <x:v>542</x:v>
      </x:c>
      <x:c r="B546" s="77" t="str">
        <x:v>6640</x:v>
      </x:c>
      <x:c r="C546" s="77" t="str">
        <x:v>均華</x:v>
      </x:c>
      <x:c r="D546" s="77" t="str">
        <x:v>半導體業</x:v>
      </x:c>
      <x:c r="E546" s="77" t="n">
        <x:v>12</x:v>
      </x:c>
      <x:c r="F546" s="119" t="n">
        <x:v>0.5696088256544566</x:v>
      </x:c>
      <x:c r="G546" s="119" t="n">
        <x:v>0.3718005280166736</x:v>
      </x:c>
      <x:c r="H546" s="119" t="n">
        <x:v>0.5940118395942964</x:v>
      </x:c>
      <x:c r="I546" s="119" t="n">
        <x:v>0.4442001214214901</x:v>
      </x:c>
      <x:c r="J546" s="119" t="n">
        <x:v>1.4715491767933684</x:v>
      </x:c>
      <x:c r="K546" s="119" t="n">
        <x:v>0.41666666666666674</x:v>
      </x:c>
      <x:c r="L546" s="119" t="n">
        <x:v>0.5</x:v>
      </x:c>
      <x:c r="M546" s="119" t="str">
        <x:v>2025-10</x:v>
      </x:c>
      <x:c r="N546" s="119" t="n">
        <x:v>1.5883559014782689</x:v>
      </x:c>
      <x:c r="O546" s="120" t="n">
        <x:v>150192</x:v>
      </x:c>
      <x:c r="P546" s="120" t="n">
        <x:v>388750.3495548241</x:v>
      </x:c>
      <x:c r="Q546" s="120" t="n">
        <x:v>245242.5572827031</x:v>
      </x:c>
      <x:c r="R546" s="120" t="n">
        <x:v>404695.659807282</x:v>
      </x:c>
      <x:c r="S546" s="121" t="n">
        <x:f>F546-MIN(G546,H546)</x:f>
        <x:v>0.19780829763778296</x:v>
      </x:c>
      <x:c r="T546" s="122" t="str">
        <x:f>IF(F546&lt;'摘要'!$C$8,"15–20%",IF(F546&lt;'摘要'!$C$9,"20–30%",IF(F546&lt;'摘要'!$C$10,"30–50%",IF(F546&lt;'摘要'!$C$11,"50–100%","&gt;100%"))))</x:f>
        <x:v>50–100%</x:v>
      </x:c>
      <x:c r="U546" s="122" t="str">
        <x:f>IF(G546&lt;H546,"SARIMA","營收公式")</x:f>
        <x:v>SARIMA</x:v>
      </x:c>
      <x:c r="V546" s="122" t="str">
        <x:f>IF(AND(F546&lt;G546,F546&lt;H546),"是","否")</x:f>
        <x:v>否</x:v>
      </x:c>
      <x:c r="W546" s="77" t="str">
        <x:v>weighted_hybrid</x:v>
      </x:c>
    </x:row>
    <x:row r="547">
      <x:c r="A547" s="77" t="n">
        <x:v>543</x:v>
      </x:c>
      <x:c r="B547" s="77" t="str">
        <x:v>3489</x:v>
      </x:c>
      <x:c r="C547" s="77" t="str">
        <x:v>森寶</x:v>
      </x:c>
      <x:c r="D547" s="77" t="str">
        <x:v>建材營造</x:v>
      </x:c>
      <x:c r="E547" s="77" t="n">
        <x:v>12</x:v>
      </x:c>
      <x:c r="F547" s="119" t="n">
        <x:v>0.5708559220155494</x:v>
      </x:c>
      <x:c r="G547" s="119" t="n">
        <x:v>0.4273037854318803</x:v>
      </x:c>
      <x:c r="H547" s="119" t="n">
        <x:v>0.5932562815294897</x:v>
      </x:c>
      <x:c r="I547" s="119" t="n">
        <x:v>0.28666103155863343</x:v>
      </x:c>
      <x:c r="J547" s="119" t="n">
        <x:v>1.7068192982233459</x:v>
      </x:c>
      <x:c r="K547" s="119" t="n">
        <x:v>0.41666666666666674</x:v>
      </x:c>
      <x:c r="L547" s="119" t="n">
        <x:v>0.5</x:v>
      </x:c>
      <x:c r="M547" s="119" t="str">
        <x:v>2025-02</x:v>
      </x:c>
      <x:c r="N547" s="119" t="n">
        <x:v>67.1752889865804</x:v>
      </x:c>
      <x:c r="O547" s="120" t="n">
        <x:v>1357</x:v>
      </x:c>
      <x:c r="P547" s="120" t="n">
        <x:v>92513.86715478961</x:v>
      </x:c>
      <x:c r="Q547" s="120" t="n">
        <x:v>81278.84550957286</x:v>
      </x:c>
      <x:c r="R547" s="120" t="n">
        <x:v>93762.20289314703</x:v>
      </x:c>
      <x:c r="S547" s="121" t="n">
        <x:f>F547-MIN(G547,H547)</x:f>
        <x:v>0.14355213658366905</x:v>
      </x:c>
      <x:c r="T547" s="122" t="str">
        <x:f>IF(F547&lt;'摘要'!$C$8,"15–20%",IF(F547&lt;'摘要'!$C$9,"20–30%",IF(F547&lt;'摘要'!$C$10,"30–50%",IF(F547&lt;'摘要'!$C$11,"50–100%","&gt;100%"))))</x:f>
        <x:v>50–100%</x:v>
      </x:c>
      <x:c r="U547" s="122" t="str">
        <x:f>IF(G547&lt;H547,"SARIMA","營收公式")</x:f>
        <x:v>SARIMA</x:v>
      </x:c>
      <x:c r="V547" s="122" t="str">
        <x:f>IF(AND(F547&lt;G547,F547&lt;H547),"是","否")</x:f>
        <x:v>否</x:v>
      </x:c>
      <x:c r="W547" s="77" t="str">
        <x:v>weighted_hybrid</x:v>
      </x:c>
    </x:row>
    <x:row r="548">
      <x:c r="A548" s="77" t="n">
        <x:v>544</x:v>
      </x:c>
      <x:c r="B548" s="77" t="str">
        <x:v>8171</x:v>
      </x:c>
      <x:c r="C548" s="77" t="str">
        <x:v>天宇</x:v>
      </x:c>
      <x:c r="D548" s="77" t="str">
        <x:v>綠能環保類</x:v>
      </x:c>
      <x:c r="E548" s="77" t="n">
        <x:v>12</x:v>
      </x:c>
      <x:c r="F548" s="119" t="n">
        <x:v>0.5728925598153095</x:v>
      </x:c>
      <x:c r="G548" s="119" t="n">
        <x:v>0.5573721030969181</x:v>
      </x:c>
      <x:c r="H548" s="119" t="n">
        <x:v>0.5747958419158518</x:v>
      </x:c>
      <x:c r="I548" s="119" t="n">
        <x:v>0.3978716726598534</x:v>
      </x:c>
      <x:c r="J548" s="119" t="n">
        <x:v>1.861071872401819</x:v>
      </x:c>
      <x:c r="K548" s="119" t="n">
        <x:v>0.5833333333333334</x:v>
      </x:c>
      <x:c r="L548" s="119" t="n">
        <x:v>0.5</x:v>
      </x:c>
      <x:c r="M548" s="119" t="str">
        <x:v>2025-03</x:v>
      </x:c>
      <x:c r="N548" s="119" t="n">
        <x:v>4.0767210437341275</x:v>
      </x:c>
      <x:c r="O548" s="120" t="n">
        <x:v>6159</x:v>
      </x:c>
      <x:c r="P548" s="120" t="n">
        <x:v>31267.524908358493</x:v>
      </x:c>
      <x:c r="Q548" s="120" t="n">
        <x:v>39833.12170273681</x:v>
      </x:c>
      <x:c r="R548" s="120" t="n">
        <x:v>30315.791931205345</x:v>
      </x:c>
      <x:c r="S548" s="121" t="n">
        <x:f>F548-MIN(G548,H548)</x:f>
        <x:v>0.015520456718391418</x:v>
      </x:c>
      <x:c r="T548" s="122" t="str">
        <x:f>IF(F548&lt;'摘要'!$C$8,"15–20%",IF(F548&lt;'摘要'!$C$9,"20–30%",IF(F548&lt;'摘要'!$C$10,"30–50%",IF(F548&lt;'摘要'!$C$11,"50–100%","&gt;100%"))))</x:f>
        <x:v>50–100%</x:v>
      </x:c>
      <x:c r="U548" s="122" t="str">
        <x:f>IF(G548&lt;H548,"SARIMA","營收公式")</x:f>
        <x:v>SARIMA</x:v>
      </x:c>
      <x:c r="V548" s="122" t="str">
        <x:f>IF(AND(F548&lt;G548,F548&lt;H548),"是","否")</x:f>
        <x:v>否</x:v>
      </x:c>
      <x:c r="W548" s="77" t="str">
        <x:v>weighted_hybrid</x:v>
      </x:c>
    </x:row>
    <x:row r="549">
      <x:c r="A549" s="77" t="n">
        <x:v>545</x:v>
      </x:c>
      <x:c r="B549" s="77" t="str">
        <x:v>4154</x:v>
      </x:c>
      <x:c r="C549" s="77" t="str">
        <x:v>樂威科-KY</x:v>
      </x:c>
      <x:c r="D549" s="77" t="str">
        <x:v>其他</x:v>
      </x:c>
      <x:c r="E549" s="77" t="n">
        <x:v>12</x:v>
      </x:c>
      <x:c r="F549" s="119" t="n">
        <x:v>0.575647869447813</x:v>
      </x:c>
      <x:c r="G549" s="119" t="n">
        <x:v>0.4808320953627575</x:v>
      </x:c>
      <x:c r="H549" s="119" t="n">
        <x:v>0.5861829554572636</x:v>
      </x:c>
      <x:c r="I549" s="119" t="n">
        <x:v>0.3189729276635923</x:v>
      </x:c>
      <x:c r="J549" s="119" t="n">
        <x:v>0.7890504079133239</x:v>
      </x:c>
      <x:c r="K549" s="119" t="n">
        <x:v>0.5833333333333334</x:v>
      </x:c>
      <x:c r="L549" s="119" t="n">
        <x:v>0.5</x:v>
      </x:c>
      <x:c r="M549" s="119" t="str">
        <x:v>2025-04</x:v>
      </x:c>
      <x:c r="N549" s="119" t="n">
        <x:v>2.9854838867375717</x:v>
      </x:c>
      <x:c r="O549" s="120" t="n">
        <x:v>1226</x:v>
      </x:c>
      <x:c r="P549" s="120" t="n">
        <x:v>4886.203245140263</x:v>
      </x:c>
      <x:c r="Q549" s="120" t="n">
        <x:v>2663.437318636464</x:v>
      </x:c>
      <x:c r="R549" s="120" t="n">
        <x:v>5133.177236974018</x:v>
      </x:c>
      <x:c r="S549" s="121" t="n">
        <x:f>F549-MIN(G549,H549)</x:f>
        <x:v>0.09481577408505548</x:v>
      </x:c>
      <x:c r="T549" s="122" t="str">
        <x:f>IF(F549&lt;'摘要'!$C$8,"15–20%",IF(F549&lt;'摘要'!$C$9,"20–30%",IF(F549&lt;'摘要'!$C$10,"30–50%",IF(F549&lt;'摘要'!$C$11,"50–100%","&gt;100%"))))</x:f>
        <x:v>50–100%</x:v>
      </x:c>
      <x:c r="U549" s="122" t="str">
        <x:f>IF(G549&lt;H549,"SARIMA","營收公式")</x:f>
        <x:v>SARIMA</x:v>
      </x:c>
      <x:c r="V549" s="122" t="str">
        <x:f>IF(AND(F549&lt;G549,F549&lt;H549),"是","否")</x:f>
        <x:v>否</x:v>
      </x:c>
      <x:c r="W549" s="77" t="str">
        <x:v>weighted_hybrid</x:v>
      </x:c>
    </x:row>
    <x:row r="550">
      <x:c r="A550" s="77" t="n">
        <x:v>546</x:v>
      </x:c>
      <x:c r="B550" s="77" t="str">
        <x:v>3073</x:v>
      </x:c>
      <x:c r="C550" s="77" t="str">
        <x:v>天方能源</x:v>
      </x:c>
      <x:c r="D550" s="77" t="str">
        <x:v>綠能環保類</x:v>
      </x:c>
      <x:c r="E550" s="77" t="n">
        <x:v>12</x:v>
      </x:c>
      <x:c r="F550" s="119" t="n">
        <x:v>0.5766599321468426</x:v>
      </x:c>
      <x:c r="G550" s="119" t="n">
        <x:v>0.4967943102130563</x:v>
      </x:c>
      <x:c r="H550" s="119" t="n">
        <x:v>0.58901236061544</x:v>
      </x:c>
      <x:c r="I550" s="119" t="n">
        <x:v>0.3178932038287148</x:v>
      </x:c>
      <x:c r="J550" s="119" t="n">
        <x:v>1.1440268165682366</x:v>
      </x:c>
      <x:c r="K550" s="119" t="n">
        <x:v>0.5833333333333334</x:v>
      </x:c>
      <x:c r="L550" s="119" t="n">
        <x:v>0.5833333333333334</x:v>
      </x:c>
      <x:c r="M550" s="119" t="str">
        <x:v>2025-09</x:v>
      </x:c>
      <x:c r="N550" s="119" t="n">
        <x:v>1.3903302928335883</x:v>
      </x:c>
      <x:c r="O550" s="120" t="n">
        <x:v>4865</x:v>
      </x:c>
      <x:c r="P550" s="120" t="n">
        <x:v>11628.956874635407</x:v>
      </x:c>
      <x:c r="Q550" s="120" t="n">
        <x:v>7361.549865713897</x:v>
      </x:c>
      <x:c r="R550" s="120" t="n">
        <x:v>12103.11320896002</x:v>
      </x:c>
      <x:c r="S550" s="121" t="n">
        <x:f>F550-MIN(G550,H550)</x:f>
        <x:v>0.07986562193378632</x:v>
      </x:c>
      <x:c r="T550" s="122" t="str">
        <x:f>IF(F550&lt;'摘要'!$C$8,"15–20%",IF(F550&lt;'摘要'!$C$9,"20–30%",IF(F550&lt;'摘要'!$C$10,"30–50%",IF(F550&lt;'摘要'!$C$11,"50–100%","&gt;100%"))))</x:f>
        <x:v>50–100%</x:v>
      </x:c>
      <x:c r="U550" s="122" t="str">
        <x:f>IF(G550&lt;H550,"SARIMA","營收公式")</x:f>
        <x:v>SARIMA</x:v>
      </x:c>
      <x:c r="V550" s="122" t="str">
        <x:f>IF(AND(F550&lt;G550,F550&lt;H550),"是","否")</x:f>
        <x:v>否</x:v>
      </x:c>
      <x:c r="W550" s="77" t="str">
        <x:v>weighted_hybrid</x:v>
      </x:c>
    </x:row>
    <x:row r="551">
      <x:c r="A551" s="77" t="n">
        <x:v>547</x:v>
      </x:c>
      <x:c r="B551" s="77" t="str">
        <x:v>3055</x:v>
      </x:c>
      <x:c r="C551" s="77" t="str">
        <x:v>蔚華科</x:v>
      </x:c>
      <x:c r="D551" s="77" t="str">
        <x:v>電子工業</x:v>
      </x:c>
      <x:c r="E551" s="77" t="n">
        <x:v>12</x:v>
      </x:c>
      <x:c r="F551" s="119" t="n">
        <x:v>0.57870787869676</x:v>
      </x:c>
      <x:c r="G551" s="119" t="n">
        <x:v>0.6297614357667645</x:v>
      </x:c>
      <x:c r="H551" s="119" t="n">
        <x:v>0.5958998568528526</x:v>
      </x:c>
      <x:c r="I551" s="119" t="n">
        <x:v>0.4819997241140047</x:v>
      </x:c>
      <x:c r="J551" s="119" t="n">
        <x:v>1.0630995698114212</x:v>
      </x:c>
      <x:c r="K551" s="119" t="n">
        <x:v>0.75</x:v>
      </x:c>
      <x:c r="L551" s="119" t="n">
        <x:v>0.5833333333333334</x:v>
      </x:c>
      <x:c r="M551" s="119" t="str">
        <x:v>2025-07</x:v>
      </x:c>
      <x:c r="N551" s="119" t="n">
        <x:v>5.593576453860061</x:v>
      </x:c>
      <x:c r="O551" s="120" t="n">
        <x:v>15246</x:v>
      </x:c>
      <x:c r="P551" s="120" t="n">
        <x:v>100525.6666155505</x:v>
      </x:c>
      <x:c r="Q551" s="120" t="n">
        <x:v>74991.710861966</x:v>
      </x:c>
      <x:c r="R551" s="120" t="n">
        <x:v>103362.77281039322</x:v>
      </x:c>
      <x:c r="S551" s="121" t="n">
        <x:f>F551-MIN(G551,H551)</x:f>
        <x:v>-0.017191978156092635</x:v>
      </x:c>
      <x:c r="T551" s="122" t="str">
        <x:f>IF(F551&lt;'摘要'!$C$8,"15–20%",IF(F551&lt;'摘要'!$C$9,"20–30%",IF(F551&lt;'摘要'!$C$10,"30–50%",IF(F551&lt;'摘要'!$C$11,"50–100%","&gt;100%"))))</x:f>
        <x:v>50–100%</x:v>
      </x:c>
      <x:c r="U551" s="122" t="str">
        <x:f>IF(G551&lt;H551,"SARIMA","營收公式")</x:f>
        <x:v>營收公式</x:v>
      </x:c>
      <x:c r="V551" s="122" t="str">
        <x:f>IF(AND(F551&lt;G551,F551&lt;H551),"是","否")</x:f>
        <x:v>是</x:v>
      </x:c>
      <x:c r="W551" s="77" t="str">
        <x:v>weighted_hybrid</x:v>
      </x:c>
    </x:row>
    <x:row r="552">
      <x:c r="A552" s="77" t="n">
        <x:v>548</x:v>
      </x:c>
      <x:c r="B552" s="77" t="str">
        <x:v>3115</x:v>
      </x:c>
      <x:c r="C552" s="77" t="str">
        <x:v>富榮綱</x:v>
      </x:c>
      <x:c r="D552" s="77" t="str">
        <x:v>電子零組件業</x:v>
      </x:c>
      <x:c r="E552" s="77" t="n">
        <x:v>12</x:v>
      </x:c>
      <x:c r="F552" s="119" t="n">
        <x:v>0.5794739262990353</x:v>
      </x:c>
      <x:c r="G552" s="119" t="n">
        <x:v>0.7903746182754504</x:v>
      </x:c>
      <x:c r="H552" s="119" t="n">
        <x:v>0.5560405160794335</x:v>
      </x:c>
      <x:c r="I552" s="119" t="n">
        <x:v>0.5018101867608514</x:v>
      </x:c>
      <x:c r="J552" s="119" t="n">
        <x:v>0.9349520610011994</x:v>
      </x:c>
      <x:c r="K552" s="119" t="n">
        <x:v>0.25</x:v>
      </x:c>
      <x:c r="L552" s="119" t="n">
        <x:v>0.41666666666666674</x:v>
      </x:c>
      <x:c r="M552" s="119" t="str">
        <x:v>2025-05</x:v>
      </x:c>
      <x:c r="N552" s="119" t="n">
        <x:v>1</x:v>
      </x:c>
      <x:c r="O552" s="120" t="n">
        <x:v>155</x:v>
      </x:c>
      <x:c r="P552" s="120" t="n">
        <x:v>0</x:v>
      </x:c>
      <x:c r="Q552" s="120" t="n">
        <x:v>0</x:v>
      </x:c>
      <x:c r="R552" s="120" t="n">
        <x:v>0</x:v>
      </x:c>
      <x:c r="S552" s="121" t="n">
        <x:f>F552-MIN(G552,H552)</x:f>
        <x:v>0.02343341021960177</x:v>
      </x:c>
      <x:c r="T552" s="122" t="str">
        <x:f>IF(F552&lt;'摘要'!$C$8,"15–20%",IF(F552&lt;'摘要'!$C$9,"20–30%",IF(F552&lt;'摘要'!$C$10,"30–50%",IF(F552&lt;'摘要'!$C$11,"50–100%","&gt;100%"))))</x:f>
        <x:v>50–100%</x:v>
      </x:c>
      <x:c r="U552" s="122" t="str">
        <x:f>IF(G552&lt;H552,"SARIMA","營收公式")</x:f>
        <x:v>營收公式</x:v>
      </x:c>
      <x:c r="V552" s="122" t="str">
        <x:f>IF(AND(F552&lt;G552,F552&lt;H552),"是","否")</x:f>
        <x:v>否</x:v>
      </x:c>
      <x:c r="W552" s="77" t="str">
        <x:v>weighted_hybrid</x:v>
      </x:c>
    </x:row>
    <x:row r="553">
      <x:c r="A553" s="77" t="n">
        <x:v>549</x:v>
      </x:c>
      <x:c r="B553" s="77" t="str">
        <x:v>2208</x:v>
      </x:c>
      <x:c r="C553" s="77" t="str">
        <x:v>台船</x:v>
      </x:c>
      <x:c r="D553" s="77" t="str">
        <x:v>航運業</x:v>
      </x:c>
      <x:c r="E553" s="77" t="n">
        <x:v>12</x:v>
      </x:c>
      <x:c r="F553" s="119" t="n">
        <x:v>0.6111329992548833</x:v>
      </x:c>
      <x:c r="G553" s="119" t="n">
        <x:v>0.5142433160074109</x:v>
      </x:c>
      <x:c r="H553" s="119" t="n">
        <x:v>0.6234167908346492</x:v>
      </x:c>
      <x:c r="I553" s="119" t="n">
        <x:v>0.30458660708234003</x:v>
      </x:c>
      <x:c r="J553" s="119" t="n">
        <x:v>0.8588676652707999</x:v>
      </x:c>
      <x:c r="K553" s="119" t="n">
        <x:v>0.5</x:v>
      </x:c>
      <x:c r="L553" s="119" t="n">
        <x:v>0.5</x:v>
      </x:c>
      <x:c r="M553" s="119" t="str">
        <x:v>2025-06</x:v>
      </x:c>
      <x:c r="N553" s="119" t="n">
        <x:v>2.054602339915283</x:v>
      </x:c>
      <x:c r="O553" s="120" t="n">
        <x:v>1296655</x:v>
      </x:c>
      <x:c r="P553" s="120" t="n">
        <x:v>3960765.397062851</x:v>
      </x:c>
      <x:c r="Q553" s="120" t="n">
        <x:v>2299837.3258724785</x:v>
      </x:c>
      <x:c r="R553" s="120" t="n">
        <x:v>4145312.9605284478</x:v>
      </x:c>
      <x:c r="S553" s="121" t="n">
        <x:f>F553-MIN(G553,H553)</x:f>
        <x:v>0.09688968324747238</x:v>
      </x:c>
      <x:c r="T553" s="122" t="str">
        <x:f>IF(F553&lt;'摘要'!$C$8,"15–20%",IF(F553&lt;'摘要'!$C$9,"20–30%",IF(F553&lt;'摘要'!$C$10,"30–50%",IF(F553&lt;'摘要'!$C$11,"50–100%","&gt;100%"))))</x:f>
        <x:v>50–100%</x:v>
      </x:c>
      <x:c r="U553" s="122" t="str">
        <x:f>IF(G553&lt;H553,"SARIMA","營收公式")</x:f>
        <x:v>SARIMA</x:v>
      </x:c>
      <x:c r="V553" s="122" t="str">
        <x:f>IF(AND(F553&lt;G553,F553&lt;H553),"是","否")</x:f>
        <x:v>否</x:v>
      </x:c>
      <x:c r="W553" s="77" t="str">
        <x:v>weighted_hybrid</x:v>
      </x:c>
    </x:row>
    <x:row r="554">
      <x:c r="A554" s="77" t="n">
        <x:v>550</x:v>
      </x:c>
      <x:c r="B554" s="77" t="str">
        <x:v>4744</x:v>
      </x:c>
      <x:c r="C554" s="77" t="str">
        <x:v>皇將</x:v>
      </x:c>
      <x:c r="D554" s="77" t="str">
        <x:v>生技醫療業</x:v>
      </x:c>
      <x:c r="E554" s="77" t="n">
        <x:v>12</x:v>
      </x:c>
      <x:c r="F554" s="119" t="n">
        <x:v>0.6142429825104769</x:v>
      </x:c>
      <x:c r="G554" s="119" t="n">
        <x:v>0.4049785822349524</x:v>
      </x:c>
      <x:c r="H554" s="119" t="n">
        <x:v>0.6439232277547485</x:v>
      </x:c>
      <x:c r="I554" s="119" t="n">
        <x:v>0.5615518712260084</x:v>
      </x:c>
      <x:c r="J554" s="119" t="n">
        <x:v>1.0266345166016977</x:v>
      </x:c>
      <x:c r="K554" s="119" t="n">
        <x:v>0.8333333333333335</x:v>
      </x:c>
      <x:c r="L554" s="119" t="n">
        <x:v>0.5</x:v>
      </x:c>
      <x:c r="M554" s="119" t="str">
        <x:v>2025-01</x:v>
      </x:c>
      <x:c r="N554" s="119" t="n">
        <x:v>4.472356193629293</x:v>
      </x:c>
      <x:c r="O554" s="120" t="n">
        <x:v>31131</x:v>
      </x:c>
      <x:c r="P554" s="120" t="n">
        <x:v>170359.92066387352</x:v>
      </x:c>
      <x:c r="Q554" s="120" t="n">
        <x:v>54090.91623278112</x:v>
      </x:c>
      <x:c r="R554" s="120" t="n">
        <x:v>183278.6989339949</x:v>
      </x:c>
      <x:c r="S554" s="121" t="n">
        <x:f>F554-MIN(G554,H554)</x:f>
        <x:v>0.2092644002755245</x:v>
      </x:c>
      <x:c r="T554" s="122" t="str">
        <x:f>IF(F554&lt;'摘要'!$C$8,"15–20%",IF(F554&lt;'摘要'!$C$9,"20–30%",IF(F554&lt;'摘要'!$C$10,"30–50%",IF(F554&lt;'摘要'!$C$11,"50–100%","&gt;100%"))))</x:f>
        <x:v>50–100%</x:v>
      </x:c>
      <x:c r="U554" s="122" t="str">
        <x:f>IF(G554&lt;H554,"SARIMA","營收公式")</x:f>
        <x:v>SARIMA</x:v>
      </x:c>
      <x:c r="V554" s="122" t="str">
        <x:f>IF(AND(F554&lt;G554,F554&lt;H554),"是","否")</x:f>
        <x:v>否</x:v>
      </x:c>
      <x:c r="W554" s="77" t="str">
        <x:v>weighted_hybrid</x:v>
      </x:c>
    </x:row>
    <x:row r="555">
      <x:c r="A555" s="77" t="n">
        <x:v>551</x:v>
      </x:c>
      <x:c r="B555" s="77" t="str">
        <x:v>5205</x:v>
      </x:c>
      <x:c r="C555" s="77" t="str">
        <x:v>中茂</x:v>
      </x:c>
      <x:c r="D555" s="77" t="str">
        <x:v>綠能環保類</x:v>
      </x:c>
      <x:c r="E555" s="77" t="n">
        <x:v>12</x:v>
      </x:c>
      <x:c r="F555" s="119" t="n">
        <x:v>0.6155968611857534</x:v>
      </x:c>
      <x:c r="G555" s="119" t="n">
        <x:v>0.6722364279977248</x:v>
      </x:c>
      <x:c r="H555" s="119" t="n">
        <x:v>0.610989240804191</x:v>
      </x:c>
      <x:c r="I555" s="119" t="n">
        <x:v>0.2567958859701296</x:v>
      </x:c>
      <x:c r="J555" s="119" t="n">
        <x:v>1.672290211231249</x:v>
      </x:c>
      <x:c r="K555" s="119" t="n">
        <x:v>0.8333333333333335</x:v>
      </x:c>
      <x:c r="L555" s="119" t="n">
        <x:v>0.5</x:v>
      </x:c>
      <x:c r="M555" s="119" t="str">
        <x:v>2025-08</x:v>
      </x:c>
      <x:c r="N555" s="119" t="n">
        <x:v>6.5954881653569</x:v>
      </x:c>
      <x:c r="O555" s="120" t="n">
        <x:v>274</x:v>
      </x:c>
      <x:c r="P555" s="120" t="n">
        <x:v>2081.1637573077905</x:v>
      </x:c>
      <x:c r="Q555" s="120" t="n">
        <x:v>3406.4375914537245</x:v>
      </x:c>
      <x:c r="R555" s="120" t="n">
        <x:v>1933.9111090693536</x:v>
      </x:c>
      <x:c r="S555" s="121" t="n">
        <x:f>F555-MIN(G555,H555)</x:f>
        <x:v>0.004607620381562372</x:v>
      </x:c>
      <x:c r="T555" s="122" t="str">
        <x:f>IF(F555&lt;'摘要'!$C$8,"15–20%",IF(F555&lt;'摘要'!$C$9,"20–30%",IF(F555&lt;'摘要'!$C$10,"30–50%",IF(F555&lt;'摘要'!$C$11,"50–100%","&gt;100%"))))</x:f>
        <x:v>50–100%</x:v>
      </x:c>
      <x:c r="U555" s="122" t="str">
        <x:f>IF(G555&lt;H555,"SARIMA","營收公式")</x:f>
        <x:v>營收公式</x:v>
      </x:c>
      <x:c r="V555" s="122" t="str">
        <x:f>IF(AND(F555&lt;G555,F555&lt;H555),"是","否")</x:f>
        <x:v>否</x:v>
      </x:c>
      <x:c r="W555" s="77" t="str">
        <x:v>weighted_hybrid</x:v>
      </x:c>
    </x:row>
    <x:row r="556">
      <x:c r="A556" s="77" t="n">
        <x:v>552</x:v>
      </x:c>
      <x:c r="B556" s="77" t="str">
        <x:v>4609</x:v>
      </x:c>
      <x:c r="C556" s="77" t="str">
        <x:v>唐鋒</x:v>
      </x:c>
      <x:c r="D556" s="77" t="str">
        <x:v>居家生活類</x:v>
      </x:c>
      <x:c r="E556" s="77" t="n">
        <x:v>12</x:v>
      </x:c>
      <x:c r="F556" s="119" t="n">
        <x:v>0.6165618804995506</x:v>
      </x:c>
      <x:c r="G556" s="119" t="n">
        <x:v>0.6278374253457751</x:v>
      </x:c>
      <x:c r="H556" s="119" t="n">
        <x:v>0.627727458442372</x:v>
      </x:c>
      <x:c r="I556" s="119" t="n">
        <x:v>0.41272529936196034</x:v>
      </x:c>
      <x:c r="J556" s="119" t="n">
        <x:v>2.091446737512401</x:v>
      </x:c>
      <x:c r="K556" s="119" t="n">
        <x:v>0.5833333333333334</x:v>
      </x:c>
      <x:c r="L556" s="119" t="n">
        <x:v>0.5</x:v>
      </x:c>
      <x:c r="M556" s="119" t="str">
        <x:v>2025-06</x:v>
      </x:c>
      <x:c r="N556" s="119" t="n">
        <x:v>2.911806373363145</x:v>
      </x:c>
      <x:c r="O556" s="120" t="n">
        <x:v>5477</x:v>
      </x:c>
      <x:c r="P556" s="120" t="n">
        <x:v>21424.963506909946</x:v>
      </x:c>
      <x:c r="Q556" s="120" t="n">
        <x:v>24255.966636376623</x:v>
      </x:c>
      <x:c r="R556" s="120" t="n">
        <x:v>21110.40760363587</x:v>
      </x:c>
      <x:c r="S556" s="121" t="n">
        <x:f>F556-MIN(G556,H556)</x:f>
        <x:v>-0.011165577942821359</x:v>
      </x:c>
      <x:c r="T556" s="122" t="str">
        <x:f>IF(F556&lt;'摘要'!$C$8,"15–20%",IF(F556&lt;'摘要'!$C$9,"20–30%",IF(F556&lt;'摘要'!$C$10,"30–50%",IF(F556&lt;'摘要'!$C$11,"50–100%","&gt;100%"))))</x:f>
        <x:v>50–100%</x:v>
      </x:c>
      <x:c r="U556" s="122" t="str">
        <x:f>IF(G556&lt;H556,"SARIMA","營收公式")</x:f>
        <x:v>營收公式</x:v>
      </x:c>
      <x:c r="V556" s="122" t="str">
        <x:f>IF(AND(F556&lt;G556,F556&lt;H556),"是","否")</x:f>
        <x:v>是</x:v>
      </x:c>
      <x:c r="W556" s="77" t="str">
        <x:v>weighted_hybrid</x:v>
      </x:c>
    </x:row>
    <x:row r="557">
      <x:c r="A557" s="77" t="n">
        <x:v>553</x:v>
      </x:c>
      <x:c r="B557" s="77" t="str">
        <x:v>2924</x:v>
      </x:c>
      <x:c r="C557" s="77" t="str">
        <x:v>宏太-KY</x:v>
      </x:c>
      <x:c r="D557" s="77" t="str">
        <x:v>居家生活類</x:v>
      </x:c>
      <x:c r="E557" s="77" t="n">
        <x:v>12</x:v>
      </x:c>
      <x:c r="F557" s="119" t="n">
        <x:v>0.6405844609331623</x:v>
      </x:c>
      <x:c r="G557" s="119" t="n">
        <x:v>0.7656949452053226</x:v>
      </x:c>
      <x:c r="H557" s="119" t="n">
        <x:v>0.6392085720669862</x:v>
      </x:c>
      <x:c r="I557" s="119" t="n">
        <x:v>0.5184870513885014</x:v>
      </x:c>
      <x:c r="J557" s="119" t="n">
        <x:v>1.7033042701054548</x:v>
      </x:c>
      <x:c r="K557" s="119" t="n">
        <x:v>0.5</x:v>
      </x:c>
      <x:c r="L557" s="119" t="n">
        <x:v>0.5833333333333334</x:v>
      </x:c>
      <x:c r="M557" s="119" t="str">
        <x:v>2025-06</x:v>
      </x:c>
      <x:c r="N557" s="119" t="n">
        <x:v>2.6445011280855057</x:v>
      </x:c>
      <x:c r="O557" s="120" t="n">
        <x:v>3594</x:v>
      </x:c>
      <x:c r="P557" s="120" t="n">
        <x:v>13098.337054339307</x:v>
      </x:c>
      <x:c r="Q557" s="120" t="n">
        <x:v>22430.54677824944</x:v>
      </x:c>
      <x:c r="R557" s="120" t="n">
        <x:v>12061.424862793736</x:v>
      </x:c>
      <x:c r="S557" s="121" t="n">
        <x:f>F557-MIN(G557,H557)</x:f>
        <x:v>0.0013758888661761226</x:v>
      </x:c>
      <x:c r="T557" s="122" t="str">
        <x:f>IF(F557&lt;'摘要'!$C$8,"15–20%",IF(F557&lt;'摘要'!$C$9,"20–30%",IF(F557&lt;'摘要'!$C$10,"30–50%",IF(F557&lt;'摘要'!$C$11,"50–100%","&gt;100%"))))</x:f>
        <x:v>50–100%</x:v>
      </x:c>
      <x:c r="U557" s="122" t="str">
        <x:f>IF(G557&lt;H557,"SARIMA","營收公式")</x:f>
        <x:v>營收公式</x:v>
      </x:c>
      <x:c r="V557" s="122" t="str">
        <x:f>IF(AND(F557&lt;G557,F557&lt;H557),"是","否")</x:f>
        <x:v>否</x:v>
      </x:c>
      <x:c r="W557" s="77" t="str">
        <x:v>weighted_hybrid</x:v>
      </x:c>
    </x:row>
    <x:row r="558">
      <x:c r="A558" s="77" t="n">
        <x:v>554</x:v>
      </x:c>
      <x:c r="B558" s="77" t="str">
        <x:v>3609</x:v>
      </x:c>
      <x:c r="C558" s="77" t="str">
        <x:v>三一東林</x:v>
      </x:c>
      <x:c r="D558" s="77" t="str">
        <x:v>電子零組件業</x:v>
      </x:c>
      <x:c r="E558" s="77" t="n">
        <x:v>12</x:v>
      </x:c>
      <x:c r="F558" s="119" t="n">
        <x:v>0.6562372798592984</x:v>
      </x:c>
      <x:c r="G558" s="119" t="n">
        <x:v>0.6585861361768914</x:v>
      </x:c>
      <x:c r="H558" s="119" t="n">
        <x:v>0.6559762958240103</x:v>
      </x:c>
      <x:c r="I558" s="119" t="n">
        <x:v>0.4669861438210333</x:v>
      </x:c>
      <x:c r="J558" s="119" t="n">
        <x:v>1.6771631989480402</x:v>
      </x:c>
      <x:c r="K558" s="119" t="n">
        <x:v>0.5833333333333334</x:v>
      </x:c>
      <x:c r="L558" s="119" t="n">
        <x:v>0.6666666666666665</x:v>
      </x:c>
      <x:c r="M558" s="119" t="str">
        <x:v>2025-12</x:v>
      </x:c>
      <x:c r="N558" s="119" t="n">
        <x:v>1.8633917398990874</x:v>
      </x:c>
      <x:c r="O558" s="120" t="n">
        <x:v>38544</x:v>
      </x:c>
      <x:c r="P558" s="120" t="n">
        <x:v>110366.57122267043</x:v>
      </x:c>
      <x:c r="Q558" s="120" t="n">
        <x:v>100544.8790797302</x:v>
      </x:c>
      <x:c r="R558" s="120" t="n">
        <x:v>111457.87034966379</x:v>
      </x:c>
      <x:c r="S558" s="121" t="n">
        <x:f>F558-MIN(G558,H558)</x:f>
        <x:v>0.0002609840352880699</x:v>
      </x:c>
      <x:c r="T558" s="122" t="str">
        <x:f>IF(F558&lt;'摘要'!$C$8,"15–20%",IF(F558&lt;'摘要'!$C$9,"20–30%",IF(F558&lt;'摘要'!$C$10,"30–50%",IF(F558&lt;'摘要'!$C$11,"50–100%","&gt;100%"))))</x:f>
        <x:v>50–100%</x:v>
      </x:c>
      <x:c r="U558" s="122" t="str">
        <x:f>IF(G558&lt;H558,"SARIMA","營收公式")</x:f>
        <x:v>營收公式</x:v>
      </x:c>
      <x:c r="V558" s="122" t="str">
        <x:f>IF(AND(F558&lt;G558,F558&lt;H558),"是","否")</x:f>
        <x:v>否</x:v>
      </x:c>
      <x:c r="W558" s="77" t="str">
        <x:v>weighted_hybrid</x:v>
      </x:c>
    </x:row>
    <x:row r="559">
      <x:c r="A559" s="77" t="n">
        <x:v>555</x:v>
      </x:c>
      <x:c r="B559" s="77" t="str">
        <x:v>5508</x:v>
      </x:c>
      <x:c r="C559" s="77" t="str">
        <x:v>永信建</x:v>
      </x:c>
      <x:c r="D559" s="77" t="str">
        <x:v>建材營造</x:v>
      </x:c>
      <x:c r="E559" s="77" t="n">
        <x:v>12</x:v>
      </x:c>
      <x:c r="F559" s="119" t="n">
        <x:v>0.6665561634226811</x:v>
      </x:c>
      <x:c r="G559" s="119" t="n">
        <x:v>0.4174965965342301</x:v>
      </x:c>
      <x:c r="H559" s="119" t="n">
        <x:v>0.6994186768846684</x:v>
      </x:c>
      <x:c r="I559" s="119" t="n">
        <x:v>0.6902330151936052</x:v>
      </x:c>
      <x:c r="J559" s="119" t="n">
        <x:v>2.1293110966110693</x:v>
      </x:c>
      <x:c r="K559" s="119" t="n">
        <x:v>0.5</x:v>
      </x:c>
      <x:c r="L559" s="119" t="n">
        <x:v>0.41666666666666674</x:v>
      </x:c>
      <x:c r="M559" s="119" t="str">
        <x:v>2025-08</x:v>
      </x:c>
      <x:c r="N559" s="119" t="n">
        <x:v>2.534945673676365</x:v>
      </x:c>
      <x:c r="O559" s="120" t="n">
        <x:v>43458</x:v>
      </x:c>
      <x:c r="P559" s="120" t="n">
        <x:v>153621.66908662746</x:v>
      </x:c>
      <x:c r="Q559" s="120" t="n">
        <x:v>91569.6512942264</x:v>
      </x:c>
      <x:c r="R559" s="120" t="n">
        <x:v>160516.3377302276</x:v>
      </x:c>
      <x:c r="S559" s="121" t="n">
        <x:f>F559-MIN(G559,H559)</x:f>
        <x:v>0.249059566888451</x:v>
      </x:c>
      <x:c r="T559" s="122" t="str">
        <x:f>IF(F559&lt;'摘要'!$C$8,"15–20%",IF(F559&lt;'摘要'!$C$9,"20–30%",IF(F559&lt;'摘要'!$C$10,"30–50%",IF(F559&lt;'摘要'!$C$11,"50–100%","&gt;100%"))))</x:f>
        <x:v>50–100%</x:v>
      </x:c>
      <x:c r="U559" s="122" t="str">
        <x:f>IF(G559&lt;H559,"SARIMA","營收公式")</x:f>
        <x:v>SARIMA</x:v>
      </x:c>
      <x:c r="V559" s="122" t="str">
        <x:f>IF(AND(F559&lt;G559,F559&lt;H559),"是","否")</x:f>
        <x:v>否</x:v>
      </x:c>
      <x:c r="W559" s="77" t="str">
        <x:v>weighted_hybrid</x:v>
      </x:c>
    </x:row>
    <x:row r="560">
      <x:c r="A560" s="77" t="n">
        <x:v>556</x:v>
      </x:c>
      <x:c r="B560" s="77" t="str">
        <x:v>3523</x:v>
      </x:c>
      <x:c r="C560" s="77" t="str">
        <x:v>迎輝</x:v>
      </x:c>
      <x:c r="D560" s="77" t="str">
        <x:v>光電業</x:v>
      </x:c>
      <x:c r="E560" s="77" t="n">
        <x:v>12</x:v>
      </x:c>
      <x:c r="F560" s="119" t="n">
        <x:v>0.6779801674384377</x:v>
      </x:c>
      <x:c r="G560" s="119" t="n">
        <x:v>0.7341863031770894</x:v>
      </x:c>
      <x:c r="H560" s="119" t="n">
        <x:v>0.6722508284004834</x:v>
      </x:c>
      <x:c r="I560" s="119" t="n">
        <x:v>0.39612128042783246</x:v>
      </x:c>
      <x:c r="J560" s="119" t="n">
        <x:v>1.3639015875269596</x:v>
      </x:c>
      <x:c r="K560" s="119" t="n">
        <x:v>0.8333333333333335</x:v>
      </x:c>
      <x:c r="L560" s="119" t="n">
        <x:v>0.5</x:v>
      </x:c>
      <x:c r="M560" s="119" t="str">
        <x:v>2025-04</x:v>
      </x:c>
      <x:c r="N560" s="119" t="n">
        <x:v>3.0473695509062226</x:v>
      </x:c>
      <x:c r="O560" s="120" t="n">
        <x:v>3649</x:v>
      </x:c>
      <x:c r="P560" s="120" t="n">
        <x:v>14768.851491256804</x:v>
      </x:c>
      <x:c r="Q560" s="120" t="n">
        <x:v>14019.994109704618</x:v>
      </x:c>
      <x:c r="R560" s="120" t="n">
        <x:v>14852.057866984824</x:v>
      </x:c>
      <x:c r="S560" s="121" t="n">
        <x:f>F560-MIN(G560,H560)</x:f>
        <x:v>0.005729339037954251</x:v>
      </x:c>
      <x:c r="T560" s="122" t="str">
        <x:f>IF(F560&lt;'摘要'!$C$8,"15–20%",IF(F560&lt;'摘要'!$C$9,"20–30%",IF(F560&lt;'摘要'!$C$10,"30–50%",IF(F560&lt;'摘要'!$C$11,"50–100%","&gt;100%"))))</x:f>
        <x:v>50–100%</x:v>
      </x:c>
      <x:c r="U560" s="122" t="str">
        <x:f>IF(G560&lt;H560,"SARIMA","營收公式")</x:f>
        <x:v>營收公式</x:v>
      </x:c>
      <x:c r="V560" s="122" t="str">
        <x:f>IF(AND(F560&lt;G560,F560&lt;H560),"是","否")</x:f>
        <x:v>否</x:v>
      </x:c>
      <x:c r="W560" s="77" t="str">
        <x:v>weighted_hybrid</x:v>
      </x:c>
    </x:row>
    <x:row r="561">
      <x:c r="A561" s="77" t="n">
        <x:v>557</x:v>
      </x:c>
      <x:c r="B561" s="77" t="str">
        <x:v>1463</x:v>
      </x:c>
      <x:c r="C561" s="77" t="str">
        <x:v>強盛新</x:v>
      </x:c>
      <x:c r="D561" s="77" t="str">
        <x:v>紡織纖維</x:v>
      </x:c>
      <x:c r="E561" s="77" t="n">
        <x:v>12</x:v>
      </x:c>
      <x:c r="F561" s="119" t="n">
        <x:v>0.6783952519958208</x:v>
      </x:c>
      <x:c r="G561" s="119" t="n">
        <x:v>0.9998426651428083</x:v>
      </x:c>
      <x:c r="H561" s="119" t="n">
        <x:v>0.7176150615309236</x:v>
      </x:c>
      <x:c r="I561" s="119" t="n">
        <x:v>0.41272198823447215</x:v>
      </x:c>
      <x:c r="J561" s="119" t="n">
        <x:v>2.619127423426106</x:v>
      </x:c>
      <x:c r="K561" s="119" t="n">
        <x:v>0.6666666666666665</x:v>
      </x:c>
      <x:c r="L561" s="119" t="n">
        <x:v>0.41666666666666674</x:v>
      </x:c>
      <x:c r="M561" s="119" t="str">
        <x:v>2025-03</x:v>
      </x:c>
      <x:c r="N561" s="119" t="n">
        <x:v>3.329944914619901</x:v>
      </x:c>
      <x:c r="O561" s="120" t="n">
        <x:v>25315</x:v>
      </x:c>
      <x:c r="P561" s="120" t="n">
        <x:v>109612.5555136028</x:v>
      </x:c>
      <x:c r="Q561" s="120" t="n">
        <x:v>145324.7365340118</x:v>
      </x:c>
      <x:c r="R561" s="120" t="n">
        <x:v>105644.53540022402</x:v>
      </x:c>
      <x:c r="S561" s="121" t="n">
        <x:f>F561-MIN(G561,H561)</x:f>
        <x:v>-0.039219809535102734</x:v>
      </x:c>
      <x:c r="T561" s="122" t="str">
        <x:f>IF(F561&lt;'摘要'!$C$8,"15–20%",IF(F561&lt;'摘要'!$C$9,"20–30%",IF(F561&lt;'摘要'!$C$10,"30–50%",IF(F561&lt;'摘要'!$C$11,"50–100%","&gt;100%"))))</x:f>
        <x:v>50–100%</x:v>
      </x:c>
      <x:c r="U561" s="122" t="str">
        <x:f>IF(G561&lt;H561,"SARIMA","營收公式")</x:f>
        <x:v>營收公式</x:v>
      </x:c>
      <x:c r="V561" s="122" t="str">
        <x:f>IF(AND(F561&lt;G561,F561&lt;H561),"是","否")</x:f>
        <x:v>是</x:v>
      </x:c>
      <x:c r="W561" s="77" t="str">
        <x:v>weighted_hybrid</x:v>
      </x:c>
    </x:row>
    <x:row r="562">
      <x:c r="A562" s="77" t="n">
        <x:v>558</x:v>
      </x:c>
      <x:c r="B562" s="77" t="str">
        <x:v>5522</x:v>
      </x:c>
      <x:c r="C562" s="77" t="str">
        <x:v>遠雄</x:v>
      </x:c>
      <x:c r="D562" s="77" t="str">
        <x:v>建材營造</x:v>
      </x:c>
      <x:c r="E562" s="77" t="n">
        <x:v>12</x:v>
      </x:c>
      <x:c r="F562" s="119" t="n">
        <x:v>0.6860825426119049</x:v>
      </x:c>
      <x:c r="G562" s="119" t="n">
        <x:v>0.8924934911996105</x:v>
      </x:c>
      <x:c r="H562" s="119" t="n">
        <x:v>0.6631479927688265</x:v>
      </x:c>
      <x:c r="I562" s="119" t="n">
        <x:v>0.8064615243540952</x:v>
      </x:c>
      <x:c r="J562" s="119" t="n">
        <x:v>10.0048704181226</x:v>
      </x:c>
      <x:c r="K562" s="119" t="n">
        <x:v>0.5833333333333334</x:v>
      </x:c>
      <x:c r="L562" s="119" t="n">
        <x:v>0.5</x:v>
      </x:c>
      <x:c r="M562" s="119" t="str">
        <x:v>2025-04</x:v>
      </x:c>
      <x:c r="N562" s="119" t="n">
        <x:v>20.999712449095124</x:v>
      </x:c>
      <x:c r="O562" s="120" t="n">
        <x:v>27167</x:v>
      </x:c>
      <x:c r="P562" s="120" t="n">
        <x:v>597666.1881045671</x:v>
      </x:c>
      <x:c r="Q562" s="120" t="n">
        <x:v>339139.80715667777</x:v>
      </x:c>
      <x:c r="R562" s="120" t="n">
        <x:v>626391.3415432214</x:v>
      </x:c>
      <x:c r="S562" s="121" t="n">
        <x:f>F562-MIN(G562,H562)</x:f>
        <x:v>0.02293454984307841</x:v>
      </x:c>
      <x:c r="T562" s="122" t="str">
        <x:f>IF(F562&lt;'摘要'!$C$8,"15–20%",IF(F562&lt;'摘要'!$C$9,"20–30%",IF(F562&lt;'摘要'!$C$10,"30–50%",IF(F562&lt;'摘要'!$C$11,"50–100%","&gt;100%"))))</x:f>
        <x:v>50–100%</x:v>
      </x:c>
      <x:c r="U562" s="122" t="str">
        <x:f>IF(G562&lt;H562,"SARIMA","營收公式")</x:f>
        <x:v>營收公式</x:v>
      </x:c>
      <x:c r="V562" s="122" t="str">
        <x:f>IF(AND(F562&lt;G562,F562&lt;H562),"是","否")</x:f>
        <x:v>否</x:v>
      </x:c>
      <x:c r="W562" s="77" t="str">
        <x:v>weighted_hybrid</x:v>
      </x:c>
    </x:row>
    <x:row r="563">
      <x:c r="A563" s="77" t="n">
        <x:v>559</x:v>
      </x:c>
      <x:c r="B563" s="77" t="str">
        <x:v>2538</x:v>
      </x:c>
      <x:c r="C563" s="77" t="str">
        <x:v>基泰</x:v>
      </x:c>
      <x:c r="D563" s="77" t="str">
        <x:v>建材營造</x:v>
      </x:c>
      <x:c r="E563" s="77" t="n">
        <x:v>12</x:v>
      </x:c>
      <x:c r="F563" s="119" t="n">
        <x:v>0.6958285401651569</x:v>
      </x:c>
      <x:c r="G563" s="119" t="n">
        <x:v>0.7213850589974803</x:v>
      </x:c>
      <x:c r="H563" s="119" t="n">
        <x:v>0.6984130853912666</x:v>
      </x:c>
      <x:c r="I563" s="119" t="n">
        <x:v>0.5886101799594273</x:v>
      </x:c>
      <x:c r="J563" s="119" t="n">
        <x:v>2.044213392376344</x:v>
      </x:c>
      <x:c r="K563" s="119" t="n">
        <x:v>0.5833333333333334</x:v>
      </x:c>
      <x:c r="L563" s="119" t="n">
        <x:v>0.25</x:v>
      </x:c>
      <x:c r="M563" s="119" t="str">
        <x:v>2025-04</x:v>
      </x:c>
      <x:c r="N563" s="119" t="n">
        <x:v>2.396983736453241</x:v>
      </x:c>
      <x:c r="O563" s="120" t="n">
        <x:v>19758</x:v>
      </x:c>
      <x:c r="P563" s="120" t="n">
        <x:v>67117.60466484314</x:v>
      </x:c>
      <x:c r="Q563" s="120" t="n">
        <x:v>61544.15000966229</x:v>
      </x:c>
      <x:c r="R563" s="120" t="n">
        <x:v>67736.87740430767</x:v>
      </x:c>
      <x:c r="S563" s="121" t="n">
        <x:f>F563-MIN(G563,H563)</x:f>
        <x:v>-0.0025845452261096247</x:v>
      </x:c>
      <x:c r="T563" s="122" t="str">
        <x:f>IF(F563&lt;'摘要'!$C$8,"15–20%",IF(F563&lt;'摘要'!$C$9,"20–30%",IF(F563&lt;'摘要'!$C$10,"30–50%",IF(F563&lt;'摘要'!$C$11,"50–100%","&gt;100%"))))</x:f>
        <x:v>50–100%</x:v>
      </x:c>
      <x:c r="U563" s="122" t="str">
        <x:f>IF(G563&lt;H563,"SARIMA","營收公式")</x:f>
        <x:v>營收公式</x:v>
      </x:c>
      <x:c r="V563" s="122" t="str">
        <x:f>IF(AND(F563&lt;G563,F563&lt;H563),"是","否")</x:f>
        <x:v>是</x:v>
      </x:c>
      <x:c r="W563" s="77" t="str">
        <x:v>weighted_hybrid</x:v>
      </x:c>
    </x:row>
    <x:row r="564">
      <x:c r="A564" s="77" t="n">
        <x:v>560</x:v>
      </x:c>
      <x:c r="B564" s="77" t="str">
        <x:v>2724</x:v>
      </x:c>
      <x:c r="C564" s="77" t="str">
        <x:v>藝舍-KY</x:v>
      </x:c>
      <x:c r="D564" s="77" t="str">
        <x:v>其他</x:v>
      </x:c>
      <x:c r="E564" s="77" t="n">
        <x:v>12</x:v>
      </x:c>
      <x:c r="F564" s="119" t="n">
        <x:v>0.7136218369990168</x:v>
      </x:c>
      <x:c r="G564" s="119" t="n">
        <x:v>0.5049713384929811</x:v>
      </x:c>
      <x:c r="H564" s="119" t="n">
        <x:v>0.7583594567238608</x:v>
      </x:c>
      <x:c r="I564" s="119" t="n">
        <x:v>0.40540591004757187</x:v>
      </x:c>
      <x:c r="J564" s="119" t="n">
        <x:v>2.8072726132716683</x:v>
      </x:c>
      <x:c r="K564" s="119" t="n">
        <x:v>0.5833333333333334</x:v>
      </x:c>
      <x:c r="L564" s="119" t="n">
        <x:v>0.41666666666666674</x:v>
      </x:c>
      <x:c r="M564" s="119" t="str">
        <x:v>2025-07</x:v>
      </x:c>
      <x:c r="N564" s="119" t="n">
        <x:v>3.5826035081488317</x:v>
      </x:c>
      <x:c r="O564" s="120" t="n">
        <x:v>12451</x:v>
      </x:c>
      <x:c r="P564" s="120" t="n">
        <x:v>57057.9962799611</x:v>
      </x:c>
      <x:c r="Q564" s="120" t="n">
        <x:v>27506.59939410376</x:v>
      </x:c>
      <x:c r="R564" s="120" t="n">
        <x:v>60341.484822834136</x:v>
      </x:c>
      <x:c r="S564" s="121" t="n">
        <x:f>F564-MIN(G564,H564)</x:f>
        <x:v>0.20865049850603568</x:v>
      </x:c>
      <x:c r="T564" s="122" t="str">
        <x:f>IF(F564&lt;'摘要'!$C$8,"15–20%",IF(F564&lt;'摘要'!$C$9,"20–30%",IF(F564&lt;'摘要'!$C$10,"30–50%",IF(F564&lt;'摘要'!$C$11,"50–100%","&gt;100%"))))</x:f>
        <x:v>50–100%</x:v>
      </x:c>
      <x:c r="U564" s="122" t="str">
        <x:f>IF(G564&lt;H564,"SARIMA","營收公式")</x:f>
        <x:v>SARIMA</x:v>
      </x:c>
      <x:c r="V564" s="122" t="str">
        <x:f>IF(AND(F564&lt;G564,F564&lt;H564),"是","否")</x:f>
        <x:v>否</x:v>
      </x:c>
      <x:c r="W564" s="77" t="str">
        <x:v>weighted_hybrid</x:v>
      </x:c>
    </x:row>
    <x:row r="565">
      <x:c r="A565" s="77" t="n">
        <x:v>561</x:v>
      </x:c>
      <x:c r="B565" s="77" t="str">
        <x:v>5213</x:v>
      </x:c>
      <x:c r="C565" s="77" t="str">
        <x:v>亞昕</x:v>
      </x:c>
      <x:c r="D565" s="77" t="str">
        <x:v>建材營造</x:v>
      </x:c>
      <x:c r="E565" s="77" t="n">
        <x:v>12</x:v>
      </x:c>
      <x:c r="F565" s="119" t="n">
        <x:v>0.7290556206418625</x:v>
      </x:c>
      <x:c r="G565" s="119" t="n">
        <x:v>0.9120500076927442</x:v>
      </x:c>
      <x:c r="H565" s="119" t="n">
        <x:v>0.7505207021400441</x:v>
      </x:c>
      <x:c r="I565" s="119" t="n">
        <x:v>0.7255530697878758</x:v>
      </x:c>
      <x:c r="J565" s="119" t="n">
        <x:v>1.9056361819178853</x:v>
      </x:c>
      <x:c r="K565" s="119" t="n">
        <x:v>0.75</x:v>
      </x:c>
      <x:c r="L565" s="119" t="n">
        <x:v>0.5833333333333334</x:v>
      </x:c>
      <x:c r="M565" s="119" t="str">
        <x:v>2025-11</x:v>
      </x:c>
      <x:c r="N565" s="119" t="n">
        <x:v>7.554839826147303</x:v>
      </x:c>
      <x:c r="O565" s="120" t="n">
        <x:v>46618</x:v>
      </x:c>
      <x:c r="P565" s="120" t="n">
        <x:v>398809.52301533497</x:v>
      </x:c>
      <x:c r="Q565" s="120" t="n">
        <x:v>190807.1728863441</x:v>
      </x:c>
      <x:c r="R565" s="120" t="n">
        <x:v>421920.89525188954</x:v>
      </x:c>
      <x:c r="S565" s="121" t="n">
        <x:f>F565-MIN(G565,H565)</x:f>
        <x:v>-0.021465081498181604</x:v>
      </x:c>
      <x:c r="T565" s="122" t="str">
        <x:f>IF(F565&lt;'摘要'!$C$8,"15–20%",IF(F565&lt;'摘要'!$C$9,"20–30%",IF(F565&lt;'摘要'!$C$10,"30–50%",IF(F565&lt;'摘要'!$C$11,"50–100%","&gt;100%"))))</x:f>
        <x:v>50–100%</x:v>
      </x:c>
      <x:c r="U565" s="122" t="str">
        <x:f>IF(G565&lt;H565,"SARIMA","營收公式")</x:f>
        <x:v>營收公式</x:v>
      </x:c>
      <x:c r="V565" s="122" t="str">
        <x:f>IF(AND(F565&lt;G565,F565&lt;H565),"是","否")</x:f>
        <x:v>是</x:v>
      </x:c>
      <x:c r="W565" s="77" t="str">
        <x:v>weighted_hybrid</x:v>
      </x:c>
    </x:row>
    <x:row r="566">
      <x:c r="A566" s="77" t="n">
        <x:v>562</x:v>
      </x:c>
      <x:c r="B566" s="77" t="str">
        <x:v>2524</x:v>
      </x:c>
      <x:c r="C566" s="77" t="str">
        <x:v>京城</x:v>
      </x:c>
      <x:c r="D566" s="77" t="str">
        <x:v>建材營造</x:v>
      </x:c>
      <x:c r="E566" s="77" t="n">
        <x:v>12</x:v>
      </x:c>
      <x:c r="F566" s="119" t="n">
        <x:v>0.7433951254954313</x:v>
      </x:c>
      <x:c r="G566" s="119" t="n">
        <x:v>0.7585101557754547</x:v>
      </x:c>
      <x:c r="H566" s="119" t="n">
        <x:v>0.74207853252898</x:v>
      </x:c>
      <x:c r="I566" s="119" t="n">
        <x:v>0.7853829699997819</x:v>
      </x:c>
      <x:c r="J566" s="119" t="n">
        <x:v>1.3089335085975657</x:v>
      </x:c>
      <x:c r="K566" s="119" t="n">
        <x:v>0.5833333333333334</x:v>
      </x:c>
      <x:c r="L566" s="119" t="n">
        <x:v>0.16666666666666663</x:v>
      </x:c>
      <x:c r="M566" s="119" t="str">
        <x:v>2025-10</x:v>
      </x:c>
      <x:c r="N566" s="119" t="n">
        <x:v>3.289242938311339</x:v>
      </x:c>
      <x:c r="O566" s="120" t="n">
        <x:v>123834</x:v>
      </x:c>
      <x:c r="P566" s="120" t="n">
        <x:v>531154.1100228464</x:v>
      </x:c>
      <x:c r="Q566" s="120" t="n">
        <x:v>210041.654179594</x:v>
      </x:c>
      <x:c r="R566" s="120" t="n">
        <x:v>566833.2717832078</x:v>
      </x:c>
      <x:c r="S566" s="121" t="n">
        <x:f>F566-MIN(G566,H566)</x:f>
        <x:v>0.0013165929664512577</x:v>
      </x:c>
      <x:c r="T566" s="122" t="str">
        <x:f>IF(F566&lt;'摘要'!$C$8,"15–20%",IF(F566&lt;'摘要'!$C$9,"20–30%",IF(F566&lt;'摘要'!$C$10,"30–50%",IF(F566&lt;'摘要'!$C$11,"50–100%","&gt;100%"))))</x:f>
        <x:v>50–100%</x:v>
      </x:c>
      <x:c r="U566" s="122" t="str">
        <x:f>IF(G566&lt;H566,"SARIMA","營收公式")</x:f>
        <x:v>營收公式</x:v>
      </x:c>
      <x:c r="V566" s="122" t="str">
        <x:f>IF(AND(F566&lt;G566,F566&lt;H566),"是","否")</x:f>
        <x:v>否</x:v>
      </x:c>
      <x:c r="W566" s="77" t="str">
        <x:v>weighted_hybrid</x:v>
      </x:c>
    </x:row>
    <x:row r="567">
      <x:c r="A567" s="77" t="n">
        <x:v>563</x:v>
      </x:c>
      <x:c r="B567" s="77" t="str">
        <x:v>1591</x:v>
      </x:c>
      <x:c r="C567" s="77" t="str">
        <x:v>駿吉-KY</x:v>
      </x:c>
      <x:c r="D567" s="77" t="str">
        <x:v>電機機械</x:v>
      </x:c>
      <x:c r="E567" s="77" t="n">
        <x:v>12</x:v>
      </x:c>
      <x:c r="F567" s="119" t="n">
        <x:v>0.7494532407363218</x:v>
      </x:c>
      <x:c r="G567" s="119" t="n">
        <x:v>0.6690313972756384</x:v>
      </x:c>
      <x:c r="H567" s="119" t="n">
        <x:v>0.7634081706595992</x:v>
      </x:c>
      <x:c r="I567" s="119" t="n">
        <x:v>0.4593036949611608</x:v>
      </x:c>
      <x:c r="J567" s="119" t="n">
        <x:v>4.104003469597433</x:v>
      </x:c>
      <x:c r="K567" s="119" t="n">
        <x:v>0.6666666666666665</x:v>
      </x:c>
      <x:c r="L567" s="119" t="n">
        <x:v>0.6666666666666665</x:v>
      </x:c>
      <x:c r="M567" s="119" t="str">
        <x:v>2025-01</x:v>
      </x:c>
      <x:c r="N567" s="119" t="n">
        <x:v>4.798828313641241</x:v>
      </x:c>
      <x:c r="O567" s="120" t="n">
        <x:v>3965</x:v>
      </x:c>
      <x:c r="P567" s="120" t="n">
        <x:v>22992.35426358752</x:v>
      </x:c>
      <x:c r="Q567" s="120" t="n">
        <x:v>13329.04003656206</x:v>
      </x:c>
      <x:c r="R567" s="120" t="n">
        <x:v>24066.055844368126</x:v>
      </x:c>
      <x:c r="S567" s="121" t="n">
        <x:f>F567-MIN(G567,H567)</x:f>
        <x:v>0.08042184346068337</x:v>
      </x:c>
      <x:c r="T567" s="122" t="str">
        <x:f>IF(F567&lt;'摘要'!$C$8,"15–20%",IF(F567&lt;'摘要'!$C$9,"20–30%",IF(F567&lt;'摘要'!$C$10,"30–50%",IF(F567&lt;'摘要'!$C$11,"50–100%","&gt;100%"))))</x:f>
        <x:v>50–100%</x:v>
      </x:c>
      <x:c r="U567" s="122" t="str">
        <x:f>IF(G567&lt;H567,"SARIMA","營收公式")</x:f>
        <x:v>SARIMA</x:v>
      </x:c>
      <x:c r="V567" s="122" t="str">
        <x:f>IF(AND(F567&lt;G567,F567&lt;H567),"是","否")</x:f>
        <x:v>否</x:v>
      </x:c>
      <x:c r="W567" s="77" t="str">
        <x:v>weighted_hybrid</x:v>
      </x:c>
    </x:row>
    <x:row r="568">
      <x:c r="A568" s="77" t="n">
        <x:v>564</x:v>
      </x:c>
      <x:c r="B568" s="77" t="str">
        <x:v>6596</x:v>
      </x:c>
      <x:c r="C568" s="77" t="str">
        <x:v>寬宏藝術</x:v>
      </x:c>
      <x:c r="D568" s="77" t="str">
        <x:v>文化創意業</x:v>
      </x:c>
      <x:c r="E568" s="77" t="n">
        <x:v>12</x:v>
      </x:c>
      <x:c r="F568" s="119" t="n">
        <x:v>0.750969141166</x:v>
      </x:c>
      <x:c r="G568" s="119" t="n">
        <x:v>0.6808390171821993</x:v>
      </x:c>
      <x:c r="H568" s="119" t="n">
        <x:v>0.7610265487174604</x:v>
      </x:c>
      <x:c r="I568" s="119" t="n">
        <x:v>0.7582752130441938</x:v>
      </x:c>
      <x:c r="J568" s="119" t="n">
        <x:v>1.9658833884559757</x:v>
      </x:c>
      <x:c r="K568" s="119" t="n">
        <x:v>0.5</x:v>
      </x:c>
      <x:c r="L568" s="119" t="n">
        <x:v>0.5</x:v>
      </x:c>
      <x:c r="M568" s="119" t="str">
        <x:v>2025-04</x:v>
      </x:c>
      <x:c r="N568" s="119" t="n">
        <x:v>2.802774945168508</x:v>
      </x:c>
      <x:c r="O568" s="120" t="n">
        <x:v>15012</x:v>
      </x:c>
      <x:c r="P568" s="120" t="n">
        <x:v>57087.257476869636</x:v>
      </x:c>
      <x:c r="Q568" s="120" t="n">
        <x:v>69362.45681401396</x:v>
      </x:c>
      <x:c r="R568" s="120" t="n">
        <x:v>55723.34643940915</x:v>
      </x:c>
      <x:c r="S568" s="121" t="n">
        <x:f>F568-MIN(G568,H568)</x:f>
        <x:v>0.0701301239838007</x:v>
      </x:c>
      <x:c r="T568" s="122" t="str">
        <x:f>IF(F568&lt;'摘要'!$C$8,"15–20%",IF(F568&lt;'摘要'!$C$9,"20–30%",IF(F568&lt;'摘要'!$C$10,"30–50%",IF(F568&lt;'摘要'!$C$11,"50–100%","&gt;100%"))))</x:f>
        <x:v>50–100%</x:v>
      </x:c>
      <x:c r="U568" s="122" t="str">
        <x:f>IF(G568&lt;H568,"SARIMA","營收公式")</x:f>
        <x:v>SARIMA</x:v>
      </x:c>
      <x:c r="V568" s="122" t="str">
        <x:f>IF(AND(F568&lt;G568,F568&lt;H568),"是","否")</x:f>
        <x:v>否</x:v>
      </x:c>
      <x:c r="W568" s="77" t="str">
        <x:v>weighted_hybrid</x:v>
      </x:c>
    </x:row>
    <x:row r="569">
      <x:c r="A569" s="77" t="n">
        <x:v>565</x:v>
      </x:c>
      <x:c r="B569" s="77" t="str">
        <x:v>5519</x:v>
      </x:c>
      <x:c r="C569" s="77" t="str">
        <x:v>隆大</x:v>
      </x:c>
      <x:c r="D569" s="77" t="str">
        <x:v>建材營造</x:v>
      </x:c>
      <x:c r="E569" s="77" t="n">
        <x:v>12</x:v>
      </x:c>
      <x:c r="F569" s="119" t="n">
        <x:v>0.797078790488885</x:v>
      </x:c>
      <x:c r="G569" s="119" t="n">
        <x:v>0.7792349831874383</x:v>
      </x:c>
      <x:c r="H569" s="119" t="n">
        <x:v>0.804673094413924</x:v>
      </x:c>
      <x:c r="I569" s="119" t="n">
        <x:v>0.7019983851585798</x:v>
      </x:c>
      <x:c r="J569" s="119" t="n">
        <x:v>1.323060051320595</x:v>
      </x:c>
      <x:c r="K569" s="119" t="n">
        <x:v>0.5</x:v>
      </x:c>
      <x:c r="L569" s="119" t="n">
        <x:v>0.33333333333333326</x:v>
      </x:c>
      <x:c r="M569" s="119" t="str">
        <x:v>2025-02</x:v>
      </x:c>
      <x:c r="N569" s="119" t="n">
        <x:v>3.2203532910051296</x:v>
      </x:c>
      <x:c r="O569" s="120" t="n">
        <x:v>175000</x:v>
      </x:c>
      <x:c r="P569" s="120" t="n">
        <x:v>738561.8259258977</x:v>
      </x:c>
      <x:c r="Q569" s="120" t="n">
        <x:v>502436.6825749902</x:v>
      </x:c>
      <x:c r="R569" s="120" t="n">
        <x:v>764797.9529648874</x:v>
      </x:c>
      <x:c r="S569" s="121" t="n">
        <x:f>F569-MIN(G569,H569)</x:f>
        <x:v>0.017843807301446635</x:v>
      </x:c>
      <x:c r="T569" s="122" t="str">
        <x:f>IF(F569&lt;'摘要'!$C$8,"15–20%",IF(F569&lt;'摘要'!$C$9,"20–30%",IF(F569&lt;'摘要'!$C$10,"30–50%",IF(F569&lt;'摘要'!$C$11,"50–100%","&gt;100%"))))</x:f>
        <x:v>50–100%</x:v>
      </x:c>
      <x:c r="U569" s="122" t="str">
        <x:f>IF(G569&lt;H569,"SARIMA","營收公式")</x:f>
        <x:v>SARIMA</x:v>
      </x:c>
      <x:c r="V569" s="122" t="str">
        <x:f>IF(AND(F569&lt;G569,F569&lt;H569),"是","否")</x:f>
        <x:v>否</x:v>
      </x:c>
      <x:c r="W569" s="77" t="str">
        <x:v>weighted_hybrid</x:v>
      </x:c>
    </x:row>
    <x:row r="570">
      <x:c r="A570" s="77" t="n">
        <x:v>566</x:v>
      </x:c>
      <x:c r="B570" s="77" t="str">
        <x:v>2545</x:v>
      </x:c>
      <x:c r="C570" s="77" t="str">
        <x:v>皇翔</x:v>
      </x:c>
      <x:c r="D570" s="77" t="str">
        <x:v>建材營造</x:v>
      </x:c>
      <x:c r="E570" s="77" t="n">
        <x:v>12</x:v>
      </x:c>
      <x:c r="F570" s="119" t="n">
        <x:v>0.8004874581656612</x:v>
      </x:c>
      <x:c r="G570" s="119" t="n">
        <x:v>0.7443890028100597</x:v>
      </x:c>
      <x:c r="H570" s="119" t="n">
        <x:v>0.8067206198718395</x:v>
      </x:c>
      <x:c r="I570" s="119" t="n">
        <x:v>0.8415840055182489</x:v>
      </x:c>
      <x:c r="J570" s="119" t="n">
        <x:v>2.965299260683361</x:v>
      </x:c>
      <x:c r="K570" s="119" t="n">
        <x:v>0.5</x:v>
      </x:c>
      <x:c r="L570" s="119" t="n">
        <x:v>0.33333333333333326</x:v>
      </x:c>
      <x:c r="M570" s="119" t="str">
        <x:v>2025-07</x:v>
      </x:c>
      <x:c r="N570" s="119" t="n">
        <x:v>4.472087078714369</x:v>
      </x:c>
      <x:c r="O570" s="120" t="n">
        <x:v>214349</x:v>
      </x:c>
      <x:c r="P570" s="120" t="n">
        <x:v>1172936.3932353463</x:v>
      </x:c>
      <x:c r="Q570" s="120" t="n">
        <x:v>1057124.7859730676</x:v>
      </x:c>
      <x:c r="R570" s="120" t="n">
        <x:v>1185804.3495978215</x:v>
      </x:c>
      <x:c r="S570" s="121" t="n">
        <x:f>F570-MIN(G570,H570)</x:f>
        <x:v>0.05609845535560154</x:v>
      </x:c>
      <x:c r="T570" s="122" t="str">
        <x:f>IF(F570&lt;'摘要'!$C$8,"15–20%",IF(F570&lt;'摘要'!$C$9,"20–30%",IF(F570&lt;'摘要'!$C$10,"30–50%",IF(F570&lt;'摘要'!$C$11,"50–100%","&gt;100%"))))</x:f>
        <x:v>50–100%</x:v>
      </x:c>
      <x:c r="U570" s="122" t="str">
        <x:f>IF(G570&lt;H570,"SARIMA","營收公式")</x:f>
        <x:v>SARIMA</x:v>
      </x:c>
      <x:c r="V570" s="122" t="str">
        <x:f>IF(AND(F570&lt;G570,F570&lt;H570),"是","否")</x:f>
        <x:v>否</x:v>
      </x:c>
      <x:c r="W570" s="77" t="str">
        <x:v>weighted_hybrid</x:v>
      </x:c>
    </x:row>
    <x:row r="571">
      <x:c r="A571" s="77" t="n">
        <x:v>567</x:v>
      </x:c>
      <x:c r="B571" s="77" t="str">
        <x:v>6148</x:v>
      </x:c>
      <x:c r="C571" s="77" t="str">
        <x:v>驊宏資</x:v>
      </x:c>
      <x:c r="D571" s="77" t="str">
        <x:v>資訊服務業</x:v>
      </x:c>
      <x:c r="E571" s="77" t="n">
        <x:v>12</x:v>
      </x:c>
      <x:c r="F571" s="119" t="n">
        <x:v>0.8219510828820349</x:v>
      </x:c>
      <x:c r="G571" s="119" t="n">
        <x:v>0.5565387322344004</x:v>
      </x:c>
      <x:c r="H571" s="119" t="n">
        <x:v>0.8556906415235942</x:v>
      </x:c>
      <x:c r="I571" s="119" t="n">
        <x:v>0.8158847818541567</x:v>
      </x:c>
      <x:c r="J571" s="119" t="n">
        <x:v>1.7284740796888451</x:v>
      </x:c>
      <x:c r="K571" s="119" t="n">
        <x:v>0.5</x:v>
      </x:c>
      <x:c r="L571" s="119" t="n">
        <x:v>0.5</x:v>
      </x:c>
      <x:c r="M571" s="119" t="str">
        <x:v>2025-05</x:v>
      </x:c>
      <x:c r="N571" s="119" t="n">
        <x:v>2.0702303835712628</x:v>
      </x:c>
      <x:c r="O571" s="120" t="n">
        <x:v>27437</x:v>
      </x:c>
      <x:c r="P571" s="120" t="n">
        <x:v>84237.91103404474</x:v>
      </x:c>
      <x:c r="Q571" s="120" t="n">
        <x:v>60403.9974992729</x:v>
      </x:c>
      <x:c r="R571" s="120" t="n">
        <x:v>86886.12364901938</x:v>
      </x:c>
      <x:c r="S571" s="121" t="n">
        <x:f>F571-MIN(G571,H571)</x:f>
        <x:v>0.26541235064763447</x:v>
      </x:c>
      <x:c r="T571" s="122" t="str">
        <x:f>IF(F571&lt;'摘要'!$C$8,"15–20%",IF(F571&lt;'摘要'!$C$9,"20–30%",IF(F571&lt;'摘要'!$C$10,"30–50%",IF(F571&lt;'摘要'!$C$11,"50–100%","&gt;100%"))))</x:f>
        <x:v>50–100%</x:v>
      </x:c>
      <x:c r="U571" s="122" t="str">
        <x:f>IF(G571&lt;H571,"SARIMA","營收公式")</x:f>
        <x:v>SARIMA</x:v>
      </x:c>
      <x:c r="V571" s="122" t="str">
        <x:f>IF(AND(F571&lt;G571,F571&lt;H571),"是","否")</x:f>
        <x:v>否</x:v>
      </x:c>
      <x:c r="W571" s="77" t="str">
        <x:v>weighted_hybrid</x:v>
      </x:c>
    </x:row>
    <x:row r="572">
      <x:c r="A572" s="77" t="n">
        <x:v>568</x:v>
      </x:c>
      <x:c r="B572" s="77" t="str">
        <x:v>2509</x:v>
      </x:c>
      <x:c r="C572" s="77" t="str">
        <x:v>全坤建</x:v>
      </x:c>
      <x:c r="D572" s="77" t="str">
        <x:v>建材營造</x:v>
      </x:c>
      <x:c r="E572" s="77" t="n">
        <x:v>12</x:v>
      </x:c>
      <x:c r="F572" s="119" t="n">
        <x:v>0.8291216686313848</x:v>
      </x:c>
      <x:c r="G572" s="119" t="n">
        <x:v>0.8739277809484924</x:v>
      </x:c>
      <x:c r="H572" s="119" t="n">
        <x:v>0.8275510532808368</x:v>
      </x:c>
      <x:c r="I572" s="119" t="n">
        <x:v>0.15652819740862886</x:v>
      </x:c>
      <x:c r="J572" s="119" t="n">
        <x:v>3.8057572778113795</x:v>
      </x:c>
      <x:c r="K572" s="119" t="n">
        <x:v>0.41666666666666674</x:v>
      </x:c>
      <x:c r="L572" s="119" t="n">
        <x:v>0.5</x:v>
      </x:c>
      <x:c r="M572" s="119" t="str">
        <x:v>2025-06</x:v>
      </x:c>
      <x:c r="N572" s="119" t="n">
        <x:v>5.089217929132106</x:v>
      </x:c>
      <x:c r="O572" s="120" t="n">
        <x:v>19817</x:v>
      </x:c>
      <x:c r="P572" s="120" t="n">
        <x:v>120670.03170161095</x:v>
      </x:c>
      <x:c r="Q572" s="120" t="n">
        <x:v>189351.8339132652</x:v>
      </x:c>
      <x:c r="R572" s="120" t="n">
        <x:v>113038.72034476046</x:v>
      </x:c>
      <x:c r="S572" s="121" t="n">
        <x:f>F572-MIN(G572,H572)</x:f>
        <x:v>0.0015706153505480325</x:v>
      </x:c>
      <x:c r="T572" s="122" t="str">
        <x:f>IF(F572&lt;'摘要'!$C$8,"15–20%",IF(F572&lt;'摘要'!$C$9,"20–30%",IF(F572&lt;'摘要'!$C$10,"30–50%",IF(F572&lt;'摘要'!$C$11,"50–100%","&gt;100%"))))</x:f>
        <x:v>50–100%</x:v>
      </x:c>
      <x:c r="U572" s="122" t="str">
        <x:f>IF(G572&lt;H572,"SARIMA","營收公式")</x:f>
        <x:v>營收公式</x:v>
      </x:c>
      <x:c r="V572" s="122" t="str">
        <x:f>IF(AND(F572&lt;G572,F572&lt;H572),"是","否")</x:f>
        <x:v>否</x:v>
      </x:c>
      <x:c r="W572" s="77" t="str">
        <x:v>weighted_hybrid</x:v>
      </x:c>
    </x:row>
    <x:row r="573">
      <x:c r="A573" s="77" t="n">
        <x:v>569</x:v>
      </x:c>
      <x:c r="B573" s="77" t="str">
        <x:v>8291</x:v>
      </x:c>
      <x:c r="C573" s="77" t="str">
        <x:v>尚茂</x:v>
      </x:c>
      <x:c r="D573" s="77" t="str">
        <x:v>電子零組件業</x:v>
      </x:c>
      <x:c r="E573" s="77" t="n">
        <x:v>12</x:v>
      </x:c>
      <x:c r="F573" s="119" t="n">
        <x:v>0.8862824384677047</x:v>
      </x:c>
      <x:c r="G573" s="119" t="n">
        <x:v>0.5842869324026679</x:v>
      </x:c>
      <x:c r="H573" s="119" t="n">
        <x:v>0.9297108712145229</x:v>
      </x:c>
      <x:c r="I573" s="119" t="n">
        <x:v>0.7508754219690652</x:v>
      </x:c>
      <x:c r="J573" s="119" t="n">
        <x:v>2.0332955533056722</x:v>
      </x:c>
      <x:c r="K573" s="119" t="n">
        <x:v>0.6666666666666665</x:v>
      </x:c>
      <x:c r="L573" s="119" t="n">
        <x:v>0.25</x:v>
      </x:c>
      <x:c r="M573" s="119" t="str">
        <x:v>2025-01</x:v>
      </x:c>
      <x:c r="N573" s="119" t="n">
        <x:v>3.342683019919274</x:v>
      </x:c>
      <x:c r="O573" s="120" t="n">
        <x:v>132</x:v>
      </x:c>
      <x:c r="P573" s="120" t="n">
        <x:v>573.2341586293442</x:v>
      </x:c>
      <x:c r="Q573" s="120" t="n">
        <x:v>276.240260608803</x:v>
      </x:c>
      <x:c r="R573" s="120" t="n">
        <x:v>606.2334806316265</x:v>
      </x:c>
      <x:c r="S573" s="121" t="n">
        <x:f>F573-MIN(G573,H573)</x:f>
        <x:v>0.3019955060650368</x:v>
      </x:c>
      <x:c r="T573" s="122" t="str">
        <x:f>IF(F573&lt;'摘要'!$C$8,"15–20%",IF(F573&lt;'摘要'!$C$9,"20–30%",IF(F573&lt;'摘要'!$C$10,"30–50%",IF(F573&lt;'摘要'!$C$11,"50–100%","&gt;100%"))))</x:f>
        <x:v>50–100%</x:v>
      </x:c>
      <x:c r="U573" s="122" t="str">
        <x:f>IF(G573&lt;H573,"SARIMA","營收公式")</x:f>
        <x:v>SARIMA</x:v>
      </x:c>
      <x:c r="V573" s="122" t="str">
        <x:f>IF(AND(F573&lt;G573,F573&lt;H573),"是","否")</x:f>
        <x:v>否</x:v>
      </x:c>
      <x:c r="W573" s="77" t="str">
        <x:v>weighted_hybrid</x:v>
      </x:c>
    </x:row>
    <x:row r="574">
      <x:c r="A574" s="77" t="n">
        <x:v>570</x:v>
      </x:c>
      <x:c r="B574" s="77" t="str">
        <x:v>3466</x:v>
      </x:c>
      <x:c r="C574" s="77" t="str">
        <x:v>德晉</x:v>
      </x:c>
      <x:c r="D574" s="77" t="str">
        <x:v>通信網路業</x:v>
      </x:c>
      <x:c r="E574" s="77" t="n">
        <x:v>12</x:v>
      </x:c>
      <x:c r="F574" s="119" t="n">
        <x:v>0.9437322978086767</x:v>
      </x:c>
      <x:c r="G574" s="119" t="n">
        <x:v>0.9315645786140605</x:v>
      </x:c>
      <x:c r="H574" s="119" t="n">
        <x:v>0.9706680499496722</x:v>
      </x:c>
      <x:c r="I574" s="119" t="n">
        <x:v>0.26079987181168307</x:v>
      </x:c>
      <x:c r="J574" s="119" t="n">
        <x:v>3.9566252274719615</x:v>
      </x:c>
      <x:c r="K574" s="119" t="n">
        <x:v>0.75</x:v>
      </x:c>
      <x:c r="L574" s="119" t="n">
        <x:v>0.5</x:v>
      </x:c>
      <x:c r="M574" s="119" t="str">
        <x:v>2025-01</x:v>
      </x:c>
      <x:c r="N574" s="119" t="n">
        <x:v>11.657996841742705</x:v>
      </x:c>
      <x:c r="O574" s="120" t="n">
        <x:v>3598</x:v>
      </x:c>
      <x:c r="P574" s="120" t="n">
        <x:v>45543.472636590246</x:v>
      </x:c>
      <x:c r="Q574" s="120" t="n">
        <x:v>33842.05250774575</x:v>
      </x:c>
      <x:c r="R574" s="120" t="n">
        <x:v>46843.630428684075</x:v>
      </x:c>
      <x:c r="S574" s="121" t="n">
        <x:f>F574-MIN(G574,H574)</x:f>
        <x:v>0.012167719194616233</x:v>
      </x:c>
      <x:c r="T574" s="122" t="str">
        <x:f>IF(F574&lt;'摘要'!$C$8,"15–20%",IF(F574&lt;'摘要'!$C$9,"20–30%",IF(F574&lt;'摘要'!$C$10,"30–50%",IF(F574&lt;'摘要'!$C$11,"50–100%","&gt;100%"))))</x:f>
        <x:v>50–100%</x:v>
      </x:c>
      <x:c r="U574" s="122" t="str">
        <x:f>IF(G574&lt;H574,"SARIMA","營收公式")</x:f>
        <x:v>SARIMA</x:v>
      </x:c>
      <x:c r="V574" s="122" t="str">
        <x:f>IF(AND(F574&lt;G574,F574&lt;H574),"是","否")</x:f>
        <x:v>否</x:v>
      </x:c>
      <x:c r="W574" s="77" t="str">
        <x:v>weighted_hybrid</x:v>
      </x:c>
    </x:row>
    <x:row r="575">
      <x:c r="A575" s="77" t="n">
        <x:v>571</x:v>
      </x:c>
      <x:c r="B575" s="77" t="str">
        <x:v>5531</x:v>
      </x:c>
      <x:c r="C575" s="77" t="str">
        <x:v>鄉林</x:v>
      </x:c>
      <x:c r="D575" s="77" t="str">
        <x:v>建材營造</x:v>
      </x:c>
      <x:c r="E575" s="77" t="n">
        <x:v>12</x:v>
      </x:c>
      <x:c r="F575" s="119" t="n">
        <x:v>0.9587262949589008</x:v>
      </x:c>
      <x:c r="G575" s="119" t="n">
        <x:v>0.8027312749501802</x:v>
      </x:c>
      <x:c r="H575" s="119" t="n">
        <x:v>0.9770479530599613</x:v>
      </x:c>
      <x:c r="I575" s="119" t="n">
        <x:v>0.44057522732069093</x:v>
      </x:c>
      <x:c r="J575" s="119" t="n">
        <x:v>4.854744193477394</x:v>
      </x:c>
      <x:c r="K575" s="119" t="n">
        <x:v>0.5833333333333334</x:v>
      </x:c>
      <x:c r="L575" s="119" t="n">
        <x:v>0.5</x:v>
      </x:c>
      <x:c r="M575" s="119" t="str">
        <x:v>2025-12</x:v>
      </x:c>
      <x:c r="N575" s="119" t="n">
        <x:v>7.273243966899018</x:v>
      </x:c>
      <x:c r="O575" s="120" t="n">
        <x:v>38865</x:v>
      </x:c>
      <x:c r="P575" s="120" t="n">
        <x:v>321539.6267735303</x:v>
      </x:c>
      <x:c r="Q575" s="120" t="n">
        <x:v>325150.01072282944</x:v>
      </x:c>
      <x:c r="R575" s="120" t="n">
        <x:v>321138.4730013859</x:v>
      </x:c>
      <x:c r="S575" s="121" t="n">
        <x:f>F575-MIN(G575,H575)</x:f>
        <x:v>0.15599502000872068</x:v>
      </x:c>
      <x:c r="T575" s="122" t="str">
        <x:f>IF(F575&lt;'摘要'!$C$8,"15–20%",IF(F575&lt;'摘要'!$C$9,"20–30%",IF(F575&lt;'摘要'!$C$10,"30–50%",IF(F575&lt;'摘要'!$C$11,"50–100%","&gt;100%"))))</x:f>
        <x:v>50–100%</x:v>
      </x:c>
      <x:c r="U575" s="122" t="str">
        <x:f>IF(G575&lt;H575,"SARIMA","營收公式")</x:f>
        <x:v>SARIMA</x:v>
      </x:c>
      <x:c r="V575" s="122" t="str">
        <x:f>IF(AND(F575&lt;G575,F575&lt;H575),"是","否")</x:f>
        <x:v>否</x:v>
      </x:c>
      <x:c r="W575" s="77" t="str">
        <x:v>weighted_hybrid</x:v>
      </x:c>
    </x:row>
    <x:row r="576">
      <x:c r="A576" s="77" t="n">
        <x:v>572</x:v>
      </x:c>
      <x:c r="B576" s="77" t="str">
        <x:v>1808</x:v>
      </x:c>
      <x:c r="C576" s="77" t="str">
        <x:v>潤隆</x:v>
      </x:c>
      <x:c r="D576" s="77" t="str">
        <x:v>建材營造</x:v>
      </x:c>
      <x:c r="E576" s="77" t="n">
        <x:v>12</x:v>
      </x:c>
      <x:c r="F576" s="119" t="n">
        <x:v>1.0015943368990439</x:v>
      </x:c>
      <x:c r="G576" s="119" t="n">
        <x:v>0.9582785342017872</x:v>
      </x:c>
      <x:c r="H576" s="119" t="n">
        <x:v>1.0081506285889172</x:v>
      </x:c>
      <x:c r="I576" s="119" t="n">
        <x:v>5.329537400680927</x:v>
      </x:c>
      <x:c r="J576" s="119" t="n">
        <x:v>37.61711449558011</x:v>
      </x:c>
      <x:c r="K576" s="119" t="n">
        <x:v>0.6666666666666665</x:v>
      </x:c>
      <x:c r="L576" s="119" t="n">
        <x:v>0.25</x:v>
      </x:c>
      <x:c r="M576" s="119" t="str">
        <x:v>2025-05</x:v>
      </x:c>
      <x:c r="N576" s="119" t="n">
        <x:v>90.41526790406704</x:v>
      </x:c>
      <x:c r="O576" s="120" t="n">
        <x:v>2004</x:v>
      </x:c>
      <x:c r="P576" s="120" t="n">
        <x:v>183196.19687975035</x:v>
      </x:c>
      <x:c r="Q576" s="120" t="n">
        <x:v>27509.32200932545</x:v>
      </x:c>
      <x:c r="R576" s="120" t="n">
        <x:v>200494.73853201978</x:v>
      </x:c>
      <x:c r="S576" s="121" t="n">
        <x:f>F576-MIN(G576,H576)</x:f>
        <x:v>0.043315802697256656</x:v>
      </x:c>
      <x:c r="T576" s="122" t="str">
        <x:f>IF(F576&lt;'摘要'!$C$8,"15–20%",IF(F576&lt;'摘要'!$C$9,"20–30%",IF(F576&lt;'摘要'!$C$10,"30–50%",IF(F576&lt;'摘要'!$C$11,"50–100%","&gt;100%"))))</x:f>
        <x:v>&gt;100%</x:v>
      </x:c>
      <x:c r="U576" s="122" t="str">
        <x:f>IF(G576&lt;H576,"SARIMA","營收公式")</x:f>
        <x:v>SARIMA</x:v>
      </x:c>
      <x:c r="V576" s="122" t="str">
        <x:f>IF(AND(F576&lt;G576,F576&lt;H576),"是","否")</x:f>
        <x:v>否</x:v>
      </x:c>
      <x:c r="W576" s="77" t="str">
        <x:v>weighted_hybrid</x:v>
      </x:c>
    </x:row>
    <x:row r="577">
      <x:c r="A577" s="77" t="n">
        <x:v>573</x:v>
      </x:c>
      <x:c r="B577" s="77" t="str">
        <x:v>6264</x:v>
      </x:c>
      <x:c r="C577" s="77" t="str">
        <x:v>富裔</x:v>
      </x:c>
      <x:c r="D577" s="77" t="str">
        <x:v>建材營造</x:v>
      </x:c>
      <x:c r="E577" s="77" t="n">
        <x:v>12</x:v>
      </x:c>
      <x:c r="F577" s="119" t="n">
        <x:v>1.0239876615595938</x:v>
      </x:c>
      <x:c r="G577" s="119" t="n">
        <x:v>0.8909441811504376</x:v>
      </x:c>
      <x:c r="H577" s="119" t="n">
        <x:v>1.0387702704939443</x:v>
      </x:c>
      <x:c r="I577" s="119" t="n">
        <x:v>0.8814409887279779</x:v>
      </x:c>
      <x:c r="J577" s="119" t="n">
        <x:v>2.412889128571757</x:v>
      </x:c>
      <x:c r="K577" s="119" t="n">
        <x:v>0.5</x:v>
      </x:c>
      <x:c r="L577" s="119" t="n">
        <x:v>0.41666666666666674</x:v>
      </x:c>
      <x:c r="M577" s="119" t="str">
        <x:v>2025-12</x:v>
      </x:c>
      <x:c r="N577" s="119" t="n">
        <x:v>9.151142595868095</x:v>
      </x:c>
      <x:c r="O577" s="120" t="n">
        <x:v>1953</x:v>
      </x:c>
      <x:c r="P577" s="120" t="n">
        <x:v>19825.18148973039</x:v>
      </x:c>
      <x:c r="Q577" s="120" t="n">
        <x:v>4005.243548629264</x:v>
      </x:c>
      <x:c r="R577" s="120" t="n">
        <x:v>21582.952372074957</x:v>
      </x:c>
      <x:c r="S577" s="121" t="n">
        <x:f>F577-MIN(G577,H577)</x:f>
        <x:v>0.13304348040915615</x:v>
      </x:c>
      <x:c r="T577" s="122" t="str">
        <x:f>IF(F577&lt;'摘要'!$C$8,"15–20%",IF(F577&lt;'摘要'!$C$9,"20–30%",IF(F577&lt;'摘要'!$C$10,"30–50%",IF(F577&lt;'摘要'!$C$11,"50–100%","&gt;100%"))))</x:f>
        <x:v>&gt;100%</x:v>
      </x:c>
      <x:c r="U577" s="122" t="str">
        <x:f>IF(G577&lt;H577,"SARIMA","營收公式")</x:f>
        <x:v>SARIMA</x:v>
      </x:c>
      <x:c r="V577" s="122" t="str">
        <x:f>IF(AND(F577&lt;G577,F577&lt;H577),"是","否")</x:f>
        <x:v>否</x:v>
      </x:c>
      <x:c r="W577" s="77" t="str">
        <x:v>weighted_hybrid</x:v>
      </x:c>
    </x:row>
    <x:row r="578">
      <x:c r="A578" s="77" t="n">
        <x:v>574</x:v>
      </x:c>
      <x:c r="B578" s="77" t="str">
        <x:v>2718</x:v>
      </x:c>
      <x:c r="C578" s="77" t="str">
        <x:v>全心投控</x:v>
      </x:c>
      <x:c r="D578" s="77" t="str">
        <x:v>建材營造</x:v>
      </x:c>
      <x:c r="E578" s="77" t="n">
        <x:v>12</x:v>
      </x:c>
      <x:c r="F578" s="119" t="n">
        <x:v>1.0940097101121251</x:v>
      </x:c>
      <x:c r="G578" s="119" t="n">
        <x:v>0.9637763073598477</x:v>
      </x:c>
      <x:c r="H578" s="119" t="n">
        <x:v>1.1084800881957115</x:v>
      </x:c>
      <x:c r="I578" s="119" t="n">
        <x:v>0.976573837131427</x:v>
      </x:c>
      <x:c r="J578" s="119" t="n">
        <x:v>8.343273745468691</x:v>
      </x:c>
      <x:c r="K578" s="119" t="n">
        <x:v>0.5833333333333334</x:v>
      </x:c>
      <x:c r="L578" s="119" t="n">
        <x:v>0.5</x:v>
      </x:c>
      <x:c r="M578" s="119" t="str">
        <x:v>2025-01</x:v>
      </x:c>
      <x:c r="N578" s="119" t="n">
        <x:v>17.54039707714396</x:v>
      </x:c>
      <x:c r="O578" s="120" t="n">
        <x:v>370</x:v>
      </x:c>
      <x:c r="P578" s="120" t="n">
        <x:v>6859.946918543265</x:v>
      </x:c>
      <x:c r="Q578" s="120" t="n">
        <x:v>7951.248904071943</x:v>
      </x:c>
      <x:c r="R578" s="120" t="n">
        <x:v>6738.691142373412</x:v>
      </x:c>
      <x:c r="S578" s="121" t="n">
        <x:f>F578-MIN(G578,H578)</x:f>
        <x:v>0.13023340275227746</x:v>
      </x:c>
      <x:c r="T578" s="122" t="str">
        <x:f>IF(F578&lt;'摘要'!$C$8,"15–20%",IF(F578&lt;'摘要'!$C$9,"20–30%",IF(F578&lt;'摘要'!$C$10,"30–50%",IF(F578&lt;'摘要'!$C$11,"50–100%","&gt;100%"))))</x:f>
        <x:v>&gt;100%</x:v>
      </x:c>
      <x:c r="U578" s="122" t="str">
        <x:f>IF(G578&lt;H578,"SARIMA","營收公式")</x:f>
        <x:v>SARIMA</x:v>
      </x:c>
      <x:c r="V578" s="122" t="str">
        <x:f>IF(AND(F578&lt;G578,F578&lt;H578),"是","否")</x:f>
        <x:v>否</x:v>
      </x:c>
      <x:c r="W578" s="77" t="str">
        <x:v>weighted_hybrid</x:v>
      </x:c>
    </x:row>
    <x:row r="579">
      <x:c r="A579" s="77" t="n">
        <x:v>575</x:v>
      </x:c>
      <x:c r="B579" s="77" t="str">
        <x:v>1436</x:v>
      </x:c>
      <x:c r="C579" s="77" t="str">
        <x:v>華友聯</x:v>
      </x:c>
      <x:c r="D579" s="77" t="str">
        <x:v>建材營造</x:v>
      </x:c>
      <x:c r="E579" s="77" t="n">
        <x:v>12</x:v>
      </x:c>
      <x:c r="F579" s="119" t="n">
        <x:v>1.1090225583897948</x:v>
      </x:c>
      <x:c r="G579" s="119" t="n">
        <x:v>0.7688480860435354</x:v>
      </x:c>
      <x:c r="H579" s="119" t="n">
        <x:v>1.1480451782322032</x:v>
      </x:c>
      <x:c r="I579" s="119" t="n">
        <x:v>0.9079912912237027</x:v>
      </x:c>
      <x:c r="J579" s="119" t="n">
        <x:v>4.1419974928480645</x:v>
      </x:c>
      <x:c r="K579" s="119" t="n">
        <x:v>0.41666666666666674</x:v>
      </x:c>
      <x:c r="L579" s="119" t="n">
        <x:v>0.5</x:v>
      </x:c>
      <x:c r="M579" s="119" t="str">
        <x:v>2025-09</x:v>
      </x:c>
      <x:c r="N579" s="119" t="n">
        <x:v>6.466339702963278</x:v>
      </x:c>
      <x:c r="O579" s="120" t="n">
        <x:v>117017</x:v>
      </x:c>
      <x:c r="P579" s="120" t="n">
        <x:v>873688.6730216538</x:v>
      </x:c>
      <x:c r="Q579" s="120" t="n">
        <x:v>557118.8084498987</x:v>
      </x:c>
      <x:c r="R579" s="120" t="n">
        <x:v>908863.1024185154</x:v>
      </x:c>
      <x:c r="S579" s="121" t="n">
        <x:f>F579-MIN(G579,H579)</x:f>
        <x:v>0.3401744723462594</x:v>
      </x:c>
      <x:c r="T579" s="122" t="str">
        <x:f>IF(F579&lt;'摘要'!$C$8,"15–20%",IF(F579&lt;'摘要'!$C$9,"20–30%",IF(F579&lt;'摘要'!$C$10,"30–50%",IF(F579&lt;'摘要'!$C$11,"50–100%","&gt;100%"))))</x:f>
        <x:v>&gt;100%</x:v>
      </x:c>
      <x:c r="U579" s="122" t="str">
        <x:f>IF(G579&lt;H579,"SARIMA","營收公式")</x:f>
        <x:v>SARIMA</x:v>
      </x:c>
      <x:c r="V579" s="122" t="str">
        <x:f>IF(AND(F579&lt;G579,F579&lt;H579),"是","否")</x:f>
        <x:v>否</x:v>
      </x:c>
      <x:c r="W579" s="77" t="str">
        <x:v>weighted_hybrid</x:v>
      </x:c>
    </x:row>
    <x:row r="580">
      <x:c r="A580" s="77" t="n">
        <x:v>576</x:v>
      </x:c>
      <x:c r="B580" s="77" t="str">
        <x:v>3308</x:v>
      </x:c>
      <x:c r="C580" s="77" t="str">
        <x:v>聯德</x:v>
      </x:c>
      <x:c r="D580" s="77" t="str">
        <x:v>電子工業</x:v>
      </x:c>
      <x:c r="E580" s="77" t="n">
        <x:v>12</x:v>
      </x:c>
      <x:c r="F580" s="119" t="n">
        <x:v>1.13946723517419</x:v>
      </x:c>
      <x:c r="G580" s="119" t="n">
        <x:v>0.4530908155399671</x:v>
      </x:c>
      <x:c r="H580" s="119" t="n">
        <x:v>1.226380122751276</x:v>
      </x:c>
      <x:c r="I580" s="119" t="n">
        <x:v>0.9322987085684753</x:v>
      </x:c>
      <x:c r="J580" s="119" t="n">
        <x:v>2.630818794839294</x:v>
      </x:c>
      <x:c r="K580" s="119" t="n">
        <x:v>0.5833333333333334</x:v>
      </x:c>
      <x:c r="L580" s="119" t="n">
        <x:v>0.33333333333333326</x:v>
      </x:c>
      <x:c r="M580" s="119" t="str">
        <x:v>2025-05</x:v>
      </x:c>
      <x:c r="N580" s="119" t="n">
        <x:v>2.9405240716213097</x:v>
      </x:c>
      <x:c r="O580" s="120" t="n">
        <x:v>555</x:v>
      </x:c>
      <x:c r="P580" s="120" t="n">
        <x:v>2186.990859749827</x:v>
      </x:c>
      <x:c r="Q580" s="120" t="n">
        <x:v>673.1934716176936</x:v>
      </x:c>
      <x:c r="R580" s="120" t="n">
        <x:v>2355.1905695422865</x:v>
      </x:c>
      <x:c r="S580" s="121" t="n">
        <x:f>F580-MIN(G580,H580)</x:f>
        <x:v>0.6863764196342228</x:v>
      </x:c>
      <x:c r="T580" s="122" t="str">
        <x:f>IF(F580&lt;'摘要'!$C$8,"15–20%",IF(F580&lt;'摘要'!$C$9,"20–30%",IF(F580&lt;'摘要'!$C$10,"30–50%",IF(F580&lt;'摘要'!$C$11,"50–100%","&gt;100%"))))</x:f>
        <x:v>&gt;100%</x:v>
      </x:c>
      <x:c r="U580" s="122" t="str">
        <x:f>IF(G580&lt;H580,"SARIMA","營收公式")</x:f>
        <x:v>SARIMA</x:v>
      </x:c>
      <x:c r="V580" s="122" t="str">
        <x:f>IF(AND(F580&lt;G580,F580&lt;H580),"是","否")</x:f>
        <x:v>否</x:v>
      </x:c>
      <x:c r="W580" s="77" t="str">
        <x:v>weighted_hybrid</x:v>
      </x:c>
    </x:row>
    <x:row r="581">
      <x:c r="A581" s="77" t="n">
        <x:v>577</x:v>
      </x:c>
      <x:c r="B581" s="77" t="str">
        <x:v>8089</x:v>
      </x:c>
      <x:c r="C581" s="77" t="str">
        <x:v>康全電訊</x:v>
      </x:c>
      <x:c r="D581" s="77" t="str">
        <x:v>通信網路業</x:v>
      </x:c>
      <x:c r="E581" s="77" t="n">
        <x:v>12</x:v>
      </x:c>
      <x:c r="F581" s="119" t="n">
        <x:v>1.163983498604988</x:v>
      </x:c>
      <x:c r="G581" s="119" t="n">
        <x:v>0.7678126642857225</x:v>
      </x:c>
      <x:c r="H581" s="119" t="n">
        <x:v>1.219779507225675</x:v>
      </x:c>
      <x:c r="I581" s="119" t="n">
        <x:v>0.9015338405645504</x:v>
      </x:c>
      <x:c r="J581" s="119" t="n">
        <x:v>2.8271427775165496</x:v>
      </x:c>
      <x:c r="K581" s="119" t="n">
        <x:v>0.75</x:v>
      </x:c>
      <x:c r="L581" s="119" t="n">
        <x:v>0.16666666666666663</x:v>
      </x:c>
      <x:c r="M581" s="119" t="str">
        <x:v>2025-04</x:v>
      </x:c>
      <x:c r="N581" s="119" t="n">
        <x:v>3.85236681461919</x:v>
      </x:c>
      <x:c r="O581" s="120" t="n">
        <x:v>54045</x:v>
      </x:c>
      <x:c r="P581" s="120" t="n">
        <x:v>262246.1644960941</x:v>
      </x:c>
      <x:c r="Q581" s="120" t="n">
        <x:v>233195.3230096977</x:v>
      </x:c>
      <x:c r="R581" s="120" t="n">
        <x:v>265474.03577236034</x:v>
      </x:c>
      <x:c r="S581" s="121" t="n">
        <x:f>F581-MIN(G581,H581)</x:f>
        <x:v>0.3961708343192655</x:v>
      </x:c>
      <x:c r="T581" s="122" t="str">
        <x:f>IF(F581&lt;'摘要'!$C$8,"15–20%",IF(F581&lt;'摘要'!$C$9,"20–30%",IF(F581&lt;'摘要'!$C$10,"30–50%",IF(F581&lt;'摘要'!$C$11,"50–100%","&gt;100%"))))</x:f>
        <x:v>&gt;100%</x:v>
      </x:c>
      <x:c r="U581" s="122" t="str">
        <x:f>IF(G581&lt;H581,"SARIMA","營收公式")</x:f>
        <x:v>SARIMA</x:v>
      </x:c>
      <x:c r="V581" s="122" t="str">
        <x:f>IF(AND(F581&lt;G581,F581&lt;H581),"是","否")</x:f>
        <x:v>否</x:v>
      </x:c>
      <x:c r="W581" s="77" t="str">
        <x:v>weighted_hybrid</x:v>
      </x:c>
    </x:row>
    <x:row r="582">
      <x:c r="A582" s="77" t="n">
        <x:v>578</x:v>
      </x:c>
      <x:c r="B582" s="77" t="str">
        <x:v>3266</x:v>
      </x:c>
      <x:c r="C582" s="77" t="str">
        <x:v>昇陽</x:v>
      </x:c>
      <x:c r="D582" s="77" t="str">
        <x:v>建材營造</x:v>
      </x:c>
      <x:c r="E582" s="77" t="n">
        <x:v>12</x:v>
      </x:c>
      <x:c r="F582" s="119" t="n">
        <x:v>1.2253126666799745</x:v>
      </x:c>
      <x:c r="G582" s="119" t="n">
        <x:v>0.5888637841147949</x:v>
      </x:c>
      <x:c r="H582" s="119" t="n">
        <x:v>1.3208135465282198</x:v>
      </x:c>
      <x:c r="I582" s="119" t="n">
        <x:v>0.49727693008023555</x:v>
      </x:c>
      <x:c r="J582" s="119" t="n">
        <x:v>1.976647585687279</x:v>
      </x:c>
      <x:c r="K582" s="119" t="n">
        <x:v>0.5</x:v>
      </x:c>
      <x:c r="L582" s="119" t="n">
        <x:v>0.33333333333333326</x:v>
      </x:c>
      <x:c r="M582" s="119" t="str">
        <x:v>2025-01</x:v>
      </x:c>
      <x:c r="N582" s="119" t="n">
        <x:v>12.28072330408223</x:v>
      </x:c>
      <x:c r="O582" s="120" t="n">
        <x:v>67961</x:v>
      </x:c>
      <x:c r="P582" s="120" t="n">
        <x:v>902571.2364687324</x:v>
      </x:c>
      <x:c r="Q582" s="120" t="n">
        <x:v>220863.32505693176</x:v>
      </x:c>
      <x:c r="R582" s="120" t="n">
        <x:v>978316.5599589323</x:v>
      </x:c>
      <x:c r="S582" s="121" t="n">
        <x:f>F582-MIN(G582,H582)</x:f>
        <x:v>0.6364488825651796</x:v>
      </x:c>
      <x:c r="T582" s="122" t="str">
        <x:f>IF(F582&lt;'摘要'!$C$8,"15–20%",IF(F582&lt;'摘要'!$C$9,"20–30%",IF(F582&lt;'摘要'!$C$10,"30–50%",IF(F582&lt;'摘要'!$C$11,"50–100%","&gt;100%"))))</x:f>
        <x:v>&gt;100%</x:v>
      </x:c>
      <x:c r="U582" s="122" t="str">
        <x:f>IF(G582&lt;H582,"SARIMA","營收公式")</x:f>
        <x:v>SARIMA</x:v>
      </x:c>
      <x:c r="V582" s="122" t="str">
        <x:f>IF(AND(F582&lt;G582,F582&lt;H582),"是","否")</x:f>
        <x:v>否</x:v>
      </x:c>
      <x:c r="W582" s="77" t="str">
        <x:v>weighted_hybrid</x:v>
      </x:c>
    </x:row>
    <x:row r="583">
      <x:c r="A583" s="77" t="n">
        <x:v>579</x:v>
      </x:c>
      <x:c r="B583" s="77" t="str">
        <x:v>4909</x:v>
      </x:c>
      <x:c r="C583" s="77" t="str">
        <x:v>新復興</x:v>
      </x:c>
      <x:c r="D583" s="77" t="str">
        <x:v>通信網路業</x:v>
      </x:c>
      <x:c r="E583" s="77" t="n">
        <x:v>12</x:v>
      </x:c>
      <x:c r="F583" s="119" t="n">
        <x:v>1.7382831098774967</x:v>
      </x:c>
      <x:c r="G583" s="119" t="n">
        <x:v>0.995085095964169</x:v>
      </x:c>
      <x:c r="H583" s="119" t="n">
        <x:v>1.8370193977350449</x:v>
      </x:c>
      <x:c r="I583" s="119" t="n">
        <x:v>1.3969772119949802</x:v>
      </x:c>
      <x:c r="J583" s="119" t="n">
        <x:v>2.581452251421018</x:v>
      </x:c>
      <x:c r="K583" s="119" t="n">
        <x:v>0.33333333333333326</x:v>
      </x:c>
      <x:c r="L583" s="119" t="n">
        <x:v>0</x:v>
      </x:c>
      <x:c r="M583" s="119" t="str">
        <x:v>2025-01</x:v>
      </x:c>
      <x:c r="N583" s="119" t="n">
        <x:v>3.5188290151139654</x:v>
      </x:c>
      <x:c r="O583" s="120" t="n">
        <x:v>49284</x:v>
      </x:c>
      <x:c r="P583" s="120" t="n">
        <x:v>222705.96918087668</x:v>
      </x:c>
      <x:c r="Q583" s="120" t="n">
        <x:v>244548.3421538136</x:v>
      </x:c>
      <x:c r="R583" s="120" t="n">
        <x:v>220279.03885055037</x:v>
      </x:c>
      <x:c r="S583" s="121" t="n">
        <x:f>F583-MIN(G583,H583)</x:f>
        <x:v>0.7431980139133276</x:v>
      </x:c>
      <x:c r="T583" s="122" t="str">
        <x:f>IF(F583&lt;'摘要'!$C$8,"15–20%",IF(F583&lt;'摘要'!$C$9,"20–30%",IF(F583&lt;'摘要'!$C$10,"30–50%",IF(F583&lt;'摘要'!$C$11,"50–100%","&gt;100%"))))</x:f>
        <x:v>&gt;100%</x:v>
      </x:c>
      <x:c r="U583" s="122" t="str">
        <x:f>IF(G583&lt;H583,"SARIMA","營收公式")</x:f>
        <x:v>SARIMA</x:v>
      </x:c>
      <x:c r="V583" s="122" t="str">
        <x:f>IF(AND(F583&lt;G583,F583&lt;H583),"是","否")</x:f>
        <x:v>否</x:v>
      </x:c>
      <x:c r="W583" s="77" t="str">
        <x:v>weighted_hybrid</x:v>
      </x:c>
    </x:row>
    <x:row r="584">
      <x:c r="A584" s="77" t="n">
        <x:v>580</x:v>
      </x:c>
      <x:c r="B584" s="77" t="str">
        <x:v>6405</x:v>
      </x:c>
      <x:c r="C584" s="77" t="str">
        <x:v>悅城</x:v>
      </x:c>
      <x:c r="D584" s="77" t="str">
        <x:v>電子工業</x:v>
      </x:c>
      <x:c r="E584" s="77" t="n">
        <x:v>12</x:v>
      </x:c>
      <x:c r="F584" s="119" t="n">
        <x:v>7.960373482564227</x:v>
      </x:c>
      <x:c r="G584" s="119" t="n">
        <x:v>1.511475089085194</x:v>
      </x:c>
      <x:c r="H584" s="119" t="n">
        <x:v>8.748398407879922</x:v>
      </x:c>
      <x:c r="I584" s="119" t="n">
        <x:v>9.071283814643802</x:v>
      </x:c>
      <x:c r="J584" s="119" t="n">
        <x:v>20.270059929200343</x:v>
      </x:c>
      <x:c r="K584" s="119" t="n">
        <x:v>0.41666666666666674</x:v>
      </x:c>
      <x:c r="L584" s="119" t="n">
        <x:v>0</x:v>
      </x:c>
      <x:c r="M584" s="119" t="str">
        <x:v>2025-01</x:v>
      </x:c>
      <x:c r="N584" s="119" t="n">
        <x:v>23.094380644363603</x:v>
      </x:c>
      <x:c r="O584" s="120" t="n">
        <x:v>48</x:v>
      </x:c>
      <x:c r="P584" s="120" t="n">
        <x:v>1156.530270929453</x:v>
      </x:c>
      <x:c r="Q584" s="120" t="n">
        <x:v>689.8568705023143</x:v>
      </x:c>
      <x:c r="R584" s="120" t="n">
        <x:v>1208.3828709769127</x:v>
      </x:c>
      <x:c r="S584" s="121" t="n">
        <x:f>F584-MIN(G584,H584)</x:f>
        <x:v>6.448898393479033</x:v>
      </x:c>
      <x:c r="T584" s="122" t="str">
        <x:f>IF(F584&lt;'摘要'!$C$8,"15–20%",IF(F584&lt;'摘要'!$C$9,"20–30%",IF(F584&lt;'摘要'!$C$10,"30–50%",IF(F584&lt;'摘要'!$C$11,"50–100%","&gt;100%"))))</x:f>
        <x:v>&gt;100%</x:v>
      </x:c>
      <x:c r="U584" s="122" t="str">
        <x:f>IF(G584&lt;H584,"SARIMA","營收公式")</x:f>
        <x:v>SARIMA</x:v>
      </x:c>
      <x:c r="V584" s="122" t="str">
        <x:f>IF(AND(F584&lt;G584,F584&lt;H584),"是","否")</x:f>
        <x:v>否</x:v>
      </x:c>
      <x:c r="W584" s="77" t="str">
        <x:v>weighted_hybrid</x:v>
      </x:c>
    </x:row>
  </x:sheetData>
  <x:mergeCells>
    <x:mergeCell ref="A1:W1"/>
    <x:mergeCell ref="A2:W2"/>
  </x:mergeCells>
  <x:conditionalFormatting sqref="F5:F584">
    <x:cfRule type="colorScale" priority="1">
      <x:colorScale>
        <x:cfvo type="min"/>
        <x:cfvo type="percentile" val="50"/>
        <x:cfvo type="max"/>
        <x:color rgb="FFFFF2CC"/>
        <x:color rgb="FFF4B183"/>
        <x:color rgb="FFC00000"/>
      </x:colorScale>
    </x:cfRule>
  </x:conditionalFormatting>
  <x:conditionalFormatting sqref="S5:S584">
    <x:cfRule type="cellIs" dxfId="0" priority="2" operator="greaterThan">
      <x:formula>0</x:formula>
    </x:cfRule>
  </x:conditionalFormatting>
  <x:conditionalFormatting sqref="V5:V584">
    <x:cfRule type="containsText" dxfId="1" priority="3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0272f4ffb18949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18" hidden="0" customWidth="1"/>
  </x:cols>
  <x:sheetData>
    <x:row r="1" ht="32" customHeight="1">
      <x:c r="A1" s="73" t="str">
        <x:v>高誤差股票｜2025 逐月預測明細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>
      <x:c r="A2" s="124" t="str">
        <x:v>此頁可依股票與月份篩選，定位混合模型誤差來源。SARIMA／公式 APE 與混合誤差由工作表公式計算。</x:v>
      </x:c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</x:row>
    <x:row r="4" ht="32" customHeight="1">
      <x:c r="A4" s="81" t="str">
        <x:v>股票代號</x:v>
      </x:c>
      <x:c r="B4" s="82" t="str">
        <x:v>名稱</x:v>
      </x:c>
      <x:c r="C4" s="82" t="str">
        <x:v>月份</x:v>
      </x:c>
      <x:c r="D4" s="82" t="str">
        <x:v>實際營收（千元）</x:v>
      </x:c>
      <x:c r="E4" s="82" t="str">
        <x:v>混合預測</x:v>
      </x:c>
      <x:c r="F4" s="82" t="str">
        <x:v>SARIMA 預測</x:v>
      </x:c>
      <x:c r="G4" s="82" t="str">
        <x:v>公式預測</x:v>
      </x:c>
      <x:c r="H4" s="82" t="str">
        <x:v>混合 APE</x:v>
      </x:c>
      <x:c r="I4" s="82" t="str">
        <x:v>SARIMA APE</x:v>
      </x:c>
      <x:c r="J4" s="82" t="str">
        <x:v>公式 APE</x:v>
      </x:c>
      <x:c r="K4" s="82" t="str">
        <x:v>混合誤差</x:v>
      </x:c>
      <x:c r="L4" s="82" t="str">
        <x:v>混合使用方式</x:v>
      </x:c>
      <x:c r="M4" s="82" t="str">
        <x:v>SARIMA 通過 Guardrail</x:v>
      </x:c>
      <x:c r="N4" s="83" t="str">
        <x:v>SARIMA 有效</x:v>
      </x:c>
    </x:row>
    <x:row r="5">
      <x:c r="A5" s="77" t="str">
        <x:v>1229</x:v>
      </x:c>
      <x:c r="B5" s="77" t="str">
        <x:v>聯華</x:v>
      </x:c>
      <x:c r="C5" s="125" t="n">
        <x:v>45658</x:v>
      </x:c>
      <x:c r="D5" s="120" t="n">
        <x:v>864201</x:v>
      </x:c>
      <x:c r="E5" s="120" t="n">
        <x:v>947588.7379048553</x:v>
      </x:c>
      <x:c r="F5" s="120" t="n">
        <x:v>912621.216149787</x:v>
      </x:c>
      <x:c r="G5" s="120" t="n">
        <x:v>951474.018099863</x:v>
      </x:c>
      <x:c r="H5" s="119" t="n">
        <x:v>0.09649113794690735</x:v>
      </x:c>
      <x:c r="I5" s="119" t="n">
        <x:f>IFERROR(ABS(F5-D5)/ABS(D5),"")</x:f>
        <x:v>0.05602888234309721</x:v>
      </x:c>
      <x:c r="J5" s="119" t="n">
        <x:f>IFERROR(ABS(G5-D5)/ABS(D5),"")</x:f>
        <x:v>0.10098694412510859</x:v>
      </x:c>
      <x:c r="K5" s="120" t="n">
        <x:f>E5-D5</x:f>
        <x:v>83387.73790485528</x:v>
      </x:c>
      <x:c r="L5" s="77" t="str">
        <x:v>weighted_hybrid</x:v>
      </x:c>
      <x:c r="M5" s="77" t="str">
        <x:v>是</x:v>
      </x:c>
      <x:c r="N5" s="77" t="str">
        <x:v>是</x:v>
      </x:c>
    </x:row>
    <x:row r="6">
      <x:c r="A6" s="77" t="str">
        <x:v>1229</x:v>
      </x:c>
      <x:c r="B6" s="77" t="str">
        <x:v>聯華</x:v>
      </x:c>
      <x:c r="C6" s="125" t="n">
        <x:v>45689</x:v>
      </x:c>
      <x:c r="D6" s="120" t="n">
        <x:v>789043</x:v>
      </x:c>
      <x:c r="E6" s="120" t="n">
        <x:v>743072.1335139085</x:v>
      </x:c>
      <x:c r="F6" s="120" t="n">
        <x:v>736351.7133193674</x:v>
      </x:c>
      <x:c r="G6" s="120" t="n">
        <x:v>743818.8468688575</x:v>
      </x:c>
      <x:c r="H6" s="119" t="n">
        <x:v>0.05826154783210993</x:v>
      </x:c>
      <x:c r="I6" s="119" t="n">
        <x:f>IFERROR(ABS(F6-D6)/ABS(D6),"")</x:f>
        <x:v>0.0667787264833889</x:v>
      </x:c>
      <x:c r="J6" s="119" t="n">
        <x:f>IFERROR(ABS(G6-D6)/ABS(D6),"")</x:f>
        <x:v>0.05731519464863447</x:v>
      </x:c>
      <x:c r="K6" s="120" t="n">
        <x:f>E6-D6</x:f>
        <x:v>-45970.866486091516</x:v>
      </x:c>
      <x:c r="L6" s="77" t="str">
        <x:v>weighted_hybrid</x:v>
      </x:c>
      <x:c r="M6" s="77" t="str">
        <x:v>是</x:v>
      </x:c>
      <x:c r="N6" s="77" t="str">
        <x:v>是</x:v>
      </x:c>
    </x:row>
    <x:row r="7">
      <x:c r="A7" s="77" t="str">
        <x:v>1229</x:v>
      </x:c>
      <x:c r="B7" s="77" t="str">
        <x:v>聯華</x:v>
      </x:c>
      <x:c r="C7" s="125" t="n">
        <x:v>45717</x:v>
      </x:c>
      <x:c r="D7" s="120" t="n">
        <x:v>768711</x:v>
      </x:c>
      <x:c r="E7" s="120" t="n">
        <x:v>908144.7938896457</x:v>
      </x:c>
      <x:c r="F7" s="120" t="n">
        <x:v>1172137.4948591476</x:v>
      </x:c>
      <x:c r="G7" s="120" t="n">
        <x:v>878812.2715597011</x:v>
      </x:c>
      <x:c r="H7" s="119" t="n">
        <x:v>0.18138649491115091</x:v>
      </x:c>
      <x:c r="I7" s="119" t="n">
        <x:f>IFERROR(ABS(F7-D7)/ABS(D7),"")</x:f>
        <x:v>0.5248090567965693</x:v>
      </x:c>
      <x:c r="J7" s="119" t="n">
        <x:f>IFERROR(ABS(G7-D7)/ABS(D7),"")</x:f>
        <x:v>0.14322843247943776</x:v>
      </x:c>
      <x:c r="K7" s="120" t="n">
        <x:f>E7-D7</x:f>
        <x:v>139433.79388964572</x:v>
      </x:c>
      <x:c r="L7" s="77" t="str">
        <x:v>weighted_hybrid</x:v>
      </x:c>
      <x:c r="M7" s="77" t="str">
        <x:v>是</x:v>
      </x:c>
      <x:c r="N7" s="77" t="str">
        <x:v>是</x:v>
      </x:c>
    </x:row>
    <x:row r="8">
      <x:c r="A8" s="77" t="str">
        <x:v>1229</x:v>
      </x:c>
      <x:c r="B8" s="77" t="str">
        <x:v>聯華</x:v>
      </x:c>
      <x:c r="C8" s="125" t="n">
        <x:v>45748</x:v>
      </x:c>
      <x:c r="D8" s="120" t="n">
        <x:v>1106918</x:v>
      </x:c>
      <x:c r="E8" s="120" t="n">
        <x:v>845397.0679366989</x:v>
      </x:c>
      <x:c r="F8" s="120" t="n">
        <x:v>876141.1212465707</x:v>
      </x:c>
      <x:c r="G8" s="120" t="n">
        <x:v>841981.0620133799</x:v>
      </x:c>
      <x:c r="H8" s="119" t="n">
        <x:v>0.23626043849978146</x:v>
      </x:c>
      <x:c r="I8" s="119" t="n">
        <x:f>IFERROR(ABS(F8-D8)/ABS(D8),"")</x:f>
        <x:v>0.20848597525149043</x:v>
      </x:c>
      <x:c r="J8" s="119" t="n">
        <x:f>IFERROR(ABS(G8-D8)/ABS(D8),"")</x:f>
        <x:v>0.23934648997181374</x:v>
      </x:c>
      <x:c r="K8" s="120" t="n">
        <x:f>E8-D8</x:f>
        <x:v>-261520.9320633011</x:v>
      </x:c>
      <x:c r="L8" s="77" t="str">
        <x:v>weighted_hybrid</x:v>
      </x:c>
      <x:c r="M8" s="77" t="str">
        <x:v>是</x:v>
      </x:c>
      <x:c r="N8" s="77" t="str">
        <x:v>是</x:v>
      </x:c>
    </x:row>
    <x:row r="9">
      <x:c r="A9" s="77" t="str">
        <x:v>1229</x:v>
      </x:c>
      <x:c r="B9" s="77" t="str">
        <x:v>聯華</x:v>
      </x:c>
      <x:c r="C9" s="125" t="n">
        <x:v>45778</x:v>
      </x:c>
      <x:c r="D9" s="120" t="n">
        <x:v>862668</x:v>
      </x:c>
      <x:c r="E9" s="120" t="n">
        <x:v>1059657.6793137856</x:v>
      </x:c>
      <x:c r="F9" s="120" t="n">
        <x:v>930147.1021719924</x:v>
      </x:c>
      <x:c r="G9" s="120" t="n">
        <x:v>1074047.7434406516</x:v>
      </x:c>
      <x:c r="H9" s="119" t="n">
        <x:v>0.22834935260585257</x:v>
      </x:c>
      <x:c r="I9" s="119" t="n">
        <x:f>IFERROR(ABS(F9-D9)/ABS(D9),"")</x:f>
        <x:v>0.07822140403027865</x:v>
      </x:c>
      <x:c r="J9" s="119" t="n">
        <x:f>IFERROR(ABS(G9-D9)/ABS(D9),"")</x:f>
        <x:v>0.24503023578091637</x:v>
      </x:c>
      <x:c r="K9" s="120" t="n">
        <x:f>E9-D9</x:f>
        <x:v>196989.67931378563</x:v>
      </x:c>
      <x:c r="L9" s="77" t="str">
        <x:v>weighted_hybrid</x:v>
      </x:c>
      <x:c r="M9" s="77" t="str">
        <x:v>是</x:v>
      </x:c>
      <x:c r="N9" s="77" t="str">
        <x:v>是</x:v>
      </x:c>
    </x:row>
    <x:row r="10">
      <x:c r="A10" s="77" t="str">
        <x:v>1229</x:v>
      </x:c>
      <x:c r="B10" s="77" t="str">
        <x:v>聯華</x:v>
      </x:c>
      <x:c r="C10" s="125" t="n">
        <x:v>45809</x:v>
      </x:c>
      <x:c r="D10" s="120" t="n">
        <x:v>2140098</x:v>
      </x:c>
      <x:c r="E10" s="120" t="n">
        <x:v>1144184.6333876038</x:v>
      </x:c>
      <x:c r="F10" s="120" t="n">
        <x:v>1526687.9530250735</x:v>
      </x:c>
      <x:c r="G10" s="120" t="n">
        <x:v>1101684.2645389962</x:v>
      </x:c>
      <x:c r="H10" s="119" t="n">
        <x:v>0.46535876703421813</x:v>
      </x:c>
      <x:c r="I10" s="119" t="n">
        <x:f>IFERROR(ABS(F10-D10)/ABS(D10),"")</x:f>
        <x:v>0.2866270829536435</x:v>
      </x:c>
      <x:c r="J10" s="119" t="n">
        <x:f>IFERROR(ABS(G10-D10)/ABS(D10),"")</x:f>
        <x:v>0.48521784304317084</x:v>
      </x:c>
      <x:c r="K10" s="120" t="n">
        <x:f>E10-D10</x:f>
        <x:v>-995913.3666123962</x:v>
      </x:c>
      <x:c r="L10" s="77" t="str">
        <x:v>weighted_hybrid</x:v>
      </x:c>
      <x:c r="M10" s="77" t="str">
        <x:v>是</x:v>
      </x:c>
      <x:c r="N10" s="77" t="str">
        <x:v>是</x:v>
      </x:c>
    </x:row>
    <x:row r="11">
      <x:c r="A11" s="77" t="str">
        <x:v>1229</x:v>
      </x:c>
      <x:c r="B11" s="77" t="str">
        <x:v>聯華</x:v>
      </x:c>
      <x:c r="C11" s="125" t="n">
        <x:v>45839</x:v>
      </x:c>
      <x:c r="D11" s="120" t="n">
        <x:v>978972</x:v>
      </x:c>
      <x:c r="E11" s="120" t="n">
        <x:v>1358426.6627615942</x:v>
      </x:c>
      <x:c r="F11" s="120" t="n">
        <x:v>906060.2356078376</x:v>
      </x:c>
      <x:c r="G11" s="120" t="n">
        <x:v>1408689.5991120115</x:v>
      </x:c>
      <x:c r="H11" s="119" t="n">
        <x:v>0.3876052254421926</x:v>
      </x:c>
      <x:c r="I11" s="119" t="n">
        <x:f>IFERROR(ABS(F11-D11)/ABS(D11),"")</x:f>
        <x:v>0.07447788536563092</x:v>
      </x:c>
      <x:c r="J11" s="119" t="n">
        <x:f>IFERROR(ABS(G11-D11)/ABS(D11),"")</x:f>
        <x:v>0.43894779330972844</x:v>
      </x:c>
      <x:c r="K11" s="120" t="n">
        <x:f>E11-D11</x:f>
        <x:v>379454.66276159417</x:v>
      </x:c>
      <x:c r="L11" s="77" t="str">
        <x:v>weighted_hybrid</x:v>
      </x:c>
      <x:c r="M11" s="77" t="str">
        <x:v>是</x:v>
      </x:c>
      <x:c r="N11" s="77" t="str">
        <x:v>是</x:v>
      </x:c>
    </x:row>
    <x:row r="12">
      <x:c r="A12" s="77" t="str">
        <x:v>1229</x:v>
      </x:c>
      <x:c r="B12" s="77" t="str">
        <x:v>聯華</x:v>
      </x:c>
      <x:c r="C12" s="125" t="n">
        <x:v>45870</x:v>
      </x:c>
      <x:c r="D12" s="120" t="n">
        <x:v>1017481</x:v>
      </x:c>
      <x:c r="E12" s="120" t="n">
        <x:v>953974.2749957067</x:v>
      </x:c>
      <x:c r="F12" s="120" t="n">
        <x:v>872074.8715860642</x:v>
      </x:c>
      <x:c r="G12" s="120" t="n">
        <x:v>963074.2087078892</x:v>
      </x:c>
      <x:c r="H12" s="119" t="n">
        <x:v>0.06241563724953416</x:v>
      </x:c>
      <x:c r="I12" s="119" t="n">
        <x:f>IFERROR(ABS(F12-D12)/ABS(D12),"")</x:f>
        <x:v>0.1429079544619858</x:v>
      </x:c>
      <x:c r="J12" s="119" t="n">
        <x:f>IFERROR(ABS(G12-D12)/ABS(D12),"")</x:f>
        <x:v>0.053472046448150685</x:v>
      </x:c>
      <x:c r="K12" s="120" t="n">
        <x:f>E12-D12</x:f>
        <x:v>-63506.72500429326</x:v>
      </x:c>
      <x:c r="L12" s="77" t="str">
        <x:v>weighted_hybrid</x:v>
      </x:c>
      <x:c r="M12" s="77" t="str">
        <x:v>是</x:v>
      </x:c>
      <x:c r="N12" s="77" t="str">
        <x:v>是</x:v>
      </x:c>
    </x:row>
    <x:row r="13">
      <x:c r="A13" s="77" t="str">
        <x:v>1229</x:v>
      </x:c>
      <x:c r="B13" s="77" t="str">
        <x:v>聯華</x:v>
      </x:c>
      <x:c r="C13" s="125" t="n">
        <x:v>45901</x:v>
      </x:c>
      <x:c r="D13" s="120" t="n">
        <x:v>1235489</x:v>
      </x:c>
      <x:c r="E13" s="120" t="n">
        <x:v>1004004.1211356217</x:v>
      </x:c>
      <x:c r="F13" s="120" t="n">
        <x:v>890502.3175542278</x:v>
      </x:c>
      <x:c r="G13" s="120" t="n">
        <x:v>1016615.4326446655</x:v>
      </x:c>
      <x:c r="H13" s="119" t="n">
        <x:v>0.1873629622476431</x:v>
      </x:c>
      <x:c r="I13" s="119" t="n">
        <x:f>IFERROR(ABS(F13-D13)/ABS(D13),"")</x:f>
        <x:v>0.27923088141276226</x:v>
      </x:c>
      <x:c r="J13" s="119" t="n">
        <x:f>IFERROR(ABS(G13-D13)/ABS(D13),"")</x:f>
        <x:v>0.17715541567374093</x:v>
      </x:c>
      <x:c r="K13" s="120" t="n">
        <x:f>E13-D13</x:f>
        <x:v>-231484.87886437832</x:v>
      </x:c>
      <x:c r="L13" s="77" t="str">
        <x:v>weighted_hybrid</x:v>
      </x:c>
      <x:c r="M13" s="77" t="str">
        <x:v>是</x:v>
      </x:c>
      <x:c r="N13" s="77" t="str">
        <x:v>是</x:v>
      </x:c>
    </x:row>
    <x:row r="14">
      <x:c r="A14" s="77" t="str">
        <x:v>1229</x:v>
      </x:c>
      <x:c r="B14" s="77" t="str">
        <x:v>聯華</x:v>
      </x:c>
      <x:c r="C14" s="125" t="n">
        <x:v>45931</x:v>
      </x:c>
      <x:c r="D14" s="120" t="n">
        <x:v>1015427</x:v>
      </x:c>
      <x:c r="E14" s="120" t="n">
        <x:v>1059270.3500978365</x:v>
      </x:c>
      <x:c r="F14" s="120" t="n">
        <x:v>983386.7173490915</x:v>
      </x:c>
      <x:c r="G14" s="120" t="n">
        <x:v>1067701.864847697</x:v>
      </x:c>
      <x:c r="H14" s="119" t="n">
        <x:v>0.04317725459125714</x:v>
      </x:c>
      <x:c r="I14" s="119" t="n">
        <x:f>IFERROR(ABS(F14-D14)/ABS(D14),"")</x:f>
        <x:v>0.031553506703001256</x:v>
      </x:c>
      <x:c r="J14" s="119" t="n">
        <x:f>IFERROR(ABS(G14-D14)/ABS(D14),"")</x:f>
        <x:v>0.05148067251284148</x:v>
      </x:c>
      <x:c r="K14" s="120" t="n">
        <x:f>E14-D14</x:f>
        <x:v>43843.35009783646</x:v>
      </x:c>
      <x:c r="L14" s="77" t="str">
        <x:v>weighted_hybrid</x:v>
      </x:c>
      <x:c r="M14" s="77" t="str">
        <x:v>是</x:v>
      </x:c>
      <x:c r="N14" s="77" t="str">
        <x:v>是</x:v>
      </x:c>
    </x:row>
    <x:row r="15">
      <x:c r="A15" s="77" t="str">
        <x:v>1229</x:v>
      </x:c>
      <x:c r="B15" s="77" t="str">
        <x:v>聯華</x:v>
      </x:c>
      <x:c r="C15" s="125" t="n">
        <x:v>45962</x:v>
      </x:c>
      <x:c r="D15" s="120" t="n">
        <x:v>1273348</x:v>
      </x:c>
      <x:c r="E15" s="120" t="n">
        <x:v>1178478.7821725474</x:v>
      </x:c>
      <x:c r="F15" s="120" t="n">
        <x:v>1233312.4979855116</x:v>
      </x:c>
      <x:c r="G15" s="120" t="n">
        <x:v>1172386.147082218</x:v>
      </x:c>
      <x:c r="H15" s="119" t="n">
        <x:v>0.07450376317193146</x:v>
      </x:c>
      <x:c r="I15" s="119" t="n">
        <x:f>IFERROR(ABS(F15-D15)/ABS(D15),"")</x:f>
        <x:v>0.031441131579496295</x:v>
      </x:c>
      <x:c r="J15" s="119" t="n">
        <x:f>IFERROR(ABS(G15-D15)/ABS(D15),"")</x:f>
        <x:v>0.07928850001553545</x:v>
      </x:c>
      <x:c r="K15" s="120" t="n">
        <x:f>E15-D15</x:f>
        <x:v>-94869.21782745258</x:v>
      </x:c>
      <x:c r="L15" s="77" t="str">
        <x:v>weighted_hybrid</x:v>
      </x:c>
      <x:c r="M15" s="77" t="str">
        <x:v>是</x:v>
      </x:c>
      <x:c r="N15" s="77" t="str">
        <x:v>是</x:v>
      </x:c>
    </x:row>
    <x:row r="16">
      <x:c r="A16" s="77" t="str">
        <x:v>1229</x:v>
      </x:c>
      <x:c r="B16" s="77" t="str">
        <x:v>聯華</x:v>
      </x:c>
      <x:c r="C16" s="125" t="n">
        <x:v>45992</x:v>
      </x:c>
      <x:c r="D16" s="120" t="n">
        <x:v>1367820</x:v>
      </x:c>
      <x:c r="E16" s="120" t="n">
        <x:v>1393838.2032859821</x:v>
      </x:c>
      <x:c r="F16" s="120" t="n">
        <x:v>1504506.983170997</x:v>
      </x:c>
      <x:c r="G16" s="120" t="n">
        <x:v>1381541.6721876473</x:v>
      </x:c>
      <x:c r="H16" s="119" t="n">
        <x:v>0.019021657298461885</x:v>
      </x:c>
      <x:c r="I16" s="119" t="n">
        <x:f>IFERROR(ABS(F16-D16)/ABS(D16),"")</x:f>
        <x:v>0.09993053411340445</x:v>
      </x:c>
      <x:c r="J16" s="119" t="n">
        <x:f>IFERROR(ABS(G16-D16)/ABS(D16),"")</x:f>
        <x:v>0.010031782096801712</x:v>
      </x:c>
      <x:c r="K16" s="120" t="n">
        <x:f>E16-D16</x:f>
        <x:v>26018.203285982134</x:v>
      </x:c>
      <x:c r="L16" s="77" t="str">
        <x:v>weighted_hybrid</x:v>
      </x:c>
      <x:c r="M16" s="77" t="str">
        <x:v>是</x:v>
      </x:c>
      <x:c r="N16" s="77" t="str">
        <x:v>是</x:v>
      </x:c>
    </x:row>
    <x:row r="17">
      <x:c r="A17" s="77" t="str">
        <x:v>1235</x:v>
      </x:c>
      <x:c r="B17" s="77" t="str">
        <x:v>興泰</x:v>
      </x:c>
      <x:c r="C17" s="125" t="n">
        <x:v>45658</x:v>
      </x:c>
      <x:c r="D17" s="120" t="n">
        <x:v>8607</x:v>
      </x:c>
      <x:c r="E17" s="120" t="n">
        <x:v>7204.387637007166</x:v>
      </x:c>
      <x:c r="F17" s="120" t="n">
        <x:v>5978.39979041234</x:v>
      </x:c>
      <x:c r="G17" s="120" t="n">
        <x:v>7340.608508851035</x:v>
      </x:c>
      <x:c r="H17" s="119" t="n">
        <x:v>0.1629618174733164</x:v>
      </x:c>
      <x:c r="I17" s="119" t="n">
        <x:f>IFERROR(ABS(F17-D17)/ABS(D17),"")</x:f>
        <x:v>0.30540260364675964</x:v>
      </x:c>
      <x:c r="J17" s="119" t="n">
        <x:f>IFERROR(ABS(G17-D17)/ABS(D17),"")</x:f>
        <x:v>0.14713506345404492</x:v>
      </x:c>
      <x:c r="K17" s="120" t="n">
        <x:f>E17-D17</x:f>
        <x:v>-1402.6123629928343</x:v>
      </x:c>
      <x:c r="L17" s="77" t="str">
        <x:v>weighted_hybrid</x:v>
      </x:c>
      <x:c r="M17" s="77" t="str">
        <x:v>是</x:v>
      </x:c>
      <x:c r="N17" s="77" t="str">
        <x:v>是</x:v>
      </x:c>
    </x:row>
    <x:row r="18">
      <x:c r="A18" s="77" t="str">
        <x:v>1235</x:v>
      </x:c>
      <x:c r="B18" s="77" t="str">
        <x:v>興泰</x:v>
      </x:c>
      <x:c r="C18" s="125" t="n">
        <x:v>45689</x:v>
      </x:c>
      <x:c r="D18" s="120" t="n">
        <x:v>1746</x:v>
      </x:c>
      <x:c r="E18" s="120" t="n">
        <x:v>3998.2510270249345</x:v>
      </x:c>
      <x:c r="F18" s="120" t="n">
        <x:v>4161.205397561596</x:v>
      </x:c>
      <x:c r="G18" s="120" t="n">
        <x:v>3980.144985854194</x:v>
      </x:c>
      <x:c r="H18" s="119" t="n">
        <x:v>1.289949041824132</x:v>
      </x:c>
      <x:c r="I18" s="119" t="n">
        <x:f>IFERROR(ABS(F18-D18)/ABS(D18),"")</x:f>
        <x:v>1.3832791509516589</x:v>
      </x:c>
      <x:c r="J18" s="119" t="n">
        <x:f>IFERROR(ABS(G18-D18)/ABS(D18),"")</x:f>
        <x:v>1.2795790296988512</x:v>
      </x:c>
      <x:c r="K18" s="120" t="n">
        <x:f>E18-D18</x:f>
        <x:v>2252.2510270249345</x:v>
      </x:c>
      <x:c r="L18" s="77" t="str">
        <x:v>weighted_hybrid</x:v>
      </x:c>
      <x:c r="M18" s="77" t="str">
        <x:v>是</x:v>
      </x:c>
      <x:c r="N18" s="77" t="str">
        <x:v>是</x:v>
      </x:c>
    </x:row>
    <x:row r="19">
      <x:c r="A19" s="77" t="str">
        <x:v>1235</x:v>
      </x:c>
      <x:c r="B19" s="77" t="str">
        <x:v>興泰</x:v>
      </x:c>
      <x:c r="C19" s="125" t="n">
        <x:v>45717</x:v>
      </x:c>
      <x:c r="D19" s="120" t="n">
        <x:v>18067</x:v>
      </x:c>
      <x:c r="E19" s="120" t="n">
        <x:v>4123.938772609763</x:v>
      </x:c>
      <x:c r="F19" s="120" t="n">
        <x:v>7030.807137735039</x:v>
      </x:c>
      <x:c r="G19" s="120" t="n">
        <x:v>3800.953398706954</x:v>
      </x:c>
      <x:c r="H19" s="119" t="n">
        <x:v>0.7717419177168449</x:v>
      </x:c>
      <x:c r="I19" s="119" t="n">
        <x:f>IFERROR(ABS(F19-D19)/ABS(D19),"")</x:f>
        <x:v>0.6108481132598086</x:v>
      </x:c>
      <x:c r="J19" s="119" t="n">
        <x:f>IFERROR(ABS(G19-D19)/ABS(D19),"")</x:f>
        <x:v>0.7896190071009601</x:v>
      </x:c>
      <x:c r="K19" s="120" t="n">
        <x:f>E19-D19</x:f>
        <x:v>-13943.061227390237</x:v>
      </x:c>
      <x:c r="L19" s="77" t="str">
        <x:v>weighted_hybrid</x:v>
      </x:c>
      <x:c r="M19" s="77" t="str">
        <x:v>是</x:v>
      </x:c>
      <x:c r="N19" s="77" t="str">
        <x:v>是</x:v>
      </x:c>
    </x:row>
    <x:row r="20">
      <x:c r="A20" s="77" t="str">
        <x:v>1235</x:v>
      </x:c>
      <x:c r="B20" s="77" t="str">
        <x:v>興泰</x:v>
      </x:c>
      <x:c r="C20" s="125" t="n">
        <x:v>45748</x:v>
      </x:c>
      <x:c r="D20" s="120" t="n">
        <x:v>14427</x:v>
      </x:c>
      <x:c r="E20" s="120" t="n">
        <x:v>15630.82967297409</x:v>
      </x:c>
      <x:c r="F20" s="120" t="n">
        <x:v>10356.042830129016</x:v>
      </x:c>
      <x:c r="G20" s="120" t="n">
        <x:v>16216.917099956878</x:v>
      </x:c>
      <x:c r="H20" s="119" t="n">
        <x:v>0.08344282754377837</x:v>
      </x:c>
      <x:c r="I20" s="119" t="n">
        <x:f>IFERROR(ABS(F20-D20)/ABS(D20),"")</x:f>
        <x:v>0.2821762784966372</x:v>
      </x:c>
      <x:c r="J20" s="119" t="n">
        <x:f>IFERROR(ABS(G20-D20)/ABS(D20),"")</x:f>
        <x:v>0.12406717265938018</x:v>
      </x:c>
      <x:c r="K20" s="120" t="n">
        <x:f>E20-D20</x:f>
        <x:v>1203.8296729740905</x:v>
      </x:c>
      <x:c r="L20" s="77" t="str">
        <x:v>weighted_hybrid</x:v>
      </x:c>
      <x:c r="M20" s="77" t="str">
        <x:v>是</x:v>
      </x:c>
      <x:c r="N20" s="77" t="str">
        <x:v>是</x:v>
      </x:c>
    </x:row>
    <x:row r="21">
      <x:c r="A21" s="77" t="str">
        <x:v>1235</x:v>
      </x:c>
      <x:c r="B21" s="77" t="str">
        <x:v>興泰</x:v>
      </x:c>
      <x:c r="C21" s="125" t="n">
        <x:v>45778</x:v>
      </x:c>
      <x:c r="D21" s="120" t="n">
        <x:v>12837</x:v>
      </x:c>
      <x:c r="E21" s="120" t="n">
        <x:v>9163.858038131533</x:v>
      </x:c>
      <x:c r="F21" s="120" t="n">
        <x:v>8470.081898392315</x:v>
      </x:c>
      <x:c r="G21" s="120" t="n">
        <x:v>9240.944275880336</x:v>
      </x:c>
      <x:c r="H21" s="119" t="n">
        <x:v>0.28613710071422194</x:v>
      </x:c>
      <x:c r="I21" s="119" t="n">
        <x:f>IFERROR(ABS(F21-D21)/ABS(D21),"")</x:f>
        <x:v>0.340182137696322</x:v>
      </x:c>
      <x:c r="J21" s="119" t="n">
        <x:f>IFERROR(ABS(G21-D21)/ABS(D21),"")</x:f>
        <x:v>0.28013209660509963</x:v>
      </x:c>
      <x:c r="K21" s="120" t="n">
        <x:f>E21-D21</x:f>
        <x:v>-3673.1419618684668</x:v>
      </x:c>
      <x:c r="L21" s="77" t="str">
        <x:v>weighted_hybrid</x:v>
      </x:c>
      <x:c r="M21" s="77" t="str">
        <x:v>是</x:v>
      </x:c>
      <x:c r="N21" s="77" t="str">
        <x:v>是</x:v>
      </x:c>
    </x:row>
    <x:row r="22">
      <x:c r="A22" s="77" t="str">
        <x:v>1235</x:v>
      </x:c>
      <x:c r="B22" s="77" t="str">
        <x:v>興泰</x:v>
      </x:c>
      <x:c r="C22" s="125" t="n">
        <x:v>45809</x:v>
      </x:c>
      <x:c r="D22" s="120" t="n">
        <x:v>12486</x:v>
      </x:c>
      <x:c r="E22" s="120" t="n">
        <x:v>16363.087983077927</x:v>
      </x:c>
      <x:c r="F22" s="120" t="n">
        <x:v>20497.72169433412</x:v>
      </x:c>
      <x:c r="G22" s="120" t="n">
        <x:v>15903.684237382793</x:v>
      </x:c>
      <x:c r="H22" s="119" t="n">
        <x:v>0.31051481523930213</x:v>
      </x:c>
      <x:c r="I22" s="119" t="n">
        <x:f>IFERROR(ABS(F22-D22)/ABS(D22),"")</x:f>
        <x:v>0.6416563907043183</x:v>
      </x:c>
      <x:c r="J22" s="119" t="n">
        <x:f>IFERROR(ABS(G22-D22)/ABS(D22),"")</x:f>
        <x:v>0.27372130685430024</x:v>
      </x:c>
      <x:c r="K22" s="120" t="n">
        <x:f>E22-D22</x:f>
        <x:v>3877.0879830779268</x:v>
      </x:c>
      <x:c r="L22" s="77" t="str">
        <x:v>weighted_hybrid</x:v>
      </x:c>
      <x:c r="M22" s="77" t="str">
        <x:v>是</x:v>
      </x:c>
      <x:c r="N22" s="77" t="str">
        <x:v>是</x:v>
      </x:c>
    </x:row>
    <x:row r="23">
      <x:c r="A23" s="77" t="str">
        <x:v>1235</x:v>
      </x:c>
      <x:c r="B23" s="77" t="str">
        <x:v>興泰</x:v>
      </x:c>
      <x:c r="C23" s="125" t="n">
        <x:v>45839</x:v>
      </x:c>
      <x:c r="D23" s="120" t="n">
        <x:v>12929</x:v>
      </x:c>
      <x:c r="E23" s="120" t="n">
        <x:v>11141.686682824478</x:v>
      </x:c>
      <x:c r="F23" s="120" t="n">
        <x:v>13167.574978045972</x:v>
      </x:c>
      <x:c r="G23" s="120" t="n">
        <x:v>10916.587983355423</x:v>
      </x:c>
      <x:c r="H23" s="119" t="n">
        <x:v>0.13824064638993902</x:v>
      </x:c>
      <x:c r="I23" s="119" t="n">
        <x:f>IFERROR(ABS(F23-D23)/ABS(D23),"")</x:f>
        <x:v>0.018452701527262114</x:v>
      </x:c>
      <x:c r="J23" s="119" t="n">
        <x:f>IFERROR(ABS(G23-D23)/ABS(D23),"")</x:f>
        <x:v>0.15565101838073922</x:v>
      </x:c>
      <x:c r="K23" s="120" t="n">
        <x:f>E23-D23</x:f>
        <x:v>-1787.3133171755217</x:v>
      </x:c>
      <x:c r="L23" s="77" t="str">
        <x:v>weighted_hybrid</x:v>
      </x:c>
      <x:c r="M23" s="77" t="str">
        <x:v>是</x:v>
      </x:c>
      <x:c r="N23" s="77" t="str">
        <x:v>是</x:v>
      </x:c>
    </x:row>
    <x:row r="24">
      <x:c r="A24" s="77" t="str">
        <x:v>1235</x:v>
      </x:c>
      <x:c r="B24" s="77" t="str">
        <x:v>興泰</x:v>
      </x:c>
      <x:c r="C24" s="125" t="n">
        <x:v>45870</x:v>
      </x:c>
      <x:c r="D24" s="120" t="n">
        <x:v>18931</x:v>
      </x:c>
      <x:c r="E24" s="120" t="n">
        <x:v>19214.48085364978</x:v>
      </x:c>
      <x:c r="F24" s="120" t="n">
        <x:v>24992.914784400407</x:v>
      </x:c>
      <x:c r="G24" s="120" t="n">
        <x:v>18572.43263912193</x:v>
      </x:c>
      <x:c r="H24" s="119" t="n">
        <x:v>0.014974425738195568</x:v>
      </x:c>
      <x:c r="I24" s="119" t="n">
        <x:f>IFERROR(ABS(F24-D24)/ABS(D24),"")</x:f>
        <x:v>0.32021101813958097</x:v>
      </x:c>
      <x:c r="J24" s="119" t="n">
        <x:f>IFERROR(ABS(G24-D24)/ABS(D24),"")</x:f>
        <x:v>0.01894075119529189</x:v>
      </x:c>
      <x:c r="K24" s="120" t="n">
        <x:f>E24-D24</x:f>
        <x:v>283.48085364978033</x:v>
      </x:c>
      <x:c r="L24" s="77" t="str">
        <x:v>weighted_hybrid</x:v>
      </x:c>
      <x:c r="M24" s="77" t="str">
        <x:v>是</x:v>
      </x:c>
      <x:c r="N24" s="77" t="str">
        <x:v>是</x:v>
      </x:c>
    </x:row>
    <x:row r="25">
      <x:c r="A25" s="77" t="str">
        <x:v>1235</x:v>
      </x:c>
      <x:c r="B25" s="77" t="str">
        <x:v>興泰</x:v>
      </x:c>
      <x:c r="C25" s="125" t="n">
        <x:v>45901</x:v>
      </x:c>
      <x:c r="D25" s="120" t="n">
        <x:v>19629</x:v>
      </x:c>
      <x:c r="E25" s="120" t="n">
        <x:v>20359.584170002985</x:v>
      </x:c>
      <x:c r="F25" s="120" t="n">
        <x:v>32751.27371079213</x:v>
      </x:c>
      <x:c r="G25" s="120" t="n">
        <x:v>18982.729776581968</x:v>
      </x:c>
      <x:c r="H25" s="119" t="n">
        <x:v>0.03721963268648352</x:v>
      </x:c>
      <x:c r="I25" s="119" t="n">
        <x:f>IFERROR(ABS(F25-D25)/ABS(D25),"")</x:f>
        <x:v>0.6685146319625112</x:v>
      </x:c>
      <x:c r="J25" s="119" t="n">
        <x:f>IFERROR(ABS(G25-D25)/ABS(D25),"")</x:f>
        <x:v>0.032924256121964056</x:v>
      </x:c>
      <x:c r="K25" s="120" t="n">
        <x:f>E25-D25</x:f>
        <x:v>730.584170002985</x:v>
      </x:c>
      <x:c r="L25" s="77" t="str">
        <x:v>weighted_hybrid</x:v>
      </x:c>
      <x:c r="M25" s="77" t="str">
        <x:v>是</x:v>
      </x:c>
      <x:c r="N25" s="77" t="str">
        <x:v>是</x:v>
      </x:c>
    </x:row>
    <x:row r="26">
      <x:c r="A26" s="77" t="str">
        <x:v>1235</x:v>
      </x:c>
      <x:c r="B26" s="77" t="str">
        <x:v>興泰</x:v>
      </x:c>
      <x:c r="C26" s="125" t="n">
        <x:v>45931</x:v>
      </x:c>
      <x:c r="D26" s="120" t="n">
        <x:v>20135</x:v>
      </x:c>
      <x:c r="E26" s="120" t="n">
        <x:v>19698.236820779395</x:v>
      </x:c>
      <x:c r="F26" s="120" t="n">
        <x:v>14369.304371394905</x:v>
      </x:c>
      <x:c r="G26" s="120" t="n">
        <x:v>20290.34042626656</x:v>
      </x:c>
      <x:c r="H26" s="119" t="n">
        <x:v>0.021691739717934186</x:v>
      </x:c>
      <x:c r="I26" s="119" t="n">
        <x:f>IFERROR(ABS(F26-D26)/ABS(D26),"")</x:f>
        <x:v>0.2863519060643206</x:v>
      </x:c>
      <x:c r="J26" s="119" t="n">
        <x:f>IFERROR(ABS(G26-D26)/ABS(D26),"")</x:f>
        <x:v>0.0077149454316643076</x:v>
      </x:c>
      <x:c r="K26" s="120" t="n">
        <x:f>E26-D26</x:f>
        <x:v>-436.7631792206048</x:v>
      </x:c>
      <x:c r="L26" s="77" t="str">
        <x:v>weighted_hybrid</x:v>
      </x:c>
      <x:c r="M26" s="77" t="str">
        <x:v>是</x:v>
      </x:c>
      <x:c r="N26" s="77" t="str">
        <x:v>是</x:v>
      </x:c>
    </x:row>
    <x:row r="27">
      <x:c r="A27" s="77" t="str">
        <x:v>1235</x:v>
      </x:c>
      <x:c r="B27" s="77" t="str">
        <x:v>興泰</x:v>
      </x:c>
      <x:c r="C27" s="125" t="n">
        <x:v>45962</x:v>
      </x:c>
      <x:c r="D27" s="120" t="n">
        <x:v>24760</x:v>
      </x:c>
      <x:c r="E27" s="120" t="n">
        <x:v>19787.688897507873</x:v>
      </x:c>
      <x:c r="F27" s="120" t="n">
        <x:v>23293.28487626069</x:v>
      </x:c>
      <x:c r="G27" s="120" t="n">
        <x:v>19398.178233202005</x:v>
      </x:c>
      <x:c r="H27" s="119" t="n">
        <x:v>0.2008203191636562</x:v>
      </x:c>
      <x:c r="I27" s="119" t="n">
        <x:f>IFERROR(ABS(F27-D27)/ABS(D27),"")</x:f>
        <x:v>0.05923728286507707</x:v>
      </x:c>
      <x:c r="J27" s="119" t="n">
        <x:f>IFERROR(ABS(G27-D27)/ABS(D27),"")</x:f>
        <x:v>0.21655176764127607</x:v>
      </x:c>
      <x:c r="K27" s="120" t="n">
        <x:f>E27-D27</x:f>
        <x:v>-4972.311102492127</x:v>
      </x:c>
      <x:c r="L27" s="77" t="str">
        <x:v>weighted_hybrid</x:v>
      </x:c>
      <x:c r="M27" s="77" t="str">
        <x:v>是</x:v>
      </x:c>
      <x:c r="N27" s="77" t="str">
        <x:v>是</x:v>
      </x:c>
    </x:row>
    <x:row r="28">
      <x:c r="A28" s="77" t="str">
        <x:v>1235</x:v>
      </x:c>
      <x:c r="B28" s="77" t="str">
        <x:v>興泰</x:v>
      </x:c>
      <x:c r="C28" s="125" t="n">
        <x:v>45992</x:v>
      </x:c>
      <x:c r="D28" s="120" t="n">
        <x:v>11362</x:v>
      </x:c>
      <x:c r="E28" s="120" t="n">
        <x:v>20467.660975204322</x:v>
      </x:c>
      <x:c r="F28" s="120" t="n">
        <x:v>20209.37110963671</x:v>
      </x:c>
      <x:c r="G28" s="120" t="n">
        <x:v>20496.35984915628</x:v>
      </x:c>
      <x:c r="H28" s="119" t="n">
        <x:v>0.8014135693719698</x:v>
      </x:c>
      <x:c r="I28" s="119" t="n">
        <x:f>IFERROR(ABS(F28-D28)/ABS(D28),"")</x:f>
        <x:v>0.7786807876814568</x:v>
      </x:c>
      <x:c r="J28" s="119" t="n">
        <x:f>IFERROR(ABS(G28-D28)/ABS(D28),"")</x:f>
        <x:v>0.8039394340042493</x:v>
      </x:c>
      <x:c r="K28" s="120" t="n">
        <x:f>E28-D28</x:f>
        <x:v>9105.660975204322</x:v>
      </x:c>
      <x:c r="L28" s="77" t="str">
        <x:v>weighted_hybrid</x:v>
      </x:c>
      <x:c r="M28" s="77" t="str">
        <x:v>是</x:v>
      </x:c>
      <x:c r="N28" s="77" t="str">
        <x:v>是</x:v>
      </x:c>
    </x:row>
    <x:row r="29">
      <x:c r="A29" s="77" t="str">
        <x:v>1236</x:v>
      </x:c>
      <x:c r="B29" s="77" t="str">
        <x:v>宏亞</x:v>
      </x:c>
      <x:c r="C29" s="125" t="n">
        <x:v>45658</x:v>
      </x:c>
      <x:c r="D29" s="120" t="n">
        <x:v>295078</x:v>
      </x:c>
      <x:c r="E29" s="120" t="n">
        <x:v>309032.0041313023</x:v>
      </x:c>
      <x:c r="F29" s="120" t="n">
        <x:v>282630.4286519437</x:v>
      </x:c>
      <x:c r="G29" s="120" t="n">
        <x:v>311965.51251789765</x:v>
      </x:c>
      <x:c r="H29" s="119" t="n">
        <x:v>0.04728920533317393</x:v>
      </x:c>
      <x:c r="I29" s="119" t="n">
        <x:f>IFERROR(ABS(F29-D29)/ABS(D29),"")</x:f>
        <x:v>0.04218400337556956</x:v>
      </x:c>
      <x:c r="J29" s="119" t="n">
        <x:f>IFERROR(ABS(G29-D29)/ABS(D29),"")</x:f>
        <x:v>0.05723067296747858</x:v>
      </x:c>
      <x:c r="K29" s="120" t="n">
        <x:f>E29-D29</x:f>
        <x:v>13954.004131302296</x:v>
      </x:c>
      <x:c r="L29" s="77" t="str">
        <x:v>weighted_hybrid</x:v>
      </x:c>
      <x:c r="M29" s="77" t="str">
        <x:v>是</x:v>
      </x:c>
      <x:c r="N29" s="77" t="str">
        <x:v>是</x:v>
      </x:c>
    </x:row>
    <x:row r="30">
      <x:c r="A30" s="77" t="str">
        <x:v>1236</x:v>
      </x:c>
      <x:c r="B30" s="77" t="str">
        <x:v>宏亞</x:v>
      </x:c>
      <x:c r="C30" s="125" t="n">
        <x:v>45689</x:v>
      </x:c>
      <x:c r="D30" s="120" t="n">
        <x:v>87822</x:v>
      </x:c>
      <x:c r="E30" s="120" t="n">
        <x:v>160471.60333508093</x:v>
      </x:c>
      <x:c r="F30" s="120" t="n">
        <x:v>100793.72189934133</x:v>
      </x:c>
      <x:c r="G30" s="120" t="n">
        <x:v>167102.4790501631</x:v>
      </x:c>
      <x:c r="H30" s="119" t="n">
        <x:v>0.8272369490000334</x:v>
      </x:c>
      <x:c r="I30" s="119" t="n">
        <x:f>IFERROR(ABS(F30-D30)/ABS(D30),"")</x:f>
        <x:v>0.14770469699325142</x:v>
      </x:c>
      <x:c r="J30" s="119" t="n">
        <x:f>IFERROR(ABS(G30-D30)/ABS(D30),"")</x:f>
        <x:v>0.9027405325563422</x:v>
      </x:c>
      <x:c r="K30" s="120" t="n">
        <x:f>E30-D30</x:f>
        <x:v>72649.60333508093</x:v>
      </x:c>
      <x:c r="L30" s="77" t="str">
        <x:v>weighted_hybrid</x:v>
      </x:c>
      <x:c r="M30" s="77" t="str">
        <x:v>是</x:v>
      </x:c>
      <x:c r="N30" s="77" t="str">
        <x:v>是</x:v>
      </x:c>
    </x:row>
    <x:row r="31">
      <x:c r="A31" s="77" t="str">
        <x:v>1236</x:v>
      </x:c>
      <x:c r="B31" s="77" t="str">
        <x:v>宏亞</x:v>
      </x:c>
      <x:c r="C31" s="125" t="n">
        <x:v>45717</x:v>
      </x:c>
      <x:c r="D31" s="120" t="n">
        <x:v>133073</x:v>
      </x:c>
      <x:c r="E31" s="120" t="n">
        <x:v>104564.37948197595</x:v>
      </x:c>
      <x:c r="F31" s="120" t="n">
        <x:v>136973.1093375867</x:v>
      </x:c>
      <x:c r="G31" s="120" t="n">
        <x:v>100963.40949801919</x:v>
      </x:c>
      <x:c r="H31" s="119" t="n">
        <x:v>0.2142329437077698</x:v>
      </x:c>
      <x:c r="I31" s="119" t="n">
        <x:f>IFERROR(ABS(F31-D31)/ABS(D31),"")</x:f>
        <x:v>0.029308043987786445</x:v>
      </x:c>
      <x:c r="J31" s="119" t="n">
        <x:f>IFERROR(ABS(G31-D31)/ABS(D31),"")</x:f>
        <x:v>0.24129305345172058</x:v>
      </x:c>
      <x:c r="K31" s="120" t="n">
        <x:f>E31-D31</x:f>
        <x:v>-28508.62051802405</x:v>
      </x:c>
      <x:c r="L31" s="77" t="str">
        <x:v>weighted_hybrid</x:v>
      </x:c>
      <x:c r="M31" s="77" t="str">
        <x:v>是</x:v>
      </x:c>
      <x:c r="N31" s="77" t="str">
        <x:v>是</x:v>
      </x:c>
    </x:row>
    <x:row r="32">
      <x:c r="A32" s="77" t="str">
        <x:v>1236</x:v>
      </x:c>
      <x:c r="B32" s="77" t="str">
        <x:v>宏亞</x:v>
      </x:c>
      <x:c r="C32" s="125" t="n">
        <x:v>45748</x:v>
      </x:c>
      <x:c r="D32" s="120" t="n">
        <x:v>125303</x:v>
      </x:c>
      <x:c r="E32" s="120" t="n">
        <x:v>115571.77595171807</x:v>
      </x:c>
      <x:c r="F32" s="120" t="n">
        <x:v>119786.41209671984</x:v>
      </x:c>
      <x:c r="G32" s="120" t="n">
        <x:v>115103.48304671787</x:v>
      </x:c>
      <x:c r="H32" s="119" t="n">
        <x:v>0.0776615408113288</x:v>
      </x:c>
      <x:c r="I32" s="119" t="n">
        <x:f>IFERROR(ABS(F32-D32)/ABS(D32),"")</x:f>
        <x:v>0.04402598424044245</x:v>
      </x:c>
      <x:c r="J32" s="119" t="n">
        <x:f>IFERROR(ABS(G32-D32)/ABS(D32),"")</x:f>
        <x:v>0.08139882487476063</x:v>
      </x:c>
      <x:c r="K32" s="120" t="n">
        <x:f>E32-D32</x:f>
        <x:v>-9731.224048281932</x:v>
      </x:c>
      <x:c r="L32" s="77" t="str">
        <x:v>weighted_hybrid</x:v>
      </x:c>
      <x:c r="M32" s="77" t="str">
        <x:v>是</x:v>
      </x:c>
      <x:c r="N32" s="77" t="str">
        <x:v>是</x:v>
      </x:c>
    </x:row>
    <x:row r="33">
      <x:c r="A33" s="77" t="str">
        <x:v>1236</x:v>
      </x:c>
      <x:c r="B33" s="77" t="str">
        <x:v>宏亞</x:v>
      </x:c>
      <x:c r="C33" s="125" t="n">
        <x:v>45778</x:v>
      </x:c>
      <x:c r="D33" s="120" t="n">
        <x:v>112127</x:v>
      </x:c>
      <x:c r="E33" s="120" t="n">
        <x:v>127536.1360489684</x:v>
      </x:c>
      <x:c r="F33" s="120" t="n">
        <x:v>112286.27196612956</x:v>
      </x:c>
      <x:c r="G33" s="120" t="n">
        <x:v>129230.56539150604</x:v>
      </x:c>
      <x:c r="H33" s="119" t="n">
        <x:v>0.13742574089174242</x:v>
      </x:c>
      <x:c r="I33" s="119" t="n">
        <x:f>IFERROR(ABS(F33-D33)/ABS(D33),"")</x:f>
        <x:v>0.0014204604254956963</x:v>
      </x:c>
      <x:c r="J33" s="119" t="n">
        <x:f>IFERROR(ABS(G33-D33)/ABS(D33),"")</x:f>
        <x:v>0.15253743872132527</x:v>
      </x:c>
      <x:c r="K33" s="120" t="n">
        <x:f>E33-D33</x:f>
        <x:v>15409.136048968401</x:v>
      </x:c>
      <x:c r="L33" s="77" t="str">
        <x:v>weighted_hybrid</x:v>
      </x:c>
      <x:c r="M33" s="77" t="str">
        <x:v>是</x:v>
      </x:c>
      <x:c r="N33" s="77" t="str">
        <x:v>是</x:v>
      </x:c>
    </x:row>
    <x:row r="34">
      <x:c r="A34" s="77" t="str">
        <x:v>1236</x:v>
      </x:c>
      <x:c r="B34" s="77" t="str">
        <x:v>宏亞</x:v>
      </x:c>
      <x:c r="C34" s="125" t="n">
        <x:v>45809</x:v>
      </x:c>
      <x:c r="D34" s="120" t="n">
        <x:v>96579</x:v>
      </x:c>
      <x:c r="E34" s="120" t="n">
        <x:v>106951.42176083462</x:v>
      </x:c>
      <x:c r="F34" s="120" t="n">
        <x:v>103421.9653451</x:v>
      </x:c>
      <x:c r="G34" s="120" t="n">
        <x:v>107343.58358480514</x:v>
      </x:c>
      <x:c r="H34" s="119" t="n">
        <x:v>0.10739831392781685</x:v>
      </x:c>
      <x:c r="I34" s="119" t="n">
        <x:f>IFERROR(ABS(F34-D34)/ABS(D34),"")</x:f>
        <x:v>0.07085355351681012</x:v>
      </x:c>
      <x:c r="J34" s="119" t="n">
        <x:f>IFERROR(ABS(G34-D34)/ABS(D34),"")</x:f>
        <x:v>0.11145884286237315</x:v>
      </x:c>
      <x:c r="K34" s="120" t="n">
        <x:f>E34-D34</x:f>
        <x:v>10372.421760834623</x:v>
      </x:c>
      <x:c r="L34" s="77" t="str">
        <x:v>weighted_hybrid</x:v>
      </x:c>
      <x:c r="M34" s="77" t="str">
        <x:v>是</x:v>
      </x:c>
      <x:c r="N34" s="77" t="str">
        <x:v>是</x:v>
      </x:c>
    </x:row>
    <x:row r="35">
      <x:c r="A35" s="77" t="str">
        <x:v>1236</x:v>
      </x:c>
      <x:c r="B35" s="77" t="str">
        <x:v>宏亞</x:v>
      </x:c>
      <x:c r="C35" s="125" t="n">
        <x:v>45839</x:v>
      </x:c>
      <x:c r="D35" s="120" t="n">
        <x:v>136074</x:v>
      </x:c>
      <x:c r="E35" s="120" t="n">
        <x:v>125287.65392184655</x:v>
      </x:c>
      <x:c r="F35" s="120" t="n">
        <x:v>147081.32484658383</x:v>
      </x:c>
      <x:c r="G35" s="120" t="n">
        <x:v>122866.13493020907</x:v>
      </x:c>
      <x:c r="H35" s="119" t="n">
        <x:v>0.07926823697512715</x:v>
      </x:c>
      <x:c r="I35" s="119" t="n">
        <x:f>IFERROR(ABS(F35-D35)/ABS(D35),"")</x:f>
        <x:v>0.08089219723520898</x:v>
      </x:c>
      <x:c r="J35" s="119" t="n">
        <x:f>IFERROR(ABS(G35-D35)/ABS(D35),"")</x:f>
        <x:v>0.09706384077627565</x:v>
      </x:c>
      <x:c r="K35" s="120" t="n">
        <x:f>E35-D35</x:f>
        <x:v>-10786.346078153452</x:v>
      </x:c>
      <x:c r="L35" s="77" t="str">
        <x:v>weighted_hybrid</x:v>
      </x:c>
      <x:c r="M35" s="77" t="str">
        <x:v>是</x:v>
      </x:c>
      <x:c r="N35" s="77" t="str">
        <x:v>是</x:v>
      </x:c>
    </x:row>
    <x:row r="36">
      <x:c r="A36" s="77" t="str">
        <x:v>1236</x:v>
      </x:c>
      <x:c r="B36" s="77" t="str">
        <x:v>宏亞</x:v>
      </x:c>
      <x:c r="C36" s="125" t="n">
        <x:v>45870</x:v>
      </x:c>
      <x:c r="D36" s="120" t="n">
        <x:v>163447</x:v>
      </x:c>
      <x:c r="E36" s="120" t="n">
        <x:v>138682.81441394976</x:v>
      </x:c>
      <x:c r="F36" s="120" t="n">
        <x:v>160523.29655446683</x:v>
      </x:c>
      <x:c r="G36" s="120" t="n">
        <x:v>136256.09417611454</x:v>
      </x:c>
      <x:c r="H36" s="119" t="n">
        <x:v>0.1515120227722151</x:v>
      </x:c>
      <x:c r="I36" s="119" t="n">
        <x:f>IFERROR(ABS(F36-D36)/ABS(D36),"")</x:f>
        <x:v>0.017887776744346325</x:v>
      </x:c>
      <x:c r="J36" s="119" t="n">
        <x:f>IFERROR(ABS(G36-D36)/ABS(D36),"")</x:f>
        <x:v>0.16635916121975602</x:v>
      </x:c>
      <x:c r="K36" s="120" t="n">
        <x:f>E36-D36</x:f>
        <x:v>-24764.18558605024</x:v>
      </x:c>
      <x:c r="L36" s="77" t="str">
        <x:v>weighted_hybrid</x:v>
      </x:c>
      <x:c r="M36" s="77" t="str">
        <x:v>是</x:v>
      </x:c>
      <x:c r="N36" s="77" t="str">
        <x:v>是</x:v>
      </x:c>
    </x:row>
    <x:row r="37">
      <x:c r="A37" s="77" t="str">
        <x:v>1236</x:v>
      </x:c>
      <x:c r="B37" s="77" t="str">
        <x:v>宏亞</x:v>
      </x:c>
      <x:c r="C37" s="125" t="n">
        <x:v>45901</x:v>
      </x:c>
      <x:c r="D37" s="120" t="n">
        <x:v>229974</x:v>
      </x:c>
      <x:c r="E37" s="120" t="n">
        <x:v>169735.96894390625</x:v>
      </x:c>
      <x:c r="F37" s="120" t="n">
        <x:v>175115.80153218497</x:v>
      </x:c>
      <x:c r="G37" s="120" t="n">
        <x:v>169138.20976743082</x:v>
      </x:c>
      <x:c r="H37" s="119" t="n">
        <x:v>0.261934092793506</x:v>
      </x:c>
      <x:c r="I37" s="119" t="n">
        <x:f>IFERROR(ABS(F37-D37)/ABS(D37),"")</x:f>
        <x:v>0.23854087187166825</x:v>
      </x:c>
      <x:c r="J37" s="119" t="n">
        <x:f>IFERROR(ABS(G37-D37)/ABS(D37),"")</x:f>
        <x:v>0.26453333956259917</x:v>
      </x:c>
      <x:c r="K37" s="120" t="n">
        <x:f>E37-D37</x:f>
        <x:v>-60238.03105609375</x:v>
      </x:c>
      <x:c r="L37" s="77" t="str">
        <x:v>weighted_hybrid</x:v>
      </x:c>
      <x:c r="M37" s="77" t="str">
        <x:v>是</x:v>
      </x:c>
      <x:c r="N37" s="77" t="str">
        <x:v>是</x:v>
      </x:c>
    </x:row>
    <x:row r="38">
      <x:c r="A38" s="77" t="str">
        <x:v>1236</x:v>
      </x:c>
      <x:c r="B38" s="77" t="str">
        <x:v>宏亞</x:v>
      </x:c>
      <x:c r="C38" s="125" t="n">
        <x:v>45931</x:v>
      </x:c>
      <x:c r="D38" s="120" t="n">
        <x:v>116272</x:v>
      </x:c>
      <x:c r="E38" s="120" t="n">
        <x:v>173836.44157465766</x:v>
      </x:c>
      <x:c r="F38" s="120" t="n">
        <x:v>138834.13050513473</x:v>
      </x:c>
      <x:c r="G38" s="120" t="n">
        <x:v>177725.58724904907</x:v>
      </x:c>
      <x:c r="H38" s="119" t="n">
        <x:v>0.4950842986674148</x:v>
      </x:c>
      <x:c r="I38" s="119" t="n">
        <x:f>IFERROR(ABS(F38-D38)/ABS(D38),"")</x:f>
        <x:v>0.19404612034827584</x:v>
      </x:c>
      <x:c r="J38" s="119" t="n">
        <x:f>IFERROR(ABS(G38-D38)/ABS(D38),"")</x:f>
        <x:v>0.528532985147319</x:v>
      </x:c>
      <x:c r="K38" s="120" t="n">
        <x:f>E38-D38</x:f>
        <x:v>57564.441574657656</x:v>
      </x:c>
      <x:c r="L38" s="77" t="str">
        <x:v>weighted_hybrid</x:v>
      </x:c>
      <x:c r="M38" s="77" t="str">
        <x:v>是</x:v>
      </x:c>
      <x:c r="N38" s="77" t="str">
        <x:v>是</x:v>
      </x:c>
    </x:row>
    <x:row r="39">
      <x:c r="A39" s="77" t="str">
        <x:v>1236</x:v>
      </x:c>
      <x:c r="B39" s="77" t="str">
        <x:v>宏亞</x:v>
      </x:c>
      <x:c r="C39" s="125" t="n">
        <x:v>45962</x:v>
      </x:c>
      <x:c r="D39" s="120" t="n">
        <x:v>120899</x:v>
      </x:c>
      <x:c r="E39" s="120" t="n">
        <x:v>140392.51476182693</x:v>
      </x:c>
      <x:c r="F39" s="120" t="n">
        <x:v>166433.65814879083</x:v>
      </x:c>
      <x:c r="G39" s="120" t="n">
        <x:v>137499.0543854976</x:v>
      </x:c>
      <x:c r="H39" s="119" t="n">
        <x:v>0.16123801488702905</x:v>
      </x:c>
      <x:c r="I39" s="119" t="n">
        <x:f>IFERROR(ABS(F39-D39)/ABS(D39),"")</x:f>
        <x:v>0.37663386917005787</x:v>
      </x:c>
      <x:c r="J39" s="119" t="n">
        <x:f>IFERROR(ABS(G39-D39)/ABS(D39),"")</x:f>
        <x:v>0.13730514218891482</x:v>
      </x:c>
      <x:c r="K39" s="120" t="n">
        <x:f>E39-D39</x:f>
        <x:v>19493.514761826926</x:v>
      </x:c>
      <x:c r="L39" s="77" t="str">
        <x:v>weighted_hybrid</x:v>
      </x:c>
      <x:c r="M39" s="77" t="str">
        <x:v>是</x:v>
      </x:c>
      <x:c r="N39" s="77" t="str">
        <x:v>是</x:v>
      </x:c>
    </x:row>
    <x:row r="40">
      <x:c r="A40" s="77" t="str">
        <x:v>1236</x:v>
      </x:c>
      <x:c r="B40" s="77" t="str">
        <x:v>宏亞</x:v>
      </x:c>
      <x:c r="C40" s="125" t="n">
        <x:v>45992</x:v>
      </x:c>
      <x:c r="D40" s="120" t="n">
        <x:v>196864</x:v>
      </x:c>
      <x:c r="E40" s="120" t="n">
        <x:v>175556.54989768917</x:v>
      </x:c>
      <x:c r="F40" s="120" t="n">
        <x:v>251409.88804733</x:v>
      </x:c>
      <x:c r="G40" s="120" t="n">
        <x:v>167128.40121439574</x:v>
      </x:c>
      <x:c r="H40" s="119" t="n">
        <x:v>0.10823436536040532</x:v>
      </x:c>
      <x:c r="I40" s="119" t="n">
        <x:f>IFERROR(ABS(F40-D40)/ABS(D40),"")</x:f>
        <x:v>0.2770739599283261</x:v>
      </x:c>
      <x:c r="J40" s="119" t="n">
        <x:f>IFERROR(ABS(G40-D40)/ABS(D40),"")</x:f>
        <x:v>0.15104640150359772</x:v>
      </x:c>
      <x:c r="K40" s="120" t="n">
        <x:f>E40-D40</x:f>
        <x:v>-21307.45010231083</x:v>
      </x:c>
      <x:c r="L40" s="77" t="str">
        <x:v>weighted_hybrid</x:v>
      </x:c>
      <x:c r="M40" s="77" t="str">
        <x:v>是</x:v>
      </x:c>
      <x:c r="N40" s="77" t="str">
        <x:v>是</x:v>
      </x:c>
    </x:row>
    <x:row r="41">
      <x:c r="A41" s="77" t="str">
        <x:v>1256</x:v>
      </x:c>
      <x:c r="B41" s="77" t="str">
        <x:v>鮮活果汁-KY</x:v>
      </x:c>
      <x:c r="C41" s="125" t="n">
        <x:v>45658</x:v>
      </x:c>
      <x:c r="D41" s="120" t="n">
        <x:v>328850</x:v>
      </x:c>
      <x:c r="E41" s="120" t="n">
        <x:v>294320.8055328747</x:v>
      </x:c>
      <x:c r="F41" s="120" t="n">
        <x:v>313590.1847094448</x:v>
      </x:c>
      <x:c r="G41" s="120" t="n">
        <x:v>292179.76340214466</x:v>
      </x:c>
      <x:c r="H41" s="119" t="n">
        <x:v>0.10499983113007536</x:v>
      </x:c>
      <x:c r="I41" s="119" t="n">
        <x:f>IFERROR(ABS(F41-D41)/ABS(D41),"")</x:f>
        <x:v>0.04640357394117434</x:v>
      </x:c>
      <x:c r="J41" s="119" t="n">
        <x:f>IFERROR(ABS(G41-D41)/ABS(D41),"")</x:f>
        <x:v>0.11151052637328673</x:v>
      </x:c>
      <x:c r="K41" s="120" t="n">
        <x:f>E41-D41</x:f>
        <x:v>-34529.194467125286</x:v>
      </x:c>
      <x:c r="L41" s="77" t="str">
        <x:v>weighted_hybrid</x:v>
      </x:c>
      <x:c r="M41" s="77" t="str">
        <x:v>是</x:v>
      </x:c>
      <x:c r="N41" s="77" t="str">
        <x:v>是</x:v>
      </x:c>
    </x:row>
    <x:row r="42">
      <x:c r="A42" s="77" t="str">
        <x:v>1256</x:v>
      </x:c>
      <x:c r="B42" s="77" t="str">
        <x:v>鮮活果汁-KY</x:v>
      </x:c>
      <x:c r="C42" s="125" t="n">
        <x:v>45689</x:v>
      </x:c>
      <x:c r="D42" s="120" t="n">
        <x:v>179442</x:v>
      </x:c>
      <x:c r="E42" s="120" t="n">
        <x:v>231481.81747906108</x:v>
      </x:c>
      <x:c r="F42" s="120" t="n">
        <x:v>185353.41226954723</x:v>
      </x:c>
      <x:c r="G42" s="120" t="n">
        <x:v>236607.19583567375</x:v>
      </x:c>
      <x:c r="H42" s="119" t="n">
        <x:v>0.2900091253946182</x:v>
      </x:c>
      <x:c r="I42" s="119" t="n">
        <x:f>IFERROR(ABS(F42-D42)/ABS(D42),"")</x:f>
        <x:v>0.03294330351616251</x:v>
      </x:c>
      <x:c r="J42" s="119" t="n">
        <x:f>IFERROR(ABS(G42-D42)/ABS(D42),"")</x:f>
        <x:v>0.31857199449222445</x:v>
      </x:c>
      <x:c r="K42" s="120" t="n">
        <x:f>E42-D42</x:f>
        <x:v>52039.81747906108</x:v>
      </x:c>
      <x:c r="L42" s="77" t="str">
        <x:v>weighted_hybrid</x:v>
      </x:c>
      <x:c r="M42" s="77" t="str">
        <x:v>是</x:v>
      </x:c>
      <x:c r="N42" s="77" t="str">
        <x:v>是</x:v>
      </x:c>
    </x:row>
    <x:row r="43">
      <x:c r="A43" s="77" t="str">
        <x:v>1256</x:v>
      </x:c>
      <x:c r="B43" s="77" t="str">
        <x:v>鮮活果汁-KY</x:v>
      </x:c>
      <x:c r="C43" s="125" t="n">
        <x:v>45717</x:v>
      </x:c>
      <x:c r="D43" s="120" t="n">
        <x:v>226637</x:v>
      </x:c>
      <x:c r="E43" s="120" t="n">
        <x:v>201211.0842578823</x:v>
      </x:c>
      <x:c r="F43" s="120" t="n">
        <x:v>275608.3163299728</x:v>
      </x:c>
      <x:c r="G43" s="120" t="n">
        <x:v>192944.7251387611</x:v>
      </x:c>
      <x:c r="H43" s="119" t="n">
        <x:v>0.11218784109442724</x:v>
      </x:c>
      <x:c r="I43" s="119" t="n">
        <x:f>IFERROR(ABS(F43-D43)/ABS(D43),"")</x:f>
        <x:v>0.2160782058091698</x:v>
      </x:c>
      <x:c r="J43" s="119" t="n">
        <x:f>IFERROR(ABS(G43-D43)/ABS(D43),"")</x:f>
        <x:v>0.14866184630593812</x:v>
      </x:c>
      <x:c r="K43" s="120" t="n">
        <x:f>E43-D43</x:f>
        <x:v>-25425.915742117708</x:v>
      </x:c>
      <x:c r="L43" s="77" t="str">
        <x:v>weighted_hybrid</x:v>
      </x:c>
      <x:c r="M43" s="77" t="str">
        <x:v>是</x:v>
      </x:c>
      <x:c r="N43" s="77" t="str">
        <x:v>是</x:v>
      </x:c>
    </x:row>
    <x:row r="44">
      <x:c r="A44" s="77" t="str">
        <x:v>1256</x:v>
      </x:c>
      <x:c r="B44" s="77" t="str">
        <x:v>鮮活果汁-KY</x:v>
      </x:c>
      <x:c r="C44" s="125" t="n">
        <x:v>45748</x:v>
      </x:c>
      <x:c r="D44" s="120" t="n">
        <x:v>291642</x:v>
      </x:c>
      <x:c r="E44" s="120" t="n">
        <x:v>304346.8381091699</x:v>
      </x:c>
      <x:c r="F44" s="120" t="n">
        <x:v>364692.9141621391</x:v>
      </x:c>
      <x:c r="G44" s="120" t="n">
        <x:v>297641.7185477289</x:v>
      </x:c>
      <x:c r="H44" s="119" t="n">
        <x:v>0.043563129141789975</x:v>
      </x:c>
      <x:c r="I44" s="119" t="n">
        <x:f>IFERROR(ABS(F44-D44)/ABS(D44),"")</x:f>
        <x:v>0.2504814607022964</x:v>
      </x:c>
      <x:c r="J44" s="119" t="n">
        <x:f>IFERROR(ABS(G44-D44)/ABS(D44),"")</x:f>
        <x:v>0.020572203412844867</x:v>
      </x:c>
      <x:c r="K44" s="120" t="n">
        <x:f>E44-D44</x:f>
        <x:v>12704.838109169912</x:v>
      </x:c>
      <x:c r="L44" s="77" t="str">
        <x:v>weighted_hybrid</x:v>
      </x:c>
      <x:c r="M44" s="77" t="str">
        <x:v>是</x:v>
      </x:c>
      <x:c r="N44" s="77" t="str">
        <x:v>是</x:v>
      </x:c>
    </x:row>
    <x:row r="45">
      <x:c r="A45" s="77" t="str">
        <x:v>1256</x:v>
      </x:c>
      <x:c r="B45" s="77" t="str">
        <x:v>鮮活果汁-KY</x:v>
      </x:c>
      <x:c r="C45" s="125" t="n">
        <x:v>45778</x:v>
      </x:c>
      <x:c r="D45" s="120" t="n">
        <x:v>384691</x:v>
      </x:c>
      <x:c r="E45" s="120" t="n">
        <x:v>303235.8785249486</x:v>
      </x:c>
      <x:c r="F45" s="120" t="n">
        <x:v>346058.03498823114</x:v>
      </x:c>
      <x:c r="G45" s="120" t="n">
        <x:v>298477.8611401394</x:v>
      </x:c>
      <x:c r="H45" s="119" t="n">
        <x:v>0.21174168741938698</x:v>
      </x:c>
      <x:c r="I45" s="119" t="n">
        <x:f>IFERROR(ABS(F45-D45)/ABS(D45),"")</x:f>
        <x:v>0.10042596528582384</x:v>
      </x:c>
      <x:c r="J45" s="119" t="n">
        <x:f>IFERROR(ABS(G45-D45)/ABS(D45),"")</x:f>
        <x:v>0.22411010098978296</x:v>
      </x:c>
      <x:c r="K45" s="120" t="n">
        <x:f>E45-D45</x:f>
        <x:v>-81455.12147505139</x:v>
      </x:c>
      <x:c r="L45" s="77" t="str">
        <x:v>weighted_hybrid</x:v>
      </x:c>
      <x:c r="M45" s="77" t="str">
        <x:v>是</x:v>
      </x:c>
      <x:c r="N45" s="77" t="str">
        <x:v>是</x:v>
      </x:c>
    </x:row>
    <x:row r="46">
      <x:c r="A46" s="77" t="str">
        <x:v>1256</x:v>
      </x:c>
      <x:c r="B46" s="77" t="str">
        <x:v>鮮活果汁-KY</x:v>
      </x:c>
      <x:c r="C46" s="125" t="n">
        <x:v>45809</x:v>
      </x:c>
      <x:c r="D46" s="120" t="n">
        <x:v>377955</x:v>
      </x:c>
      <x:c r="E46" s="120" t="n">
        <x:v>388694.32140758826</x:v>
      </x:c>
      <x:c r="F46" s="120" t="n">
        <x:v>415104.8300868719</x:v>
      </x:c>
      <x:c r="G46" s="120" t="n">
        <x:v>385759.82044322335</x:v>
      </x:c>
      <x:c r="H46" s="119" t="n">
        <x:v>0.02841428584775504</x:v>
      </x:c>
      <x:c r="I46" s="119" t="n">
        <x:f>IFERROR(ABS(F46-D46)/ABS(D46),"")</x:f>
        <x:v>0.098291675164694</x:v>
      </x:c>
      <x:c r="J46" s="119" t="n">
        <x:f>IFERROR(ABS(G46-D46)/ABS(D46),"")</x:f>
        <x:v>0.020650131479206114</x:v>
      </x:c>
      <x:c r="K46" s="120" t="n">
        <x:f>E46-D46</x:f>
        <x:v>10739.321407588257</x:v>
      </x:c>
      <x:c r="L46" s="77" t="str">
        <x:v>weighted_hybrid</x:v>
      </x:c>
      <x:c r="M46" s="77" t="str">
        <x:v>是</x:v>
      </x:c>
      <x:c r="N46" s="77" t="str">
        <x:v>是</x:v>
      </x:c>
    </x:row>
    <x:row r="47">
      <x:c r="A47" s="77" t="str">
        <x:v>1256</x:v>
      </x:c>
      <x:c r="B47" s="77" t="str">
        <x:v>鮮活果汁-KY</x:v>
      </x:c>
      <x:c r="C47" s="125" t="n">
        <x:v>45839</x:v>
      </x:c>
      <x:c r="D47" s="120" t="n">
        <x:v>507659</x:v>
      </x:c>
      <x:c r="E47" s="120" t="n">
        <x:v>399379.2224430543</x:v>
      </x:c>
      <x:c r="F47" s="120" t="n">
        <x:v>444467.0754180293</x:v>
      </x:c>
      <x:c r="G47" s="120" t="n">
        <x:v>394369.46100139036</x:v>
      </x:c>
      <x:c r="H47" s="119" t="n">
        <x:v>0.2132923430037598</x:v>
      </x:c>
      <x:c r="I47" s="119" t="n">
        <x:f>IFERROR(ABS(F47-D47)/ABS(D47),"")</x:f>
        <x:v>0.12447710881117192</x:v>
      </x:c>
      <x:c r="J47" s="119" t="n">
        <x:f>IFERROR(ABS(G47-D47)/ABS(D47),"")</x:f>
        <x:v>0.2231607023584919</x:v>
      </x:c>
      <x:c r="K47" s="120" t="n">
        <x:f>E47-D47</x:f>
        <x:v>-108279.77755694569</x:v>
      </x:c>
      <x:c r="L47" s="77" t="str">
        <x:v>weighted_hybrid</x:v>
      </x:c>
      <x:c r="M47" s="77" t="str">
        <x:v>是</x:v>
      </x:c>
      <x:c r="N47" s="77" t="str">
        <x:v>是</x:v>
      </x:c>
    </x:row>
    <x:row r="48">
      <x:c r="A48" s="77" t="str">
        <x:v>1256</x:v>
      </x:c>
      <x:c r="B48" s="77" t="str">
        <x:v>鮮活果汁-KY</x:v>
      </x:c>
      <x:c r="C48" s="125" t="n">
        <x:v>45870</x:v>
      </x:c>
      <x:c r="D48" s="120" t="n">
        <x:v>516828</x:v>
      </x:c>
      <x:c r="E48" s="120" t="n">
        <x:v>484250.316990998</x:v>
      </x:c>
      <x:c r="F48" s="120" t="n">
        <x:v>446393.44565204246</x:v>
      </x:c>
      <x:c r="G48" s="120" t="n">
        <x:v>488456.6360286597</x:v>
      </x:c>
      <x:c r="H48" s="119" t="n">
        <x:v>0.06303389717469256</x:v>
      </x:c>
      <x:c r="I48" s="119" t="n">
        <x:f>IFERROR(ABS(F48-D48)/ABS(D48),"")</x:f>
        <x:v>0.13628238862437317</x:v>
      </x:c>
      <x:c r="J48" s="119" t="n">
        <x:f>IFERROR(ABS(G48-D48)/ABS(D48),"")</x:f>
        <x:v>0.05489517590250585</x:v>
      </x:c>
      <x:c r="K48" s="120" t="n">
        <x:f>E48-D48</x:f>
        <x:v>-32577.68300900201</x:v>
      </x:c>
      <x:c r="L48" s="77" t="str">
        <x:v>weighted_hybrid</x:v>
      </x:c>
      <x:c r="M48" s="77" t="str">
        <x:v>是</x:v>
      </x:c>
      <x:c r="N48" s="77" t="str">
        <x:v>是</x:v>
      </x:c>
    </x:row>
    <x:row r="49">
      <x:c r="A49" s="77" t="str">
        <x:v>1256</x:v>
      </x:c>
      <x:c r="B49" s="77" t="str">
        <x:v>鮮活果汁-KY</x:v>
      </x:c>
      <x:c r="C49" s="125" t="n">
        <x:v>45901</x:v>
      </x:c>
      <x:c r="D49" s="120" t="n">
        <x:v>419697</x:v>
      </x:c>
      <x:c r="E49" s="120" t="n">
        <x:v>494524.29573224165</x:v>
      </x:c>
      <x:c r="F49" s="120" t="n">
        <x:v>430299.1400281411</x:v>
      </x:c>
      <x:c r="G49" s="120" t="n">
        <x:v>501660.42414380837</x:v>
      </x:c>
      <x:c r="H49" s="119" t="n">
        <x:v>0.17828885060470206</x:v>
      </x:c>
      <x:c r="I49" s="119" t="n">
        <x:f>IFERROR(ABS(F49-D49)/ABS(D49),"")</x:f>
        <x:v>0.025261414849620297</x:v>
      </x:c>
      <x:c r="J49" s="119" t="n">
        <x:f>IFERROR(ABS(G49-D49)/ABS(D49),"")</x:f>
        <x:v>0.19529189902193336</x:v>
      </x:c>
      <x:c r="K49" s="120" t="n">
        <x:f>E49-D49</x:f>
        <x:v>74827.29573224165</x:v>
      </x:c>
      <x:c r="L49" s="77" t="str">
        <x:v>weighted_hybrid</x:v>
      </x:c>
      <x:c r="M49" s="77" t="str">
        <x:v>是</x:v>
      </x:c>
      <x:c r="N49" s="77" t="str">
        <x:v>是</x:v>
      </x:c>
    </x:row>
    <x:row r="50">
      <x:c r="A50" s="77" t="str">
        <x:v>1256</x:v>
      </x:c>
      <x:c r="B50" s="77" t="str">
        <x:v>鮮活果汁-KY</x:v>
      </x:c>
      <x:c r="C50" s="125" t="n">
        <x:v>45931</x:v>
      </x:c>
      <x:c r="D50" s="120" t="n">
        <x:v>232172</x:v>
      </x:c>
      <x:c r="E50" s="120" t="n">
        <x:v>300112.3279758319</x:v>
      </x:c>
      <x:c r="F50" s="120" t="n">
        <x:v>193416.50409204265</x:v>
      </x:c>
      <x:c r="G50" s="120" t="n">
        <x:v>311967.4195184752</x:v>
      </x:c>
      <x:c r="H50" s="119" t="n">
        <x:v>0.29262929197246834</x:v>
      </x:c>
      <x:c r="I50" s="119" t="n">
        <x:f>IFERROR(ABS(F50-D50)/ABS(D50),"")</x:f>
        <x:v>0.16692579599588817</x:v>
      </x:c>
      <x:c r="J50" s="119" t="n">
        <x:f>IFERROR(ABS(G50-D50)/ABS(D50),"")</x:f>
        <x:v>0.3436909684133969</x:v>
      </x:c>
      <x:c r="K50" s="120" t="n">
        <x:f>E50-D50</x:f>
        <x:v>67940.32797583193</x:v>
      </x:c>
      <x:c r="L50" s="77" t="str">
        <x:v>weighted_hybrid</x:v>
      </x:c>
      <x:c r="M50" s="77" t="str">
        <x:v>是</x:v>
      </x:c>
      <x:c r="N50" s="77" t="str">
        <x:v>是</x:v>
      </x:c>
    </x:row>
    <x:row r="51">
      <x:c r="A51" s="77" t="str">
        <x:v>1256</x:v>
      </x:c>
      <x:c r="B51" s="77" t="str">
        <x:v>鮮活果汁-KY</x:v>
      </x:c>
      <x:c r="C51" s="125" t="n">
        <x:v>45962</x:v>
      </x:c>
      <x:c r="D51" s="120" t="n">
        <x:v>240414</x:v>
      </x:c>
      <x:c r="E51" s="120" t="n">
        <x:v>222023.24577085552</x:v>
      </x:c>
      <x:c r="F51" s="120" t="n">
        <x:v>196497.666634968</x:v>
      </x:c>
      <x:c r="G51" s="120" t="n">
        <x:v>224859.42123039858</x:v>
      </x:c>
      <x:c r="H51" s="119" t="n">
        <x:v>0.07649618669937892</x:v>
      </x:c>
      <x:c r="I51" s="119" t="n">
        <x:f>IFERROR(ABS(F51-D51)/ABS(D51),"")</x:f>
        <x:v>0.18266961726451875</x:v>
      </x:c>
      <x:c r="J51" s="119" t="n">
        <x:f>IFERROR(ABS(G51-D51)/ABS(D51),"")</x:f>
        <x:v>0.06469913885880779</x:v>
      </x:c>
      <x:c r="K51" s="120" t="n">
        <x:f>E51-D51</x:f>
        <x:v>-18390.754229144484</x:v>
      </x:c>
      <x:c r="L51" s="77" t="str">
        <x:v>weighted_hybrid</x:v>
      </x:c>
      <x:c r="M51" s="77" t="str">
        <x:v>是</x:v>
      </x:c>
      <x:c r="N51" s="77" t="str">
        <x:v>是</x:v>
      </x:c>
    </x:row>
    <x:row r="52">
      <x:c r="A52" s="77" t="str">
        <x:v>1256</x:v>
      </x:c>
      <x:c r="B52" s="77" t="str">
        <x:v>鮮活果汁-KY</x:v>
      </x:c>
      <x:c r="C52" s="125" t="n">
        <x:v>45992</x:v>
      </x:c>
      <x:c r="D52" s="120" t="n">
        <x:v>408763</x:v>
      </x:c>
      <x:c r="E52" s="120" t="n">
        <x:v>253472.71038149676</x:v>
      </x:c>
      <x:c r="F52" s="120" t="n">
        <x:v>267134.6529549785</x:v>
      </x:c>
      <x:c r="G52" s="120" t="n">
        <x:v>251954.716762221</x:v>
      </x:c>
      <x:c r="H52" s="119" t="n">
        <x:v>0.37990299909361475</x:v>
      </x:c>
      <x:c r="I52" s="119" t="n">
        <x:f>IFERROR(ABS(F52-D52)/ABS(D52),"")</x:f>
        <x:v>0.34648034935897204</x:v>
      </x:c>
      <x:c r="J52" s="119" t="n">
        <x:f>IFERROR(ABS(G52-D52)/ABS(D52),"")</x:f>
        <x:v>0.3836166268419084</x:v>
      </x:c>
      <x:c r="K52" s="120" t="n">
        <x:f>E52-D52</x:f>
        <x:v>-155290.28961850324</x:v>
      </x:c>
      <x:c r="L52" s="77" t="str">
        <x:v>weighted_hybrid</x:v>
      </x:c>
      <x:c r="M52" s="77" t="str">
        <x:v>是</x:v>
      </x:c>
      <x:c r="N52" s="77" t="str">
        <x:v>是</x:v>
      </x:c>
    </x:row>
    <x:row r="53">
      <x:c r="A53" s="77" t="str">
        <x:v>1312</x:v>
      </x:c>
      <x:c r="B53" s="77" t="str">
        <x:v>國喬</x:v>
      </x:c>
      <x:c r="C53" s="125" t="n">
        <x:v>45658</x:v>
      </x:c>
      <x:c r="D53" s="120" t="n">
        <x:v>1259065</x:v>
      </x:c>
      <x:c r="E53" s="120" t="n">
        <x:v>1386500.6333489118</x:v>
      </x:c>
      <x:c r="F53" s="120" t="n">
        <x:v>1331148.2367034978</x:v>
      </x:c>
      <x:c r="G53" s="120" t="n">
        <x:v>1392650.8996428465</x:v>
      </x:c>
      <x:c r="H53" s="119" t="n">
        <x:v>0.10121449913142828</x:v>
      </x:c>
      <x:c r="I53" s="119" t="n">
        <x:f>IFERROR(ABS(F53-D53)/ABS(D53),"")</x:f>
        <x:v>0.05725140219408674</x:v>
      </x:c>
      <x:c r="J53" s="119" t="n">
        <x:f>IFERROR(ABS(G53-D53)/ABS(D53),"")</x:f>
        <x:v>0.10609928768002172</x:v>
      </x:c>
      <x:c r="K53" s="120" t="n">
        <x:f>E53-D53</x:f>
        <x:v>127435.63334891177</x:v>
      </x:c>
      <x:c r="L53" s="77" t="str">
        <x:v>weighted_hybrid</x:v>
      </x:c>
      <x:c r="M53" s="77" t="str">
        <x:v>是</x:v>
      </x:c>
      <x:c r="N53" s="77" t="str">
        <x:v>是</x:v>
      </x:c>
    </x:row>
    <x:row r="54">
      <x:c r="A54" s="77" t="str">
        <x:v>1312</x:v>
      </x:c>
      <x:c r="B54" s="77" t="str">
        <x:v>國喬</x:v>
      </x:c>
      <x:c r="C54" s="125" t="n">
        <x:v>45689</x:v>
      </x:c>
      <x:c r="D54" s="120" t="n">
        <x:v>1791123</x:v>
      </x:c>
      <x:c r="E54" s="120" t="n">
        <x:v>1198287.0523402065</x:v>
      </x:c>
      <x:c r="F54" s="120" t="n">
        <x:v>1063071.84766748</x:v>
      </x:c>
      <x:c r="G54" s="120" t="n">
        <x:v>1213310.9639705094</x:v>
      </x:c>
      <x:c r="H54" s="119" t="n">
        <x:v>0.3309856149799838</x:v>
      </x:c>
      <x:c r="I54" s="119" t="n">
        <x:f>IFERROR(ABS(F54-D54)/ABS(D54),"")</x:f>
        <x:v>0.4064774738153215</x:v>
      </x:c>
      <x:c r="J54" s="119" t="n">
        <x:f>IFERROR(ABS(G54-D54)/ABS(D54),"")</x:f>
        <x:v>0.32259763066494634</x:v>
      </x:c>
      <x:c r="K54" s="120" t="n">
        <x:f>E54-D54</x:f>
        <x:v>-592835.9476597935</x:v>
      </x:c>
      <x:c r="L54" s="77" t="str">
        <x:v>weighted_hybrid</x:v>
      </x:c>
      <x:c r="M54" s="77" t="str">
        <x:v>是</x:v>
      </x:c>
      <x:c r="N54" s="77" t="str">
        <x:v>是</x:v>
      </x:c>
    </x:row>
    <x:row r="55">
      <x:c r="A55" s="77" t="str">
        <x:v>1312</x:v>
      </x:c>
      <x:c r="B55" s="77" t="str">
        <x:v>國喬</x:v>
      </x:c>
      <x:c r="C55" s="125" t="n">
        <x:v>45717</x:v>
      </x:c>
      <x:c r="D55" s="120" t="n">
        <x:v>2647259</x:v>
      </x:c>
      <x:c r="E55" s="120" t="n">
        <x:v>1410546.3876231927</x:v>
      </x:c>
      <x:c r="F55" s="120" t="n">
        <x:v>1663228.314399799</x:v>
      </x:c>
      <x:c r="G55" s="120" t="n">
        <x:v>1382470.6179813477</x:v>
      </x:c>
      <x:c r="H55" s="119" t="n">
        <x:v>0.4671672142305711</x:v>
      </x:c>
      <x:c r="I55" s="119" t="n">
        <x:f>IFERROR(ABS(F55-D55)/ABS(D55),"")</x:f>
        <x:v>0.3717168156195525</x:v>
      </x:c>
      <x:c r="J55" s="119" t="n">
        <x:f>IFERROR(ABS(G55-D55)/ABS(D55),"")</x:f>
        <x:v>0.4777728140762397</x:v>
      </x:c>
      <x:c r="K55" s="120" t="n">
        <x:f>E55-D55</x:f>
        <x:v>-1236712.6123768073</x:v>
      </x:c>
      <x:c r="L55" s="77" t="str">
        <x:v>weighted_hybrid</x:v>
      </x:c>
      <x:c r="M55" s="77" t="str">
        <x:v>是</x:v>
      </x:c>
      <x:c r="N55" s="77" t="str">
        <x:v>是</x:v>
      </x:c>
    </x:row>
    <x:row r="56">
      <x:c r="A56" s="77" t="str">
        <x:v>1312</x:v>
      </x:c>
      <x:c r="B56" s="77" t="str">
        <x:v>國喬</x:v>
      </x:c>
      <x:c r="C56" s="125" t="n">
        <x:v>45748</x:v>
      </x:c>
      <x:c r="D56" s="120" t="n">
        <x:v>2633140</x:v>
      </x:c>
      <x:c r="E56" s="120" t="n">
        <x:v>2705862.5577546875</x:v>
      </x:c>
      <x:c r="F56" s="120" t="n">
        <x:v>2604592.572251668</x:v>
      </x:c>
      <x:c r="G56" s="120" t="n">
        <x:v>2717114.778366134</x:v>
      </x:c>
      <x:c r="H56" s="119" t="n">
        <x:v>0.027618188837163046</x:v>
      </x:c>
      <x:c r="I56" s="119" t="n">
        <x:f>IFERROR(ABS(F56-D56)/ABS(D56),"")</x:f>
        <x:v>0.01084159131239957</x:v>
      </x:c>
      <x:c r="J56" s="119" t="n">
        <x:f>IFERROR(ABS(G56-D56)/ABS(D56),"")</x:f>
        <x:v>0.03189149774266998</x:v>
      </x:c>
      <x:c r="K56" s="120" t="n">
        <x:f>E56-D56</x:f>
        <x:v>72722.5577546875</x:v>
      </x:c>
      <x:c r="L56" s="77" t="str">
        <x:v>weighted_hybrid</x:v>
      </x:c>
      <x:c r="M56" s="77" t="str">
        <x:v>是</x:v>
      </x:c>
      <x:c r="N56" s="77" t="str">
        <x:v>是</x:v>
      </x:c>
    </x:row>
    <x:row r="57">
      <x:c r="A57" s="77" t="str">
        <x:v>1312</x:v>
      </x:c>
      <x:c r="B57" s="77" t="str">
        <x:v>國喬</x:v>
      </x:c>
      <x:c r="C57" s="125" t="n">
        <x:v>45778</x:v>
      </x:c>
      <x:c r="D57" s="120" t="n">
        <x:v>1505648</x:v>
      </x:c>
      <x:c r="E57" s="120" t="n">
        <x:v>2727640.607833054</x:v>
      </x:c>
      <x:c r="F57" s="120" t="n">
        <x:v>2472327.6803780776</x:v>
      </x:c>
      <x:c r="G57" s="120" t="n">
        <x:v>2756008.7108836067</x:v>
      </x:c>
      <x:c r="H57" s="119" t="n">
        <x:v>0.8116057722874496</x:v>
      </x:c>
      <x:c r="I57" s="119" t="n">
        <x:f>IFERROR(ABS(F57-D57)/ABS(D57),"")</x:f>
        <x:v>0.6420356420478608</x:v>
      </x:c>
      <x:c r="J57" s="119" t="n">
        <x:f>IFERROR(ABS(G57-D57)/ABS(D57),"")</x:f>
        <x:v>0.830446897869626</x:v>
      </x:c>
      <x:c r="K57" s="120" t="n">
        <x:f>E57-D57</x:f>
        <x:v>1221992.607833054</x:v>
      </x:c>
      <x:c r="L57" s="77" t="str">
        <x:v>weighted_hybrid</x:v>
      </x:c>
      <x:c r="M57" s="77" t="str">
        <x:v>是</x:v>
      </x:c>
      <x:c r="N57" s="77" t="str">
        <x:v>是</x:v>
      </x:c>
    </x:row>
    <x:row r="58">
      <x:c r="A58" s="77" t="str">
        <x:v>1312</x:v>
      </x:c>
      <x:c r="B58" s="77" t="str">
        <x:v>國喬</x:v>
      </x:c>
      <x:c r="C58" s="125" t="n">
        <x:v>45809</x:v>
      </x:c>
      <x:c r="D58" s="120" t="n">
        <x:v>1280315</x:v>
      </x:c>
      <x:c r="E58" s="120" t="n">
        <x:v>1907026.680889553</x:v>
      </x:c>
      <x:c r="F58" s="120" t="n">
        <x:v>1461211.231848356</x:v>
      </x:c>
      <x:c r="G58" s="120" t="n">
        <x:v>1956561.7307830192</x:v>
      </x:c>
      <x:c r="H58" s="119" t="n">
        <x:v>0.48949803828710353</x:v>
      </x:c>
      <x:c r="I58" s="119" t="n">
        <x:f>IFERROR(ABS(F58-D58)/ABS(D58),"")</x:f>
        <x:v>0.14129041044458285</x:v>
      </x:c>
      <x:c r="J58" s="119" t="n">
        <x:f>IFERROR(ABS(G58-D58)/ABS(D58),"")</x:f>
        <x:v>0.5281877747140502</x:v>
      </x:c>
      <x:c r="K58" s="120" t="n">
        <x:f>E58-D58</x:f>
        <x:v>626711.6808895529</x:v>
      </x:c>
      <x:c r="L58" s="77" t="str">
        <x:v>weighted_hybrid</x:v>
      </x:c>
      <x:c r="M58" s="77" t="str">
        <x:v>是</x:v>
      </x:c>
      <x:c r="N58" s="77" t="str">
        <x:v>是</x:v>
      </x:c>
    </x:row>
    <x:row r="59">
      <x:c r="A59" s="77" t="str">
        <x:v>1312</x:v>
      </x:c>
      <x:c r="B59" s="77" t="str">
        <x:v>國喬</x:v>
      </x:c>
      <x:c r="C59" s="125" t="n">
        <x:v>45839</x:v>
      </x:c>
      <x:c r="D59" s="120" t="n">
        <x:v>1497211</x:v>
      </x:c>
      <x:c r="E59" s="120" t="n">
        <x:v>1322742.4936117127</x:v>
      </x:c>
      <x:c r="F59" s="120" t="n">
        <x:v>1239369.9514627955</x:v>
      </x:c>
      <x:c r="G59" s="120" t="n">
        <x:v>1332006.109406037</x:v>
      </x:c>
      <x:c r="H59" s="119" t="n">
        <x:v>0.1165290038533562</x:v>
      </x:c>
      <x:c r="I59" s="119" t="n">
        <x:f>IFERROR(ABS(F59-D59)/ABS(D59),"")</x:f>
        <x:v>0.1722142360276571</x:v>
      </x:c>
      <x:c r="J59" s="119" t="n">
        <x:f>IFERROR(ABS(G59-D59)/ABS(D59),"")</x:f>
        <x:v>0.11034175583398932</x:v>
      </x:c>
      <x:c r="K59" s="120" t="n">
        <x:f>E59-D59</x:f>
        <x:v>-174468.5063882873</x:v>
      </x:c>
      <x:c r="L59" s="77" t="str">
        <x:v>weighted_hybrid</x:v>
      </x:c>
      <x:c r="M59" s="77" t="str">
        <x:v>是</x:v>
      </x:c>
      <x:c r="N59" s="77" t="str">
        <x:v>是</x:v>
      </x:c>
    </x:row>
    <x:row r="60">
      <x:c r="A60" s="77" t="str">
        <x:v>1312</x:v>
      </x:c>
      <x:c r="B60" s="77" t="str">
        <x:v>國喬</x:v>
      </x:c>
      <x:c r="C60" s="125" t="n">
        <x:v>45870</x:v>
      </x:c>
      <x:c r="D60" s="120" t="n">
        <x:v>1258413</x:v>
      </x:c>
      <x:c r="E60" s="120" t="n">
        <x:v>1401948.5120050672</x:v>
      </x:c>
      <x:c r="F60" s="120" t="n">
        <x:v>1461828.1437768703</x:v>
      </x:c>
      <x:c r="G60" s="120" t="n">
        <x:v>1395295.219585978</x:v>
      </x:c>
      <x:c r="H60" s="119" t="n">
        <x:v>0.11406073523165067</x:v>
      </x:c>
      <x:c r="I60" s="119" t="n">
        <x:f>IFERROR(ABS(F60-D60)/ABS(D60),"")</x:f>
        <x:v>0.16164418499878047</x:v>
      </x:c>
      <x:c r="J60" s="119" t="n">
        <x:f>IFERROR(ABS(G60-D60)/ABS(D60),"")</x:f>
        <x:v>0.10877368525752512</x:v>
      </x:c>
      <x:c r="K60" s="120" t="n">
        <x:f>E60-D60</x:f>
        <x:v>143535.5120050672</x:v>
      </x:c>
      <x:c r="L60" s="77" t="str">
        <x:v>weighted_hybrid</x:v>
      </x:c>
      <x:c r="M60" s="77" t="str">
        <x:v>是</x:v>
      </x:c>
      <x:c r="N60" s="77" t="str">
        <x:v>是</x:v>
      </x:c>
    </x:row>
    <x:row r="61">
      <x:c r="A61" s="77" t="str">
        <x:v>1312</x:v>
      </x:c>
      <x:c r="B61" s="77" t="str">
        <x:v>國喬</x:v>
      </x:c>
      <x:c r="C61" s="125" t="n">
        <x:v>45901</x:v>
      </x:c>
      <x:c r="D61" s="120" t="n">
        <x:v>2111417</x:v>
      </x:c>
      <x:c r="E61" s="120" t="n">
        <x:v>1136295.08990943</x:v>
      </x:c>
      <x:c r="F61" s="120" t="n">
        <x:v>1253819.5619830706</x:v>
      </x:c>
      <x:c r="G61" s="120" t="n">
        <x:v>1123236.815234581</x:v>
      </x:c>
      <x:c r="H61" s="119" t="n">
        <x:v>0.46183293498658495</x:v>
      </x:c>
      <x:c r="I61" s="119" t="n">
        <x:f>IFERROR(ABS(F61-D61)/ABS(D61),"")</x:f>
        <x:v>0.4061715132619134</x:v>
      </x:c>
      <x:c r="J61" s="119" t="n">
        <x:f>IFERROR(ABS(G61-D61)/ABS(D61),"")</x:f>
        <x:v>0.4680175374004372</x:v>
      </x:c>
      <x:c r="K61" s="120" t="n">
        <x:f>E61-D61</x:f>
        <x:v>-975121.9100905701</x:v>
      </x:c>
      <x:c r="L61" s="77" t="str">
        <x:v>weighted_hybrid</x:v>
      </x:c>
      <x:c r="M61" s="77" t="str">
        <x:v>是</x:v>
      </x:c>
      <x:c r="N61" s="77" t="str">
        <x:v>是</x:v>
      </x:c>
    </x:row>
    <x:row r="62">
      <x:c r="A62" s="77" t="str">
        <x:v>1312</x:v>
      </x:c>
      <x:c r="B62" s="77" t="str">
        <x:v>國喬</x:v>
      </x:c>
      <x:c r="C62" s="125" t="n">
        <x:v>45931</x:v>
      </x:c>
      <x:c r="D62" s="120" t="n">
        <x:v>2277562</x:v>
      </x:c>
      <x:c r="E62" s="120" t="n">
        <x:v>1474307.3987443116</x:v>
      </x:c>
      <x:c r="F62" s="120" t="n">
        <x:v>1827713.799118648</x:v>
      </x:c>
      <x:c r="G62" s="120" t="n">
        <x:v>1435040.020924941</x:v>
      </x:c>
      <x:c r="H62" s="119" t="n">
        <x:v>0.35268177167325776</x:v>
      </x:c>
      <x:c r="I62" s="119" t="n">
        <x:f>IFERROR(ABS(F62-D62)/ABS(D62),"")</x:f>
        <x:v>0.1975130428420179</x:v>
      </x:c>
      <x:c r="J62" s="119" t="n">
        <x:f>IFERROR(ABS(G62-D62)/ABS(D62),"")</x:f>
        <x:v>0.36992274154339555</x:v>
      </x:c>
      <x:c r="K62" s="120" t="n">
        <x:f>E62-D62</x:f>
        <x:v>-803254.6012556884</x:v>
      </x:c>
      <x:c r="L62" s="77" t="str">
        <x:v>weighted_hybrid</x:v>
      </x:c>
      <x:c r="M62" s="77" t="str">
        <x:v>是</x:v>
      </x:c>
      <x:c r="N62" s="77" t="str">
        <x:v>是</x:v>
      </x:c>
    </x:row>
    <x:row r="63">
      <x:c r="A63" s="77" t="str">
        <x:v>1312</x:v>
      </x:c>
      <x:c r="B63" s="77" t="str">
        <x:v>國喬</x:v>
      </x:c>
      <x:c r="C63" s="125" t="n">
        <x:v>45962</x:v>
      </x:c>
      <x:c r="D63" s="120" t="n">
        <x:v>2089472</x:v>
      </x:c>
      <x:c r="E63" s="120" t="n">
        <x:v>2274893.0368192727</x:v>
      </x:c>
      <x:c r="F63" s="120" t="n">
        <x:v>2065547.4211814136</x:v>
      </x:c>
      <x:c r="G63" s="120" t="n">
        <x:v>2298153.6607790347</x:v>
      </x:c>
      <x:c r="H63" s="119" t="n">
        <x:v>0.08874061811753049</x:v>
      </x:c>
      <x:c r="I63" s="119" t="n">
        <x:f>IFERROR(ABS(F63-D63)/ABS(D63),"")</x:f>
        <x:v>0.01145005954546719</x:v>
      </x:c>
      <x:c r="J63" s="119" t="n">
        <x:f>IFERROR(ABS(G63-D63)/ABS(D63),"")</x:f>
        <x:v>0.09987291563564131</x:v>
      </x:c>
      <x:c r="K63" s="120" t="n">
        <x:f>E63-D63</x:f>
        <x:v>185421.03681927267</x:v>
      </x:c>
      <x:c r="L63" s="77" t="str">
        <x:v>weighted_hybrid</x:v>
      </x:c>
      <x:c r="M63" s="77" t="str">
        <x:v>是</x:v>
      </x:c>
      <x:c r="N63" s="77" t="str">
        <x:v>是</x:v>
      </x:c>
    </x:row>
    <x:row r="64">
      <x:c r="A64" s="77" t="str">
        <x:v>1312</x:v>
      </x:c>
      <x:c r="B64" s="77" t="str">
        <x:v>國喬</x:v>
      </x:c>
      <x:c r="C64" s="125" t="n">
        <x:v>45992</x:v>
      </x:c>
      <x:c r="D64" s="120" t="n">
        <x:v>2356924</x:v>
      </x:c>
      <x:c r="E64" s="120" t="n">
        <x:v>2258333.605373615</x:v>
      </x:c>
      <x:c r="F64" s="120" t="n">
        <x:v>1943007.077267774</x:v>
      </x:c>
      <x:c r="G64" s="120" t="n">
        <x:v>2293369.8862742637</x:v>
      </x:c>
      <x:c r="H64" s="119" t="n">
        <x:v>0.04183011188582452</x:v>
      </x:c>
      <x:c r="I64" s="119" t="n">
        <x:f>IFERROR(ABS(F64-D64)/ABS(D64),"")</x:f>
        <x:v>0.17561742454666596</x:v>
      </x:c>
      <x:c r="J64" s="119" t="n">
        <x:f>IFERROR(ABS(G64-D64)/ABS(D64),"")</x:f>
        <x:v>0.02696485492350889</x:v>
      </x:c>
      <x:c r="K64" s="120" t="n">
        <x:f>E64-D64</x:f>
        <x:v>-98590.39462638507</x:v>
      </x:c>
      <x:c r="L64" s="77" t="str">
        <x:v>weighted_hybrid</x:v>
      </x:c>
      <x:c r="M64" s="77" t="str">
        <x:v>是</x:v>
      </x:c>
      <x:c r="N64" s="77" t="str">
        <x:v>是</x:v>
      </x:c>
    </x:row>
    <x:row r="65">
      <x:c r="A65" s="77" t="str">
        <x:v>1314</x:v>
      </x:c>
      <x:c r="B65" s="77" t="str">
        <x:v>中石化</x:v>
      </x:c>
      <x:c r="C65" s="125" t="n">
        <x:v>45658</x:v>
      </x:c>
      <x:c r="D65" s="120" t="n">
        <x:v>2375622</x:v>
      </x:c>
      <x:c r="E65" s="120" t="n">
        <x:v>2255256.431642852</x:v>
      </x:c>
      <x:c r="F65" s="120" t="n">
        <x:v>2352340.676644793</x:v>
      </x:c>
      <x:c r="G65" s="120" t="n">
        <x:v>2244469.2933093025</x:v>
      </x:c>
      <x:c r="H65" s="119" t="n">
        <x:v>0.050666969895525556</x:v>
      </x:c>
      <x:c r="I65" s="119" t="n">
        <x:f>IFERROR(ABS(F65-D65)/ABS(D65),"")</x:f>
        <x:v>0.00980009587182103</x:v>
      </x:c>
      <x:c r="J65" s="119" t="n">
        <x:f>IFERROR(ABS(G65-D65)/ABS(D65),"")</x:f>
        <x:v>0.05520773367593727</x:v>
      </x:c>
      <x:c r="K65" s="120" t="n">
        <x:f>E65-D65</x:f>
        <x:v>-120365.56835714821</x:v>
      </x:c>
      <x:c r="L65" s="77" t="str">
        <x:v>weighted_hybrid</x:v>
      </x:c>
      <x:c r="M65" s="77" t="str">
        <x:v>是</x:v>
      </x:c>
      <x:c r="N65" s="77" t="str">
        <x:v>是</x:v>
      </x:c>
    </x:row>
    <x:row r="66">
      <x:c r="A66" s="77" t="str">
        <x:v>1314</x:v>
      </x:c>
      <x:c r="B66" s="77" t="str">
        <x:v>中石化</x:v>
      </x:c>
      <x:c r="C66" s="125" t="n">
        <x:v>45689</x:v>
      </x:c>
      <x:c r="D66" s="120" t="n">
        <x:v>2043929</x:v>
      </x:c>
      <x:c r="E66" s="120" t="n">
        <x:v>2188613.1915701614</x:v>
      </x:c>
      <x:c r="F66" s="120" t="n">
        <x:v>2298766.7112516034</x:v>
      </x:c>
      <x:c r="G66" s="120" t="n">
        <x:v>2176373.9116055565</x:v>
      </x:c>
      <x:c r="H66" s="119" t="n">
        <x:v>0.0707872883892549</x:v>
      </x:c>
      <x:c r="I66" s="119" t="n">
        <x:f>IFERROR(ABS(F66-D66)/ABS(D66),"")</x:f>
        <x:v>0.1246803148502729</x:v>
      </x:c>
      <x:c r="J66" s="119" t="n">
        <x:f>IFERROR(ABS(G66-D66)/ABS(D66),"")</x:f>
        <x:v>0.06479917433803058</x:v>
      </x:c>
      <x:c r="K66" s="120" t="n">
        <x:f>E66-D66</x:f>
        <x:v>144684.19157016138</x:v>
      </x:c>
      <x:c r="L66" s="77" t="str">
        <x:v>weighted_hybrid</x:v>
      </x:c>
      <x:c r="M66" s="77" t="str">
        <x:v>是</x:v>
      </x:c>
      <x:c r="N66" s="77" t="str">
        <x:v>是</x:v>
      </x:c>
    </x:row>
    <x:row r="67">
      <x:c r="A67" s="77" t="str">
        <x:v>1314</x:v>
      </x:c>
      <x:c r="B67" s="77" t="str">
        <x:v>中石化</x:v>
      </x:c>
      <x:c r="C67" s="125" t="n">
        <x:v>45717</x:v>
      </x:c>
      <x:c r="D67" s="120" t="n">
        <x:v>2109741</x:v>
      </x:c>
      <x:c r="E67" s="120" t="n">
        <x:v>2149259.496365579</x:v>
      </x:c>
      <x:c r="F67" s="120" t="n">
        <x:v>2451755.198380935</x:v>
      </x:c>
      <x:c r="G67" s="120" t="n">
        <x:v>2115648.862808317</x:v>
      </x:c>
      <x:c r="H67" s="119" t="n">
        <x:v>0.018731444459570555</x:v>
      </x:c>
      <x:c r="I67" s="119" t="n">
        <x:f>IFERROR(ABS(F67-D67)/ABS(D67),"")</x:f>
        <x:v>0.1621119361954548</x:v>
      </x:c>
      <x:c r="J67" s="119" t="n">
        <x:f>IFERROR(ABS(G67-D67)/ABS(D67),"")</x:f>
        <x:v>0.0028002787111389245</x:v>
      </x:c>
      <x:c r="K67" s="120" t="n">
        <x:f>E67-D67</x:f>
        <x:v>39518.496365578845</x:v>
      </x:c>
      <x:c r="L67" s="77" t="str">
        <x:v>weighted_hybrid</x:v>
      </x:c>
      <x:c r="M67" s="77" t="str">
        <x:v>是</x:v>
      </x:c>
      <x:c r="N67" s="77" t="str">
        <x:v>是</x:v>
      </x:c>
    </x:row>
    <x:row r="68">
      <x:c r="A68" s="77" t="str">
        <x:v>1314</x:v>
      </x:c>
      <x:c r="B68" s="77" t="str">
        <x:v>中石化</x:v>
      </x:c>
      <x:c r="C68" s="125" t="n">
        <x:v>45748</x:v>
      </x:c>
      <x:c r="D68" s="120" t="n">
        <x:v>1739506</x:v>
      </x:c>
      <x:c r="E68" s="120" t="n">
        <x:v>2172636.367899984</x:v>
      </x:c>
      <x:c r="F68" s="120" t="n">
        <x:v>2158047.321213142</x:v>
      </x:c>
      <x:c r="G68" s="120" t="n">
        <x:v>2174257.373087411</x:v>
      </x:c>
      <x:c r="H68" s="119" t="n">
        <x:v>0.24899619081508434</x:v>
      </x:c>
      <x:c r="I68" s="119" t="n">
        <x:f>IFERROR(ABS(F68-D68)/ABS(D68),"")</x:f>
        <x:v>0.24060930011919593</x:v>
      </x:c>
      <x:c r="J68" s="119" t="n">
        <x:f>IFERROR(ABS(G68-D68)/ABS(D68),"")</x:f>
        <x:v>0.24992806755907185</x:v>
      </x:c>
      <x:c r="K68" s="120" t="n">
        <x:f>E68-D68</x:f>
        <x:v>433130.3678999841</x:v>
      </x:c>
      <x:c r="L68" s="77" t="str">
        <x:v>weighted_hybrid</x:v>
      </x:c>
      <x:c r="M68" s="77" t="str">
        <x:v>是</x:v>
      </x:c>
      <x:c r="N68" s="77" t="str">
        <x:v>是</x:v>
      </x:c>
    </x:row>
    <x:row r="69">
      <x:c r="A69" s="77" t="str">
        <x:v>1314</x:v>
      </x:c>
      <x:c r="B69" s="77" t="str">
        <x:v>中石化</x:v>
      </x:c>
      <x:c r="C69" s="125" t="n">
        <x:v>45778</x:v>
      </x:c>
      <x:c r="D69" s="120" t="n">
        <x:v>1696761</x:v>
      </x:c>
      <x:c r="E69" s="120" t="n">
        <x:v>2036604.1289019617</x:v>
      </x:c>
      <x:c r="F69" s="120" t="n">
        <x:v>1892415.123919932</x:v>
      </x:c>
      <x:c r="G69" s="120" t="n">
        <x:v>2052625.1294555205</x:v>
      </x:c>
      <x:c r="H69" s="119" t="n">
        <x:v>0.20028933297144488</x:v>
      </x:c>
      <x:c r="I69" s="119" t="n">
        <x:f>IFERROR(ABS(F69-D69)/ABS(D69),"")</x:f>
        <x:v>0.11531036128242689</x:v>
      </x:c>
      <x:c r="J69" s="119" t="n">
        <x:f>IFERROR(ABS(G69-D69)/ABS(D69),"")</x:f>
        <x:v>0.20973144093689125</x:v>
      </x:c>
      <x:c r="K69" s="120" t="n">
        <x:f>E69-D69</x:f>
        <x:v>339843.1289019617</x:v>
      </x:c>
      <x:c r="L69" s="77" t="str">
        <x:v>weighted_hybrid</x:v>
      </x:c>
      <x:c r="M69" s="77" t="str">
        <x:v>是</x:v>
      </x:c>
      <x:c r="N69" s="77" t="str">
        <x:v>是</x:v>
      </x:c>
    </x:row>
    <x:row r="70">
      <x:c r="A70" s="77" t="str">
        <x:v>1314</x:v>
      </x:c>
      <x:c r="B70" s="77" t="str">
        <x:v>中石化</x:v>
      </x:c>
      <x:c r="C70" s="125" t="n">
        <x:v>45809</x:v>
      </x:c>
      <x:c r="D70" s="120" t="n">
        <x:v>1471408</x:v>
      </x:c>
      <x:c r="E70" s="120" t="n">
        <x:v>1645952.2050758516</x:v>
      </x:c>
      <x:c r="F70" s="120" t="n">
        <x:v>1638768.732231773</x:v>
      </x:c>
      <x:c r="G70" s="120" t="n">
        <x:v>1646750.3687251937</x:v>
      </x:c>
      <x:c r="H70" s="119" t="n">
        <x:v>0.1186239337259629</x:v>
      </x:c>
      <x:c r="I70" s="119" t="n">
        <x:f>IFERROR(ABS(F70-D70)/ABS(D70),"")</x:f>
        <x:v>0.11374189363641693</x:v>
      </x:c>
      <x:c r="J70" s="119" t="n">
        <x:f>IFERROR(ABS(G70-D70)/ABS(D70),"")</x:f>
        <x:v>0.11916638262480132</x:v>
      </x:c>
      <x:c r="K70" s="120" t="n">
        <x:f>E70-D70</x:f>
        <x:v>174544.20507585164</x:v>
      </x:c>
      <x:c r="L70" s="77" t="str">
        <x:v>weighted_hybrid</x:v>
      </x:c>
      <x:c r="M70" s="77" t="str">
        <x:v>是</x:v>
      </x:c>
      <x:c r="N70" s="77" t="str">
        <x:v>是</x:v>
      </x:c>
    </x:row>
    <x:row r="71">
      <x:c r="A71" s="77" t="str">
        <x:v>1314</x:v>
      </x:c>
      <x:c r="B71" s="77" t="str">
        <x:v>中石化</x:v>
      </x:c>
      <x:c r="C71" s="125" t="n">
        <x:v>45839</x:v>
      </x:c>
      <x:c r="D71" s="120" t="n">
        <x:v>1645709</x:v>
      </x:c>
      <x:c r="E71" s="120" t="n">
        <x:v>1431531.1790987172</x:v>
      </x:c>
      <x:c r="F71" s="120" t="n">
        <x:v>1427266.6890022992</x:v>
      </x:c>
      <x:c r="G71" s="120" t="n">
        <x:v>1432005.0113316525</x:v>
      </x:c>
      <x:c r="H71" s="119" t="n">
        <x:v>0.13014319111172318</x:v>
      </x:c>
      <x:c r="I71" s="119" t="n">
        <x:f>IFERROR(ABS(F71-D71)/ABS(D71),"")</x:f>
        <x:v>0.13273446945827044</x:v>
      </x:c>
      <x:c r="J71" s="119" t="n">
        <x:f>IFERROR(ABS(G71-D71)/ABS(D71),"")</x:f>
        <x:v>0.12985527129544014</x:v>
      </x:c>
      <x:c r="K71" s="120" t="n">
        <x:f>E71-D71</x:f>
        <x:v>-214177.82090128283</x:v>
      </x:c>
      <x:c r="L71" s="77" t="str">
        <x:v>weighted_hybrid</x:v>
      </x:c>
      <x:c r="M71" s="77" t="str">
        <x:v>是</x:v>
      </x:c>
      <x:c r="N71" s="77" t="str">
        <x:v>是</x:v>
      </x:c>
    </x:row>
    <x:row r="72">
      <x:c r="A72" s="77" t="str">
        <x:v>1314</x:v>
      </x:c>
      <x:c r="B72" s="77" t="str">
        <x:v>中石化</x:v>
      </x:c>
      <x:c r="C72" s="125" t="n">
        <x:v>45870</x:v>
      </x:c>
      <x:c r="D72" s="120" t="n">
        <x:v>1227152</x:v>
      </x:c>
      <x:c r="E72" s="120" t="n">
        <x:v>1645383.1852546614</x:v>
      </x:c>
      <x:c r="F72" s="120" t="n">
        <x:v>1755127.6541670498</x:v>
      </x:c>
      <x:c r="G72" s="120" t="n">
        <x:v>1633189.355375507</x:v>
      </x:c>
      <x:c r="H72" s="119" t="n">
        <x:v>0.34081449181084444</x:v>
      </x:c>
      <x:c r="I72" s="119" t="n">
        <x:f>IFERROR(ABS(F72-D72)/ABS(D72),"")</x:f>
        <x:v>0.4302447082081517</x:v>
      </x:c>
      <x:c r="J72" s="119" t="n">
        <x:f>IFERROR(ABS(G72-D72)/ABS(D72),"")</x:f>
        <x:v>0.33087780110003234</x:v>
      </x:c>
      <x:c r="K72" s="120" t="n">
        <x:f>E72-D72</x:f>
        <x:v>418231.18525466137</x:v>
      </x:c>
      <x:c r="L72" s="77" t="str">
        <x:v>weighted_hybrid</x:v>
      </x:c>
      <x:c r="M72" s="77" t="str">
        <x:v>是</x:v>
      </x:c>
      <x:c r="N72" s="77" t="str">
        <x:v>是</x:v>
      </x:c>
    </x:row>
    <x:row r="73">
      <x:c r="A73" s="77" t="str">
        <x:v>1314</x:v>
      </x:c>
      <x:c r="B73" s="77" t="str">
        <x:v>中石化</x:v>
      </x:c>
      <x:c r="C73" s="125" t="n">
        <x:v>45901</x:v>
      </x:c>
      <x:c r="D73" s="120" t="n">
        <x:v>1573328</x:v>
      </x:c>
      <x:c r="E73" s="120" t="n">
        <x:v>1195627.2273999562</x:v>
      </x:c>
      <x:c r="F73" s="120" t="n">
        <x:v>1098168.481136689</x:v>
      </x:c>
      <x:c r="G73" s="120" t="n">
        <x:v>1206455.9769847638</x:v>
      </x:c>
      <x:c r="H73" s="119" t="n">
        <x:v>0.24006486416058434</x:v>
      </x:c>
      <x:c r="I73" s="119" t="n">
        <x:f>IFERROR(ABS(F73-D73)/ABS(D73),"")</x:f>
        <x:v>0.3020091925290283</x:v>
      </x:c>
      <x:c r="J73" s="119" t="n">
        <x:f>IFERROR(ABS(G73-D73)/ABS(D73),"")</x:f>
        <x:v>0.23318216100853492</x:v>
      </x:c>
      <x:c r="K73" s="120" t="n">
        <x:f>E73-D73</x:f>
        <x:v>-377700.7726000438</x:v>
      </x:c>
      <x:c r="L73" s="77" t="str">
        <x:v>weighted_hybrid</x:v>
      </x:c>
      <x:c r="M73" s="77" t="str">
        <x:v>是</x:v>
      </x:c>
      <x:c r="N73" s="77" t="str">
        <x:v>是</x:v>
      </x:c>
    </x:row>
    <x:row r="74">
      <x:c r="A74" s="77" t="str">
        <x:v>1314</x:v>
      </x:c>
      <x:c r="B74" s="77" t="str">
        <x:v>中石化</x:v>
      </x:c>
      <x:c r="C74" s="125" t="n">
        <x:v>45931</x:v>
      </x:c>
      <x:c r="D74" s="120" t="n">
        <x:v>916515</x:v>
      </x:c>
      <x:c r="E74" s="120" t="n">
        <x:v>1501042.6526979664</x:v>
      </x:c>
      <x:c r="F74" s="120" t="n">
        <x:v>1425885.9318221791</x:v>
      </x:c>
      <x:c r="G74" s="120" t="n">
        <x:v>1509393.3994619427</x:v>
      </x:c>
      <x:c r="H74" s="119" t="n">
        <x:v>0.6377720525010135</x:v>
      </x:c>
      <x:c r="I74" s="119" t="n">
        <x:f>IFERROR(ABS(F74-D74)/ABS(D74),"")</x:f>
        <x:v>0.5557693347323056</x:v>
      </x:c>
      <x:c r="J74" s="119" t="n">
        <x:f>IFERROR(ABS(G74-D74)/ABS(D74),"")</x:f>
        <x:v>0.6468834655864254</x:v>
      </x:c>
      <x:c r="K74" s="120" t="n">
        <x:f>E74-D74</x:f>
        <x:v>584527.6526979664</x:v>
      </x:c>
      <x:c r="L74" s="77" t="str">
        <x:v>weighted_hybrid</x:v>
      </x:c>
      <x:c r="M74" s="77" t="str">
        <x:v>是</x:v>
      </x:c>
      <x:c r="N74" s="77" t="str">
        <x:v>是</x:v>
      </x:c>
    </x:row>
    <x:row r="75">
      <x:c r="A75" s="77" t="str">
        <x:v>1314</x:v>
      </x:c>
      <x:c r="B75" s="77" t="str">
        <x:v>中石化</x:v>
      </x:c>
      <x:c r="C75" s="125" t="n">
        <x:v>45962</x:v>
      </x:c>
      <x:c r="D75" s="120" t="n">
        <x:v>1101798</x:v>
      </x:c>
      <x:c r="E75" s="120" t="n">
        <x:v>909917.5963529567</x:v>
      </x:c>
      <x:c r="F75" s="120" t="n">
        <x:v>985021.7086092032</x:v>
      </x:c>
      <x:c r="G75" s="120" t="n">
        <x:v>901572.6949911516</x:v>
      </x:c>
      <x:c r="H75" s="119" t="n">
        <x:v>0.17415207111198538</x:v>
      </x:c>
      <x:c r="I75" s="119" t="n">
        <x:f>IFERROR(ABS(F75-D75)/ABS(D75),"")</x:f>
        <x:v>0.10598702429192718</x:v>
      </x:c>
      <x:c r="J75" s="119" t="n">
        <x:f>IFERROR(ABS(G75-D75)/ABS(D75),"")</x:f>
        <x:v>0.18172596520310297</x:v>
      </x:c>
      <x:c r="K75" s="120" t="n">
        <x:f>E75-D75</x:f>
        <x:v>-191880.40364704328</x:v>
      </x:c>
      <x:c r="L75" s="77" t="str">
        <x:v>weighted_hybrid</x:v>
      </x:c>
      <x:c r="M75" s="77" t="str">
        <x:v>是</x:v>
      </x:c>
      <x:c r="N75" s="77" t="str">
        <x:v>是</x:v>
      </x:c>
    </x:row>
    <x:row r="76">
      <x:c r="A76" s="77" t="str">
        <x:v>1314</x:v>
      </x:c>
      <x:c r="B76" s="77" t="str">
        <x:v>中石化</x:v>
      </x:c>
      <x:c r="C76" s="125" t="n">
        <x:v>45992</x:v>
      </x:c>
      <x:c r="D76" s="120" t="n">
        <x:v>1347475</x:v>
      </x:c>
      <x:c r="E76" s="120" t="n">
        <x:v>1214604.6981063904</x:v>
      </x:c>
      <x:c r="F76" s="120" t="n">
        <x:v>1081451.94279227</x:v>
      </x:c>
      <x:c r="G76" s="120" t="n">
        <x:v>1229399.4486968482</x:v>
      </x:c>
      <x:c r="H76" s="119" t="n">
        <x:v>0.09860687722860133</x:v>
      </x:c>
      <x:c r="I76" s="119" t="n">
        <x:f>IFERROR(ABS(F76-D76)/ABS(D76),"")</x:f>
        <x:v>0.19742337127422022</x:v>
      </x:c>
      <x:c r="J76" s="119" t="n">
        <x:f>IFERROR(ABS(G76-D76)/ABS(D76),"")</x:f>
        <x:v>0.08762726677908812</x:v>
      </x:c>
      <x:c r="K76" s="120" t="n">
        <x:f>E76-D76</x:f>
        <x:v>-132870.30189360958</x:v>
      </x:c>
      <x:c r="L76" s="77" t="str">
        <x:v>weighted_hybrid</x:v>
      </x:c>
      <x:c r="M76" s="77" t="str">
        <x:v>是</x:v>
      </x:c>
      <x:c r="N76" s="77" t="str">
        <x:v>是</x:v>
      </x:c>
    </x:row>
    <x:row r="77">
      <x:c r="A77" s="77" t="str">
        <x:v>1316</x:v>
      </x:c>
      <x:c r="B77" s="77" t="str">
        <x:v>上曜</x:v>
      </x:c>
      <x:c r="C77" s="125" t="n">
        <x:v>45658</x:v>
      </x:c>
      <x:c r="D77" s="120" t="n">
        <x:v>215458</x:v>
      </x:c>
      <x:c r="E77" s="120" t="n">
        <x:v>175405.03143364727</x:v>
      </x:c>
      <x:c r="F77" s="120" t="n">
        <x:v>133195.97908207597</x:v>
      </x:c>
      <x:c r="G77" s="120" t="n">
        <x:v>180094.9261393774</x:v>
      </x:c>
      <x:c r="H77" s="119" t="n">
        <x:v>0.185896873480459</x:v>
      </x:c>
      <x:c r="I77" s="119" t="n">
        <x:f>IFERROR(ABS(F77-D77)/ABS(D77),"")</x:f>
        <x:v>0.3818007264428521</x:v>
      </x:c>
      <x:c r="J77" s="119" t="n">
        <x:f>IFERROR(ABS(G77-D77)/ABS(D77),"")</x:f>
        <x:v>0.16412977870685977</x:v>
      </x:c>
      <x:c r="K77" s="120" t="n">
        <x:f>E77-D77</x:f>
        <x:v>-40052.968566352734</x:v>
      </x:c>
      <x:c r="L77" s="77" t="str">
        <x:v>weighted_hybrid</x:v>
      </x:c>
      <x:c r="M77" s="77" t="str">
        <x:v>是</x:v>
      </x:c>
      <x:c r="N77" s="77" t="str">
        <x:v>是</x:v>
      </x:c>
    </x:row>
    <x:row r="78">
      <x:c r="A78" s="77" t="str">
        <x:v>1316</x:v>
      </x:c>
      <x:c r="B78" s="77" t="str">
        <x:v>上曜</x:v>
      </x:c>
      <x:c r="C78" s="125" t="n">
        <x:v>45689</x:v>
      </x:c>
      <x:c r="D78" s="120" t="n">
        <x:v>249447</x:v>
      </x:c>
      <x:c r="E78" s="120" t="n">
        <x:v>156703.48953792048</x:v>
      </x:c>
      <x:c r="F78" s="120" t="n">
        <x:v>177937.12363197765</x:v>
      </x:c>
      <x:c r="G78" s="120" t="n">
        <x:v>154344.19686080303</x:v>
      </x:c>
      <x:c r="H78" s="119" t="n">
        <x:v>0.37179645560812324</x:v>
      </x:c>
      <x:c r="I78" s="119" t="n">
        <x:f>IFERROR(ABS(F78-D78)/ABS(D78),"")</x:f>
        <x:v>0.28667362753619946</x:v>
      </x:c>
      <x:c r="J78" s="119" t="n">
        <x:f>IFERROR(ABS(G78-D78)/ABS(D78),"")</x:f>
        <x:v>0.3812545476161147</x:v>
      </x:c>
      <x:c r="K78" s="120" t="n">
        <x:f>E78-D78</x:f>
        <x:v>-92743.51046207952</x:v>
      </x:c>
      <x:c r="L78" s="77" t="str">
        <x:v>weighted_hybrid</x:v>
      </x:c>
      <x:c r="M78" s="77" t="str">
        <x:v>是</x:v>
      </x:c>
      <x:c r="N78" s="77" t="str">
        <x:v>是</x:v>
      </x:c>
    </x:row>
    <x:row r="79">
      <x:c r="A79" s="77" t="str">
        <x:v>1316</x:v>
      </x:c>
      <x:c r="B79" s="77" t="str">
        <x:v>上曜</x:v>
      </x:c>
      <x:c r="C79" s="125" t="n">
        <x:v>45717</x:v>
      </x:c>
      <x:c r="D79" s="120" t="n">
        <x:v>310506</x:v>
      </x:c>
      <x:c r="E79" s="120" t="n">
        <x:v>221502.0540545654</x:v>
      </x:c>
      <x:c r="F79" s="120" t="n">
        <x:v>274311.3964227127</x:v>
      </x:c>
      <x:c r="G79" s="120" t="n">
        <x:v>215634.3493469935</x:v>
      </x:c>
      <x:c r="H79" s="119" t="n">
        <x:v>0.28664162993769715</x:v>
      </x:c>
      <x:c r="I79" s="119" t="n">
        <x:f>IFERROR(ABS(F79-D79)/ABS(D79),"")</x:f>
        <x:v>0.11656651909234374</x:v>
      </x:c>
      <x:c r="J79" s="119" t="n">
        <x:f>IFERROR(ABS(G79-D79)/ABS(D79),"")</x:f>
        <x:v>0.30553886447606976</x:v>
      </x:c>
      <x:c r="K79" s="120" t="n">
        <x:f>E79-D79</x:f>
        <x:v>-89003.94594543459</x:v>
      </x:c>
      <x:c r="L79" s="77" t="str">
        <x:v>weighted_hybrid</x:v>
      </x:c>
      <x:c r="M79" s="77" t="str">
        <x:v>是</x:v>
      </x:c>
      <x:c r="N79" s="77" t="str">
        <x:v>是</x:v>
      </x:c>
    </x:row>
    <x:row r="80">
      <x:c r="A80" s="77" t="str">
        <x:v>1316</x:v>
      </x:c>
      <x:c r="B80" s="77" t="str">
        <x:v>上曜</x:v>
      </x:c>
      <x:c r="C80" s="125" t="n">
        <x:v>45748</x:v>
      </x:c>
      <x:c r="D80" s="120" t="n">
        <x:v>317381</x:v>
      </x:c>
      <x:c r="E80" s="120" t="n">
        <x:v>284623.4635976034</x:v>
      </x:c>
      <x:c r="F80" s="120" t="n">
        <x:v>402122.0090028547</x:v>
      </x:c>
      <x:c r="G80" s="120" t="n">
        <x:v>271568.0696636865</x:v>
      </x:c>
      <x:c r="H80" s="119" t="n">
        <x:v>0.10321202719254342</x:v>
      </x:c>
      <x:c r="I80" s="119" t="n">
        <x:f>IFERROR(ABS(F80-D80)/ABS(D80),"")</x:f>
        <x:v>0.26700088853099174</x:v>
      </x:c>
      <x:c r="J80" s="119" t="n">
        <x:f>IFERROR(ABS(G80-D80)/ABS(D80),"")</x:f>
        <x:v>0.14434679560626973</x:v>
      </x:c>
      <x:c r="K80" s="120" t="n">
        <x:f>E80-D80</x:f>
        <x:v>-32757.536402396625</x:v>
      </x:c>
      <x:c r="L80" s="77" t="str">
        <x:v>weighted_hybrid</x:v>
      </x:c>
      <x:c r="M80" s="77" t="str">
        <x:v>是</x:v>
      </x:c>
      <x:c r="N80" s="77" t="str">
        <x:v>是</x:v>
      </x:c>
    </x:row>
    <x:row r="81">
      <x:c r="A81" s="77" t="str">
        <x:v>1316</x:v>
      </x:c>
      <x:c r="B81" s="77" t="str">
        <x:v>上曜</x:v>
      </x:c>
      <x:c r="C81" s="125" t="n">
        <x:v>45778</x:v>
      </x:c>
      <x:c r="D81" s="120" t="n">
        <x:v>284794</x:v>
      </x:c>
      <x:c r="E81" s="120" t="n">
        <x:v>257953.29536340802</x:v>
      </x:c>
      <x:c r="F81" s="120" t="n">
        <x:v>303174.8836798535</x:v>
      </x:c>
      <x:c r="G81" s="120" t="n">
        <x:v>252928.67443935852</x:v>
      </x:c>
      <x:c r="H81" s="119" t="n">
        <x:v>0.09424603269939669</x:v>
      </x:c>
      <x:c r="I81" s="119" t="n">
        <x:f>IFERROR(ABS(F81-D81)/ABS(D81),"")</x:f>
        <x:v>0.06454097937405114</x:v>
      </x:c>
      <x:c r="J81" s="119" t="n">
        <x:f>IFERROR(ABS(G81-D81)/ABS(D81),"")</x:f>
        <x:v>0.11188903404089087</x:v>
      </x:c>
      <x:c r="K81" s="120" t="n">
        <x:f>E81-D81</x:f>
        <x:v>-26840.70463659198</x:v>
      </x:c>
      <x:c r="L81" s="77" t="str">
        <x:v>weighted_hybrid</x:v>
      </x:c>
      <x:c r="M81" s="77" t="str">
        <x:v>是</x:v>
      </x:c>
      <x:c r="N81" s="77" t="str">
        <x:v>是</x:v>
      </x:c>
    </x:row>
    <x:row r="82">
      <x:c r="A82" s="77" t="str">
        <x:v>1316</x:v>
      </x:c>
      <x:c r="B82" s="77" t="str">
        <x:v>上曜</x:v>
      </x:c>
      <x:c r="C82" s="125" t="n">
        <x:v>45809</x:v>
      </x:c>
      <x:c r="D82" s="120" t="n">
        <x:v>335525</x:v>
      </x:c>
      <x:c r="E82" s="120" t="n">
        <x:v>297860.79484698735</x:v>
      </x:c>
      <x:c r="F82" s="120" t="n">
        <x:v>288369.35568031727</x:v>
      </x:c>
      <x:c r="G82" s="120" t="n">
        <x:v>298915.39919883956</x:v>
      </x:c>
      <x:c r="H82" s="119" t="n">
        <x:v>0.11225454184639788</x:v>
      </x:c>
      <x:c r="I82" s="119" t="n">
        <x:f>IFERROR(ABS(F82-D82)/ABS(D82),"")</x:f>
        <x:v>0.1405428636306765</x:v>
      </x:c>
      <x:c r="J82" s="119" t="n">
        <x:f>IFERROR(ABS(G82-D82)/ABS(D82),"")</x:f>
        <x:v>0.10911139498147811</x:v>
      </x:c>
      <x:c r="K82" s="120" t="n">
        <x:f>E82-D82</x:f>
        <x:v>-37664.20515301265</x:v>
      </x:c>
      <x:c r="L82" s="77" t="str">
        <x:v>weighted_hybrid</x:v>
      </x:c>
      <x:c r="M82" s="77" t="str">
        <x:v>是</x:v>
      </x:c>
      <x:c r="N82" s="77" t="str">
        <x:v>是</x:v>
      </x:c>
    </x:row>
    <x:row r="83">
      <x:c r="A83" s="77" t="str">
        <x:v>1316</x:v>
      </x:c>
      <x:c r="B83" s="77" t="str">
        <x:v>上曜</x:v>
      </x:c>
      <x:c r="C83" s="125" t="n">
        <x:v>45839</x:v>
      </x:c>
      <x:c r="D83" s="120" t="n">
        <x:v>344236</x:v>
      </x:c>
      <x:c r="E83" s="120" t="n">
        <x:v>287832.1200935341</x:v>
      </x:c>
      <x:c r="F83" s="120" t="n">
        <x:v>274383.02003093914</x:v>
      </x:c>
      <x:c r="G83" s="120" t="n">
        <x:v>289326.4645449335</x:v>
      </x:c>
      <x:c r="H83" s="119" t="n">
        <x:v>0.16385235683213226</x:v>
      </x:c>
      <x:c r="I83" s="119" t="n">
        <x:f>IFERROR(ABS(F83-D83)/ABS(D83),"")</x:f>
        <x:v>0.20292177450662005</x:v>
      </x:c>
      <x:c r="J83" s="119" t="n">
        <x:f>IFERROR(ABS(G83-D83)/ABS(D83),"")</x:f>
        <x:v>0.15951131042385594</x:v>
      </x:c>
      <x:c r="K83" s="120" t="n">
        <x:f>E83-D83</x:f>
        <x:v>-56403.87990646588</x:v>
      </x:c>
      <x:c r="L83" s="77" t="str">
        <x:v>weighted_hybrid</x:v>
      </x:c>
      <x:c r="M83" s="77" t="str">
        <x:v>是</x:v>
      </x:c>
      <x:c r="N83" s="77" t="str">
        <x:v>是</x:v>
      </x:c>
    </x:row>
    <x:row r="84">
      <x:c r="A84" s="77" t="str">
        <x:v>1316</x:v>
      </x:c>
      <x:c r="B84" s="77" t="str">
        <x:v>上曜</x:v>
      </x:c>
      <x:c r="C84" s="125" t="n">
        <x:v>45870</x:v>
      </x:c>
      <x:c r="D84" s="120" t="n">
        <x:v>357553</x:v>
      </x:c>
      <x:c r="E84" s="120" t="n">
        <x:v>242555.00845406658</x:v>
      </x:c>
      <x:c r="F84" s="120" t="n">
        <x:v>258320.16493581305</x:v>
      </x:c>
      <x:c r="G84" s="120" t="n">
        <x:v>240803.32440053916</x:v>
      </x:c>
      <x:c r="H84" s="119" t="n">
        <x:v>0.32162502215317285</x:v>
      </x:c>
      <x:c r="I84" s="119" t="n">
        <x:f>IFERROR(ABS(F84-D84)/ABS(D84),"")</x:f>
        <x:v>0.27753321903098827</x:v>
      </x:c>
      <x:c r="J84" s="119" t="n">
        <x:f>IFERROR(ABS(G84-D84)/ABS(D84),"")</x:f>
        <x:v>0.32652411138897125</x:v>
      </x:c>
      <x:c r="K84" s="120" t="n">
        <x:f>E84-D84</x:f>
        <x:v>-114997.99154593342</x:v>
      </x:c>
      <x:c r="L84" s="77" t="str">
        <x:v>weighted_hybrid</x:v>
      </x:c>
      <x:c r="M84" s="77" t="str">
        <x:v>是</x:v>
      </x:c>
      <x:c r="N84" s="77" t="str">
        <x:v>是</x:v>
      </x:c>
    </x:row>
    <x:row r="85">
      <x:c r="A85" s="77" t="str">
        <x:v>1316</x:v>
      </x:c>
      <x:c r="B85" s="77" t="str">
        <x:v>上曜</x:v>
      </x:c>
      <x:c r="C85" s="125" t="n">
        <x:v>45901</x:v>
      </x:c>
      <x:c r="D85" s="120" t="n">
        <x:v>420365</x:v>
      </x:c>
      <x:c r="E85" s="120" t="n">
        <x:v>344221.67305284477</x:v>
      </x:c>
      <x:c r="F85" s="120" t="n">
        <x:v>449404.17750661727</x:v>
      </x:c>
      <x:c r="G85" s="120" t="n">
        <x:v>332534.7281135367</x:v>
      </x:c>
      <x:c r="H85" s="119" t="n">
        <x:v>0.18113621958810852</x:v>
      </x:c>
      <x:c r="I85" s="119" t="n">
        <x:f>IFERROR(ABS(F85-D85)/ABS(D85),"")</x:f>
        <x:v>0.06908086426466825</x:v>
      </x:c>
      <x:c r="J85" s="119" t="n">
        <x:f>IFERROR(ABS(G85-D85)/ABS(D85),"")</x:f>
        <x:v>0.20893811779397256</x:v>
      </x:c>
      <x:c r="K85" s="120" t="n">
        <x:f>E85-D85</x:f>
        <x:v>-76143.32694715523</x:v>
      </x:c>
      <x:c r="L85" s="77" t="str">
        <x:v>weighted_hybrid</x:v>
      </x:c>
      <x:c r="M85" s="77" t="str">
        <x:v>是</x:v>
      </x:c>
      <x:c r="N85" s="77" t="str">
        <x:v>是</x:v>
      </x:c>
    </x:row>
    <x:row r="86">
      <x:c r="A86" s="77" t="str">
        <x:v>1316</x:v>
      </x:c>
      <x:c r="B86" s="77" t="str">
        <x:v>上曜</x:v>
      </x:c>
      <x:c r="C86" s="125" t="n">
        <x:v>45931</x:v>
      </x:c>
      <x:c r="D86" s="120" t="n">
        <x:v>412080</x:v>
      </x:c>
      <x:c r="E86" s="120" t="n">
        <x:v>367582.0652280157</x:v>
      </x:c>
      <x:c r="F86" s="120" t="n">
        <x:v>338356.2373640177</x:v>
      </x:c>
      <x:c r="G86" s="120" t="n">
        <x:v>370829.37943512655</x:v>
      </x:c>
      <x:c r="H86" s="119" t="n">
        <x:v>0.1079837283342659</x:v>
      </x:c>
      <x:c r="I86" s="119" t="n">
        <x:f>IFERROR(ABS(F86-D86)/ABS(D86),"")</x:f>
        <x:v>0.17890643233348452</x:v>
      </x:c>
      <x:c r="J86" s="119" t="n">
        <x:f>IFERROR(ABS(G86-D86)/ABS(D86),"")</x:f>
        <x:v>0.10010342788990838</x:v>
      </x:c>
      <x:c r="K86" s="120" t="n">
        <x:f>E86-D86</x:f>
        <x:v>-44497.93477198429</x:v>
      </x:c>
      <x:c r="L86" s="77" t="str">
        <x:v>weighted_hybrid</x:v>
      </x:c>
      <x:c r="M86" s="77" t="str">
        <x:v>是</x:v>
      </x:c>
      <x:c r="N86" s="77" t="str">
        <x:v>是</x:v>
      </x:c>
    </x:row>
    <x:row r="87">
      <x:c r="A87" s="77" t="str">
        <x:v>1316</x:v>
      </x:c>
      <x:c r="B87" s="77" t="str">
        <x:v>上曜</x:v>
      </x:c>
      <x:c r="C87" s="125" t="n">
        <x:v>45962</x:v>
      </x:c>
      <x:c r="D87" s="120" t="n">
        <x:v>605369</x:v>
      </x:c>
      <x:c r="E87" s="120" t="n">
        <x:v>374931.52097927756</x:v>
      </x:c>
      <x:c r="F87" s="120" t="n">
        <x:v>426540.1887558968</x:v>
      </x:c>
      <x:c r="G87" s="120" t="n">
        <x:v>369197.22455965314</x:v>
      </x:c>
      <x:c r="H87" s="119" t="n">
        <x:v>0.3806562262367621</x:v>
      </x:c>
      <x:c r="I87" s="119" t="n">
        <x:f>IFERROR(ABS(F87-D87)/ABS(D87),"")</x:f>
        <x:v>0.295404639557201</x:v>
      </x:c>
      <x:c r="J87" s="119" t="n">
        <x:f>IFERROR(ABS(G87-D87)/ABS(D87),"")</x:f>
        <x:v>0.39012862475671345</x:v>
      </x:c>
      <x:c r="K87" s="120" t="n">
        <x:f>E87-D87</x:f>
        <x:v>-230437.47902072244</x:v>
      </x:c>
      <x:c r="L87" s="77" t="str">
        <x:v>weighted_hybrid</x:v>
      </x:c>
      <x:c r="M87" s="77" t="str">
        <x:v>是</x:v>
      </x:c>
      <x:c r="N87" s="77" t="str">
        <x:v>是</x:v>
      </x:c>
    </x:row>
    <x:row r="88">
      <x:c r="A88" s="77" t="str">
        <x:v>1316</x:v>
      </x:c>
      <x:c r="B88" s="77" t="str">
        <x:v>上曜</x:v>
      </x:c>
      <x:c r="C88" s="125" t="n">
        <x:v>45992</x:v>
      </x:c>
      <x:c r="D88" s="120" t="n">
        <x:v>630347</x:v>
      </x:c>
      <x:c r="E88" s="120" t="n">
        <x:v>504033.4650102827</x:v>
      </x:c>
      <x:c r="F88" s="120" t="n">
        <x:v>559653.5350669746</x:v>
      </x:c>
      <x:c r="G88" s="120" t="n">
        <x:v>497853.4572262058</x:v>
      </x:c>
      <x:c r="H88" s="119" t="n">
        <x:v>0.20038730253291806</x:v>
      </x:c>
      <x:c r="I88" s="119" t="n">
        <x:f>IFERROR(ABS(F88-D88)/ABS(D88),"")</x:f>
        <x:v>0.11215007754939013</x:v>
      </x:c>
      <x:c r="J88" s="119" t="n">
        <x:f>IFERROR(ABS(G88-D88)/ABS(D88),"")</x:f>
        <x:v>0.210191438642199</x:v>
      </x:c>
      <x:c r="K88" s="120" t="n">
        <x:f>E88-D88</x:f>
        <x:v>-126313.5349897173</x:v>
      </x:c>
      <x:c r="L88" s="77" t="str">
        <x:v>weighted_hybrid</x:v>
      </x:c>
      <x:c r="M88" s="77" t="str">
        <x:v>是</x:v>
      </x:c>
      <x:c r="N88" s="77" t="str">
        <x:v>是</x:v>
      </x:c>
    </x:row>
    <x:row r="89">
      <x:c r="A89" s="77" t="str">
        <x:v>1324</x:v>
      </x:c>
      <x:c r="B89" s="77" t="str">
        <x:v>地球</x:v>
      </x:c>
      <x:c r="C89" s="125" t="n">
        <x:v>45658</x:v>
      </x:c>
      <x:c r="D89" s="120" t="n">
        <x:v>54847</x:v>
      </x:c>
      <x:c r="E89" s="120" t="n">
        <x:v>70963.5508853989</x:v>
      </x:c>
      <x:c r="F89" s="120" t="n">
        <x:v>59143.3895433959</x:v>
      </x:c>
      <x:c r="G89" s="120" t="n">
        <x:v>72276.90214562145</x:v>
      </x:c>
      <x:c r="H89" s="119" t="n">
        <x:v>0.29384562301308914</x:v>
      </x:c>
      <x:c r="I89" s="119" t="n">
        <x:f>IFERROR(ABS(F89-D89)/ABS(D89),"")</x:f>
        <x:v>0.07833408469735623</x:v>
      </x:c>
      <x:c r="J89" s="119" t="n">
        <x:f>IFERROR(ABS(G89-D89)/ABS(D89),"")</x:f>
        <x:v>0.317791349492615</x:v>
      </x:c>
      <x:c r="K89" s="120" t="n">
        <x:f>E89-D89</x:f>
        <x:v>16116.550885398901</x:v>
      </x:c>
      <x:c r="L89" s="77" t="str">
        <x:v>weighted_hybrid</x:v>
      </x:c>
      <x:c r="M89" s="77" t="str">
        <x:v>是</x:v>
      </x:c>
      <x:c r="N89" s="77" t="str">
        <x:v>是</x:v>
      </x:c>
    </x:row>
    <x:row r="90">
      <x:c r="A90" s="77" t="str">
        <x:v>1324</x:v>
      </x:c>
      <x:c r="B90" s="77" t="str">
        <x:v>地球</x:v>
      </x:c>
      <x:c r="C90" s="125" t="n">
        <x:v>45689</x:v>
      </x:c>
      <x:c r="D90" s="120" t="n">
        <x:v>62235</x:v>
      </x:c>
      <x:c r="E90" s="120" t="n">
        <x:v>52786.862451618814</x:v>
      </x:c>
      <x:c r="F90" s="120" t="n">
        <x:v>53105.81272902349</x:v>
      </x:c>
      <x:c r="G90" s="120" t="n">
        <x:v>52751.42353190719</x:v>
      </x:c>
      <x:c r="H90" s="119" t="n">
        <x:v>0.15181389167480014</x:v>
      </x:c>
      <x:c r="I90" s="119" t="n">
        <x:f>IFERROR(ABS(F90-D90)/ABS(D90),"")</x:f>
        <x:v>0.1466889575154898</x:v>
      </x:c>
      <x:c r="J90" s="119" t="n">
        <x:f>IFERROR(ABS(G90-D90)/ABS(D90),"")</x:f>
        <x:v>0.1523833288036123</x:v>
      </x:c>
      <x:c r="K90" s="120" t="n">
        <x:f>E90-D90</x:f>
        <x:v>-9448.137548381186</x:v>
      </x:c>
      <x:c r="L90" s="77" t="str">
        <x:v>weighted_hybrid</x:v>
      </x:c>
      <x:c r="M90" s="77" t="str">
        <x:v>是</x:v>
      </x:c>
      <x:c r="N90" s="77" t="str">
        <x:v>是</x:v>
      </x:c>
    </x:row>
    <x:row r="91">
      <x:c r="A91" s="77" t="str">
        <x:v>1324</x:v>
      </x:c>
      <x:c r="B91" s="77" t="str">
        <x:v>地球</x:v>
      </x:c>
      <x:c r="C91" s="125" t="n">
        <x:v>45717</x:v>
      </x:c>
      <x:c r="D91" s="120" t="n">
        <x:v>67682</x:v>
      </x:c>
      <x:c r="E91" s="120" t="n">
        <x:v>71499.12209736697</x:v>
      </x:c>
      <x:c r="F91" s="120" t="n">
        <x:v>75880.17152435849</x:v>
      </x:c>
      <x:c r="G91" s="120" t="n">
        <x:v>71012.33882770124</x:v>
      </x:c>
      <x:c r="H91" s="119" t="n">
        <x:v>0.05639789157186504</x:v>
      </x:c>
      <x:c r="I91" s="119" t="n">
        <x:f>IFERROR(ABS(F91-D91)/ABS(D91),"")</x:f>
        <x:v>0.12112779652431209</x:v>
      </x:c>
      <x:c r="J91" s="119" t="n">
        <x:f>IFERROR(ABS(G91-D91)/ABS(D91),"")</x:f>
        <x:v>0.049205679910481984</x:v>
      </x:c>
      <x:c r="K91" s="120" t="n">
        <x:f>E91-D91</x:f>
        <x:v>3817.1220973669697</x:v>
      </x:c>
      <x:c r="L91" s="77" t="str">
        <x:v>weighted_hybrid</x:v>
      </x:c>
      <x:c r="M91" s="77" t="str">
        <x:v>是</x:v>
      </x:c>
      <x:c r="N91" s="77" t="str">
        <x:v>是</x:v>
      </x:c>
    </x:row>
    <x:row r="92">
      <x:c r="A92" s="77" t="str">
        <x:v>1324</x:v>
      </x:c>
      <x:c r="B92" s="77" t="str">
        <x:v>地球</x:v>
      </x:c>
      <x:c r="C92" s="125" t="n">
        <x:v>45748</x:v>
      </x:c>
      <x:c r="D92" s="120" t="n">
        <x:v>67590</x:v>
      </x:c>
      <x:c r="E92" s="120" t="n">
        <x:v>60744.94229090081</x:v>
      </x:c>
      <x:c r="F92" s="120" t="n">
        <x:v>60747.44983931665</x:v>
      </x:c>
      <x:c r="G92" s="120" t="n">
        <x:v>60744.663674410156</x:v>
      </x:c>
      <x:c r="H92" s="119" t="n">
        <x:v>0.10127323138184918</x:v>
      </x:c>
      <x:c r="I92" s="119" t="n">
        <x:f>IFERROR(ABS(F92-D92)/ABS(D92),"")</x:f>
        <x:v>0.10123613198229545</x:v>
      </x:c>
      <x:c r="J92" s="119" t="n">
        <x:f>IFERROR(ABS(G92-D92)/ABS(D92),"")</x:f>
        <x:v>0.10127735353735529</x:v>
      </x:c>
      <x:c r="K92" s="120" t="n">
        <x:f>E92-D92</x:f>
        <x:v>-6845.0577090991865</x:v>
      </x:c>
      <x:c r="L92" s="77" t="str">
        <x:v>weighted_hybrid</x:v>
      </x:c>
      <x:c r="M92" s="77" t="str">
        <x:v>是</x:v>
      </x:c>
      <x:c r="N92" s="77" t="str">
        <x:v>是</x:v>
      </x:c>
    </x:row>
    <x:row r="93">
      <x:c r="A93" s="77" t="str">
        <x:v>1324</x:v>
      </x:c>
      <x:c r="B93" s="77" t="str">
        <x:v>地球</x:v>
      </x:c>
      <x:c r="C93" s="125" t="n">
        <x:v>45778</x:v>
      </x:c>
      <x:c r="D93" s="120" t="n">
        <x:v>53387</x:v>
      </x:c>
      <x:c r="E93" s="120" t="n">
        <x:v>76579.66427702483</x:v>
      </x:c>
      <x:c r="F93" s="120" t="n">
        <x:v>66049.43083726279</x:v>
      </x:c>
      <x:c r="G93" s="120" t="n">
        <x:v>77749.69021477617</x:v>
      </x:c>
      <x:c r="H93" s="119" t="n">
        <x:v>0.43442531472127727</x:v>
      </x:c>
      <x:c r="I93" s="119" t="n">
        <x:f>IFERROR(ABS(F93-D93)/ABS(D93),"")</x:f>
        <x:v>0.23718191389781756</x:v>
      </x:c>
      <x:c r="J93" s="119" t="n">
        <x:f>IFERROR(ABS(G93-D93)/ABS(D93),"")</x:f>
        <x:v>0.4563412481461062</x:v>
      </x:c>
      <x:c r="K93" s="120" t="n">
        <x:f>E93-D93</x:f>
        <x:v>23192.66427702483</x:v>
      </x:c>
      <x:c r="L93" s="77" t="str">
        <x:v>weighted_hybrid</x:v>
      </x:c>
      <x:c r="M93" s="77" t="str">
        <x:v>是</x:v>
      </x:c>
      <x:c r="N93" s="77" t="str">
        <x:v>是</x:v>
      </x:c>
    </x:row>
    <x:row r="94">
      <x:c r="A94" s="77" t="str">
        <x:v>1324</x:v>
      </x:c>
      <x:c r="B94" s="77" t="str">
        <x:v>地球</x:v>
      </x:c>
      <x:c r="C94" s="125" t="n">
        <x:v>45809</x:v>
      </x:c>
      <x:c r="D94" s="120" t="n">
        <x:v>71021</x:v>
      </x:c>
      <x:c r="E94" s="120" t="n">
        <x:v>55183.76387361816</x:v>
      </x:c>
      <x:c r="F94" s="120" t="n">
        <x:v>61183.29296306503</x:v>
      </x:c>
      <x:c r="G94" s="120" t="n">
        <x:v>54517.14953034629</x:v>
      </x:c>
      <x:c r="H94" s="119" t="n">
        <x:v>0.22299370786643158</x:v>
      </x:c>
      <x:c r="I94" s="119" t="n">
        <x:f>IFERROR(ABS(F94-D94)/ABS(D94),"")</x:f>
        <x:v>0.13851828384470743</x:v>
      </x:c>
      <x:c r="J94" s="119" t="n">
        <x:f>IFERROR(ABS(G94-D94)/ABS(D94),"")</x:f>
        <x:v>0.23237986609106762</x:v>
      </x:c>
      <x:c r="K94" s="120" t="n">
        <x:f>E94-D94</x:f>
        <x:v>-15837.236126381838</x:v>
      </x:c>
      <x:c r="L94" s="77" t="str">
        <x:v>weighted_hybrid</x:v>
      </x:c>
      <x:c r="M94" s="77" t="str">
        <x:v>是</x:v>
      </x:c>
      <x:c r="N94" s="77" t="str">
        <x:v>是</x:v>
      </x:c>
    </x:row>
    <x:row r="95">
      <x:c r="A95" s="77" t="str">
        <x:v>1324</x:v>
      </x:c>
      <x:c r="B95" s="77" t="str">
        <x:v>地球</x:v>
      </x:c>
      <x:c r="C95" s="125" t="n">
        <x:v>45839</x:v>
      </x:c>
      <x:c r="D95" s="120" t="n">
        <x:v>52909</x:v>
      </x:c>
      <x:c r="E95" s="120" t="n">
        <x:v>68724.61519845229</x:v>
      </x:c>
      <x:c r="F95" s="120" t="n">
        <x:v>61182.46042241231</x:v>
      </x:c>
      <x:c r="G95" s="120" t="n">
        <x:v>69562.63239579006</x:v>
      </x:c>
      <x:c r="H95" s="119" t="n">
        <x:v>0.29892107578015625</x:v>
      </x:c>
      <x:c r="I95" s="119" t="n">
        <x:f>IFERROR(ABS(F95-D95)/ABS(D95),"")</x:f>
        <x:v>0.15637151377671682</x:v>
      </x:c>
      <x:c r="J95" s="119" t="n">
        <x:f>IFERROR(ABS(G95-D95)/ABS(D95),"")</x:f>
        <x:v>0.3147599160027606</x:v>
      </x:c>
      <x:c r="K95" s="120" t="n">
        <x:f>E95-D95</x:f>
        <x:v>15815.615198452288</x:v>
      </x:c>
      <x:c r="L95" s="77" t="str">
        <x:v>weighted_hybrid</x:v>
      </x:c>
      <x:c r="M95" s="77" t="str">
        <x:v>是</x:v>
      </x:c>
      <x:c r="N95" s="77" t="str">
        <x:v>是</x:v>
      </x:c>
    </x:row>
    <x:row r="96">
      <x:c r="A96" s="77" t="str">
        <x:v>1324</x:v>
      </x:c>
      <x:c r="B96" s="77" t="str">
        <x:v>地球</x:v>
      </x:c>
      <x:c r="C96" s="125" t="n">
        <x:v>45870</x:v>
      </x:c>
      <x:c r="D96" s="120" t="n">
        <x:v>62593</x:v>
      </x:c>
      <x:c r="E96" s="120" t="n">
        <x:v>53351.67734088626</x:v>
      </x:c>
      <x:c r="F96" s="120" t="n">
        <x:v>59337.74527727525</x:v>
      </x:c>
      <x:c r="G96" s="120" t="n">
        <x:v>52686.55868128748</x:v>
      </x:c>
      <x:c r="H96" s="119" t="n">
        <x:v>0.14764147203543115</x:v>
      </x:c>
      <x:c r="I96" s="119" t="n">
        <x:f>IFERROR(ABS(F96-D96)/ABS(D96),"")</x:f>
        <x:v>0.052006689609457105</x:v>
      </x:c>
      <x:c r="J96" s="119" t="n">
        <x:f>IFERROR(ABS(G96-D96)/ABS(D96),"")</x:f>
        <x:v>0.15826755897165046</x:v>
      </x:c>
      <x:c r="K96" s="120" t="n">
        <x:f>E96-D96</x:f>
        <x:v>-9241.322659113743</x:v>
      </x:c>
      <x:c r="L96" s="77" t="str">
        <x:v>weighted_hybrid</x:v>
      </x:c>
      <x:c r="M96" s="77" t="str">
        <x:v>是</x:v>
      </x:c>
      <x:c r="N96" s="77" t="str">
        <x:v>是</x:v>
      </x:c>
    </x:row>
    <x:row r="97">
      <x:c r="A97" s="77" t="str">
        <x:v>1324</x:v>
      </x:c>
      <x:c r="B97" s="77" t="str">
        <x:v>地球</x:v>
      </x:c>
      <x:c r="C97" s="125" t="n">
        <x:v>45901</x:v>
      </x:c>
      <x:c r="D97" s="120" t="n">
        <x:v>59976</x:v>
      </x:c>
      <x:c r="E97" s="120" t="n">
        <x:v>61173.0730686305</x:v>
      </x:c>
      <x:c r="F97" s="120" t="n">
        <x:v>59480.24831240164</x:v>
      </x:c>
      <x:c r="G97" s="120" t="n">
        <x:v>61361.16470821149</x:v>
      </x:c>
      <x:c r="H97" s="119" t="n">
        <x:v>0.01995920149110483</x:v>
      </x:c>
      <x:c r="I97" s="119" t="n">
        <x:f>IFERROR(ABS(F97-D97)/ABS(D97),"")</x:f>
        <x:v>0.008265834460423444</x:v>
      </x:c>
      <x:c r="J97" s="119" t="n">
        <x:f>IFERROR(ABS(G97-D97)/ABS(D97),"")</x:f>
        <x:v>0.02309531659683018</x:v>
      </x:c>
      <x:c r="K97" s="120" t="n">
        <x:f>E97-D97</x:f>
        <x:v>1197.0730686305033</x:v>
      </x:c>
      <x:c r="L97" s="77" t="str">
        <x:v>weighted_hybrid</x:v>
      </x:c>
      <x:c r="M97" s="77" t="str">
        <x:v>是</x:v>
      </x:c>
      <x:c r="N97" s="77" t="str">
        <x:v>是</x:v>
      </x:c>
    </x:row>
    <x:row r="98">
      <x:c r="A98" s="77" t="str">
        <x:v>1324</x:v>
      </x:c>
      <x:c r="B98" s="77" t="str">
        <x:v>地球</x:v>
      </x:c>
      <x:c r="C98" s="125" t="n">
        <x:v>45931</x:v>
      </x:c>
      <x:c r="D98" s="120" t="n">
        <x:v>62796</x:v>
      </x:c>
      <x:c r="E98" s="120" t="n">
        <x:v>64909.79658494909</x:v>
      </x:c>
      <x:c r="F98" s="120" t="n">
        <x:v>61479.34584647726</x:v>
      </x:c>
      <x:c r="G98" s="120" t="n">
        <x:v>65290.95777811261</x:v>
      </x:c>
      <x:c r="H98" s="119" t="n">
        <x:v>0.033661325322458226</x:v>
      </x:c>
      <x:c r="I98" s="119" t="n">
        <x:f>IFERROR(ABS(F98-D98)/ABS(D98),"")</x:f>
        <x:v>0.02096716595838488</x:v>
      </x:c>
      <x:c r="J98" s="119" t="n">
        <x:f>IFERROR(ABS(G98-D98)/ABS(D98),"")</x:f>
        <x:v>0.039731157686996206</x:v>
      </x:c>
      <x:c r="K98" s="120" t="n">
        <x:f>E98-D98</x:f>
        <x:v>2113.7965849490865</x:v>
      </x:c>
      <x:c r="L98" s="77" t="str">
        <x:v>weighted_hybrid</x:v>
      </x:c>
      <x:c r="M98" s="77" t="str">
        <x:v>是</x:v>
      </x:c>
      <x:c r="N98" s="77" t="str">
        <x:v>是</x:v>
      </x:c>
    </x:row>
    <x:row r="99">
      <x:c r="A99" s="77" t="str">
        <x:v>1324</x:v>
      </x:c>
      <x:c r="B99" s="77" t="str">
        <x:v>地球</x:v>
      </x:c>
      <x:c r="C99" s="125" t="n">
        <x:v>45962</x:v>
      </x:c>
      <x:c r="D99" s="120" t="n">
        <x:v>52854</x:v>
      </x:c>
      <x:c r="E99" s="120" t="n">
        <x:v>65056.597305665935</x:v>
      </x:c>
      <x:c r="F99" s="120" t="n">
        <x:v>60753.73010232021</x:v>
      </x:c>
      <x:c r="G99" s="120" t="n">
        <x:v>65534.69366159324</x:v>
      </x:c>
      <x:c r="H99" s="119" t="n">
        <x:v>0.2308736766501293</x:v>
      </x:c>
      <x:c r="I99" s="119" t="n">
        <x:f>IFERROR(ABS(F99-D99)/ABS(D99),"")</x:f>
        <x:v>0.14946324029061583</x:v>
      </x:c>
      <x:c r="J99" s="119" t="n">
        <x:f>IFERROR(ABS(G99-D99)/ABS(D99),"")</x:f>
        <x:v>0.23991928069007534</x:v>
      </x:c>
      <x:c r="K99" s="120" t="n">
        <x:f>E99-D99</x:f>
        <x:v>12202.597305665935</x:v>
      </x:c>
      <x:c r="L99" s="77" t="str">
        <x:v>weighted_hybrid</x:v>
      </x:c>
      <x:c r="M99" s="77" t="str">
        <x:v>是</x:v>
      </x:c>
      <x:c r="N99" s="77" t="str">
        <x:v>是</x:v>
      </x:c>
    </x:row>
    <x:row r="100">
      <x:c r="A100" s="77" t="str">
        <x:v>1324</x:v>
      </x:c>
      <x:c r="B100" s="77" t="str">
        <x:v>地球</x:v>
      </x:c>
      <x:c r="C100" s="125" t="n">
        <x:v>45992</x:v>
      </x:c>
      <x:c r="D100" s="120" t="n">
        <x:v>66089</x:v>
      </x:c>
      <x:c r="E100" s="120" t="n">
        <x:v>58314.19154284405</x:v>
      </x:c>
      <x:c r="F100" s="120" t="n">
        <x:v>62322.45695528251</x:v>
      </x:c>
      <x:c r="G100" s="120" t="n">
        <x:v>57868.82871923977</x:v>
      </x:c>
      <x:c r="H100" s="119" t="n">
        <x:v>0.11764149037140753</x:v>
      </x:c>
      <x:c r="I100" s="119" t="n">
        <x:f>IFERROR(ABS(F100-D100)/ABS(D100),"")</x:f>
        <x:v>0.056991981187754205</x:v>
      </x:c>
      <x:c r="J100" s="119" t="n">
        <x:f>IFERROR(ABS(G100-D100)/ABS(D100),"")</x:f>
        <x:v>0.12438032472514686</x:v>
      </x:c>
      <x:c r="K100" s="120" t="n">
        <x:f>E100-D100</x:f>
        <x:v>-7774.808457155952</x:v>
      </x:c>
      <x:c r="L100" s="77" t="str">
        <x:v>weighted_hybrid</x:v>
      </x:c>
      <x:c r="M100" s="77" t="str">
        <x:v>是</x:v>
      </x:c>
      <x:c r="N100" s="77" t="str">
        <x:v>是</x:v>
      </x:c>
    </x:row>
    <x:row r="101">
      <x:c r="A101" s="77" t="str">
        <x:v>1337</x:v>
      </x:c>
      <x:c r="B101" s="77" t="str">
        <x:v>再生-KY</x:v>
      </x:c>
      <x:c r="C101" s="125" t="n">
        <x:v>45658</x:v>
      </x:c>
      <x:c r="D101" s="120" t="n">
        <x:v>75613</x:v>
      </x:c>
      <x:c r="E101" s="120" t="n">
        <x:v>79370.40286105945</x:v>
      </x:c>
      <x:c r="F101" s="120" t="n">
        <x:v>76788.99090697439</x:v>
      </x:c>
      <x:c r="G101" s="120" t="n">
        <x:v>79657.22641151334</x:v>
      </x:c>
      <x:c r="H101" s="119" t="n">
        <x:v>0.04969255103037116</x:v>
      </x:c>
      <x:c r="I101" s="119" t="n">
        <x:f>IFERROR(ABS(F101-D101)/ABS(D101),"")</x:f>
        <x:v>0.015552760860888843</x:v>
      </x:c>
      <x:c r="J101" s="119" t="n">
        <x:f>IFERROR(ABS(G101-D101)/ABS(D101),"")</x:f>
        <x:v>0.053485861049202436</x:v>
      </x:c>
      <x:c r="K101" s="120" t="n">
        <x:f>E101-D101</x:f>
        <x:v>3757.402861059454</x:v>
      </x:c>
      <x:c r="L101" s="77" t="str">
        <x:v>weighted_hybrid</x:v>
      </x:c>
      <x:c r="M101" s="77" t="str">
        <x:v>是</x:v>
      </x:c>
      <x:c r="N101" s="77" t="str">
        <x:v>是</x:v>
      </x:c>
    </x:row>
    <x:row r="102">
      <x:c r="A102" s="77" t="str">
        <x:v>1337</x:v>
      </x:c>
      <x:c r="B102" s="77" t="str">
        <x:v>再生-KY</x:v>
      </x:c>
      <x:c r="C102" s="125" t="n">
        <x:v>45689</x:v>
      </x:c>
      <x:c r="D102" s="120" t="n">
        <x:v>61049</x:v>
      </x:c>
      <x:c r="E102" s="120" t="n">
        <x:v>77414.2758355435</x:v>
      </x:c>
      <x:c r="F102" s="120" t="n">
        <x:v>76529.3709321164</x:v>
      </x:c>
      <x:c r="G102" s="120" t="n">
        <x:v>77512.59860259095</x:v>
      </x:c>
      <x:c r="H102" s="119" t="n">
        <x:v>0.26806787720590847</x:v>
      </x:c>
      <x:c r="I102" s="119" t="n">
        <x:f>IFERROR(ABS(F102-D102)/ABS(D102),"")</x:f>
        <x:v>0.25357288296477265</x:v>
      </x:c>
      <x:c r="J102" s="119" t="n">
        <x:f>IFERROR(ABS(G102-D102)/ABS(D102),"")</x:f>
        <x:v>0.26967843212159004</x:v>
      </x:c>
      <x:c r="K102" s="120" t="n">
        <x:f>E102-D102</x:f>
        <x:v>16365.275835543507</x:v>
      </x:c>
      <x:c r="L102" s="77" t="str">
        <x:v>weighted_hybrid</x:v>
      </x:c>
      <x:c r="M102" s="77" t="str">
        <x:v>是</x:v>
      </x:c>
      <x:c r="N102" s="77" t="str">
        <x:v>是</x:v>
      </x:c>
    </x:row>
    <x:row r="103">
      <x:c r="A103" s="77" t="str">
        <x:v>1337</x:v>
      </x:c>
      <x:c r="B103" s="77" t="str">
        <x:v>再生-KY</x:v>
      </x:c>
      <x:c r="C103" s="125" t="n">
        <x:v>45717</x:v>
      </x:c>
      <x:c r="D103" s="120" t="n">
        <x:v>45670</x:v>
      </x:c>
      <x:c r="E103" s="120" t="n">
        <x:v>64522.97785612426</x:v>
      </x:c>
      <x:c r="F103" s="120" t="n">
        <x:v>61678.46216190791</x:v>
      </x:c>
      <x:c r="G103" s="120" t="n">
        <x:v>64839.03515548163</x:v>
      </x:c>
      <x:c r="H103" s="119" t="n">
        <x:v>0.41280879912687224</x:v>
      </x:c>
      <x:c r="I103" s="119" t="n">
        <x:f>IFERROR(ABS(F103-D103)/ABS(D103),"")</x:f>
        <x:v>0.35052468057604363</x:v>
      </x:c>
      <x:c r="J103" s="119" t="n">
        <x:f>IFERROR(ABS(G103-D103)/ABS(D103),"")</x:f>
        <x:v>0.41972925674363104</x:v>
      </x:c>
      <x:c r="K103" s="120" t="n">
        <x:f>E103-D103</x:f>
        <x:v>18852.977856124257</x:v>
      </x:c>
      <x:c r="L103" s="77" t="str">
        <x:v>weighted_hybrid</x:v>
      </x:c>
      <x:c r="M103" s="77" t="str">
        <x:v>是</x:v>
      </x:c>
      <x:c r="N103" s="77" t="str">
        <x:v>是</x:v>
      </x:c>
    </x:row>
    <x:row r="104">
      <x:c r="A104" s="77" t="str">
        <x:v>1337</x:v>
      </x:c>
      <x:c r="B104" s="77" t="str">
        <x:v>再生-KY</x:v>
      </x:c>
      <x:c r="C104" s="125" t="n">
        <x:v>45748</x:v>
      </x:c>
      <x:c r="D104" s="120" t="n">
        <x:v>61260</x:v>
      </x:c>
      <x:c r="E104" s="120" t="n">
        <x:v>44027.57677289679</x:v>
      </x:c>
      <x:c r="F104" s="120" t="n">
        <x:v>41075.39134538692</x:v>
      </x:c>
      <x:c r="G104" s="120" t="n">
        <x:v>44355.597375953446</x:v>
      </x:c>
      <x:c r="H104" s="119" t="n">
        <x:v>0.28129975884921987</x:v>
      </x:c>
      <x:c r="I104" s="119" t="n">
        <x:f>IFERROR(ABS(F104-D104)/ABS(D104),"")</x:f>
        <x:v>0.3294908366734098</x:v>
      </x:c>
      <x:c r="J104" s="119" t="n">
        <x:f>IFERROR(ABS(G104-D104)/ABS(D104),"")</x:f>
        <x:v>0.27594519464653205</x:v>
      </x:c>
      <x:c r="K104" s="120" t="n">
        <x:f>E104-D104</x:f>
        <x:v>-17232.42322710321</x:v>
      </x:c>
      <x:c r="L104" s="77" t="str">
        <x:v>weighted_hybrid</x:v>
      </x:c>
      <x:c r="M104" s="77" t="str">
        <x:v>是</x:v>
      </x:c>
      <x:c r="N104" s="77" t="str">
        <x:v>是</x:v>
      </x:c>
    </x:row>
    <x:row r="105">
      <x:c r="A105" s="77" t="str">
        <x:v>1337</x:v>
      </x:c>
      <x:c r="B105" s="77" t="str">
        <x:v>再生-KY</x:v>
      </x:c>
      <x:c r="C105" s="125" t="n">
        <x:v>45778</x:v>
      </x:c>
      <x:c r="D105" s="120" t="n">
        <x:v>50243</x:v>
      </x:c>
      <x:c r="E105" s="120" t="n">
        <x:v>51035.002250507</x:v>
      </x:c>
      <x:c r="F105" s="120" t="n">
        <x:v>50619.47329032873</x:v>
      </x:c>
      <x:c r="G105" s="120" t="n">
        <x:v>51081.172134971246</x:v>
      </x:c>
      <x:c r="H105" s="119" t="n">
        <x:v>0.015763434717413392</x:v>
      </x:c>
      <x:c r="I105" s="119" t="n">
        <x:f>IFERROR(ABS(F105-D105)/ABS(D105),"")</x:f>
        <x:v>0.007493049585588629</x:v>
      </x:c>
      <x:c r="J105" s="119" t="n">
        <x:f>IFERROR(ABS(G105-D105)/ABS(D105),"")</x:f>
        <x:v>0.016682366398727107</x:v>
      </x:c>
      <x:c r="K105" s="120" t="n">
        <x:f>E105-D105</x:f>
        <x:v>792.002250507001</x:v>
      </x:c>
      <x:c r="L105" s="77" t="str">
        <x:v>weighted_hybrid</x:v>
      </x:c>
      <x:c r="M105" s="77" t="str">
        <x:v>是</x:v>
      </x:c>
      <x:c r="N105" s="77" t="str">
        <x:v>是</x:v>
      </x:c>
    </x:row>
    <x:row r="106">
      <x:c r="A106" s="77" t="str">
        <x:v>1337</x:v>
      </x:c>
      <x:c r="B106" s="77" t="str">
        <x:v>再生-KY</x:v>
      </x:c>
      <x:c r="C106" s="125" t="n">
        <x:v>45809</x:v>
      </x:c>
      <x:c r="D106" s="120" t="n">
        <x:v>56280</x:v>
      </x:c>
      <x:c r="E106" s="120" t="n">
        <x:v>46309.32856200767</x:v>
      </x:c>
      <x:c r="F106" s="120" t="n">
        <x:v>44037.531236478535</x:v>
      </x:c>
      <x:c r="G106" s="120" t="n">
        <x:v>46561.75048706646</x:v>
      </x:c>
      <x:c r="H106" s="119" t="n">
        <x:v>0.1771618947759831</x:v>
      </x:c>
      <x:c r="I106" s="119" t="n">
        <x:f>IFERROR(ABS(F106-D106)/ABS(D106),"")</x:f>
        <x:v>0.21752787426299688</x:v>
      </x:c>
      <x:c r="J106" s="119" t="n">
        <x:f>IFERROR(ABS(G106-D106)/ABS(D106),"")</x:f>
        <x:v>0.1726767859440927</x:v>
      </x:c>
      <x:c r="K106" s="120" t="n">
        <x:f>E106-D106</x:f>
        <x:v>-9970.671437992329</x:v>
      </x:c>
      <x:c r="L106" s="77" t="str">
        <x:v>weighted_hybrid</x:v>
      </x:c>
      <x:c r="M106" s="77" t="str">
        <x:v>是</x:v>
      </x:c>
      <x:c r="N106" s="77" t="str">
        <x:v>是</x:v>
      </x:c>
    </x:row>
    <x:row r="107">
      <x:c r="A107" s="77" t="str">
        <x:v>1337</x:v>
      </x:c>
      <x:c r="B107" s="77" t="str">
        <x:v>再生-KY</x:v>
      </x:c>
      <x:c r="C107" s="125" t="n">
        <x:v>45839</x:v>
      </x:c>
      <x:c r="D107" s="120" t="n">
        <x:v>51850</x:v>
      </x:c>
      <x:c r="E107" s="120" t="n">
        <x:v>61579.110572102596</x:v>
      </x:c>
      <x:c r="F107" s="120" t="n">
        <x:v>63283.74365366969</x:v>
      </x:c>
      <x:c r="G107" s="120" t="n">
        <x:v>61389.70689637291</x:v>
      </x:c>
      <x:c r="H107" s="119" t="n">
        <x:v>0.1876395481601272</x:v>
      </x:c>
      <x:c r="I107" s="119" t="n">
        <x:f>IFERROR(ABS(F107-D107)/ABS(D107),"")</x:f>
        <x:v>0.22051578888466136</x:v>
      </x:c>
      <x:c r="J107" s="119" t="n">
        <x:f>IFERROR(ABS(G107-D107)/ABS(D107),"")</x:f>
        <x:v>0.18398663252406772</x:v>
      </x:c>
      <x:c r="K107" s="120" t="n">
        <x:f>E107-D107</x:f>
        <x:v>9729.110572102596</x:v>
      </x:c>
      <x:c r="L107" s="77" t="str">
        <x:v>weighted_hybrid</x:v>
      </x:c>
      <x:c r="M107" s="77" t="str">
        <x:v>是</x:v>
      </x:c>
      <x:c r="N107" s="77" t="str">
        <x:v>是</x:v>
      </x:c>
    </x:row>
    <x:row r="108">
      <x:c r="A108" s="77" t="str">
        <x:v>1337</x:v>
      </x:c>
      <x:c r="B108" s="77" t="str">
        <x:v>再生-KY</x:v>
      </x:c>
      <x:c r="C108" s="125" t="n">
        <x:v>45870</x:v>
      </x:c>
      <x:c r="D108" s="120" t="n">
        <x:v>40851</x:v>
      </x:c>
      <x:c r="E108" s="120" t="n">
        <x:v>49122.37573973002</x:v>
      </x:c>
      <x:c r="F108" s="120" t="n">
        <x:v>48912.20350233388</x:v>
      </x:c>
      <x:c r="G108" s="120" t="n">
        <x:v>49145.72821055182</x:v>
      </x:c>
      <x:c r="H108" s="119" t="n">
        <x:v>0.2024767016653208</x:v>
      </x:c>
      <x:c r="I108" s="119" t="n">
        <x:f>IFERROR(ABS(F108-D108)/ABS(D108),"")</x:f>
        <x:v>0.19733185239856754</x:v>
      </x:c>
      <x:c r="J108" s="119" t="n">
        <x:f>IFERROR(ABS(G108-D108)/ABS(D108),"")</x:f>
        <x:v>0.20304835158384904</x:v>
      </x:c>
      <x:c r="K108" s="120" t="n">
        <x:f>E108-D108</x:f>
        <x:v>8271.375739730021</x:v>
      </x:c>
      <x:c r="L108" s="77" t="str">
        <x:v>weighted_hybrid</x:v>
      </x:c>
      <x:c r="M108" s="77" t="str">
        <x:v>是</x:v>
      </x:c>
      <x:c r="N108" s="77" t="str">
        <x:v>是</x:v>
      </x:c>
    </x:row>
    <x:row r="109">
      <x:c r="A109" s="77" t="str">
        <x:v>1337</x:v>
      </x:c>
      <x:c r="B109" s="77" t="str">
        <x:v>再生-KY</x:v>
      </x:c>
      <x:c r="C109" s="125" t="n">
        <x:v>45901</x:v>
      </x:c>
      <x:c r="D109" s="120" t="n">
        <x:v>59781</x:v>
      </x:c>
      <x:c r="E109" s="120" t="n">
        <x:v>41218.33777953015</x:v>
      </x:c>
      <x:c r="F109" s="120" t="n">
        <x:v>42479.6726292203</x:v>
      </x:c>
      <x:c r="G109" s="120" t="n">
        <x:v>41078.189462897906</x:v>
      </x:c>
      <x:c r="H109" s="119" t="n">
        <x:v>0.3105110690766272</x:v>
      </x:c>
      <x:c r="I109" s="119" t="n">
        <x:f>IFERROR(ABS(F109-D109)/ABS(D109),"")</x:f>
        <x:v>0.2894118092835466</x:v>
      </x:c>
      <x:c r="J109" s="119" t="n">
        <x:f>IFERROR(ABS(G109-D109)/ABS(D109),"")</x:f>
        <x:v>0.31285543127585846</x:v>
      </x:c>
      <x:c r="K109" s="120" t="n">
        <x:f>E109-D109</x:f>
        <x:v>-18562.66222046985</x:v>
      </x:c>
      <x:c r="L109" s="77" t="str">
        <x:v>weighted_hybrid</x:v>
      </x:c>
      <x:c r="M109" s="77" t="str">
        <x:v>是</x:v>
      </x:c>
      <x:c r="N109" s="77" t="str">
        <x:v>是</x:v>
      </x:c>
    </x:row>
    <x:row r="110">
      <x:c r="A110" s="77" t="str">
        <x:v>1337</x:v>
      </x:c>
      <x:c r="B110" s="77" t="str">
        <x:v>再生-KY</x:v>
      </x:c>
      <x:c r="C110" s="125" t="n">
        <x:v>45931</x:v>
      </x:c>
      <x:c r="D110" s="120" t="n">
        <x:v>53741</x:v>
      </x:c>
      <x:c r="E110" s="120" t="n">
        <x:v>50110.9513820696</x:v>
      </x:c>
      <x:c r="F110" s="120" t="n">
        <x:v>51257.13379382806</x:v>
      </x:c>
      <x:c r="G110" s="120" t="n">
        <x:v>49983.5977807631</x:v>
      </x:c>
      <x:c r="H110" s="119" t="n">
        <x:v>0.06754709845239945</x:v>
      </x:c>
      <x:c r="I110" s="119" t="n">
        <x:f>IFERROR(ABS(F110-D110)/ABS(D110),"")</x:f>
        <x:v>0.046219203330268084</x:v>
      </x:c>
      <x:c r="J110" s="119" t="n">
        <x:f>IFERROR(ABS(G110-D110)/ABS(D110),"")</x:f>
        <x:v>0.06991686457708084</x:v>
      </x:c>
      <x:c r="K110" s="120" t="n">
        <x:f>E110-D110</x:f>
        <x:v>-3630.048617930399</x:v>
      </x:c>
      <x:c r="L110" s="77" t="str">
        <x:v>weighted_hybrid</x:v>
      </x:c>
      <x:c r="M110" s="77" t="str">
        <x:v>是</x:v>
      </x:c>
      <x:c r="N110" s="77" t="str">
        <x:v>是</x:v>
      </x:c>
    </x:row>
    <x:row r="111">
      <x:c r="A111" s="77" t="str">
        <x:v>1337</x:v>
      </x:c>
      <x:c r="B111" s="77" t="str">
        <x:v>再生-KY</x:v>
      </x:c>
      <x:c r="C111" s="125" t="n">
        <x:v>45962</x:v>
      </x:c>
      <x:c r="D111" s="120" t="n">
        <x:v>46559</x:v>
      </x:c>
      <x:c r="E111" s="120" t="n">
        <x:v>58324.477485223935</x:v>
      </x:c>
      <x:c r="F111" s="120" t="n">
        <x:v>60093.95286755656</x:v>
      </x:c>
      <x:c r="G111" s="120" t="n">
        <x:v>58127.8691094092</x:v>
      </x:c>
      <x:c r="H111" s="119" t="n">
        <x:v>0.2527003905845043</x:v>
      </x:c>
      <x:c r="I111" s="119" t="n">
        <x:f>IFERROR(ABS(F111-D111)/ABS(D111),"")</x:f>
        <x:v>0.29070540319930754</x:v>
      </x:c>
      <x:c r="J111" s="119" t="n">
        <x:f>IFERROR(ABS(G111-D111)/ABS(D111),"")</x:f>
        <x:v>0.2484776114050817</x:v>
      </x:c>
      <x:c r="K111" s="120" t="n">
        <x:f>E111-D111</x:f>
        <x:v>11765.477485223935</x:v>
      </x:c>
      <x:c r="L111" s="77" t="str">
        <x:v>weighted_hybrid</x:v>
      </x:c>
      <x:c r="M111" s="77" t="str">
        <x:v>是</x:v>
      </x:c>
      <x:c r="N111" s="77" t="str">
        <x:v>是</x:v>
      </x:c>
    </x:row>
    <x:row r="112">
      <x:c r="A112" s="77" t="str">
        <x:v>1337</x:v>
      </x:c>
      <x:c r="B112" s="77" t="str">
        <x:v>再生-KY</x:v>
      </x:c>
      <x:c r="C112" s="125" t="n">
        <x:v>45992</x:v>
      </x:c>
      <x:c r="D112" s="120" t="n">
        <x:v>61227</x:v>
      </x:c>
      <x:c r="E112" s="120" t="n">
        <x:v>60841.44941531397</x:v>
      </x:c>
      <x:c r="F112" s="120" t="n">
        <x:v>66068.65716244226</x:v>
      </x:c>
      <x:c r="G112" s="120" t="n">
        <x:v>60260.64855452193</x:v>
      </x:c>
      <x:c r="H112" s="119" t="n">
        <x:v>0.0062970680367490225</x:v>
      </x:c>
      <x:c r="I112" s="119" t="n">
        <x:f>IFERROR(ABS(F112-D112)/ABS(D112),"")</x:f>
        <x:v>0.07907715815640591</x:v>
      </x:c>
      <x:c r="J112" s="119" t="n">
        <x:f>IFERROR(ABS(G112-D112)/ABS(D112),"")</x:f>
        <x:v>0.01578309316932182</x:v>
      </x:c>
      <x:c r="K112" s="120" t="n">
        <x:f>E112-D112</x:f>
        <x:v>-385.5505846860324</x:v>
      </x:c>
      <x:c r="L112" s="77" t="str">
        <x:v>weighted_hybrid</x:v>
      </x:c>
      <x:c r="M112" s="77" t="str">
        <x:v>是</x:v>
      </x:c>
      <x:c r="N112" s="77" t="str">
        <x:v>是</x:v>
      </x:c>
    </x:row>
    <x:row r="113">
      <x:c r="A113" s="77" t="str">
        <x:v>1410</x:v>
      </x:c>
      <x:c r="B113" s="77" t="str">
        <x:v>南染</x:v>
      </x:c>
      <x:c r="C113" s="125" t="n">
        <x:v>45658</x:v>
      </x:c>
      <x:c r="D113" s="120" t="n">
        <x:v>11987</x:v>
      </x:c>
      <x:c r="E113" s="120" t="n">
        <x:v>19098.697557784348</x:v>
      </x:c>
      <x:c r="F113" s="120" t="n">
        <x:v>15117.621027652254</x:v>
      </x:c>
      <x:c r="G113" s="120" t="n">
        <x:v>19541.039394465693</x:v>
      </x:c>
      <x:c r="H113" s="119" t="n">
        <x:v>0.5932841876853547</x:v>
      </x:c>
      <x:c r="I113" s="119" t="n">
        <x:f>IFERROR(ABS(F113-D113)/ABS(D113),"")</x:f>
        <x:v>0.2611680176568161</x:v>
      </x:c>
      <x:c r="J113" s="119" t="n">
        <x:f>IFERROR(ABS(G113-D113)/ABS(D113),"")</x:f>
        <x:v>0.6301859843551926</x:v>
      </x:c>
      <x:c r="K113" s="120" t="n">
        <x:f>E113-D113</x:f>
        <x:v>7111.697557784348</x:v>
      </x:c>
      <x:c r="L113" s="77" t="str">
        <x:v>weighted_hybrid</x:v>
      </x:c>
      <x:c r="M113" s="77" t="str">
        <x:v>是</x:v>
      </x:c>
      <x:c r="N113" s="77" t="str">
        <x:v>是</x:v>
      </x:c>
    </x:row>
    <x:row r="114">
      <x:c r="A114" s="77" t="str">
        <x:v>1410</x:v>
      </x:c>
      <x:c r="B114" s="77" t="str">
        <x:v>南染</x:v>
      </x:c>
      <x:c r="C114" s="125" t="n">
        <x:v>45689</x:v>
      </x:c>
      <x:c r="D114" s="120" t="n">
        <x:v>19688</x:v>
      </x:c>
      <x:c r="E114" s="120" t="n">
        <x:v>14293.83981776052</x:v>
      </x:c>
      <x:c r="F114" s="120" t="n">
        <x:v>13777.458834211382</x:v>
      </x:c>
      <x:c r="G114" s="120" t="n">
        <x:v>14351.215482599313</x:v>
      </x:c>
      <x:c r="H114" s="119" t="n">
        <x:v>0.2739821303453617</x:v>
      </x:c>
      <x:c r="I114" s="119" t="n">
        <x:f>IFERROR(ABS(F114-D114)/ABS(D114),"")</x:f>
        <x:v>0.3002103395869879</x:v>
      </x:c>
      <x:c r="J114" s="119" t="n">
        <x:f>IFERROR(ABS(G114-D114)/ABS(D114),"")</x:f>
        <x:v>0.27106788487406985</x:v>
      </x:c>
      <x:c r="K114" s="120" t="n">
        <x:f>E114-D114</x:f>
        <x:v>-5394.1601822394805</x:v>
      </x:c>
      <x:c r="L114" s="77" t="str">
        <x:v>weighted_hybrid</x:v>
      </x:c>
      <x:c r="M114" s="77" t="str">
        <x:v>是</x:v>
      </x:c>
      <x:c r="N114" s="77" t="str">
        <x:v>是</x:v>
      </x:c>
    </x:row>
    <x:row r="115">
      <x:c r="A115" s="77" t="str">
        <x:v>1410</x:v>
      </x:c>
      <x:c r="B115" s="77" t="str">
        <x:v>南染</x:v>
      </x:c>
      <x:c r="C115" s="125" t="n">
        <x:v>45717</x:v>
      </x:c>
      <x:c r="D115" s="120" t="n">
        <x:v>19090</x:v>
      </x:c>
      <x:c r="E115" s="120" t="n">
        <x:v>19402.53750307667</x:v>
      </x:c>
      <x:c r="F115" s="120" t="n">
        <x:v>20977.521908604165</x:v>
      </x:c>
      <x:c r="G115" s="120" t="n">
        <x:v>19227.539235795837</x:v>
      </x:c>
      <x:c r="H115" s="119" t="n">
        <x:v>0.01637179167504819</x:v>
      </x:c>
      <x:c r="I115" s="119" t="n">
        <x:f>IFERROR(ABS(F115-D115)/ABS(D115),"")</x:f>
        <x:v>0.0988749035413392</x:v>
      </x:c>
      <x:c r="J115" s="119" t="n">
        <x:f>IFERROR(ABS(G115-D115)/ABS(D115),"")</x:f>
        <x:v>0.007204779245460302</x:v>
      </x:c>
      <x:c r="K115" s="120" t="n">
        <x:f>E115-D115</x:f>
        <x:v>312.53750307666996</x:v>
      </x:c>
      <x:c r="L115" s="77" t="str">
        <x:v>weighted_hybrid</x:v>
      </x:c>
      <x:c r="M115" s="77" t="str">
        <x:v>是</x:v>
      </x:c>
      <x:c r="N115" s="77" t="str">
        <x:v>是</x:v>
      </x:c>
    </x:row>
    <x:row r="116">
      <x:c r="A116" s="77" t="str">
        <x:v>1410</x:v>
      </x:c>
      <x:c r="B116" s="77" t="str">
        <x:v>南染</x:v>
      </x:c>
      <x:c r="C116" s="125" t="n">
        <x:v>45748</x:v>
      </x:c>
      <x:c r="D116" s="120" t="n">
        <x:v>20489</x:v>
      </x:c>
      <x:c r="E116" s="120" t="n">
        <x:v>18118.934742247795</x:v>
      </x:c>
      <x:c r="F116" s="120" t="n">
        <x:v>18961.76762344848</x:v>
      </x:c>
      <x:c r="G116" s="120" t="n">
        <x:v>18025.286644336607</x:v>
      </x:c>
      <x:c r="H116" s="119" t="n">
        <x:v>0.1156750089195278</x:v>
      </x:c>
      <x:c r="I116" s="119" t="n">
        <x:f>IFERROR(ABS(F116-D116)/ABS(D116),"")</x:f>
        <x:v>0.07453913692964621</x:v>
      </x:c>
      <x:c r="J116" s="119" t="n">
        <x:f>IFERROR(ABS(G116-D116)/ABS(D116),"")</x:f>
        <x:v>0.12024566136284799</x:v>
      </x:c>
      <x:c r="K116" s="120" t="n">
        <x:f>E116-D116</x:f>
        <x:v>-2370.065257752205</x:v>
      </x:c>
      <x:c r="L116" s="77" t="str">
        <x:v>weighted_hybrid</x:v>
      </x:c>
      <x:c r="M116" s="77" t="str">
        <x:v>是</x:v>
      </x:c>
      <x:c r="N116" s="77" t="str">
        <x:v>是</x:v>
      </x:c>
    </x:row>
    <x:row r="117">
      <x:c r="A117" s="77" t="str">
        <x:v>1410</x:v>
      </x:c>
      <x:c r="B117" s="77" t="str">
        <x:v>南染</x:v>
      </x:c>
      <x:c r="C117" s="125" t="n">
        <x:v>45778</x:v>
      </x:c>
      <x:c r="D117" s="120" t="n">
        <x:v>15010</x:v>
      </x:c>
      <x:c r="E117" s="120" t="n">
        <x:v>21322.96050678728</x:v>
      </x:c>
      <x:c r="F117" s="120" t="n">
        <x:v>24647.19725570255</x:v>
      </x:c>
      <x:c r="G117" s="120" t="n">
        <x:v>20953.600868018915</x:v>
      </x:c>
      <x:c r="H117" s="119" t="n">
        <x:v>0.42058364468935916</x:v>
      </x:c>
      <x:c r="I117" s="119" t="n">
        <x:f>IFERROR(ABS(F117-D117)/ABS(D117),"")</x:f>
        <x:v>0.6420517825251533</x:v>
      </x:c>
      <x:c r="J117" s="119" t="n">
        <x:f>IFERROR(ABS(G117-D117)/ABS(D117),"")</x:f>
        <x:v>0.3959760738187152</x:v>
      </x:c>
      <x:c r="K117" s="120" t="n">
        <x:f>E117-D117</x:f>
        <x:v>6312.96050678728</x:v>
      </x:c>
      <x:c r="L117" s="77" t="str">
        <x:v>weighted_hybrid</x:v>
      </x:c>
      <x:c r="M117" s="77" t="str">
        <x:v>是</x:v>
      </x:c>
      <x:c r="N117" s="77" t="str">
        <x:v>是</x:v>
      </x:c>
    </x:row>
    <x:row r="118">
      <x:c r="A118" s="77" t="str">
        <x:v>1410</x:v>
      </x:c>
      <x:c r="B118" s="77" t="str">
        <x:v>南染</x:v>
      </x:c>
      <x:c r="C118" s="125" t="n">
        <x:v>45809</x:v>
      </x:c>
      <x:c r="D118" s="120" t="n">
        <x:v>18073</x:v>
      </x:c>
      <x:c r="E118" s="120" t="n">
        <x:v>16636.748550835327</x:v>
      </x:c>
      <x:c r="F118" s="120" t="n">
        <x:v>13154.010057832786</x:v>
      </x:c>
      <x:c r="G118" s="120" t="n">
        <x:v>17023.719494502275</x:v>
      </x:c>
      <x:c r="H118" s="119" t="n">
        <x:v>0.0794694543885726</x:v>
      </x:c>
      <x:c r="I118" s="119" t="n">
        <x:f>IFERROR(ABS(F118-D118)/ABS(D118),"")</x:f>
        <x:v>0.27217340464600315</x:v>
      </x:c>
      <x:c r="J118" s="119" t="n">
        <x:f>IFERROR(ABS(G118-D118)/ABS(D118),"")</x:f>
        <x:v>0.058057904359969305</x:v>
      </x:c>
      <x:c r="K118" s="120" t="n">
        <x:f>E118-D118</x:f>
        <x:v>-1436.2514491646725</x:v>
      </x:c>
      <x:c r="L118" s="77" t="str">
        <x:v>weighted_hybrid</x:v>
      </x:c>
      <x:c r="M118" s="77" t="str">
        <x:v>是</x:v>
      </x:c>
      <x:c r="N118" s="77" t="str">
        <x:v>是</x:v>
      </x:c>
    </x:row>
    <x:row r="119">
      <x:c r="A119" s="77" t="str">
        <x:v>1410</x:v>
      </x:c>
      <x:c r="B119" s="77" t="str">
        <x:v>南染</x:v>
      </x:c>
      <x:c r="C119" s="125" t="n">
        <x:v>45839</x:v>
      </x:c>
      <x:c r="D119" s="120" t="n">
        <x:v>13835</x:v>
      </x:c>
      <x:c r="E119" s="120" t="n">
        <x:v>19283.285245587544</x:v>
      </x:c>
      <x:c r="F119" s="120" t="n">
        <x:v>16111.307588651463</x:v>
      </x:c>
      <x:c r="G119" s="120" t="n">
        <x:v>19635.72720746933</x:v>
      </x:c>
      <x:c r="H119" s="119" t="n">
        <x:v>0.39380449913896226</x:v>
      </x:c>
      <x:c r="I119" s="119" t="n">
        <x:f>IFERROR(ABS(F119-D119)/ABS(D119),"")</x:f>
        <x:v>0.16453253260942996</x:v>
      </x:c>
      <x:c r="J119" s="119" t="n">
        <x:f>IFERROR(ABS(G119-D119)/ABS(D119),"")</x:f>
        <x:v>0.419279162086688</x:v>
      </x:c>
      <x:c r="K119" s="120" t="n">
        <x:f>E119-D119</x:f>
        <x:v>5448.285245587544</x:v>
      </x:c>
      <x:c r="L119" s="77" t="str">
        <x:v>weighted_hybrid</x:v>
      </x:c>
      <x:c r="M119" s="77" t="str">
        <x:v>是</x:v>
      </x:c>
      <x:c r="N119" s="77" t="str">
        <x:v>是</x:v>
      </x:c>
    </x:row>
    <x:row r="120">
      <x:c r="A120" s="77" t="str">
        <x:v>1410</x:v>
      </x:c>
      <x:c r="B120" s="77" t="str">
        <x:v>南染</x:v>
      </x:c>
      <x:c r="C120" s="125" t="n">
        <x:v>45870</x:v>
      </x:c>
      <x:c r="D120" s="120" t="n">
        <x:v>13766</x:v>
      </x:c>
      <x:c r="E120" s="120" t="n">
        <x:v>16149.96459456573</x:v>
      </x:c>
      <x:c r="F120" s="120" t="n">
        <x:v>17232.4431215918</x:v>
      </x:c>
      <x:c r="G120" s="120" t="n">
        <x:v>16029.689202673944</x:v>
      </x:c>
      <x:c r="H120" s="119" t="n">
        <x:v>0.173177727340239</x:v>
      </x:c>
      <x:c r="I120" s="119" t="n">
        <x:f>IFERROR(ABS(F120-D120)/ABS(D120),"")</x:f>
        <x:v>0.2518119367711609</x:v>
      </x:c>
      <x:c r="J120" s="119" t="n">
        <x:f>IFERROR(ABS(G120-D120)/ABS(D120),"")</x:f>
        <x:v>0.16444059295902544</x:v>
      </x:c>
      <x:c r="K120" s="120" t="n">
        <x:f>E120-D120</x:f>
        <x:v>2383.9645945657303</x:v>
      </x:c>
      <x:c r="L120" s="77" t="str">
        <x:v>weighted_hybrid</x:v>
      </x:c>
      <x:c r="M120" s="77" t="str">
        <x:v>是</x:v>
      </x:c>
      <x:c r="N120" s="77" t="str">
        <x:v>是</x:v>
      </x:c>
    </x:row>
    <x:row r="121">
      <x:c r="A121" s="77" t="str">
        <x:v>1410</x:v>
      </x:c>
      <x:c r="B121" s="77" t="str">
        <x:v>南染</x:v>
      </x:c>
      <x:c r="C121" s="125" t="n">
        <x:v>45901</x:v>
      </x:c>
      <x:c r="D121" s="120" t="n">
        <x:v>9690</x:v>
      </x:c>
      <x:c r="E121" s="120" t="n">
        <x:v>13195.043220340931</x:v>
      </x:c>
      <x:c r="F121" s="120" t="n">
        <x:v>13176.066452838882</x:v>
      </x:c>
      <x:c r="G121" s="120" t="n">
        <x:v>13197.151750063382</x:v>
      </x:c>
      <x:c r="H121" s="119" t="n">
        <x:v>0.36171756659865134</x:v>
      </x:c>
      <x:c r="I121" s="119" t="n">
        <x:f>IFERROR(ABS(F121-D121)/ABS(D121),"")</x:f>
        <x:v>0.3597591798595338</x:v>
      </x:c>
      <x:c r="J121" s="119" t="n">
        <x:f>IFERROR(ABS(G121-D121)/ABS(D121),"")</x:f>
        <x:v>0.36193516512522</x:v>
      </x:c>
      <x:c r="K121" s="120" t="n">
        <x:f>E121-D121</x:f>
        <x:v>3505.043220340931</x:v>
      </x:c>
      <x:c r="L121" s="77" t="str">
        <x:v>weighted_hybrid</x:v>
      </x:c>
      <x:c r="M121" s="77" t="str">
        <x:v>是</x:v>
      </x:c>
      <x:c r="N121" s="77" t="str">
        <x:v>是</x:v>
      </x:c>
    </x:row>
    <x:row r="122">
      <x:c r="A122" s="77" t="str">
        <x:v>1410</x:v>
      </x:c>
      <x:c r="B122" s="77" t="str">
        <x:v>南染</x:v>
      </x:c>
      <x:c r="C122" s="125" t="n">
        <x:v>45931</x:v>
      </x:c>
      <x:c r="D122" s="120" t="n">
        <x:v>18466</x:v>
      </x:c>
      <x:c r="E122" s="120" t="n">
        <x:v>10356.831846811043</x:v>
      </x:c>
      <x:c r="F122" s="120" t="n">
        <x:v>11169.805120967088</x:v>
      </x:c>
      <x:c r="G122" s="120" t="n">
        <x:v>10266.501483015927</x:v>
      </x:c>
      <x:c r="H122" s="119" t="n">
        <x:v>0.43914048268108724</x:v>
      </x:c>
      <x:c r="I122" s="119" t="n">
        <x:f>IFERROR(ABS(F122-D122)/ABS(D122),"")</x:f>
        <x:v>0.39511506980574634</x:v>
      </x:c>
      <x:c r="J122" s="119" t="n">
        <x:f>IFERROR(ABS(G122-D122)/ABS(D122),"")</x:f>
        <x:v>0.44403219522279175</x:v>
      </x:c>
      <x:c r="K122" s="120" t="n">
        <x:f>E122-D122</x:f>
        <x:v>-8109.168153188957</x:v>
      </x:c>
      <x:c r="L122" s="77" t="str">
        <x:v>weighted_hybrid</x:v>
      </x:c>
      <x:c r="M122" s="77" t="str">
        <x:v>是</x:v>
      </x:c>
      <x:c r="N122" s="77" t="str">
        <x:v>是</x:v>
      </x:c>
    </x:row>
    <x:row r="123">
      <x:c r="A123" s="77" t="str">
        <x:v>1410</x:v>
      </x:c>
      <x:c r="B123" s="77" t="str">
        <x:v>南染</x:v>
      </x:c>
      <x:c r="C123" s="125" t="n">
        <x:v>45962</x:v>
      </x:c>
      <x:c r="D123" s="120" t="n">
        <x:v>15175</x:v>
      </x:c>
      <x:c r="E123" s="120" t="n">
        <x:v>15248.829225742096</x:v>
      </x:c>
      <x:c r="F123" s="120" t="n">
        <x:v>15002.923547981129</x:v>
      </x:c>
      <x:c r="G123" s="120" t="n">
        <x:v>15276.152078826648</x:v>
      </x:c>
      <x:c r="H123" s="119" t="n">
        <x:v>0.004865187857798763</x:v>
      </x:c>
      <x:c r="I123" s="119" t="n">
        <x:f>IFERROR(ABS(F123-D123)/ABS(D123),"")</x:f>
        <x:v>0.011339469655279825</x:v>
      </x:c>
      <x:c r="J123" s="119" t="n">
        <x:f>IFERROR(ABS(G123-D123)/ABS(D123),"")</x:f>
        <x:v>0.006665705359251927</x:v>
      </x:c>
      <x:c r="K123" s="120" t="n">
        <x:f>E123-D123</x:f>
        <x:v>73.82922574209624</x:v>
      </x:c>
      <x:c r="L123" s="77" t="str">
        <x:v>weighted_hybrid</x:v>
      </x:c>
      <x:c r="M123" s="77" t="str">
        <x:v>是</x:v>
      </x:c>
      <x:c r="N123" s="77" t="str">
        <x:v>是</x:v>
      </x:c>
    </x:row>
    <x:row r="124">
      <x:c r="A124" s="77" t="str">
        <x:v>1410</x:v>
      </x:c>
      <x:c r="B124" s="77" t="str">
        <x:v>南染</x:v>
      </x:c>
      <x:c r="C124" s="125" t="n">
        <x:v>45992</x:v>
      </x:c>
      <x:c r="D124" s="120" t="n">
        <x:v>14249</x:v>
      </x:c>
      <x:c r="E124" s="120" t="n">
        <x:v>14924.26782147599</x:v>
      </x:c>
      <x:c r="F124" s="120" t="n">
        <x:v>15618.875160117394</x:v>
      </x:c>
      <x:c r="G124" s="120" t="n">
        <x:v>14847.089228293611</x:v>
      </x:c>
      <x:c r="H124" s="119" t="n">
        <x:v>0.04739054119418842</x:v>
      </x:c>
      <x:c r="I124" s="119" t="n">
        <x:f>IFERROR(ABS(F124-D124)/ABS(D124),"")</x:f>
        <x:v>0.09613833673362296</x:v>
      </x:c>
      <x:c r="J124" s="119" t="n">
        <x:f>IFERROR(ABS(G124-D124)/ABS(D124),"")</x:f>
        <x:v>0.04197411946758447</x:v>
      </x:c>
      <x:c r="K124" s="120" t="n">
        <x:f>E124-D124</x:f>
        <x:v>675.2678214759908</x:v>
      </x:c>
      <x:c r="L124" s="77" t="str">
        <x:v>weighted_hybrid</x:v>
      </x:c>
      <x:c r="M124" s="77" t="str">
        <x:v>是</x:v>
      </x:c>
      <x:c r="N124" s="77" t="str">
        <x:v>是</x:v>
      </x:c>
    </x:row>
    <x:row r="125">
      <x:c r="A125" s="77" t="str">
        <x:v>1417</x:v>
      </x:c>
      <x:c r="B125" s="77" t="str">
        <x:v>嘉裕</x:v>
      </x:c>
      <x:c r="C125" s="125" t="n">
        <x:v>45658</x:v>
      </x:c>
      <x:c r="D125" s="120" t="n">
        <x:v>19960</x:v>
      </x:c>
      <x:c r="E125" s="120" t="n">
        <x:v>48595.68764565683</x:v>
      </x:c>
      <x:c r="F125" s="120" t="n">
        <x:v>30843.078827181864</x:v>
      </x:c>
      <x:c r="G125" s="120" t="n">
        <x:v>50568.199736598486</x:v>
      </x:c>
      <x:c r="H125" s="119" t="n">
        <x:v>1.4346536896621658</x:v>
      </x:c>
      <x:c r="I125" s="119" t="n">
        <x:f>IFERROR(ABS(F125-D125)/ABS(D125),"")</x:f>
        <x:v>0.5452444302195323</x:v>
      </x:c>
      <x:c r="J125" s="119" t="n">
        <x:f>IFERROR(ABS(G125-D125)/ABS(D125),"")</x:f>
        <x:v>1.533476940711347</x:v>
      </x:c>
      <x:c r="K125" s="120" t="n">
        <x:f>E125-D125</x:f>
        <x:v>28635.687645656828</x:v>
      </x:c>
      <x:c r="L125" s="77" t="str">
        <x:v>weighted_hybrid</x:v>
      </x:c>
      <x:c r="M125" s="77" t="str">
        <x:v>是</x:v>
      </x:c>
      <x:c r="N125" s="77" t="str">
        <x:v>是</x:v>
      </x:c>
    </x:row>
    <x:row r="126">
      <x:c r="A126" s="77" t="str">
        <x:v>1417</x:v>
      </x:c>
      <x:c r="B126" s="77" t="str">
        <x:v>嘉裕</x:v>
      </x:c>
      <x:c r="C126" s="125" t="n">
        <x:v>45689</x:v>
      </x:c>
      <x:c r="D126" s="120" t="n">
        <x:v>16382</x:v>
      </x:c>
      <x:c r="E126" s="120" t="n">
        <x:v>25704.400112596923</x:v>
      </x:c>
      <x:c r="F126" s="120" t="n">
        <x:v>23540.768630538525</x:v>
      </x:c>
      <x:c r="G126" s="120" t="n">
        <x:v>25944.803610603412</x:v>
      </x:c>
      <x:c r="H126" s="119" t="n">
        <x:v>0.569063613270475</x:v>
      </x:c>
      <x:c r="I126" s="119" t="n">
        <x:f>IFERROR(ABS(F126-D126)/ABS(D126),"")</x:f>
        <x:v>0.43698990541683097</x:v>
      </x:c>
      <x:c r="J126" s="119" t="n">
        <x:f>IFERROR(ABS(G126-D126)/ABS(D126),"")</x:f>
        <x:v>0.5837384696986578</x:v>
      </x:c>
      <x:c r="K126" s="120" t="n">
        <x:f>E126-D126</x:f>
        <x:v>9322.400112596923</x:v>
      </x:c>
      <x:c r="L126" s="77" t="str">
        <x:v>weighted_hybrid</x:v>
      </x:c>
      <x:c r="M126" s="77" t="str">
        <x:v>是</x:v>
      </x:c>
      <x:c r="N126" s="77" t="str">
        <x:v>是</x:v>
      </x:c>
    </x:row>
    <x:row r="127">
      <x:c r="A127" s="77" t="str">
        <x:v>1417</x:v>
      </x:c>
      <x:c r="B127" s="77" t="str">
        <x:v>嘉裕</x:v>
      </x:c>
      <x:c r="C127" s="125" t="n">
        <x:v>45717</x:v>
      </x:c>
      <x:c r="D127" s="120" t="n">
        <x:v>18799</x:v>
      </x:c>
      <x:c r="E127" s="120" t="n">
        <x:v>24045.10628933474</x:v>
      </x:c>
      <x:c r="F127" s="120" t="n">
        <x:v>19575.497725248617</x:v>
      </x:c>
      <x:c r="G127" s="120" t="n">
        <x:v>24541.72946312209</x:v>
      </x:c>
      <x:c r="H127" s="119" t="n">
        <x:v>0.27906305065879783</x:v>
      </x:c>
      <x:c r="I127" s="119" t="n">
        <x:f>IFERROR(ABS(F127-D127)/ABS(D127),"")</x:f>
        <x:v>0.041305267580648806</x:v>
      </x:c>
      <x:c r="J127" s="119" t="n">
        <x:f>IFERROR(ABS(G127-D127)/ABS(D127),"")</x:f>
        <x:v>0.30548058211192564</x:v>
      </x:c>
      <x:c r="K127" s="120" t="n">
        <x:f>E127-D127</x:f>
        <x:v>5246.106289334741</x:v>
      </x:c>
      <x:c r="L127" s="77" t="str">
        <x:v>weighted_hybrid</x:v>
      </x:c>
      <x:c r="M127" s="77" t="str">
        <x:v>是</x:v>
      </x:c>
      <x:c r="N127" s="77" t="str">
        <x:v>是</x:v>
      </x:c>
    </x:row>
    <x:row r="128">
      <x:c r="A128" s="77" t="str">
        <x:v>1417</x:v>
      </x:c>
      <x:c r="B128" s="77" t="str">
        <x:v>嘉裕</x:v>
      </x:c>
      <x:c r="C128" s="125" t="n">
        <x:v>45748</x:v>
      </x:c>
      <x:c r="D128" s="120" t="n">
        <x:v>21620</x:v>
      </x:c>
      <x:c r="E128" s="120" t="n">
        <x:v>21154.576450224395</x:v>
      </x:c>
      <x:c r="F128" s="120" t="n">
        <x:v>13757.450061425398</x:v>
      </x:c>
      <x:c r="G128" s="120" t="n">
        <x:v>21976.47938231317</x:v>
      </x:c>
      <x:c r="H128" s="119" t="n">
        <x:v>0.021527453736151957</x:v>
      </x:c>
      <x:c r="I128" s="119" t="n">
        <x:f>IFERROR(ABS(F128-D128)/ABS(D128),"")</x:f>
        <x:v>0.36367020992481974</x:v>
      </x:c>
      <x:c r="J128" s="119" t="n">
        <x:f>IFERROR(ABS(G128-D128)/ABS(D128),"")</x:f>
        <x:v>0.01648840806258878</x:v>
      </x:c>
      <x:c r="K128" s="120" t="n">
        <x:f>E128-D128</x:f>
        <x:v>-465.42354977560535</x:v>
      </x:c>
      <x:c r="L128" s="77" t="str">
        <x:v>weighted_hybrid</x:v>
      </x:c>
      <x:c r="M128" s="77" t="str">
        <x:v>是</x:v>
      </x:c>
      <x:c r="N128" s="77" t="str">
        <x:v>是</x:v>
      </x:c>
    </x:row>
    <x:row r="129">
      <x:c r="A129" s="77" t="str">
        <x:v>1417</x:v>
      </x:c>
      <x:c r="B129" s="77" t="str">
        <x:v>嘉裕</x:v>
      </x:c>
      <x:c r="C129" s="125" t="n">
        <x:v>45778</x:v>
      </x:c>
      <x:c r="D129" s="120" t="n">
        <x:v>23747</x:v>
      </x:c>
      <x:c r="E129" s="120" t="n">
        <x:v>24107.626170953416</x:v>
      </x:c>
      <x:c r="F129" s="120" t="n">
        <x:v>20616.48023582976</x:v>
      </x:c>
      <x:c r="G129" s="120" t="n">
        <x:v>24495.531274856043</x:v>
      </x:c>
      <x:c r="H129" s="119" t="n">
        <x:v>0.015186178083691226</x:v>
      </x:c>
      <x:c r="I129" s="119" t="n">
        <x:f>IFERROR(ABS(F129-D129)/ABS(D129),"")</x:f>
        <x:v>0.13182801045059334</x:v>
      </x:c>
      <x:c r="J129" s="119" t="n">
        <x:f>IFERROR(ABS(G129-D129)/ABS(D129),"")</x:f>
        <x:v>0.031521087920833905</x:v>
      </x:c>
      <x:c r="K129" s="120" t="n">
        <x:f>E129-D129</x:f>
        <x:v>360.62617095341557</x:v>
      </x:c>
      <x:c r="L129" s="77" t="str">
        <x:v>weighted_hybrid</x:v>
      </x:c>
      <x:c r="M129" s="77" t="str">
        <x:v>是</x:v>
      </x:c>
      <x:c r="N129" s="77" t="str">
        <x:v>是</x:v>
      </x:c>
    </x:row>
    <x:row r="130">
      <x:c r="A130" s="77" t="str">
        <x:v>1417</x:v>
      </x:c>
      <x:c r="B130" s="77" t="str">
        <x:v>嘉裕</x:v>
      </x:c>
      <x:c r="C130" s="125" t="n">
        <x:v>45809</x:v>
      </x:c>
      <x:c r="D130" s="120" t="n">
        <x:v>39386</x:v>
      </x:c>
      <x:c r="E130" s="120" t="n">
        <x:v>19377.5966806687</x:v>
      </x:c>
      <x:c r="F130" s="120" t="n">
        <x:v>13582.162105983234</x:v>
      </x:c>
      <x:c r="G130" s="120" t="n">
        <x:v>20021.533855633752</x:v>
      </x:c>
      <x:c r="H130" s="119" t="n">
        <x:v>0.5080080058734399</x:v>
      </x:c>
      <x:c r="I130" s="119" t="n">
        <x:f>IFERROR(ABS(F130-D130)/ABS(D130),"")</x:f>
        <x:v>0.6551525388213265</x:v>
      </x:c>
      <x:c r="J130" s="119" t="n">
        <x:f>IFERROR(ABS(G130-D130)/ABS(D130),"")</x:f>
        <x:v>0.4916586133236746</x:v>
      </x:c>
      <x:c r="K130" s="120" t="n">
        <x:f>E130-D130</x:f>
        <x:v>-20008.4033193313</x:v>
      </x:c>
      <x:c r="L130" s="77" t="str">
        <x:v>weighted_hybrid</x:v>
      </x:c>
      <x:c r="M130" s="77" t="str">
        <x:v>是</x:v>
      </x:c>
      <x:c r="N130" s="77" t="str">
        <x:v>是</x:v>
      </x:c>
    </x:row>
    <x:row r="131">
      <x:c r="A131" s="77" t="str">
        <x:v>1417</x:v>
      </x:c>
      <x:c r="B131" s="77" t="str">
        <x:v>嘉裕</x:v>
      </x:c>
      <x:c r="C131" s="125" t="n">
        <x:v>45839</x:v>
      </x:c>
      <x:c r="D131" s="120" t="n">
        <x:v>26883</x:v>
      </x:c>
      <x:c r="E131" s="120" t="n">
        <x:v>22332.843837546894</x:v>
      </x:c>
      <x:c r="F131" s="120" t="n">
        <x:v>24688.496664218143</x:v>
      </x:c>
      <x:c r="G131" s="120" t="n">
        <x:v>22071.104634583422</x:v>
      </x:c>
      <x:c r="H131" s="119" t="n">
        <x:v>0.169257752574233</x:v>
      </x:c>
      <x:c r="I131" s="119" t="n">
        <x:f>IFERROR(ABS(F131-D131)/ABS(D131),"")</x:f>
        <x:v>0.08163163842509606</x:v>
      </x:c>
      <x:c r="J131" s="119" t="n">
        <x:f>IFERROR(ABS(G131-D131)/ABS(D131),"")</x:f>
        <x:v>0.17899398747969267</x:v>
      </x:c>
      <x:c r="K131" s="120" t="n">
        <x:f>E131-D131</x:f>
        <x:v>-4550.156162453106</x:v>
      </x:c>
      <x:c r="L131" s="77" t="str">
        <x:v>weighted_hybrid</x:v>
      </x:c>
      <x:c r="M131" s="77" t="str">
        <x:v>是</x:v>
      </x:c>
      <x:c r="N131" s="77" t="str">
        <x:v>是</x:v>
      </x:c>
    </x:row>
    <x:row r="132">
      <x:c r="A132" s="77" t="str">
        <x:v>1417</x:v>
      </x:c>
      <x:c r="B132" s="77" t="str">
        <x:v>嘉裕</x:v>
      </x:c>
      <x:c r="C132" s="125" t="n">
        <x:v>45870</x:v>
      </x:c>
      <x:c r="D132" s="120" t="n">
        <x:v>28755</x:v>
      </x:c>
      <x:c r="E132" s="120" t="n">
        <x:v>38459.49430709979</x:v>
      </x:c>
      <x:c r="F132" s="120" t="n">
        <x:v>39897.648285495976</x:v>
      </x:c>
      <x:c r="G132" s="120" t="n">
        <x:v>38299.69942061132</x:v>
      </x:c>
      <x:c r="H132" s="119" t="n">
        <x:v>0.337488934345324</x:v>
      </x:c>
      <x:c r="I132" s="119" t="n">
        <x:f>IFERROR(ABS(F132-D132)/ABS(D132),"")</x:f>
        <x:v>0.38750298332449923</x:v>
      </x:c>
      <x:c r="J132" s="119" t="n">
        <x:f>IFERROR(ABS(G132-D132)/ABS(D132),"")</x:f>
        <x:v>0.3319318177920822</x:v>
      </x:c>
      <x:c r="K132" s="120" t="n">
        <x:f>E132-D132</x:f>
        <x:v>9704.49430709979</x:v>
      </x:c>
      <x:c r="L132" s="77" t="str">
        <x:v>weighted_hybrid</x:v>
      </x:c>
      <x:c r="M132" s="77" t="str">
        <x:v>是</x:v>
      </x:c>
      <x:c r="N132" s="77" t="str">
        <x:v>是</x:v>
      </x:c>
    </x:row>
    <x:row r="133">
      <x:c r="A133" s="77" t="str">
        <x:v>1417</x:v>
      </x:c>
      <x:c r="B133" s="77" t="str">
        <x:v>嘉裕</x:v>
      </x:c>
      <x:c r="C133" s="125" t="n">
        <x:v>45901</x:v>
      </x:c>
      <x:c r="D133" s="120" t="n">
        <x:v>42022</x:v>
      </x:c>
      <x:c r="E133" s="120" t="n">
        <x:v>30828.809096021192</x:v>
      </x:c>
      <x:c r="F133" s="120" t="n">
        <x:v>23254.088439533672</x:v>
      </x:c>
      <x:c r="G133" s="120" t="n">
        <x:v>31670.444724519806</x:v>
      </x:c>
      <x:c r="H133" s="119" t="n">
        <x:v>0.26636502079812496</x:v>
      </x:c>
      <x:c r="I133" s="119" t="n">
        <x:f>IFERROR(ABS(F133-D133)/ABS(D133),"")</x:f>
        <x:v>0.446621092772032</x:v>
      </x:c>
      <x:c r="J133" s="119" t="n">
        <x:f>IFERROR(ABS(G133-D133)/ABS(D133),"")</x:f>
        <x:v>0.24633656835657974</x:v>
      </x:c>
      <x:c r="K133" s="120" t="n">
        <x:f>E133-D133</x:f>
        <x:v>-11193.190903978808</x:v>
      </x:c>
      <x:c r="L133" s="77" t="str">
        <x:v>weighted_hybrid</x:v>
      </x:c>
      <x:c r="M133" s="77" t="str">
        <x:v>是</x:v>
      </x:c>
      <x:c r="N133" s="77" t="str">
        <x:v>是</x:v>
      </x:c>
    </x:row>
    <x:row r="134">
      <x:c r="A134" s="77" t="str">
        <x:v>1417</x:v>
      </x:c>
      <x:c r="B134" s="77" t="str">
        <x:v>嘉裕</x:v>
      </x:c>
      <x:c r="C134" s="125" t="n">
        <x:v>45931</x:v>
      </x:c>
      <x:c r="D134" s="120" t="n">
        <x:v>69746</x:v>
      </x:c>
      <x:c r="E134" s="120" t="n">
        <x:v>36785.114544132004</x:v>
      </x:c>
      <x:c r="F134" s="120" t="n">
        <x:v>35326.619047444925</x:v>
      </x:c>
      <x:c r="G134" s="120" t="n">
        <x:v>36947.16959931946</x:v>
      </x:c>
      <x:c r="H134" s="119" t="n">
        <x:v>0.47258459920092905</x:v>
      </x:c>
      <x:c r="I134" s="119" t="n">
        <x:f>IFERROR(ABS(F134-D134)/ABS(D134),"")</x:f>
        <x:v>0.4934961281300014</x:v>
      </x:c>
      <x:c r="J134" s="119" t="n">
        <x:f>IFERROR(ABS(G134-D134)/ABS(D134),"")</x:f>
        <x:v>0.4702610959865876</x:v>
      </x:c>
      <x:c r="K134" s="120" t="n">
        <x:f>E134-D134</x:f>
        <x:v>-32960.885455867996</x:v>
      </x:c>
      <x:c r="L134" s="77" t="str">
        <x:v>weighted_hybrid</x:v>
      </x:c>
      <x:c r="M134" s="77" t="str">
        <x:v>是</x:v>
      </x:c>
      <x:c r="N134" s="77" t="str">
        <x:v>是</x:v>
      </x:c>
    </x:row>
    <x:row r="135">
      <x:c r="A135" s="77" t="str">
        <x:v>1417</x:v>
      </x:c>
      <x:c r="B135" s="77" t="str">
        <x:v>嘉裕</x:v>
      </x:c>
      <x:c r="C135" s="125" t="n">
        <x:v>45962</x:v>
      </x:c>
      <x:c r="D135" s="120" t="n">
        <x:v>64611</x:v>
      </x:c>
      <x:c r="E135" s="120" t="n">
        <x:v>55011.669693632524</x:v>
      </x:c>
      <x:c r="F135" s="120" t="n">
        <x:v>61832.819578116345</x:v>
      </x:c>
      <x:c r="G135" s="120" t="n">
        <x:v>54253.7641509121</x:v>
      </x:c>
      <x:c r="H135" s="119" t="n">
        <x:v>0.14857114587868128</x:v>
      </x:c>
      <x:c r="I135" s="119" t="n">
        <x:f>IFERROR(ABS(F135-D135)/ABS(D135),"")</x:f>
        <x:v>0.04299856714620815</x:v>
      </x:c>
      <x:c r="J135" s="119" t="n">
        <x:f>IFERROR(ABS(G135-D135)/ABS(D135),"")</x:f>
        <x:v>0.16030143240451158</x:v>
      </x:c>
      <x:c r="K135" s="120" t="n">
        <x:f>E135-D135</x:f>
        <x:v>-9599.330306367476</x:v>
      </x:c>
      <x:c r="L135" s="77" t="str">
        <x:v>weighted_hybrid</x:v>
      </x:c>
      <x:c r="M135" s="77" t="str">
        <x:v>是</x:v>
      </x:c>
      <x:c r="N135" s="77" t="str">
        <x:v>是</x:v>
      </x:c>
    </x:row>
    <x:row r="136">
      <x:c r="A136" s="77" t="str">
        <x:v>1417</x:v>
      </x:c>
      <x:c r="B136" s="77" t="str">
        <x:v>嘉裕</x:v>
      </x:c>
      <x:c r="C136" s="125" t="n">
        <x:v>45992</x:v>
      </x:c>
      <x:c r="D136" s="120" t="n">
        <x:v>31994</x:v>
      </x:c>
      <x:c r="E136" s="120" t="n">
        <x:v>84585.1074221007</x:v>
      </x:c>
      <x:c r="F136" s="120" t="n">
        <x:v>101587.14392728798</x:v>
      </x:c>
      <x:c r="G136" s="120" t="n">
        <x:v>82695.99225485767</x:v>
      </x:c>
      <x:c r="H136" s="119" t="n">
        <x:v>1.64378031574985</x:v>
      </x:c>
      <x:c r="I136" s="119" t="n">
        <x:f>IFERROR(ABS(F136-D136)/ABS(D136),"")</x:f>
        <x:v>2.175193596527098</x:v>
      </x:c>
      <x:c r="J136" s="119" t="n">
        <x:f>IFERROR(ABS(G136-D136)/ABS(D136),"")</x:f>
        <x:v>1.5847343956634892</x:v>
      </x:c>
      <x:c r="K136" s="120" t="n">
        <x:f>E136-D136</x:f>
        <x:v>52591.1074221007</x:v>
      </x:c>
      <x:c r="L136" s="77" t="str">
        <x:v>weighted_hybrid</x:v>
      </x:c>
      <x:c r="M136" s="77" t="str">
        <x:v>是</x:v>
      </x:c>
      <x:c r="N136" s="77" t="str">
        <x:v>是</x:v>
      </x:c>
    </x:row>
    <x:row r="137">
      <x:c r="A137" s="77" t="str">
        <x:v>1423</x:v>
      </x:c>
      <x:c r="B137" s="77" t="str">
        <x:v>利華</x:v>
      </x:c>
      <x:c r="C137" s="125" t="n">
        <x:v>45658</x:v>
      </x:c>
      <x:c r="D137" s="120" t="n">
        <x:v>6712</x:v>
      </x:c>
      <x:c r="E137" s="120" t="n">
        <x:v>5807.6517295292015</x:v>
      </x:c>
      <x:c r="F137" s="120" t="n">
        <x:v>7444.063169250139</x:v>
      </x:c>
      <x:c r="G137" s="120" t="n">
        <x:v>5625.828236226875</x:v>
      </x:c>
      <x:c r="H137" s="119" t="n">
        <x:v>0.1347360355290224</x:v>
      </x:c>
      <x:c r="I137" s="119" t="n">
        <x:f>IFERROR(ABS(F137-D137)/ABS(D137),"")</x:f>
        <x:v>0.1090678142506167</x:v>
      </x:c>
      <x:c r="J137" s="119" t="n">
        <x:f>IFERROR(ABS(G137-D137)/ABS(D137),"")</x:f>
        <x:v>0.1618253521712046</x:v>
      </x:c>
      <x:c r="K137" s="120" t="n">
        <x:f>E137-D137</x:f>
        <x:v>-904.3482704707985</x:v>
      </x:c>
      <x:c r="L137" s="77" t="str">
        <x:v>weighted_hybrid</x:v>
      </x:c>
      <x:c r="M137" s="77" t="str">
        <x:v>是</x:v>
      </x:c>
      <x:c r="N137" s="77" t="str">
        <x:v>是</x:v>
      </x:c>
    </x:row>
    <x:row r="138">
      <x:c r="A138" s="77" t="str">
        <x:v>1423</x:v>
      </x:c>
      <x:c r="B138" s="77" t="str">
        <x:v>利華</x:v>
      </x:c>
      <x:c r="C138" s="125" t="n">
        <x:v>45689</x:v>
      </x:c>
      <x:c r="D138" s="120" t="n">
        <x:v>11062</x:v>
      </x:c>
      <x:c r="E138" s="120" t="n">
        <x:v>7574.58880782907</x:v>
      </x:c>
      <x:c r="F138" s="120" t="n">
        <x:v>8450.851626663332</x:v>
      </x:c>
      <x:c r="G138" s="120" t="n">
        <x:v>7477.226272403041</x:v>
      </x:c>
      <x:c r="H138" s="119" t="n">
        <x:v>0.31526045852205115</x:v>
      </x:c>
      <x:c r="I138" s="119" t="n">
        <x:f>IFERROR(ABS(F138-D138)/ABS(D138),"")</x:f>
        <x:v>0.2360466799255711</x:v>
      </x:c>
      <x:c r="J138" s="119" t="n">
        <x:f>IFERROR(ABS(G138-D138)/ABS(D138),"")</x:f>
        <x:v>0.32406198947721565</x:v>
      </x:c>
      <x:c r="K138" s="120" t="n">
        <x:f>E138-D138</x:f>
        <x:v>-3487.41119217093</x:v>
      </x:c>
      <x:c r="L138" s="77" t="str">
        <x:v>weighted_hybrid</x:v>
      </x:c>
      <x:c r="M138" s="77" t="str">
        <x:v>是</x:v>
      </x:c>
      <x:c r="N138" s="77" t="str">
        <x:v>是</x:v>
      </x:c>
    </x:row>
    <x:row r="139">
      <x:c r="A139" s="77" t="str">
        <x:v>1423</x:v>
      </x:c>
      <x:c r="B139" s="77" t="str">
        <x:v>利華</x:v>
      </x:c>
      <x:c r="C139" s="125" t="n">
        <x:v>45717</x:v>
      </x:c>
      <x:c r="D139" s="120" t="n">
        <x:v>10615</x:v>
      </x:c>
      <x:c r="E139" s="120" t="n">
        <x:v>9516.192763478542</x:v>
      </x:c>
      <x:c r="F139" s="120" t="n">
        <x:v>8873.055062678173</x:v>
      </x:c>
      <x:c r="G139" s="120" t="n">
        <x:v>9587.652508011915</x:v>
      </x:c>
      <x:c r="H139" s="119" t="n">
        <x:v>0.10351457715699082</x:v>
      </x:c>
      <x:c r="I139" s="119" t="n">
        <x:f>IFERROR(ABS(F139-D139)/ABS(D139),"")</x:f>
        <x:v>0.1641022079436483</x:v>
      </x:c>
      <x:c r="J139" s="119" t="n">
        <x:f>IFERROR(ABS(G139-D139)/ABS(D139),"")</x:f>
        <x:v>0.09678261818069567</x:v>
      </x:c>
      <x:c r="K139" s="120" t="n">
        <x:f>E139-D139</x:f>
        <x:v>-1098.8072365214575</x:v>
      </x:c>
      <x:c r="L139" s="77" t="str">
        <x:v>weighted_hybrid</x:v>
      </x:c>
      <x:c r="M139" s="77" t="str">
        <x:v>是</x:v>
      </x:c>
      <x:c r="N139" s="77" t="str">
        <x:v>是</x:v>
      </x:c>
    </x:row>
    <x:row r="140">
      <x:c r="A140" s="77" t="str">
        <x:v>1423</x:v>
      </x:c>
      <x:c r="B140" s="77" t="str">
        <x:v>利華</x:v>
      </x:c>
      <x:c r="C140" s="125" t="n">
        <x:v>45748</x:v>
      </x:c>
      <x:c r="D140" s="120" t="n">
        <x:v>6308</x:v>
      </x:c>
      <x:c r="E140" s="120" t="n">
        <x:v>6548.217300243212</x:v>
      </x:c>
      <x:c r="F140" s="120" t="n">
        <x:v>4509.692439725897</x:v>
      </x:c>
      <x:c r="G140" s="120" t="n">
        <x:v>6774.720062522913</x:v>
      </x:c>
      <x:c r="H140" s="119" t="n">
        <x:v>0.03808137289841659</x:v>
      </x:c>
      <x:c r="I140" s="119" t="n">
        <x:f>IFERROR(ABS(F140-D140)/ABS(D140),"")</x:f>
        <x:v>0.2850836335247468</x:v>
      </x:c>
      <x:c r="J140" s="119" t="n">
        <x:f>IFERROR(ABS(G140-D140)/ABS(D140),"")</x:f>
        <x:v>0.07398859583432361</x:v>
      </x:c>
      <x:c r="K140" s="120" t="n">
        <x:f>E140-D140</x:f>
        <x:v>240.21730024321187</x:v>
      </x:c>
      <x:c r="L140" s="77" t="str">
        <x:v>weighted_hybrid</x:v>
      </x:c>
      <x:c r="M140" s="77" t="str">
        <x:v>是</x:v>
      </x:c>
      <x:c r="N140" s="77" t="str">
        <x:v>是</x:v>
      </x:c>
    </x:row>
    <x:row r="141">
      <x:c r="A141" s="77" t="str">
        <x:v>1423</x:v>
      </x:c>
      <x:c r="B141" s="77" t="str">
        <x:v>利華</x:v>
      </x:c>
      <x:c r="C141" s="125" t="n">
        <x:v>45778</x:v>
      </x:c>
      <x:c r="D141" s="120" t="n">
        <x:v>5188</x:v>
      </x:c>
      <x:c r="E141" s="120" t="n">
        <x:v>6226.4025731709025</x:v>
      </x:c>
      <x:c r="F141" s="120" t="n">
        <x:v>5457.107005657562</x:v>
      </x:c>
      <x:c r="G141" s="120" t="n">
        <x:v>6311.879858450163</x:v>
      </x:c>
      <x:c r="H141" s="119" t="n">
        <x:v>0.20015469798976537</x:v>
      </x:c>
      <x:c r="I141" s="119" t="n">
        <x:f>IFERROR(ABS(F141-D141)/ABS(D141),"")</x:f>
        <x:v>0.05187104966414067</x:v>
      </x:c>
      <x:c r="J141" s="119" t="n">
        <x:f>IFERROR(ABS(G141-D141)/ABS(D141),"")</x:f>
        <x:v>0.21663065891483477</x:v>
      </x:c>
      <x:c r="K141" s="120" t="n">
        <x:f>E141-D141</x:f>
        <x:v>1038.4025731709025</x:v>
      </x:c>
      <x:c r="L141" s="77" t="str">
        <x:v>weighted_hybrid</x:v>
      </x:c>
      <x:c r="M141" s="77" t="str">
        <x:v>是</x:v>
      </x:c>
      <x:c r="N141" s="77" t="str">
        <x:v>是</x:v>
      </x:c>
    </x:row>
    <x:row r="142">
      <x:c r="A142" s="77" t="str">
        <x:v>1423</x:v>
      </x:c>
      <x:c r="B142" s="77" t="str">
        <x:v>利華</x:v>
      </x:c>
      <x:c r="C142" s="125" t="n">
        <x:v>45809</x:v>
      </x:c>
      <x:c r="D142" s="120" t="n">
        <x:v>3026</x:v>
      </x:c>
      <x:c r="E142" s="120" t="n">
        <x:v>4484.341411676834</x:v>
      </x:c>
      <x:c r="F142" s="120" t="n">
        <x:v>3883.2559287733816</x:v>
      </x:c>
      <x:c r="G142" s="120" t="n">
        <x:v>4551.128687554995</x:v>
      </x:c>
      <x:c r="H142" s="119" t="n">
        <x:v>0.48193701641666675</x:v>
      </x:c>
      <x:c r="I142" s="119" t="n">
        <x:f>IFERROR(ABS(F142-D142)/ABS(D142),"")</x:f>
        <x:v>0.2832967378629814</x:v>
      </x:c>
      <x:c r="J142" s="119" t="n">
        <x:f>IFERROR(ABS(G142-D142)/ABS(D142),"")</x:f>
        <x:v>0.5040081584781874</x:v>
      </x:c>
      <x:c r="K142" s="120" t="n">
        <x:f>E142-D142</x:f>
        <x:v>1458.3414116768336</x:v>
      </x:c>
      <x:c r="L142" s="77" t="str">
        <x:v>weighted_hybrid</x:v>
      </x:c>
      <x:c r="M142" s="77" t="str">
        <x:v>是</x:v>
      </x:c>
      <x:c r="N142" s="77" t="str">
        <x:v>是</x:v>
      </x:c>
    </x:row>
    <x:row r="143">
      <x:c r="A143" s="77" t="str">
        <x:v>1423</x:v>
      </x:c>
      <x:c r="B143" s="77" t="str">
        <x:v>利華</x:v>
      </x:c>
      <x:c r="C143" s="125" t="n">
        <x:v>45839</x:v>
      </x:c>
      <x:c r="D143" s="120" t="n">
        <x:v>5403</x:v>
      </x:c>
      <x:c r="E143" s="120" t="n">
        <x:v>5897.0771014889215</x:v>
      </x:c>
      <x:c r="F143" s="120" t="n">
        <x:v>9277.711683782789</x:v>
      </x:c>
      <x:c r="G143" s="120" t="n">
        <x:v>5521.451036789603</x:v>
      </x:c>
      <x:c r="H143" s="119" t="n">
        <x:v>0.0914449567812181</x:v>
      </x:c>
      <x:c r="I143" s="119" t="n">
        <x:f>IFERROR(ABS(F143-D143)/ABS(D143),"")</x:f>
        <x:v>0.7171407891509881</x:v>
      </x:c>
      <x:c r="J143" s="119" t="n">
        <x:f>IFERROR(ABS(G143-D143)/ABS(D143),"")</x:f>
        <x:v>0.021923197629021427</x:v>
      </x:c>
      <x:c r="K143" s="120" t="n">
        <x:f>E143-D143</x:f>
        <x:v>494.07710148892147</x:v>
      </x:c>
      <x:c r="L143" s="77" t="str">
        <x:v>weighted_hybrid</x:v>
      </x:c>
      <x:c r="M143" s="77" t="str">
        <x:v>是</x:v>
      </x:c>
      <x:c r="N143" s="77" t="str">
        <x:v>是</x:v>
      </x:c>
    </x:row>
    <x:row r="144">
      <x:c r="A144" s="77" t="str">
        <x:v>1423</x:v>
      </x:c>
      <x:c r="B144" s="77" t="str">
        <x:v>利華</x:v>
      </x:c>
      <x:c r="C144" s="125" t="n">
        <x:v>45870</x:v>
      </x:c>
      <x:c r="D144" s="120" t="n">
        <x:v>4505</x:v>
      </x:c>
      <x:c r="E144" s="120" t="n">
        <x:v>6066.409941547068</x:v>
      </x:c>
      <x:c r="F144" s="120" t="n">
        <x:v>6435.668965339655</x:v>
      </x:c>
      <x:c r="G144" s="120" t="n">
        <x:v>6025.38116112567</x:v>
      </x:c>
      <x:c r="H144" s="119" t="n">
        <x:v>0.3465948815864746</x:v>
      </x:c>
      <x:c r="I144" s="119" t="n">
        <x:f>IFERROR(ABS(F144-D144)/ABS(D144),"")</x:f>
        <x:v>0.42856136855486243</x:v>
      </x:c>
      <x:c r="J144" s="119" t="n">
        <x:f>IFERROR(ABS(G144-D144)/ABS(D144),"")</x:f>
        <x:v>0.33748749414554263</x:v>
      </x:c>
      <x:c r="K144" s="120" t="n">
        <x:f>E144-D144</x:f>
        <x:v>1561.4099415470682</x:v>
      </x:c>
      <x:c r="L144" s="77" t="str">
        <x:v>weighted_hybrid</x:v>
      </x:c>
      <x:c r="M144" s="77" t="str">
        <x:v>是</x:v>
      </x:c>
      <x:c r="N144" s="77" t="str">
        <x:v>是</x:v>
      </x:c>
    </x:row>
    <x:row r="145">
      <x:c r="A145" s="77" t="str">
        <x:v>1423</x:v>
      </x:c>
      <x:c r="B145" s="77" t="str">
        <x:v>利華</x:v>
      </x:c>
      <x:c r="C145" s="125" t="n">
        <x:v>45901</x:v>
      </x:c>
      <x:c r="D145" s="120" t="n">
        <x:v>14422</x:v>
      </x:c>
      <x:c r="E145" s="120" t="n">
        <x:v>3434.974333400097</x:v>
      </x:c>
      <x:c r="F145" s="120" t="n">
        <x:v>3191.28852934933</x:v>
      </x:c>
      <x:c r="G145" s="120" t="n">
        <x:v>3462.050533850182</x:v>
      </x:c>
      <x:c r="H145" s="119" t="n">
        <x:v>0.7618239957426088</x:v>
      </x:c>
      <x:c r="I145" s="119" t="n">
        <x:f>IFERROR(ABS(F145-D145)/ABS(D145),"")</x:f>
        <x:v>0.7787208064519948</x:v>
      </x:c>
      <x:c r="J145" s="119" t="n">
        <x:f>IFERROR(ABS(G145-D145)/ABS(D145),"")</x:f>
        <x:v>0.7599465723304547</x:v>
      </x:c>
      <x:c r="K145" s="120" t="n">
        <x:f>E145-D145</x:f>
        <x:v>-10987.025666599904</x:v>
      </x:c>
      <x:c r="L145" s="77" t="str">
        <x:v>weighted_hybrid</x:v>
      </x:c>
      <x:c r="M145" s="77" t="str">
        <x:v>是</x:v>
      </x:c>
      <x:c r="N145" s="77" t="str">
        <x:v>是</x:v>
      </x:c>
    </x:row>
    <x:row r="146">
      <x:c r="A146" s="77" t="str">
        <x:v>1423</x:v>
      </x:c>
      <x:c r="B146" s="77" t="str">
        <x:v>利華</x:v>
      </x:c>
      <x:c r="C146" s="125" t="n">
        <x:v>45931</x:v>
      </x:c>
      <x:c r="D146" s="120" t="n">
        <x:v>5823</x:v>
      </x:c>
      <x:c r="E146" s="120" t="n">
        <x:v>5814.964188434993</x:v>
      </x:c>
      <x:c r="F146" s="120" t="n">
        <x:v>4522.388869248286</x:v>
      </x:c>
      <x:c r="G146" s="120" t="n">
        <x:v>5958.583668344627</x:v>
      </x:c>
      <x:c r="H146" s="119" t="n">
        <x:v>0.0013800122900578657</x:v>
      </x:c>
      <x:c r="I146" s="119" t="n">
        <x:f>IFERROR(ABS(F146-D146)/ABS(D146),"")</x:f>
        <x:v>0.22335757011020332</x:v>
      </x:c>
      <x:c r="J146" s="119" t="n">
        <x:f>IFERROR(ABS(G146-D146)/ABS(D146),"")</x:f>
        <x:v>0.023284160801069355</x:v>
      </x:c>
      <x:c r="K146" s="120" t="n">
        <x:f>E146-D146</x:f>
        <x:v>-8.035811565006952</x:v>
      </x:c>
      <x:c r="L146" s="77" t="str">
        <x:v>weighted_hybrid</x:v>
      </x:c>
      <x:c r="M146" s="77" t="str">
        <x:v>是</x:v>
      </x:c>
      <x:c r="N146" s="77" t="str">
        <x:v>是</x:v>
      </x:c>
    </x:row>
    <x:row r="147">
      <x:c r="A147" s="77" t="str">
        <x:v>1423</x:v>
      </x:c>
      <x:c r="B147" s="77" t="str">
        <x:v>利華</x:v>
      </x:c>
      <x:c r="C147" s="125" t="n">
        <x:v>45962</x:v>
      </x:c>
      <x:c r="D147" s="120" t="n">
        <x:v>4526</x:v>
      </x:c>
      <x:c r="E147" s="120" t="n">
        <x:v>6344.01009962662</x:v>
      </x:c>
      <x:c r="F147" s="120" t="n">
        <x:v>6146.954950547436</x:v>
      </x:c>
      <x:c r="G147" s="120" t="n">
        <x:v>6365.905116190974</x:v>
      </x:c>
      <x:c r="H147" s="119" t="n">
        <x:v>0.4016814183885595</x:v>
      </x:c>
      <x:c r="I147" s="119" t="n">
        <x:f>IFERROR(ABS(F147-D147)/ABS(D147),"")</x:f>
        <x:v>0.35814294090752014</x:v>
      </x:c>
      <x:c r="J147" s="119" t="n">
        <x:f>IFERROR(ABS(G147-D147)/ABS(D147),"")</x:f>
        <x:v>0.4065190269975638</x:v>
      </x:c>
      <x:c r="K147" s="120" t="n">
        <x:f>E147-D147</x:f>
        <x:v>1818.01009962662</x:v>
      </x:c>
      <x:c r="L147" s="77" t="str">
        <x:v>weighted_hybrid</x:v>
      </x:c>
      <x:c r="M147" s="77" t="str">
        <x:v>是</x:v>
      </x:c>
      <x:c r="N147" s="77" t="str">
        <x:v>是</x:v>
      </x:c>
    </x:row>
    <x:row r="148">
      <x:c r="A148" s="77" t="str">
        <x:v>1423</x:v>
      </x:c>
      <x:c r="B148" s="77" t="str">
        <x:v>利華</x:v>
      </x:c>
      <x:c r="C148" s="125" t="n">
        <x:v>45992</x:v>
      </x:c>
      <x:c r="D148" s="120" t="n">
        <x:v>7798</x:v>
      </x:c>
      <x:c r="E148" s="120" t="n">
        <x:v>5159.608429968496</x:v>
      </x:c>
      <x:c r="F148" s="120" t="n">
        <x:v>4468.307424347621</x:v>
      </x:c>
      <x:c r="G148" s="120" t="n">
        <x:v>5236.41965281526</x:v>
      </x:c>
      <x:c r="H148" s="119" t="n">
        <x:v>0.3383420838716983</x:v>
      </x:c>
      <x:c r="I148" s="119" t="n">
        <x:f>IFERROR(ABS(F148-D148)/ABS(D148),"")</x:f>
        <x:v>0.42699314896798907</x:v>
      </x:c>
      <x:c r="J148" s="119" t="n">
        <x:f>IFERROR(ABS(G148-D148)/ABS(D148),"")</x:f>
        <x:v>0.32849196552766613</x:v>
      </x:c>
      <x:c r="K148" s="120" t="n">
        <x:f>E148-D148</x:f>
        <x:v>-2638.3915700315038</x:v>
      </x:c>
      <x:c r="L148" s="77" t="str">
        <x:v>weighted_hybrid</x:v>
      </x:c>
      <x:c r="M148" s="77" t="str">
        <x:v>是</x:v>
      </x:c>
      <x:c r="N148" s="77" t="str">
        <x:v>是</x:v>
      </x:c>
    </x:row>
    <x:row r="149">
      <x:c r="A149" s="77" t="str">
        <x:v>1436</x:v>
      </x:c>
      <x:c r="B149" s="77" t="str">
        <x:v>華友聯</x:v>
      </x:c>
      <x:c r="C149" s="125" t="n">
        <x:v>45658</x:v>
      </x:c>
      <x:c r="D149" s="120" t="n">
        <x:v>145745</x:v>
      </x:c>
      <x:c r="E149" s="120" t="n">
        <x:v>13123.897951994182</x:v>
      </x:c>
      <x:c r="F149" s="120" t="n">
        <x:v>8626.250223571255</x:v>
      </x:c>
      <x:c r="G149" s="120" t="n">
        <x:v>13623.636588485619</x:v>
      </x:c>
      <x:c r="H149" s="119" t="n">
        <x:v>0.9099530141548995</x:v>
      </x:c>
      <x:c r="I149" s="119" t="n">
        <x:f>IFERROR(ABS(F149-D149)/ABS(D149),"")</x:f>
        <x:v>0.9408127193140673</x:v>
      </x:c>
      <x:c r="J149" s="119" t="n">
        <x:f>IFERROR(ABS(G149-D149)/ABS(D149),"")</x:f>
        <x:v>0.906524158026103</x:v>
      </x:c>
      <x:c r="K149" s="120" t="n">
        <x:f>E149-D149</x:f>
        <x:v>-132621.10204800582</x:v>
      </x:c>
      <x:c r="L149" s="77" t="str">
        <x:v>weighted_hybrid</x:v>
      </x:c>
      <x:c r="M149" s="77" t="str">
        <x:v>是</x:v>
      </x:c>
      <x:c r="N149" s="77" t="str">
        <x:v>是</x:v>
      </x:c>
    </x:row>
    <x:row r="150">
      <x:c r="A150" s="77" t="str">
        <x:v>1436</x:v>
      </x:c>
      <x:c r="B150" s="77" t="str">
        <x:v>華友聯</x:v>
      </x:c>
      <x:c r="C150" s="125" t="n">
        <x:v>45689</x:v>
      </x:c>
      <x:c r="D150" s="120" t="n">
        <x:v>76186</x:v>
      </x:c>
      <x:c r="E150" s="120" t="n">
        <x:v>69731.4294925452</x:v>
      </x:c>
      <x:c r="F150" s="120" t="n">
        <x:v>97642.64090032836</x:v>
      </x:c>
      <x:c r="G150" s="120" t="n">
        <x:v>66630.18378056929</x:v>
      </x:c>
      <x:c r="H150" s="119" t="n">
        <x:v>0.08472121528174208</x:v>
      </x:c>
      <x:c r="I150" s="119" t="n">
        <x:f>IFERROR(ABS(F150-D150)/ABS(D150),"")</x:f>
        <x:v>0.2816349578705847</x:v>
      </x:c>
      <x:c r="J150" s="119" t="n">
        <x:f>IFERROR(ABS(G150-D150)/ABS(D150),"")</x:f>
        <x:v>0.1254274567431117</x:v>
      </x:c>
      <x:c r="K150" s="120" t="n">
        <x:f>E150-D150</x:f>
        <x:v>-6454.570507454802</x:v>
      </x:c>
      <x:c r="L150" s="77" t="str">
        <x:v>weighted_hybrid</x:v>
      </x:c>
      <x:c r="M150" s="77" t="str">
        <x:v>是</x:v>
      </x:c>
      <x:c r="N150" s="77" t="str">
        <x:v>是</x:v>
      </x:c>
    </x:row>
    <x:row r="151">
      <x:c r="A151" s="77" t="str">
        <x:v>1436</x:v>
      </x:c>
      <x:c r="B151" s="77" t="str">
        <x:v>華友聯</x:v>
      </x:c>
      <x:c r="C151" s="125" t="n">
        <x:v>45717</x:v>
      </x:c>
      <x:c r="D151" s="120" t="n">
        <x:v>89201</x:v>
      </x:c>
      <x:c r="E151" s="120" t="n">
        <x:v>25257.91249415159</x:v>
      </x:c>
      <x:c r="F151" s="120" t="n">
        <x:v>80766.2193299205</x:v>
      </x:c>
      <x:c r="G151" s="120" t="n">
        <x:v>19090.322845732822</x:v>
      </x:c>
      <x:c r="H151" s="119" t="n">
        <x:v>0.7168427204386544</x:v>
      </x:c>
      <x:c r="I151" s="119" t="n">
        <x:f>IFERROR(ABS(F151-D151)/ABS(D151),"")</x:f>
        <x:v>0.09455926133204229</x:v>
      </x:c>
      <x:c r="J151" s="119" t="n">
        <x:f>IFERROR(ABS(G151-D151)/ABS(D151),"")</x:f>
        <x:v>0.7859853270060557</x:v>
      </x:c>
      <x:c r="K151" s="120" t="n">
        <x:f>E151-D151</x:f>
        <x:v>-63943.08750584841</x:v>
      </x:c>
      <x:c r="L151" s="77" t="str">
        <x:v>weighted_hybrid</x:v>
      </x:c>
      <x:c r="M151" s="77" t="str">
        <x:v>是</x:v>
      </x:c>
      <x:c r="N151" s="77" t="str">
        <x:v>是</x:v>
      </x:c>
    </x:row>
    <x:row r="152">
      <x:c r="A152" s="77" t="str">
        <x:v>1436</x:v>
      </x:c>
      <x:c r="B152" s="77" t="str">
        <x:v>華友聯</x:v>
      </x:c>
      <x:c r="C152" s="125" t="n">
        <x:v>45748</x:v>
      </x:c>
      <x:c r="D152" s="120" t="n">
        <x:v>72020</x:v>
      </x:c>
      <x:c r="E152" s="120" t="n">
        <x:v>256036.66923082617</x:v>
      </x:c>
      <x:c r="F152" s="120" t="n">
        <x:v>122870.89778497582</x:v>
      </x:c>
      <x:c r="G152" s="120" t="n">
        <x:v>270832.86605814286</x:v>
      </x:c>
      <x:c r="H152" s="119" t="n">
        <x:v>2.555077328947878</x:v>
      </x:c>
      <x:c r="I152" s="119" t="n">
        <x:f>IFERROR(ABS(F152-D152)/ABS(D152),"")</x:f>
        <x:v>0.7060663396969706</x:v>
      </x:c>
      <x:c r="J152" s="119" t="n">
        <x:f>IFERROR(ABS(G152-D152)/ABS(D152),"")</x:f>
        <x:v>2.7605229944202008</x:v>
      </x:c>
      <x:c r="K152" s="120" t="n">
        <x:f>E152-D152</x:f>
        <x:v>184016.66923082617</x:v>
      </x:c>
      <x:c r="L152" s="77" t="str">
        <x:v>weighted_hybrid</x:v>
      </x:c>
      <x:c r="M152" s="77" t="str">
        <x:v>是</x:v>
      </x:c>
      <x:c r="N152" s="77" t="str">
        <x:v>是</x:v>
      </x:c>
    </x:row>
    <x:row r="153">
      <x:c r="A153" s="77" t="str">
        <x:v>1436</x:v>
      </x:c>
      <x:c r="B153" s="77" t="str">
        <x:v>華友聯</x:v>
      </x:c>
      <x:c r="C153" s="125" t="n">
        <x:v>45778</x:v>
      </x:c>
      <x:c r="D153" s="120" t="n">
        <x:v>76645</x:v>
      </x:c>
      <x:c r="E153" s="120" t="n">
        <x:v>334417.89344739733</x:v>
      </x:c>
      <x:c r="F153" s="120" t="n">
        <x:v>225930.2230290074</x:v>
      </x:c>
      <x:c r="G153" s="120" t="n">
        <x:v>346472.0790494407</x:v>
      </x:c>
      <x:c r="H153" s="119" t="n">
        <x:v>3.3632056030712674</x:v>
      </x:c>
      <x:c r="I153" s="119" t="n">
        <x:f>IFERROR(ABS(F153-D153)/ABS(D153),"")</x:f>
        <x:v>1.9477490120556775</x:v>
      </x:c>
      <x:c r="J153" s="119" t="n">
        <x:f>IFERROR(ABS(G153-D153)/ABS(D153),"")</x:f>
        <x:v>3.520478557628556</x:v>
      </x:c>
      <x:c r="K153" s="120" t="n">
        <x:f>E153-D153</x:f>
        <x:v>257772.89344739733</x:v>
      </x:c>
      <x:c r="L153" s="77" t="str">
        <x:v>weighted_hybrid</x:v>
      </x:c>
      <x:c r="M153" s="77" t="str">
        <x:v>是</x:v>
      </x:c>
      <x:c r="N153" s="77" t="str">
        <x:v>是</x:v>
      </x:c>
    </x:row>
    <x:row r="154">
      <x:c r="A154" s="77" t="str">
        <x:v>1436</x:v>
      </x:c>
      <x:c r="B154" s="77" t="str">
        <x:v>華友聯</x:v>
      </x:c>
      <x:c r="C154" s="125" t="n">
        <x:v>45809</x:v>
      </x:c>
      <x:c r="D154" s="120" t="n">
        <x:v>1193671</x:v>
      </x:c>
      <x:c r="E154" s="120" t="n">
        <x:v>175356.8287904529</x:v>
      </x:c>
      <x:c r="F154" s="120" t="n">
        <x:v>200320.98252283</x:v>
      </x:c>
      <x:c r="G154" s="120" t="n">
        <x:v>172583.0339312999</x:v>
      </x:c>
      <x:c r="H154" s="119" t="n">
        <x:v>0.8530945052778756</x:v>
      </x:c>
      <x:c r="I154" s="119" t="n">
        <x:f>IFERROR(ABS(F154-D154)/ABS(D154),"")</x:f>
        <x:v>0.8321807411566252</x:v>
      </x:c>
      <x:c r="J154" s="119" t="n">
        <x:f>IFERROR(ABS(G154-D154)/ABS(D154),"")</x:f>
        <x:v>0.8554182568469034</x:v>
      </x:c>
      <x:c r="K154" s="120" t="n">
        <x:f>E154-D154</x:f>
        <x:v>-1018314.1712095471</x:v>
      </x:c>
      <x:c r="L154" s="77" t="str">
        <x:v>weighted_hybrid</x:v>
      </x:c>
      <x:c r="M154" s="77" t="str">
        <x:v>是</x:v>
      </x:c>
      <x:c r="N154" s="77" t="str">
        <x:v>是</x:v>
      </x:c>
    </x:row>
    <x:row r="155">
      <x:c r="A155" s="77" t="str">
        <x:v>1436</x:v>
      </x:c>
      <x:c r="B155" s="77" t="str">
        <x:v>華友聯</x:v>
      </x:c>
      <x:c r="C155" s="125" t="n">
        <x:v>45839</x:v>
      </x:c>
      <x:c r="D155" s="120" t="n">
        <x:v>1472403</x:v>
      </x:c>
      <x:c r="E155" s="120" t="n">
        <x:v>854898.3167419757</x:v>
      </x:c>
      <x:c r="F155" s="120" t="n">
        <x:v>867649.7104764519</x:v>
      </x:c>
      <x:c r="G155" s="120" t="n">
        <x:v>853481.4952159228</x:v>
      </x:c>
      <x:c r="H155" s="119" t="n">
        <x:v>0.41938564595292477</x:v>
      </x:c>
      <x:c r="I155" s="119" t="n">
        <x:f>IFERROR(ABS(F155-D155)/ABS(D155),"")</x:f>
        <x:v>0.41072538532151054</x:v>
      </x:c>
      <x:c r="J155" s="119" t="n">
        <x:f>IFERROR(ABS(G155-D155)/ABS(D155),"")</x:f>
        <x:v>0.420347897134193</x:v>
      </x:c>
      <x:c r="K155" s="120" t="n">
        <x:f>E155-D155</x:f>
        <x:v>-617504.6832580243</x:v>
      </x:c>
      <x:c r="L155" s="77" t="str">
        <x:v>weighted_hybrid</x:v>
      </x:c>
      <x:c r="M155" s="77" t="str">
        <x:v>是</x:v>
      </x:c>
      <x:c r="N155" s="77" t="str">
        <x:v>是</x:v>
      </x:c>
    </x:row>
    <x:row r="156">
      <x:c r="A156" s="77" t="str">
        <x:v>1436</x:v>
      </x:c>
      <x:c r="B156" s="77" t="str">
        <x:v>華友聯</x:v>
      </x:c>
      <x:c r="C156" s="125" t="n">
        <x:v>45870</x:v>
      </x:c>
      <x:c r="D156" s="120" t="n">
        <x:v>449276</x:v>
      </x:c>
      <x:c r="E156" s="120" t="n">
        <x:v>1454218.4440224578</x:v>
      </x:c>
      <x:c r="F156" s="120" t="n">
        <x:v>662142.7515748362</x:v>
      </x:c>
      <x:c r="G156" s="120" t="n">
        <x:v>1542226.8542944158</x:v>
      </x:c>
      <x:c r="H156" s="119" t="n">
        <x:v>2.23680420058596</x:v>
      </x:c>
      <x:c r="I156" s="119" t="n">
        <x:f>IFERROR(ABS(F156-D156)/ABS(D156),"")</x:f>
        <x:v>0.47379951649951524</x:v>
      </x:c>
      <x:c r="J156" s="119" t="n">
        <x:f>IFERROR(ABS(G156-D156)/ABS(D156),"")</x:f>
        <x:v>2.4326936099288985</x:v>
      </x:c>
      <x:c r="K156" s="120" t="n">
        <x:f>E156-D156</x:f>
        <x:v>1004942.4440224578</x:v>
      </x:c>
      <x:c r="L156" s="77" t="str">
        <x:v>weighted_hybrid</x:v>
      </x:c>
      <x:c r="M156" s="77" t="str">
        <x:v>是</x:v>
      </x:c>
      <x:c r="N156" s="77" t="str">
        <x:v>是</x:v>
      </x:c>
    </x:row>
    <x:row r="157">
      <x:c r="A157" s="77" t="str">
        <x:v>1436</x:v>
      </x:c>
      <x:c r="B157" s="77" t="str">
        <x:v>華友聯</x:v>
      </x:c>
      <x:c r="C157" s="125" t="n">
        <x:v>45901</x:v>
      </x:c>
      <x:c r="D157" s="120" t="n">
        <x:v>117017</x:v>
      </x:c>
      <x:c r="E157" s="120" t="n">
        <x:v>873688.6730216538</x:v>
      </x:c>
      <x:c r="F157" s="120" t="n">
        <x:v>557118.8084498987</x:v>
      </x:c>
      <x:c r="G157" s="120" t="n">
        <x:v>908863.1024185154</x:v>
      </x:c>
      <x:c r="H157" s="119" t="n">
        <x:v>6.466339702963278</x:v>
      </x:c>
      <x:c r="I157" s="119" t="n">
        <x:f>IFERROR(ABS(F157-D157)/ABS(D157),"")</x:f>
        <x:v>3.76100744720766</x:v>
      </x:c>
      <x:c r="J157" s="119" t="n">
        <x:f>IFERROR(ABS(G157-D157)/ABS(D157),"")</x:f>
        <x:v>6.766932175825011</x:v>
      </x:c>
      <x:c r="K157" s="120" t="n">
        <x:f>E157-D157</x:f>
        <x:v>756671.6730216538</x:v>
      </x:c>
      <x:c r="L157" s="77" t="str">
        <x:v>weighted_hybrid</x:v>
      </x:c>
      <x:c r="M157" s="77" t="str">
        <x:v>是</x:v>
      </x:c>
      <x:c r="N157" s="77" t="str">
        <x:v>是</x:v>
      </x:c>
    </x:row>
    <x:row r="158">
      <x:c r="A158" s="77" t="str">
        <x:v>1436</x:v>
      </x:c>
      <x:c r="B158" s="77" t="str">
        <x:v>華友聯</x:v>
      </x:c>
      <x:c r="C158" s="125" t="n">
        <x:v>45931</x:v>
      </x:c>
      <x:c r="D158" s="120" t="n">
        <x:v>35842</x:v>
      </x:c>
      <x:c r="E158" s="120" t="n">
        <x:v>187400.96957348034</x:v>
      </x:c>
      <x:c r="F158" s="120" t="n">
        <x:v>268271.2281235354</x:v>
      </x:c>
      <x:c r="G158" s="120" t="n">
        <x:v>178415.3852901409</x:v>
      </x:c>
      <x:c r="H158" s="119" t="n">
        <x:v>4.228529925045486</x:v>
      </x:c>
      <x:c r="I158" s="119" t="n">
        <x:f>IFERROR(ABS(F158-D158)/ABS(D158),"")</x:f>
        <x:v>6.484828640241488</x:v>
      </x:c>
      <x:c r="J158" s="119" t="n">
        <x:f>IFERROR(ABS(G158-D158)/ABS(D158),"")</x:f>
        <x:v>3.977830067801487</x:v>
      </x:c>
      <x:c r="K158" s="120" t="n">
        <x:f>E158-D158</x:f>
        <x:v>151558.96957348034</x:v>
      </x:c>
      <x:c r="L158" s="77" t="str">
        <x:v>weighted_hybrid</x:v>
      </x:c>
      <x:c r="M158" s="77" t="str">
        <x:v>是</x:v>
      </x:c>
      <x:c r="N158" s="77" t="str">
        <x:v>是</x:v>
      </x:c>
    </x:row>
    <x:row r="159">
      <x:c r="A159" s="77" t="str">
        <x:v>1436</x:v>
      </x:c>
      <x:c r="B159" s="77" t="str">
        <x:v>華友聯</x:v>
      </x:c>
      <x:c r="C159" s="125" t="n">
        <x:v>45962</x:v>
      </x:c>
      <x:c r="D159" s="120" t="n">
        <x:v>28584</x:v>
      </x:c>
      <x:c r="E159" s="120" t="n">
        <x:v>54481.94918007299</x:v>
      </x:c>
      <x:c r="F159" s="120" t="n">
        <x:v>52866.72425268201</x:v>
      </x:c>
      <x:c r="G159" s="120" t="n">
        <x:v>54661.41861644976</x:v>
      </x:c>
      <x:c r="H159" s="119" t="n">
        <x:v>0.9060295682925059</x:v>
      </x:c>
      <x:c r="I159" s="119" t="n">
        <x:f>IFERROR(ABS(F159-D159)/ABS(D159),"")</x:f>
        <x:v>0.849521559357753</x:v>
      </x:c>
      <x:c r="J159" s="119" t="n">
        <x:f>IFERROR(ABS(G159-D159)/ABS(D159),"")</x:f>
        <x:v>0.9123082359519227</x:v>
      </x:c>
      <x:c r="K159" s="120" t="n">
        <x:f>E159-D159</x:f>
        <x:v>25897.94918007299</x:v>
      </x:c>
      <x:c r="L159" s="77" t="str">
        <x:v>weighted_hybrid</x:v>
      </x:c>
      <x:c r="M159" s="77" t="str">
        <x:v>是</x:v>
      </x:c>
      <x:c r="N159" s="77" t="str">
        <x:v>是</x:v>
      </x:c>
    </x:row>
    <x:row r="160">
      <x:c r="A160" s="77" t="str">
        <x:v>1436</x:v>
      </x:c>
      <x:c r="B160" s="77" t="str">
        <x:v>華友聯</x:v>
      </x:c>
      <x:c r="C160" s="125" t="n">
        <x:v>45992</x:v>
      </x:c>
      <x:c r="D160" s="120" t="n">
        <x:v>134322</x:v>
      </x:c>
      <x:c r="E160" s="120" t="n">
        <x:v>38911.0322952162</x:v>
      </x:c>
      <x:c r="F160" s="120" t="n">
        <x:v>17731.867398666305</x:v>
      </x:c>
      <x:c r="G160" s="120" t="n">
        <x:v>41264.272839277306</x:v>
      </x:c>
      <x:c r="H160" s="119" t="n">
        <x:v>0.7103152700583955</x:v>
      </x:c>
      <x:c r="I160" s="119" t="n">
        <x:f>IFERROR(ABS(F160-D160)/ABS(D160),"")</x:f>
        <x:v>0.867989849773929</x:v>
      </x:c>
      <x:c r="J160" s="119" t="n">
        <x:f>IFERROR(ABS(G160-D160)/ABS(D160),"")</x:f>
        <x:v>0.692795872312225</x:v>
      </x:c>
      <x:c r="K160" s="120" t="n">
        <x:f>E160-D160</x:f>
        <x:v>-95410.9677047838</x:v>
      </x:c>
      <x:c r="L160" s="77" t="str">
        <x:v>weighted_hybrid</x:v>
      </x:c>
      <x:c r="M160" s="77" t="str">
        <x:v>是</x:v>
      </x:c>
      <x:c r="N160" s="77" t="str">
        <x:v>是</x:v>
      </x:c>
    </x:row>
    <x:row r="161">
      <x:c r="A161" s="77" t="str">
        <x:v>1437</x:v>
      </x:c>
      <x:c r="B161" s="77" t="str">
        <x:v>勤益控</x:v>
      </x:c>
      <x:c r="C161" s="125" t="n">
        <x:v>45658</x:v>
      </x:c>
      <x:c r="D161" s="120" t="n">
        <x:v>55320</x:v>
      </x:c>
      <x:c r="E161" s="120" t="n">
        <x:v>64232.97216730205</x:v>
      </x:c>
      <x:c r="F161" s="120" t="n">
        <x:v>54635.693581781976</x:v>
      </x:c>
      <x:c r="G161" s="120" t="n">
        <x:v>65299.33645458205</x:v>
      </x:c>
      <x:c r="H161" s="119" t="n">
        <x:v>0.16111663353763642</x:v>
      </x:c>
      <x:c r="I161" s="119" t="n">
        <x:f>IFERROR(ABS(F161-D161)/ABS(D161),"")</x:f>
        <x:v>0.012369964176030807</x:v>
      </x:c>
      <x:c r="J161" s="119" t="n">
        <x:f>IFERROR(ABS(G161-D161)/ABS(D161),"")</x:f>
        <x:v>0.18039292217248828</x:v>
      </x:c>
      <x:c r="K161" s="120" t="n">
        <x:f>E161-D161</x:f>
        <x:v>8912.972167302047</x:v>
      </x:c>
      <x:c r="L161" s="77" t="str">
        <x:v>weighted_hybrid</x:v>
      </x:c>
      <x:c r="M161" s="77" t="str">
        <x:v>是</x:v>
      </x:c>
      <x:c r="N161" s="77" t="str">
        <x:v>是</x:v>
      </x:c>
    </x:row>
    <x:row r="162">
      <x:c r="A162" s="77" t="str">
        <x:v>1437</x:v>
      </x:c>
      <x:c r="B162" s="77" t="str">
        <x:v>勤益控</x:v>
      </x:c>
      <x:c r="C162" s="125" t="n">
        <x:v>45689</x:v>
      </x:c>
      <x:c r="D162" s="120" t="n">
        <x:v>67989</x:v>
      </x:c>
      <x:c r="E162" s="120" t="n">
        <x:v>60744.115293880044</x:v>
      </x:c>
      <x:c r="F162" s="120" t="n">
        <x:v>64973.35094572458</x:v>
      </x:c>
      <x:c r="G162" s="120" t="n">
        <x:v>60274.20022145287</x:v>
      </x:c>
      <x:c r="H162" s="119" t="n">
        <x:v>0.10655965974083978</x:v>
      </x:c>
      <x:c r="I162" s="119" t="n">
        <x:f>IFERROR(ABS(F162-D162)/ABS(D162),"")</x:f>
        <x:v>0.044354955276227306</x:v>
      </x:c>
      <x:c r="J162" s="119" t="n">
        <x:f>IFERROR(ABS(G162-D162)/ABS(D162),"")</x:f>
        <x:v>0.11347129357024123</x:v>
      </x:c>
      <x:c r="K162" s="120" t="n">
        <x:f>E162-D162</x:f>
        <x:v>-7244.884706119956</x:v>
      </x:c>
      <x:c r="L162" s="77" t="str">
        <x:v>weighted_hybrid</x:v>
      </x:c>
      <x:c r="M162" s="77" t="str">
        <x:v>是</x:v>
      </x:c>
      <x:c r="N162" s="77" t="str">
        <x:v>是</x:v>
      </x:c>
    </x:row>
    <x:row r="163">
      <x:c r="A163" s="77" t="str">
        <x:v>1437</x:v>
      </x:c>
      <x:c r="B163" s="77" t="str">
        <x:v>勤益控</x:v>
      </x:c>
      <x:c r="C163" s="125" t="n">
        <x:v>45717</x:v>
      </x:c>
      <x:c r="D163" s="120" t="n">
        <x:v>67774</x:v>
      </x:c>
      <x:c r="E163" s="120" t="n">
        <x:v>66231.02530262739</x:v>
      </x:c>
      <x:c r="F163" s="120" t="n">
        <x:v>62767.41256319282</x:v>
      </x:c>
      <x:c r="G163" s="120" t="n">
        <x:v>66615.87116256455</x:v>
      </x:c>
      <x:c r="H163" s="119" t="n">
        <x:v>0.022766469403792223</x:v>
      </x:c>
      <x:c r="I163" s="119" t="n">
        <x:f>IFERROR(ABS(F163-D163)/ABS(D163),"")</x:f>
        <x:v>0.07387180093851893</x:v>
      </x:c>
      <x:c r="J163" s="119" t="n">
        <x:f>IFERROR(ABS(G163-D163)/ABS(D163),"")</x:f>
        <x:v>0.017088099233267155</x:v>
      </x:c>
      <x:c r="K163" s="120" t="n">
        <x:f>E163-D163</x:f>
        <x:v>-1542.9746973726142</x:v>
      </x:c>
      <x:c r="L163" s="77" t="str">
        <x:v>weighted_hybrid</x:v>
      </x:c>
      <x:c r="M163" s="77" t="str">
        <x:v>是</x:v>
      </x:c>
      <x:c r="N163" s="77" t="str">
        <x:v>是</x:v>
      </x:c>
    </x:row>
    <x:row r="164">
      <x:c r="A164" s="77" t="str">
        <x:v>1437</x:v>
      </x:c>
      <x:c r="B164" s="77" t="str">
        <x:v>勤益控</x:v>
      </x:c>
      <x:c r="C164" s="125" t="n">
        <x:v>45748</x:v>
      </x:c>
      <x:c r="D164" s="120" t="n">
        <x:v>68043</x:v>
      </x:c>
      <x:c r="E164" s="120" t="n">
        <x:v>67147.01496868215</x:v>
      </x:c>
      <x:c r="F164" s="120" t="n">
        <x:v>65090.60084276996</x:v>
      </x:c>
      <x:c r="G164" s="120" t="n">
        <x:v>67375.50542711683</x:v>
      </x:c>
      <x:c r="H164" s="119" t="n">
        <x:v>0.013167923685284992</x:v>
      </x:c>
      <x:c r="I164" s="119" t="n">
        <x:f>IFERROR(ABS(F164-D164)/ABS(D164),"")</x:f>
        <x:v>0.04339019674661665</x:v>
      </x:c>
      <x:c r="J164" s="119" t="n">
        <x:f>IFERROR(ABS(G164-D164)/ABS(D164),"")</x:f>
        <x:v>0.009809893345137138</x:v>
      </x:c>
      <x:c r="K164" s="120" t="n">
        <x:f>E164-D164</x:f>
        <x:v>-895.9850313178467</x:v>
      </x:c>
      <x:c r="L164" s="77" t="str">
        <x:v>weighted_hybrid</x:v>
      </x:c>
      <x:c r="M164" s="77" t="str">
        <x:v>是</x:v>
      </x:c>
      <x:c r="N164" s="77" t="str">
        <x:v>是</x:v>
      </x:c>
    </x:row>
    <x:row r="165">
      <x:c r="A165" s="77" t="str">
        <x:v>1437</x:v>
      </x:c>
      <x:c r="B165" s="77" t="str">
        <x:v>勤益控</x:v>
      </x:c>
      <x:c r="C165" s="125" t="n">
        <x:v>45778</x:v>
      </x:c>
      <x:c r="D165" s="120" t="n">
        <x:v>62083</x:v>
      </x:c>
      <x:c r="E165" s="120" t="n">
        <x:v>72029.0279117555</x:v>
      </x:c>
      <x:c r="F165" s="120" t="n">
        <x:v>73134.44632937436</x:v>
      </x:c>
      <x:c r="G165" s="120" t="n">
        <x:v>71906.20364313119</x:v>
      </x:c>
      <x:c r="H165" s="119" t="n">
        <x:v>0.16020533659384217</x:v>
      </x:c>
      <x:c r="I165" s="119" t="n">
        <x:f>IFERROR(ABS(F165-D165)/ABS(D165),"")</x:f>
        <x:v>0.17801082952457775</x:v>
      </x:c>
      <x:c r="J165" s="119" t="n">
        <x:f>IFERROR(ABS(G165-D165)/ABS(D165),"")</x:f>
        <x:v>0.15822694849042712</x:v>
      </x:c>
      <x:c r="K165" s="120" t="n">
        <x:f>E165-D165</x:f>
        <x:v>9946.027911755504</x:v>
      </x:c>
      <x:c r="L165" s="77" t="str">
        <x:v>weighted_hybrid</x:v>
      </x:c>
      <x:c r="M165" s="77" t="str">
        <x:v>是</x:v>
      </x:c>
      <x:c r="N165" s="77" t="str">
        <x:v>是</x:v>
      </x:c>
    </x:row>
    <x:row r="166">
      <x:c r="A166" s="77" t="str">
        <x:v>1437</x:v>
      </x:c>
      <x:c r="B166" s="77" t="str">
        <x:v>勤益控</x:v>
      </x:c>
      <x:c r="C166" s="125" t="n">
        <x:v>45809</x:v>
      </x:c>
      <x:c r="D166" s="120" t="n">
        <x:v>68515</x:v>
      </x:c>
      <x:c r="E166" s="120" t="n">
        <x:v>63376.59199906801</x:v>
      </x:c>
      <x:c r="F166" s="120" t="n">
        <x:v>61334.2482733134</x:v>
      </x:c>
      <x:c r="G166" s="120" t="n">
        <x:v>63603.51907970741</x:v>
      </x:c>
      <x:c r="H166" s="119" t="n">
        <x:v>0.07499683282393618</x:v>
      </x:c>
      <x:c r="I166" s="119" t="n">
        <x:f>IFERROR(ABS(F166-D166)/ABS(D166),"")</x:f>
        <x:v>0.10480554224164924</x:v>
      </x:c>
      <x:c r="J166" s="119" t="n">
        <x:f>IFERROR(ABS(G166-D166)/ABS(D166),"")</x:f>
        <x:v>0.07168475399974589</x:v>
      </x:c>
      <x:c r="K166" s="120" t="n">
        <x:f>E166-D166</x:f>
        <x:v>-5138.408000931988</x:v>
      </x:c>
      <x:c r="L166" s="77" t="str">
        <x:v>weighted_hybrid</x:v>
      </x:c>
      <x:c r="M166" s="77" t="str">
        <x:v>是</x:v>
      </x:c>
      <x:c r="N166" s="77" t="str">
        <x:v>是</x:v>
      </x:c>
    </x:row>
    <x:row r="167">
      <x:c r="A167" s="77" t="str">
        <x:v>1437</x:v>
      </x:c>
      <x:c r="B167" s="77" t="str">
        <x:v>勤益控</x:v>
      </x:c>
      <x:c r="C167" s="125" t="n">
        <x:v>45839</x:v>
      </x:c>
      <x:c r="D167" s="120" t="n">
        <x:v>163031</x:v>
      </x:c>
      <x:c r="E167" s="120" t="n">
        <x:v>104526.67772563966</x:v>
      </x:c>
      <x:c r="F167" s="120" t="n">
        <x:v>140820.3836032183</x:v>
      </x:c>
      <x:c r="G167" s="120" t="n">
        <x:v>100494.04373924203</x:v>
      </x:c>
      <x:c r="H167" s="119" t="n">
        <x:v>0.3588539742402386</x:v>
      </x:c>
      <x:c r="I167" s="119" t="n">
        <x:f>IFERROR(ABS(F167-D167)/ABS(D167),"")</x:f>
        <x:v>0.13623554046029096</x:v>
      </x:c>
      <x:c r="J167" s="119" t="n">
        <x:f>IFERROR(ABS(G167-D167)/ABS(D167),"")</x:f>
        <x:v>0.38358935577134395</x:v>
      </x:c>
      <x:c r="K167" s="120" t="n">
        <x:f>E167-D167</x:f>
        <x:v>-58504.32227436034</x:v>
      </x:c>
      <x:c r="L167" s="77" t="str">
        <x:v>weighted_hybrid</x:v>
      </x:c>
      <x:c r="M167" s="77" t="str">
        <x:v>是</x:v>
      </x:c>
      <x:c r="N167" s="77" t="str">
        <x:v>是</x:v>
      </x:c>
    </x:row>
    <x:row r="168">
      <x:c r="A168" s="77" t="str">
        <x:v>1437</x:v>
      </x:c>
      <x:c r="B168" s="77" t="str">
        <x:v>勤益控</x:v>
      </x:c>
      <x:c r="C168" s="125" t="n">
        <x:v>45870</x:v>
      </x:c>
      <x:c r="D168" s="120" t="n">
        <x:v>69292</x:v>
      </x:c>
      <x:c r="E168" s="120" t="n">
        <x:v>108502.76041054525</x:v>
      </x:c>
      <x:c r="F168" s="120" t="n">
        <x:v>72007.23521237903</x:v>
      </x:c>
      <x:c r="G168" s="120" t="n">
        <x:v>112557.81876589704</x:v>
      </x:c>
      <x:c r="H168" s="119" t="n">
        <x:v>0.5658771634610813</x:v>
      </x:c>
      <x:c r="I168" s="119" t="n">
        <x:f>IFERROR(ABS(F168-D168)/ABS(D168),"")</x:f>
        <x:v>0.039185406863404625</x:v>
      </x:c>
      <x:c r="J168" s="119" t="n">
        <x:f>IFERROR(ABS(G168-D168)/ABS(D168),"")</x:f>
        <x:v>0.624398469749712</x:v>
      </x:c>
      <x:c r="K168" s="120" t="n">
        <x:f>E168-D168</x:f>
        <x:v>39210.76041054525</x:v>
      </x:c>
      <x:c r="L168" s="77" t="str">
        <x:v>weighted_hybrid</x:v>
      </x:c>
      <x:c r="M168" s="77" t="str">
        <x:v>是</x:v>
      </x:c>
      <x:c r="N168" s="77" t="str">
        <x:v>是</x:v>
      </x:c>
    </x:row>
    <x:row r="169">
      <x:c r="A169" s="77" t="str">
        <x:v>1437</x:v>
      </x:c>
      <x:c r="B169" s="77" t="str">
        <x:v>勤益控</x:v>
      </x:c>
      <x:c r="C169" s="125" t="n">
        <x:v>45901</x:v>
      </x:c>
      <x:c r="D169" s="120" t="n">
        <x:v>71384</x:v>
      </x:c>
      <x:c r="E169" s="120" t="n">
        <x:v>72311.4746119142</x:v>
      </x:c>
      <x:c r="F169" s="120" t="n">
        <x:v>70042.18776135669</x:v>
      </x:c>
      <x:c r="G169" s="120" t="n">
        <x:v>72563.61759530948</x:v>
      </x:c>
      <x:c r="H169" s="119" t="n">
        <x:v>0.0129927520440742</x:v>
      </x:c>
      <x:c r="I169" s="119" t="n">
        <x:f>IFERROR(ABS(F169-D169)/ABS(D169),"")</x:f>
        <x:v>0.01879710073186302</x:v>
      </x:c>
      <x:c r="J169" s="119" t="n">
        <x:f>IFERROR(ABS(G169-D169)/ABS(D169),"")</x:f>
        <x:v>0.01652495790806734</x:v>
      </x:c>
      <x:c r="K169" s="120" t="n">
        <x:f>E169-D169</x:f>
        <x:v>927.4746119141928</x:v>
      </x:c>
      <x:c r="L169" s="77" t="str">
        <x:v>weighted_hybrid</x:v>
      </x:c>
      <x:c r="M169" s="77" t="str">
        <x:v>是</x:v>
      </x:c>
      <x:c r="N169" s="77" t="str">
        <x:v>是</x:v>
      </x:c>
    </x:row>
    <x:row r="170">
      <x:c r="A170" s="77" t="str">
        <x:v>1437</x:v>
      </x:c>
      <x:c r="B170" s="77" t="str">
        <x:v>勤益控</x:v>
      </x:c>
      <x:c r="C170" s="125" t="n">
        <x:v>45931</x:v>
      </x:c>
      <x:c r="D170" s="120" t="n">
        <x:v>80839</x:v>
      </x:c>
      <x:c r="E170" s="120" t="n">
        <x:v>69936.09878911439</x:v>
      </x:c>
      <x:c r="F170" s="120" t="n">
        <x:v>67847.54443371449</x:v>
      </x:c>
      <x:c r="G170" s="120" t="n">
        <x:v>70168.16038415882</x:v>
      </x:c>
      <x:c r="H170" s="119" t="n">
        <x:v>0.13487179716331982</x:v>
      </x:c>
      <x:c r="I170" s="119" t="n">
        <x:f>IFERROR(ABS(F170-D170)/ABS(D170),"")</x:f>
        <x:v>0.16070777182159</x:v>
      </x:c>
      <x:c r="J170" s="119" t="n">
        <x:f>IFERROR(ABS(G170-D170)/ABS(D170),"")</x:f>
        <x:v>0.13200113331240093</x:v>
      </x:c>
      <x:c r="K170" s="120" t="n">
        <x:f>E170-D170</x:f>
        <x:v>-10902.901210885611</x:v>
      </x:c>
      <x:c r="L170" s="77" t="str">
        <x:v>weighted_hybrid</x:v>
      </x:c>
      <x:c r="M170" s="77" t="str">
        <x:v>是</x:v>
      </x:c>
      <x:c r="N170" s="77" t="str">
        <x:v>是</x:v>
      </x:c>
    </x:row>
    <x:row r="171">
      <x:c r="A171" s="77" t="str">
        <x:v>1437</x:v>
      </x:c>
      <x:c r="B171" s="77" t="str">
        <x:v>勤益控</x:v>
      </x:c>
      <x:c r="C171" s="125" t="n">
        <x:v>45962</x:v>
      </x:c>
      <x:c r="D171" s="120" t="n">
        <x:v>83552</x:v>
      </x:c>
      <x:c r="E171" s="120" t="n">
        <x:v>73686.31856095343</x:v>
      </x:c>
      <x:c r="F171" s="120" t="n">
        <x:v>68697.35714081473</x:v>
      </x:c>
      <x:c r="G171" s="120" t="n">
        <x:v>74240.6476076355</x:v>
      </x:c>
      <x:c r="H171" s="119" t="n">
        <x:v>0.11807833970517251</x:v>
      </x:c>
      <x:c r="I171" s="119" t="n">
        <x:f>IFERROR(ABS(F171-D171)/ABS(D171),"")</x:f>
        <x:v>0.17778919546133276</x:v>
      </x:c>
      <x:c r="J171" s="119" t="n">
        <x:f>IFERROR(ABS(G171-D171)/ABS(D171),"")</x:f>
        <x:v>0.11144380017671028</x:v>
      </x:c>
      <x:c r="K171" s="120" t="n">
        <x:f>E171-D171</x:f>
        <x:v>-9865.681439046573</x:v>
      </x:c>
      <x:c r="L171" s="77" t="str">
        <x:v>weighted_hybrid</x:v>
      </x:c>
      <x:c r="M171" s="77" t="str">
        <x:v>是</x:v>
      </x:c>
      <x:c r="N171" s="77" t="str">
        <x:v>是</x:v>
      </x:c>
    </x:row>
    <x:row r="172">
      <x:c r="A172" s="77" t="str">
        <x:v>1437</x:v>
      </x:c>
      <x:c r="B172" s="77" t="str">
        <x:v>勤益控</x:v>
      </x:c>
      <x:c r="C172" s="125" t="n">
        <x:v>45992</x:v>
      </x:c>
      <x:c r="D172" s="120" t="n">
        <x:v>68966</x:v>
      </x:c>
      <x:c r="E172" s="120" t="n">
        <x:v>91557.56476567242</x:v>
      </x:c>
      <x:c r="F172" s="120" t="n">
        <x:v>89331.0312170143</x:v>
      </x:c>
      <x:c r="G172" s="120" t="n">
        <x:v>91804.95738219</x:v>
      </x:c>
      <x:c r="H172" s="119" t="n">
        <x:v>0.32757539607447755</x:v>
      </x:c>
      <x:c r="I172" s="119" t="n">
        <x:f>IFERROR(ABS(F172-D172)/ABS(D172),"")</x:f>
        <x:v>0.2952908856105081</x:v>
      </x:c>
      <x:c r="J172" s="119" t="n">
        <x:f>IFERROR(ABS(G172-D172)/ABS(D172),"")</x:f>
        <x:v>0.33116256390380766</x:v>
      </x:c>
      <x:c r="K172" s="120" t="n">
        <x:f>E172-D172</x:f>
        <x:v>22591.564765672418</x:v>
      </x:c>
      <x:c r="L172" s="77" t="str">
        <x:v>weighted_hybrid</x:v>
      </x:c>
      <x:c r="M172" s="77" t="str">
        <x:v>是</x:v>
      </x:c>
      <x:c r="N172" s="77" t="str">
        <x:v>是</x:v>
      </x:c>
    </x:row>
    <x:row r="173">
      <x:c r="A173" s="77" t="str">
        <x:v>1441</x:v>
      </x:c>
      <x:c r="B173" s="77" t="str">
        <x:v>大東</x:v>
      </x:c>
      <x:c r="C173" s="125" t="n">
        <x:v>45658</x:v>
      </x:c>
      <x:c r="D173" s="120" t="n">
        <x:v>134774</x:v>
      </x:c>
      <x:c r="E173" s="120" t="n">
        <x:v>134705.5074873522</x:v>
      </x:c>
      <x:c r="F173" s="120" t="n">
        <x:v>139563.28186563097</x:v>
      </x:c>
      <x:c r="G173" s="120" t="n">
        <x:v>134165.75477865458</x:v>
      </x:c>
      <x:c r="H173" s="119" t="n">
        <x:v>0.0005082027145279515</x:v>
      </x:c>
      <x:c r="I173" s="119" t="n">
        <x:f>IFERROR(ABS(F173-D173)/ABS(D173),"")</x:f>
        <x:v>0.03553565128015024</x:v>
      </x:c>
      <x:c r="J173" s="119" t="n">
        <x:f>IFERROR(ABS(G173-D173)/ABS(D173),"")</x:f>
        <x:v>0.004513075380603258</x:v>
      </x:c>
      <x:c r="K173" s="120" t="n">
        <x:f>E173-D173</x:f>
        <x:v>-68.49251264779014</x:v>
      </x:c>
      <x:c r="L173" s="77" t="str">
        <x:v>weighted_hybrid</x:v>
      </x:c>
      <x:c r="M173" s="77" t="str">
        <x:v>是</x:v>
      </x:c>
      <x:c r="N173" s="77" t="str">
        <x:v>是</x:v>
      </x:c>
    </x:row>
    <x:row r="174">
      <x:c r="A174" s="77" t="str">
        <x:v>1441</x:v>
      </x:c>
      <x:c r="B174" s="77" t="str">
        <x:v>大東</x:v>
      </x:c>
      <x:c r="C174" s="125" t="n">
        <x:v>45689</x:v>
      </x:c>
      <x:c r="D174" s="120" t="n">
        <x:v>108493</x:v>
      </x:c>
      <x:c r="E174" s="120" t="n">
        <x:v>113728.86533596914</x:v>
      </x:c>
      <x:c r="F174" s="120" t="n">
        <x:v>107561.77386106168</x:v>
      </x:c>
      <x:c r="G174" s="120" t="n">
        <x:v>114414.09772206997</x:v>
      </x:c>
      <x:c r="H174" s="119" t="n">
        <x:v>0.0482599369173047</x:v>
      </x:c>
      <x:c r="I174" s="119" t="n">
        <x:f>IFERROR(ABS(F174-D174)/ABS(D174),"")</x:f>
        <x:v>0.008583283151339905</x:v>
      </x:c>
      <x:c r="J174" s="119" t="n">
        <x:f>IFERROR(ABS(G174-D174)/ABS(D174),"")</x:f>
        <x:v>0.054575850258265245</x:v>
      </x:c>
      <x:c r="K174" s="120" t="n">
        <x:f>E174-D174</x:f>
        <x:v>5235.865335969138</x:v>
      </x:c>
      <x:c r="L174" s="77" t="str">
        <x:v>weighted_hybrid</x:v>
      </x:c>
      <x:c r="M174" s="77" t="str">
        <x:v>是</x:v>
      </x:c>
      <x:c r="N174" s="77" t="str">
        <x:v>是</x:v>
      </x:c>
    </x:row>
    <x:row r="175">
      <x:c r="A175" s="77" t="str">
        <x:v>1441</x:v>
      </x:c>
      <x:c r="B175" s="77" t="str">
        <x:v>大東</x:v>
      </x:c>
      <x:c r="C175" s="125" t="n">
        <x:v>45717</x:v>
      </x:c>
      <x:c r="D175" s="120" t="n">
        <x:v>159859</x:v>
      </x:c>
      <x:c r="E175" s="120" t="n">
        <x:v>129578.85442305302</x:v>
      </x:c>
      <x:c r="F175" s="120" t="n">
        <x:v>162264.92530342308</x:v>
      </x:c>
      <x:c r="G175" s="120" t="n">
        <x:v>125947.06876967858</x:v>
      </x:c>
      <x:c r="H175" s="119" t="n">
        <x:v>0.18941783432241524</x:v>
      </x:c>
      <x:c r="I175" s="119" t="n">
        <x:f>IFERROR(ABS(F175-D175)/ABS(D175),"")</x:f>
        <x:v>0.015050296219938062</x:v>
      </x:c>
      <x:c r="J175" s="119" t="n">
        <x:f>IFERROR(ABS(G175-D175)/ABS(D175),"")</x:f>
        <x:v>0.21213651549378781</x:v>
      </x:c>
      <x:c r="K175" s="120" t="n">
        <x:f>E175-D175</x:f>
        <x:v>-30280.145576946976</x:v>
      </x:c>
      <x:c r="L175" s="77" t="str">
        <x:v>weighted_hybrid</x:v>
      </x:c>
      <x:c r="M175" s="77" t="str">
        <x:v>是</x:v>
      </x:c>
      <x:c r="N175" s="77" t="str">
        <x:v>是</x:v>
      </x:c>
    </x:row>
    <x:row r="176">
      <x:c r="A176" s="77" t="str">
        <x:v>1441</x:v>
      </x:c>
      <x:c r="B176" s="77" t="str">
        <x:v>大東</x:v>
      </x:c>
      <x:c r="C176" s="125" t="n">
        <x:v>45748</x:v>
      </x:c>
      <x:c r="D176" s="120" t="n">
        <x:v>129268</x:v>
      </x:c>
      <x:c r="E176" s="120" t="n">
        <x:v>187094.9287147216</x:v>
      </x:c>
      <x:c r="F176" s="120" t="n">
        <x:v>139728.85053990982</x:v>
      </x:c>
      <x:c r="G176" s="120" t="n">
        <x:v>192357.8262897007</x:v>
      </x:c>
      <x:c r="H176" s="119" t="n">
        <x:v>0.4473414047925365</x:v>
      </x:c>
      <x:c r="I176" s="119" t="n">
        <x:f>IFERROR(ABS(F176-D176)/ABS(D176),"")</x:f>
        <x:v>0.0809237440040058</x:v>
      </x:c>
      <x:c r="J176" s="119" t="n">
        <x:f>IFERROR(ABS(G176-D176)/ABS(D176),"")</x:f>
        <x:v>0.48805447821348436</x:v>
      </x:c>
      <x:c r="K176" s="120" t="n">
        <x:f>E176-D176</x:f>
        <x:v>57826.92871472161</x:v>
      </x:c>
      <x:c r="L176" s="77" t="str">
        <x:v>weighted_hybrid</x:v>
      </x:c>
      <x:c r="M176" s="77" t="str">
        <x:v>是</x:v>
      </x:c>
      <x:c r="N176" s="77" t="str">
        <x:v>是</x:v>
      </x:c>
    </x:row>
    <x:row r="177">
      <x:c r="A177" s="77" t="str">
        <x:v>1441</x:v>
      </x:c>
      <x:c r="B177" s="77" t="str">
        <x:v>大東</x:v>
      </x:c>
      <x:c r="C177" s="125" t="n">
        <x:v>45778</x:v>
      </x:c>
      <x:c r="D177" s="120" t="n">
        <x:v>95348</x:v>
      </x:c>
      <x:c r="E177" s="120" t="n">
        <x:v>178330.11002347065</x:v>
      </x:c>
      <x:c r="F177" s="120" t="n">
        <x:v>142610.3197926528</x:v>
      </x:c>
      <x:c r="G177" s="120" t="n">
        <x:v>182298.97560467263</x:v>
      </x:c>
      <x:c r="H177" s="119" t="n">
        <x:v>0.8703078200221364</x:v>
      </x:c>
      <x:c r="I177" s="119" t="n">
        <x:f>IFERROR(ABS(F177-D177)/ABS(D177),"")</x:f>
        <x:v>0.4956823404020304</x:v>
      </x:c>
      <x:c r="J177" s="119" t="n">
        <x:f>IFERROR(ABS(G177-D177)/ABS(D177),"")</x:f>
        <x:v>0.9119328733132591</x:v>
      </x:c>
      <x:c r="K177" s="120" t="n">
        <x:f>E177-D177</x:f>
        <x:v>82982.11002347065</x:v>
      </x:c>
      <x:c r="L177" s="77" t="str">
        <x:v>weighted_hybrid</x:v>
      </x:c>
      <x:c r="M177" s="77" t="str">
        <x:v>是</x:v>
      </x:c>
      <x:c r="N177" s="77" t="str">
        <x:v>是</x:v>
      </x:c>
    </x:row>
    <x:row r="178">
      <x:c r="A178" s="77" t="str">
        <x:v>1441</x:v>
      </x:c>
      <x:c r="B178" s="77" t="str">
        <x:v>大東</x:v>
      </x:c>
      <x:c r="C178" s="125" t="n">
        <x:v>45809</x:v>
      </x:c>
      <x:c r="D178" s="120" t="n">
        <x:v>150015</x:v>
      </x:c>
      <x:c r="E178" s="120" t="n">
        <x:v>128685.50942484906</x:v>
      </x:c>
      <x:c r="F178" s="120" t="n">
        <x:v>108468.49073755422</x:v>
      </x:c>
      <x:c r="G178" s="120" t="n">
        <x:v>130931.8448345485</x:v>
      </x:c>
      <x:c r="H178" s="119" t="n">
        <x:v>0.14218238559578</x:v>
      </x:c>
      <x:c r="I178" s="119" t="n">
        <x:f>IFERROR(ABS(F178-D178)/ABS(D178),"")</x:f>
        <x:v>0.27694903351295386</x:v>
      </x:c>
      <x:c r="J178" s="119" t="n">
        <x:f>IFERROR(ABS(G178-D178)/ABS(D178),"")</x:f>
        <x:v>0.1272083136049829</x:v>
      </x:c>
      <x:c r="K178" s="120" t="n">
        <x:f>E178-D178</x:f>
        <x:v>-21329.490575150936</x:v>
      </x:c>
      <x:c r="L178" s="77" t="str">
        <x:v>weighted_hybrid</x:v>
      </x:c>
      <x:c r="M178" s="77" t="str">
        <x:v>是</x:v>
      </x:c>
      <x:c r="N178" s="77" t="str">
        <x:v>是</x:v>
      </x:c>
    </x:row>
    <x:row r="179">
      <x:c r="A179" s="77" t="str">
        <x:v>1441</x:v>
      </x:c>
      <x:c r="B179" s="77" t="str">
        <x:v>大東</x:v>
      </x:c>
      <x:c r="C179" s="125" t="n">
        <x:v>45839</x:v>
      </x:c>
      <x:c r="D179" s="120" t="n">
        <x:v>123213</x:v>
      </x:c>
      <x:c r="E179" s="120" t="n">
        <x:v>161225.181329056</x:v>
      </x:c>
      <x:c r="F179" s="120" t="n">
        <x:v>158283.0309531828</x:v>
      </x:c>
      <x:c r="G179" s="120" t="n">
        <x:v>161552.08692637525</x:v>
      </x:c>
      <x:c r="H179" s="119" t="n">
        <x:v>0.30850787927455714</x:v>
      </x:c>
      <x:c r="I179" s="119" t="n">
        <x:f>IFERROR(ABS(F179-D179)/ABS(D179),"")</x:f>
        <x:v>0.2846293082157143</x:v>
      </x:c>
      <x:c r="J179" s="119" t="n">
        <x:f>IFERROR(ABS(G179-D179)/ABS(D179),"")</x:f>
        <x:v>0.31116105383665077</x:v>
      </x:c>
      <x:c r="K179" s="120" t="n">
        <x:f>E179-D179</x:f>
        <x:v>38012.18132905601</x:v>
      </x:c>
      <x:c r="L179" s="77" t="str">
        <x:v>weighted_hybrid</x:v>
      </x:c>
      <x:c r="M179" s="77" t="str">
        <x:v>是</x:v>
      </x:c>
      <x:c r="N179" s="77" t="str">
        <x:v>是</x:v>
      </x:c>
    </x:row>
    <x:row r="180">
      <x:c r="A180" s="77" t="str">
        <x:v>1441</x:v>
      </x:c>
      <x:c r="B180" s="77" t="str">
        <x:v>大東</x:v>
      </x:c>
      <x:c r="C180" s="125" t="n">
        <x:v>45870</x:v>
      </x:c>
      <x:c r="D180" s="120" t="n">
        <x:v>124523</x:v>
      </x:c>
      <x:c r="E180" s="120" t="n">
        <x:v>129445.00095528744</x:v>
      </x:c>
      <x:c r="F180" s="120" t="n">
        <x:v>131609.09404497282</x:v>
      </x:c>
      <x:c r="G180" s="120" t="n">
        <x:v>129204.54616754461</x:v>
      </x:c>
      <x:c r="H180" s="119" t="n">
        <x:v>0.03952684207164492</x:v>
      </x:c>
      <x:c r="I180" s="119" t="n">
        <x:f>IFERROR(ABS(F180-D180)/ABS(D180),"")</x:f>
        <x:v>0.05690590529438595</x:v>
      </x:c>
      <x:c r="J180" s="119" t="n">
        <x:f>IFERROR(ABS(G180-D180)/ABS(D180),"")</x:f>
        <x:v>0.037595835046895856</x:v>
      </x:c>
      <x:c r="K180" s="120" t="n">
        <x:f>E180-D180</x:f>
        <x:v>4922.00095528744</x:v>
      </x:c>
      <x:c r="L180" s="77" t="str">
        <x:v>weighted_hybrid</x:v>
      </x:c>
      <x:c r="M180" s="77" t="str">
        <x:v>是</x:v>
      </x:c>
      <x:c r="N180" s="77" t="str">
        <x:v>是</x:v>
      </x:c>
    </x:row>
    <x:row r="181">
      <x:c r="A181" s="77" t="str">
        <x:v>1441</x:v>
      </x:c>
      <x:c r="B181" s="77" t="str">
        <x:v>大東</x:v>
      </x:c>
      <x:c r="C181" s="125" t="n">
        <x:v>45901</x:v>
      </x:c>
      <x:c r="D181" s="120" t="n">
        <x:v>113503</x:v>
      </x:c>
      <x:c r="E181" s="120" t="n">
        <x:v>97065.99867845116</x:v>
      </x:c>
      <x:c r="F181" s="120" t="n">
        <x:v>89723.24818895348</x:v>
      </x:c>
      <x:c r="G181" s="120" t="n">
        <x:v>97881.8598439509</x:v>
      </x:c>
      <x:c r="H181" s="119" t="n">
        <x:v>0.1448155671792714</x:v>
      </x:c>
      <x:c r="I181" s="119" t="n">
        <x:f>IFERROR(ABS(F181-D181)/ABS(D181),"")</x:f>
        <x:v>0.20950769416708384</x:v>
      </x:c>
      <x:c r="J181" s="119" t="n">
        <x:f>IFERROR(ABS(G181-D181)/ABS(D181),"")</x:f>
        <x:v>0.13762755306951452</x:v>
      </x:c>
      <x:c r="K181" s="120" t="n">
        <x:f>E181-D181</x:f>
        <x:v>-16437.001321548843</x:v>
      </x:c>
      <x:c r="L181" s="77" t="str">
        <x:v>weighted_hybrid</x:v>
      </x:c>
      <x:c r="M181" s="77" t="str">
        <x:v>是</x:v>
      </x:c>
      <x:c r="N181" s="77" t="str">
        <x:v>是</x:v>
      </x:c>
    </x:row>
    <x:row r="182">
      <x:c r="A182" s="77" t="str">
        <x:v>1441</x:v>
      </x:c>
      <x:c r="B182" s="77" t="str">
        <x:v>大東</x:v>
      </x:c>
      <x:c r="C182" s="125" t="n">
        <x:v>45931</x:v>
      </x:c>
      <x:c r="D182" s="120" t="n">
        <x:v>126504</x:v>
      </x:c>
      <x:c r="E182" s="120" t="n">
        <x:v>116693.31413363967</x:v>
      </x:c>
      <x:c r="F182" s="120" t="n">
        <x:v>153662.38882056376</x:v>
      </x:c>
      <x:c r="G182" s="120" t="n">
        <x:v>112585.63916842587</x:v>
      </x:c>
      <x:c r="H182" s="119" t="n">
        <x:v>0.07755237673401896</x:v>
      </x:c>
      <x:c r="I182" s="119" t="n">
        <x:f>IFERROR(ABS(F182-D182)/ABS(D182),"")</x:f>
        <x:v>0.21468403228802063</x:v>
      </x:c>
      <x:c r="J182" s="119" t="n">
        <x:f>IFERROR(ABS(G182-D182)/ABS(D182),"")</x:f>
        <x:v>0.11002308884757897</x:v>
      </x:c>
      <x:c r="K182" s="120" t="n">
        <x:f>E182-D182</x:f>
        <x:v>-9810.685866360334</x:v>
      </x:c>
      <x:c r="L182" s="77" t="str">
        <x:v>weighted_hybrid</x:v>
      </x:c>
      <x:c r="M182" s="77" t="str">
        <x:v>是</x:v>
      </x:c>
      <x:c r="N182" s="77" t="str">
        <x:v>是</x:v>
      </x:c>
    </x:row>
    <x:row r="183">
      <x:c r="A183" s="77" t="str">
        <x:v>1441</x:v>
      </x:c>
      <x:c r="B183" s="77" t="str">
        <x:v>大東</x:v>
      </x:c>
      <x:c r="C183" s="125" t="n">
        <x:v>45962</x:v>
      </x:c>
      <x:c r="D183" s="120" t="n">
        <x:v>124052</x:v>
      </x:c>
      <x:c r="E183" s="120" t="n">
        <x:v>112482.65931009002</x:v>
      </x:c>
      <x:c r="F183" s="120" t="n">
        <x:v>110875.91571124106</x:v>
      </x:c>
      <x:c r="G183" s="120" t="n">
        <x:v>112661.18637662879</x:v>
      </x:c>
      <x:c r="H183" s="119" t="n">
        <x:v>0.09326202471471624</x:v>
      </x:c>
      <x:c r="I183" s="119" t="n">
        <x:f>IFERROR(ABS(F183-D183)/ABS(D183),"")</x:f>
        <x:v>0.10621420282429093</x:v>
      </x:c>
      <x:c r="J183" s="119" t="n">
        <x:f>IFERROR(ABS(G183-D183)/ABS(D183),"")</x:f>
        <x:v>0.09182289381365245</x:v>
      </x:c>
      <x:c r="K183" s="120" t="n">
        <x:f>E183-D183</x:f>
        <x:v>-11569.34068990998</x:v>
      </x:c>
      <x:c r="L183" s="77" t="str">
        <x:v>weighted_hybrid</x:v>
      </x:c>
      <x:c r="M183" s="77" t="str">
        <x:v>是</x:v>
      </x:c>
      <x:c r="N183" s="77" t="str">
        <x:v>是</x:v>
      </x:c>
    </x:row>
    <x:row r="184">
      <x:c r="A184" s="77" t="str">
        <x:v>1441</x:v>
      </x:c>
      <x:c r="B184" s="77" t="str">
        <x:v>大東</x:v>
      </x:c>
      <x:c r="C184" s="125" t="n">
        <x:v>45992</x:v>
      </x:c>
      <x:c r="D184" s="120" t="n">
        <x:v>126517</x:v>
      </x:c>
      <x:c r="E184" s="120" t="n">
        <x:v>118378.5690444167</x:v>
      </x:c>
      <x:c r="F184" s="120" t="n">
        <x:v>118730.71606192231</x:v>
      </x:c>
      <x:c r="G184" s="120" t="n">
        <x:v>118339.44159802719</x:v>
      </x:c>
      <x:c r="H184" s="119" t="n">
        <x:v>0.06432677786845485</x:v>
      </x:c>
      <x:c r="I184" s="119" t="n">
        <x:f>IFERROR(ABS(F184-D184)/ABS(D184),"")</x:f>
        <x:v>0.06154338103241214</x:v>
      </x:c>
      <x:c r="J184" s="119" t="n">
        <x:f>IFERROR(ABS(G184-D184)/ABS(D184),"")</x:f>
        <x:v>0.06463604418357069</x:v>
      </x:c>
      <x:c r="K184" s="120" t="n">
        <x:f>E184-D184</x:f>
        <x:v>-8138.430955583302</x:v>
      </x:c>
      <x:c r="L184" s="77" t="str">
        <x:v>weighted_hybrid</x:v>
      </x:c>
      <x:c r="M184" s="77" t="str">
        <x:v>是</x:v>
      </x:c>
      <x:c r="N184" s="77" t="str">
        <x:v>是</x:v>
      </x:c>
    </x:row>
    <x:row r="185">
      <x:c r="A185" s="77" t="str">
        <x:v>1442</x:v>
      </x:c>
      <x:c r="B185" s="77" t="str">
        <x:v>名軒</x:v>
      </x:c>
      <x:c r="C185" s="125" t="n">
        <x:v>45658</x:v>
      </x:c>
      <x:c r="D185" s="120" t="n">
        <x:v>339047</x:v>
      </x:c>
      <x:c r="E185" s="120" t="n">
        <x:v>268199.68973712035</x:v>
      </x:c>
      <x:c r="F185" s="120" t="n">
        <x:v>181384.48613908727</x:v>
      </x:c>
      <x:c r="G185" s="120" t="n">
        <x:v>277845.8234702351</x:v>
      </x:c>
      <x:c r="H185" s="119" t="n">
        <x:v>0.20896014494415124</x:v>
      </x:c>
      <x:c r="I185" s="119" t="n">
        <x:f>IFERROR(ABS(F185-D185)/ABS(D185),"")</x:f>
        <x:v>0.46501669049103145</x:v>
      </x:c>
      <x:c r="J185" s="119" t="n">
        <x:f>IFERROR(ABS(G185-D185)/ABS(D185),"")</x:f>
        <x:v>0.18050941766116466</x:v>
      </x:c>
      <x:c r="K185" s="120" t="n">
        <x:f>E185-D185</x:f>
        <x:v>-70847.31026287965</x:v>
      </x:c>
      <x:c r="L185" s="77" t="str">
        <x:v>weighted_hybrid</x:v>
      </x:c>
      <x:c r="M185" s="77" t="str">
        <x:v>是</x:v>
      </x:c>
      <x:c r="N185" s="77" t="str">
        <x:v>是</x:v>
      </x:c>
    </x:row>
    <x:row r="186">
      <x:c r="A186" s="77" t="str">
        <x:v>1442</x:v>
      </x:c>
      <x:c r="B186" s="77" t="str">
        <x:v>名軒</x:v>
      </x:c>
      <x:c r="C186" s="125" t="n">
        <x:v>45689</x:v>
      </x:c>
      <x:c r="D186" s="120" t="n">
        <x:v>473261</x:v>
      </x:c>
      <x:c r="E186" s="120" t="n">
        <x:v>204821.91368334997</x:v>
      </x:c>
      <x:c r="F186" s="120" t="n">
        <x:v>146935.81723821964</x:v>
      </x:c>
      <x:c r="G186" s="120" t="n">
        <x:v>211253.70217725335</x:v>
      </x:c>
      <x:c r="H186" s="119" t="n">
        <x:v>0.5672115097518072</x:v>
      </x:c>
      <x:c r="I186" s="119" t="n">
        <x:f>IFERROR(ABS(F186-D186)/ABS(D186),"")</x:f>
        <x:v>0.6895247712399296</x:v>
      </x:c>
      <x:c r="J186" s="119" t="n">
        <x:f>IFERROR(ABS(G186-D186)/ABS(D186),"")</x:f>
        <x:v>0.5536211473642381</x:v>
      </x:c>
      <x:c r="K186" s="120" t="n">
        <x:f>E186-D186</x:f>
        <x:v>-268439.08631665003</x:v>
      </x:c>
      <x:c r="L186" s="77" t="str">
        <x:v>weighted_hybrid</x:v>
      </x:c>
      <x:c r="M186" s="77" t="str">
        <x:v>是</x:v>
      </x:c>
      <x:c r="N186" s="77" t="str">
        <x:v>是</x:v>
      </x:c>
    </x:row>
    <x:row r="187">
      <x:c r="A187" s="77" t="str">
        <x:v>1442</x:v>
      </x:c>
      <x:c r="B187" s="77" t="str">
        <x:v>名軒</x:v>
      </x:c>
      <x:c r="C187" s="125" t="n">
        <x:v>45717</x:v>
      </x:c>
      <x:c r="D187" s="120" t="n">
        <x:v>563864</x:v>
      </x:c>
      <x:c r="E187" s="120" t="n">
        <x:v>456991.18542271876</x:v>
      </x:c>
      <x:c r="F187" s="120" t="n">
        <x:v>628360.0185873222</x:v>
      </x:c>
      <x:c r="G187" s="120" t="n">
        <x:v>437950.203959985</x:v>
      </x:c>
      <x:c r="H187" s="119" t="n">
        <x:v>0.18953650982733644</x:v>
      </x:c>
      <x:c r="I187" s="119" t="n">
        <x:f>IFERROR(ABS(F187-D187)/ABS(D187),"")</x:f>
        <x:v>0.11438222441461453</x:v>
      </x:c>
      <x:c r="J187" s="119" t="n">
        <x:f>IFERROR(ABS(G187-D187)/ABS(D187),"")</x:f>
        <x:v>0.2233052580764422</x:v>
      </x:c>
      <x:c r="K187" s="120" t="n">
        <x:f>E187-D187</x:f>
        <x:v>-106872.81457728124</x:v>
      </x:c>
      <x:c r="L187" s="77" t="str">
        <x:v>weighted_hybrid</x:v>
      </x:c>
      <x:c r="M187" s="77" t="str">
        <x:v>是</x:v>
      </x:c>
      <x:c r="N187" s="77" t="str">
        <x:v>是</x:v>
      </x:c>
    </x:row>
    <x:row r="188">
      <x:c r="A188" s="77" t="str">
        <x:v>1442</x:v>
      </x:c>
      <x:c r="B188" s="77" t="str">
        <x:v>名軒</x:v>
      </x:c>
      <x:c r="C188" s="125" t="n">
        <x:v>45748</x:v>
      </x:c>
      <x:c r="D188" s="120" t="n">
        <x:v>313967</x:v>
      </x:c>
      <x:c r="E188" s="120" t="n">
        <x:v>721330.8288297631</x:v>
      </x:c>
      <x:c r="F188" s="120" t="n">
        <x:v>467733.0493690357</x:v>
      </x:c>
      <x:c r="G188" s="120" t="n">
        <x:v>749508.3598809551</x:v>
      </x:c>
      <x:c r="H188" s="119" t="n">
        <x:v>1.297473393158399</x:v>
      </x:c>
      <x:c r="I188" s="119" t="n">
        <x:f>IFERROR(ABS(F188-D188)/ABS(D188),"")</x:f>
        <x:v>0.48975226494834073</x:v>
      </x:c>
      <x:c r="J188" s="119" t="n">
        <x:f>IFERROR(ABS(G188-D188)/ABS(D188),"")</x:f>
        <x:v>1.3872201851817392</x:v>
      </x:c>
      <x:c r="K188" s="120" t="n">
        <x:f>E188-D188</x:f>
        <x:v>407363.8288297631</x:v>
      </x:c>
      <x:c r="L188" s="77" t="str">
        <x:v>weighted_hybrid</x:v>
      </x:c>
      <x:c r="M188" s="77" t="str">
        <x:v>是</x:v>
      </x:c>
      <x:c r="N188" s="77" t="str">
        <x:v>是</x:v>
      </x:c>
    </x:row>
    <x:row r="189">
      <x:c r="A189" s="77" t="str">
        <x:v>1442</x:v>
      </x:c>
      <x:c r="B189" s="77" t="str">
        <x:v>名軒</x:v>
      </x:c>
      <x:c r="C189" s="125" t="n">
        <x:v>45778</x:v>
      </x:c>
      <x:c r="D189" s="120" t="n">
        <x:v>244960</x:v>
      </x:c>
      <x:c r="E189" s="120" t="n">
        <x:v>481922.21117141424</x:v>
      </x:c>
      <x:c r="F189" s="120" t="n">
        <x:v>585856.1980959672</x:v>
      </x:c>
      <x:c r="G189" s="120" t="n">
        <x:v>470373.9904020194</x:v>
      </x:c>
      <x:c r="H189" s="119" t="n">
        <x:v>0.9673506334561326</x:v>
      </x:c>
      <x:c r="I189" s="119" t="n">
        <x:f>IFERROR(ABS(F189-D189)/ABS(D189),"")</x:f>
        <x:v>1.3916402600259927</x:v>
      </x:c>
      <x:c r="J189" s="119" t="n">
        <x:f>IFERROR(ABS(G189-D189)/ABS(D189),"")</x:f>
        <x:v>0.9202073416150368</x:v>
      </x:c>
      <x:c r="K189" s="120" t="n">
        <x:f>E189-D189</x:f>
        <x:v>236962.21117141424</x:v>
      </x:c>
      <x:c r="L189" s="77" t="str">
        <x:v>weighted_hybrid</x:v>
      </x:c>
      <x:c r="M189" s="77" t="str">
        <x:v>是</x:v>
      </x:c>
      <x:c r="N189" s="77" t="str">
        <x:v>是</x:v>
      </x:c>
    </x:row>
    <x:row r="190">
      <x:c r="A190" s="77" t="str">
        <x:v>1442</x:v>
      </x:c>
      <x:c r="B190" s="77" t="str">
        <x:v>名軒</x:v>
      </x:c>
      <x:c r="C190" s="125" t="n">
        <x:v>45809</x:v>
      </x:c>
      <x:c r="D190" s="120" t="n">
        <x:v>202556</x:v>
      </x:c>
      <x:c r="E190" s="120" t="n">
        <x:v>282947.728159678</x:v>
      </x:c>
      <x:c r="F190" s="120" t="n">
        <x:v>431581.5166928424</x:v>
      </x:c>
      <x:c r="G190" s="120" t="n">
        <x:v>266432.8627671042</x:v>
      </x:c>
      <x:c r="H190" s="119" t="n">
        <x:v>0.39688643219493863</x:v>
      </x:c>
      <x:c r="I190" s="119" t="n">
        <x:f>IFERROR(ABS(F190-D190)/ABS(D190),"")</x:f>
        <x:v>1.1306775246985645</x:v>
      </x:c>
      <x:c r="J190" s="119" t="n">
        <x:f>IFERROR(ABS(G190-D190)/ABS(D190),"")</x:f>
        <x:v>0.31535408858342473</x:v>
      </x:c>
      <x:c r="K190" s="120" t="n">
        <x:f>E190-D190</x:f>
        <x:v>80391.728159678</x:v>
      </x:c>
      <x:c r="L190" s="77" t="str">
        <x:v>weighted_hybrid</x:v>
      </x:c>
      <x:c r="M190" s="77" t="str">
        <x:v>是</x:v>
      </x:c>
      <x:c r="N190" s="77" t="str">
        <x:v>是</x:v>
      </x:c>
    </x:row>
    <x:row r="191">
      <x:c r="A191" s="77" t="str">
        <x:v>1442</x:v>
      </x:c>
      <x:c r="B191" s="77" t="str">
        <x:v>名軒</x:v>
      </x:c>
      <x:c r="C191" s="125" t="n">
        <x:v>45839</x:v>
      </x:c>
      <x:c r="D191" s="120" t="n">
        <x:v>243543</x:v>
      </x:c>
      <x:c r="E191" s="120" t="n">
        <x:v>317167.5965721404</x:v>
      </x:c>
      <x:c r="F191" s="120" t="n">
        <x:v>419597.6476161075</x:v>
      </x:c>
      <x:c r="G191" s="120" t="n">
        <x:v>305786.47978947737</x:v>
      </x:c>
      <x:c r="H191" s="119" t="n">
        <x:v>0.3023063548208752</x:v>
      </x:c>
      <x:c r="I191" s="119" t="n">
        <x:f>IFERROR(ABS(F191-D191)/ABS(D191),"")</x:f>
        <x:v>0.7228893773013697</x:v>
      </x:c>
      <x:c r="J191" s="119" t="n">
        <x:f>IFERROR(ABS(G191-D191)/ABS(D191),"")</x:f>
        <x:v>0.2555749078785979</x:v>
      </x:c>
      <x:c r="K191" s="120" t="n">
        <x:f>E191-D191</x:f>
        <x:v>73624.5965721404</x:v>
      </x:c>
      <x:c r="L191" s="77" t="str">
        <x:v>weighted_hybrid</x:v>
      </x:c>
      <x:c r="M191" s="77" t="str">
        <x:v>是</x:v>
      </x:c>
      <x:c r="N191" s="77" t="str">
        <x:v>是</x:v>
      </x:c>
    </x:row>
    <x:row r="192">
      <x:c r="A192" s="77" t="str">
        <x:v>1442</x:v>
      </x:c>
      <x:c r="B192" s="77" t="str">
        <x:v>名軒</x:v>
      </x:c>
      <x:c r="C192" s="125" t="n">
        <x:v>45870</x:v>
      </x:c>
      <x:c r="D192" s="120" t="n">
        <x:v>161359</x:v>
      </x:c>
      <x:c r="E192" s="120" t="n">
        <x:v>296028.47063534823</x:v>
      </x:c>
      <x:c r="F192" s="120" t="n">
        <x:v>180406.73877584373</x:v>
      </x:c>
      <x:c r="G192" s="120" t="n">
        <x:v>308875.32973084867</x:v>
      </x:c>
      <x:c r="H192" s="119" t="n">
        <x:v>0.8345953472403042</x:v>
      </x:c>
      <x:c r="I192" s="119" t="n">
        <x:f>IFERROR(ABS(F192-D192)/ABS(D192),"")</x:f>
        <x:v>0.11804571654412661</x:v>
      </x:c>
      <x:c r="J192" s="119" t="n">
        <x:f>IFERROR(ABS(G192-D192)/ABS(D192),"")</x:f>
        <x:v>0.9142119728732123</x:v>
      </x:c>
      <x:c r="K192" s="120" t="n">
        <x:f>E192-D192</x:f>
        <x:v>134669.47063534823</x:v>
      </x:c>
      <x:c r="L192" s="77" t="str">
        <x:v>weighted_hybrid</x:v>
      </x:c>
      <x:c r="M192" s="77" t="str">
        <x:v>是</x:v>
      </x:c>
      <x:c r="N192" s="77" t="str">
        <x:v>是</x:v>
      </x:c>
    </x:row>
    <x:row r="193">
      <x:c r="A193" s="77" t="str">
        <x:v>1442</x:v>
      </x:c>
      <x:c r="B193" s="77" t="str">
        <x:v>名軒</x:v>
      </x:c>
      <x:c r="C193" s="125" t="n">
        <x:v>45901</x:v>
      </x:c>
      <x:c r="D193" s="120" t="n">
        <x:v>152342</x:v>
      </x:c>
      <x:c r="E193" s="120" t="n">
        <x:v>231814.1961623509</x:v>
      </x:c>
      <x:c r="F193" s="120" t="n">
        <x:v>112215.49801628989</x:v>
      </x:c>
      <x:c r="G193" s="120" t="n">
        <x:v>245102.94040080215</x:v>
      </x:c>
      <x:c r="H193" s="119" t="n">
        <x:v>0.5216696391169271</x:v>
      </x:c>
      <x:c r="I193" s="119" t="n">
        <x:f>IFERROR(ABS(F193-D193)/ABS(D193),"")</x:f>
        <x:v>0.2633975002541001</x:v>
      </x:c>
      <x:c r="J193" s="119" t="n">
        <x:f>IFERROR(ABS(G193-D193)/ABS(D193),"")</x:f>
        <x:v>0.6088993212692636</x:v>
      </x:c>
      <x:c r="K193" s="120" t="n">
        <x:f>E193-D193</x:f>
        <x:v>79472.19616235091</x:v>
      </x:c>
      <x:c r="L193" s="77" t="str">
        <x:v>weighted_hybrid</x:v>
      </x:c>
      <x:c r="M193" s="77" t="str">
        <x:v>是</x:v>
      </x:c>
      <x:c r="N193" s="77" t="str">
        <x:v>是</x:v>
      </x:c>
    </x:row>
    <x:row r="194">
      <x:c r="A194" s="77" t="str">
        <x:v>1442</x:v>
      </x:c>
      <x:c r="B194" s="77" t="str">
        <x:v>名軒</x:v>
      </x:c>
      <x:c r="C194" s="125" t="n">
        <x:v>45931</x:v>
      </x:c>
      <x:c r="D194" s="120" t="n">
        <x:v>177761</x:v>
      </x:c>
      <x:c r="E194" s="120" t="n">
        <x:v>246958.15849628448</x:v>
      </x:c>
      <x:c r="F194" s="120" t="n">
        <x:v>170668.5157271328</x:v>
      </x:c>
      <x:c r="G194" s="120" t="n">
        <x:v>255434.78547063464</x:v>
      </x:c>
      <x:c r="H194" s="119" t="n">
        <x:v>0.38927075396900596</x:v>
      </x:c>
      <x:c r="I194" s="119" t="n">
        <x:f>IFERROR(ABS(F194-D194)/ABS(D194),"")</x:f>
        <x:v>0.0398989895020123</x:v>
      </x:c>
      <x:c r="J194" s="119" t="n">
        <x:f>IFERROR(ABS(G194-D194)/ABS(D194),"")</x:f>
        <x:v>0.43695628102134126</x:v>
      </x:c>
      <x:c r="K194" s="120" t="n">
        <x:f>E194-D194</x:f>
        <x:v>69197.15849628448</x:v>
      </x:c>
      <x:c r="L194" s="77" t="str">
        <x:v>weighted_hybrid</x:v>
      </x:c>
      <x:c r="M194" s="77" t="str">
        <x:v>是</x:v>
      </x:c>
      <x:c r="N194" s="77" t="str">
        <x:v>是</x:v>
      </x:c>
    </x:row>
    <x:row r="195">
      <x:c r="A195" s="77" t="str">
        <x:v>1442</x:v>
      </x:c>
      <x:c r="B195" s="77" t="str">
        <x:v>名軒</x:v>
      </x:c>
      <x:c r="C195" s="125" t="n">
        <x:v>45962</x:v>
      </x:c>
      <x:c r="D195" s="120" t="n">
        <x:v>200789</x:v>
      </x:c>
      <x:c r="E195" s="120" t="n">
        <x:v>162888.3312390151</x:v>
      </x:c>
      <x:c r="F195" s="120" t="n">
        <x:v>110177.30279322276</x:v>
      </x:c>
      <x:c r="G195" s="120" t="n">
        <x:v>168745.11217743647</x:v>
      </x:c>
      <x:c r="H195" s="119" t="n">
        <x:v>0.1887586907698375</x:v>
      </x:c>
      <x:c r="I195" s="119" t="n">
        <x:f>IFERROR(ABS(F195-D195)/ABS(D195),"")</x:f>
        <x:v>0.45127819356029086</x:v>
      </x:c>
      <x:c r="J195" s="119" t="n">
        <x:f>IFERROR(ABS(G195-D195)/ABS(D195),"")</x:f>
        <x:v>0.15958985712645377</x:v>
      </x:c>
      <x:c r="K195" s="120" t="n">
        <x:f>E195-D195</x:f>
        <x:v>-37900.6687609849</x:v>
      </x:c>
      <x:c r="L195" s="77" t="str">
        <x:v>weighted_hybrid</x:v>
      </x:c>
      <x:c r="M195" s="77" t="str">
        <x:v>是</x:v>
      </x:c>
      <x:c r="N195" s="77" t="str">
        <x:v>是</x:v>
      </x:c>
    </x:row>
    <x:row r="196">
      <x:c r="A196" s="77" t="str">
        <x:v>1442</x:v>
      </x:c>
      <x:c r="B196" s="77" t="str">
        <x:v>名軒</x:v>
      </x:c>
      <x:c r="C196" s="125" t="n">
        <x:v>45992</x:v>
      </x:c>
      <x:c r="D196" s="120" t="n">
        <x:v>256592</x:v>
      </x:c>
      <x:c r="E196" s="120" t="n">
        <x:v>147715.63133486238</x:v>
      </x:c>
      <x:c r="F196" s="120" t="n">
        <x:v>298889.0951489174</x:v>
      </x:c>
      <x:c r="G196" s="120" t="n">
        <x:v>130918.5797999674</x:v>
      </x:c>
      <x:c r="H196" s="119" t="n">
        <x:v>0.42431708184642397</x:v>
      </x:c>
      <x:c r="I196" s="119" t="n">
        <x:f>IFERROR(ABS(F196-D196)/ABS(D196),"")</x:f>
        <x:v>0.16484183119082982</x:v>
      </x:c>
      <x:c r="J196" s="119" t="n">
        <x:f>IFERROR(ABS(G196-D196)/ABS(D196),"")</x:f>
        <x:v>0.48977918329500764</x:v>
      </x:c>
      <x:c r="K196" s="120" t="n">
        <x:f>E196-D196</x:f>
        <x:v>-108876.36866513762</x:v>
      </x:c>
      <x:c r="L196" s="77" t="str">
        <x:v>weighted_hybrid</x:v>
      </x:c>
      <x:c r="M196" s="77" t="str">
        <x:v>是</x:v>
      </x:c>
      <x:c r="N196" s="77" t="str">
        <x:v>是</x:v>
      </x:c>
    </x:row>
    <x:row r="197">
      <x:c r="A197" s="77" t="str">
        <x:v>1445</x:v>
      </x:c>
      <x:c r="B197" s="77" t="str">
        <x:v>大宇</x:v>
      </x:c>
      <x:c r="C197" s="125" t="n">
        <x:v>45658</x:v>
      </x:c>
      <x:c r="D197" s="120" t="n">
        <x:v>79857</x:v>
      </x:c>
      <x:c r="E197" s="120" t="n">
        <x:v>59521.348143657255</x:v>
      </x:c>
      <x:c r="F197" s="120" t="n">
        <x:v>58292.47535886555</x:v>
      </x:c>
      <x:c r="G197" s="120" t="n">
        <x:v>59657.88956418967</x:v>
      </x:c>
      <x:c r="H197" s="119" t="n">
        <x:v>0.25465083657466153</x:v>
      </x:c>
      <x:c r="I197" s="119" t="n">
        <x:f>IFERROR(ABS(F197-D197)/ABS(D197),"")</x:f>
        <x:v>0.2700392531792385</x:v>
      </x:c>
      <x:c r="J197" s="119" t="n">
        <x:f>IFERROR(ABS(G197-D197)/ABS(D197),"")</x:f>
        <x:v>0.2529410125074863</x:v>
      </x:c>
      <x:c r="K197" s="120" t="n">
        <x:f>E197-D197</x:f>
        <x:v>-20335.651856342745</x:v>
      </x:c>
      <x:c r="L197" s="77" t="str">
        <x:v>weighted_hybrid</x:v>
      </x:c>
      <x:c r="M197" s="77" t="str">
        <x:v>是</x:v>
      </x:c>
      <x:c r="N197" s="77" t="str">
        <x:v>是</x:v>
      </x:c>
    </x:row>
    <x:row r="198">
      <x:c r="A198" s="77" t="str">
        <x:v>1445</x:v>
      </x:c>
      <x:c r="B198" s="77" t="str">
        <x:v>大宇</x:v>
      </x:c>
      <x:c r="C198" s="125" t="n">
        <x:v>45689</x:v>
      </x:c>
      <x:c r="D198" s="120" t="n">
        <x:v>50509</x:v>
      </x:c>
      <x:c r="E198" s="120" t="n">
        <x:v>61521.21275862954</x:v>
      </x:c>
      <x:c r="F198" s="120" t="n">
        <x:v>58314.88206369384</x:v>
      </x:c>
      <x:c r="G198" s="120" t="n">
        <x:v>61877.47172473351</x:v>
      </x:c>
      <x:c r="H198" s="119" t="n">
        <x:v>0.21802476308439167</x:v>
      </x:c>
      <x:c r="I198" s="119" t="n">
        <x:f>IFERROR(ABS(F198-D198)/ABS(D198),"")</x:f>
        <x:v>0.15454437949066185</x:v>
      </x:c>
      <x:c r="J198" s="119" t="n">
        <x:f>IFERROR(ABS(G198-D198)/ABS(D198),"")</x:f>
        <x:v>0.22507813903925056</x:v>
      </x:c>
      <x:c r="K198" s="120" t="n">
        <x:f>E198-D198</x:f>
        <x:v>11012.21275862954</x:v>
      </x:c>
      <x:c r="L198" s="77" t="str">
        <x:v>weighted_hybrid</x:v>
      </x:c>
      <x:c r="M198" s="77" t="str">
        <x:v>是</x:v>
      </x:c>
      <x:c r="N198" s="77" t="str">
        <x:v>是</x:v>
      </x:c>
    </x:row>
    <x:row r="199">
      <x:c r="A199" s="77" t="str">
        <x:v>1445</x:v>
      </x:c>
      <x:c r="B199" s="77" t="str">
        <x:v>大宇</x:v>
      </x:c>
      <x:c r="C199" s="125" t="n">
        <x:v>45717</x:v>
      </x:c>
      <x:c r="D199" s="120" t="n">
        <x:v>70057</x:v>
      </x:c>
      <x:c r="E199" s="120" t="n">
        <x:v>60313.29414410728</x:v>
      </x:c>
      <x:c r="F199" s="120" t="n">
        <x:v>70755.18309805093</x:v>
      </x:c>
      <x:c r="G199" s="120" t="n">
        <x:v>59153.08426033577</x:v>
      </x:c>
      <x:c r="H199" s="119" t="n">
        <x:v>0.1390825450118149</x:v>
      </x:c>
      <x:c r="I199" s="119" t="n">
        <x:f>IFERROR(ABS(F199-D199)/ABS(D199),"")</x:f>
        <x:v>0.009965929144138711</x:v>
      </x:c>
      <x:c r="J199" s="119" t="n">
        <x:f>IFERROR(ABS(G199-D199)/ABS(D199),"")</x:f>
        <x:v>0.15564348658469865</x:v>
      </x:c>
      <x:c r="K199" s="120" t="n">
        <x:f>E199-D199</x:f>
        <x:v>-9743.705855892716</x:v>
      </x:c>
      <x:c r="L199" s="77" t="str">
        <x:v>weighted_hybrid</x:v>
      </x:c>
      <x:c r="M199" s="77" t="str">
        <x:v>是</x:v>
      </x:c>
      <x:c r="N199" s="77" t="str">
        <x:v>是</x:v>
      </x:c>
    </x:row>
    <x:row r="200">
      <x:c r="A200" s="77" t="str">
        <x:v>1445</x:v>
      </x:c>
      <x:c r="B200" s="77" t="str">
        <x:v>大宇</x:v>
      </x:c>
      <x:c r="C200" s="125" t="n">
        <x:v>45748</x:v>
      </x:c>
      <x:c r="D200" s="120" t="n">
        <x:v>67973</x:v>
      </x:c>
      <x:c r="E200" s="120" t="n">
        <x:v>66386.7087642187</x:v>
      </x:c>
      <x:c r="F200" s="120" t="n">
        <x:v>59852.85871556778</x:v>
      </x:c>
      <x:c r="G200" s="120" t="n">
        <x:v>67112.69210295769</x:v>
      </x:c>
      <x:c r="H200" s="119" t="n">
        <x:v>0.02333707848382893</x:v>
      </x:c>
      <x:c r="I200" s="119" t="n">
        <x:f>IFERROR(ABS(F200-D200)/ABS(D200),"")</x:f>
        <x:v>0.11946127557165667</x:v>
      </x:c>
      <x:c r="J200" s="119" t="n">
        <x:f>IFERROR(ABS(G200-D200)/ABS(D200),"")</x:f>
        <x:v>0.012656612140736889</x:v>
      </x:c>
      <x:c r="K200" s="120" t="n">
        <x:f>E200-D200</x:f>
        <x:v>-1586.2912357813038</x:v>
      </x:c>
      <x:c r="L200" s="77" t="str">
        <x:v>weighted_hybrid</x:v>
      </x:c>
      <x:c r="M200" s="77" t="str">
        <x:v>是</x:v>
      </x:c>
      <x:c r="N200" s="77" t="str">
        <x:v>是</x:v>
      </x:c>
    </x:row>
    <x:row r="201">
      <x:c r="A201" s="77" t="str">
        <x:v>1445</x:v>
      </x:c>
      <x:c r="B201" s="77" t="str">
        <x:v>大宇</x:v>
      </x:c>
      <x:c r="C201" s="125" t="n">
        <x:v>45778</x:v>
      </x:c>
      <x:c r="D201" s="120" t="n">
        <x:v>64409</x:v>
      </x:c>
      <x:c r="E201" s="120" t="n">
        <x:v>81078.8354040636</x:v>
      </x:c>
      <x:c r="F201" s="120" t="n">
        <x:v>71044.96679693983</x:v>
      </x:c>
      <x:c r="G201" s="120" t="n">
        <x:v>82193.70969374402</x:v>
      </x:c>
      <x:c r="H201" s="119" t="n">
        <x:v>0.25881220643176583</x:v>
      </x:c>
      <x:c r="I201" s="119" t="n">
        <x:f>IFERROR(ABS(F201-D201)/ABS(D201),"")</x:f>
        <x:v>0.10302856428356019</x:v>
      </x:c>
      <x:c r="J201" s="119" t="n">
        <x:f>IFERROR(ABS(G201-D201)/ABS(D201),"")</x:f>
        <x:v>0.27612150000378866</x:v>
      </x:c>
      <x:c r="K201" s="120" t="n">
        <x:f>E201-D201</x:f>
        <x:v>16669.835404063604</x:v>
      </x:c>
      <x:c r="L201" s="77" t="str">
        <x:v>weighted_hybrid</x:v>
      </x:c>
      <x:c r="M201" s="77" t="str">
        <x:v>是</x:v>
      </x:c>
      <x:c r="N201" s="77" t="str">
        <x:v>是</x:v>
      </x:c>
    </x:row>
    <x:row r="202">
      <x:c r="A202" s="77" t="str">
        <x:v>1445</x:v>
      </x:c>
      <x:c r="B202" s="77" t="str">
        <x:v>大宇</x:v>
      </x:c>
      <x:c r="C202" s="125" t="n">
        <x:v>45809</x:v>
      </x:c>
      <x:c r="D202" s="120" t="n">
        <x:v>70022</x:v>
      </x:c>
      <x:c r="E202" s="120" t="n">
        <x:v>61286.845004412564</x:v>
      </x:c>
      <x:c r="F202" s="120" t="n">
        <x:v>54883.33561928022</x:v>
      </x:c>
      <x:c r="G202" s="120" t="n">
        <x:v>61998.34604720505</x:v>
      </x:c>
      <x:c r="H202" s="119" t="n">
        <x:v>0.12474872176726509</x:v>
      </x:c>
      <x:c r="I202" s="119" t="n">
        <x:f>IFERROR(ABS(F202-D202)/ABS(D202),"")</x:f>
        <x:v>0.21619868585187202</x:v>
      </x:c>
      <x:c r="J202" s="119" t="n">
        <x:f>IFERROR(ABS(G202-D202)/ABS(D202),"")</x:f>
        <x:v>0.11458761464675316</x:v>
      </x:c>
      <x:c r="K202" s="120" t="n">
        <x:f>E202-D202</x:f>
        <x:v>-8735.154995587436</x:v>
      </x:c>
      <x:c r="L202" s="77" t="str">
        <x:v>weighted_hybrid</x:v>
      </x:c>
      <x:c r="M202" s="77" t="str">
        <x:v>是</x:v>
      </x:c>
      <x:c r="N202" s="77" t="str">
        <x:v>是</x:v>
      </x:c>
    </x:row>
    <x:row r="203">
      <x:c r="A203" s="77" t="str">
        <x:v>1445</x:v>
      </x:c>
      <x:c r="B203" s="77" t="str">
        <x:v>大宇</x:v>
      </x:c>
      <x:c r="C203" s="125" t="n">
        <x:v>45839</x:v>
      </x:c>
      <x:c r="D203" s="120" t="n">
        <x:v>60875</x:v>
      </x:c>
      <x:c r="E203" s="120" t="n">
        <x:v>77085.65001966029</x:v>
      </x:c>
      <x:c r="F203" s="120" t="n">
        <x:v>72863.65177345774</x:v>
      </x:c>
      <x:c r="G203" s="120" t="n">
        <x:v>77554.76093590501</x:v>
      </x:c>
      <x:c r="H203" s="119" t="n">
        <x:v>0.2662940454974996</x:v>
      </x:c>
      <x:c r="I203" s="119" t="n">
        <x:f>IFERROR(ABS(F203-D203)/ABS(D203),"")</x:f>
        <x:v>0.19693883816768354</x:v>
      </x:c>
      <x:c r="J203" s="119" t="n">
        <x:f>IFERROR(ABS(G203-D203)/ABS(D203),"")</x:f>
        <x:v>0.27400017964525686</x:v>
      </x:c>
      <x:c r="K203" s="120" t="n">
        <x:f>E203-D203</x:f>
        <x:v>16210.650019660286</x:v>
      </x:c>
      <x:c r="L203" s="77" t="str">
        <x:v>weighted_hybrid</x:v>
      </x:c>
      <x:c r="M203" s="77" t="str">
        <x:v>是</x:v>
      </x:c>
      <x:c r="N203" s="77" t="str">
        <x:v>是</x:v>
      </x:c>
    </x:row>
    <x:row r="204">
      <x:c r="A204" s="77" t="str">
        <x:v>1445</x:v>
      </x:c>
      <x:c r="B204" s="77" t="str">
        <x:v>大宇</x:v>
      </x:c>
      <x:c r="C204" s="125" t="n">
        <x:v>45870</x:v>
      </x:c>
      <x:c r="D204" s="120" t="n">
        <x:v>64086</x:v>
      </x:c>
      <x:c r="E204" s="120" t="n">
        <x:v>60722.27927180775</x:v>
      </x:c>
      <x:c r="F204" s="120" t="n">
        <x:v>64003.213733615616</x:v>
      </x:c>
      <x:c r="G204" s="120" t="n">
        <x:v>60357.73099827354</x:v>
      </x:c>
      <x:c r="H204" s="119" t="n">
        <x:v>0.05248760615723017</x:v>
      </x:c>
      <x:c r="I204" s="119" t="n">
        <x:f>IFERROR(ABS(F204-D204)/ABS(D204),"")</x:f>
        <x:v>0.0012917995566018219</x:v>
      </x:c>
      <x:c r="J204" s="119" t="n">
        <x:f>IFERROR(ABS(G204-D204)/ABS(D204),"")</x:f>
        <x:v>0.058176029112855555</x:v>
      </x:c>
      <x:c r="K204" s="120" t="n">
        <x:f>E204-D204</x:f>
        <x:v>-3363.720728192253</x:v>
      </x:c>
      <x:c r="L204" s="77" t="str">
        <x:v>weighted_hybrid</x:v>
      </x:c>
      <x:c r="M204" s="77" t="str">
        <x:v>是</x:v>
      </x:c>
      <x:c r="N204" s="77" t="str">
        <x:v>是</x:v>
      </x:c>
    </x:row>
    <x:row r="205">
      <x:c r="A205" s="77" t="str">
        <x:v>1445</x:v>
      </x:c>
      <x:c r="B205" s="77" t="str">
        <x:v>大宇</x:v>
      </x:c>
      <x:c r="C205" s="125" t="n">
        <x:v>45901</x:v>
      </x:c>
      <x:c r="D205" s="120" t="n">
        <x:v>51381</x:v>
      </x:c>
      <x:c r="E205" s="120" t="n">
        <x:v>57069.82360127589</x:v>
      </x:c>
      <x:c r="F205" s="120" t="n">
        <x:v>59236.58629145501</x:v>
      </x:c>
      <x:c r="G205" s="120" t="n">
        <x:v>56829.07219125599</x:v>
      </x:c>
      <x:c r="H205" s="119" t="n">
        <x:v>0.11071842901609337</x:v>
      </x:c>
      <x:c r="I205" s="119" t="n">
        <x:f>IFERROR(ABS(F205-D205)/ABS(D205),"")</x:f>
        <x:v>0.15288893348621102</x:v>
      </x:c>
      <x:c r="J205" s="119" t="n">
        <x:f>IFERROR(ABS(G205-D205)/ABS(D205),"")</x:f>
        <x:v>0.10603281740830248</x:v>
      </x:c>
      <x:c r="K205" s="120" t="n">
        <x:f>E205-D205</x:f>
        <x:v>5688.823601275893</x:v>
      </x:c>
      <x:c r="L205" s="77" t="str">
        <x:v>weighted_hybrid</x:v>
      </x:c>
      <x:c r="M205" s="77" t="str">
        <x:v>是</x:v>
      </x:c>
      <x:c r="N205" s="77" t="str">
        <x:v>是</x:v>
      </x:c>
    </x:row>
    <x:row r="206">
      <x:c r="A206" s="77" t="str">
        <x:v>1445</x:v>
      </x:c>
      <x:c r="B206" s="77" t="str">
        <x:v>大宇</x:v>
      </x:c>
      <x:c r="C206" s="125" t="n">
        <x:v>45931</x:v>
      </x:c>
      <x:c r="D206" s="120" t="n">
        <x:v>78413</x:v>
      </x:c>
      <x:c r="E206" s="120" t="n">
        <x:v>49621.30589292926</x:v>
      </x:c>
      <x:c r="F206" s="120" t="n">
        <x:v>57384.36105108467</x:v>
      </x:c>
      <x:c r="G206" s="120" t="n">
        <x:v>48758.74420868977</x:v>
      </x:c>
      <x:c r="H206" s="119" t="n">
        <x:v>0.3671801118063426</x:v>
      </x:c>
      <x:c r="I206" s="119" t="n">
        <x:f>IFERROR(ABS(F206-D206)/ABS(D206),"")</x:f>
        <x:v>0.26817796728750753</x:v>
      </x:c>
      <x:c r="J206" s="119" t="n">
        <x:f>IFERROR(ABS(G206-D206)/ABS(D206),"")</x:f>
        <x:v>0.3781803500862131</x:v>
      </x:c>
      <x:c r="K206" s="120" t="n">
        <x:f>E206-D206</x:f>
        <x:v>-28791.69410707074</x:v>
      </x:c>
      <x:c r="L206" s="77" t="str">
        <x:v>weighted_hybrid</x:v>
      </x:c>
      <x:c r="M206" s="77" t="str">
        <x:v>是</x:v>
      </x:c>
      <x:c r="N206" s="77" t="str">
        <x:v>是</x:v>
      </x:c>
    </x:row>
    <x:row r="207">
      <x:c r="A207" s="77" t="str">
        <x:v>1445</x:v>
      </x:c>
      <x:c r="B207" s="77" t="str">
        <x:v>大宇</x:v>
      </x:c>
      <x:c r="C207" s="125" t="n">
        <x:v>45962</x:v>
      </x:c>
      <x:c r="D207" s="120" t="n">
        <x:v>47108</x:v>
      </x:c>
      <x:c r="E207" s="120" t="n">
        <x:v>67403.48828776115</x:v>
      </x:c>
      <x:c r="F207" s="120" t="n">
        <x:v>71411.11650670446</x:v>
      </x:c>
      <x:c r="G207" s="120" t="n">
        <x:v>66958.19626343412</x:v>
      </x:c>
      <x:c r="H207" s="119" t="n">
        <x:v>0.4308289099040748</x:v>
      </x:c>
      <x:c r="I207" s="119" t="n">
        <x:f>IFERROR(ABS(F207-D207)/ABS(D207),"")</x:f>
        <x:v>0.5159021080645424</x:v>
      </x:c>
      <x:c r="J207" s="119" t="n">
        <x:f>IFERROR(ABS(G207-D207)/ABS(D207),"")</x:f>
        <x:v>0.42137633233068944</x:v>
      </x:c>
      <x:c r="K207" s="120" t="n">
        <x:f>E207-D207</x:f>
        <x:v>20295.488287761153</x:v>
      </x:c>
      <x:c r="L207" s="77" t="str">
        <x:v>weighted_hybrid</x:v>
      </x:c>
      <x:c r="M207" s="77" t="str">
        <x:v>是</x:v>
      </x:c>
      <x:c r="N207" s="77" t="str">
        <x:v>是</x:v>
      </x:c>
    </x:row>
    <x:row r="208">
      <x:c r="A208" s="77" t="str">
        <x:v>1445</x:v>
      </x:c>
      <x:c r="B208" s="77" t="str">
        <x:v>大宇</x:v>
      </x:c>
      <x:c r="C208" s="125" t="n">
        <x:v>45992</x:v>
      </x:c>
      <x:c r="D208" s="120" t="n">
        <x:v>65402</x:v>
      </x:c>
      <x:c r="E208" s="120" t="n">
        <x:v>43301.97906665747</x:v>
      </x:c>
      <x:c r="F208" s="120" t="n">
        <x:v>57763.80631570112</x:v>
      </x:c>
      <x:c r="G208" s="120" t="n">
        <x:v>41695.10937231928</x:v>
      </x:c>
      <x:c r="H208" s="119" t="n">
        <x:v>0.3379104757246343</x:v>
      </x:c>
      <x:c r="I208" s="119" t="n">
        <x:f>IFERROR(ABS(F208-D208)/ABS(D208),"")</x:f>
        <x:v>0.11678838084919238</x:v>
      </x:c>
      <x:c r="J208" s="119" t="n">
        <x:f>IFERROR(ABS(G208-D208)/ABS(D208),"")</x:f>
        <x:v>0.3624795973774612</x:v>
      </x:c>
      <x:c r="K208" s="120" t="n">
        <x:f>E208-D208</x:f>
        <x:v>-22100.02093334253</x:v>
      </x:c>
      <x:c r="L208" s="77" t="str">
        <x:v>weighted_hybrid</x:v>
      </x:c>
      <x:c r="M208" s="77" t="str">
        <x:v>是</x:v>
      </x:c>
      <x:c r="N208" s="77" t="str">
        <x:v>是</x:v>
      </x:c>
    </x:row>
    <x:row r="209">
      <x:c r="A209" s="77" t="str">
        <x:v>1447</x:v>
      </x:c>
      <x:c r="B209" s="77" t="str">
        <x:v>力鵬</x:v>
      </x:c>
      <x:c r="C209" s="125" t="n">
        <x:v>45658</x:v>
      </x:c>
      <x:c r="D209" s="120" t="n">
        <x:v>2368662</x:v>
      </x:c>
      <x:c r="E209" s="120" t="n">
        <x:v>4117978.861473923</x:v>
      </x:c>
      <x:c r="F209" s="120" t="n">
        <x:v>3861753.4641554058</x:v>
      </x:c>
      <x:c r="G209" s="120" t="n">
        <x:v>4146448.3500648695</x:v>
      </x:c>
      <x:c r="H209" s="119" t="n">
        <x:v>0.7385253199797703</x:v>
      </x:c>
      <x:c r="I209" s="119" t="n">
        <x:f>IFERROR(ABS(F209-D209)/ABS(D209),"")</x:f>
        <x:v>0.6303522681393149</x:v>
      </x:c>
      <x:c r="J209" s="119" t="n">
        <x:f>IFERROR(ABS(G209-D209)/ABS(D209),"")</x:f>
        <x:v>0.7505445479620434</x:v>
      </x:c>
      <x:c r="K209" s="120" t="n">
        <x:f>E209-D209</x:f>
        <x:v>1749316.861473923</x:v>
      </x:c>
      <x:c r="L209" s="77" t="str">
        <x:v>weighted_hybrid</x:v>
      </x:c>
      <x:c r="M209" s="77" t="str">
        <x:v>是</x:v>
      </x:c>
      <x:c r="N209" s="77" t="str">
        <x:v>是</x:v>
      </x:c>
    </x:row>
    <x:row r="210">
      <x:c r="A210" s="77" t="str">
        <x:v>1447</x:v>
      </x:c>
      <x:c r="B210" s="77" t="str">
        <x:v>力鵬</x:v>
      </x:c>
      <x:c r="C210" s="125" t="n">
        <x:v>45689</x:v>
      </x:c>
      <x:c r="D210" s="120" t="n">
        <x:v>1714781</x:v>
      </x:c>
      <x:c r="E210" s="120" t="n">
        <x:v>2201501.5880656745</x:v>
      </x:c>
      <x:c r="F210" s="120" t="n">
        <x:v>2408570.8987620543</x:v>
      </x:c>
      <x:c r="G210" s="120" t="n">
        <x:v>2178493.8868771875</x:v>
      </x:c>
      <x:c r="H210" s="119" t="n">
        <x:v>0.2838383374119929</x:v>
      </x:c>
      <x:c r="I210" s="119" t="n">
        <x:f>IFERROR(ABS(F210-D210)/ABS(D210),"")</x:f>
        <x:v>0.4045938803625969</x:v>
      </x:c>
      <x:c r="J210" s="119" t="n">
        <x:f>IFERROR(ABS(G210-D210)/ABS(D210),"")</x:f>
        <x:v>0.2704210548619255</x:v>
      </x:c>
      <x:c r="K210" s="120" t="n">
        <x:f>E210-D210</x:f>
        <x:v>486720.5880656745</x:v>
      </x:c>
      <x:c r="L210" s="77" t="str">
        <x:v>weighted_hybrid</x:v>
      </x:c>
      <x:c r="M210" s="77" t="str">
        <x:v>是</x:v>
      </x:c>
      <x:c r="N210" s="77" t="str">
        <x:v>是</x:v>
      </x:c>
    </x:row>
    <x:row r="211">
      <x:c r="A211" s="77" t="str">
        <x:v>1447</x:v>
      </x:c>
      <x:c r="B211" s="77" t="str">
        <x:v>力鵬</x:v>
      </x:c>
      <x:c r="C211" s="125" t="n">
        <x:v>45717</x:v>
      </x:c>
      <x:c r="D211" s="120" t="n">
        <x:v>2854108</x:v>
      </x:c>
      <x:c r="E211" s="120" t="n">
        <x:v>2128644.241345293</x:v>
      </x:c>
      <x:c r="F211" s="120" t="n">
        <x:v>2973917.8609712427</x:v>
      </x:c>
      <x:c r="G211" s="120" t="n">
        <x:v>2034724.9502757427</x:v>
      </x:c>
      <x:c r="H211" s="119" t="n">
        <x:v>0.25418230797668034</x:v>
      </x:c>
      <x:c r="I211" s="119" t="n">
        <x:f>IFERROR(ABS(F211-D211)/ABS(D211),"")</x:f>
        <x:v>0.04197804041446317</x:v>
      </x:c>
      <x:c r="J211" s="119" t="n">
        <x:f>IFERROR(ABS(G211-D211)/ABS(D211),"")</x:f>
        <x:v>0.28708901335347414</x:v>
      </x:c>
      <x:c r="K211" s="120" t="n">
        <x:f>E211-D211</x:f>
        <x:v>-725463.7586547071</x:v>
      </x:c>
      <x:c r="L211" s="77" t="str">
        <x:v>weighted_hybrid</x:v>
      </x:c>
      <x:c r="M211" s="77" t="str">
        <x:v>是</x:v>
      </x:c>
      <x:c r="N211" s="77" t="str">
        <x:v>是</x:v>
      </x:c>
    </x:row>
    <x:row r="212">
      <x:c r="A212" s="77" t="str">
        <x:v>1447</x:v>
      </x:c>
      <x:c r="B212" s="77" t="str">
        <x:v>力鵬</x:v>
      </x:c>
      <x:c r="C212" s="125" t="n">
        <x:v>45748</x:v>
      </x:c>
      <x:c r="D212" s="120" t="n">
        <x:v>2550232</x:v>
      </x:c>
      <x:c r="E212" s="120" t="n">
        <x:v>2671482.9942084015</x:v>
      </x:c>
      <x:c r="F212" s="120" t="n">
        <x:v>2090678.0519863032</x:v>
      </x:c>
      <x:c r="G212" s="120" t="n">
        <x:v>2736016.8766775234</x:v>
      </x:c>
      <x:c r="H212" s="119" t="n">
        <x:v>0.04754508382311944</x:v>
      </x:c>
      <x:c r="I212" s="119" t="n">
        <x:f>IFERROR(ABS(F212-D212)/ABS(D212),"")</x:f>
        <x:v>0.18020083977210577</x:v>
      </x:c>
      <x:c r="J212" s="119" t="n">
        <x:f>IFERROR(ABS(G212-D212)/ABS(D212),"")</x:f>
        <x:v>0.07285018644481105</x:v>
      </x:c>
      <x:c r="K212" s="120" t="n">
        <x:f>E212-D212</x:f>
        <x:v>121250.99420840153</x:v>
      </x:c>
      <x:c r="L212" s="77" t="str">
        <x:v>weighted_hybrid</x:v>
      </x:c>
      <x:c r="M212" s="77" t="str">
        <x:v>是</x:v>
      </x:c>
      <x:c r="N212" s="77" t="str">
        <x:v>是</x:v>
      </x:c>
    </x:row>
    <x:row r="213">
      <x:c r="A213" s="77" t="str">
        <x:v>1447</x:v>
      </x:c>
      <x:c r="B213" s="77" t="str">
        <x:v>力鵬</x:v>
      </x:c>
      <x:c r="C213" s="125" t="n">
        <x:v>45778</x:v>
      </x:c>
      <x:c r="D213" s="120" t="n">
        <x:v>2967993</x:v>
      </x:c>
      <x:c r="E213" s="120" t="n">
        <x:v>2946616.57301345</x:v>
      </x:c>
      <x:c r="F213" s="120" t="n">
        <x:v>3226489.542841028</x:v>
      </x:c>
      <x:c r="G213" s="120" t="n">
        <x:v>2915519.5763659417</x:v>
      </x:c>
      <x:c r="H213" s="119" t="n">
        <x:v>0.0072023171842217895</x:v>
      </x:c>
      <x:c r="I213" s="119" t="n">
        <x:f>IFERROR(ABS(F213-D213)/ABS(D213),"")</x:f>
        <x:v>0.08709472793265616</x:v>
      </x:c>
      <x:c r="J213" s="119" t="n">
        <x:f>IFERROR(ABS(G213-D213)/ABS(D213),"")</x:f>
        <x:v>0.017679766641652567</x:v>
      </x:c>
      <x:c r="K213" s="120" t="n">
        <x:f>E213-D213</x:f>
        <x:v>-21376.42698654998</x:v>
      </x:c>
      <x:c r="L213" s="77" t="str">
        <x:v>weighted_hybrid</x:v>
      </x:c>
      <x:c r="M213" s="77" t="str">
        <x:v>是</x:v>
      </x:c>
      <x:c r="N213" s="77" t="str">
        <x:v>是</x:v>
      </x:c>
    </x:row>
    <x:row r="214">
      <x:c r="A214" s="77" t="str">
        <x:v>1447</x:v>
      </x:c>
      <x:c r="B214" s="77" t="str">
        <x:v>力鵬</x:v>
      </x:c>
      <x:c r="C214" s="125" t="n">
        <x:v>45809</x:v>
      </x:c>
      <x:c r="D214" s="120" t="n">
        <x:v>2037885</x:v>
      </x:c>
      <x:c r="E214" s="120" t="n">
        <x:v>2552856.7742087403</x:v>
      </x:c>
      <x:c r="F214" s="120" t="n">
        <x:v>2865441.7421140587</x:v>
      </x:c>
      <x:c r="G214" s="120" t="n">
        <x:v>2518125.1111081494</x:v>
      </x:c>
      <x:c r="H214" s="119" t="n">
        <x:v>0.25269913376306335</x:v>
      </x:c>
      <x:c r="I214" s="119" t="n">
        <x:f>IFERROR(ABS(F214-D214)/ABS(D214),"")</x:f>
        <x:v>0.406086085384631</x:v>
      </x:c>
      <x:c r="J214" s="119" t="n">
        <x:f>IFERROR(ABS(G214-D214)/ABS(D214),"")</x:f>
        <x:v>0.23565613913844471</x:v>
      </x:c>
      <x:c r="K214" s="120" t="n">
        <x:f>E214-D214</x:f>
        <x:v>514971.77420874033</x:v>
      </x:c>
      <x:c r="L214" s="77" t="str">
        <x:v>weighted_hybrid</x:v>
      </x:c>
      <x:c r="M214" s="77" t="str">
        <x:v>是</x:v>
      </x:c>
      <x:c r="N214" s="77" t="str">
        <x:v>是</x:v>
      </x:c>
    </x:row>
    <x:row r="215">
      <x:c r="A215" s="77" t="str">
        <x:v>1447</x:v>
      </x:c>
      <x:c r="B215" s="77" t="str">
        <x:v>力鵬</x:v>
      </x:c>
      <x:c r="C215" s="125" t="n">
        <x:v>45839</x:v>
      </x:c>
      <x:c r="D215" s="120" t="n">
        <x:v>989263</x:v>
      </x:c>
      <x:c r="E215" s="120" t="n">
        <x:v>2076301.538302611</x:v>
      </x:c>
      <x:c r="F215" s="120" t="n">
        <x:v>2592906.752993947</x:v>
      </x:c>
      <x:c r="G215" s="120" t="n">
        <x:v>2018900.9588924628</x:v>
      </x:c>
      <x:c r="H215" s="119" t="n">
        <x:v>1.0988367484709436</x:v>
      </x:c>
      <x:c r="I215" s="119" t="n">
        <x:f>IFERROR(ABS(F215-D215)/ABS(D215),"")</x:f>
        <x:v>1.621048955630552</x:v>
      </x:c>
      <x:c r="J215" s="119" t="n">
        <x:f>IFERROR(ABS(G215-D215)/ABS(D215),"")</x:f>
        <x:v>1.040813169897654</x:v>
      </x:c>
      <x:c r="K215" s="120" t="n">
        <x:f>E215-D215</x:f>
        <x:v>1087038.538302611</x:v>
      </x:c>
      <x:c r="L215" s="77" t="str">
        <x:v>weighted_hybrid</x:v>
      </x:c>
      <x:c r="M215" s="77" t="str">
        <x:v>是</x:v>
      </x:c>
      <x:c r="N215" s="77" t="str">
        <x:v>是</x:v>
      </x:c>
    </x:row>
    <x:row r="216">
      <x:c r="A216" s="77" t="str">
        <x:v>1447</x:v>
      </x:c>
      <x:c r="B216" s="77" t="str">
        <x:v>力鵬</x:v>
      </x:c>
      <x:c r="C216" s="125" t="n">
        <x:v>45870</x:v>
      </x:c>
      <x:c r="D216" s="120" t="n">
        <x:v>3097385</x:v>
      </x:c>
      <x:c r="E216" s="120" t="n">
        <x:v>1574491.491388204</x:v>
      </x:c>
      <x:c r="F216" s="120" t="n">
        <x:v>1861852.567316728</x:v>
      </x:c>
      <x:c r="G216" s="120" t="n">
        <x:v>1542562.4829517012</x:v>
      </x:c>
      <x:c r="H216" s="119" t="n">
        <x:v>0.49167071856155947</x:v>
      </x:c>
      <x:c r="I216" s="119" t="n">
        <x:f>IFERROR(ABS(F216-D216)/ABS(D216),"")</x:f>
        <x:v>0.39889533677062167</x:v>
      </x:c>
      <x:c r="J216" s="119" t="n">
        <x:f>IFERROR(ABS(G216-D216)/ABS(D216),"")</x:f>
        <x:v>0.5019790943161082</x:v>
      </x:c>
      <x:c r="K216" s="120" t="n">
        <x:f>E216-D216</x:f>
        <x:v>-1522893.508611796</x:v>
      </x:c>
      <x:c r="L216" s="77" t="str">
        <x:v>weighted_hybrid</x:v>
      </x:c>
      <x:c r="M216" s="77" t="str">
        <x:v>是</x:v>
      </x:c>
      <x:c r="N216" s="77" t="str">
        <x:v>是</x:v>
      </x:c>
    </x:row>
    <x:row r="217">
      <x:c r="A217" s="77" t="str">
        <x:v>1447</x:v>
      </x:c>
      <x:c r="B217" s="77" t="str">
        <x:v>力鵬</x:v>
      </x:c>
      <x:c r="C217" s="125" t="n">
        <x:v>45901</x:v>
      </x:c>
      <x:c r="D217" s="120" t="n">
        <x:v>2580373</x:v>
      </x:c>
      <x:c r="E217" s="120" t="n">
        <x:v>2156427.8872216344</x:v>
      </x:c>
      <x:c r="F217" s="120" t="n">
        <x:v>1589648.824405118</x:v>
      </x:c>
      <x:c r="G217" s="120" t="n">
        <x:v>2219403.338645692</x:v>
      </x:c>
      <x:c r="H217" s="119" t="n">
        <x:v>0.16429605827466248</x:v>
      </x:c>
      <x:c r="I217" s="119" t="n">
        <x:f>IFERROR(ABS(F217-D217)/ABS(D217),"")</x:f>
        <x:v>0.38394610995963846</x:v>
      </x:c>
      <x:c r="J217" s="119" t="n">
        <x:f>IFERROR(ABS(G217-D217)/ABS(D217),"")</x:f>
        <x:v>0.1398904969763317</x:v>
      </x:c>
      <x:c r="K217" s="120" t="n">
        <x:f>E217-D217</x:f>
        <x:v>-423945.1127783656</x:v>
      </x:c>
      <x:c r="L217" s="77" t="str">
        <x:v>weighted_hybrid</x:v>
      </x:c>
      <x:c r="M217" s="77" t="str">
        <x:v>是</x:v>
      </x:c>
      <x:c r="N217" s="77" t="str">
        <x:v>是</x:v>
      </x:c>
    </x:row>
    <x:row r="218">
      <x:c r="A218" s="77" t="str">
        <x:v>1447</x:v>
      </x:c>
      <x:c r="B218" s="77" t="str">
        <x:v>力鵬</x:v>
      </x:c>
      <x:c r="C218" s="125" t="n">
        <x:v>45931</x:v>
      </x:c>
      <x:c r="D218" s="120" t="n">
        <x:v>1779083</x:v>
      </x:c>
      <x:c r="E218" s="120" t="n">
        <x:v>3280458.2036283584</x:v>
      </x:c>
      <x:c r="F218" s="120" t="n">
        <x:v>3093530.9254993964</x:v>
      </x:c>
      <x:c r="G218" s="120" t="n">
        <x:v>3301227.901198243</x:v>
      </x:c>
      <x:c r="H218" s="119" t="n">
        <x:v>0.8439039682962282</x:v>
      </x:c>
      <x:c r="I218" s="119" t="n">
        <x:f>IFERROR(ABS(F218-D218)/ABS(D218),"")</x:f>
        <x:v>0.7388345150279084</x:v>
      </x:c>
      <x:c r="J218" s="119" t="n">
        <x:f>IFERROR(ABS(G218-D218)/ABS(D218),"")</x:f>
        <x:v>0.8555783519927079</x:v>
      </x:c>
      <x:c r="K218" s="120" t="n">
        <x:f>E218-D218</x:f>
        <x:v>1501375.2036283584</x:v>
      </x:c>
      <x:c r="L218" s="77" t="str">
        <x:v>weighted_hybrid</x:v>
      </x:c>
      <x:c r="M218" s="77" t="str">
        <x:v>是</x:v>
      </x:c>
      <x:c r="N218" s="77" t="str">
        <x:v>是</x:v>
      </x:c>
    </x:row>
    <x:row r="219">
      <x:c r="A219" s="77" t="str">
        <x:v>1447</x:v>
      </x:c>
      <x:c r="B219" s="77" t="str">
        <x:v>力鵬</x:v>
      </x:c>
      <x:c r="C219" s="125" t="n">
        <x:v>45962</x:v>
      </x:c>
      <x:c r="D219" s="120" t="n">
        <x:v>3023367</x:v>
      </x:c>
      <x:c r="E219" s="120" t="n">
        <x:v>2092465.6768320934</x:v>
      </x:c>
      <x:c r="F219" s="120" t="n">
        <x:v>2214566.932014596</x:v>
      </x:c>
      <x:c r="G219" s="120" t="n">
        <x:v>2078898.870700704</x:v>
      </x:c>
      <x:c r="H219" s="119" t="n">
        <x:v>0.307902190891118</x:v>
      </x:c>
      <x:c r="I219" s="119" t="n">
        <x:f>IFERROR(ABS(F219-D219)/ABS(D219),"")</x:f>
        <x:v>0.2675163379058526</x:v>
      </x:c>
      <x:c r="J219" s="119" t="n">
        <x:f>IFERROR(ABS(G219-D219)/ABS(D219),"")</x:f>
        <x:v>0.31238950788948083</x:v>
      </x:c>
      <x:c r="K219" s="120" t="n">
        <x:f>E219-D219</x:f>
        <x:v>-930901.3231679066</x:v>
      </x:c>
      <x:c r="L219" s="77" t="str">
        <x:v>weighted_hybrid</x:v>
      </x:c>
      <x:c r="M219" s="77" t="str">
        <x:v>是</x:v>
      </x:c>
      <x:c r="N219" s="77" t="str">
        <x:v>是</x:v>
      </x:c>
    </x:row>
    <x:row r="220">
      <x:c r="A220" s="77" t="str">
        <x:v>1447</x:v>
      </x:c>
      <x:c r="B220" s="77" t="str">
        <x:v>力鵬</x:v>
      </x:c>
      <x:c r="C220" s="125" t="n">
        <x:v>45992</x:v>
      </x:c>
      <x:c r="D220" s="120" t="n">
        <x:v>1895903</x:v>
      </x:c>
      <x:c r="E220" s="120" t="n">
        <x:v>3266852.9476504694</x:v>
      </x:c>
      <x:c r="F220" s="120" t="n">
        <x:v>2432517.296289774</x:v>
      </x:c>
      <x:c r="G220" s="120" t="n">
        <x:v>3359556.908912769</x:v>
      </x:c>
      <x:c r="H220" s="119" t="n">
        <x:v>0.7231118615511813</x:v>
      </x:c>
      <x:c r="I220" s="119" t="n">
        <x:f>IFERROR(ABS(F220-D220)/ABS(D220),"")</x:f>
        <x:v>0.28303889823992795</x:v>
      </x:c>
      <x:c r="J220" s="119" t="n">
        <x:f>IFERROR(ABS(G220-D220)/ABS(D220),"")</x:f>
        <x:v>0.7720088574746541</x:v>
      </x:c>
      <x:c r="K220" s="120" t="n">
        <x:f>E220-D220</x:f>
        <x:v>1370949.9476504694</x:v>
      </x:c>
      <x:c r="L220" s="77" t="str">
        <x:v>weighted_hybrid</x:v>
      </x:c>
      <x:c r="M220" s="77" t="str">
        <x:v>是</x:v>
      </x:c>
      <x:c r="N220" s="77" t="str">
        <x:v>是</x:v>
      </x:c>
    </x:row>
    <x:row r="221">
      <x:c r="A221" s="77" t="str">
        <x:v>1449</x:v>
      </x:c>
      <x:c r="B221" s="77" t="str">
        <x:v>佳和</x:v>
      </x:c>
      <x:c r="C221" s="125" t="n">
        <x:v>45658</x:v>
      </x:c>
      <x:c r="D221" s="120" t="n">
        <x:v>207114</x:v>
      </x:c>
      <x:c r="E221" s="120" t="n">
        <x:v>277807.86771088064</x:v>
      </x:c>
      <x:c r="F221" s="120" t="n">
        <x:v>194199.1507419624</x:v>
      </x:c>
      <x:c r="G221" s="120" t="n">
        <x:v>287097.72515187156</x:v>
      </x:c>
      <x:c r="H221" s="119" t="n">
        <x:v>0.3413282912351683</x:v>
      </x:c>
      <x:c r="I221" s="119" t="n">
        <x:f>IFERROR(ABS(F221-D221)/ABS(D221),"")</x:f>
        <x:v>0.06235623501085202</x:v>
      </x:c>
      <x:c r="J221" s="119" t="n">
        <x:f>IFERROR(ABS(G221-D221)/ABS(D221),"")</x:f>
        <x:v>0.38618212748472613</x:v>
      </x:c>
      <x:c r="K221" s="120" t="n">
        <x:f>E221-D221</x:f>
        <x:v>70693.86771088064</x:v>
      </x:c>
      <x:c r="L221" s="77" t="str">
        <x:v>weighted_hybrid</x:v>
      </x:c>
      <x:c r="M221" s="77" t="str">
        <x:v>是</x:v>
      </x:c>
      <x:c r="N221" s="77" t="str">
        <x:v>是</x:v>
      </x:c>
    </x:row>
    <x:row r="222">
      <x:c r="A222" s="77" t="str">
        <x:v>1449</x:v>
      </x:c>
      <x:c r="B222" s="77" t="str">
        <x:v>佳和</x:v>
      </x:c>
      <x:c r="C222" s="125" t="n">
        <x:v>45689</x:v>
      </x:c>
      <x:c r="D222" s="120" t="n">
        <x:v>232350</x:v>
      </x:c>
      <x:c r="E222" s="120" t="n">
        <x:v>189352.75064215958</x:v>
      </x:c>
      <x:c r="F222" s="120" t="n">
        <x:v>193324.3323361044</x:v>
      </x:c>
      <x:c r="G222" s="120" t="n">
        <x:v>188911.46378727682</x:v>
      </x:c>
      <x:c r="H222" s="119" t="n">
        <x:v>0.1850537953855839</x:v>
      </x:c>
      <x:c r="I222" s="119" t="n">
        <x:f>IFERROR(ABS(F222-D222)/ABS(D222),"")</x:f>
        <x:v>0.16796069577747197</x:v>
      </x:c>
      <x:c r="J222" s="119" t="n">
        <x:f>IFERROR(ABS(G222-D222)/ABS(D222),"")</x:f>
        <x:v>0.18695302867537414</x:v>
      </x:c>
      <x:c r="K222" s="120" t="n">
        <x:f>E222-D222</x:f>
        <x:v>-42997.249357840425</x:v>
      </x:c>
      <x:c r="L222" s="77" t="str">
        <x:v>weighted_hybrid</x:v>
      </x:c>
      <x:c r="M222" s="77" t="str">
        <x:v>是</x:v>
      </x:c>
      <x:c r="N222" s="77" t="str">
        <x:v>是</x:v>
      </x:c>
    </x:row>
    <x:row r="223">
      <x:c r="A223" s="77" t="str">
        <x:v>1449</x:v>
      </x:c>
      <x:c r="B223" s="77" t="str">
        <x:v>佳和</x:v>
      </x:c>
      <x:c r="C223" s="125" t="n">
        <x:v>45717</x:v>
      </x:c>
      <x:c r="D223" s="120" t="n">
        <x:v>209648</x:v>
      </x:c>
      <x:c r="E223" s="120" t="n">
        <x:v>242879.00048707833</x:v>
      </x:c>
      <x:c r="F223" s="120" t="n">
        <x:v>263898.32101616863</x:v>
      </x:c>
      <x:c r="G223" s="120" t="n">
        <x:v>240543.5204282905</x:v>
      </x:c>
      <x:c r="H223" s="119" t="n">
        <x:v>0.15850854998415598</x:v>
      </x:c>
      <x:c r="I223" s="119" t="n">
        <x:f>IFERROR(ABS(F223-D223)/ABS(D223),"")</x:f>
        <x:v>0.25876860745711205</x:v>
      </x:c>
      <x:c r="J223" s="119" t="n">
        <x:f>IFERROR(ABS(G223-D223)/ABS(D223),"")</x:f>
        <x:v>0.1473685435982719</x:v>
      </x:c>
      <x:c r="K223" s="120" t="n">
        <x:f>E223-D223</x:f>
        <x:v>33231.00048707833</x:v>
      </x:c>
      <x:c r="L223" s="77" t="str">
        <x:v>weighted_hybrid</x:v>
      </x:c>
      <x:c r="M223" s="77" t="str">
        <x:v>是</x:v>
      </x:c>
      <x:c r="N223" s="77" t="str">
        <x:v>是</x:v>
      </x:c>
    </x:row>
    <x:row r="224">
      <x:c r="A224" s="77" t="str">
        <x:v>1449</x:v>
      </x:c>
      <x:c r="B224" s="77" t="str">
        <x:v>佳和</x:v>
      </x:c>
      <x:c r="C224" s="125" t="n">
        <x:v>45748</x:v>
      </x:c>
      <x:c r="D224" s="120" t="n">
        <x:v>215009</x:v>
      </x:c>
      <x:c r="E224" s="120" t="n">
        <x:v>202949.98705698573</x:v>
      </x:c>
      <x:c r="F224" s="120" t="n">
        <x:v>209617.36980994247</x:v>
      </x:c>
      <x:c r="G224" s="120" t="n">
        <x:v>202209.1667511016</x:v>
      </x:c>
      <x:c r="H224" s="119" t="n">
        <x:v>0.05608608450350576</x:v>
      </x:c>
      <x:c r="I224" s="119" t="n">
        <x:f>IFERROR(ABS(F224-D224)/ABS(D224),"")</x:f>
        <x:v>0.025076300015615786</x:v>
      </x:c>
      <x:c r="J224" s="119" t="n">
        <x:f>IFERROR(ABS(G224-D224)/ABS(D224),"")</x:f>
        <x:v>0.05953161611327148</x:v>
      </x:c>
      <x:c r="K224" s="120" t="n">
        <x:f>E224-D224</x:f>
        <x:v>-12059.01294301427</x:v>
      </x:c>
      <x:c r="L224" s="77" t="str">
        <x:v>weighted_hybrid</x:v>
      </x:c>
      <x:c r="M224" s="77" t="str">
        <x:v>是</x:v>
      </x:c>
      <x:c r="N224" s="77" t="str">
        <x:v>是</x:v>
      </x:c>
    </x:row>
    <x:row r="225">
      <x:c r="A225" s="77" t="str">
        <x:v>1449</x:v>
      </x:c>
      <x:c r="B225" s="77" t="str">
        <x:v>佳和</x:v>
      </x:c>
      <x:c r="C225" s="125" t="n">
        <x:v>45778</x:v>
      </x:c>
      <x:c r="D225" s="120" t="n">
        <x:v>142824</x:v>
      </x:c>
      <x:c r="E225" s="120" t="n">
        <x:v>214210.34939487808</x:v>
      </x:c>
      <x:c r="F225" s="120" t="n">
        <x:v>247940.37279342377</x:v>
      </x:c>
      <x:c r="G225" s="120" t="n">
        <x:v>210462.56901726188</x:v>
      </x:c>
      <x:c r="H225" s="119" t="n">
        <x:v>0.4998204040978973</x:v>
      </x:c>
      <x:c r="I225" s="119" t="n">
        <x:f>IFERROR(ABS(F225-D225)/ABS(D225),"")</x:f>
        <x:v>0.7359853581570588</x:v>
      </x:c>
      <x:c r="J225" s="119" t="n">
        <x:f>IFERROR(ABS(G225-D225)/ABS(D225),"")</x:f>
        <x:v>0.4735798536468792</x:v>
      </x:c>
      <x:c r="K225" s="120" t="n">
        <x:f>E225-D225</x:f>
        <x:v>71386.34939487808</x:v>
      </x:c>
      <x:c r="L225" s="77" t="str">
        <x:v>weighted_hybrid</x:v>
      </x:c>
      <x:c r="M225" s="77" t="str">
        <x:v>是</x:v>
      </x:c>
      <x:c r="N225" s="77" t="str">
        <x:v>是</x:v>
      </x:c>
    </x:row>
    <x:row r="226">
      <x:c r="A226" s="77" t="str">
        <x:v>1449</x:v>
      </x:c>
      <x:c r="B226" s="77" t="str">
        <x:v>佳和</x:v>
      </x:c>
      <x:c r="C226" s="125" t="n">
        <x:v>45809</x:v>
      </x:c>
      <x:c r="D226" s="120" t="n">
        <x:v>345469</x:v>
      </x:c>
      <x:c r="E226" s="120" t="n">
        <x:v>165432.983162004</x:v>
      </x:c>
      <x:c r="F226" s="120" t="n">
        <x:v>215465.8711130533</x:v>
      </x:c>
      <x:c r="G226" s="120" t="n">
        <x:v>159873.7733896652</x:v>
      </x:c>
      <x:c r="H226" s="119" t="n">
        <x:v>0.5211350854577285</x:v>
      </x:c>
      <x:c r="I226" s="119" t="n">
        <x:f>IFERROR(ABS(F226-D226)/ABS(D226),"")</x:f>
        <x:v>0.37630910121297917</x:v>
      </x:c>
      <x:c r="J226" s="119" t="n">
        <x:f>IFERROR(ABS(G226-D226)/ABS(D226),"")</x:f>
        <x:v>0.5372268614849228</x:v>
      </x:c>
      <x:c r="K226" s="120" t="n">
        <x:f>E226-D226</x:f>
        <x:v>-180036.016837996</x:v>
      </x:c>
      <x:c r="L226" s="77" t="str">
        <x:v>weighted_hybrid</x:v>
      </x:c>
      <x:c r="M226" s="77" t="str">
        <x:v>是</x:v>
      </x:c>
      <x:c r="N226" s="77" t="str">
        <x:v>是</x:v>
      </x:c>
    </x:row>
    <x:row r="227">
      <x:c r="A227" s="77" t="str">
        <x:v>1449</x:v>
      </x:c>
      <x:c r="B227" s="77" t="str">
        <x:v>佳和</x:v>
      </x:c>
      <x:c r="C227" s="125" t="n">
        <x:v>45839</x:v>
      </x:c>
      <x:c r="D227" s="120" t="n">
        <x:v>158888</x:v>
      </x:c>
      <x:c r="E227" s="120" t="n">
        <x:v>245542.61442862818</x:v>
      </x:c>
      <x:c r="F227" s="120" t="n">
        <x:v>203277.4513035861</x:v>
      </x:c>
      <x:c r="G227" s="120" t="n">
        <x:v>250238.74366474396</x:v>
      </x:c>
      <x:c r="H227" s="119" t="n">
        <x:v>0.5453817432948251</x:v>
      </x:c>
      <x:c r="I227" s="119" t="n">
        <x:f>IFERROR(ABS(F227-D227)/ABS(D227),"")</x:f>
        <x:v>0.27937573198470683</x:v>
      </x:c>
      <x:c r="J227" s="119" t="n">
        <x:f>IFERROR(ABS(G227-D227)/ABS(D227),"")</x:f>
        <x:v>0.5749379667737271</x:v>
      </x:c>
      <x:c r="K227" s="120" t="n">
        <x:f>E227-D227</x:f>
        <x:v>86654.61442862818</x:v>
      </x:c>
      <x:c r="L227" s="77" t="str">
        <x:v>weighted_hybrid</x:v>
      </x:c>
      <x:c r="M227" s="77" t="str">
        <x:v>是</x:v>
      </x:c>
      <x:c r="N227" s="77" t="str">
        <x:v>是</x:v>
      </x:c>
    </x:row>
    <x:row r="228">
      <x:c r="A228" s="77" t="str">
        <x:v>1449</x:v>
      </x:c>
      <x:c r="B228" s="77" t="str">
        <x:v>佳和</x:v>
      </x:c>
      <x:c r="C228" s="125" t="n">
        <x:v>45870</x:v>
      </x:c>
      <x:c r="D228" s="120" t="n">
        <x:v>158240</x:v>
      </x:c>
      <x:c r="E228" s="120" t="n">
        <x:v>172483.8652020493</x:v>
      </x:c>
      <x:c r="F228" s="120" t="n">
        <x:v>236750.01096609727</x:v>
      </x:c>
      <x:c r="G228" s="120" t="n">
        <x:v>165343.1823393773</x:v>
      </x:c>
      <x:c r="H228" s="119" t="n">
        <x:v>0.09001431497756122</x:v>
      </x:c>
      <x:c r="I228" s="119" t="n">
        <x:f>IFERROR(ABS(F228-D228)/ABS(D228),"")</x:f>
        <x:v>0.4961451653570353</x:v>
      </x:c>
      <x:c r="J228" s="119" t="n">
        <x:f>IFERROR(ABS(G228-D228)/ABS(D228),"")</x:f>
        <x:v>0.044888664935397456</x:v>
      </x:c>
      <x:c r="K228" s="120" t="n">
        <x:f>E228-D228</x:f>
        <x:v>14243.865202049288</x:v>
      </x:c>
      <x:c r="L228" s="77" t="str">
        <x:v>weighted_hybrid</x:v>
      </x:c>
      <x:c r="M228" s="77" t="str">
        <x:v>是</x:v>
      </x:c>
      <x:c r="N228" s="77" t="str">
        <x:v>是</x:v>
      </x:c>
    </x:row>
    <x:row r="229">
      <x:c r="A229" s="77" t="str">
        <x:v>1449</x:v>
      </x:c>
      <x:c r="B229" s="77" t="str">
        <x:v>佳和</x:v>
      </x:c>
      <x:c r="C229" s="125" t="n">
        <x:v>45901</x:v>
      </x:c>
      <x:c r="D229" s="120" t="n">
        <x:v>135961</x:v>
      </x:c>
      <x:c r="E229" s="120" t="n">
        <x:v>165754.07557010787</x:v>
      </x:c>
      <x:c r="F229" s="120" t="n">
        <x:v>193329.80889357164</x:v>
      </x:c>
      <x:c r="G229" s="120" t="n">
        <x:v>162690.1052008341</x:v>
      </x:c>
      <x:c r="H229" s="119" t="n">
        <x:v>0.21912957076005526</x:v>
      </x:c>
      <x:c r="I229" s="119" t="n">
        <x:f>IFERROR(ABS(F229-D229)/ABS(D229),"")</x:f>
        <x:v>0.421950477663239</x:v>
      </x:c>
      <x:c r="J229" s="119" t="n">
        <x:f>IFERROR(ABS(G229-D229)/ABS(D229),"")</x:f>
        <x:v>0.19659391443747917</x:v>
      </x:c>
      <x:c r="K229" s="120" t="n">
        <x:f>E229-D229</x:f>
        <x:v>29793.075570107874</x:v>
      </x:c>
      <x:c r="L229" s="77" t="str">
        <x:v>weighted_hybrid</x:v>
      </x:c>
      <x:c r="M229" s="77" t="str">
        <x:v>是</x:v>
      </x:c>
      <x:c r="N229" s="77" t="str">
        <x:v>是</x:v>
      </x:c>
    </x:row>
    <x:row r="230">
      <x:c r="A230" s="77" t="str">
        <x:v>1449</x:v>
      </x:c>
      <x:c r="B230" s="77" t="str">
        <x:v>佳和</x:v>
      </x:c>
      <x:c r="C230" s="125" t="n">
        <x:v>45931</x:v>
      </x:c>
      <x:c r="D230" s="120" t="n">
        <x:v>145793</x:v>
      </x:c>
      <x:c r="E230" s="120" t="n">
        <x:v>166112.74641849246</x:v>
      </x:c>
      <x:c r="F230" s="120" t="n">
        <x:v>190621.76219541987</x:v>
      </x:c>
      <x:c r="G230" s="120" t="n">
        <x:v>163389.5224432783</x:v>
      </x:c>
      <x:c r="H230" s="119" t="n">
        <x:v>0.13937395086521617</x:v>
      </x:c>
      <x:c r="I230" s="119" t="n">
        <x:f>IFERROR(ABS(F230-D230)/ABS(D230),"")</x:f>
        <x:v>0.30748226729280465</x:v>
      </x:c>
      <x:c r="J230" s="119" t="n">
        <x:f>IFERROR(ABS(G230-D230)/ABS(D230),"")</x:f>
        <x:v>0.12069524903992862</x:v>
      </x:c>
      <x:c r="K230" s="120" t="n">
        <x:f>E230-D230</x:f>
        <x:v>20319.74641849246</x:v>
      </x:c>
      <x:c r="L230" s="77" t="str">
        <x:v>weighted_hybrid</x:v>
      </x:c>
      <x:c r="M230" s="77" t="str">
        <x:v>是</x:v>
      </x:c>
      <x:c r="N230" s="77" t="str">
        <x:v>是</x:v>
      </x:c>
    </x:row>
    <x:row r="231">
      <x:c r="A231" s="77" t="str">
        <x:v>1449</x:v>
      </x:c>
      <x:c r="B231" s="77" t="str">
        <x:v>佳和</x:v>
      </x:c>
      <x:c r="C231" s="125" t="n">
        <x:v>45962</x:v>
      </x:c>
      <x:c r="D231" s="120" t="n">
        <x:v>269350</x:v>
      </x:c>
      <x:c r="E231" s="120" t="n">
        <x:v>134333.65343880656</x:v>
      </x:c>
      <x:c r="F231" s="120" t="n">
        <x:v>146639.1150345737</x:v>
      </x:c>
      <x:c r="G231" s="120" t="n">
        <x:v>132966.37992816576</x:v>
      </x:c>
      <x:c r="H231" s="119" t="n">
        <x:v>0.5012672974241449</x:v>
      </x:c>
      <x:c r="I231" s="119" t="n">
        <x:f>IFERROR(ABS(F231-D231)/ABS(D231),"")</x:f>
        <x:v>0.4555815294799565</x:v>
      </x:c>
      <x:c r="J231" s="119" t="n">
        <x:f>IFERROR(ABS(G231-D231)/ABS(D231),"")</x:f>
        <x:v>0.5063434938623881</x:v>
      </x:c>
      <x:c r="K231" s="120" t="n">
        <x:f>E231-D231</x:f>
        <x:v>-135016.34656119344</x:v>
      </x:c>
      <x:c r="L231" s="77" t="str">
        <x:v>weighted_hybrid</x:v>
      </x:c>
      <x:c r="M231" s="77" t="str">
        <x:v>是</x:v>
      </x:c>
      <x:c r="N231" s="77" t="str">
        <x:v>是</x:v>
      </x:c>
    </x:row>
    <x:row r="232">
      <x:c r="A232" s="77" t="str">
        <x:v>1449</x:v>
      </x:c>
      <x:c r="B232" s="77" t="str">
        <x:v>佳和</x:v>
      </x:c>
      <x:c r="C232" s="125" t="n">
        <x:v>45992</x:v>
      </x:c>
      <x:c r="D232" s="120" t="n">
        <x:v>482486</x:v>
      </x:c>
      <x:c r="E232" s="120" t="n">
        <x:v>183966.96332482132</x:v>
      </x:c>
      <x:c r="F232" s="120" t="n">
        <x:v>179691.71368621397</x:v>
      </x:c>
      <x:c r="G232" s="120" t="n">
        <x:v>184441.99106244434</x:v>
      </x:c>
      <x:c r="H232" s="119" t="n">
        <x:v>0.6187102562046954</x:v>
      </x:c>
      <x:c r="I232" s="119" t="n">
        <x:f>IFERROR(ABS(F232-D232)/ABS(D232),"")</x:f>
        <x:v>0.6275711343205524</x:v>
      </x:c>
      <x:c r="J232" s="119" t="n">
        <x:f>IFERROR(ABS(G232-D232)/ABS(D232),"")</x:f>
        <x:v>0.6177257141918224</x:v>
      </x:c>
      <x:c r="K232" s="120" t="n">
        <x:f>E232-D232</x:f>
        <x:v>-298519.0366751787</x:v>
      </x:c>
      <x:c r="L232" s="77" t="str">
        <x:v>weighted_hybrid</x:v>
      </x:c>
      <x:c r="M232" s="77" t="str">
        <x:v>是</x:v>
      </x:c>
      <x:c r="N232" s="77" t="str">
        <x:v>是</x:v>
      </x:c>
    </x:row>
    <x:row r="233">
      <x:c r="A233" s="77" t="str">
        <x:v>1452</x:v>
      </x:c>
      <x:c r="B233" s="77" t="str">
        <x:v>宏益</x:v>
      </x:c>
      <x:c r="C233" s="125" t="n">
        <x:v>45658</x:v>
      </x:c>
      <x:c r="D233" s="120" t="n">
        <x:v>105403</x:v>
      </x:c>
      <x:c r="E233" s="120" t="n">
        <x:v>146951.50943901532</x:v>
      </x:c>
      <x:c r="F233" s="120" t="n">
        <x:v>123604.81208482</x:v>
      </x:c>
      <x:c r="G233" s="120" t="n">
        <x:v>149545.5869228148</x:v>
      </x:c>
      <x:c r="H233" s="119" t="n">
        <x:v>0.39418716202589416</x:v>
      </x:c>
      <x:c r="I233" s="119" t="n">
        <x:f>IFERROR(ABS(F233-D233)/ABS(D233),"")</x:f>
        <x:v>0.17268779906473256</x:v>
      </x:c>
      <x:c r="J233" s="119" t="n">
        <x:f>IFERROR(ABS(G233-D233)/ABS(D233),"")</x:f>
        <x:v>0.41879820235491216</x:v>
      </x:c>
      <x:c r="K233" s="120" t="n">
        <x:f>E233-D233</x:f>
        <x:v>41548.509439015324</x:v>
      </x:c>
      <x:c r="L233" s="77" t="str">
        <x:v>weighted_hybrid</x:v>
      </x:c>
      <x:c r="M233" s="77" t="str">
        <x:v>是</x:v>
      </x:c>
      <x:c r="N233" s="77" t="str">
        <x:v>是</x:v>
      </x:c>
    </x:row>
    <x:row r="234">
      <x:c r="A234" s="77" t="str">
        <x:v>1452</x:v>
      </x:c>
      <x:c r="B234" s="77" t="str">
        <x:v>宏益</x:v>
      </x:c>
      <x:c r="C234" s="125" t="n">
        <x:v>45689</x:v>
      </x:c>
      <x:c r="D234" s="120" t="n">
        <x:v>129933</x:v>
      </x:c>
      <x:c r="E234" s="120" t="n">
        <x:v>104357.85871638355</x:v>
      </x:c>
      <x:c r="F234" s="120" t="n">
        <x:v>100758.26375686147</x:v>
      </x:c>
      <x:c r="G234" s="120" t="n">
        <x:v>104757.813711886</x:v>
      </x:c>
      <x:c r="H234" s="119" t="n">
        <x:v>0.19683330088288925</x:v>
      </x:c>
      <x:c r="I234" s="119" t="n">
        <x:f>IFERROR(ABS(F234-D234)/ABS(D234),"")</x:f>
        <x:v>0.22453677082141202</x:v>
      </x:c>
      <x:c r="J234" s="119" t="n">
        <x:f>IFERROR(ABS(G234-D234)/ABS(D234),"")</x:f>
        <x:v>0.19375513755638674</x:v>
      </x:c>
      <x:c r="K234" s="120" t="n">
        <x:f>E234-D234</x:f>
        <x:v>-25575.141283616453</x:v>
      </x:c>
      <x:c r="L234" s="77" t="str">
        <x:v>weighted_hybrid</x:v>
      </x:c>
      <x:c r="M234" s="77" t="str">
        <x:v>是</x:v>
      </x:c>
      <x:c r="N234" s="77" t="str">
        <x:v>是</x:v>
      </x:c>
    </x:row>
    <x:row r="235">
      <x:c r="A235" s="77" t="str">
        <x:v>1452</x:v>
      </x:c>
      <x:c r="B235" s="77" t="str">
        <x:v>宏益</x:v>
      </x:c>
      <x:c r="C235" s="125" t="n">
        <x:v>45717</x:v>
      </x:c>
      <x:c r="D235" s="120" t="n">
        <x:v>114758</x:v>
      </x:c>
      <x:c r="E235" s="120" t="n">
        <x:v>149536.49971756438</x:v>
      </x:c>
      <x:c r="F235" s="120" t="n">
        <x:v>158544.27714448358</x:v>
      </x:c>
      <x:c r="G235" s="120" t="n">
        <x:v>148535.6355590178</x:v>
      </x:c>
      <x:c r="H235" s="119" t="n">
        <x:v>0.3030594792307672</x:v>
      </x:c>
      <x:c r="I235" s="119" t="n">
        <x:f>IFERROR(ABS(F235-D235)/ABS(D235),"")</x:f>
        <x:v>0.38155315659460415</x:v>
      </x:c>
      <x:c r="J235" s="119" t="n">
        <x:f>IFERROR(ABS(G235-D235)/ABS(D235),"")</x:f>
        <x:v>0.29433795952367414</x:v>
      </x:c>
      <x:c r="K235" s="120" t="n">
        <x:f>E235-D235</x:f>
        <x:v>34778.49971756438</x:v>
      </x:c>
      <x:c r="L235" s="77" t="str">
        <x:v>weighted_hybrid</x:v>
      </x:c>
      <x:c r="M235" s="77" t="str">
        <x:v>是</x:v>
      </x:c>
      <x:c r="N235" s="77" t="str">
        <x:v>是</x:v>
      </x:c>
    </x:row>
    <x:row r="236">
      <x:c r="A236" s="77" t="str">
        <x:v>1452</x:v>
      </x:c>
      <x:c r="B236" s="77" t="str">
        <x:v>宏益</x:v>
      </x:c>
      <x:c r="C236" s="125" t="n">
        <x:v>45748</x:v>
      </x:c>
      <x:c r="D236" s="120" t="n">
        <x:v>131672</x:v>
      </x:c>
      <x:c r="E236" s="120" t="n">
        <x:v>118172.32527936812</x:v>
      </x:c>
      <x:c r="F236" s="120" t="n">
        <x:v>86994.5467921622</x:v>
      </x:c>
      <x:c r="G236" s="120" t="n">
        <x:v>121636.52288905767</x:v>
      </x:c>
      <x:c r="H236" s="119" t="n">
        <x:v>0.10252502218111582</x:v>
      </x:c>
      <x:c r="I236" s="119" t="n">
        <x:f>IFERROR(ABS(F236-D236)/ABS(D236),"")</x:f>
        <x:v>0.3393086852773391</x:v>
      </x:c>
      <x:c r="J236" s="119" t="n">
        <x:f>IFERROR(ABS(G236-D236)/ABS(D236),"")</x:f>
        <x:v>0.07621572628153542</x:v>
      </x:c>
      <x:c r="K236" s="120" t="n">
        <x:f>E236-D236</x:f>
        <x:v>-13499.674720631883</x:v>
      </x:c>
      <x:c r="L236" s="77" t="str">
        <x:v>weighted_hybrid</x:v>
      </x:c>
      <x:c r="M236" s="77" t="str">
        <x:v>是</x:v>
      </x:c>
      <x:c r="N236" s="77" t="str">
        <x:v>是</x:v>
      </x:c>
    </x:row>
    <x:row r="237">
      <x:c r="A237" s="77" t="str">
        <x:v>1452</x:v>
      </x:c>
      <x:c r="B237" s="77" t="str">
        <x:v>宏益</x:v>
      </x:c>
      <x:c r="C237" s="125" t="n">
        <x:v>45778</x:v>
      </x:c>
      <x:c r="D237" s="120" t="n">
        <x:v>105355</x:v>
      </x:c>
      <x:c r="E237" s="120" t="n">
        <x:v>143450.17055685006</x:v>
      </x:c>
      <x:c r="F237" s="120" t="n">
        <x:v>145540.44903913295</x:v>
      </x:c>
      <x:c r="G237" s="120" t="n">
        <x:v>143217.91739215195</x:v>
      </x:c>
      <x:c r="H237" s="119" t="n">
        <x:v>0.3615886342067302</x:v>
      </x:c>
      <x:c r="I237" s="119" t="n">
        <x:f>IFERROR(ABS(F237-D237)/ABS(D237),"")</x:f>
        <x:v>0.38142896909622653</x:v>
      </x:c>
      <x:c r="J237" s="119" t="n">
        <x:f>IFERROR(ABS(G237-D237)/ABS(D237),"")</x:f>
        <x:v>0.35938415255234163</x:v>
      </x:c>
      <x:c r="K237" s="120" t="n">
        <x:f>E237-D237</x:f>
        <x:v>38095.17055685006</x:v>
      </x:c>
      <x:c r="L237" s="77" t="str">
        <x:v>weighted_hybrid</x:v>
      </x:c>
      <x:c r="M237" s="77" t="str">
        <x:v>是</x:v>
      </x:c>
      <x:c r="N237" s="77" t="str">
        <x:v>是</x:v>
      </x:c>
    </x:row>
    <x:row r="238">
      <x:c r="A238" s="77" t="str">
        <x:v>1452</x:v>
      </x:c>
      <x:c r="B238" s="77" t="str">
        <x:v>宏益</x:v>
      </x:c>
      <x:c r="C238" s="125" t="n">
        <x:v>45809</x:v>
      </x:c>
      <x:c r="D238" s="120" t="n">
        <x:v>111927</x:v>
      </x:c>
      <x:c r="E238" s="120" t="n">
        <x:v>113666.05899156956</x:v>
      </x:c>
      <x:c r="F238" s="120" t="n">
        <x:v>109478.17585483142</x:v>
      </x:c>
      <x:c r="G238" s="120" t="n">
        <x:v>114131.37934009603</x:v>
      </x:c>
      <x:c r="H238" s="119" t="n">
        <x:v>0.015537439505834695</x:v>
      </x:c>
      <x:c r="I238" s="119" t="n">
        <x:f>IFERROR(ABS(F238-D238)/ABS(D238),"")</x:f>
        <x:v>0.021878761560379312</x:v>
      </x:c>
      <x:c r="J238" s="119" t="n">
        <x:f>IFERROR(ABS(G238-D238)/ABS(D238),"")</x:f>
        <x:v>0.019694795179858546</x:v>
      </x:c>
      <x:c r="K238" s="120" t="n">
        <x:f>E238-D238</x:f>
        <x:v>1739.05899156956</x:v>
      </x:c>
      <x:c r="L238" s="77" t="str">
        <x:v>weighted_hybrid</x:v>
      </x:c>
      <x:c r="M238" s="77" t="str">
        <x:v>是</x:v>
      </x:c>
      <x:c r="N238" s="77" t="str">
        <x:v>是</x:v>
      </x:c>
    </x:row>
    <x:row r="239">
      <x:c r="A239" s="77" t="str">
        <x:v>1452</x:v>
      </x:c>
      <x:c r="B239" s="77" t="str">
        <x:v>宏益</x:v>
      </x:c>
      <x:c r="C239" s="125" t="n">
        <x:v>45839</x:v>
      </x:c>
      <x:c r="D239" s="120" t="n">
        <x:v>120814</x:v>
      </x:c>
      <x:c r="E239" s="120" t="n">
        <x:v>115960.49343660631</x:v>
      </x:c>
      <x:c r="F239" s="120" t="n">
        <x:v>114807.58054383945</x:v>
      </x:c>
      <x:c r="G239" s="120" t="n">
        <x:v>116088.59486913597</x:v>
      </x:c>
      <x:c r="H239" s="119" t="n">
        <x:v>0.04017337861004263</x:v>
      </x:c>
      <x:c r="I239" s="119" t="n">
        <x:f>IFERROR(ABS(F239-D239)/ABS(D239),"")</x:f>
        <x:v>0.04971625354810332</x:v>
      </x:c>
      <x:c r="J239" s="119" t="n">
        <x:f>IFERROR(ABS(G239-D239)/ABS(D239),"")</x:f>
        <x:v>0.03911305917248029</x:v>
      </x:c>
      <x:c r="K239" s="120" t="n">
        <x:f>E239-D239</x:f>
        <x:v>-4853.50656339369</x:v>
      </x:c>
      <x:c r="L239" s="77" t="str">
        <x:v>weighted_hybrid</x:v>
      </x:c>
      <x:c r="M239" s="77" t="str">
        <x:v>是</x:v>
      </x:c>
      <x:c r="N239" s="77" t="str">
        <x:v>是</x:v>
      </x:c>
    </x:row>
    <x:row r="240">
      <x:c r="A240" s="77" t="str">
        <x:v>1452</x:v>
      </x:c>
      <x:c r="B240" s="77" t="str">
        <x:v>宏益</x:v>
      </x:c>
      <x:c r="C240" s="125" t="n">
        <x:v>45870</x:v>
      </x:c>
      <x:c r="D240" s="120" t="n">
        <x:v>105811</x:v>
      </x:c>
      <x:c r="E240" s="120" t="n">
        <x:v>118682.61169215373</x:v>
      </x:c>
      <x:c r="F240" s="120" t="n">
        <x:v>122742.10161728528</x:v>
      </x:c>
      <x:c r="G240" s="120" t="n">
        <x:v>118231.557256028</x:v>
      </x:c>
      <x:c r="H240" s="119" t="n">
        <x:v>0.12164719823226065</x:v>
      </x:c>
      <x:c r="I240" s="119" t="n">
        <x:f>IFERROR(ABS(F240-D240)/ABS(D240),"")</x:f>
        <x:v>0.1600126793744061</x:v>
      </x:c>
      <x:c r="J240" s="119" t="n">
        <x:f>IFERROR(ABS(G240-D240)/ABS(D240),"")</x:f>
        <x:v>0.11738436699424444</x:v>
      </x:c>
      <x:c r="K240" s="120" t="n">
        <x:f>E240-D240</x:f>
        <x:v>12871.611692153732</x:v>
      </x:c>
      <x:c r="L240" s="77" t="str">
        <x:v>weighted_hybrid</x:v>
      </x:c>
      <x:c r="M240" s="77" t="str">
        <x:v>是</x:v>
      </x:c>
      <x:c r="N240" s="77" t="str">
        <x:v>是</x:v>
      </x:c>
    </x:row>
    <x:row r="241">
      <x:c r="A241" s="77" t="str">
        <x:v>1452</x:v>
      </x:c>
      <x:c r="B241" s="77" t="str">
        <x:v>宏益</x:v>
      </x:c>
      <x:c r="C241" s="125" t="n">
        <x:v>45901</x:v>
      </x:c>
      <x:c r="D241" s="120" t="n">
        <x:v>121620</x:v>
      </x:c>
      <x:c r="E241" s="120" t="n">
        <x:v>111032.2296855256</x:v>
      </x:c>
      <x:c r="F241" s="120" t="n">
        <x:v>104997.10162434205</x:v>
      </x:c>
      <x:c r="G241" s="120" t="n">
        <x:v>111702.79947010154</x:v>
      </x:c>
      <x:c r="H241" s="119" t="n">
        <x:v>0.08705616111227102</x:v>
      </x:c>
      <x:c r="I241" s="119" t="n">
        <x:f>IFERROR(ABS(F241-D241)/ABS(D241),"")</x:f>
        <x:v>0.1366789868085673</x:v>
      </x:c>
      <x:c r="J241" s="119" t="n">
        <x:f>IFERROR(ABS(G241-D241)/ABS(D241),"")</x:f>
        <x:v>0.08154251381268261</x:v>
      </x:c>
      <x:c r="K241" s="120" t="n">
        <x:f>E241-D241</x:f>
        <x:v>-10587.770314474401</x:v>
      </x:c>
      <x:c r="L241" s="77" t="str">
        <x:v>weighted_hybrid</x:v>
      </x:c>
      <x:c r="M241" s="77" t="str">
        <x:v>是</x:v>
      </x:c>
      <x:c r="N241" s="77" t="str">
        <x:v>是</x:v>
      </x:c>
    </x:row>
    <x:row r="242">
      <x:c r="A242" s="77" t="str">
        <x:v>1452</x:v>
      </x:c>
      <x:c r="B242" s="77" t="str">
        <x:v>宏益</x:v>
      </x:c>
      <x:c r="C242" s="125" t="n">
        <x:v>45931</x:v>
      </x:c>
      <x:c r="D242" s="120" t="n">
        <x:v>105501</x:v>
      </x:c>
      <x:c r="E242" s="120" t="n">
        <x:v>117293.98168827128</x:v>
      </x:c>
      <x:c r="F242" s="120" t="n">
        <x:v>124608.2845971224</x:v>
      </x:c>
      <x:c r="G242" s="120" t="n">
        <x:v>116481.28136506559</x:v>
      </x:c>
      <x:c r="H242" s="119" t="n">
        <x:v>0.111780757417193</x:v>
      </x:c>
      <x:c r="I242" s="119" t="n">
        <x:f>IFERROR(ABS(F242-D242)/ABS(D242),"")</x:f>
        <x:v>0.1811099856600639</x:v>
      </x:c>
      <x:c r="J242" s="119" t="n">
        <x:f>IFERROR(ABS(G242-D242)/ABS(D242),"")</x:f>
        <x:v>0.1040775098346517</x:v>
      </x:c>
      <x:c r="K242" s="120" t="n">
        <x:f>E242-D242</x:f>
        <x:v>11792.981688271277</x:v>
      </x:c>
      <x:c r="L242" s="77" t="str">
        <x:v>weighted_hybrid</x:v>
      </x:c>
      <x:c r="M242" s="77" t="str">
        <x:v>是</x:v>
      </x:c>
      <x:c r="N242" s="77" t="str">
        <x:v>是</x:v>
      </x:c>
    </x:row>
    <x:row r="243">
      <x:c r="A243" s="77" t="str">
        <x:v>1452</x:v>
      </x:c>
      <x:c r="B243" s="77" t="str">
        <x:v>宏益</x:v>
      </x:c>
      <x:c r="C243" s="125" t="n">
        <x:v>45962</x:v>
      </x:c>
      <x:c r="D243" s="120" t="n">
        <x:v>101471</x:v>
      </x:c>
      <x:c r="E243" s="120" t="n">
        <x:v>109747.50682034752</x:v>
      </x:c>
      <x:c r="F243" s="120" t="n">
        <x:v>120056.6985972151</x:v>
      </x:c>
      <x:c r="G243" s="120" t="n">
        <x:v>108602.04106736222</x:v>
      </x:c>
      <x:c r="H243" s="119" t="n">
        <x:v>0.08156524347200209</x:v>
      </x:c>
      <x:c r="I243" s="119" t="n">
        <x:f>IFERROR(ABS(F243-D243)/ABS(D243),"")</x:f>
        <x:v>0.18316266319653005</x:v>
      </x:c>
      <x:c r="J243" s="119" t="n">
        <x:f>IFERROR(ABS(G243-D243)/ABS(D243),"")</x:f>
        <x:v>0.07027664128038774</x:v>
      </x:c>
      <x:c r="K243" s="120" t="n">
        <x:f>E243-D243</x:f>
        <x:v>8276.506820347524</x:v>
      </x:c>
      <x:c r="L243" s="77" t="str">
        <x:v>weighted_hybrid</x:v>
      </x:c>
      <x:c r="M243" s="77" t="str">
        <x:v>是</x:v>
      </x:c>
      <x:c r="N243" s="77" t="str">
        <x:v>是</x:v>
      </x:c>
    </x:row>
    <x:row r="244">
      <x:c r="A244" s="77" t="str">
        <x:v>1452</x:v>
      </x:c>
      <x:c r="B244" s="77" t="str">
        <x:v>宏益</x:v>
      </x:c>
      <x:c r="C244" s="125" t="n">
        <x:v>45992</x:v>
      </x:c>
      <x:c r="D244" s="120" t="n">
        <x:v>101890</x:v>
      </x:c>
      <x:c r="E244" s="120" t="n">
        <x:v>108099.10240689914</x:v>
      </x:c>
      <x:c r="F244" s="120" t="n">
        <x:v>108863.24832563852</x:v>
      </x:c>
      <x:c r="G244" s="120" t="n">
        <x:v>108014.19730481697</x:v>
      </x:c>
      <x:c r="H244" s="119" t="n">
        <x:v>0.060939271831378344</x:v>
      </x:c>
      <x:c r="I244" s="119" t="n">
        <x:f>IFERROR(ABS(F244-D244)/ABS(D244),"")</x:f>
        <x:v>0.06843898641317614</x:v>
      </x:c>
      <x:c r="J244" s="119" t="n">
        <x:f>IFERROR(ABS(G244-D244)/ABS(D244),"")</x:f>
        <x:v>0.06010597021117847</x:v>
      </x:c>
      <x:c r="K244" s="120" t="n">
        <x:f>E244-D244</x:f>
        <x:v>6209.102406899139</x:v>
      </x:c>
      <x:c r="L244" s="77" t="str">
        <x:v>weighted_hybrid</x:v>
      </x:c>
      <x:c r="M244" s="77" t="str">
        <x:v>是</x:v>
      </x:c>
      <x:c r="N244" s="77" t="str">
        <x:v>是</x:v>
      </x:c>
    </x:row>
    <x:row r="245">
      <x:c r="A245" s="77" t="str">
        <x:v>1456</x:v>
      </x:c>
      <x:c r="B245" s="77" t="str">
        <x:v>怡華</x:v>
      </x:c>
      <x:c r="C245" s="125" t="n">
        <x:v>45658</x:v>
      </x:c>
      <x:c r="D245" s="120" t="n">
        <x:v>33446</x:v>
      </x:c>
      <x:c r="E245" s="120" t="n">
        <x:v>46502.22885763462</x:v>
      </x:c>
      <x:c r="F245" s="120" t="n">
        <x:v>33933.34918669934</x:v>
      </x:c>
      <x:c r="G245" s="120" t="n">
        <x:v>47898.771043294095</x:v>
      </x:c>
      <x:c r="H245" s="119" t="n">
        <x:v>0.39036742383647133</x:v>
      </x:c>
      <x:c r="I245" s="119" t="n">
        <x:f>IFERROR(ABS(F245-D245)/ABS(D245),"")</x:f>
        <x:v>0.014571224860950268</x:v>
      </x:c>
      <x:c r="J245" s="119" t="n">
        <x:f>IFERROR(ABS(G245-D245)/ABS(D245),"")</x:f>
        <x:v>0.43212255705597363</x:v>
      </x:c>
      <x:c r="K245" s="120" t="n">
        <x:f>E245-D245</x:f>
        <x:v>13056.228857634618</x:v>
      </x:c>
      <x:c r="L245" s="77" t="str">
        <x:v>weighted_hybrid</x:v>
      </x:c>
      <x:c r="M245" s="77" t="str">
        <x:v>是</x:v>
      </x:c>
      <x:c r="N245" s="77" t="str">
        <x:v>是</x:v>
      </x:c>
    </x:row>
    <x:row r="246">
      <x:c r="A246" s="77" t="str">
        <x:v>1456</x:v>
      </x:c>
      <x:c r="B246" s="77" t="str">
        <x:v>怡華</x:v>
      </x:c>
      <x:c r="C246" s="125" t="n">
        <x:v>45689</x:v>
      </x:c>
      <x:c r="D246" s="120" t="n">
        <x:v>65210</x:v>
      </x:c>
      <x:c r="E246" s="120" t="n">
        <x:v>73631.59353153442</x:v>
      </x:c>
      <x:c r="F246" s="120" t="n">
        <x:v>72638.09300282745</x:v>
      </x:c>
      <x:c r="G246" s="120" t="n">
        <x:v>73741.98247916852</x:v>
      </x:c>
      <x:c r="H246" s="119" t="n">
        <x:v>0.129145737333759</x:v>
      </x:c>
      <x:c r="I246" s="119" t="n">
        <x:f>IFERROR(ABS(F246-D246)/ABS(D246),"")</x:f>
        <x:v>0.11391033588142072</x:v>
      </x:c>
      <x:c r="J246" s="119" t="n">
        <x:f>IFERROR(ABS(G246-D246)/ABS(D246),"")</x:f>
        <x:v>0.130838559717352</x:v>
      </x:c>
      <x:c r="K246" s="120" t="n">
        <x:f>E246-D246</x:f>
        <x:v>8421.593531534425</x:v>
      </x:c>
      <x:c r="L246" s="77" t="str">
        <x:v>weighted_hybrid</x:v>
      </x:c>
      <x:c r="M246" s="77" t="str">
        <x:v>是</x:v>
      </x:c>
      <x:c r="N246" s="77" t="str">
        <x:v>是</x:v>
      </x:c>
    </x:row>
    <x:row r="247">
      <x:c r="A247" s="77" t="str">
        <x:v>1456</x:v>
      </x:c>
      <x:c r="B247" s="77" t="str">
        <x:v>怡華</x:v>
      </x:c>
      <x:c r="C247" s="125" t="n">
        <x:v>45717</x:v>
      </x:c>
      <x:c r="D247" s="120" t="n">
        <x:v>65177</x:v>
      </x:c>
      <x:c r="E247" s="120" t="n">
        <x:v>68134.36941771735</x:v>
      </x:c>
      <x:c r="F247" s="120" t="n">
        <x:v>47792.43558547948</x:v>
      </x:c>
      <x:c r="G247" s="120" t="n">
        <x:v>70394.58428796599</x:v>
      </x:c>
      <x:c r="H247" s="119" t="n">
        <x:v>0.045374432970485684</x:v>
      </x:c>
      <x:c r="I247" s="119" t="n">
        <x:f>IFERROR(ABS(F247-D247)/ABS(D247),"")</x:f>
        <x:v>0.2667285148828655</x:v>
      </x:c>
      <x:c r="J247" s="119" t="n">
        <x:f>IFERROR(ABS(G247-D247)/ABS(D247),"")</x:f>
        <x:v>0.0800525382875246</x:v>
      </x:c>
      <x:c r="K247" s="120" t="n">
        <x:f>E247-D247</x:f>
        <x:v>2957.3694177173456</x:v>
      </x:c>
      <x:c r="L247" s="77" t="str">
        <x:v>weighted_hybrid</x:v>
      </x:c>
      <x:c r="M247" s="77" t="str">
        <x:v>是</x:v>
      </x:c>
      <x:c r="N247" s="77" t="str">
        <x:v>是</x:v>
      </x:c>
    </x:row>
    <x:row r="248">
      <x:c r="A248" s="77" t="str">
        <x:v>1456</x:v>
      </x:c>
      <x:c r="B248" s="77" t="str">
        <x:v>怡華</x:v>
      </x:c>
      <x:c r="C248" s="125" t="n">
        <x:v>45748</x:v>
      </x:c>
      <x:c r="D248" s="120" t="n">
        <x:v>51812</x:v>
      </x:c>
      <x:c r="E248" s="120" t="n">
        <x:v>68705.28865623647</x:v>
      </x:c>
      <x:c r="F248" s="120" t="n">
        <x:v>105214.4654434259</x:v>
      </x:c>
      <x:c r="G248" s="120" t="n">
        <x:v>64648.71345765986</x:v>
      </x:c>
      <x:c r="H248" s="119" t="n">
        <x:v>0.3260497308777209</x:v>
      </x:c>
      <x:c r="I248" s="119" t="n">
        <x:f>IFERROR(ABS(F248-D248)/ABS(D248),"")</x:f>
        <x:v>1.0306968548487976</x:v>
      </x:c>
      <x:c r="J248" s="119" t="n">
        <x:f>IFERROR(ABS(G248-D248)/ABS(D248),"")</x:f>
        <x:v>0.24775560599204552</x:v>
      </x:c>
      <x:c r="K248" s="120" t="n">
        <x:f>E248-D248</x:f>
        <x:v>16893.288656236473</x:v>
      </x:c>
      <x:c r="L248" s="77" t="str">
        <x:v>weighted_hybrid</x:v>
      </x:c>
      <x:c r="M248" s="77" t="str">
        <x:v>是</x:v>
      </x:c>
      <x:c r="N248" s="77" t="str">
        <x:v>是</x:v>
      </x:c>
    </x:row>
    <x:row r="249">
      <x:c r="A249" s="77" t="str">
        <x:v>1456</x:v>
      </x:c>
      <x:c r="B249" s="77" t="str">
        <x:v>怡華</x:v>
      </x:c>
      <x:c r="C249" s="125" t="n">
        <x:v>45778</x:v>
      </x:c>
      <x:c r="D249" s="120" t="n">
        <x:v>92630</x:v>
      </x:c>
      <x:c r="E249" s="120" t="n">
        <x:v>59966.37926051396</x:v>
      </x:c>
      <x:c r="F249" s="120" t="n">
        <x:v>101675.75516486276</x:v>
      </x:c>
      <x:c r="G249" s="120" t="n">
        <x:v>55332.00416003076</x:v>
      </x:c>
      <x:c r="H249" s="119" t="n">
        <x:v>0.3526246436304225</x:v>
      </x:c>
      <x:c r="I249" s="119" t="n">
        <x:f>IFERROR(ABS(F249-D249)/ABS(D249),"")</x:f>
        <x:v>0.09765470328039248</x:v>
      </x:c>
      <x:c r="J249" s="119" t="n">
        <x:f>IFERROR(ABS(G249-D249)/ABS(D249),"")</x:f>
        <x:v>0.4026556821760687</x:v>
      </x:c>
      <x:c r="K249" s="120" t="n">
        <x:f>E249-D249</x:f>
        <x:v>-32663.62073948604</x:v>
      </x:c>
      <x:c r="L249" s="77" t="str">
        <x:v>weighted_hybrid</x:v>
      </x:c>
      <x:c r="M249" s="77" t="str">
        <x:v>是</x:v>
      </x:c>
      <x:c r="N249" s="77" t="str">
        <x:v>是</x:v>
      </x:c>
    </x:row>
    <x:row r="250">
      <x:c r="A250" s="77" t="str">
        <x:v>1456</x:v>
      </x:c>
      <x:c r="B250" s="77" t="str">
        <x:v>怡華</x:v>
      </x:c>
      <x:c r="C250" s="125" t="n">
        <x:v>45809</x:v>
      </x:c>
      <x:c r="D250" s="120" t="n">
        <x:v>151919</x:v>
      </x:c>
      <x:c r="E250" s="120" t="n">
        <x:v>83241.51699742528</x:v>
      </x:c>
      <x:c r="F250" s="120" t="n">
        <x:v>69871.61585498428</x:v>
      </x:c>
      <x:c r="G250" s="120" t="n">
        <x:v>84727.0615688076</x:v>
      </x:c>
      <x:c r="H250" s="119" t="n">
        <x:v>0.4520664499014259</x:v>
      </x:c>
      <x:c r="I250" s="119" t="n">
        <x:f>IFERROR(ABS(F250-D250)/ABS(D250),"")</x:f>
        <x:v>0.5400732241853601</x:v>
      </x:c>
      <x:c r="J250" s="119" t="n">
        <x:f>IFERROR(ABS(G250-D250)/ABS(D250),"")</x:f>
        <x:v>0.4422879194254332</x:v>
      </x:c>
      <x:c r="K250" s="120" t="n">
        <x:f>E250-D250</x:f>
        <x:v>-68677.48300257472</x:v>
      </x:c>
      <x:c r="L250" s="77" t="str">
        <x:v>weighted_hybrid</x:v>
      </x:c>
      <x:c r="M250" s="77" t="str">
        <x:v>是</x:v>
      </x:c>
      <x:c r="N250" s="77" t="str">
        <x:v>是</x:v>
      </x:c>
    </x:row>
    <x:row r="251">
      <x:c r="A251" s="77" t="str">
        <x:v>1456</x:v>
      </x:c>
      <x:c r="B251" s="77" t="str">
        <x:v>怡華</x:v>
      </x:c>
      <x:c r="C251" s="125" t="n">
        <x:v>45839</x:v>
      </x:c>
      <x:c r="D251" s="120" t="n">
        <x:v>111026</x:v>
      </x:c>
      <x:c r="E251" s="120" t="n">
        <x:v>82445.61904554926</x:v>
      </x:c>
      <x:c r="F251" s="120" t="n">
        <x:v>66071.30943494131</x:v>
      </x:c>
      <x:c r="G251" s="120" t="n">
        <x:v>84264.98678006126</x:v>
      </x:c>
      <x:c r="H251" s="119" t="n">
        <x:v>0.2574206127794457</x:v>
      </x:c>
      <x:c r="I251" s="119" t="n">
        <x:f>IFERROR(ABS(F251-D251)/ABS(D251),"")</x:f>
        <x:v>0.40490237030117887</x:v>
      </x:c>
      <x:c r="J251" s="119" t="n">
        <x:f>IFERROR(ABS(G251-D251)/ABS(D251),"")</x:f>
        <x:v>0.24103375083258646</x:v>
      </x:c>
      <x:c r="K251" s="120" t="n">
        <x:f>E251-D251</x:f>
        <x:v>-28580.38095445074</x:v>
      </x:c>
      <x:c r="L251" s="77" t="str">
        <x:v>weighted_hybrid</x:v>
      </x:c>
      <x:c r="M251" s="77" t="str">
        <x:v>是</x:v>
      </x:c>
      <x:c r="N251" s="77" t="str">
        <x:v>是</x:v>
      </x:c>
    </x:row>
    <x:row r="252">
      <x:c r="A252" s="77" t="str">
        <x:v>1456</x:v>
      </x:c>
      <x:c r="B252" s="77" t="str">
        <x:v>怡華</x:v>
      </x:c>
      <x:c r="C252" s="125" t="n">
        <x:v>45870</x:v>
      </x:c>
      <x:c r="D252" s="120" t="n">
        <x:v>33692</x:v>
      </x:c>
      <x:c r="E252" s="120" t="n">
        <x:v>165643.5619067205</x:v>
      </x:c>
      <x:c r="F252" s="120" t="n">
        <x:v>108308.65822401452</x:v>
      </x:c>
      <x:c r="G252" s="120" t="n">
        <x:v>172014.1067603545</x:v>
      </x:c>
      <x:c r="H252" s="119" t="n">
        <x:v>3.916406325143076</x:v>
      </x:c>
      <x:c r="I252" s="119" t="n">
        <x:f>IFERROR(ABS(F252-D252)/ABS(D252),"")</x:f>
        <x:v>2.214669898611377</x:v>
      </x:c>
      <x:c r="J252" s="119" t="n">
        <x:f>IFERROR(ABS(G252-D252)/ABS(D252),"")</x:f>
        <x:v>4.105488150313264</x:v>
      </x:c>
      <x:c r="K252" s="120" t="n">
        <x:f>E252-D252</x:f>
        <x:v>131951.5619067205</x:v>
      </x:c>
      <x:c r="L252" s="77" t="str">
        <x:v>weighted_hybrid</x:v>
      </x:c>
      <x:c r="M252" s="77" t="str">
        <x:v>是</x:v>
      </x:c>
      <x:c r="N252" s="77" t="str">
        <x:v>是</x:v>
      </x:c>
    </x:row>
    <x:row r="253">
      <x:c r="A253" s="77" t="str">
        <x:v>1456</x:v>
      </x:c>
      <x:c r="B253" s="77" t="str">
        <x:v>怡華</x:v>
      </x:c>
      <x:c r="C253" s="125" t="n">
        <x:v>45901</x:v>
      </x:c>
      <x:c r="D253" s="120" t="n">
        <x:v>16706</x:v>
      </x:c>
      <x:c r="E253" s="120" t="n">
        <x:v>72075.83866929579</x:v>
      </x:c>
      <x:c r="F253" s="120" t="n">
        <x:v>63519.44334310484</x:v>
      </x:c>
      <x:c r="G253" s="120" t="n">
        <x:v>73026.54926109478</x:v>
      </x:c>
      <x:c r="H253" s="119" t="n">
        <x:v>3.3143684107084757</x:v>
      </x:c>
      <x:c r="I253" s="119" t="n">
        <x:f>IFERROR(ABS(F253-D253)/ABS(D253),"")</x:f>
        <x:v>2.8021934241054014</x:v>
      </x:c>
      <x:c r="J253" s="119" t="n">
        <x:f>IFERROR(ABS(G253-D253)/ABS(D253),"")</x:f>
        <x:v>3.3712767425532615</x:v>
      </x:c>
      <x:c r="K253" s="120" t="n">
        <x:f>E253-D253</x:f>
        <x:v>55369.83866929579</x:v>
      </x:c>
      <x:c r="L253" s="77" t="str">
        <x:v>weighted_hybrid</x:v>
      </x:c>
      <x:c r="M253" s="77" t="str">
        <x:v>是</x:v>
      </x:c>
      <x:c r="N253" s="77" t="str">
        <x:v>是</x:v>
      </x:c>
    </x:row>
    <x:row r="254">
      <x:c r="A254" s="77" t="str">
        <x:v>1456</x:v>
      </x:c>
      <x:c r="B254" s="77" t="str">
        <x:v>怡華</x:v>
      </x:c>
      <x:c r="C254" s="125" t="n">
        <x:v>45931</x:v>
      </x:c>
      <x:c r="D254" s="120" t="n">
        <x:v>52422</x:v>
      </x:c>
      <x:c r="E254" s="120" t="n">
        <x:v>20686.376099213157</x:v>
      </x:c>
      <x:c r="F254" s="120" t="n">
        <x:v>26160.173594352145</x:v>
      </x:c>
      <x:c r="G254" s="120" t="n">
        <x:v>20078.176377531046</x:v>
      </x:c>
      <x:c r="H254" s="119" t="n">
        <x:v>0.605387507168495</x:v>
      </x:c>
      <x:c r="I254" s="119" t="n">
        <x:f>IFERROR(ABS(F254-D254)/ABS(D254),"")</x:f>
        <x:v>0.500969562505205</x:v>
      </x:c>
      <x:c r="J254" s="119" t="n">
        <x:f>IFERROR(ABS(G254-D254)/ABS(D254),"")</x:f>
        <x:v>0.6169895010199716</x:v>
      </x:c>
      <x:c r="K254" s="120" t="n">
        <x:f>E254-D254</x:f>
        <x:v>-31735.623900786843</x:v>
      </x:c>
      <x:c r="L254" s="77" t="str">
        <x:v>weighted_hybrid</x:v>
      </x:c>
      <x:c r="M254" s="77" t="str">
        <x:v>是</x:v>
      </x:c>
      <x:c r="N254" s="77" t="str">
        <x:v>是</x:v>
      </x:c>
    </x:row>
    <x:row r="255">
      <x:c r="A255" s="77" t="str">
        <x:v>1456</x:v>
      </x:c>
      <x:c r="B255" s="77" t="str">
        <x:v>怡華</x:v>
      </x:c>
      <x:c r="C255" s="125" t="n">
        <x:v>45962</x:v>
      </x:c>
      <x:c r="D255" s="120" t="n">
        <x:v>55086</x:v>
      </x:c>
      <x:c r="E255" s="120" t="n">
        <x:v>23030.605453424174</x:v>
      </x:c>
      <x:c r="F255" s="120" t="n">
        <x:v>37834.80963882385</x:v>
      </x:c>
      <x:c r="G255" s="120" t="n">
        <x:v>21385.69387726865</x:v>
      </x:c>
      <x:c r="H255" s="119" t="n">
        <x:v>0.5819154512321792</x:v>
      </x:c>
      <x:c r="I255" s="119" t="n">
        <x:f>IFERROR(ABS(F255-D255)/ABS(D255),"")</x:f>
        <x:v>0.31316832518563975</x:v>
      </x:c>
      <x:c r="J255" s="119" t="n">
        <x:f>IFERROR(ABS(G255-D255)/ABS(D255),"")</x:f>
        <x:v>0.6117762430151281</x:v>
      </x:c>
      <x:c r="K255" s="120" t="n">
        <x:f>E255-D255</x:f>
        <x:v>-32055.394546575826</x:v>
      </x:c>
      <x:c r="L255" s="77" t="str">
        <x:v>weighted_hybrid</x:v>
      </x:c>
      <x:c r="M255" s="77" t="str">
        <x:v>是</x:v>
      </x:c>
      <x:c r="N255" s="77" t="str">
        <x:v>是</x:v>
      </x:c>
    </x:row>
    <x:row r="256">
      <x:c r="A256" s="77" t="str">
        <x:v>1456</x:v>
      </x:c>
      <x:c r="B256" s="77" t="str">
        <x:v>怡華</x:v>
      </x:c>
      <x:c r="C256" s="125" t="n">
        <x:v>45992</x:v>
      </x:c>
      <x:c r="D256" s="120" t="n">
        <x:v>99865</x:v>
      </x:c>
      <x:c r="E256" s="120" t="n">
        <x:v>85879.66387943995</x:v>
      </x:c>
      <x:c r="F256" s="120" t="n">
        <x:v>55754.18466615386</x:v>
      </x:c>
      <x:c r="G256" s="120" t="n">
        <x:v>89226.93934758284</x:v>
      </x:c>
      <x:c r="H256" s="119" t="n">
        <x:v>0.14004241847053575</x:v>
      </x:c>
      <x:c r="I256" s="119" t="n">
        <x:f>IFERROR(ABS(F256-D256)/ABS(D256),"")</x:f>
        <x:v>0.4417044543518364</x:v>
      </x:c>
      <x:c r="J256" s="119" t="n">
        <x:f>IFERROR(ABS(G256-D256)/ABS(D256),"")</x:f>
        <x:v>0.10652441448372463</x:v>
      </x:c>
      <x:c r="K256" s="120" t="n">
        <x:f>E256-D256</x:f>
        <x:v>-13985.336120560052</x:v>
      </x:c>
      <x:c r="L256" s="77" t="str">
        <x:v>weighted_hybrid</x:v>
      </x:c>
      <x:c r="M256" s="77" t="str">
        <x:v>是</x:v>
      </x:c>
      <x:c r="N256" s="77" t="str">
        <x:v>是</x:v>
      </x:c>
    </x:row>
    <x:row r="257">
      <x:c r="A257" s="77" t="str">
        <x:v>1459</x:v>
      </x:c>
      <x:c r="B257" s="77" t="str">
        <x:v>聯發</x:v>
      </x:c>
      <x:c r="C257" s="125" t="n">
        <x:v>45658</x:v>
      </x:c>
      <x:c r="D257" s="120" t="n">
        <x:v>98437</x:v>
      </x:c>
      <x:c r="E257" s="120" t="n">
        <x:v>124301.0891932558</x:v>
      </x:c>
      <x:c r="F257" s="120" t="n">
        <x:v>101854.4941487847</x:v>
      </x:c>
      <x:c r="G257" s="120" t="n">
        <x:v>126795.15530930815</x:v>
      </x:c>
      <x:c r="H257" s="119" t="n">
        <x:v>0.26274763750678914</x:v>
      </x:c>
      <x:c r="I257" s="119" t="n">
        <x:f>IFERROR(ABS(F257-D257)/ABS(D257),"")</x:f>
        <x:v>0.03471757721979231</x:v>
      </x:c>
      <x:c r="J257" s="119" t="n">
        <x:f>IFERROR(ABS(G257-D257)/ABS(D257),"")</x:f>
        <x:v>0.288084310872011</x:v>
      </x:c>
      <x:c r="K257" s="120" t="n">
        <x:f>E257-D257</x:f>
        <x:v>25864.0891932558</x:v>
      </x:c>
      <x:c r="L257" s="77" t="str">
        <x:v>weighted_hybrid</x:v>
      </x:c>
      <x:c r="M257" s="77" t="str">
        <x:v>是</x:v>
      </x:c>
      <x:c r="N257" s="77" t="str">
        <x:v>是</x:v>
      </x:c>
    </x:row>
    <x:row r="258">
      <x:c r="A258" s="77" t="str">
        <x:v>1459</x:v>
      </x:c>
      <x:c r="B258" s="77" t="str">
        <x:v>聯發</x:v>
      </x:c>
      <x:c r="C258" s="125" t="n">
        <x:v>45689</x:v>
      </x:c>
      <x:c r="D258" s="120" t="n">
        <x:v>121057</x:v>
      </x:c>
      <x:c r="E258" s="120" t="n">
        <x:v>79624.62181496993</x:v>
      </x:c>
      <x:c r="F258" s="120" t="n">
        <x:v>98738.04159106025</x:v>
      </x:c>
      <x:c r="G258" s="120" t="n">
        <x:v>77500.90850651545</x:v>
      </x:c>
      <x:c r="H258" s="119" t="n">
        <x:v>0.3422551210176204</x:v>
      </x:c>
      <x:c r="I258" s="119" t="n">
        <x:f>IFERROR(ABS(F258-D258)/ABS(D258),"")</x:f>
        <x:v>0.18436735099118393</x:v>
      </x:c>
      <x:c r="J258" s="119" t="n">
        <x:f>IFERROR(ABS(G258-D258)/ABS(D258),"")</x:f>
        <x:v>0.35979820657611333</x:v>
      </x:c>
      <x:c r="K258" s="120" t="n">
        <x:f>E258-D258</x:f>
        <x:v>-41432.37818503007</x:v>
      </x:c>
      <x:c r="L258" s="77" t="str">
        <x:v>weighted_hybrid</x:v>
      </x:c>
      <x:c r="M258" s="77" t="str">
        <x:v>是</x:v>
      </x:c>
      <x:c r="N258" s="77" t="str">
        <x:v>是</x:v>
      </x:c>
    </x:row>
    <x:row r="259">
      <x:c r="A259" s="77" t="str">
        <x:v>1459</x:v>
      </x:c>
      <x:c r="B259" s="77" t="str">
        <x:v>聯發</x:v>
      </x:c>
      <x:c r="C259" s="125" t="n">
        <x:v>45717</x:v>
      </x:c>
      <x:c r="D259" s="120" t="n">
        <x:v>142301</x:v>
      </x:c>
      <x:c r="E259" s="120" t="n">
        <x:v>125194.42471043901</x:v>
      </x:c>
      <x:c r="F259" s="120" t="n">
        <x:v>135013.28201665197</x:v>
      </x:c>
      <x:c r="G259" s="120" t="n">
        <x:v>124103.44056530423</x:v>
      </x:c>
      <x:c r="H259" s="119" t="n">
        <x:v>0.12021402020759511</x:v>
      </x:c>
      <x:c r="I259" s="119" t="n">
        <x:f>IFERROR(ABS(F259-D259)/ABS(D259),"")</x:f>
        <x:v>0.05121339964826693</x:v>
      </x:c>
      <x:c r="J259" s="119" t="n">
        <x:f>IFERROR(ABS(G259-D259)/ABS(D259),"")</x:f>
        <x:v>0.12788075582529826</x:v>
      </x:c>
      <x:c r="K259" s="120" t="n">
        <x:f>E259-D259</x:f>
        <x:v>-17106.57528956099</x:v>
      </x:c>
      <x:c r="L259" s="77" t="str">
        <x:v>weighted_hybrid</x:v>
      </x:c>
      <x:c r="M259" s="77" t="str">
        <x:v>是</x:v>
      </x:c>
      <x:c r="N259" s="77" t="str">
        <x:v>是</x:v>
      </x:c>
    </x:row>
    <x:row r="260">
      <x:c r="A260" s="77" t="str">
        <x:v>1459</x:v>
      </x:c>
      <x:c r="B260" s="77" t="str">
        <x:v>聯發</x:v>
      </x:c>
      <x:c r="C260" s="125" t="n">
        <x:v>45748</x:v>
      </x:c>
      <x:c r="D260" s="120" t="n">
        <x:v>97944</x:v>
      </x:c>
      <x:c r="E260" s="120" t="n">
        <x:v>124440.95780041197</x:v>
      </x:c>
      <x:c r="F260" s="120" t="n">
        <x:v>110744.0391559494</x:v>
      </x:c>
      <x:c r="G260" s="120" t="n">
        <x:v>125962.8376497967</x:v>
      </x:c>
      <x:c r="H260" s="119" t="n">
        <x:v>0.27053170996091613</x:v>
      </x:c>
      <x:c r="I260" s="119" t="n">
        <x:f>IFERROR(ABS(F260-D260)/ABS(D260),"")</x:f>
        <x:v>0.13068732291870255</x:v>
      </x:c>
      <x:c r="J260" s="119" t="n">
        <x:f>IFERROR(ABS(G260-D260)/ABS(D260),"")</x:f>
        <x:v>0.28606997518782873</x:v>
      </x:c>
      <x:c r="K260" s="120" t="n">
        <x:f>E260-D260</x:f>
        <x:v>26496.95780041197</x:v>
      </x:c>
      <x:c r="L260" s="77" t="str">
        <x:v>weighted_hybrid</x:v>
      </x:c>
      <x:c r="M260" s="77" t="str">
        <x:v>是</x:v>
      </x:c>
      <x:c r="N260" s="77" t="str">
        <x:v>是</x:v>
      </x:c>
    </x:row>
    <x:row r="261">
      <x:c r="A261" s="77" t="str">
        <x:v>1459</x:v>
      </x:c>
      <x:c r="B261" s="77" t="str">
        <x:v>聯發</x:v>
      </x:c>
      <x:c r="C261" s="125" t="n">
        <x:v>45778</x:v>
      </x:c>
      <x:c r="D261" s="120" t="n">
        <x:v>85172</x:v>
      </x:c>
      <x:c r="E261" s="120" t="n">
        <x:v>102846.51134462854</x:v>
      </x:c>
      <x:c r="F261" s="120" t="n">
        <x:v>94914.571050888</x:v>
      </x:c>
      <x:c r="G261" s="120" t="n">
        <x:v>103727.83804393304</x:v>
      </x:c>
      <x:c r="H261" s="119" t="n">
        <x:v>0.20751551383821606</x:v>
      </x:c>
      <x:c r="I261" s="119" t="n">
        <x:f>IFERROR(ABS(F261-D261)/ABS(D261),"")</x:f>
        <x:v>0.11438701745747429</x:v>
      </x:c>
      <x:c r="J261" s="119" t="n">
        <x:f>IFERROR(ABS(G261-D261)/ABS(D261),"")</x:f>
        <x:v>0.2178631245471873</x:v>
      </x:c>
      <x:c r="K261" s="120" t="n">
        <x:f>E261-D261</x:f>
        <x:v>17674.51134462854</x:v>
      </x:c>
      <x:c r="L261" s="77" t="str">
        <x:v>weighted_hybrid</x:v>
      </x:c>
      <x:c r="M261" s="77" t="str">
        <x:v>是</x:v>
      </x:c>
      <x:c r="N261" s="77" t="str">
        <x:v>是</x:v>
      </x:c>
    </x:row>
    <x:row r="262">
      <x:c r="A262" s="77" t="str">
        <x:v>1459</x:v>
      </x:c>
      <x:c r="B262" s="77" t="str">
        <x:v>聯發</x:v>
      </x:c>
      <x:c r="C262" s="125" t="n">
        <x:v>45809</x:v>
      </x:c>
      <x:c r="D262" s="120" t="n">
        <x:v>87161</x:v>
      </x:c>
      <x:c r="E262" s="120" t="n">
        <x:v>82694.42432438076</x:v>
      </x:c>
      <x:c r="F262" s="120" t="n">
        <x:v>85182.44465814752</x:v>
      </x:c>
      <x:c r="G262" s="120" t="n">
        <x:v>82417.97762062888</x:v>
      </x:c>
      <x:c r="H262" s="119" t="n">
        <x:v>0.05124511737611136</x:v>
      </x:c>
      <x:c r="I262" s="119" t="n">
        <x:f>IFERROR(ABS(F262-D262)/ABS(D262),"")</x:f>
        <x:v>0.0227000073639871</x:v>
      </x:c>
      <x:c r="J262" s="119" t="n">
        <x:f>IFERROR(ABS(G262-D262)/ABS(D262),"")</x:f>
        <x:v>0.05441679626634756</x:v>
      </x:c>
      <x:c r="K262" s="120" t="n">
        <x:f>E262-D262</x:f>
        <x:v>-4466.575675619242</x:v>
      </x:c>
      <x:c r="L262" s="77" t="str">
        <x:v>weighted_hybrid</x:v>
      </x:c>
      <x:c r="M262" s="77" t="str">
        <x:v>是</x:v>
      </x:c>
      <x:c r="N262" s="77" t="str">
        <x:v>是</x:v>
      </x:c>
    </x:row>
    <x:row r="263">
      <x:c r="A263" s="77" t="str">
        <x:v>1459</x:v>
      </x:c>
      <x:c r="B263" s="77" t="str">
        <x:v>聯發</x:v>
      </x:c>
      <x:c r="C263" s="125" t="n">
        <x:v>45839</x:v>
      </x:c>
      <x:c r="D263" s="120" t="n">
        <x:v>90428</x:v>
      </x:c>
      <x:c r="E263" s="120" t="n">
        <x:v>83300.9035867571</x:v>
      </x:c>
      <x:c r="F263" s="120" t="n">
        <x:v>88341.70649214648</x:v>
      </x:c>
      <x:c r="G263" s="120" t="n">
        <x:v>82740.81437504716</x:v>
      </x:c>
      <x:c r="H263" s="119" t="n">
        <x:v>0.07881515032117162</x:v>
      </x:c>
      <x:c r="I263" s="119" t="n">
        <x:f>IFERROR(ABS(F263-D263)/ABS(D263),"")</x:f>
        <x:v>0.023071322022531992</x:v>
      </x:c>
      <x:c r="J263" s="119" t="n">
        <x:f>IFERROR(ABS(G263-D263)/ABS(D263),"")</x:f>
        <x:v>0.08500890902102043</x:v>
      </x:c>
      <x:c r="K263" s="120" t="n">
        <x:f>E263-D263</x:f>
        <x:v>-7127.096413242907</x:v>
      </x:c>
      <x:c r="L263" s="77" t="str">
        <x:v>weighted_hybrid</x:v>
      </x:c>
      <x:c r="M263" s="77" t="str">
        <x:v>是</x:v>
      </x:c>
      <x:c r="N263" s="77" t="str">
        <x:v>是</x:v>
      </x:c>
    </x:row>
    <x:row r="264">
      <x:c r="A264" s="77" t="str">
        <x:v>1459</x:v>
      </x:c>
      <x:c r="B264" s="77" t="str">
        <x:v>聯發</x:v>
      </x:c>
      <x:c r="C264" s="125" t="n">
        <x:v>45870</x:v>
      </x:c>
      <x:c r="D264" s="120" t="n">
        <x:v>90191</x:v>
      </x:c>
      <x:c r="E264" s="120" t="n">
        <x:v>89023.83579175301</x:v>
      </x:c>
      <x:c r="F264" s="120" t="n">
        <x:v>88536.19844894856</x:v>
      </x:c>
      <x:c r="G264" s="120" t="n">
        <x:v>89078.01771873128</x:v>
      </x:c>
      <x:c r="H264" s="119" t="n">
        <x:v>0.012941027466676183</x:v>
      </x:c>
      <x:c r="I264" s="119" t="n">
        <x:f>IFERROR(ABS(F264-D264)/ABS(D264),"")</x:f>
        <x:v>0.01834774590648111</x:v>
      </x:c>
      <x:c r="J264" s="119" t="n">
        <x:f>IFERROR(ABS(G264-D264)/ABS(D264),"")</x:f>
        <x:v>0.012340280973364525</x:v>
      </x:c>
      <x:c r="K264" s="120" t="n">
        <x:f>E264-D264</x:f>
        <x:v>-1167.1642082469916</x:v>
      </x:c>
      <x:c r="L264" s="77" t="str">
        <x:v>weighted_hybrid</x:v>
      </x:c>
      <x:c r="M264" s="77" t="str">
        <x:v>是</x:v>
      </x:c>
      <x:c r="N264" s="77" t="str">
        <x:v>是</x:v>
      </x:c>
    </x:row>
    <x:row r="265">
      <x:c r="A265" s="77" t="str">
        <x:v>1459</x:v>
      </x:c>
      <x:c r="B265" s="77" t="str">
        <x:v>聯發</x:v>
      </x:c>
      <x:c r="C265" s="125" t="n">
        <x:v>45901</x:v>
      </x:c>
      <x:c r="D265" s="120" t="n">
        <x:v>102095</x:v>
      </x:c>
      <x:c r="E265" s="120" t="n">
        <x:v>95561.42953657825</x:v>
      </x:c>
      <x:c r="F265" s="120" t="n">
        <x:v>90284.53962157451</x:v>
      </x:c>
      <x:c r="G265" s="120" t="n">
        <x:v>96147.75063824533</x:v>
      </x:c>
      <x:c r="H265" s="119" t="n">
        <x:v>0.06399500919165242</x:v>
      </x:c>
      <x:c r="I265" s="119" t="n">
        <x:f>IFERROR(ABS(F265-D265)/ABS(D265),"")</x:f>
        <x:v>0.11568108505240694</x:v>
      </x:c>
      <x:c r="J265" s="119" t="n">
        <x:f>IFERROR(ABS(G265-D265)/ABS(D265),"")</x:f>
        <x:v>0.0582521118737908</x:v>
      </x:c>
      <x:c r="K265" s="120" t="n">
        <x:f>E265-D265</x:f>
        <x:v>-6533.5704634217545</x:v>
      </x:c>
      <x:c r="L265" s="77" t="str">
        <x:v>weighted_hybrid</x:v>
      </x:c>
      <x:c r="M265" s="77" t="str">
        <x:v>是</x:v>
      </x:c>
      <x:c r="N265" s="77" t="str">
        <x:v>是</x:v>
      </x:c>
    </x:row>
    <x:row r="266">
      <x:c r="A266" s="77" t="str">
        <x:v>1459</x:v>
      </x:c>
      <x:c r="B266" s="77" t="str">
        <x:v>聯發</x:v>
      </x:c>
      <x:c r="C266" s="125" t="n">
        <x:v>45931</x:v>
      </x:c>
      <x:c r="D266" s="120" t="n">
        <x:v>103954</x:v>
      </x:c>
      <x:c r="E266" s="120" t="n">
        <x:v>103012.68570458156</x:v>
      </x:c>
      <x:c r="F266" s="120" t="n">
        <x:v>108521.5153738332</x:v>
      </x:c>
      <x:c r="G266" s="120" t="n">
        <x:v>102400.59351910914</x:v>
      </x:c>
      <x:c r="H266" s="119" t="n">
        <x:v>0.009055104136622392</x:v>
      </x:c>
      <x:c r="I266" s="119" t="n">
        <x:f>IFERROR(ABS(F266-D266)/ABS(D266),"")</x:f>
        <x:v>0.043937851105615953</x:v>
      </x:c>
      <x:c r="J266" s="119" t="n">
        <x:f>IFERROR(ABS(G266-D266)/ABS(D266),"")</x:f>
        <x:v>0.014943210274648969</x:v>
      </x:c>
      <x:c r="K266" s="120" t="n">
        <x:f>E266-D266</x:f>
        <x:v>-941.3142954184441</x:v>
      </x:c>
      <x:c r="L266" s="77" t="str">
        <x:v>weighted_hybrid</x:v>
      </x:c>
      <x:c r="M266" s="77" t="str">
        <x:v>是</x:v>
      </x:c>
      <x:c r="N266" s="77" t="str">
        <x:v>是</x:v>
      </x:c>
    </x:row>
    <x:row r="267">
      <x:c r="A267" s="77" t="str">
        <x:v>1459</x:v>
      </x:c>
      <x:c r="B267" s="77" t="str">
        <x:v>聯發</x:v>
      </x:c>
      <x:c r="C267" s="125" t="n">
        <x:v>45962</x:v>
      </x:c>
      <x:c r="D267" s="120" t="n">
        <x:v>100634</x:v>
      </x:c>
      <x:c r="E267" s="120" t="n">
        <x:v>108995.46851196636</x:v>
      </x:c>
      <x:c r="F267" s="120" t="n">
        <x:v>115598.93146007288</x:v>
      </x:c>
      <x:c r="G267" s="120" t="n">
        <x:v>108261.75040662118</x:v>
      </x:c>
      <x:c r="H267" s="119" t="n">
        <x:v>0.0830879077843111</x:v>
      </x:c>
      <x:c r="I267" s="119" t="n">
        <x:f>IFERROR(ABS(F267-D267)/ABS(D267),"")</x:f>
        <x:v>0.14870651529376636</x:v>
      </x:c>
      <x:c r="J267" s="119" t="n">
        <x:f>IFERROR(ABS(G267-D267)/ABS(D267),"")</x:f>
        <x:v>0.07579695139437152</x:v>
      </x:c>
      <x:c r="K267" s="120" t="n">
        <x:f>E267-D267</x:f>
        <x:v>8361.468511966363</x:v>
      </x:c>
      <x:c r="L267" s="77" t="str">
        <x:v>weighted_hybrid</x:v>
      </x:c>
      <x:c r="M267" s="77" t="str">
        <x:v>是</x:v>
      </x:c>
      <x:c r="N267" s="77" t="str">
        <x:v>是</x:v>
      </x:c>
    </x:row>
    <x:row r="268">
      <x:c r="A268" s="77" t="str">
        <x:v>1459</x:v>
      </x:c>
      <x:c r="B268" s="77" t="str">
        <x:v>聯發</x:v>
      </x:c>
      <x:c r="C268" s="125" t="n">
        <x:v>45992</x:v>
      </x:c>
      <x:c r="D268" s="120" t="n">
        <x:v>74746</x:v>
      </x:c>
      <x:c r="E268" s="120" t="n">
        <x:v>115184.07823176777</x:v>
      </x:c>
      <x:c r="F268" s="120" t="n">
        <x:v>111649.69173133504</x:v>
      </x:c>
      <x:c r="G268" s="120" t="n">
        <x:v>115576.78784292696</x:v>
      </x:c>
      <x:c r="H268" s="119" t="n">
        <x:v>0.541006585392767</x:v>
      </x:c>
      <x:c r="I268" s="119" t="n">
        <x:f>IFERROR(ABS(F268-D268)/ABS(D268),"")</x:f>
        <x:v>0.49372129252849706</x:v>
      </x:c>
      <x:c r="J268" s="119" t="n">
        <x:f>IFERROR(ABS(G268-D268)/ABS(D268),"")</x:f>
        <x:v>0.5462605068221305</x:v>
      </x:c>
      <x:c r="K268" s="120" t="n">
        <x:f>E268-D268</x:f>
        <x:v>40438.078231767766</x:v>
      </x:c>
      <x:c r="L268" s="77" t="str">
        <x:v>weighted_hybrid</x:v>
      </x:c>
      <x:c r="M268" s="77" t="str">
        <x:v>是</x:v>
      </x:c>
      <x:c r="N268" s="77" t="str">
        <x:v>是</x:v>
      </x:c>
    </x:row>
    <x:row r="269">
      <x:c r="A269" s="77" t="str">
        <x:v>1463</x:v>
      </x:c>
      <x:c r="B269" s="77" t="str">
        <x:v>強盛新</x:v>
      </x:c>
      <x:c r="C269" s="125" t="n">
        <x:v>45658</x:v>
      </x:c>
      <x:c r="D269" s="120" t="n">
        <x:v>450723</x:v>
      </x:c>
      <x:c r="E269" s="120" t="n">
        <x:v>91387.17387676671</x:v>
      </x:c>
      <x:c r="F269" s="120" t="n">
        <x:v>99147.19842065644</x:v>
      </x:c>
      <x:c r="G269" s="120" t="n">
        <x:v>90524.94892744563</x:v>
      </x:c>
      <x:c r="H269" s="119" t="n">
        <x:v>0.7972431540507879</x:v>
      </x:c>
      <x:c r="I269" s="119" t="n">
        <x:f>IFERROR(ABS(F269-D269)/ABS(D269),"")</x:f>
        <x:v>0.78002631678291</x:v>
      </x:c>
      <x:c r="J269" s="119" t="n">
        <x:f>IFERROR(ABS(G269-D269)/ABS(D269),"")</x:f>
        <x:v>0.799156135969441</x:v>
      </x:c>
      <x:c r="K269" s="120" t="n">
        <x:f>E269-D269</x:f>
        <x:v>-359335.8261232333</x:v>
      </x:c>
      <x:c r="L269" s="77" t="str">
        <x:v>weighted_hybrid</x:v>
      </x:c>
      <x:c r="M269" s="77" t="str">
        <x:v>是</x:v>
      </x:c>
      <x:c r="N269" s="77" t="str">
        <x:v>是</x:v>
      </x:c>
    </x:row>
    <x:row r="270">
      <x:c r="A270" s="77" t="str">
        <x:v>1463</x:v>
      </x:c>
      <x:c r="B270" s="77" t="str">
        <x:v>強盛新</x:v>
      </x:c>
      <x:c r="C270" s="125" t="n">
        <x:v>45689</x:v>
      </x:c>
      <x:c r="D270" s="120" t="n">
        <x:v>178204</x:v>
      </x:c>
      <x:c r="E270" s="120" t="n">
        <x:v>178261.9700498942</x:v>
      </x:c>
      <x:c r="F270" s="120" t="n">
        <x:v>447717.8743985613</x:v>
      </x:c>
      <x:c r="G270" s="120" t="n">
        <x:v>148322.42512226454</x:v>
      </x:c>
      <x:c r="H270" s="119" t="n">
        <x:v>0.00032530162002093727</x:v>
      </x:c>
      <x:c r="I270" s="119" t="n">
        <x:f>IFERROR(ABS(F270-D270)/ABS(D270),"")</x:f>
        <x:v>1.512389589451198</x:v>
      </x:c>
      <x:c r="J270" s="119" t="n">
        <x:f>IFERROR(ABS(G270-D270)/ABS(D270),"")</x:f>
        <x:v>0.16768184147233206</x:v>
      </x:c>
      <x:c r="K270" s="120" t="n">
        <x:f>E270-D270</x:f>
        <x:v>57.970049894211115</x:v>
      </x:c>
      <x:c r="L270" s="77" t="str">
        <x:v>weighted_hybrid</x:v>
      </x:c>
      <x:c r="M270" s="77" t="str">
        <x:v>是</x:v>
      </x:c>
      <x:c r="N270" s="77" t="str">
        <x:v>是</x:v>
      </x:c>
    </x:row>
    <x:row r="271">
      <x:c r="A271" s="77" t="str">
        <x:v>1463</x:v>
      </x:c>
      <x:c r="B271" s="77" t="str">
        <x:v>強盛新</x:v>
      </x:c>
      <x:c r="C271" s="125" t="n">
        <x:v>45717</x:v>
      </x:c>
      <x:c r="D271" s="120" t="n">
        <x:v>25315</x:v>
      </x:c>
      <x:c r="E271" s="120" t="n">
        <x:v>109612.5555136028</x:v>
      </x:c>
      <x:c r="F271" s="120" t="n">
        <x:v>145324.7365340118</x:v>
      </x:c>
      <x:c r="G271" s="120" t="n">
        <x:v>105644.53540022402</x:v>
      </x:c>
      <x:c r="H271" s="119" t="n">
        <x:v>3.329944914619901</x:v>
      </x:c>
      <x:c r="I271" s="119" t="n">
        <x:f>IFERROR(ABS(F271-D271)/ABS(D271),"")</x:f>
        <x:v>4.740657180881367</x:v>
      </x:c>
      <x:c r="J271" s="119" t="n">
        <x:f>IFERROR(ABS(G271-D271)/ABS(D271),"")</x:f>
        <x:v>3.173199107257516</x:v>
      </x:c>
      <x:c r="K271" s="120" t="n">
        <x:f>E271-D271</x:f>
        <x:v>84297.5555136028</x:v>
      </x:c>
      <x:c r="L271" s="77" t="str">
        <x:v>weighted_hybrid</x:v>
      </x:c>
      <x:c r="M271" s="77" t="str">
        <x:v>是</x:v>
      </x:c>
      <x:c r="N271" s="77" t="str">
        <x:v>是</x:v>
      </x:c>
    </x:row>
    <x:row r="272">
      <x:c r="A272" s="77" t="str">
        <x:v>1463</x:v>
      </x:c>
      <x:c r="B272" s="77" t="str">
        <x:v>強盛新</x:v>
      </x:c>
      <x:c r="C272" s="125" t="n">
        <x:v>45748</x:v>
      </x:c>
      <x:c r="D272" s="120" t="n">
        <x:v>15540</x:v>
      </x:c>
      <x:c r="E272" s="120" t="n">
        <x:v>29950.201138163247</x:v>
      </x:c>
      <x:c r="F272" s="120" t="n">
        <x:v>10632.049156966606</x:v>
      </x:c>
      <x:c r="G272" s="120" t="n">
        <x:v>32096.662469407318</x:v>
      </x:c>
      <x:c r="H272" s="119" t="n">
        <x:v>0.9272973705381756</x:v>
      </x:c>
      <x:c r="I272" s="119" t="n">
        <x:f>IFERROR(ABS(F272-D272)/ABS(D272),"")</x:f>
        <x:v>0.31582695257615145</x:v>
      </x:c>
      <x:c r="J272" s="119" t="n">
        <x:f>IFERROR(ABS(G272-D272)/ABS(D272),"")</x:f>
        <x:v>1.0654222953286563</x:v>
      </x:c>
      <x:c r="K272" s="120" t="n">
        <x:f>E272-D272</x:f>
        <x:v>14410.201138163247</x:v>
      </x:c>
      <x:c r="L272" s="77" t="str">
        <x:v>weighted_hybrid</x:v>
      </x:c>
      <x:c r="M272" s="77" t="str">
        <x:v>是</x:v>
      </x:c>
      <x:c r="N272" s="77" t="str">
        <x:v>是</x:v>
      </x:c>
    </x:row>
    <x:row r="273">
      <x:c r="A273" s="77" t="str">
        <x:v>1463</x:v>
      </x:c>
      <x:c r="B273" s="77" t="str">
        <x:v>強盛新</x:v>
      </x:c>
      <x:c r="C273" s="125" t="n">
        <x:v>45778</x:v>
      </x:c>
      <x:c r="D273" s="120" t="n">
        <x:v>15686</x:v>
      </x:c>
      <x:c r="E273" s="120" t="n">
        <x:v>20019.246467706038</x:v>
      </x:c>
      <x:c r="F273" s="120" t="n">
        <x:v>18587.374008057093</x:v>
      </x:c>
      <x:c r="G273" s="120" t="n">
        <x:v>20178.34340766703</x:v>
      </x:c>
      <x:c r="H273" s="119" t="n">
        <x:v>0.2762492966789518</x:v>
      </x:c>
      <x:c r="I273" s="119" t="n">
        <x:f>IFERROR(ABS(F273-D273)/ABS(D273),"")</x:f>
        <x:v>0.1849658299156632</x:v>
      </x:c>
      <x:c r="J273" s="119" t="n">
        <x:f>IFERROR(ABS(G273-D273)/ABS(D273),"")</x:f>
        <x:v>0.2863919040970949</x:v>
      </x:c>
      <x:c r="K273" s="120" t="n">
        <x:f>E273-D273</x:f>
        <x:v>4333.246467706038</x:v>
      </x:c>
      <x:c r="L273" s="77" t="str">
        <x:v>weighted_hybrid</x:v>
      </x:c>
      <x:c r="M273" s="77" t="str">
        <x:v>是</x:v>
      </x:c>
      <x:c r="N273" s="77" t="str">
        <x:v>是</x:v>
      </x:c>
    </x:row>
    <x:row r="274">
      <x:c r="A274" s="77" t="str">
        <x:v>1463</x:v>
      </x:c>
      <x:c r="B274" s="77" t="str">
        <x:v>強盛新</x:v>
      </x:c>
      <x:c r="C274" s="125" t="n">
        <x:v>45809</x:v>
      </x:c>
      <x:c r="D274" s="120" t="n">
        <x:v>13353</x:v>
      </x:c>
      <x:c r="E274" s="120" t="n">
        <x:v>12568.454803220906</x:v>
      </x:c>
      <x:c r="F274" s="120" t="n">
        <x:v>10122.87873307018</x:v>
      </x:c>
      <x:c r="G274" s="120" t="n">
        <x:v>12840.185477682098</x:v>
      </x:c>
      <x:c r="H274" s="119" t="n">
        <x:v>0.05875422727320409</x:v>
      </x:c>
      <x:c r="I274" s="119" t="n">
        <x:f>IFERROR(ABS(F274-D274)/ABS(D274),"")</x:f>
        <x:v>0.2419022891432502</x:v>
      </x:c>
      <x:c r="J274" s="119" t="n">
        <x:f>IFERROR(ABS(G274-D274)/ABS(D274),"")</x:f>
        <x:v>0.03840444262097669</x:v>
      </x:c>
      <x:c r="K274" s="120" t="n">
        <x:f>E274-D274</x:f>
        <x:v>-784.5451967790941</x:v>
      </x:c>
      <x:c r="L274" s="77" t="str">
        <x:v>weighted_hybrid</x:v>
      </x:c>
      <x:c r="M274" s="77" t="str">
        <x:v>是</x:v>
      </x:c>
      <x:c r="N274" s="77" t="str">
        <x:v>是</x:v>
      </x:c>
    </x:row>
    <x:row r="275">
      <x:c r="A275" s="77" t="str">
        <x:v>1463</x:v>
      </x:c>
      <x:c r="B275" s="77" t="str">
        <x:v>強盛新</x:v>
      </x:c>
      <x:c r="C275" s="125" t="n">
        <x:v>45839</x:v>
      </x:c>
      <x:c r="D275" s="120" t="n">
        <x:v>25501</x:v>
      </x:c>
      <x:c r="E275" s="120" t="n">
        <x:v>16428.168661306245</x:v>
      </x:c>
      <x:c r="F275" s="120" t="n">
        <x:v>20115.42106059765</x:v>
      </x:c>
      <x:c r="G275" s="120" t="n">
        <x:v>16018.473950273867</x:v>
      </x:c>
      <x:c r="H275" s="119" t="n">
        <x:v>0.3557833551113194</x:v>
      </x:c>
      <x:c r="I275" s="119" t="n">
        <x:f>IFERROR(ABS(F275-D275)/ABS(D275),"")</x:f>
        <x:v>0.2111908920984412</x:v>
      </x:c>
      <x:c r="J275" s="119" t="n">
        <x:f>IFERROR(ABS(G275-D275)/ABS(D275),"")</x:f>
        <x:v>0.3718491843349725</x:v>
      </x:c>
      <x:c r="K275" s="120" t="n">
        <x:f>E275-D275</x:f>
        <x:v>-9072.831338693755</x:v>
      </x:c>
      <x:c r="L275" s="77" t="str">
        <x:v>weighted_hybrid</x:v>
      </x:c>
      <x:c r="M275" s="77" t="str">
        <x:v>是</x:v>
      </x:c>
      <x:c r="N275" s="77" t="str">
        <x:v>是</x:v>
      </x:c>
    </x:row>
    <x:row r="276">
      <x:c r="A276" s="77" t="str">
        <x:v>1463</x:v>
      </x:c>
      <x:c r="B276" s="77" t="str">
        <x:v>強盛新</x:v>
      </x:c>
      <x:c r="C276" s="125" t="n">
        <x:v>45870</x:v>
      </x:c>
      <x:c r="D276" s="120" t="n">
        <x:v>15115</x:v>
      </x:c>
      <x:c r="E276" s="120" t="n">
        <x:v>26602.803366955068</x:v>
      </x:c>
      <x:c r="F276" s="120" t="n">
        <x:v>30048.024494407226</x:v>
      </x:c>
      <x:c r="G276" s="120" t="n">
        <x:v>26220.001019460386</x:v>
      </x:c>
      <x:c r="H276" s="119" t="n">
        <x:v>0.7600266865335804</x:v>
      </x:c>
      <x:c r="I276" s="119" t="n">
        <x:f>IFERROR(ABS(F276-D276)/ABS(D276),"")</x:f>
        <x:v>0.9879606016809279</x:v>
      </x:c>
      <x:c r="J276" s="119" t="n">
        <x:f>IFERROR(ABS(G276-D276)/ABS(D276),"")</x:f>
        <x:v>0.734700695961653</x:v>
      </x:c>
      <x:c r="K276" s="120" t="n">
        <x:f>E276-D276</x:f>
        <x:v>11487.803366955068</x:v>
      </x:c>
      <x:c r="L276" s="77" t="str">
        <x:v>weighted_hybrid</x:v>
      </x:c>
      <x:c r="M276" s="77" t="str">
        <x:v>是</x:v>
      </x:c>
      <x:c r="N276" s="77" t="str">
        <x:v>是</x:v>
      </x:c>
    </x:row>
    <x:row r="277">
      <x:c r="A277" s="77" t="str">
        <x:v>1463</x:v>
      </x:c>
      <x:c r="B277" s="77" t="str">
        <x:v>強盛新</x:v>
      </x:c>
      <x:c r="C277" s="125" t="n">
        <x:v>45901</x:v>
      </x:c>
      <x:c r="D277" s="120" t="n">
        <x:v>19169</x:v>
      </x:c>
      <x:c r="E277" s="120" t="n">
        <x:v>16295.587148546398</x:v>
      </x:c>
      <x:c r="F277" s="120" t="n">
        <x:v>11908.221071643824</x:v>
      </x:c>
      <x:c r="G277" s="120" t="n">
        <x:v>16783.07226820224</x:v>
      </x:c>
      <x:c r="H277" s="119" t="n">
        <x:v>0.14989894368269613</x:v>
      </x:c>
      <x:c r="I277" s="119" t="n">
        <x:f>IFERROR(ABS(F277-D277)/ABS(D277),"")</x:f>
        <x:v>0.37877713643675603</x:v>
      </x:c>
      <x:c r="J277" s="119" t="n">
        <x:f>IFERROR(ABS(G277-D277)/ABS(D277),"")</x:f>
        <x:v>0.1244680333766895</x:v>
      </x:c>
      <x:c r="K277" s="120" t="n">
        <x:f>E277-D277</x:f>
        <x:v>-2873.4128514536023</x:v>
      </x:c>
      <x:c r="L277" s="77" t="str">
        <x:v>weighted_hybrid</x:v>
      </x:c>
      <x:c r="M277" s="77" t="str">
        <x:v>是</x:v>
      </x:c>
      <x:c r="N277" s="77" t="str">
        <x:v>是</x:v>
      </x:c>
    </x:row>
    <x:row r="278">
      <x:c r="A278" s="77" t="str">
        <x:v>1463</x:v>
      </x:c>
      <x:c r="B278" s="77" t="str">
        <x:v>強盛新</x:v>
      </x:c>
      <x:c r="C278" s="125" t="n">
        <x:v>45931</x:v>
      </x:c>
      <x:c r="D278" s="120" t="n">
        <x:v>18399</x:v>
      </x:c>
      <x:c r="E278" s="120" t="n">
        <x:v>15751.685089958568</x:v>
      </x:c>
      <x:c r="F278" s="120" t="n">
        <x:v>17050.46828312074</x:v>
      </x:c>
      <x:c r="G278" s="120" t="n">
        <x:v>15607.375846273882</x:v>
      </x:c>
      <x:c r="H278" s="119" t="n">
        <x:v>0.14388363009084365</x:v>
      </x:c>
      <x:c r="I278" s="119" t="n">
        <x:f>IFERROR(ABS(F278-D278)/ABS(D278),"")</x:f>
        <x:v>0.07329375057770861</x:v>
      </x:c>
      <x:c r="J278" s="119" t="n">
        <x:f>IFERROR(ABS(G278-D278)/ABS(D278),"")</x:f>
        <x:v>0.15172695003674752</x:v>
      </x:c>
      <x:c r="K278" s="120" t="n">
        <x:f>E278-D278</x:f>
        <x:v>-2647.314910041432</x:v>
      </x:c>
      <x:c r="L278" s="77" t="str">
        <x:v>weighted_hybrid</x:v>
      </x:c>
      <x:c r="M278" s="77" t="str">
        <x:v>是</x:v>
      </x:c>
      <x:c r="N278" s="77" t="str">
        <x:v>是</x:v>
      </x:c>
    </x:row>
    <x:row r="279">
      <x:c r="A279" s="77" t="str">
        <x:v>1463</x:v>
      </x:c>
      <x:c r="B279" s="77" t="str">
        <x:v>強盛新</x:v>
      </x:c>
      <x:c r="C279" s="125" t="n">
        <x:v>45962</x:v>
      </x:c>
      <x:c r="D279" s="120" t="n">
        <x:v>15760</x:v>
      </x:c>
      <x:c r="E279" s="120" t="n">
        <x:v>23161.851392596167</x:v>
      </x:c>
      <x:c r="F279" s="120" t="n">
        <x:v>24780.240856634067</x:v>
      </x:c>
      <x:c r="G279" s="120" t="n">
        <x:v>22982.0303410364</x:v>
      </x:c>
      <x:c r="H279" s="119" t="n">
        <x:v>0.4696606213576249</x:v>
      </x:c>
      <x:c r="I279" s="119" t="n">
        <x:f>IFERROR(ABS(F279-D279)/ABS(D279),"")</x:f>
        <x:v>0.5723503081620601</x:v>
      </x:c>
      <x:c r="J279" s="119" t="n">
        <x:f>IFERROR(ABS(G279-D279)/ABS(D279),"")</x:f>
        <x:v>0.45825065615713195</x:v>
      </x:c>
      <x:c r="K279" s="120" t="n">
        <x:f>E279-D279</x:f>
        <x:v>7401.851392596167</x:v>
      </x:c>
      <x:c r="L279" s="77" t="str">
        <x:v>weighted_hybrid</x:v>
      </x:c>
      <x:c r="M279" s="77" t="str">
        <x:v>是</x:v>
      </x:c>
      <x:c r="N279" s="77" t="str">
        <x:v>是</x:v>
      </x:c>
    </x:row>
    <x:row r="280">
      <x:c r="A280" s="77" t="str">
        <x:v>1463</x:v>
      </x:c>
      <x:c r="B280" s="77" t="str">
        <x:v>強盛新</x:v>
      </x:c>
      <x:c r="C280" s="125" t="n">
        <x:v>45992</x:v>
      </x:c>
      <x:c r="D280" s="120" t="n">
        <x:v>19310</x:v>
      </x:c>
      <x:c r="E280" s="120" t="n">
        <x:v>73515.26591538764</x:v>
      </x:c>
      <x:c r="F280" s="120" t="n">
        <x:v>41170.21873023007</x:v>
      </x:c>
      <x:c r="G280" s="120" t="n">
        <x:v>77109.16004707181</x:v>
      </x:c>
      <x:c r="H280" s="119" t="n">
        <x:v>2.8071085404136533</x:v>
      </x:c>
      <x:c r="I280" s="119" t="n">
        <x:f>IFERROR(ABS(F280-D280)/ABS(D280),"")</x:f>
        <x:v>1.1320672568736445</x:v>
      </x:c>
      <x:c r="J280" s="119" t="n">
        <x:f>IFERROR(ABS(G280-D280)/ABS(D280),"")</x:f>
        <x:v>2.993224238584765</x:v>
      </x:c>
      <x:c r="K280" s="120" t="n">
        <x:f>E280-D280</x:f>
        <x:v>54205.265915387645</x:v>
      </x:c>
      <x:c r="L280" s="77" t="str">
        <x:v>weighted_hybrid</x:v>
      </x:c>
      <x:c r="M280" s="77" t="str">
        <x:v>是</x:v>
      </x:c>
      <x:c r="N280" s="77" t="str">
        <x:v>是</x:v>
      </x:c>
    </x:row>
    <x:row r="281">
      <x:c r="A281" s="77" t="str">
        <x:v>1465</x:v>
      </x:c>
      <x:c r="B281" s="77" t="str">
        <x:v>偉全</x:v>
      </x:c>
      <x:c r="C281" s="125" t="n">
        <x:v>45658</x:v>
      </x:c>
      <x:c r="D281" s="120" t="n">
        <x:v>42887</x:v>
      </x:c>
      <x:c r="E281" s="120" t="n">
        <x:v>38228.79601578937</x:v>
      </x:c>
      <x:c r="F281" s="120" t="n">
        <x:v>28976.8638352198</x:v>
      </x:c>
      <x:c r="G281" s="120" t="n">
        <x:v>39256.7884802971</x:v>
      </x:c>
      <x:c r="H281" s="119" t="n">
        <x:v>0.10861575732064802</x:v>
      </x:c>
      <x:c r="I281" s="119" t="n">
        <x:f>IFERROR(ABS(F281-D281)/ABS(D281),"")</x:f>
        <x:v>0.32434388427216176</x:v>
      </x:c>
      <x:c r="J281" s="119" t="n">
        <x:f>IFERROR(ABS(G281-D281)/ABS(D281),"")</x:f>
        <x:v>0.0846459654371464</x:v>
      </x:c>
      <x:c r="K281" s="120" t="n">
        <x:f>E281-D281</x:f>
        <x:v>-4658.2039842106315</x:v>
      </x:c>
      <x:c r="L281" s="77" t="str">
        <x:v>weighted_hybrid</x:v>
      </x:c>
      <x:c r="M281" s="77" t="str">
        <x:v>是</x:v>
      </x:c>
      <x:c r="N281" s="77" t="str">
        <x:v>是</x:v>
      </x:c>
    </x:row>
    <x:row r="282">
      <x:c r="A282" s="77" t="str">
        <x:v>1465</x:v>
      </x:c>
      <x:c r="B282" s="77" t="str">
        <x:v>偉全</x:v>
      </x:c>
      <x:c r="C282" s="125" t="n">
        <x:v>45689</x:v>
      </x:c>
      <x:c r="D282" s="120" t="n">
        <x:v>15920</x:v>
      </x:c>
      <x:c r="E282" s="120" t="n">
        <x:v>32543.332766059546</x:v>
      </x:c>
      <x:c r="F282" s="120" t="n">
        <x:v>29956.555526439715</x:v>
      </x:c>
      <x:c r="G282" s="120" t="n">
        <x:v>32830.75245935064</x:v>
      </x:c>
      <x:c r="H282" s="119" t="n">
        <x:v>1.0441791938479614</x:v>
      </x:c>
      <x:c r="I282" s="119" t="n">
        <x:f>IFERROR(ABS(F282-D282)/ABS(D282),"")</x:f>
        <x:v>0.881693186334153</x:v>
      </x:c>
      <x:c r="J282" s="119" t="n">
        <x:f>IFERROR(ABS(G282-D282)/ABS(D282),"")</x:f>
        <x:v>1.062233194682829</x:v>
      </x:c>
      <x:c r="K282" s="120" t="n">
        <x:f>E282-D282</x:f>
        <x:v>16623.332766059546</x:v>
      </x:c>
      <x:c r="L282" s="77" t="str">
        <x:v>weighted_hybrid</x:v>
      </x:c>
      <x:c r="M282" s="77" t="str">
        <x:v>是</x:v>
      </x:c>
      <x:c r="N282" s="77" t="str">
        <x:v>是</x:v>
      </x:c>
    </x:row>
    <x:row r="283">
      <x:c r="A283" s="77" t="str">
        <x:v>1465</x:v>
      </x:c>
      <x:c r="B283" s="77" t="str">
        <x:v>偉全</x:v>
      </x:c>
      <x:c r="C283" s="125" t="n">
        <x:v>45717</x:v>
      </x:c>
      <x:c r="D283" s="120" t="n">
        <x:v>25046</x:v>
      </x:c>
      <x:c r="E283" s="120" t="n">
        <x:v>19998.940483720602</x:v>
      </x:c>
      <x:c r="F283" s="120" t="n">
        <x:v>30718.82070219135</x:v>
      </x:c>
      <x:c r="G283" s="120" t="n">
        <x:v>18807.842681668295</x:v>
      </x:c>
      <x:c r="H283" s="119" t="n">
        <x:v>0.20151159930844836</x:v>
      </x:c>
      <x:c r="I283" s="119" t="n">
        <x:f>IFERROR(ABS(F283-D283)/ABS(D283),"")</x:f>
        <x:v>0.22649607530908533</x:v>
      </x:c>
      <x:c r="J283" s="119" t="n">
        <x:f>IFERROR(ABS(G283-D283)/ABS(D283),"")</x:f>
        <x:v>0.24906800759928552</x:v>
      </x:c>
      <x:c r="K283" s="120" t="n">
        <x:f>E283-D283</x:f>
        <x:v>-5047.059516279398</x:v>
      </x:c>
      <x:c r="L283" s="77" t="str">
        <x:v>weighted_hybrid</x:v>
      </x:c>
      <x:c r="M283" s="77" t="str">
        <x:v>是</x:v>
      </x:c>
      <x:c r="N283" s="77" t="str">
        <x:v>是</x:v>
      </x:c>
    </x:row>
    <x:row r="284">
      <x:c r="A284" s="77" t="str">
        <x:v>1465</x:v>
      </x:c>
      <x:c r="B284" s="77" t="str">
        <x:v>偉全</x:v>
      </x:c>
      <x:c r="C284" s="125" t="n">
        <x:v>45748</x:v>
      </x:c>
      <x:c r="D284" s="120" t="n">
        <x:v>41306</x:v>
      </x:c>
      <x:c r="E284" s="120" t="n">
        <x:v>27026.674084507835</x:v>
      </x:c>
      <x:c r="F284" s="120" t="n">
        <x:v>19606.009746206822</x:v>
      </x:c>
      <x:c r="G284" s="120" t="n">
        <x:v>27851.192344319057</x:v>
      </x:c>
      <x:c r="H284" s="119" t="n">
        <x:v>0.3456961680020376</x:v>
      </x:c>
      <x:c r="I284" s="119" t="n">
        <x:f>IFERROR(ABS(F284-D284)/ABS(D284),"")</x:f>
        <x:v>0.5253471712049866</x:v>
      </x:c>
      <x:c r="J284" s="119" t="n">
        <x:f>IFERROR(ABS(G284-D284)/ABS(D284),"")</x:f>
        <x:v>0.32573494542393217</x:v>
      </x:c>
      <x:c r="K284" s="120" t="n">
        <x:f>E284-D284</x:f>
        <x:v>-14279.325915492165</x:v>
      </x:c>
      <x:c r="L284" s="77" t="str">
        <x:v>weighted_hybrid</x:v>
      </x:c>
      <x:c r="M284" s="77" t="str">
        <x:v>是</x:v>
      </x:c>
      <x:c r="N284" s="77" t="str">
        <x:v>是</x:v>
      </x:c>
    </x:row>
    <x:row r="285">
      <x:c r="A285" s="77" t="str">
        <x:v>1465</x:v>
      </x:c>
      <x:c r="B285" s="77" t="str">
        <x:v>偉全</x:v>
      </x:c>
      <x:c r="C285" s="125" t="n">
        <x:v>45778</x:v>
      </x:c>
      <x:c r="D285" s="120" t="n">
        <x:v>22806</x:v>
      </x:c>
      <x:c r="E285" s="120" t="n">
        <x:v>35403.447146827995</x:v>
      </x:c>
      <x:c r="F285" s="120" t="n">
        <x:v>38467.89883102142</x:v>
      </x:c>
      <x:c r="G285" s="120" t="n">
        <x:v>35062.952515250945</x:v>
      </x:c>
      <x:c r="H285" s="119" t="n">
        <x:v>0.55237425005823</x:v>
      </x:c>
      <x:c r="I285" s="119" t="n">
        <x:f>IFERROR(ABS(F285-D285)/ABS(D285),"")</x:f>
        <x:v>0.6867446650452258</x:v>
      </x:c>
      <x:c r="J285" s="119" t="n">
        <x:f>IFERROR(ABS(G285-D285)/ABS(D285),"")</x:f>
        <x:v>0.5374442039485637</x:v>
      </x:c>
      <x:c r="K285" s="120" t="n">
        <x:f>E285-D285</x:f>
        <x:v>12597.447146827995</x:v>
      </x:c>
      <x:c r="L285" s="77" t="str">
        <x:v>weighted_hybrid</x:v>
      </x:c>
      <x:c r="M285" s="77" t="str">
        <x:v>是</x:v>
      </x:c>
      <x:c r="N285" s="77" t="str">
        <x:v>是</x:v>
      </x:c>
    </x:row>
    <x:row r="286">
      <x:c r="A286" s="77" t="str">
        <x:v>1465</x:v>
      </x:c>
      <x:c r="B286" s="77" t="str">
        <x:v>偉全</x:v>
      </x:c>
      <x:c r="C286" s="125" t="n">
        <x:v>45809</x:v>
      </x:c>
      <x:c r="D286" s="120" t="n">
        <x:v>42044</x:v>
      </x:c>
      <x:c r="E286" s="120" t="n">
        <x:v>23519.904897124077</x:v>
      </x:c>
      <x:c r="F286" s="120" t="n">
        <x:v>26383.97443316217</x:v>
      </x:c>
      <x:c r="G286" s="120" t="n">
        <x:v>23201.674948675398</x:v>
      </x:c>
      <x:c r="H286" s="119" t="n">
        <x:v>0.4405883146911788</x:v>
      </x:c>
      <x:c r="I286" s="119" t="n">
        <x:f>IFERROR(ABS(F286-D286)/ABS(D286),"")</x:f>
        <x:v>0.37246754749400224</x:v>
      </x:c>
      <x:c r="J286" s="119" t="n">
        <x:f>IFERROR(ABS(G286-D286)/ABS(D286),"")</x:f>
        <x:v>0.44815728882419853</x:v>
      </x:c>
      <x:c r="K286" s="120" t="n">
        <x:f>E286-D286</x:f>
        <x:v>-18524.095102875923</x:v>
      </x:c>
      <x:c r="L286" s="77" t="str">
        <x:v>weighted_hybrid</x:v>
      </x:c>
      <x:c r="M286" s="77" t="str">
        <x:v>是</x:v>
      </x:c>
      <x:c r="N286" s="77" t="str">
        <x:v>是</x:v>
      </x:c>
    </x:row>
    <x:row r="287">
      <x:c r="A287" s="77" t="str">
        <x:v>1465</x:v>
      </x:c>
      <x:c r="B287" s="77" t="str">
        <x:v>偉全</x:v>
      </x:c>
      <x:c r="C287" s="125" t="n">
        <x:v>45839</x:v>
      </x:c>
      <x:c r="D287" s="120" t="n">
        <x:v>42849</x:v>
      </x:c>
      <x:c r="E287" s="120" t="n">
        <x:v>48696.92532139245</x:v>
      </x:c>
      <x:c r="F287" s="120" t="n">
        <x:v>39601.69395874764</x:v>
      </x:c>
      <x:c r="G287" s="120" t="n">
        <x:v>49707.506583908544</x:v>
      </x:c>
      <x:c r="H287" s="119" t="n">
        <x:v>0.13647752156158727</x:v>
      </x:c>
      <x:c r="I287" s="119" t="n">
        <x:f>IFERROR(ABS(F287-D287)/ABS(D287),"")</x:f>
        <x:v>0.07578487342183861</x:v>
      </x:c>
      <x:c r="J287" s="119" t="n">
        <x:f>IFERROR(ABS(G287-D287)/ABS(D287),"")</x:f>
        <x:v>0.16006223211530127</x:v>
      </x:c>
      <x:c r="K287" s="120" t="n">
        <x:f>E287-D287</x:f>
        <x:v>5847.925321392453</x:v>
      </x:c>
      <x:c r="L287" s="77" t="str">
        <x:v>weighted_hybrid</x:v>
      </x:c>
      <x:c r="M287" s="77" t="str">
        <x:v>是</x:v>
      </x:c>
      <x:c r="N287" s="77" t="str">
        <x:v>是</x:v>
      </x:c>
    </x:row>
    <x:row r="288">
      <x:c r="A288" s="77" t="str">
        <x:v>1465</x:v>
      </x:c>
      <x:c r="B288" s="77" t="str">
        <x:v>偉全</x:v>
      </x:c>
      <x:c r="C288" s="125" t="n">
        <x:v>45870</x:v>
      </x:c>
      <x:c r="D288" s="120" t="n">
        <x:v>15136</x:v>
      </x:c>
      <x:c r="E288" s="120" t="n">
        <x:v>35397.339467980986</x:v>
      </x:c>
      <x:c r="F288" s="120" t="n">
        <x:v>34691.87497640931</x:v>
      </x:c>
      <x:c r="G288" s="120" t="n">
        <x:v>35475.724411488955</x:v>
      </x:c>
      <x:c r="H288" s="119" t="n">
        <x:v>1.3386191508972638</x:v>
      </x:c>
      <x:c r="I288" s="119" t="n">
        <x:f>IFERROR(ABS(F288-D288)/ABS(D288),"")</x:f>
        <x:v>1.2920107674689025</x:v>
      </x:c>
      <x:c r="J288" s="119" t="n">
        <x:f>IFERROR(ABS(G288-D288)/ABS(D288),"")</x:f>
        <x:v>1.3437978601670821</x:v>
      </x:c>
      <x:c r="K288" s="120" t="n">
        <x:f>E288-D288</x:f>
        <x:v>20261.339467980986</x:v>
      </x:c>
      <x:c r="L288" s="77" t="str">
        <x:v>weighted_hybrid</x:v>
      </x:c>
      <x:c r="M288" s="77" t="str">
        <x:v>是</x:v>
      </x:c>
      <x:c r="N288" s="77" t="str">
        <x:v>是</x:v>
      </x:c>
    </x:row>
    <x:row r="289">
      <x:c r="A289" s="77" t="str">
        <x:v>1465</x:v>
      </x:c>
      <x:c r="B289" s="77" t="str">
        <x:v>偉全</x:v>
      </x:c>
      <x:c r="C289" s="125" t="n">
        <x:v>45901</x:v>
      </x:c>
      <x:c r="D289" s="120" t="n">
        <x:v>30444</x:v>
      </x:c>
      <x:c r="E289" s="120" t="n">
        <x:v>20973.105504965057</x:v>
      </x:c>
      <x:c r="F289" s="120" t="n">
        <x:v>24661.71727562573</x:v>
      </x:c>
      <x:c r="G289" s="120" t="n">
        <x:v>20563.259752669426</x:v>
      </x:c>
      <x:c r="H289" s="119" t="n">
        <x:v>0.3110923168780365</x:v>
      </x:c>
      <x:c r="I289" s="119" t="n">
        <x:f>IFERROR(ABS(F289-D289)/ABS(D289),"")</x:f>
        <x:v>0.18993176732276537</x:v>
      </x:c>
      <x:c r="J289" s="119" t="n">
        <x:f>IFERROR(ABS(G289-D289)/ABS(D289),"")</x:f>
        <x:v>0.32455460016195553</x:v>
      </x:c>
      <x:c r="K289" s="120" t="n">
        <x:f>E289-D289</x:f>
        <x:v>-9470.894495034943</x:v>
      </x:c>
      <x:c r="L289" s="77" t="str">
        <x:v>weighted_hybrid</x:v>
      </x:c>
      <x:c r="M289" s="77" t="str">
        <x:v>是</x:v>
      </x:c>
      <x:c r="N289" s="77" t="str">
        <x:v>是</x:v>
      </x:c>
    </x:row>
    <x:row r="290">
      <x:c r="A290" s="77" t="str">
        <x:v>1465</x:v>
      </x:c>
      <x:c r="B290" s="77" t="str">
        <x:v>偉全</x:v>
      </x:c>
      <x:c r="C290" s="125" t="n">
        <x:v>45931</x:v>
      </x:c>
      <x:c r="D290" s="120" t="n">
        <x:v>29673</x:v>
      </x:c>
      <x:c r="E290" s="120" t="n">
        <x:v>27317.552927020584</x:v>
      </x:c>
      <x:c r="F290" s="120" t="n">
        <x:v>24520.03419147881</x:v>
      </x:c>
      <x:c r="G290" s="120" t="n">
        <x:v>27628.38834208078</x:v>
      </x:c>
      <x:c r="H290" s="119" t="n">
        <x:v>0.07938014602431219</x:v>
      </x:c>
      <x:c r="I290" s="119" t="n">
        <x:f>IFERROR(ABS(F290-D290)/ABS(D290),"")</x:f>
        <x:v>0.17365840354939469</x:v>
      </x:c>
      <x:c r="J290" s="119" t="n">
        <x:f>IFERROR(ABS(G290-D290)/ABS(D290),"")</x:f>
        <x:v>0.06890478407708085</x:v>
      </x:c>
      <x:c r="K290" s="120" t="n">
        <x:f>E290-D290</x:f>
        <x:v>-2355.4470729794157</x:v>
      </x:c>
      <x:c r="L290" s="77" t="str">
        <x:v>weighted_hybrid</x:v>
      </x:c>
      <x:c r="M290" s="77" t="str">
        <x:v>是</x:v>
      </x:c>
      <x:c r="N290" s="77" t="str">
        <x:v>是</x:v>
      </x:c>
    </x:row>
    <x:row r="291">
      <x:c r="A291" s="77" t="str">
        <x:v>1465</x:v>
      </x:c>
      <x:c r="B291" s="77" t="str">
        <x:v>偉全</x:v>
      </x:c>
      <x:c r="C291" s="125" t="n">
        <x:v>45962</x:v>
      </x:c>
      <x:c r="D291" s="120" t="n">
        <x:v>17984</x:v>
      </x:c>
      <x:c r="E291" s="120" t="n">
        <x:v>33075.96427615231</x:v>
      </x:c>
      <x:c r="F291" s="120" t="n">
        <x:v>35539.80969412243</x:v>
      </x:c>
      <x:c r="G291" s="120" t="n">
        <x:v>32802.20367415562</x:v>
      </x:c>
      <x:c r="H291" s="119" t="n">
        <x:v>0.8391884050351593</x:v>
      </x:c>
      <x:c r="I291" s="119" t="n">
        <x:f>IFERROR(ABS(F291-D291)/ABS(D291),"")</x:f>
        <x:v>0.9761904856607222</x:v>
      </x:c>
      <x:c r="J291" s="119" t="n">
        <x:f>IFERROR(ABS(G291-D291)/ABS(D291),"")</x:f>
        <x:v>0.8239659516323189</x:v>
      </x:c>
      <x:c r="K291" s="120" t="n">
        <x:f>E291-D291</x:f>
        <x:v>15091.964276152306</x:v>
      </x:c>
      <x:c r="L291" s="77" t="str">
        <x:v>weighted_hybrid</x:v>
      </x:c>
      <x:c r="M291" s="77" t="str">
        <x:v>是</x:v>
      </x:c>
      <x:c r="N291" s="77" t="str">
        <x:v>是</x:v>
      </x:c>
    </x:row>
    <x:row r="292">
      <x:c r="A292" s="77" t="str">
        <x:v>1465</x:v>
      </x:c>
      <x:c r="B292" s="77" t="str">
        <x:v>偉全</x:v>
      </x:c>
      <x:c r="C292" s="125" t="n">
        <x:v>45992</x:v>
      </x:c>
      <x:c r="D292" s="120" t="n">
        <x:v>31554</x:v>
      </x:c>
      <x:c r="E292" s="120" t="n">
        <x:v>22959.28115984501</x:v>
      </x:c>
      <x:c r="F292" s="120" t="n">
        <x:v>25051.070915378</x:v>
      </x:c>
      <x:c r="G292" s="120" t="n">
        <x:v>22726.8600758969</x:v>
      </x:c>
      <x:c r="H292" s="119" t="n">
        <x:v>0.2723812778143814</x:v>
      </x:c>
      <x:c r="I292" s="119" t="n">
        <x:f>IFERROR(ABS(F292-D292)/ABS(D292),"")</x:f>
        <x:v>0.20608889790904478</x:v>
      </x:c>
      <x:c r="J292" s="119" t="n">
        <x:f>IFERROR(ABS(G292-D292)/ABS(D292),"")</x:f>
        <x:v>0.2797470978038632</x:v>
      </x:c>
      <x:c r="K292" s="120" t="n">
        <x:f>E292-D292</x:f>
        <x:v>-8594.71884015499</x:v>
      </x:c>
      <x:c r="L292" s="77" t="str">
        <x:v>weighted_hybrid</x:v>
      </x:c>
      <x:c r="M292" s="77" t="str">
        <x:v>是</x:v>
      </x:c>
      <x:c r="N292" s="77" t="str">
        <x:v>是</x:v>
      </x:c>
    </x:row>
    <x:row r="293">
      <x:c r="A293" s="77" t="str">
        <x:v>1467</x:v>
      </x:c>
      <x:c r="B293" s="77" t="str">
        <x:v>南緯</x:v>
      </x:c>
      <x:c r="C293" s="125" t="n">
        <x:v>45658</x:v>
      </x:c>
      <x:c r="D293" s="120" t="n">
        <x:v>372010</x:v>
      </x:c>
      <x:c r="E293" s="120" t="n">
        <x:v>546927.8067413784</x:v>
      </x:c>
      <x:c r="F293" s="120" t="n">
        <x:v>409251.7869358139</x:v>
      </x:c>
      <x:c r="G293" s="120" t="n">
        <x:v>562225.1422753299</x:v>
      </x:c>
      <x:c r="H293" s="119" t="n">
        <x:v>0.4701965182155813</x:v>
      </x:c>
      <x:c r="I293" s="119" t="n">
        <x:f>IFERROR(ABS(F293-D293)/ABS(D293),"")</x:f>
        <x:v>0.10010963935328056</x:v>
      </x:c>
      <x:c r="J293" s="119" t="n">
        <x:f>IFERROR(ABS(G293-D293)/ABS(D293),"")</x:f>
        <x:v>0.5113172825336144</x:v>
      </x:c>
      <x:c r="K293" s="120" t="n">
        <x:f>E293-D293</x:f>
        <x:v>174917.8067413784</x:v>
      </x:c>
      <x:c r="L293" s="77" t="str">
        <x:v>weighted_hybrid</x:v>
      </x:c>
      <x:c r="M293" s="77" t="str">
        <x:v>是</x:v>
      </x:c>
      <x:c r="N293" s="77" t="str">
        <x:v>是</x:v>
      </x:c>
    </x:row>
    <x:row r="294">
      <x:c r="A294" s="77" t="str">
        <x:v>1467</x:v>
      </x:c>
      <x:c r="B294" s="77" t="str">
        <x:v>南緯</x:v>
      </x:c>
      <x:c r="C294" s="125" t="n">
        <x:v>45689</x:v>
      </x:c>
      <x:c r="D294" s="120" t="n">
        <x:v>469955</x:v>
      </x:c>
      <x:c r="E294" s="120" t="n">
        <x:v>380681.4070240572</x:v>
      </x:c>
      <x:c r="F294" s="120" t="n">
        <x:v>366486.35969097086</x:v>
      </x:c>
      <x:c r="G294" s="120" t="n">
        <x:v>382258.6345055112</x:v>
      </x:c>
      <x:c r="H294" s="119" t="n">
        <x:v>0.1899620026937533</x:v>
      </x:c>
      <x:c r="I294" s="119" t="n">
        <x:f>IFERROR(ABS(F294-D294)/ABS(D294),"")</x:f>
        <x:v>0.22016712304162983</x:v>
      </x:c>
      <x:c r="J294" s="119" t="n">
        <x:f>IFERROR(ABS(G294-D294)/ABS(D294),"")</x:f>
        <x:v>0.1866058782106559</x:v>
      </x:c>
      <x:c r="K294" s="120" t="n">
        <x:f>E294-D294</x:f>
        <x:v>-89273.59297594283</x:v>
      </x:c>
      <x:c r="L294" s="77" t="str">
        <x:v>weighted_hybrid</x:v>
      </x:c>
      <x:c r="M294" s="77" t="str">
        <x:v>是</x:v>
      </x:c>
      <x:c r="N294" s="77" t="str">
        <x:v>是</x:v>
      </x:c>
    </x:row>
    <x:row r="295">
      <x:c r="A295" s="77" t="str">
        <x:v>1467</x:v>
      </x:c>
      <x:c r="B295" s="77" t="str">
        <x:v>南緯</x:v>
      </x:c>
      <x:c r="C295" s="125" t="n">
        <x:v>45717</x:v>
      </x:c>
      <x:c r="D295" s="120" t="n">
        <x:v>401238</x:v>
      </x:c>
      <x:c r="E295" s="120" t="n">
        <x:v>522052.62202633644</x:v>
      </x:c>
      <x:c r="F295" s="120" t="n">
        <x:v>452332.3291055441</x:v>
      </x:c>
      <x:c r="G295" s="120" t="n">
        <x:v>529799.3212397578</x:v>
      </x:c>
      <x:c r="H295" s="119" t="n">
        <x:v>0.30110463621675027</x:v>
      </x:c>
      <x:c r="I295" s="119" t="n">
        <x:f>IFERROR(ABS(F295-D295)/ABS(D295),"")</x:f>
        <x:v>0.12734170020173582</x:v>
      </x:c>
      <x:c r="J295" s="119" t="n">
        <x:f>IFERROR(ABS(G295-D295)/ABS(D295),"")</x:f>
        <x:v>0.3204116291073074</x:v>
      </x:c>
      <x:c r="K295" s="120" t="n">
        <x:f>E295-D295</x:f>
        <x:v>120814.62202633644</x:v>
      </x:c>
      <x:c r="L295" s="77" t="str">
        <x:v>weighted_hybrid</x:v>
      </x:c>
      <x:c r="M295" s="77" t="str">
        <x:v>是</x:v>
      </x:c>
      <x:c r="N295" s="77" t="str">
        <x:v>是</x:v>
      </x:c>
    </x:row>
    <x:row r="296">
      <x:c r="A296" s="77" t="str">
        <x:v>1467</x:v>
      </x:c>
      <x:c r="B296" s="77" t="str">
        <x:v>南緯</x:v>
      </x:c>
      <x:c r="C296" s="125" t="n">
        <x:v>45748</x:v>
      </x:c>
      <x:c r="D296" s="120" t="n">
        <x:v>324581</x:v>
      </x:c>
      <x:c r="E296" s="120" t="n">
        <x:v>347064.91765408136</x:v>
      </x:c>
      <x:c r="F296" s="120" t="n">
        <x:v>358317.6031095433</x:v>
      </x:c>
      <x:c r="G296" s="120" t="n">
        <x:v>345814.6192701411</x:v>
      </x:c>
      <x:c r="H296" s="119" t="n">
        <x:v>0.06927059086662918</x:v>
      </x:c>
      <x:c r="I296" s="119" t="n">
        <x:f>IFERROR(ABS(F296-D296)/ABS(D296),"")</x:f>
        <x:v>0.10393893391647487</x:v>
      </x:c>
      <x:c r="J296" s="119" t="n">
        <x:f>IFERROR(ABS(G296-D296)/ABS(D296),"")</x:f>
        <x:v>0.06541855274997957</x:v>
      </x:c>
      <x:c r="K296" s="120" t="n">
        <x:f>E296-D296</x:f>
        <x:v>22483.917654081364</x:v>
      </x:c>
      <x:c r="L296" s="77" t="str">
        <x:v>weighted_hybrid</x:v>
      </x:c>
      <x:c r="M296" s="77" t="str">
        <x:v>是</x:v>
      </x:c>
      <x:c r="N296" s="77" t="str">
        <x:v>是</x:v>
      </x:c>
    </x:row>
    <x:row r="297">
      <x:c r="A297" s="77" t="str">
        <x:v>1467</x:v>
      </x:c>
      <x:c r="B297" s="77" t="str">
        <x:v>南緯</x:v>
      </x:c>
      <x:c r="C297" s="125" t="n">
        <x:v>45778</x:v>
      </x:c>
      <x:c r="D297" s="120" t="n">
        <x:v>419780</x:v>
      </x:c>
      <x:c r="E297" s="120" t="n">
        <x:v>320190.53975087573</x:v>
      </x:c>
      <x:c r="F297" s="120" t="n">
        <x:v>347302.3319038694</x:v>
      </x:c>
      <x:c r="G297" s="120" t="n">
        <x:v>317178.11840054306</x:v>
      </x:c>
      <x:c r="H297" s="119" t="n">
        <x:v>0.23724203213379455</x:v>
      </x:c>
      <x:c r="I297" s="119" t="n">
        <x:f>IFERROR(ABS(F297-D297)/ABS(D297),"")</x:f>
        <x:v>0.1726563154417328</x:v>
      </x:c>
      <x:c r="J297" s="119" t="n">
        <x:f>IFERROR(ABS(G297-D297)/ABS(D297),"")</x:f>
        <x:v>0.24441822287735707</x:v>
      </x:c>
      <x:c r="K297" s="120" t="n">
        <x:f>E297-D297</x:f>
        <x:v>-99589.46024912427</x:v>
      </x:c>
      <x:c r="L297" s="77" t="str">
        <x:v>weighted_hybrid</x:v>
      </x:c>
      <x:c r="M297" s="77" t="str">
        <x:v>是</x:v>
      </x:c>
      <x:c r="N297" s="77" t="str">
        <x:v>是</x:v>
      </x:c>
    </x:row>
    <x:row r="298">
      <x:c r="A298" s="77" t="str">
        <x:v>1467</x:v>
      </x:c>
      <x:c r="B298" s="77" t="str">
        <x:v>南緯</x:v>
      </x:c>
      <x:c r="C298" s="125" t="n">
        <x:v>45809</x:v>
      </x:c>
      <x:c r="D298" s="120" t="n">
        <x:v>398372</x:v>
      </x:c>
      <x:c r="E298" s="120" t="n">
        <x:v>411804.321143067</x:v>
      </x:c>
      <x:c r="F298" s="120" t="n">
        <x:v>528941.3550150461</x:v>
      </x:c>
      <x:c r="G298" s="120" t="n">
        <x:v>398789.09515729157</x:v>
      </x:c>
      <x:c r="H298" s="119" t="n">
        <x:v>0.033718035261180446</x:v>
      </x:c>
      <x:c r="I298" s="119" t="n">
        <x:f>IFERROR(ABS(F298-D298)/ABS(D298),"")</x:f>
        <x:v>0.3277573599927858</x:v>
      </x:c>
      <x:c r="J298" s="119" t="n">
        <x:f>IFERROR(ABS(G298-D298)/ABS(D298),"")</x:f>
        <x:v>0.0010469991798910706</x:v>
      </x:c>
      <x:c r="K298" s="120" t="n">
        <x:f>E298-D298</x:f>
        <x:v>13432.321143066976</x:v>
      </x:c>
      <x:c r="L298" s="77" t="str">
        <x:v>weighted_hybrid</x:v>
      </x:c>
      <x:c r="M298" s="77" t="str">
        <x:v>是</x:v>
      </x:c>
      <x:c r="N298" s="77" t="str">
        <x:v>是</x:v>
      </x:c>
    </x:row>
    <x:row r="299">
      <x:c r="A299" s="77" t="str">
        <x:v>1467</x:v>
      </x:c>
      <x:c r="B299" s="77" t="str">
        <x:v>南緯</x:v>
      </x:c>
      <x:c r="C299" s="125" t="n">
        <x:v>45839</x:v>
      </x:c>
      <x:c r="D299" s="120" t="n">
        <x:v>553642</x:v>
      </x:c>
      <x:c r="E299" s="120" t="n">
        <x:v>447355.07507713884</x:v>
      </x:c>
      <x:c r="F299" s="120" t="n">
        <x:v>493675.6695581104</x:v>
      </x:c>
      <x:c r="G299" s="120" t="n">
        <x:v>442208.3423570309</x:v>
      </x:c>
      <x:c r="H299" s="119" t="n">
        <x:v>0.19197771289544716</x:v>
      </x:c>
      <x:c r="I299" s="119" t="n">
        <x:f>IFERROR(ABS(F299-D299)/ABS(D299),"")</x:f>
        <x:v>0.10831246625416711</x:v>
      </x:c>
      <x:c r="J299" s="119" t="n">
        <x:f>IFERROR(ABS(G299-D299)/ABS(D299),"")</x:f>
        <x:v>0.20127385141114493</x:v>
      </x:c>
      <x:c r="K299" s="120" t="n">
        <x:f>E299-D299</x:f>
        <x:v>-106286.92492286116</x:v>
      </x:c>
      <x:c r="L299" s="77" t="str">
        <x:v>weighted_hybrid</x:v>
      </x:c>
      <x:c r="M299" s="77" t="str">
        <x:v>是</x:v>
      </x:c>
      <x:c r="N299" s="77" t="str">
        <x:v>是</x:v>
      </x:c>
    </x:row>
    <x:row r="300">
      <x:c r="A300" s="77" t="str">
        <x:v>1467</x:v>
      </x:c>
      <x:c r="B300" s="77" t="str">
        <x:v>南緯</x:v>
      </x:c>
      <x:c r="C300" s="125" t="n">
        <x:v>45870</x:v>
      </x:c>
      <x:c r="D300" s="120" t="n">
        <x:v>553569</x:v>
      </x:c>
      <x:c r="E300" s="120" t="n">
        <x:v>532207.7506397561</x:v>
      </x:c>
      <x:c r="F300" s="120" t="n">
        <x:v>514491.1485778129</x:v>
      </x:c>
      <x:c r="G300" s="120" t="n">
        <x:v>534176.261979972</x:v>
      </x:c>
      <x:c r="H300" s="119" t="n">
        <x:v>0.03858823265075159</x:v>
      </x:c>
      <x:c r="I300" s="119" t="n">
        <x:f>IFERROR(ABS(F300-D300)/ABS(D300),"")</x:f>
        <x:v>0.0705925574267835</x:v>
      </x:c>
      <x:c r="J300" s="119" t="n">
        <x:f>IFERROR(ABS(G300-D300)/ABS(D300),"")</x:f>
        <x:v>0.03503219656452581</x:v>
      </x:c>
      <x:c r="K300" s="120" t="n">
        <x:f>E300-D300</x:f>
        <x:v>-21361.249360243906</x:v>
      </x:c>
      <x:c r="L300" s="77" t="str">
        <x:v>weighted_hybrid</x:v>
      </x:c>
      <x:c r="M300" s="77" t="str">
        <x:v>是</x:v>
      </x:c>
      <x:c r="N300" s="77" t="str">
        <x:v>是</x:v>
      </x:c>
    </x:row>
    <x:row r="301">
      <x:c r="A301" s="77" t="str">
        <x:v>1467</x:v>
      </x:c>
      <x:c r="B301" s="77" t="str">
        <x:v>南緯</x:v>
      </x:c>
      <x:c r="C301" s="125" t="n">
        <x:v>45901</x:v>
      </x:c>
      <x:c r="D301" s="120" t="n">
        <x:v>369967</x:v>
      </x:c>
      <x:c r="E301" s="120" t="n">
        <x:v>592303.1057696858</x:v>
      </x:c>
      <x:c r="F301" s="120" t="n">
        <x:v>603264.6879928196</x:v>
      </x:c>
      <x:c r="G301" s="120" t="n">
        <x:v>591085.1521893375</x:v>
      </x:c>
      <x:c r="H301" s="119" t="n">
        <x:v>0.6009619932850384</x:v>
      </x:c>
      <x:c r="I301" s="119" t="n">
        <x:f>IFERROR(ABS(F301-D301)/ABS(D301),"")</x:f>
        <x:v>0.6305905337308992</x:v>
      </x:c>
      <x:c r="J301" s="119" t="n">
        <x:f>IFERROR(ABS(G301-D301)/ABS(D301),"")</x:f>
        <x:v>0.5976699332354981</x:v>
      </x:c>
      <x:c r="K301" s="120" t="n">
        <x:f>E301-D301</x:f>
        <x:v>222336.10576968582</x:v>
      </x:c>
      <x:c r="L301" s="77" t="str">
        <x:v>weighted_hybrid</x:v>
      </x:c>
      <x:c r="M301" s="77" t="str">
        <x:v>是</x:v>
      </x:c>
      <x:c r="N301" s="77" t="str">
        <x:v>是</x:v>
      </x:c>
    </x:row>
    <x:row r="302">
      <x:c r="A302" s="77" t="str">
        <x:v>1467</x:v>
      </x:c>
      <x:c r="B302" s="77" t="str">
        <x:v>南緯</x:v>
      </x:c>
      <x:c r="C302" s="125" t="n">
        <x:v>45931</x:v>
      </x:c>
      <x:c r="D302" s="120" t="n">
        <x:v>333215</x:v>
      </x:c>
      <x:c r="E302" s="120" t="n">
        <x:v>429659.93689987616</x:v>
      </x:c>
      <x:c r="F302" s="120" t="n">
        <x:v>338689.70155027125</x:v>
      </x:c>
      <x:c r="G302" s="120" t="n">
        <x:v>439767.74082761</x:v>
      </x:c>
      <x:c r="H302" s="119" t="n">
        <x:v>0.2894375610337955</x:v>
      </x:c>
      <x:c r="I302" s="119" t="n">
        <x:f>IFERROR(ABS(F302-D302)/ABS(D302),"")</x:f>
        <x:v>0.01642993727854762</x:v>
      </x:c>
      <x:c r="J302" s="119" t="n">
        <x:f>IFERROR(ABS(G302-D302)/ABS(D302),"")</x:f>
        <x:v>0.3197717414510452</x:v>
      </x:c>
      <x:c r="K302" s="120" t="n">
        <x:f>E302-D302</x:f>
        <x:v>96444.93689987616</x:v>
      </x:c>
      <x:c r="L302" s="77" t="str">
        <x:v>weighted_hybrid</x:v>
      </x:c>
      <x:c r="M302" s="77" t="str">
        <x:v>是</x:v>
      </x:c>
      <x:c r="N302" s="77" t="str">
        <x:v>是</x:v>
      </x:c>
    </x:row>
    <x:row r="303">
      <x:c r="A303" s="77" t="str">
        <x:v>1467</x:v>
      </x:c>
      <x:c r="B303" s="77" t="str">
        <x:v>南緯</x:v>
      </x:c>
      <x:c r="C303" s="125" t="n">
        <x:v>45962</x:v>
      </x:c>
      <x:c r="D303" s="120" t="n">
        <x:v>510826</x:v>
      </x:c>
      <x:c r="E303" s="120" t="n">
        <x:v>305150.81018021354</x:v>
      </x:c>
      <x:c r="F303" s="120" t="n">
        <x:v>309402.21024782193</x:v>
      </x:c>
      <x:c r="G303" s="120" t="n">
        <x:v>304678.43239492376</x:v>
      </x:c>
      <x:c r="H303" s="119" t="n">
        <x:v>0.402632579038237</x:v>
      </x:c>
      <x:c r="I303" s="119" t="n">
        <x:f>IFERROR(ABS(F303-D303)/ABS(D303),"")</x:f>
        <x:v>0.3943099798212661</x:v>
      </x:c>
      <x:c r="J303" s="119" t="n">
        <x:f>IFERROR(ABS(G303-D303)/ABS(D303),"")</x:f>
        <x:v>0.40355731228456704</x:v>
      </x:c>
      <x:c r="K303" s="120" t="n">
        <x:f>E303-D303</x:f>
        <x:v>-205675.18981978646</x:v>
      </x:c>
      <x:c r="L303" s="77" t="str">
        <x:v>weighted_hybrid</x:v>
      </x:c>
      <x:c r="M303" s="77" t="str">
        <x:v>是</x:v>
      </x:c>
      <x:c r="N303" s="77" t="str">
        <x:v>是</x:v>
      </x:c>
    </x:row>
    <x:row r="304">
      <x:c r="A304" s="77" t="str">
        <x:v>1467</x:v>
      </x:c>
      <x:c r="B304" s="77" t="str">
        <x:v>南緯</x:v>
      </x:c>
      <x:c r="C304" s="125" t="n">
        <x:v>45992</x:v>
      </x:c>
      <x:c r="D304" s="120" t="n">
        <x:v>442747</x:v>
      </x:c>
      <x:c r="E304" s="120" t="n">
        <x:v>444529.7614754206</x:v>
      </x:c>
      <x:c r="F304" s="120" t="n">
        <x:v>467850.20172846445</x:v>
      </x:c>
      <x:c r="G304" s="120" t="n">
        <x:v>441938.60144730465</x:v>
      </x:c>
      <x:c r="H304" s="119" t="n">
        <x:v>0.004026591880736888</x:v>
      </x:c>
      <x:c r="I304" s="119" t="n">
        <x:f>IFERROR(ABS(F304-D304)/ABS(D304),"")</x:f>
        <x:v>0.05669875059224445</x:v>
      </x:c>
      <x:c r="J304" s="119" t="n">
        <x:f>IFERROR(ABS(G304-D304)/ABS(D304),"")</x:f>
        <x:v>0.0018258701983194633</x:v>
      </x:c>
      <x:c r="K304" s="120" t="n">
        <x:f>E304-D304</x:f>
        <x:v>1782.7614754206152</x:v>
      </x:c>
      <x:c r="L304" s="77" t="str">
        <x:v>weighted_hybrid</x:v>
      </x:c>
      <x:c r="M304" s="77" t="str">
        <x:v>是</x:v>
      </x:c>
      <x:c r="N304" s="77" t="str">
        <x:v>是</x:v>
      </x:c>
    </x:row>
    <x:row r="305">
      <x:c r="A305" s="77" t="str">
        <x:v>1468</x:v>
      </x:c>
      <x:c r="B305" s="77" t="str">
        <x:v>昶和</x:v>
      </x:c>
      <x:c r="C305" s="125" t="n">
        <x:v>45658</x:v>
      </x:c>
      <x:c r="D305" s="120" t="n">
        <x:v>55590</x:v>
      </x:c>
      <x:c r="E305" s="120" t="n">
        <x:v>79420.96280361357</x:v>
      </x:c>
      <x:c r="F305" s="120" t="n">
        <x:v>88674.24462943796</x:v>
      </x:c>
      <x:c r="G305" s="120" t="n">
        <x:v>78392.82037852195</x:v>
      </x:c>
      <x:c r="H305" s="119" t="n">
        <x:v>0.42869154170918455</x:v>
      </x:c>
      <x:c r="I305" s="119" t="n">
        <x:f>IFERROR(ABS(F305-D305)/ABS(D305),"")</x:f>
        <x:v>0.595147411934484</x:v>
      </x:c>
      <x:c r="J305" s="119" t="n">
        <x:f>IFERROR(ABS(G305-D305)/ABS(D305),"")</x:f>
        <x:v>0.4101964450174843</x:v>
      </x:c>
      <x:c r="K305" s="120" t="n">
        <x:f>E305-D305</x:f>
        <x:v>23830.96280361357</x:v>
      </x:c>
      <x:c r="L305" s="77" t="str">
        <x:v>weighted_hybrid</x:v>
      </x:c>
      <x:c r="M305" s="77" t="str">
        <x:v>是</x:v>
      </x:c>
      <x:c r="N305" s="77" t="str">
        <x:v>是</x:v>
      </x:c>
    </x:row>
    <x:row r="306">
      <x:c r="A306" s="77" t="str">
        <x:v>1468</x:v>
      </x:c>
      <x:c r="B306" s="77" t="str">
        <x:v>昶和</x:v>
      </x:c>
      <x:c r="C306" s="125" t="n">
        <x:v>45689</x:v>
      </x:c>
      <x:c r="D306" s="120" t="n">
        <x:v>69212</x:v>
      </x:c>
      <x:c r="E306" s="120" t="n">
        <x:v>46184.862490557745</x:v>
      </x:c>
      <x:c r="F306" s="120" t="n">
        <x:v>38571.826073304765</x:v>
      </x:c>
      <x:c r="G306" s="120" t="n">
        <x:v>47030.75542580808</x:v>
      </x:c>
      <x:c r="H306" s="119" t="n">
        <x:v>0.3327044083315358</x:v>
      </x:c>
      <x:c r="I306" s="119" t="n">
        <x:f>IFERROR(ABS(F306-D306)/ABS(D306),"")</x:f>
        <x:v>0.44270031102547586</x:v>
      </x:c>
      <x:c r="J306" s="119" t="n">
        <x:f>IFERROR(ABS(G306-D306)/ABS(D306),"")</x:f>
        <x:v>0.32048264136554244</x:v>
      </x:c>
      <x:c r="K306" s="120" t="n">
        <x:f>E306-D306</x:f>
        <x:v>-23027.137509442255</x:v>
      </x:c>
      <x:c r="L306" s="77" t="str">
        <x:v>weighted_hybrid</x:v>
      </x:c>
      <x:c r="M306" s="77" t="str">
        <x:v>是</x:v>
      </x:c>
      <x:c r="N306" s="77" t="str">
        <x:v>是</x:v>
      </x:c>
    </x:row>
    <x:row r="307">
      <x:c r="A307" s="77" t="str">
        <x:v>1468</x:v>
      </x:c>
      <x:c r="B307" s="77" t="str">
        <x:v>昶和</x:v>
      </x:c>
      <x:c r="C307" s="125" t="n">
        <x:v>45717</x:v>
      </x:c>
      <x:c r="D307" s="120" t="n">
        <x:v>121656</x:v>
      </x:c>
      <x:c r="E307" s="120" t="n">
        <x:v>70810.79457667083</x:v>
      </x:c>
      <x:c r="F307" s="120" t="n">
        <x:v>83999.12947013172</x:v>
      </x:c>
      <x:c r="G307" s="120" t="n">
        <x:v>69345.42403295296</x:v>
      </x:c>
      <x:c r="H307" s="119" t="n">
        <x:v>0.4179424395289108</x:v>
      </x:c>
      <x:c r="I307" s="119" t="n">
        <x:f>IFERROR(ABS(F307-D307)/ABS(D307),"")</x:f>
        <x:v>0.309535662276158</x:v>
      </x:c>
      <x:c r="J307" s="119" t="n">
        <x:f>IFERROR(ABS(G307-D307)/ABS(D307),"")</x:f>
        <x:v>0.4299876370014388</x:v>
      </x:c>
      <x:c r="K307" s="120" t="n">
        <x:f>E307-D307</x:f>
        <x:v>-50845.20542332917</x:v>
      </x:c>
      <x:c r="L307" s="77" t="str">
        <x:v>weighted_hybrid</x:v>
      </x:c>
      <x:c r="M307" s="77" t="str">
        <x:v>是</x:v>
      </x:c>
      <x:c r="N307" s="77" t="str">
        <x:v>是</x:v>
      </x:c>
    </x:row>
    <x:row r="308">
      <x:c r="A308" s="77" t="str">
        <x:v>1468</x:v>
      </x:c>
      <x:c r="B308" s="77" t="str">
        <x:v>昶和</x:v>
      </x:c>
      <x:c r="C308" s="125" t="n">
        <x:v>45748</x:v>
      </x:c>
      <x:c r="D308" s="120" t="n">
        <x:v>78672</x:v>
      </x:c>
      <x:c r="E308" s="120" t="n">
        <x:v>140016.24383874956</x:v>
      </x:c>
      <x:c r="F308" s="120" t="n">
        <x:v>115990.59944460544</x:v>
      </x:c>
      <x:c r="G308" s="120" t="n">
        <x:v>142685.75988254335</x:v>
      </x:c>
      <x:c r="H308" s="119" t="n">
        <x:v>0.7797468456216896</x:v>
      </x:c>
      <x:c r="I308" s="119" t="n">
        <x:f>IFERROR(ABS(F308-D308)/ABS(D308),"")</x:f>
        <x:v>0.47435681620659753</x:v>
      </x:c>
      <x:c r="J308" s="119" t="n">
        <x:f>IFERROR(ABS(G308-D308)/ABS(D308),"")</x:f>
        <x:v>0.8136790711122553</x:v>
      </x:c>
      <x:c r="K308" s="120" t="n">
        <x:f>E308-D308</x:f>
        <x:v>61344.243838749564</x:v>
      </x:c>
      <x:c r="L308" s="77" t="str">
        <x:v>weighted_hybrid</x:v>
      </x:c>
      <x:c r="M308" s="77" t="str">
        <x:v>是</x:v>
      </x:c>
      <x:c r="N308" s="77" t="str">
        <x:v>是</x:v>
      </x:c>
    </x:row>
    <x:row r="309">
      <x:c r="A309" s="77" t="str">
        <x:v>1468</x:v>
      </x:c>
      <x:c r="B309" s="77" t="str">
        <x:v>昶和</x:v>
      </x:c>
      <x:c r="C309" s="125" t="n">
        <x:v>45778</x:v>
      </x:c>
      <x:c r="D309" s="120" t="n">
        <x:v>71055</x:v>
      </x:c>
      <x:c r="E309" s="120" t="n">
        <x:v>104907.9453072527</x:v>
      </x:c>
      <x:c r="F309" s="120" t="n">
        <x:v>88201.68985921114</x:v>
      </x:c>
      <x:c r="G309" s="120" t="n">
        <x:v>106764.19591259064</x:v>
      </x:c>
      <x:c r="H309" s="119" t="n">
        <x:v>0.47643297878056</x:v>
      </x:c>
      <x:c r="I309" s="119" t="n">
        <x:f>IFERROR(ABS(F309-D309)/ABS(D309),"")</x:f>
        <x:v>0.24131573934573414</x:v>
      </x:c>
      <x:c r="J309" s="119" t="n">
        <x:f>IFERROR(ABS(G309-D309)/ABS(D309),"")</x:f>
        <x:v>0.5025571164955407</x:v>
      </x:c>
      <x:c r="K309" s="120" t="n">
        <x:f>E309-D309</x:f>
        <x:v>33852.945307252696</x:v>
      </x:c>
      <x:c r="L309" s="77" t="str">
        <x:v>weighted_hybrid</x:v>
      </x:c>
      <x:c r="M309" s="77" t="str">
        <x:v>是</x:v>
      </x:c>
      <x:c r="N309" s="77" t="str">
        <x:v>是</x:v>
      </x:c>
    </x:row>
    <x:row r="310">
      <x:c r="A310" s="77" t="str">
        <x:v>1468</x:v>
      </x:c>
      <x:c r="B310" s="77" t="str">
        <x:v>昶和</x:v>
      </x:c>
      <x:c r="C310" s="125" t="n">
        <x:v>45809</x:v>
      </x:c>
      <x:c r="D310" s="120" t="n">
        <x:v>59407</x:v>
      </x:c>
      <x:c r="E310" s="120" t="n">
        <x:v>67460.70178277396</x:v>
      </x:c>
      <x:c r="F310" s="120" t="n">
        <x:v>69997.32553209292</x:v>
      </x:c>
      <x:c r="G310" s="120" t="n">
        <x:v>67178.8546995163</x:v>
      </x:c>
      <x:c r="H310" s="119" t="n">
        <x:v>0.1355682290432771</x:v>
      </x:c>
      <x:c r="I310" s="119" t="n">
        <x:f>IFERROR(ABS(F310-D310)/ABS(D310),"")</x:f>
        <x:v>0.17826730069003513</x:v>
      </x:c>
      <x:c r="J310" s="119" t="n">
        <x:f>IFERROR(ABS(G310-D310)/ABS(D310),"")</x:f>
        <x:v>0.13082388774919293</x:v>
      </x:c>
      <x:c r="K310" s="120" t="n">
        <x:f>E310-D310</x:f>
        <x:v>8053.701782773962</x:v>
      </x:c>
      <x:c r="L310" s="77" t="str">
        <x:v>weighted_hybrid</x:v>
      </x:c>
      <x:c r="M310" s="77" t="str">
        <x:v>是</x:v>
      </x:c>
      <x:c r="N310" s="77" t="str">
        <x:v>是</x:v>
      </x:c>
    </x:row>
    <x:row r="311">
      <x:c r="A311" s="77" t="str">
        <x:v>1468</x:v>
      </x:c>
      <x:c r="B311" s="77" t="str">
        <x:v>昶和</x:v>
      </x:c>
      <x:c r="C311" s="125" t="n">
        <x:v>45839</x:v>
      </x:c>
      <x:c r="D311" s="120" t="n">
        <x:v>71769</x:v>
      </x:c>
      <x:c r="E311" s="120" t="n">
        <x:v>55663.719483588124</x:v>
      </x:c>
      <x:c r="F311" s="120" t="n">
        <x:v>67806.91162828356</x:v>
      </x:c>
      <x:c r="G311" s="120" t="n">
        <x:v>54314.4759119553</x:v>
      </x:c>
      <x:c r="H311" s="119" t="n">
        <x:v>0.22440441578413906</x:v>
      </x:c>
      <x:c r="I311" s="119" t="n">
        <x:f>IFERROR(ABS(F311-D311)/ABS(D311),"")</x:f>
        <x:v>0.05520612481317058</x:v>
      </x:c>
      <x:c r="J311" s="119" t="n">
        <x:f>IFERROR(ABS(G311-D311)/ABS(D311),"")</x:f>
        <x:v>0.24320422589202442</x:v>
      </x:c>
      <x:c r="K311" s="120" t="n">
        <x:f>E311-D311</x:f>
        <x:v>-16105.280516411876</x:v>
      </x:c>
      <x:c r="L311" s="77" t="str">
        <x:v>weighted_hybrid</x:v>
      </x:c>
      <x:c r="M311" s="77" t="str">
        <x:v>是</x:v>
      </x:c>
      <x:c r="N311" s="77" t="str">
        <x:v>是</x:v>
      </x:c>
    </x:row>
    <x:row r="312">
      <x:c r="A312" s="77" t="str">
        <x:v>1468</x:v>
      </x:c>
      <x:c r="B312" s="77" t="str">
        <x:v>昶和</x:v>
      </x:c>
      <x:c r="C312" s="125" t="n">
        <x:v>45870</x:v>
      </x:c>
      <x:c r="D312" s="120" t="n">
        <x:v>47650</x:v>
      </x:c>
      <x:c r="E312" s="120" t="n">
        <x:v>64403.15533649294</x:v>
      </x:c>
      <x:c r="F312" s="120" t="n">
        <x:v>72283.57217492642</x:v>
      </x:c>
      <x:c r="G312" s="120" t="n">
        <x:v>63527.55346555589</x:v>
      </x:c>
      <x:c r="H312" s="119" t="n">
        <x:v>0.3515877300418246</x:v>
      </x:c>
      <x:c r="I312" s="119" t="n">
        <x:f>IFERROR(ABS(F312-D312)/ABS(D312),"")</x:f>
        <x:v>0.5169689858326636</x:v>
      </x:c>
      <x:c r="J312" s="119" t="n">
        <x:f>IFERROR(ABS(G312-D312)/ABS(D312),"")</x:f>
        <x:v>0.3332120349539536</x:v>
      </x:c>
      <x:c r="K312" s="120" t="n">
        <x:f>E312-D312</x:f>
        <x:v>16753.155336492942</x:v>
      </x:c>
      <x:c r="L312" s="77" t="str">
        <x:v>weighted_hybrid</x:v>
      </x:c>
      <x:c r="M312" s="77" t="str">
        <x:v>是</x:v>
      </x:c>
      <x:c r="N312" s="77" t="str">
        <x:v>是</x:v>
      </x:c>
    </x:row>
    <x:row r="313">
      <x:c r="A313" s="77" t="str">
        <x:v>1468</x:v>
      </x:c>
      <x:c r="B313" s="77" t="str">
        <x:v>昶和</x:v>
      </x:c>
      <x:c r="C313" s="125" t="n">
        <x:v>45901</x:v>
      </x:c>
      <x:c r="D313" s="120" t="n">
        <x:v>71248</x:v>
      </x:c>
      <x:c r="E313" s="120" t="n">
        <x:v>49615.05578607925</x:v>
      </x:c>
      <x:c r="F313" s="120" t="n">
        <x:v>65179.2872112097</x:v>
      </x:c>
      <x:c r="G313" s="120" t="n">
        <x:v>47885.69673884253</x:v>
      </x:c>
      <x:c r="H313" s="119" t="n">
        <x:v>0.3036287925825392</x:v>
      </x:c>
      <x:c r="I313" s="119" t="n">
        <x:f>IFERROR(ABS(F313-D313)/ABS(D313),"")</x:f>
        <x:v>0.08517730727585753</x:v>
      </x:c>
      <x:c r="J313" s="119" t="n">
        <x:f>IFERROR(ABS(G313-D313)/ABS(D313),"")</x:f>
        <x:v>0.3279011798388371</x:v>
      </x:c>
      <x:c r="K313" s="120" t="n">
        <x:f>E313-D313</x:f>
        <x:v>-21632.944213920753</x:v>
      </x:c>
      <x:c r="L313" s="77" t="str">
        <x:v>weighted_hybrid</x:v>
      </x:c>
      <x:c r="M313" s="77" t="str">
        <x:v>是</x:v>
      </x:c>
      <x:c r="N313" s="77" t="str">
        <x:v>是</x:v>
      </x:c>
    </x:row>
    <x:row r="314">
      <x:c r="A314" s="77" t="str">
        <x:v>1468</x:v>
      </x:c>
      <x:c r="B314" s="77" t="str">
        <x:v>昶和</x:v>
      </x:c>
      <x:c r="C314" s="125" t="n">
        <x:v>45931</x:v>
      </x:c>
      <x:c r="D314" s="120" t="n">
        <x:v>64186</x:v>
      </x:c>
      <x:c r="E314" s="120" t="n">
        <x:v>73872.51362431634</x:v>
      </x:c>
      <x:c r="F314" s="120" t="n">
        <x:v>55413.81781335511</x:v>
      </x:c>
      <x:c r="G314" s="120" t="n">
        <x:v>75923.47982553425</x:v>
      </x:c>
      <x:c r="H314" s="119" t="n">
        <x:v>0.1509131839391198</x:v>
      </x:c>
      <x:c r="I314" s="119" t="n">
        <x:f>IFERROR(ABS(F314-D314)/ABS(D314),"")</x:f>
        <x:v>0.1366681548413188</x:v>
      </x:c>
      <x:c r="J314" s="119" t="n">
        <x:f>IFERROR(ABS(G314-D314)/ABS(D314),"")</x:f>
        <x:v>0.182866666025835</x:v>
      </x:c>
      <x:c r="K314" s="120" t="n">
        <x:f>E314-D314</x:f>
        <x:v>9686.513624316343</x:v>
      </x:c>
      <x:c r="L314" s="77" t="str">
        <x:v>weighted_hybrid</x:v>
      </x:c>
      <x:c r="M314" s="77" t="str">
        <x:v>是</x:v>
      </x:c>
      <x:c r="N314" s="77" t="str">
        <x:v>是</x:v>
      </x:c>
    </x:row>
    <x:row r="315">
      <x:c r="A315" s="77" t="str">
        <x:v>1468</x:v>
      </x:c>
      <x:c r="B315" s="77" t="str">
        <x:v>昶和</x:v>
      </x:c>
      <x:c r="C315" s="125" t="n">
        <x:v>45962</x:v>
      </x:c>
      <x:c r="D315" s="120" t="n">
        <x:v>66456</x:v>
      </x:c>
      <x:c r="E315" s="120" t="n">
        <x:v>57762.040461319746</x:v>
      </x:c>
      <x:c r="F315" s="120" t="n">
        <x:v>68987.3449997248</x:v>
      </x:c>
      <x:c r="G315" s="120" t="n">
        <x:v>56514.78440149696</x:v>
      </x:c>
      <x:c r="H315" s="119" t="n">
        <x:v>0.1308227931064201</x:v>
      </x:c>
      <x:c r="I315" s="119" t="n">
        <x:f>IFERROR(ABS(F315-D315)/ABS(D315),"")</x:f>
        <x:v>0.03809054110576615</x:v>
      </x:c>
      <x:c r="J315" s="119" t="n">
        <x:f>IFERROR(ABS(G315-D315)/ABS(D315),"")</x:f>
        <x:v>0.14959094135221862</x:v>
      </x:c>
      <x:c r="K315" s="120" t="n">
        <x:f>E315-D315</x:f>
        <x:v>-8693.959538680254</x:v>
      </x:c>
      <x:c r="L315" s="77" t="str">
        <x:v>weighted_hybrid</x:v>
      </x:c>
      <x:c r="M315" s="77" t="str">
        <x:v>是</x:v>
      </x:c>
      <x:c r="N315" s="77" t="str">
        <x:v>是</x:v>
      </x:c>
    </x:row>
    <x:row r="316">
      <x:c r="A316" s="77" t="str">
        <x:v>1468</x:v>
      </x:c>
      <x:c r="B316" s="77" t="str">
        <x:v>昶和</x:v>
      </x:c>
      <x:c r="C316" s="125" t="n">
        <x:v>45992</x:v>
      </x:c>
      <x:c r="D316" s="120" t="n">
        <x:v>59766</x:v>
      </x:c>
      <x:c r="E316" s="120" t="n">
        <x:v>66768.39183876115</x:v>
      </x:c>
      <x:c r="F316" s="120" t="n">
        <x:v>70536.34765061185</x:v>
      </x:c>
      <x:c r="G316" s="120" t="n">
        <x:v>66349.73008188885</x:v>
      </x:c>
      <x:c r="H316" s="119" t="n">
        <x:v>0.11716346817188951</x:v>
      </x:c>
      <x:c r="I316" s="119" t="n">
        <x:f>IFERROR(ABS(F316-D316)/ABS(D316),"")</x:f>
        <x:v>0.1802086077470777</x:v>
      </x:c>
      <x:c r="J316" s="119" t="n">
        <x:f>IFERROR(ABS(G316-D316)/ABS(D316),"")</x:f>
        <x:v>0.11015845266353524</x:v>
      </x:c>
      <x:c r="K316" s="120" t="n">
        <x:f>E316-D316</x:f>
        <x:v>7002.391838761148</x:v>
      </x:c>
      <x:c r="L316" s="77" t="str">
        <x:v>weighted_hybrid</x:v>
      </x:c>
      <x:c r="M316" s="77" t="str">
        <x:v>是</x:v>
      </x:c>
      <x:c r="N316" s="77" t="str">
        <x:v>是</x:v>
      </x:c>
    </x:row>
    <x:row r="317">
      <x:c r="A317" s="77" t="str">
        <x:v>1470</x:v>
      </x:c>
      <x:c r="B317" s="77" t="str">
        <x:v>大統新創</x:v>
      </x:c>
      <x:c r="C317" s="125" t="n">
        <x:v>45658</x:v>
      </x:c>
      <x:c r="D317" s="120" t="n">
        <x:v>67897</x:v>
      </x:c>
      <x:c r="E317" s="120" t="n">
        <x:v>92710.34741772733</x:v>
      </x:c>
      <x:c r="F317" s="120" t="n">
        <x:v>89094.82875763881</x:v>
      </x:c>
      <x:c r="G317" s="120" t="n">
        <x:v>93112.07171329272</x:v>
      </x:c>
      <x:c r="H317" s="119" t="n">
        <x:v>0.3654557258454325</x:v>
      </x:c>
      <x:c r="I317" s="119" t="n">
        <x:f>IFERROR(ABS(F317-D317)/ABS(D317),"")</x:f>
        <x:v>0.31220567562099666</x:v>
      </x:c>
      <x:c r="J317" s="119" t="n">
        <x:f>IFERROR(ABS(G317-D317)/ABS(D317),"")</x:f>
        <x:v>0.3713723980925921</x:v>
      </x:c>
      <x:c r="K317" s="120" t="n">
        <x:f>E317-D317</x:f>
        <x:v>24813.34741772733</x:v>
      </x:c>
      <x:c r="L317" s="77" t="str">
        <x:v>weighted_hybrid</x:v>
      </x:c>
      <x:c r="M317" s="77" t="str">
        <x:v>是</x:v>
      </x:c>
      <x:c r="N317" s="77" t="str">
        <x:v>是</x:v>
      </x:c>
    </x:row>
    <x:row r="318">
      <x:c r="A318" s="77" t="str">
        <x:v>1470</x:v>
      </x:c>
      <x:c r="B318" s="77" t="str">
        <x:v>大統新創</x:v>
      </x:c>
      <x:c r="C318" s="125" t="n">
        <x:v>45689</x:v>
      </x:c>
      <x:c r="D318" s="120" t="n">
        <x:v>55157</x:v>
      </x:c>
      <x:c r="E318" s="120" t="n">
        <x:v>72023.34838531858</x:v>
      </x:c>
      <x:c r="F318" s="120" t="n">
        <x:v>67349.1142700889</x:v>
      </x:c>
      <x:c r="G318" s="120" t="n">
        <x:v>72542.7077314552</x:v>
      </x:c>
      <x:c r="H318" s="119" t="n">
        <x:v>0.30578799400472423</x:v>
      </x:c>
      <x:c r="I318" s="119" t="n">
        <x:f>IFERROR(ABS(F318-D318)/ABS(D318),"")</x:f>
        <x:v>0.2210438252640445</x:v>
      </x:c>
      <x:c r="J318" s="119" t="n">
        <x:f>IFERROR(ABS(G318-D318)/ABS(D318),"")</x:f>
        <x:v>0.3152040127536886</x:v>
      </x:c>
      <x:c r="K318" s="120" t="n">
        <x:f>E318-D318</x:f>
        <x:v>16866.348385318575</x:v>
      </x:c>
      <x:c r="L318" s="77" t="str">
        <x:v>weighted_hybrid</x:v>
      </x:c>
      <x:c r="M318" s="77" t="str">
        <x:v>是</x:v>
      </x:c>
      <x:c r="N318" s="77" t="str">
        <x:v>是</x:v>
      </x:c>
    </x:row>
    <x:row r="319">
      <x:c r="A319" s="77" t="str">
        <x:v>1470</x:v>
      </x:c>
      <x:c r="B319" s="77" t="str">
        <x:v>大統新創</x:v>
      </x:c>
      <x:c r="C319" s="125" t="n">
        <x:v>45717</x:v>
      </x:c>
      <x:c r="D319" s="120" t="n">
        <x:v>90888</x:v>
      </x:c>
      <x:c r="E319" s="120" t="n">
        <x:v>61483.67245137366</x:v>
      </x:c>
      <x:c r="F319" s="120" t="n">
        <x:v>74002.57104474997</x:v>
      </x:c>
      <x:c r="G319" s="120" t="n">
        <x:v>60092.683718776294</x:v>
      </x:c>
      <x:c r="H319" s="119" t="n">
        <x:v>0.3235226602920775</x:v>
      </x:c>
      <x:c r="I319" s="119" t="n">
        <x:f>IFERROR(ABS(F319-D319)/ABS(D319),"")</x:f>
        <x:v>0.1857828201220186</x:v>
      </x:c>
      <x:c r="J319" s="119" t="n">
        <x:f>IFERROR(ABS(G319-D319)/ABS(D319),"")</x:f>
        <x:v>0.3388270869776396</x:v>
      </x:c>
      <x:c r="K319" s="120" t="n">
        <x:f>E319-D319</x:f>
        <x:v>-29404.327548626337</x:v>
      </x:c>
      <x:c r="L319" s="77" t="str">
        <x:v>weighted_hybrid</x:v>
      </x:c>
      <x:c r="M319" s="77" t="str">
        <x:v>是</x:v>
      </x:c>
      <x:c r="N319" s="77" t="str">
        <x:v>是</x:v>
      </x:c>
    </x:row>
    <x:row r="320">
      <x:c r="A320" s="77" t="str">
        <x:v>1470</x:v>
      </x:c>
      <x:c r="B320" s="77" t="str">
        <x:v>大統新創</x:v>
      </x:c>
      <x:c r="C320" s="125" t="n">
        <x:v>45748</x:v>
      </x:c>
      <x:c r="D320" s="120" t="n">
        <x:v>64041</x:v>
      </x:c>
      <x:c r="E320" s="120" t="n">
        <x:v>70708.47293907114</x:v>
      </x:c>
      <x:c r="F320" s="120" t="n">
        <x:v>60201.0390135723</x:v>
      </x:c>
      <x:c r="G320" s="120" t="n">
        <x:v>71875.9655974599</x:v>
      </x:c>
      <x:c r="H320" s="119" t="n">
        <x:v>0.10411256755939387</x:v>
      </x:c>
      <x:c r="I320" s="119" t="n">
        <x:f>IFERROR(ABS(F320-D320)/ABS(D320),"")</x:f>
        <x:v>0.059960977911458296</x:v>
      </x:c>
      <x:c r="J320" s="119" t="n">
        <x:f>IFERROR(ABS(G320-D320)/ABS(D320),"")</x:f>
        <x:v>0.12234296150059963</x:v>
      </x:c>
      <x:c r="K320" s="120" t="n">
        <x:f>E320-D320</x:f>
        <x:v>6667.472939071144</x:v>
      </x:c>
      <x:c r="L320" s="77" t="str">
        <x:v>weighted_hybrid</x:v>
      </x:c>
      <x:c r="M320" s="77" t="str">
        <x:v>是</x:v>
      </x:c>
      <x:c r="N320" s="77" t="str">
        <x:v>是</x:v>
      </x:c>
    </x:row>
    <x:row r="321">
      <x:c r="A321" s="77" t="str">
        <x:v>1470</x:v>
      </x:c>
      <x:c r="B321" s="77" t="str">
        <x:v>大統新創</x:v>
      </x:c>
      <x:c r="C321" s="125" t="n">
        <x:v>45778</x:v>
      </x:c>
      <x:c r="D321" s="120" t="n">
        <x:v>67788</x:v>
      </x:c>
      <x:c r="E321" s="120" t="n">
        <x:v>72563.43119933878</x:v>
      </x:c>
      <x:c r="F321" s="120" t="n">
        <x:v>60344.33055863735</x:v>
      </x:c>
      <x:c r="G321" s="120" t="n">
        <x:v>73921.10904830562</x:v>
      </x:c>
      <x:c r="H321" s="119" t="n">
        <x:v>0.07044655690297372</x:v>
      </x:c>
      <x:c r="I321" s="119" t="n">
        <x:f>IFERROR(ABS(F321-D321)/ABS(D321),"")</x:f>
        <x:v>0.10980806988497442</x:v>
      </x:c>
      <x:c r="J321" s="119" t="n">
        <x:f>IFERROR(ABS(G321-D321)/ABS(D321),"")</x:f>
        <x:v>0.09047484876830143</x:v>
      </x:c>
      <x:c r="K321" s="120" t="n">
        <x:f>E321-D321</x:f>
        <x:v>4775.431199338782</x:v>
      </x:c>
      <x:c r="L321" s="77" t="str">
        <x:v>weighted_hybrid</x:v>
      </x:c>
      <x:c r="M321" s="77" t="str">
        <x:v>是</x:v>
      </x:c>
      <x:c r="N321" s="77" t="str">
        <x:v>是</x:v>
      </x:c>
    </x:row>
    <x:row r="322">
      <x:c r="A322" s="77" t="str">
        <x:v>1470</x:v>
      </x:c>
      <x:c r="B322" s="77" t="str">
        <x:v>大統新創</x:v>
      </x:c>
      <x:c r="C322" s="125" t="n">
        <x:v>45809</x:v>
      </x:c>
      <x:c r="D322" s="120" t="n">
        <x:v>66860</x:v>
      </x:c>
      <x:c r="E322" s="120" t="n">
        <x:v>65343.11052001345</x:v>
      </x:c>
      <x:c r="F322" s="120" t="n">
        <x:v>60842.54222987238</x:v>
      </x:c>
      <x:c r="G322" s="120" t="n">
        <x:v>65843.17366336245</x:v>
      </x:c>
      <x:c r="H322" s="119" t="n">
        <x:v>0.02268754830970015</x:v>
      </x:c>
      <x:c r="I322" s="119" t="n">
        <x:f>IFERROR(ABS(F322-D322)/ABS(D322),"")</x:f>
        <x:v>0.09000086404618039</x:v>
      </x:c>
      <x:c r="J322" s="119" t="n">
        <x:f>IFERROR(ABS(G322-D322)/ABS(D322),"")</x:f>
        <x:v>0.015208291005646826</x:v>
      </x:c>
      <x:c r="K322" s="120" t="n">
        <x:f>E322-D322</x:f>
        <x:v>-1516.889479986552</x:v>
      </x:c>
      <x:c r="L322" s="77" t="str">
        <x:v>weighted_hybrid</x:v>
      </x:c>
      <x:c r="M322" s="77" t="str">
        <x:v>是</x:v>
      </x:c>
      <x:c r="N322" s="77" t="str">
        <x:v>是</x:v>
      </x:c>
    </x:row>
    <x:row r="323">
      <x:c r="A323" s="77" t="str">
        <x:v>1470</x:v>
      </x:c>
      <x:c r="B323" s="77" t="str">
        <x:v>大統新創</x:v>
      </x:c>
      <x:c r="C323" s="125" t="n">
        <x:v>45839</x:v>
      </x:c>
      <x:c r="D323" s="120" t="n">
        <x:v>60175</x:v>
      </x:c>
      <x:c r="E323" s="120" t="n">
        <x:v>66203.79980605522</x:v>
      </x:c>
      <x:c r="F323" s="120" t="n">
        <x:v>63617.265912992814</x:v>
      </x:c>
      <x:c r="G323" s="120" t="n">
        <x:v>66491.19246083993</x:v>
      </x:c>
      <x:c r="H323" s="119" t="n">
        <x:v>0.1001877824022471</x:v>
      </x:c>
      <x:c r="I323" s="119" t="n">
        <x:f>IFERROR(ABS(F323-D323)/ABS(D323),"")</x:f>
        <x:v>0.05720425281251042</x:v>
      </x:c>
      <x:c r="J323" s="119" t="n">
        <x:f>IFERROR(ABS(G323-D323)/ABS(D323),"")</x:f>
        <x:v>0.10496373013444</x:v>
      </x:c>
      <x:c r="K323" s="120" t="n">
        <x:f>E323-D323</x:f>
        <x:v>6028.79980605522</x:v>
      </x:c>
      <x:c r="L323" s="77" t="str">
        <x:v>weighted_hybrid</x:v>
      </x:c>
      <x:c r="M323" s="77" t="str">
        <x:v>是</x:v>
      </x:c>
      <x:c r="N323" s="77" t="str">
        <x:v>是</x:v>
      </x:c>
    </x:row>
    <x:row r="324">
      <x:c r="A324" s="77" t="str">
        <x:v>1470</x:v>
      </x:c>
      <x:c r="B324" s="77" t="str">
        <x:v>大統新創</x:v>
      </x:c>
      <x:c r="C324" s="125" t="n">
        <x:v>45870</x:v>
      </x:c>
      <x:c r="D324" s="120" t="n">
        <x:v>61110</x:v>
      </x:c>
      <x:c r="E324" s="120" t="n">
        <x:v>67694.07254565788</x:v>
      </x:c>
      <x:c r="F324" s="120" t="n">
        <x:v>75877.10831712566</x:v>
      </x:c>
      <x:c r="G324" s="120" t="n">
        <x:v>66784.84634882813</x:v>
      </x:c>
      <x:c r="H324" s="119" t="n">
        <x:v>0.10774132786218099</x:v>
      </x:c>
      <x:c r="I324" s="119" t="n">
        <x:f>IFERROR(ABS(F324-D324)/ABS(D324),"")</x:f>
        <x:v>0.24164798424358797</x:v>
      </x:c>
      <x:c r="J324" s="119" t="n">
        <x:f>IFERROR(ABS(G324-D324)/ABS(D324),"")</x:f>
        <x:v>0.0928628104864691</x:v>
      </x:c>
      <x:c r="K324" s="120" t="n">
        <x:f>E324-D324</x:f>
        <x:v>6584.07254565788</x:v>
      </x:c>
      <x:c r="L324" s="77" t="str">
        <x:v>weighted_hybrid</x:v>
      </x:c>
      <x:c r="M324" s="77" t="str">
        <x:v>是</x:v>
      </x:c>
      <x:c r="N324" s="77" t="str">
        <x:v>是</x:v>
      </x:c>
    </x:row>
    <x:row r="325">
      <x:c r="A325" s="77" t="str">
        <x:v>1470</x:v>
      </x:c>
      <x:c r="B325" s="77" t="str">
        <x:v>大統新創</x:v>
      </x:c>
      <x:c r="C325" s="125" t="n">
        <x:v>45901</x:v>
      </x:c>
      <x:c r="D325" s="120" t="n">
        <x:v>58473</x:v>
      </x:c>
      <x:c r="E325" s="120" t="n">
        <x:v>64819.074377050885</x:v>
      </x:c>
      <x:c r="F325" s="120" t="n">
        <x:v>59041.573127629</x:v>
      </x:c>
      <x:c r="G325" s="120" t="n">
        <x:v>65461.01896031998</x:v>
      </x:c>
      <x:c r="H325" s="119" t="n">
        <x:v>0.10852999464797232</x:v>
      </x:c>
      <x:c r="I325" s="119" t="n">
        <x:f>IFERROR(ABS(F325-D325)/ABS(D325),"")</x:f>
        <x:v>0.009723686618251202</x:v>
      </x:c>
      <x:c r="J325" s="119" t="n">
        <x:f>IFERROR(ABS(G325-D325)/ABS(D325),"")</x:f>
        <x:v>0.11950847331794133</x:v>
      </x:c>
      <x:c r="K325" s="120" t="n">
        <x:f>E325-D325</x:f>
        <x:v>6346.074377050885</x:v>
      </x:c>
      <x:c r="L325" s="77" t="str">
        <x:v>weighted_hybrid</x:v>
      </x:c>
      <x:c r="M325" s="77" t="str">
        <x:v>是</x:v>
      </x:c>
      <x:c r="N325" s="77" t="str">
        <x:v>是</x:v>
      </x:c>
    </x:row>
    <x:row r="326">
      <x:c r="A326" s="77" t="str">
        <x:v>1470</x:v>
      </x:c>
      <x:c r="B326" s="77" t="str">
        <x:v>大統新創</x:v>
      </x:c>
      <x:c r="C326" s="125" t="n">
        <x:v>45931</x:v>
      </x:c>
      <x:c r="D326" s="120" t="n">
        <x:v>65208</x:v>
      </x:c>
      <x:c r="E326" s="120" t="n">
        <x:v>59941.90891103758</x:v>
      </x:c>
      <x:c r="F326" s="120" t="n">
        <x:v>53726.67613070426</x:v>
      </x:c>
      <x:c r="G326" s="120" t="n">
        <x:v>60632.49033107461</x:v>
      </x:c>
      <x:c r="H326" s="119" t="n">
        <x:v>0.08075835923448689</x:v>
      </x:c>
      <x:c r="I326" s="119" t="n">
        <x:f>IFERROR(ABS(F326-D326)/ABS(D326),"")</x:f>
        <x:v>0.17607232041000703</x:v>
      </x:c>
      <x:c r="J326" s="119" t="n">
        <x:f>IFERROR(ABS(G326-D326)/ABS(D326),"")</x:f>
        <x:v>0.07016791910387363</x:v>
      </x:c>
      <x:c r="K326" s="120" t="n">
        <x:f>E326-D326</x:f>
        <x:v>-5266.091088962421</x:v>
      </x:c>
      <x:c r="L326" s="77" t="str">
        <x:v>weighted_hybrid</x:v>
      </x:c>
      <x:c r="M326" s="77" t="str">
        <x:v>是</x:v>
      </x:c>
      <x:c r="N326" s="77" t="str">
        <x:v>是</x:v>
      </x:c>
    </x:row>
    <x:row r="327">
      <x:c r="A327" s="77" t="str">
        <x:v>1470</x:v>
      </x:c>
      <x:c r="B327" s="77" t="str">
        <x:v>大統新創</x:v>
      </x:c>
      <x:c r="C327" s="125" t="n">
        <x:v>45962</x:v>
      </x:c>
      <x:c r="D327" s="120" t="n">
        <x:v>59006</x:v>
      </x:c>
      <x:c r="E327" s="120" t="n">
        <x:v>60890.447056261764</x:v>
      </x:c>
      <x:c r="F327" s="120" t="n">
        <x:v>54391.13534404581</x:v>
      </x:c>
      <x:c r="G327" s="120" t="n">
        <x:v>61612.59280206353</x:v>
      </x:c>
      <x:c r="H327" s="119" t="n">
        <x:v>0.03193653283160635</x:v>
      </x:c>
      <x:c r="I327" s="119" t="n">
        <x:f>IFERROR(ABS(F327-D327)/ABS(D327),"")</x:f>
        <x:v>0.0782100914475509</x:v>
      </x:c>
      <x:c r="J327" s="119" t="n">
        <x:f>IFERROR(ABS(G327-D327)/ABS(D327),"")</x:f>
        <x:v>0.04417504664040153</x:v>
      </x:c>
      <x:c r="K327" s="120" t="n">
        <x:f>E327-D327</x:f>
        <x:v>1884.4470562617644</x:v>
      </x:c>
      <x:c r="L327" s="77" t="str">
        <x:v>weighted_hybrid</x:v>
      </x:c>
      <x:c r="M327" s="77" t="str">
        <x:v>是</x:v>
      </x:c>
      <x:c r="N327" s="77" t="str">
        <x:v>是</x:v>
      </x:c>
    </x:row>
    <x:row r="328">
      <x:c r="A328" s="77" t="str">
        <x:v>1470</x:v>
      </x:c>
      <x:c r="B328" s="77" t="str">
        <x:v>大統新創</x:v>
      </x:c>
      <x:c r="C328" s="125" t="n">
        <x:v>45992</x:v>
      </x:c>
      <x:c r="D328" s="120" t="n">
        <x:v>87108</x:v>
      </x:c>
      <x:c r="E328" s="120" t="n">
        <x:v>62550.18461302949</x:v>
      </x:c>
      <x:c r="F328" s="120" t="n">
        <x:v>64306.65647096051</x:v>
      </x:c>
      <x:c r="G328" s="120" t="n">
        <x:v>62355.02107325937</x:v>
      </x:c>
      <x:c r="H328" s="119" t="n">
        <x:v>0.281923765750224</x:v>
      </x:c>
      <x:c r="I328" s="119" t="n">
        <x:f>IFERROR(ABS(F328-D328)/ABS(D328),"")</x:f>
        <x:v>0.2617594655948879</x:v>
      </x:c>
      <x:c r="J328" s="119" t="n">
        <x:f>IFERROR(ABS(G328-D328)/ABS(D328),"")</x:f>
        <x:v>0.28416424354526143</x:v>
      </x:c>
      <x:c r="K328" s="120" t="n">
        <x:f>E328-D328</x:f>
        <x:v>-24557.815386970513</x:v>
      </x:c>
      <x:c r="L328" s="77" t="str">
        <x:v>weighted_hybrid</x:v>
      </x:c>
      <x:c r="M328" s="77" t="str">
        <x:v>是</x:v>
      </x:c>
      <x:c r="N328" s="77" t="str">
        <x:v>是</x:v>
      </x:c>
    </x:row>
    <x:row r="329">
      <x:c r="A329" s="77" t="str">
        <x:v>1473</x:v>
      </x:c>
      <x:c r="B329" s="77" t="str">
        <x:v>台南</x:v>
      </x:c>
      <x:c r="C329" s="125" t="n">
        <x:v>45658</x:v>
      </x:c>
      <x:c r="D329" s="120" t="n">
        <x:v>788461</x:v>
      </x:c>
      <x:c r="E329" s="120" t="n">
        <x:v>800311.6881723457</x:v>
      </x:c>
      <x:c r="F329" s="120" t="n">
        <x:v>838015.7954638805</x:v>
      </x:c>
      <x:c r="G329" s="120" t="n">
        <x:v>796122.3429177307</x:v>
      </x:c>
      <x:c r="H329" s="119" t="n">
        <x:v>0.015030151361127245</x:v>
      </x:c>
      <x:c r="I329" s="119" t="n">
        <x:f>IFERROR(ABS(F329-D329)/ABS(D329),"")</x:f>
        <x:v>0.06285002741274524</x:v>
      </x:c>
      <x:c r="J329" s="119" t="n">
        <x:f>IFERROR(ABS(G329-D329)/ABS(D329),"")</x:f>
        <x:v>0.009716831799836241</x:v>
      </x:c>
      <x:c r="K329" s="120" t="n">
        <x:f>E329-D329</x:f>
        <x:v>11850.688172345748</x:v>
      </x:c>
      <x:c r="L329" s="77" t="str">
        <x:v>weighted_hybrid</x:v>
      </x:c>
      <x:c r="M329" s="77" t="str">
        <x:v>是</x:v>
      </x:c>
      <x:c r="N329" s="77" t="str">
        <x:v>是</x:v>
      </x:c>
    </x:row>
    <x:row r="330">
      <x:c r="A330" s="77" t="str">
        <x:v>1473</x:v>
      </x:c>
      <x:c r="B330" s="77" t="str">
        <x:v>台南</x:v>
      </x:c>
      <x:c r="C330" s="125" t="n">
        <x:v>45689</x:v>
      </x:c>
      <x:c r="D330" s="120" t="n">
        <x:v>977784</x:v>
      </x:c>
      <x:c r="E330" s="120" t="n">
        <x:v>821893.0920520471</x:v>
      </x:c>
      <x:c r="F330" s="120" t="n">
        <x:v>676544.4169310923</x:v>
      </x:c>
      <x:c r="G330" s="120" t="n">
        <x:v>838042.9448432643</x:v>
      </x:c>
      <x:c r="H330" s="119" t="n">
        <x:v>0.15943286855578825</x:v>
      </x:c>
      <x:c r="I330" s="119" t="n">
        <x:f>IFERROR(ABS(F330-D330)/ABS(D330),"")</x:f>
        <x:v>0.30808397669516757</x:v>
      </x:c>
      <x:c r="J330" s="119" t="n">
        <x:f>IFERROR(ABS(G330-D330)/ABS(D330),"")</x:f>
        <x:v>0.14291607876252393</x:v>
      </x:c>
      <x:c r="K330" s="120" t="n">
        <x:f>E330-D330</x:f>
        <x:v>-155890.90794795286</x:v>
      </x:c>
      <x:c r="L330" s="77" t="str">
        <x:v>weighted_hybrid</x:v>
      </x:c>
      <x:c r="M330" s="77" t="str">
        <x:v>是</x:v>
      </x:c>
      <x:c r="N330" s="77" t="str">
        <x:v>是</x:v>
      </x:c>
    </x:row>
    <x:row r="331">
      <x:c r="A331" s="77" t="str">
        <x:v>1473</x:v>
      </x:c>
      <x:c r="B331" s="77" t="str">
        <x:v>台南</x:v>
      </x:c>
      <x:c r="C331" s="125" t="n">
        <x:v>45717</x:v>
      </x:c>
      <x:c r="D331" s="120" t="n">
        <x:v>729893</x:v>
      </x:c>
      <x:c r="E331" s="120" t="n">
        <x:v>826701.099339003</x:v>
      </x:c>
      <x:c r="F331" s="120" t="n">
        <x:v>704713.8984786161</x:v>
      </x:c>
      <x:c r="G331" s="120" t="n">
        <x:v>840255.2327679348</x:v>
      </x:c>
      <x:c r="H331" s="119" t="n">
        <x:v>0.13263327547873863</x:v>
      </x:c>
      <x:c r="I331" s="119" t="n">
        <x:f>IFERROR(ABS(F331-D331)/ABS(D331),"")</x:f>
        <x:v>0.034496976298421626</x:v>
      </x:c>
      <x:c r="J331" s="119" t="n">
        <x:f>IFERROR(ABS(G331-D331)/ABS(D331),"")</x:f>
        <x:v>0.1512033034539786</x:v>
      </x:c>
      <x:c r="K331" s="120" t="n">
        <x:f>E331-D331</x:f>
        <x:v>96808.09933900298</x:v>
      </x:c>
      <x:c r="L331" s="77" t="str">
        <x:v>weighted_hybrid</x:v>
      </x:c>
      <x:c r="M331" s="77" t="str">
        <x:v>是</x:v>
      </x:c>
      <x:c r="N331" s="77" t="str">
        <x:v>是</x:v>
      </x:c>
    </x:row>
    <x:row r="332">
      <x:c r="A332" s="77" t="str">
        <x:v>1473</x:v>
      </x:c>
      <x:c r="B332" s="77" t="str">
        <x:v>台南</x:v>
      </x:c>
      <x:c r="C332" s="125" t="n">
        <x:v>45748</x:v>
      </x:c>
      <x:c r="D332" s="120" t="n">
        <x:v>438282</x:v>
      </x:c>
      <x:c r="E332" s="120" t="n">
        <x:v>549752.7415904539</x:v>
      </x:c>
      <x:c r="F332" s="120" t="n">
        <x:v>468620.6409167033</x:v>
      </x:c>
      <x:c r="G332" s="120" t="n">
        <x:v>558767.4194430928</x:v>
      </x:c>
      <x:c r="H332" s="119" t="n">
        <x:v>0.254335659667643</x:v>
      </x:c>
      <x:c r="I332" s="119" t="n">
        <x:f>IFERROR(ABS(F332-D332)/ABS(D332),"")</x:f>
        <x:v>0.06922173604369636</x:v>
      </x:c>
      <x:c r="J332" s="119" t="n">
        <x:f>IFERROR(ABS(G332-D332)/ABS(D332),"")</x:f>
        <x:v>0.27490387340363687</x:v>
      </x:c>
      <x:c r="K332" s="120" t="n">
        <x:f>E332-D332</x:f>
        <x:v>111470.7415904539</x:v>
      </x:c>
      <x:c r="L332" s="77" t="str">
        <x:v>weighted_hybrid</x:v>
      </x:c>
      <x:c r="M332" s="77" t="str">
        <x:v>是</x:v>
      </x:c>
      <x:c r="N332" s="77" t="str">
        <x:v>是</x:v>
      </x:c>
    </x:row>
    <x:row r="333">
      <x:c r="A333" s="77" t="str">
        <x:v>1473</x:v>
      </x:c>
      <x:c r="B333" s="77" t="str">
        <x:v>台南</x:v>
      </x:c>
      <x:c r="C333" s="125" t="n">
        <x:v>45778</x:v>
      </x:c>
      <x:c r="D333" s="120" t="n">
        <x:v>437767</x:v>
      </x:c>
      <x:c r="E333" s="120" t="n">
        <x:v>530220.6175451478</x:v>
      </x:c>
      <x:c r="F333" s="120" t="n">
        <x:v>495335.5269903537</x:v>
      </x:c>
      <x:c r="G333" s="120" t="n">
        <x:v>534096.7387179027</x:v>
      </x:c>
      <x:c r="H333" s="119" t="n">
        <x:v>0.2111936659116557</x:v>
      </x:c>
      <x:c r="I333" s="119" t="n">
        <x:f>IFERROR(ABS(F333-D333)/ABS(D333),"")</x:f>
        <x:v>0.13150494895767317</x:v>
      </x:c>
      <x:c r="J333" s="119" t="n">
        <x:f>IFERROR(ABS(G333-D333)/ABS(D333),"")</x:f>
        <x:v>0.22004796779543156</x:v>
      </x:c>
      <x:c r="K333" s="120" t="n">
        <x:f>E333-D333</x:f>
        <x:v>92453.61754514778</x:v>
      </x:c>
      <x:c r="L333" s="77" t="str">
        <x:v>weighted_hybrid</x:v>
      </x:c>
      <x:c r="M333" s="77" t="str">
        <x:v>是</x:v>
      </x:c>
      <x:c r="N333" s="77" t="str">
        <x:v>是</x:v>
      </x:c>
    </x:row>
    <x:row r="334">
      <x:c r="A334" s="77" t="str">
        <x:v>1473</x:v>
      </x:c>
      <x:c r="B334" s="77" t="str">
        <x:v>台南</x:v>
      </x:c>
      <x:c r="C334" s="125" t="n">
        <x:v>45809</x:v>
      </x:c>
      <x:c r="D334" s="120" t="n">
        <x:v>626872</x:v>
      </x:c>
      <x:c r="E334" s="120" t="n">
        <x:v>582745.381854278</x:v>
      </x:c>
      <x:c r="F334" s="120" t="n">
        <x:v>675386.9189805053</x:v>
      </x:c>
      <x:c r="G334" s="120" t="n">
        <x:v>572451.8777291416</x:v>
      </x:c>
      <x:c r="H334" s="119" t="n">
        <x:v>0.07039175165858734</x:v>
      </x:c>
      <x:c r="I334" s="119" t="n">
        <x:f>IFERROR(ABS(F334-D334)/ABS(D334),"")</x:f>
        <x:v>0.07739206565376236</x:v>
      </x:c>
      <x:c r="J334" s="119" t="n">
        <x:f>IFERROR(ABS(G334-D334)/ABS(D334),"")</x:f>
        <x:v>0.08681217580440406</x:v>
      </x:c>
      <x:c r="K334" s="120" t="n">
        <x:f>E334-D334</x:f>
        <x:v>-44126.618145721965</x:v>
      </x:c>
      <x:c r="L334" s="77" t="str">
        <x:v>weighted_hybrid</x:v>
      </x:c>
      <x:c r="M334" s="77" t="str">
        <x:v>是</x:v>
      </x:c>
      <x:c r="N334" s="77" t="str">
        <x:v>是</x:v>
      </x:c>
    </x:row>
    <x:row r="335">
      <x:c r="A335" s="77" t="str">
        <x:v>1473</x:v>
      </x:c>
      <x:c r="B335" s="77" t="str">
        <x:v>台南</x:v>
      </x:c>
      <x:c r="C335" s="125" t="n">
        <x:v>45839</x:v>
      </x:c>
      <x:c r="D335" s="120" t="n">
        <x:v>590440</x:v>
      </x:c>
      <x:c r="E335" s="120" t="n">
        <x:v>641902.0743102251</x:v>
      </x:c>
      <x:c r="F335" s="120" t="n">
        <x:v>735228.9647211377</x:v>
      </x:c>
      <x:c r="G335" s="120" t="n">
        <x:v>631532.4198201236</x:v>
      </x:c>
      <x:c r="H335" s="119" t="n">
        <x:v>0.087158854939071</x:v>
      </x:c>
      <x:c r="I335" s="119" t="n">
        <x:f>IFERROR(ABS(F335-D335)/ABS(D335),"")</x:f>
        <x:v>0.24522214741741355</x:v>
      </x:c>
      <x:c r="J335" s="119" t="n">
        <x:f>IFERROR(ABS(G335-D335)/ABS(D335),"")</x:f>
        <x:v>0.06959626688592166</x:v>
      </x:c>
      <x:c r="K335" s="120" t="n">
        <x:f>E335-D335</x:f>
        <x:v>51462.074310225085</x:v>
      </x:c>
      <x:c r="L335" s="77" t="str">
        <x:v>weighted_hybrid</x:v>
      </x:c>
      <x:c r="M335" s="77" t="str">
        <x:v>是</x:v>
      </x:c>
      <x:c r="N335" s="77" t="str">
        <x:v>是</x:v>
      </x:c>
    </x:row>
    <x:row r="336">
      <x:c r="A336" s="77" t="str">
        <x:v>1473</x:v>
      </x:c>
      <x:c r="B336" s="77" t="str">
        <x:v>台南</x:v>
      </x:c>
      <x:c r="C336" s="125" t="n">
        <x:v>45870</x:v>
      </x:c>
      <x:c r="D336" s="120" t="n">
        <x:v>533721</x:v>
      </x:c>
      <x:c r="E336" s="120" t="n">
        <x:v>597064.6268796787</x:v>
      </x:c>
      <x:c r="F336" s="120" t="n">
        <x:v>663152.8643435931</x:v>
      </x:c>
      <x:c r="G336" s="120" t="n">
        <x:v>589721.4893836882</x:v>
      </x:c>
      <x:c r="H336" s="119" t="n">
        <x:v>0.1186830326700255</x:v>
      </x:c>
      <x:c r="I336" s="119" t="n">
        <x:f>IFERROR(ABS(F336-D336)/ABS(D336),"")</x:f>
        <x:v>0.2425084722984352</x:v>
      </x:c>
      <x:c r="J336" s="119" t="n">
        <x:f>IFERROR(ABS(G336-D336)/ABS(D336),"")</x:f>
        <x:v>0.10492465048909111</x:v>
      </x:c>
      <x:c r="K336" s="120" t="n">
        <x:f>E336-D336</x:f>
        <x:v>63343.62687967869</x:v>
      </x:c>
      <x:c r="L336" s="77" t="str">
        <x:v>weighted_hybrid</x:v>
      </x:c>
      <x:c r="M336" s="77" t="str">
        <x:v>是</x:v>
      </x:c>
      <x:c r="N336" s="77" t="str">
        <x:v>是</x:v>
      </x:c>
    </x:row>
    <x:row r="337">
      <x:c r="A337" s="77" t="str">
        <x:v>1473</x:v>
      </x:c>
      <x:c r="B337" s="77" t="str">
        <x:v>台南</x:v>
      </x:c>
      <x:c r="C337" s="125" t="n">
        <x:v>45901</x:v>
      </x:c>
      <x:c r="D337" s="120" t="n">
        <x:v>312482</x:v>
      </x:c>
      <x:c r="E337" s="120" t="n">
        <x:v>467211.29607375077</x:v>
      </x:c>
      <x:c r="F337" s="120" t="n">
        <x:v>457720.432773509</x:v>
      </x:c>
      <x:c r="G337" s="120" t="n">
        <x:v>468265.8364404443</x:v>
      </x:c>
      <x:c r="H337" s="119" t="n">
        <x:v>0.4951622687826843</x:v>
      </x:c>
      <x:c r="I337" s="119" t="n">
        <x:f>IFERROR(ABS(F337-D337)/ABS(D337),"")</x:f>
        <x:v>0.4647897567652185</x:v>
      </x:c>
      <x:c r="J337" s="119" t="n">
        <x:f>IFERROR(ABS(G337-D337)/ABS(D337),"")</x:f>
        <x:v>0.4985369923401805</x:v>
      </x:c>
      <x:c r="K337" s="120" t="n">
        <x:f>E337-D337</x:f>
        <x:v>154729.29607375077</x:v>
      </x:c>
      <x:c r="L337" s="77" t="str">
        <x:v>weighted_hybrid</x:v>
      </x:c>
      <x:c r="M337" s="77" t="str">
        <x:v>是</x:v>
      </x:c>
      <x:c r="N337" s="77" t="str">
        <x:v>是</x:v>
      </x:c>
    </x:row>
    <x:row r="338">
      <x:c r="A338" s="77" t="str">
        <x:v>1473</x:v>
      </x:c>
      <x:c r="B338" s="77" t="str">
        <x:v>台南</x:v>
      </x:c>
      <x:c r="C338" s="125" t="n">
        <x:v>45931</x:v>
      </x:c>
      <x:c r="D338" s="120" t="n">
        <x:v>299854</x:v>
      </x:c>
      <x:c r="E338" s="120" t="n">
        <x:v>319277.9887451222</x:v>
      </x:c>
      <x:c r="F338" s="120" t="n">
        <x:v>339098.26627555635</x:v>
      </x:c>
      <x:c r="G338" s="120" t="n">
        <x:v>317075.7356861851</x:v>
      </x:c>
      <x:c r="H338" s="119" t="n">
        <x:v>0.06477815451893994</x:v>
      </x:c>
      <x:c r="I338" s="119" t="n">
        <x:f>IFERROR(ABS(F338-D338)/ABS(D338),"")</x:f>
        <x:v>0.1308779148370752</x:v>
      </x:c>
      <x:c r="J338" s="119" t="n">
        <x:f>IFERROR(ABS(G338-D338)/ABS(D338),"")</x:f>
        <x:v>0.05743373670581373</x:v>
      </x:c>
      <x:c r="K338" s="120" t="n">
        <x:f>E338-D338</x:f>
        <x:v>19423.988745122217</x:v>
      </x:c>
      <x:c r="L338" s="77" t="str">
        <x:v>weighted_hybrid</x:v>
      </x:c>
      <x:c r="M338" s="77" t="str">
        <x:v>是</x:v>
      </x:c>
      <x:c r="N338" s="77" t="str">
        <x:v>是</x:v>
      </x:c>
    </x:row>
    <x:row r="339">
      <x:c r="A339" s="77" t="str">
        <x:v>1473</x:v>
      </x:c>
      <x:c r="B339" s="77" t="str">
        <x:v>台南</x:v>
      </x:c>
      <x:c r="C339" s="125" t="n">
        <x:v>45962</x:v>
      </x:c>
      <x:c r="D339" s="120" t="n">
        <x:v>471307</x:v>
      </x:c>
      <x:c r="E339" s="120" t="n">
        <x:v>327112.17720229464</x:v>
      </x:c>
      <x:c r="F339" s="120" t="n">
        <x:v>390789.85068970587</x:v>
      </x:c>
      <x:c r="G339" s="120" t="n">
        <x:v>320036.8801481378</x:v>
      </x:c>
      <x:c r="H339" s="119" t="n">
        <x:v>0.3059467030994773</x:v>
      </x:c>
      <x:c r="I339" s="119" t="n">
        <x:f>IFERROR(ABS(F339-D339)/ABS(D339),"")</x:f>
        <x:v>0.1708380085810186</x:v>
      </x:c>
      <x:c r="J339" s="119" t="n">
        <x:f>IFERROR(ABS(G339-D339)/ABS(D339),"")</x:f>
        <x:v>0.320958780268195</x:v>
      </x:c>
      <x:c r="K339" s="120" t="n">
        <x:f>E339-D339</x:f>
        <x:v>-144194.82279770536</x:v>
      </x:c>
      <x:c r="L339" s="77" t="str">
        <x:v>weighted_hybrid</x:v>
      </x:c>
      <x:c r="M339" s="77" t="str">
        <x:v>是</x:v>
      </x:c>
      <x:c r="N339" s="77" t="str">
        <x:v>是</x:v>
      </x:c>
    </x:row>
    <x:row r="340">
      <x:c r="A340" s="77" t="str">
        <x:v>1473</x:v>
      </x:c>
      <x:c r="B340" s="77" t="str">
        <x:v>台南</x:v>
      </x:c>
      <x:c r="C340" s="125" t="n">
        <x:v>45992</x:v>
      </x:c>
      <x:c r="D340" s="120" t="n">
        <x:v>470114</x:v>
      </x:c>
      <x:c r="E340" s="120" t="n">
        <x:v>528965.638038956</x:v>
      </x:c>
      <x:c r="F340" s="120" t="n">
        <x:v>550830.2784951503</x:v>
      </x:c>
      <x:c r="G340" s="120" t="n">
        <x:v>526536.2335438232</x:v>
      </x:c>
      <x:c r="H340" s="119" t="n">
        <x:v>0.12518588691031532</x:v>
      </x:c>
      <x:c r="I340" s="119" t="n">
        <x:f>IFERROR(ABS(F340-D340)/ABS(D340),"")</x:f>
        <x:v>0.1716951175569123</x:v>
      </x:c>
      <x:c r="J340" s="119" t="n">
        <x:f>IFERROR(ABS(G340-D340)/ABS(D340),"")</x:f>
        <x:v>0.12001819461624891</x:v>
      </x:c>
      <x:c r="K340" s="120" t="n">
        <x:f>E340-D340</x:f>
        <x:v>58851.63803895598</x:v>
      </x:c>
      <x:c r="L340" s="77" t="str">
        <x:v>weighted_hybrid</x:v>
      </x:c>
      <x:c r="M340" s="77" t="str">
        <x:v>是</x:v>
      </x:c>
      <x:c r="N340" s="77" t="str">
        <x:v>是</x:v>
      </x:c>
    </x:row>
    <x:row r="341">
      <x:c r="A341" s="77" t="str">
        <x:v>1475</x:v>
      </x:c>
      <x:c r="B341" s="77" t="str">
        <x:v>業旺</x:v>
      </x:c>
      <x:c r="C341" s="125" t="n">
        <x:v>45658</x:v>
      </x:c>
      <x:c r="D341" s="120" t="n">
        <x:v>135817</x:v>
      </x:c>
      <x:c r="E341" s="120" t="n">
        <x:v>186959.6195400607</x:v>
      </x:c>
      <x:c r="F341" s="120" t="n">
        <x:v>124209.32722335483</x:v>
      </x:c>
      <x:c r="G341" s="120" t="n">
        <x:v>193931.8742419169</x:v>
      </x:c>
      <x:c r="H341" s="119" t="n">
        <x:v>0.3765553615531244</x:v>
      </x:c>
      <x:c r="I341" s="119" t="n">
        <x:f>IFERROR(ABS(F341-D341)/ABS(D341),"")</x:f>
        <x:v>0.08546553654288613</x:v>
      </x:c>
      <x:c r="J341" s="119" t="n">
        <x:f>IFERROR(ABS(G341-D341)/ABS(D341),"")</x:f>
        <x:v>0.42789101689712555</x:v>
      </x:c>
      <x:c r="K341" s="120" t="n">
        <x:f>E341-D341</x:f>
        <x:v>51142.619540060696</x:v>
      </x:c>
      <x:c r="L341" s="77" t="str">
        <x:v>weighted_hybrid</x:v>
      </x:c>
      <x:c r="M341" s="77" t="str">
        <x:v>是</x:v>
      </x:c>
      <x:c r="N341" s="77" t="str">
        <x:v>是</x:v>
      </x:c>
    </x:row>
    <x:row r="342">
      <x:c r="A342" s="77" t="str">
        <x:v>1475</x:v>
      </x:c>
      <x:c r="B342" s="77" t="str">
        <x:v>業旺</x:v>
      </x:c>
      <x:c r="C342" s="125" t="n">
        <x:v>45689</x:v>
      </x:c>
      <x:c r="D342" s="120" t="n">
        <x:v>146029</x:v>
      </x:c>
      <x:c r="E342" s="120" t="n">
        <x:v>143417.34425977312</x:v>
      </x:c>
      <x:c r="F342" s="120" t="n">
        <x:v>128035.63082649503</x:v>
      </x:c>
      <x:c r="G342" s="120" t="n">
        <x:v>145126.42353013734</x:v>
      </x:c>
      <x:c r="H342" s="119" t="n">
        <x:v>0.01788450061444563</x:v>
      </x:c>
      <x:c r="I342" s="119" t="n">
        <x:f>IFERROR(ABS(F342-D342)/ABS(D342),"")</x:f>
        <x:v>0.12321777984855724</x:v>
      </x:c>
      <x:c r="J342" s="119" t="n">
        <x:f>IFERROR(ABS(G342-D342)/ABS(D342),"")</x:f>
        <x:v>0.006180802921766628</x:v>
      </x:c>
      <x:c r="K342" s="120" t="n">
        <x:f>E342-D342</x:f>
        <x:v>-2611.655740226881</x:v>
      </x:c>
      <x:c r="L342" s="77" t="str">
        <x:v>weighted_hybrid</x:v>
      </x:c>
      <x:c r="M342" s="77" t="str">
        <x:v>是</x:v>
      </x:c>
      <x:c r="N342" s="77" t="str">
        <x:v>是</x:v>
      </x:c>
    </x:row>
    <x:row r="343">
      <x:c r="A343" s="77" t="str">
        <x:v>1475</x:v>
      </x:c>
      <x:c r="B343" s="77" t="str">
        <x:v>業旺</x:v>
      </x:c>
      <x:c r="C343" s="125" t="n">
        <x:v>45717</x:v>
      </x:c>
      <x:c r="D343" s="120" t="n">
        <x:v>109086</x:v>
      </x:c>
      <x:c r="E343" s="120" t="n">
        <x:v>163075.5339052035</x:v>
      </x:c>
      <x:c r="F343" s="120" t="n">
        <x:v>169040.9370740618</x:v>
      </x:c>
      <x:c r="G343" s="120" t="n">
        <x:v>162412.71133088594</x:v>
      </x:c>
      <x:c r="H343" s="119" t="n">
        <x:v>0.4949263324826606</x:v>
      </x:c>
      <x:c r="I343" s="119" t="n">
        <x:f>IFERROR(ABS(F343-D343)/ABS(D343),"")</x:f>
        <x:v>0.5496116557034065</x:v>
      </x:c>
      <x:c r="J343" s="119" t="n">
        <x:f>IFERROR(ABS(G343-D343)/ABS(D343),"")</x:f>
        <x:v>0.4888501854581334</x:v>
      </x:c>
      <x:c r="K343" s="120" t="n">
        <x:f>E343-D343</x:f>
        <x:v>53989.53390520351</x:v>
      </x:c>
      <x:c r="L343" s="77" t="str">
        <x:v>weighted_hybrid</x:v>
      </x:c>
      <x:c r="M343" s="77" t="str">
        <x:v>是</x:v>
      </x:c>
      <x:c r="N343" s="77" t="str">
        <x:v>是</x:v>
      </x:c>
    </x:row>
    <x:row r="344">
      <x:c r="A344" s="77" t="str">
        <x:v>1475</x:v>
      </x:c>
      <x:c r="B344" s="77" t="str">
        <x:v>業旺</x:v>
      </x:c>
      <x:c r="C344" s="125" t="n">
        <x:v>45748</x:v>
      </x:c>
      <x:c r="D344" s="120" t="n">
        <x:v>131032</x:v>
      </x:c>
      <x:c r="E344" s="120" t="n">
        <x:v>126910.6871690034</x:v>
      </x:c>
      <x:c r="F344" s="120" t="n">
        <x:v>103059.28771848546</x:v>
      </x:c>
      <x:c r="G344" s="120" t="n">
        <x:v>129560.84266350539</x:v>
      </x:c>
      <x:c r="H344" s="119" t="n">
        <x:v>0.03145272018283013</x:v>
      </x:c>
      <x:c r="I344" s="119" t="n">
        <x:f>IFERROR(ABS(F344-D344)/ABS(D344),"")</x:f>
        <x:v>0.21348000703274422</x:v>
      </x:c>
      <x:c r="J344" s="119" t="n">
        <x:f>IFERROR(ABS(G344-D344)/ABS(D344),"")</x:f>
        <x:v>0.011227466088395269</x:v>
      </x:c>
      <x:c r="K344" s="120" t="n">
        <x:f>E344-D344</x:f>
        <x:v>-4121.312830996598</x:v>
      </x:c>
      <x:c r="L344" s="77" t="str">
        <x:v>weighted_hybrid</x:v>
      </x:c>
      <x:c r="M344" s="77" t="str">
        <x:v>是</x:v>
      </x:c>
      <x:c r="N344" s="77" t="str">
        <x:v>是</x:v>
      </x:c>
    </x:row>
    <x:row r="345">
      <x:c r="A345" s="77" t="str">
        <x:v>1475</x:v>
      </x:c>
      <x:c r="B345" s="77" t="str">
        <x:v>業旺</x:v>
      </x:c>
      <x:c r="C345" s="125" t="n">
        <x:v>45778</x:v>
      </x:c>
      <x:c r="D345" s="120" t="n">
        <x:v>118462</x:v>
      </x:c>
      <x:c r="E345" s="120" t="n">
        <x:v>135882.5193318411</x:v>
      </x:c>
      <x:c r="F345" s="120" t="n">
        <x:v>158018.12714029336</x:v>
      </x:c>
      <x:c r="G345" s="120" t="n">
        <x:v>133423.00735312418</x:v>
      </x:c>
      <x:c r="H345" s="119" t="n">
        <x:v>0.14705575907751928</x:v>
      </x:c>
      <x:c r="I345" s="119" t="n">
        <x:f>IFERROR(ABS(F345-D345)/ABS(D345),"")</x:f>
        <x:v>0.33391405801264</x:v>
      </x:c>
      <x:c r="J345" s="119" t="n">
        <x:f>IFERROR(ABS(G345-D345)/ABS(D345),"")</x:f>
        <x:v>0.12629372586250595</x:v>
      </x:c>
      <x:c r="K345" s="120" t="n">
        <x:f>E345-D345</x:f>
        <x:v>17420.51933184109</x:v>
      </x:c>
      <x:c r="L345" s="77" t="str">
        <x:v>weighted_hybrid</x:v>
      </x:c>
      <x:c r="M345" s="77" t="str">
        <x:v>是</x:v>
      </x:c>
      <x:c r="N345" s="77" t="str">
        <x:v>是</x:v>
      </x:c>
    </x:row>
    <x:row r="346">
      <x:c r="A346" s="77" t="str">
        <x:v>1475</x:v>
      </x:c>
      <x:c r="B346" s="77" t="str">
        <x:v>業旺</x:v>
      </x:c>
      <x:c r="C346" s="125" t="n">
        <x:v>45809</x:v>
      </x:c>
      <x:c r="D346" s="120" t="n">
        <x:v>118949</x:v>
      </x:c>
      <x:c r="E346" s="120" t="n">
        <x:v>124667.48529325996</x:v>
      </x:c>
      <x:c r="F346" s="120" t="n">
        <x:v>122970.86548201166</x:v>
      </x:c>
      <x:c r="G346" s="120" t="n">
        <x:v>124855.99860562087</x:v>
      </x:c>
      <x:c r="H346" s="119" t="n">
        <x:v>0.04807510187777922</x:v>
      </x:c>
      <x:c r="I346" s="119" t="n">
        <x:f>IFERROR(ABS(F346-D346)/ABS(D346),"")</x:f>
        <x:v>0.033811679644315334</x:v>
      </x:c>
      <x:c r="J346" s="119" t="n">
        <x:f>IFERROR(ABS(G346-D346)/ABS(D346),"")</x:f>
        <x:v>0.04965992657038624</x:v>
      </x:c>
      <x:c r="K346" s="120" t="n">
        <x:f>E346-D346</x:f>
        <x:v>5718.485293259961</x:v>
      </x:c>
      <x:c r="L346" s="77" t="str">
        <x:v>weighted_hybrid</x:v>
      </x:c>
      <x:c r="M346" s="77" t="str">
        <x:v>是</x:v>
      </x:c>
      <x:c r="N346" s="77" t="str">
        <x:v>是</x:v>
      </x:c>
    </x:row>
    <x:row r="347">
      <x:c r="A347" s="77" t="str">
        <x:v>1475</x:v>
      </x:c>
      <x:c r="B347" s="77" t="str">
        <x:v>業旺</x:v>
      </x:c>
      <x:c r="C347" s="125" t="n">
        <x:v>45839</x:v>
      </x:c>
      <x:c r="D347" s="120" t="n">
        <x:v>110781</x:v>
      </x:c>
      <x:c r="E347" s="120" t="n">
        <x:v>120708.87470887174</x:v>
      </x:c>
      <x:c r="F347" s="120" t="n">
        <x:v>134110.21851281472</x:v>
      </x:c>
      <x:c r="G347" s="120" t="n">
        <x:v>119219.83650843363</x:v>
      </x:c>
      <x:c r="H347" s="119" t="n">
        <x:v>0.08961712485779814</x:v>
      </x:c>
      <x:c r="I347" s="119" t="n">
        <x:f>IFERROR(ABS(F347-D347)/ABS(D347),"")</x:f>
        <x:v>0.21058862542145967</x:v>
      </x:c>
      <x:c r="J347" s="119" t="n">
        <x:f>IFERROR(ABS(G347-D347)/ABS(D347),"")</x:f>
        <x:v>0.0761758470173913</x:v>
      </x:c>
      <x:c r="K347" s="120" t="n">
        <x:f>E347-D347</x:f>
        <x:v>9927.874708871735</x:v>
      </x:c>
      <x:c r="L347" s="77" t="str">
        <x:v>weighted_hybrid</x:v>
      </x:c>
      <x:c r="M347" s="77" t="str">
        <x:v>是</x:v>
      </x:c>
      <x:c r="N347" s="77" t="str">
        <x:v>是</x:v>
      </x:c>
    </x:row>
    <x:row r="348">
      <x:c r="A348" s="77" t="str">
        <x:v>1475</x:v>
      </x:c>
      <x:c r="B348" s="77" t="str">
        <x:v>業旺</x:v>
      </x:c>
      <x:c r="C348" s="125" t="n">
        <x:v>45870</x:v>
      </x:c>
      <x:c r="D348" s="120" t="n">
        <x:v>104301</x:v>
      </x:c>
      <x:c r="E348" s="120" t="n">
        <x:v>112069.11277780452</x:v>
      </x:c>
      <x:c r="F348" s="120" t="n">
        <x:v>112210.71483549372</x:v>
      </x:c>
      <x:c r="G348" s="120" t="n">
        <x:v>112053.37921583906</x:v>
      </x:c>
      <x:c r="H348" s="119" t="n">
        <x:v>0.07447783604955388</x:v>
      </x:c>
      <x:c r="I348" s="119" t="n">
        <x:f>IFERROR(ABS(F348-D348)/ABS(D348),"")</x:f>
        <x:v>0.07583546500506921</x:v>
      </x:c>
      <x:c r="J348" s="119" t="n">
        <x:f>IFERROR(ABS(G348-D348)/ABS(D348),"")</x:f>
        <x:v>0.07432698838783</x:v>
      </x:c>
      <x:c r="K348" s="120" t="n">
        <x:f>E348-D348</x:f>
        <x:v>7768.112777804519</x:v>
      </x:c>
      <x:c r="L348" s="77" t="str">
        <x:v>weighted_hybrid</x:v>
      </x:c>
      <x:c r="M348" s="77" t="str">
        <x:v>是</x:v>
      </x:c>
      <x:c r="N348" s="77" t="str">
        <x:v>是</x:v>
      </x:c>
    </x:row>
    <x:row r="349">
      <x:c r="A349" s="77" t="str">
        <x:v>1475</x:v>
      </x:c>
      <x:c r="B349" s="77" t="str">
        <x:v>業旺</x:v>
      </x:c>
      <x:c r="C349" s="125" t="n">
        <x:v>45901</x:v>
      </x:c>
      <x:c r="D349" s="120" t="n">
        <x:v>132193</x:v>
      </x:c>
      <x:c r="E349" s="120" t="n">
        <x:v>108468.53167957801</x:v>
      </x:c>
      <x:c r="F349" s="120" t="n">
        <x:v>124516.03151854702</x:v>
      </x:c>
      <x:c r="G349" s="120" t="n">
        <x:v>106685.4761419148</x:v>
      </x:c>
      <x:c r="H349" s="119" t="n">
        <x:v>0.1794684160312724</x:v>
      </x:c>
      <x:c r="I349" s="119" t="n">
        <x:f>IFERROR(ABS(F349-D349)/ABS(D349),"")</x:f>
        <x:v>0.058073940991224766</x:v>
      </x:c>
      <x:c r="J349" s="119" t="n">
        <x:f>IFERROR(ABS(G349-D349)/ABS(D349),"")</x:f>
        <x:v>0.19295669103572202</x:v>
      </x:c>
      <x:c r="K349" s="120" t="n">
        <x:f>E349-D349</x:f>
        <x:v>-23724.46832042199</x:v>
      </x:c>
      <x:c r="L349" s="77" t="str">
        <x:v>weighted_hybrid</x:v>
      </x:c>
      <x:c r="M349" s="77" t="str">
        <x:v>是</x:v>
      </x:c>
      <x:c r="N349" s="77" t="str">
        <x:v>是</x:v>
      </x:c>
    </x:row>
    <x:row r="350">
      <x:c r="A350" s="77" t="str">
        <x:v>1475</x:v>
      </x:c>
      <x:c r="B350" s="77" t="str">
        <x:v>業旺</x:v>
      </x:c>
      <x:c r="C350" s="125" t="n">
        <x:v>45931</x:v>
      </x:c>
      <x:c r="D350" s="120" t="n">
        <x:v>103424</x:v>
      </x:c>
      <x:c r="E350" s="120" t="n">
        <x:v>118895.88296543618</x:v>
      </x:c>
      <x:c r="F350" s="120" t="n">
        <x:v>138615.0929984182</x:v>
      </x:c>
      <x:c r="G350" s="120" t="n">
        <x:v>116704.85962843816</x:v>
      </x:c>
      <x:c r="H350" s="119" t="n">
        <x:v>0.14959664067756204</x:v>
      </x:c>
      <x:c r="I350" s="119" t="n">
        <x:f>IFERROR(ABS(F350-D350)/ABS(D350),"")</x:f>
        <x:v>0.3402604134283938</x:v>
      </x:c>
      <x:c r="J350" s="119" t="n">
        <x:f>IFERROR(ABS(G350-D350)/ABS(D350),"")</x:f>
        <x:v>0.12841177703858064</x:v>
      </x:c>
      <x:c r="K350" s="120" t="n">
        <x:f>E350-D350</x:f>
        <x:v>15471.882965436176</x:v>
      </x:c>
      <x:c r="L350" s="77" t="str">
        <x:v>weighted_hybrid</x:v>
      </x:c>
      <x:c r="M350" s="77" t="str">
        <x:v>是</x:v>
      </x:c>
      <x:c r="N350" s="77" t="str">
        <x:v>是</x:v>
      </x:c>
    </x:row>
    <x:row r="351">
      <x:c r="A351" s="77" t="str">
        <x:v>1475</x:v>
      </x:c>
      <x:c r="B351" s="77" t="str">
        <x:v>業旺</x:v>
      </x:c>
      <x:c r="C351" s="125" t="n">
        <x:v>45962</x:v>
      </x:c>
      <x:c r="D351" s="120" t="n">
        <x:v>124001</x:v>
      </x:c>
      <x:c r="E351" s="120" t="n">
        <x:v>104539.20059380036</x:v>
      </x:c>
      <x:c r="F351" s="120" t="n">
        <x:v>109046.6417753229</x:v>
      </x:c>
      <x:c r="G351" s="120" t="n">
        <x:v>104038.3737958534</x:v>
      </x:c>
      <x:c r="H351" s="119" t="n">
        <x:v>0.156948729495727</x:v>
      </x:c>
      <x:c r="I351" s="119" t="n">
        <x:f>IFERROR(ABS(F351-D351)/ABS(D351),"")</x:f>
        <x:v>0.12059869053214971</x:v>
      </x:c>
      <x:c r="J351" s="119" t="n">
        <x:f>IFERROR(ABS(G351-D351)/ABS(D351),"")</x:f>
        <x:v>0.16098762271390227</x:v>
      </x:c>
      <x:c r="K351" s="120" t="n">
        <x:f>E351-D351</x:f>
        <x:v>-19461.799406199643</x:v>
      </x:c>
      <x:c r="L351" s="77" t="str">
        <x:v>weighted_hybrid</x:v>
      </x:c>
      <x:c r="M351" s="77" t="str">
        <x:v>是</x:v>
      </x:c>
      <x:c r="N351" s="77" t="str">
        <x:v>是</x:v>
      </x:c>
    </x:row>
    <x:row r="352">
      <x:c r="A352" s="77" t="str">
        <x:v>1475</x:v>
      </x:c>
      <x:c r="B352" s="77" t="str">
        <x:v>業旺</x:v>
      </x:c>
      <x:c r="C352" s="125" t="n">
        <x:v>45992</x:v>
      </x:c>
      <x:c r="D352" s="120" t="n">
        <x:v>136128</x:v>
      </x:c>
      <x:c r="E352" s="120" t="n">
        <x:v>126259.90195317245</x:v>
      </x:c>
      <x:c r="F352" s="120" t="n">
        <x:v>137671.84688978904</x:v>
      </x:c>
      <x:c r="G352" s="120" t="n">
        <x:v>124991.90807132616</x:v>
      </x:c>
      <x:c r="H352" s="119" t="n">
        <x:v>0.07249131733976516</x:v>
      </x:c>
      <x:c r="I352" s="119" t="n">
        <x:f>IFERROR(ABS(F352-D352)/ABS(D352),"")</x:f>
        <x:v>0.011341141350706994</x:v>
      </x:c>
      <x:c r="J352" s="119" t="n">
        <x:f>IFERROR(ABS(G352-D352)/ABS(D352),"")</x:f>
        <x:v>0.08180603497203981</x:v>
      </x:c>
      <x:c r="K352" s="120" t="n">
        <x:f>E352-D352</x:f>
        <x:v>-9868.098046827552</x:v>
      </x:c>
      <x:c r="L352" s="77" t="str">
        <x:v>weighted_hybrid</x:v>
      </x:c>
      <x:c r="M352" s="77" t="str">
        <x:v>是</x:v>
      </x:c>
      <x:c r="N352" s="77" t="str">
        <x:v>是</x:v>
      </x:c>
    </x:row>
    <x:row r="353">
      <x:c r="A353" s="77" t="str">
        <x:v>1512</x:v>
      </x:c>
      <x:c r="B353" s="77" t="str">
        <x:v>瑞利</x:v>
      </x:c>
      <x:c r="C353" s="125" t="n">
        <x:v>45658</x:v>
      </x:c>
      <x:c r="D353" s="120" t="n">
        <x:v>128775</x:v>
      </x:c>
      <x:c r="E353" s="120" t="n">
        <x:v>87057.57447400758</x:v>
      </x:c>
      <x:c r="F353" s="120" t="n">
        <x:v>84837.6612497337</x:v>
      </x:c>
      <x:c r="G353" s="120" t="n">
        <x:v>87304.23149892689</x:v>
      </x:c>
      <x:c r="H353" s="119" t="n">
        <x:v>0.32395593497179137</x:v>
      </x:c>
      <x:c r="I353" s="119" t="n">
        <x:f>IFERROR(ABS(F353-D353)/ABS(D353),"")</x:f>
        <x:v>0.34119463211233775</x:v>
      </x:c>
      <x:c r="J353" s="119" t="n">
        <x:f>IFERROR(ABS(G353-D353)/ABS(D353),"")</x:f>
        <x:v>0.32204052417839724</x:v>
      </x:c>
      <x:c r="K353" s="120" t="n">
        <x:f>E353-D353</x:f>
        <x:v>-41717.425525992425</x:v>
      </x:c>
      <x:c r="L353" s="77" t="str">
        <x:v>weighted_hybrid</x:v>
      </x:c>
      <x:c r="M353" s="77" t="str">
        <x:v>是</x:v>
      </x:c>
      <x:c r="N353" s="77" t="str">
        <x:v>是</x:v>
      </x:c>
    </x:row>
    <x:row r="354">
      <x:c r="A354" s="77" t="str">
        <x:v>1512</x:v>
      </x:c>
      <x:c r="B354" s="77" t="str">
        <x:v>瑞利</x:v>
      </x:c>
      <x:c r="C354" s="125" t="n">
        <x:v>45689</x:v>
      </x:c>
      <x:c r="D354" s="120" t="n">
        <x:v>79163</x:v>
      </x:c>
      <x:c r="E354" s="120" t="n">
        <x:v>118513.69008198587</x:v>
      </x:c>
      <x:c r="F354" s="120" t="n">
        <x:v>73362.62775914658</x:v>
      </x:c>
      <x:c r="G354" s="120" t="n">
        <x:v>123530.47478452357</x:v>
      </x:c>
      <x:c r="H354" s="119" t="n">
        <x:v>0.49708437125912197</x:v>
      </x:c>
      <x:c r="I354" s="119" t="n">
        <x:f>IFERROR(ABS(F354-D354)/ABS(D354),"")</x:f>
        <x:v>0.07327125350041588</x:v>
      </x:c>
      <x:c r="J354" s="119" t="n">
        <x:f>IFERROR(ABS(G354-D354)/ABS(D354),"")</x:f>
        <x:v>0.5604572184546261</x:v>
      </x:c>
      <x:c r="K354" s="120" t="n">
        <x:f>E354-D354</x:f>
        <x:v>39350.69008198587</x:v>
      </x:c>
      <x:c r="L354" s="77" t="str">
        <x:v>weighted_hybrid</x:v>
      </x:c>
      <x:c r="M354" s="77" t="str">
        <x:v>是</x:v>
      </x:c>
      <x:c r="N354" s="77" t="str">
        <x:v>是</x:v>
      </x:c>
    </x:row>
    <x:row r="355">
      <x:c r="A355" s="77" t="str">
        <x:v>1512</x:v>
      </x:c>
      <x:c r="B355" s="77" t="str">
        <x:v>瑞利</x:v>
      </x:c>
      <x:c r="C355" s="125" t="n">
        <x:v>45717</x:v>
      </x:c>
      <x:c r="D355" s="120" t="n">
        <x:v>83375</x:v>
      </x:c>
      <x:c r="E355" s="120" t="n">
        <x:v>81347.48457676228</x:v>
      </x:c>
      <x:c r="F355" s="120" t="n">
        <x:v>88102.75876920785</x:v>
      </x:c>
      <x:c r="G355" s="120" t="n">
        <x:v>80596.89855537943</x:v>
      </x:c>
      <x:c r="H355" s="119" t="n">
        <x:v>0.024318026065819783</x:v>
      </x:c>
      <x:c r="I355" s="119" t="n">
        <x:f>IFERROR(ABS(F355-D355)/ABS(D355),"")</x:f>
        <x:v>0.056704752854067196</x:v>
      </x:c>
      <x:c r="J355" s="119" t="n">
        <x:f>IFERROR(ABS(G355-D355)/ABS(D355),"")</x:f>
        <x:v>0.03332055705691834</x:v>
      </x:c>
      <x:c r="K355" s="120" t="n">
        <x:f>E355-D355</x:f>
        <x:v>-2027.5154232377245</x:v>
      </x:c>
      <x:c r="L355" s="77" t="str">
        <x:v>weighted_hybrid</x:v>
      </x:c>
      <x:c r="M355" s="77" t="str">
        <x:v>是</x:v>
      </x:c>
      <x:c r="N355" s="77" t="str">
        <x:v>是</x:v>
      </x:c>
    </x:row>
    <x:row r="356">
      <x:c r="A356" s="77" t="str">
        <x:v>1512</x:v>
      </x:c>
      <x:c r="B356" s="77" t="str">
        <x:v>瑞利</x:v>
      </x:c>
      <x:c r="C356" s="125" t="n">
        <x:v>45748</x:v>
      </x:c>
      <x:c r="D356" s="120" t="n">
        <x:v>84966</x:v>
      </x:c>
      <x:c r="E356" s="120" t="n">
        <x:v>85947.66911131758</x:v>
      </x:c>
      <x:c r="F356" s="120" t="n">
        <x:v>83277.18973119771</x:v>
      </x:c>
      <x:c r="G356" s="120" t="n">
        <x:v>86244.38904244201</x:v>
      </x:c>
      <x:c r="H356" s="119" t="n">
        <x:v>0.011553669836376628</x:v>
      </x:c>
      <x:c r="I356" s="119" t="n">
        <x:f>IFERROR(ABS(F356-D356)/ABS(D356),"")</x:f>
        <x:v>0.019876306626206857</x:v>
      </x:c>
      <x:c r="J356" s="119" t="n">
        <x:f>IFERROR(ABS(G356-D356)/ABS(D356),"")</x:f>
        <x:v>0.015045889443330388</x:v>
      </x:c>
      <x:c r="K356" s="120" t="n">
        <x:f>E356-D356</x:f>
        <x:v>981.6691113175766</x:v>
      </x:c>
      <x:c r="L356" s="77" t="str">
        <x:v>weighted_hybrid</x:v>
      </x:c>
      <x:c r="M356" s="77" t="str">
        <x:v>是</x:v>
      </x:c>
      <x:c r="N356" s="77" t="str">
        <x:v>是</x:v>
      </x:c>
    </x:row>
    <x:row r="357">
      <x:c r="A357" s="77" t="str">
        <x:v>1512</x:v>
      </x:c>
      <x:c r="B357" s="77" t="str">
        <x:v>瑞利</x:v>
      </x:c>
      <x:c r="C357" s="125" t="n">
        <x:v>45778</x:v>
      </x:c>
      <x:c r="D357" s="120" t="n">
        <x:v>88808</x:v>
      </x:c>
      <x:c r="E357" s="120" t="n">
        <x:v>85327.76300875508</x:v>
      </x:c>
      <x:c r="F357" s="120" t="n">
        <x:v>82836.33890656334</x:v>
      </x:c>
      <x:c r="G357" s="120" t="n">
        <x:v>85604.58790899861</x:v>
      </x:c>
      <x:c r="H357" s="119" t="n">
        <x:v>0.03918832752955726</x:v>
      </x:c>
      <x:c r="I357" s="119" t="n">
        <x:f>IFERROR(ABS(F357-D357)/ABS(D357),"")</x:f>
        <x:v>0.06724237786501962</x:v>
      </x:c>
      <x:c r="J357" s="119" t="n">
        <x:f>IFERROR(ABS(G357-D357)/ABS(D357),"")</x:f>
        <x:v>0.03607121082561693</x:v>
      </x:c>
      <x:c r="K357" s="120" t="n">
        <x:f>E357-D357</x:f>
        <x:v>-3480.2369912449212</x:v>
      </x:c>
      <x:c r="L357" s="77" t="str">
        <x:v>weighted_hybrid</x:v>
      </x:c>
      <x:c r="M357" s="77" t="str">
        <x:v>是</x:v>
      </x:c>
      <x:c r="N357" s="77" t="str">
        <x:v>是</x:v>
      </x:c>
    </x:row>
    <x:row r="358">
      <x:c r="A358" s="77" t="str">
        <x:v>1512</x:v>
      </x:c>
      <x:c r="B358" s="77" t="str">
        <x:v>瑞利</x:v>
      </x:c>
      <x:c r="C358" s="125" t="n">
        <x:v>45809</x:v>
      </x:c>
      <x:c r="D358" s="120" t="n">
        <x:v>80520</x:v>
      </x:c>
      <x:c r="E358" s="120" t="n">
        <x:v>87992.25022821168</x:v>
      </x:c>
      <x:c r="F358" s="120" t="n">
        <x:v>97079.77122130412</x:v>
      </x:c>
      <x:c r="G358" s="120" t="n">
        <x:v>86982.52567342363</x:v>
      </x:c>
      <x:c r="H358" s="119" t="n">
        <x:v>0.09279992831857521</x:v>
      </x:c>
      <x:c r="I358" s="119" t="n">
        <x:f>IFERROR(ABS(F358-D358)/ABS(D358),"")</x:f>
        <x:v>0.20566034800427377</x:v>
      </x:c>
      <x:c r="J358" s="119" t="n">
        <x:f>IFERROR(ABS(G358-D358)/ABS(D358),"")</x:f>
        <x:v>0.080259881686831</x:v>
      </x:c>
      <x:c r="K358" s="120" t="n">
        <x:f>E358-D358</x:f>
        <x:v>7472.250228211677</x:v>
      </x:c>
      <x:c r="L358" s="77" t="str">
        <x:v>weighted_hybrid</x:v>
      </x:c>
      <x:c r="M358" s="77" t="str">
        <x:v>是</x:v>
      </x:c>
      <x:c r="N358" s="77" t="str">
        <x:v>是</x:v>
      </x:c>
    </x:row>
    <x:row r="359">
      <x:c r="A359" s="77" t="str">
        <x:v>1512</x:v>
      </x:c>
      <x:c r="B359" s="77" t="str">
        <x:v>瑞利</x:v>
      </x:c>
      <x:c r="C359" s="125" t="n">
        <x:v>45839</x:v>
      </x:c>
      <x:c r="D359" s="120" t="n">
        <x:v>85184</x:v>
      </x:c>
      <x:c r="E359" s="120" t="n">
        <x:v>81145.57582025128</x:v>
      </x:c>
      <x:c r="F359" s="120" t="n">
        <x:v>79333.33723976351</x:v>
      </x:c>
      <x:c r="G359" s="120" t="n">
        <x:v>81346.9356625277</x:v>
      </x:c>
      <x:c r="H359" s="119" t="n">
        <x:v>0.04740824779006291</x:v>
      </x:c>
      <x:c r="I359" s="119" t="n">
        <x:f>IFERROR(ABS(F359-D359)/ABS(D359),"")</x:f>
        <x:v>0.06868264885702115</x:v>
      </x:c>
      <x:c r="J359" s="119" t="n">
        <x:f>IFERROR(ABS(G359-D359)/ABS(D359),"")</x:f>
        <x:v>0.04504442544928978</x:v>
      </x:c>
      <x:c r="K359" s="120" t="n">
        <x:f>E359-D359</x:f>
        <x:v>-4038.4241797487193</x:v>
      </x:c>
      <x:c r="L359" s="77" t="str">
        <x:v>weighted_hybrid</x:v>
      </x:c>
      <x:c r="M359" s="77" t="str">
        <x:v>是</x:v>
      </x:c>
      <x:c r="N359" s="77" t="str">
        <x:v>是</x:v>
      </x:c>
    </x:row>
    <x:row r="360">
      <x:c r="A360" s="77" t="str">
        <x:v>1512</x:v>
      </x:c>
      <x:c r="B360" s="77" t="str">
        <x:v>瑞利</x:v>
      </x:c>
      <x:c r="C360" s="125" t="n">
        <x:v>45870</x:v>
      </x:c>
      <x:c r="D360" s="120" t="n">
        <x:v>113866</x:v>
      </x:c>
      <x:c r="E360" s="120" t="n">
        <x:v>85721.23767887132</x:v>
      </x:c>
      <x:c r="F360" s="120" t="n">
        <x:v>73663.33329999923</x:v>
      </x:c>
      <x:c r="G360" s="120" t="n">
        <x:v>87061.00483207933</x:v>
      </x:c>
      <x:c r="H360" s="119" t="n">
        <x:v>0.24717441836130788</x:v>
      </x:c>
      <x:c r="I360" s="119" t="n">
        <x:f>IFERROR(ABS(F360-D360)/ABS(D360),"")</x:f>
        <x:v>0.35306998313808136</x:v>
      </x:c>
      <x:c r="J360" s="119" t="n">
        <x:f>IFERROR(ABS(G360-D360)/ABS(D360),"")</x:f>
        <x:v>0.23540824449722192</x:v>
      </x:c>
      <x:c r="K360" s="120" t="n">
        <x:f>E360-D360</x:f>
        <x:v>-28144.762321128685</x:v>
      </x:c>
      <x:c r="L360" s="77" t="str">
        <x:v>weighted_hybrid</x:v>
      </x:c>
      <x:c r="M360" s="77" t="str">
        <x:v>是</x:v>
      </x:c>
      <x:c r="N360" s="77" t="str">
        <x:v>是</x:v>
      </x:c>
    </x:row>
    <x:row r="361">
      <x:c r="A361" s="77" t="str">
        <x:v>1512</x:v>
      </x:c>
      <x:c r="B361" s="77" t="str">
        <x:v>瑞利</x:v>
      </x:c>
      <x:c r="C361" s="125" t="n">
        <x:v>45901</x:v>
      </x:c>
      <x:c r="D361" s="120" t="n">
        <x:v>82722</x:v>
      </x:c>
      <x:c r="E361" s="120" t="n">
        <x:v>92151.27918744626</x:v>
      </x:c>
      <x:c r="F361" s="120" t="n">
        <x:v>90083.82575316798</x:v>
      </x:c>
      <x:c r="G361" s="120" t="n">
        <x:v>92380.99623569941</x:v>
      </x:c>
      <x:c r="H361" s="119" t="n">
        <x:v>0.11398756301160823</x:v>
      </x:c>
      <x:c r="I361" s="119" t="n">
        <x:f>IFERROR(ABS(F361-D361)/ABS(D361),"")</x:f>
        <x:v>0.08899477470525356</x:v>
      </x:c>
      <x:c r="J361" s="119" t="n">
        <x:f>IFERROR(ABS(G361-D361)/ABS(D361),"")</x:f>
        <x:v>0.1167645394900922</x:v>
      </x:c>
      <x:c r="K361" s="120" t="n">
        <x:f>E361-D361</x:f>
        <x:v>9429.279187446256</x:v>
      </x:c>
      <x:c r="L361" s="77" t="str">
        <x:v>weighted_hybrid</x:v>
      </x:c>
      <x:c r="M361" s="77" t="str">
        <x:v>是</x:v>
      </x:c>
      <x:c r="N361" s="77" t="str">
        <x:v>是</x:v>
      </x:c>
    </x:row>
    <x:row r="362">
      <x:c r="A362" s="77" t="str">
        <x:v>1512</x:v>
      </x:c>
      <x:c r="B362" s="77" t="str">
        <x:v>瑞利</x:v>
      </x:c>
      <x:c r="C362" s="125" t="n">
        <x:v>45931</x:v>
      </x:c>
      <x:c r="D362" s="120" t="n">
        <x:v>112551</x:v>
      </x:c>
      <x:c r="E362" s="120" t="n">
        <x:v>88472.9635377487</x:v>
      </x:c>
      <x:c r="F362" s="120" t="n">
        <x:v>95851.33771175685</x:v>
      </x:c>
      <x:c r="G362" s="120" t="n">
        <x:v>87653.14418508114</x:v>
      </x:c>
      <x:c r="H362" s="119" t="n">
        <x:v>0.21393000917140942</x:v>
      </x:c>
      <x:c r="I362" s="119" t="n">
        <x:f>IFERROR(ABS(F362-D362)/ABS(D362),"")</x:f>
        <x:v>0.14837417960074237</x:v>
      </x:c>
      <x:c r="J362" s="119" t="n">
        <x:f>IFERROR(ABS(G362-D362)/ABS(D362),"")</x:f>
        <x:v>0.22121399023481675</x:v>
      </x:c>
      <x:c r="K362" s="120" t="n">
        <x:f>E362-D362</x:f>
        <x:v>-24078.0364622513</x:v>
      </x:c>
      <x:c r="L362" s="77" t="str">
        <x:v>weighted_hybrid</x:v>
      </x:c>
      <x:c r="M362" s="77" t="str">
        <x:v>是</x:v>
      </x:c>
      <x:c r="N362" s="77" t="str">
        <x:v>是</x:v>
      </x:c>
    </x:row>
    <x:row r="363">
      <x:c r="A363" s="77" t="str">
        <x:v>1512</x:v>
      </x:c>
      <x:c r="B363" s="77" t="str">
        <x:v>瑞利</x:v>
      </x:c>
      <x:c r="C363" s="125" t="n">
        <x:v>45962</x:v>
      </x:c>
      <x:c r="D363" s="120" t="n">
        <x:v>99547</x:v>
      </x:c>
      <x:c r="E363" s="120" t="n">
        <x:v>107853.33330399658</x:v>
      </x:c>
      <x:c r="F363" s="120" t="n">
        <x:v>111098.90916196056</x:v>
      </x:c>
      <x:c r="G363" s="120" t="n">
        <x:v>107492.71376422279</x:v>
      </x:c>
      <x:c r="H363" s="119" t="n">
        <x:v>0.0834413222296662</x:v>
      </x:c>
      <x:c r="I363" s="119" t="n">
        <x:f>IFERROR(ABS(F363-D363)/ABS(D363),"")</x:f>
        <x:v>0.11604477444785438</x:v>
      </x:c>
      <x:c r="J363" s="119" t="n">
        <x:f>IFERROR(ABS(G363-D363)/ABS(D363),"")</x:f>
        <x:v>0.07981871642764513</x:v>
      </x:c>
      <x:c r="K363" s="120" t="n">
        <x:f>E363-D363</x:f>
        <x:v>8306.33330399658</x:v>
      </x:c>
      <x:c r="L363" s="77" t="str">
        <x:v>weighted_hybrid</x:v>
      </x:c>
      <x:c r="M363" s="77" t="str">
        <x:v>是</x:v>
      </x:c>
      <x:c r="N363" s="77" t="str">
        <x:v>是</x:v>
      </x:c>
    </x:row>
    <x:row r="364">
      <x:c r="A364" s="77" t="str">
        <x:v>1512</x:v>
      </x:c>
      <x:c r="B364" s="77" t="str">
        <x:v>瑞利</x:v>
      </x:c>
      <x:c r="C364" s="125" t="n">
        <x:v>45992</x:v>
      </x:c>
      <x:c r="D364" s="120" t="n">
        <x:v>108275</x:v>
      </x:c>
      <x:c r="E364" s="120" t="n">
        <x:v>104353.50756776477</x:v>
      </x:c>
      <x:c r="F364" s="120" t="n">
        <x:v>118741.41557830984</x:v>
      </x:c>
      <x:c r="G364" s="120" t="n">
        <x:v>102754.85112214866</x:v>
      </x:c>
      <x:c r="H364" s="119" t="n">
        <x:v>0.03621789362489246</x:v>
      </x:c>
      <x:c r="I364" s="119" t="n">
        <x:f>IFERROR(ABS(F364-D364)/ABS(D364),"")</x:f>
        <x:v>0.09666511732449633</x:v>
      </x:c>
      <x:c r="J364" s="119" t="n">
        <x:f>IFERROR(ABS(G364-D364)/ABS(D364),"")</x:f>
        <x:v>0.05098267261926894</x:v>
      </x:c>
      <x:c r="K364" s="120" t="n">
        <x:f>E364-D364</x:f>
        <x:v>-3921.492432235231</x:v>
      </x:c>
      <x:c r="L364" s="77" t="str">
        <x:v>weighted_hybrid</x:v>
      </x:c>
      <x:c r="M364" s="77" t="str">
        <x:v>是</x:v>
      </x:c>
      <x:c r="N364" s="77" t="str">
        <x:v>是</x:v>
      </x:c>
    </x:row>
    <x:row r="365">
      <x:c r="A365" s="77" t="str">
        <x:v>1514</x:v>
      </x:c>
      <x:c r="B365" s="77" t="str">
        <x:v>亞力</x:v>
      </x:c>
      <x:c r="C365" s="125" t="n">
        <x:v>45658</x:v>
      </x:c>
      <x:c r="D365" s="120" t="n">
        <x:v>571823</x:v>
      </x:c>
      <x:c r="E365" s="120" t="n">
        <x:v>719017.6268304071</x:v>
      </x:c>
      <x:c r="F365" s="120" t="n">
        <x:v>544621.3869587346</x:v>
      </x:c>
      <x:c r="G365" s="120" t="n">
        <x:v>738394.9868161485</x:v>
      </x:c>
      <x:c r="H365" s="119" t="n">
        <x:v>0.2574129176867791</x:v>
      </x:c>
      <x:c r="I365" s="119" t="n">
        <x:f>IFERROR(ABS(F365-D365)/ABS(D365),"")</x:f>
        <x:v>0.04756998763824715</x:v>
      </x:c>
      <x:c r="J365" s="119" t="n">
        <x:f>IFERROR(ABS(G365-D365)/ABS(D365),"")</x:f>
        <x:v>0.2912999071673376</x:v>
      </x:c>
      <x:c r="K365" s="120" t="n">
        <x:f>E365-D365</x:f>
        <x:v>147194.62683040707</x:v>
      </x:c>
      <x:c r="L365" s="77" t="str">
        <x:v>weighted_hybrid</x:v>
      </x:c>
      <x:c r="M365" s="77" t="str">
        <x:v>是</x:v>
      </x:c>
      <x:c r="N365" s="77" t="str">
        <x:v>是</x:v>
      </x:c>
    </x:row>
    <x:row r="366">
      <x:c r="A366" s="77" t="str">
        <x:v>1514</x:v>
      </x:c>
      <x:c r="B366" s="77" t="str">
        <x:v>亞力</x:v>
      </x:c>
      <x:c r="C366" s="125" t="n">
        <x:v>45689</x:v>
      </x:c>
      <x:c r="D366" s="120" t="n">
        <x:v>679782</x:v>
      </x:c>
      <x:c r="E366" s="120" t="n">
        <x:v>528562.6167988433</x:v>
      </x:c>
      <x:c r="F366" s="120" t="n">
        <x:v>482960.8014722948</x:v>
      </x:c>
      <x:c r="G366" s="120" t="n">
        <x:v>533629.4851684598</x:v>
      </x:c>
      <x:c r="H366" s="119" t="n">
        <x:v>0.22245276162233885</x:v>
      </x:c>
      <x:c r="I366" s="119" t="n">
        <x:f>IFERROR(ABS(F366-D366)/ABS(D366),"")</x:f>
        <x:v>0.289535760769931</x:v>
      </x:c>
      <x:c r="J366" s="119" t="n">
        <x:f>IFERROR(ABS(G366-D366)/ABS(D366),"")</x:f>
        <x:v>0.21499909505038406</x:v>
      </x:c>
      <x:c r="K366" s="120" t="n">
        <x:f>E366-D366</x:f>
        <x:v>-151219.38320115674</x:v>
      </x:c>
      <x:c r="L366" s="77" t="str">
        <x:v>weighted_hybrid</x:v>
      </x:c>
      <x:c r="M366" s="77" t="str">
        <x:v>是</x:v>
      </x:c>
      <x:c r="N366" s="77" t="str">
        <x:v>是</x:v>
      </x:c>
    </x:row>
    <x:row r="367">
      <x:c r="A367" s="77" t="str">
        <x:v>1514</x:v>
      </x:c>
      <x:c r="B367" s="77" t="str">
        <x:v>亞力</x:v>
      </x:c>
      <x:c r="C367" s="125" t="n">
        <x:v>45717</x:v>
      </x:c>
      <x:c r="D367" s="120" t="n">
        <x:v>769323</x:v>
      </x:c>
      <x:c r="E367" s="120" t="n">
        <x:v>724210.4938112586</x:v>
      </x:c>
      <x:c r="F367" s="120" t="n">
        <x:v>808123.4370300227</x:v>
      </x:c>
      <x:c r="G367" s="120" t="n">
        <x:v>714886.8334536181</x:v>
      </x:c>
      <x:c r="H367" s="119" t="n">
        <x:v>0.058639227202022325</x:v>
      </x:c>
      <x:c r="I367" s="119" t="n">
        <x:f>IFERROR(ABS(F367-D367)/ABS(D367),"")</x:f>
        <x:v>0.05043452103995686</x:v>
      </x:c>
      <x:c r="J367" s="119" t="n">
        <x:f>IFERROR(ABS(G367-D367)/ABS(D367),"")</x:f>
        <x:v>0.07075853256224225</x:v>
      </x:c>
      <x:c r="K367" s="120" t="n">
        <x:f>E367-D367</x:f>
        <x:v>-45112.50618874142</x:v>
      </x:c>
      <x:c r="L367" s="77" t="str">
        <x:v>weighted_hybrid</x:v>
      </x:c>
      <x:c r="M367" s="77" t="str">
        <x:v>是</x:v>
      </x:c>
      <x:c r="N367" s="77" t="str">
        <x:v>是</x:v>
      </x:c>
    </x:row>
    <x:row r="368">
      <x:c r="A368" s="77" t="str">
        <x:v>1514</x:v>
      </x:c>
      <x:c r="B368" s="77" t="str">
        <x:v>亞力</x:v>
      </x:c>
      <x:c r="C368" s="125" t="n">
        <x:v>45748</x:v>
      </x:c>
      <x:c r="D368" s="120" t="n">
        <x:v>612494</x:v>
      </x:c>
      <x:c r="E368" s="120" t="n">
        <x:v>638987.5584201392</x:v>
      </x:c>
      <x:c r="F368" s="120" t="n">
        <x:v>563906.2002752287</x:v>
      </x:c>
      <x:c r="G368" s="120" t="n">
        <x:v>647329.9315473514</x:v>
      </x:c>
      <x:c r="H368" s="119" t="n">
        <x:v>0.04325521298190553</x:v>
      </x:c>
      <x:c r="I368" s="119" t="n">
        <x:f>IFERROR(ABS(F368-D368)/ABS(D368),"")</x:f>
        <x:v>0.07932779704743441</x:v>
      </x:c>
      <x:c r="J368" s="119" t="n">
        <x:f>IFERROR(ABS(G368-D368)/ABS(D368),"")</x:f>
        <x:v>0.056875547429609784</x:v>
      </x:c>
      <x:c r="K368" s="120" t="n">
        <x:f>E368-D368</x:f>
        <x:v>26493.55842013925</x:v>
      </x:c>
      <x:c r="L368" s="77" t="str">
        <x:v>weighted_hybrid</x:v>
      </x:c>
      <x:c r="M368" s="77" t="str">
        <x:v>是</x:v>
      </x:c>
      <x:c r="N368" s="77" t="str">
        <x:v>是</x:v>
      </x:c>
    </x:row>
    <x:row r="369">
      <x:c r="A369" s="77" t="str">
        <x:v>1514</x:v>
      </x:c>
      <x:c r="B369" s="77" t="str">
        <x:v>亞力</x:v>
      </x:c>
      <x:c r="C369" s="125" t="n">
        <x:v>45778</x:v>
      </x:c>
      <x:c r="D369" s="120" t="n">
        <x:v>1156147</x:v>
      </x:c>
      <x:c r="E369" s="120" t="n">
        <x:v>671890.970860205</x:v>
      </x:c>
      <x:c r="F369" s="120" t="n">
        <x:v>690766.1641379971</x:v>
      </x:c>
      <x:c r="G369" s="120" t="n">
        <x:v>669793.7271626726</x:v>
      </x:c>
      <x:c r="H369" s="119" t="n">
        <x:v>0.41885333711006906</x:v>
      </x:c>
      <x:c r="I369" s="119" t="n">
        <x:f>IFERROR(ABS(F369-D369)/ABS(D369),"")</x:f>
        <x:v>0.4025273912936702</x:v>
      </x:c>
      <x:c r="J369" s="119" t="n">
        <x:f>IFERROR(ABS(G369-D369)/ABS(D369),"")</x:f>
        <x:v>0.4206673310896689</x:v>
      </x:c>
      <x:c r="K369" s="120" t="n">
        <x:f>E369-D369</x:f>
        <x:v>-484256.029139795</x:v>
      </x:c>
      <x:c r="L369" s="77" t="str">
        <x:v>weighted_hybrid</x:v>
      </x:c>
      <x:c r="M369" s="77" t="str">
        <x:v>是</x:v>
      </x:c>
      <x:c r="N369" s="77" t="str">
        <x:v>是</x:v>
      </x:c>
    </x:row>
    <x:row r="370">
      <x:c r="A370" s="77" t="str">
        <x:v>1514</x:v>
      </x:c>
      <x:c r="B370" s="77" t="str">
        <x:v>亞力</x:v>
      </x:c>
      <x:c r="C370" s="125" t="n">
        <x:v>45809</x:v>
      </x:c>
      <x:c r="D370" s="120" t="n">
        <x:v>842897</x:v>
      </x:c>
      <x:c r="E370" s="120" t="n">
        <x:v>1023290.514712448</x:v>
      </x:c>
      <x:c r="F370" s="120" t="n">
        <x:v>1015607.2442359396</x:v>
      </x:c>
      <x:c r="G370" s="120" t="n">
        <x:v>1024144.21143206</x:v>
      </x:c>
      <x:c r="H370" s="119" t="n">
        <x:v>0.21401608347455028</x:v>
      </x:c>
      <x:c r="I370" s="119" t="n">
        <x:f>IFERROR(ABS(F370-D370)/ABS(D370),"")</x:f>
        <x:v>0.20490076988758957</x:v>
      </x:c>
      <x:c r="J370" s="119" t="n">
        <x:f>IFERROR(ABS(G370-D370)/ABS(D370),"")</x:f>
        <x:v>0.2150288960953236</x:v>
      </x:c>
      <x:c r="K370" s="120" t="n">
        <x:f>E370-D370</x:f>
        <x:v>180393.514712448</x:v>
      </x:c>
      <x:c r="L370" s="77" t="str">
        <x:v>weighted_hybrid</x:v>
      </x:c>
      <x:c r="M370" s="77" t="str">
        <x:v>是</x:v>
      </x:c>
      <x:c r="N370" s="77" t="str">
        <x:v>是</x:v>
      </x:c>
    </x:row>
    <x:row r="371">
      <x:c r="A371" s="77" t="str">
        <x:v>1514</x:v>
      </x:c>
      <x:c r="B371" s="77" t="str">
        <x:v>亞力</x:v>
      </x:c>
      <x:c r="C371" s="125" t="n">
        <x:v>45839</x:v>
      </x:c>
      <x:c r="D371" s="120" t="n">
        <x:v>840237</x:v>
      </x:c>
      <x:c r="E371" s="120" t="n">
        <x:v>736610.2974156849</x:v>
      </x:c>
      <x:c r="F371" s="120" t="n">
        <x:v>681138.7185051109</x:v>
      </x:c>
      <x:c r="G371" s="120" t="n">
        <x:v>742773.8061835265</x:v>
      </x:c>
      <x:c r="H371" s="119" t="n">
        <x:v>0.12333032535381695</x:v>
      </x:c>
      <x:c r="I371" s="119" t="n">
        <x:f>IFERROR(ABS(F371-D371)/ABS(D371),"")</x:f>
        <x:v>0.18934929251495597</x:v>
      </x:c>
      <x:c r="J371" s="119" t="n">
        <x:f>IFERROR(ABS(G371-D371)/ABS(D371),"")</x:f>
        <x:v>0.11599488455813475</x:v>
      </x:c>
      <x:c r="K371" s="120" t="n">
        <x:f>E371-D371</x:f>
        <x:v>-103626.70258431509</x:v>
      </x:c>
      <x:c r="L371" s="77" t="str">
        <x:v>weighted_hybrid</x:v>
      </x:c>
      <x:c r="M371" s="77" t="str">
        <x:v>是</x:v>
      </x:c>
      <x:c r="N371" s="77" t="str">
        <x:v>是</x:v>
      </x:c>
    </x:row>
    <x:row r="372">
      <x:c r="A372" s="77" t="str">
        <x:v>1514</x:v>
      </x:c>
      <x:c r="B372" s="77" t="str">
        <x:v>亞力</x:v>
      </x:c>
      <x:c r="C372" s="125" t="n">
        <x:v>45870</x:v>
      </x:c>
      <x:c r="D372" s="120" t="n">
        <x:v>1052778</x:v>
      </x:c>
      <x:c r="E372" s="120" t="n">
        <x:v>798748.2014764464</x:v>
      </x:c>
      <x:c r="F372" s="120" t="n">
        <x:v>679804.023975986</x:v>
      </x:c>
      <x:c r="G372" s="120" t="n">
        <x:v>811964.2211987197</x:v>
      </x:c>
      <x:c r="H372" s="119" t="n">
        <x:v>0.24129474449841623</x:v>
      </x:c>
      <x:c r="I372" s="119" t="n">
        <x:f>IFERROR(ABS(F372-D372)/ABS(D372),"")</x:f>
        <x:v>0.3542759974315705</x:v>
      </x:c>
      <x:c r="J372" s="119" t="n">
        <x:f>IFERROR(ABS(G372-D372)/ABS(D372),"")</x:f>
        <x:v>0.228741271950288</x:v>
      </x:c>
      <x:c r="K372" s="120" t="n">
        <x:f>E372-D372</x:f>
        <x:v>-254029.79852355365</x:v>
      </x:c>
      <x:c r="L372" s="77" t="str">
        <x:v>weighted_hybrid</x:v>
      </x:c>
      <x:c r="M372" s="77" t="str">
        <x:v>是</x:v>
      </x:c>
      <x:c r="N372" s="77" t="str">
        <x:v>是</x:v>
      </x:c>
    </x:row>
    <x:row r="373">
      <x:c r="A373" s="77" t="str">
        <x:v>1514</x:v>
      </x:c>
      <x:c r="B373" s="77" t="str">
        <x:v>亞力</x:v>
      </x:c>
      <x:c r="C373" s="125" t="n">
        <x:v>45901</x:v>
      </x:c>
      <x:c r="D373" s="120" t="n">
        <x:v>888560</x:v>
      </x:c>
      <x:c r="E373" s="120" t="n">
        <x:v>973143.6632547848</x:v>
      </x:c>
      <x:c r="F373" s="120" t="n">
        <x:v>930634.0846698028</x:v>
      </x:c>
      <x:c r="G373" s="120" t="n">
        <x:v>977866.9497642271</x:v>
      </x:c>
      <x:c r="H373" s="119" t="n">
        <x:v>0.09519184214322586</x:v>
      </x:c>
      <x:c r="I373" s="119" t="n">
        <x:f>IFERROR(ABS(F373-D373)/ABS(D373),"")</x:f>
        <x:v>0.047350865073605385</x:v>
      </x:c>
      <x:c r="J373" s="119" t="n">
        <x:f>IFERROR(ABS(G373-D373)/ABS(D373),"")</x:f>
        <x:v>0.1005075062620725</x:v>
      </x:c>
      <x:c r="K373" s="120" t="n">
        <x:f>E373-D373</x:f>
        <x:v>84583.66325478477</x:v>
      </x:c>
      <x:c r="L373" s="77" t="str">
        <x:v>weighted_hybrid</x:v>
      </x:c>
      <x:c r="M373" s="77" t="str">
        <x:v>是</x:v>
      </x:c>
      <x:c r="N373" s="77" t="str">
        <x:v>是</x:v>
      </x:c>
    </x:row>
    <x:row r="374">
      <x:c r="A374" s="77" t="str">
        <x:v>1514</x:v>
      </x:c>
      <x:c r="B374" s="77" t="str">
        <x:v>亞力</x:v>
      </x:c>
      <x:c r="C374" s="125" t="n">
        <x:v>45931</x:v>
      </x:c>
      <x:c r="D374" s="120" t="n">
        <x:v>854101</x:v>
      </x:c>
      <x:c r="E374" s="120" t="n">
        <x:v>913634.4452163302</x:v>
      </x:c>
      <x:c r="F374" s="120" t="n">
        <x:v>938061.4944825716</x:v>
      </x:c>
      <x:c r="G374" s="120" t="n">
        <x:v>910920.3286311923</x:v>
      </x:c>
      <x:c r="H374" s="119" t="n">
        <x:v>0.06970305059510554</x:v>
      </x:c>
      <x:c r="I374" s="119" t="n">
        <x:f>IFERROR(ABS(F374-D374)/ABS(D374),"")</x:f>
        <x:v>0.09830277037794313</x:v>
      </x:c>
      <x:c r="J374" s="119" t="n">
        <x:f>IFERROR(ABS(G374-D374)/ABS(D374),"")</x:f>
        <x:v>0.06652530395256806</x:v>
      </x:c>
      <x:c r="K374" s="120" t="n">
        <x:f>E374-D374</x:f>
        <x:v>59533.445216330234</x:v>
      </x:c>
      <x:c r="L374" s="77" t="str">
        <x:v>weighted_hybrid</x:v>
      </x:c>
      <x:c r="M374" s="77" t="str">
        <x:v>是</x:v>
      </x:c>
      <x:c r="N374" s="77" t="str">
        <x:v>是</x:v>
      </x:c>
    </x:row>
    <x:row r="375">
      <x:c r="A375" s="77" t="str">
        <x:v>1514</x:v>
      </x:c>
      <x:c r="B375" s="77" t="str">
        <x:v>亞力</x:v>
      </x:c>
      <x:c r="C375" s="125" t="n">
        <x:v>45962</x:v>
      </x:c>
      <x:c r="D375" s="120" t="n">
        <x:v>1062946</x:v>
      </x:c>
      <x:c r="E375" s="120" t="n">
        <x:v>933863.0370175962</x:v>
      </x:c>
      <x:c r="F375" s="120" t="n">
        <x:v>997838.5297525156</x:v>
      </x:c>
      <x:c r="G375" s="120" t="n">
        <x:v>926754.6489359384</x:v>
      </x:c>
      <x:c r="H375" s="119" t="n">
        <x:v>0.1214388717605634</x:v>
      </x:c>
      <x:c r="I375" s="119" t="n">
        <x:f>IFERROR(ABS(F375-D375)/ABS(D375),"")</x:f>
        <x:v>0.06125190766744914</x:v>
      </x:c>
      <x:c r="J375" s="119" t="n">
        <x:f>IFERROR(ABS(G375-D375)/ABS(D375),"")</x:f>
        <x:v>0.12812631221535395</x:v>
      </x:c>
      <x:c r="K375" s="120" t="n">
        <x:f>E375-D375</x:f>
        <x:v>-129082.96298240381</x:v>
      </x:c>
      <x:c r="L375" s="77" t="str">
        <x:v>weighted_hybrid</x:v>
      </x:c>
      <x:c r="M375" s="77" t="str">
        <x:v>是</x:v>
      </x:c>
      <x:c r="N375" s="77" t="str">
        <x:v>是</x:v>
      </x:c>
    </x:row>
    <x:row r="376">
      <x:c r="A376" s="77" t="str">
        <x:v>1514</x:v>
      </x:c>
      <x:c r="B376" s="77" t="str">
        <x:v>亞力</x:v>
      </x:c>
      <x:c r="C376" s="125" t="n">
        <x:v>45992</x:v>
      </x:c>
      <x:c r="D376" s="120" t="n">
        <x:v>1223463</x:v>
      </x:c>
      <x:c r="E376" s="120" t="n">
        <x:v>1244387.5021020507</x:v>
      </x:c>
      <x:c r="F376" s="120" t="n">
        <x:v>1428980.91021351</x:v>
      </x:c>
      <x:c r="G376" s="120" t="n">
        <x:v>1223877.1234229996</x:v>
      </x:c>
      <x:c r="H376" s="119" t="n">
        <x:v>0.017102684839713746</x:v>
      </x:c>
      <x:c r="I376" s="119" t="n">
        <x:f>IFERROR(ABS(F376-D376)/ABS(D376),"")</x:f>
        <x:v>0.16798048671149846</x:v>
      </x:c>
      <x:c r="J376" s="119" t="n">
        <x:f>IFERROR(ABS(G376-D376)/ABS(D376),"")</x:f>
        <x:v>0.0003384846317376443</x:v>
      </x:c>
      <x:c r="K376" s="120" t="n">
        <x:f>E376-D376</x:f>
        <x:v>20924.502102050697</x:v>
      </x:c>
      <x:c r="L376" s="77" t="str">
        <x:v>weighted_hybrid</x:v>
      </x:c>
      <x:c r="M376" s="77" t="str">
        <x:v>是</x:v>
      </x:c>
      <x:c r="N376" s="77" t="str">
        <x:v>是</x:v>
      </x:c>
    </x:row>
    <x:row r="377">
      <x:c r="A377" s="77" t="str">
        <x:v>1515</x:v>
      </x:c>
      <x:c r="B377" s="77" t="str">
        <x:v>力山</x:v>
      </x:c>
      <x:c r="C377" s="125" t="n">
        <x:v>45658</x:v>
      </x:c>
      <x:c r="D377" s="120" t="n">
        <x:v>335834</x:v>
      </x:c>
      <x:c r="E377" s="120" t="n">
        <x:v>326927.7789125058</x:v>
      </x:c>
      <x:c r="F377" s="120" t="n">
        <x:v>221735.0855280529</x:v>
      </x:c>
      <x:c r="G377" s="120" t="n">
        <x:v>338615.85595522274</x:v>
      </x:c>
      <x:c r="H377" s="119" t="n">
        <x:v>0.026519712380206367</x:v>
      </x:c>
      <x:c r="I377" s="119" t="n">
        <x:f>IFERROR(ABS(F377-D377)/ABS(D377),"")</x:f>
        <x:v>0.33974795426296056</x:v>
      </x:c>
      <x:c r="J377" s="119" t="n">
        <x:f>IFERROR(ABS(G377-D377)/ABS(D377),"")</x:f>
        <x:v>0.008283425606766254</x:v>
      </x:c>
      <x:c r="K377" s="120" t="n">
        <x:f>E377-D377</x:f>
        <x:v>-8906.221087494225</x:v>
      </x:c>
      <x:c r="L377" s="77" t="str">
        <x:v>weighted_hybrid</x:v>
      </x:c>
      <x:c r="M377" s="77" t="str">
        <x:v>是</x:v>
      </x:c>
      <x:c r="N377" s="77" t="str">
        <x:v>是</x:v>
      </x:c>
    </x:row>
    <x:row r="378">
      <x:c r="A378" s="77" t="str">
        <x:v>1515</x:v>
      </x:c>
      <x:c r="B378" s="77" t="str">
        <x:v>力山</x:v>
      </x:c>
      <x:c r="C378" s="125" t="n">
        <x:v>45689</x:v>
      </x:c>
      <x:c r="D378" s="120" t="n">
        <x:v>239627</x:v>
      </x:c>
      <x:c r="E378" s="120" t="n">
        <x:v>302637.27724313014</x:v>
      </x:c>
      <x:c r="F378" s="120" t="n">
        <x:v>217958.5845125033</x:v>
      </x:c>
      <x:c r="G378" s="120" t="n">
        <x:v>312046.0208798665</x:v>
      </x:c>
      <x:c r="H378" s="119" t="n">
        <x:v>0.26295149229064396</x:v>
      </x:c>
      <x:c r="I378" s="119" t="n">
        <x:f>IFERROR(ABS(F378-D378)/ABS(D378),"")</x:f>
        <x:v>0.09042560098610218</x:v>
      </x:c>
      <x:c r="J378" s="119" t="n">
        <x:f>IFERROR(ABS(G378-D378)/ABS(D378),"")</x:f>
        <x:v>0.30221561376583816</x:v>
      </x:c>
      <x:c r="K378" s="120" t="n">
        <x:f>E378-D378</x:f>
        <x:v>63010.27724313014</x:v>
      </x:c>
      <x:c r="L378" s="77" t="str">
        <x:v>weighted_hybrid</x:v>
      </x:c>
      <x:c r="M378" s="77" t="str">
        <x:v>是</x:v>
      </x:c>
      <x:c r="N378" s="77" t="str">
        <x:v>是</x:v>
      </x:c>
    </x:row>
    <x:row r="379">
      <x:c r="A379" s="77" t="str">
        <x:v>1515</x:v>
      </x:c>
      <x:c r="B379" s="77" t="str">
        <x:v>力山</x:v>
      </x:c>
      <x:c r="C379" s="125" t="n">
        <x:v>45717</x:v>
      </x:c>
      <x:c r="D379" s="120" t="n">
        <x:v>439032</x:v>
      </x:c>
      <x:c r="E379" s="120" t="n">
        <x:v>305531.827496112</x:v>
      </x:c>
      <x:c r="F379" s="120" t="n">
        <x:v>284809.6031755726</x:v>
      </x:c>
      <x:c r="G379" s="120" t="n">
        <x:v>307834.29686506075</x:v>
      </x:c>
      <x:c r="H379" s="119" t="n">
        <x:v>0.30407845556562624</x:v>
      </x:c>
      <x:c r="I379" s="119" t="n">
        <x:f>IFERROR(ABS(F379-D379)/ABS(D379),"")</x:f>
        <x:v>0.35127825949914226</x:v>
      </x:c>
      <x:c r="J379" s="119" t="n">
        <x:f>IFERROR(ABS(G379-D379)/ABS(D379),"")</x:f>
        <x:v>0.2988340329063468</x:v>
      </x:c>
      <x:c r="K379" s="120" t="n">
        <x:f>E379-D379</x:f>
        <x:v>-133500.17250388802</x:v>
      </x:c>
      <x:c r="L379" s="77" t="str">
        <x:v>weighted_hybrid</x:v>
      </x:c>
      <x:c r="M379" s="77" t="str">
        <x:v>是</x:v>
      </x:c>
      <x:c r="N379" s="77" t="str">
        <x:v>是</x:v>
      </x:c>
    </x:row>
    <x:row r="380">
      <x:c r="A380" s="77" t="str">
        <x:v>1515</x:v>
      </x:c>
      <x:c r="B380" s="77" t="str">
        <x:v>力山</x:v>
      </x:c>
      <x:c r="C380" s="125" t="n">
        <x:v>45748</x:v>
      </x:c>
      <x:c r="D380" s="120" t="n">
        <x:v>403045</x:v>
      </x:c>
      <x:c r="E380" s="120" t="n">
        <x:v>334568.0115239709</x:v>
      </x:c>
      <x:c r="F380" s="120" t="n">
        <x:v>413064.2942253499</x:v>
      </x:c>
      <x:c r="G380" s="120" t="n">
        <x:v>325846.2023349288</x:v>
      </x:c>
      <x:c r="H380" s="119" t="n">
        <x:v>0.1698991141833519</x:v>
      </x:c>
      <x:c r="I380" s="119" t="n">
        <x:f>IFERROR(ABS(F380-D380)/ABS(D380),"")</x:f>
        <x:v>0.024858996452877237</x:v>
      </x:c>
      <x:c r="J380" s="119" t="n">
        <x:f>IFERROR(ABS(G380-D380)/ABS(D380),"")</x:f>
        <x:v>0.1915389042540441</x:v>
      </x:c>
      <x:c r="K380" s="120" t="n">
        <x:f>E380-D380</x:f>
        <x:v>-68476.98847602907</x:v>
      </x:c>
      <x:c r="L380" s="77" t="str">
        <x:v>weighted_hybrid</x:v>
      </x:c>
      <x:c r="M380" s="77" t="str">
        <x:v>是</x:v>
      </x:c>
      <x:c r="N380" s="77" t="str">
        <x:v>是</x:v>
      </x:c>
    </x:row>
    <x:row r="381">
      <x:c r="A381" s="77" t="str">
        <x:v>1515</x:v>
      </x:c>
      <x:c r="B381" s="77" t="str">
        <x:v>力山</x:v>
      </x:c>
      <x:c r="C381" s="125" t="n">
        <x:v>45778</x:v>
      </x:c>
      <x:c r="D381" s="120" t="n">
        <x:v>390555</x:v>
      </x:c>
      <x:c r="E381" s="120" t="n">
        <x:v>336978.0612215182</x:v>
      </x:c>
      <x:c r="F381" s="120" t="n">
        <x:v>385981.00477417227</x:v>
      </x:c>
      <x:c r="G381" s="120" t="n">
        <x:v>331533.2897156677</x:v>
      </x:c>
      <x:c r="H381" s="119" t="n">
        <x:v>0.13718154620599352</x:v>
      </x:c>
      <x:c r="I381" s="119" t="n">
        <x:f>IFERROR(ABS(F381-D381)/ABS(D381),"")</x:f>
        <x:v>0.01171152648366487</x:v>
      </x:c>
      <x:c r="J381" s="119" t="n">
        <x:f>IFERROR(ABS(G381-D381)/ABS(D381),"")</x:f>
        <x:v>0.15112265950847456</x:v>
      </x:c>
      <x:c r="K381" s="120" t="n">
        <x:f>E381-D381</x:f>
        <x:v>-53576.938778481795</x:v>
      </x:c>
      <x:c r="L381" s="77" t="str">
        <x:v>weighted_hybrid</x:v>
      </x:c>
      <x:c r="M381" s="77" t="str">
        <x:v>是</x:v>
      </x:c>
      <x:c r="N381" s="77" t="str">
        <x:v>是</x:v>
      </x:c>
    </x:row>
    <x:row r="382">
      <x:c r="A382" s="77" t="str">
        <x:v>1515</x:v>
      </x:c>
      <x:c r="B382" s="77" t="str">
        <x:v>力山</x:v>
      </x:c>
      <x:c r="C382" s="125" t="n">
        <x:v>45809</x:v>
      </x:c>
      <x:c r="D382" s="120" t="n">
        <x:v>399072</x:v>
      </x:c>
      <x:c r="E382" s="120" t="n">
        <x:v>398400.73629455327</x:v>
      </x:c>
      <x:c r="F382" s="120" t="n">
        <x:v>473590.7754373134</x:v>
      </x:c>
      <x:c r="G382" s="120" t="n">
        <x:v>390046.28750091325</x:v>
      </x:c>
      <x:c r="H382" s="119" t="n">
        <x:v>0.001682061646637033</x:v>
      </x:c>
      <x:c r="I382" s="119" t="n">
        <x:f>IFERROR(ABS(F382-D382)/ABS(D382),"")</x:f>
        <x:v>0.18673015254719305</x:v>
      </x:c>
      <x:c r="J382" s="119" t="n">
        <x:f>IFERROR(ABS(G382-D382)/ABS(D382),"")</x:f>
        <x:v>0.022616752112618137</x:v>
      </x:c>
      <x:c r="K382" s="120" t="n">
        <x:f>E382-D382</x:f>
        <x:v>-671.2637054467341</x:v>
      </x:c>
      <x:c r="L382" s="77" t="str">
        <x:v>weighted_hybrid</x:v>
      </x:c>
      <x:c r="M382" s="77" t="str">
        <x:v>是</x:v>
      </x:c>
      <x:c r="N382" s="77" t="str">
        <x:v>是</x:v>
      </x:c>
    </x:row>
    <x:row r="383">
      <x:c r="A383" s="77" t="str">
        <x:v>1515</x:v>
      </x:c>
      <x:c r="B383" s="77" t="str">
        <x:v>力山</x:v>
      </x:c>
      <x:c r="C383" s="125" t="n">
        <x:v>45839</x:v>
      </x:c>
      <x:c r="D383" s="120" t="n">
        <x:v>415425</x:v>
      </x:c>
      <x:c r="E383" s="120" t="n">
        <x:v>390895.6501292323</x:v>
      </x:c>
      <x:c r="F383" s="120" t="n">
        <x:v>435189.5363518232</x:v>
      </x:c>
      <x:c r="G383" s="120" t="n">
        <x:v>385974.1072156111</x:v>
      </x:c>
      <x:c r="H383" s="119" t="n">
        <x:v>0.05904639795575056</x:v>
      </x:c>
      <x:c r="I383" s="119" t="n">
        <x:f>IFERROR(ABS(F383-D383)/ABS(D383),"")</x:f>
        <x:v>0.04757666570818605</x:v>
      </x:c>
      <x:c r="J383" s="119" t="n">
        <x:f>IFERROR(ABS(G383-D383)/ABS(D383),"")</x:f>
        <x:v>0.07089340502952136</x:v>
      </x:c>
      <x:c r="K383" s="120" t="n">
        <x:f>E383-D383</x:f>
        <x:v>-24529.349870767677</x:v>
      </x:c>
      <x:c r="L383" s="77" t="str">
        <x:v>weighted_hybrid</x:v>
      </x:c>
      <x:c r="M383" s="77" t="str">
        <x:v>是</x:v>
      </x:c>
      <x:c r="N383" s="77" t="str">
        <x:v>是</x:v>
      </x:c>
    </x:row>
    <x:row r="384">
      <x:c r="A384" s="77" t="str">
        <x:v>1515</x:v>
      </x:c>
      <x:c r="B384" s="77" t="str">
        <x:v>力山</x:v>
      </x:c>
      <x:c r="C384" s="125" t="n">
        <x:v>45870</x:v>
      </x:c>
      <x:c r="D384" s="120" t="n">
        <x:v>498318</x:v>
      </x:c>
      <x:c r="E384" s="120" t="n">
        <x:v>459856.6038333125</x:v>
      </x:c>
      <x:c r="F384" s="120" t="n">
        <x:v>527981.052876474</x:v>
      </x:c>
      <x:c r="G384" s="120" t="n">
        <x:v>452287.2206062946</x:v>
      </x:c>
      <x:c r="H384" s="119" t="n">
        <x:v>0.07718243404149054</x:v>
      </x:c>
      <x:c r="I384" s="119" t="n">
        <x:f>IFERROR(ABS(F384-D384)/ABS(D384),"")</x:f>
        <x:v>0.05952635240242975</x:v>
      </x:c>
      <x:c r="J384" s="119" t="n">
        <x:f>IFERROR(ABS(G384-D384)/ABS(D384),"")</x:f>
        <x:v>0.09237229920192612</x:v>
      </x:c>
      <x:c r="K384" s="120" t="n">
        <x:f>E384-D384</x:f>
        <x:v>-38461.39616668748</x:v>
      </x:c>
      <x:c r="L384" s="77" t="str">
        <x:v>weighted_hybrid</x:v>
      </x:c>
      <x:c r="M384" s="77" t="str">
        <x:v>是</x:v>
      </x:c>
      <x:c r="N384" s="77" t="str">
        <x:v>是</x:v>
      </x:c>
    </x:row>
    <x:row r="385">
      <x:c r="A385" s="77" t="str">
        <x:v>1515</x:v>
      </x:c>
      <x:c r="B385" s="77" t="str">
        <x:v>力山</x:v>
      </x:c>
      <x:c r="C385" s="125" t="n">
        <x:v>45901</x:v>
      </x:c>
      <x:c r="D385" s="120" t="n">
        <x:v>497251</x:v>
      </x:c>
      <x:c r="E385" s="120" t="n">
        <x:v>403219.42642300786</x:v>
      </x:c>
      <x:c r="F385" s="120" t="n">
        <x:v>436751.4383216927</x:v>
      </x:c>
      <x:c r="G385" s="120" t="n">
        <x:v>399493.64732315403</x:v>
      </x:c>
      <x:c r="H385" s="119" t="n">
        <x:v>0.18910283453827575</x:v>
      </x:c>
      <x:c r="I385" s="119" t="n">
        <x:f>IFERROR(ABS(F385-D385)/ABS(D385),"")</x:f>
        <x:v>0.1216680543192619</x:v>
      </x:c>
      <x:c r="J385" s="119" t="n">
        <x:f>IFERROR(ABS(G385-D385)/ABS(D385),"")</x:f>
        <x:v>0.19659558789594384</x:v>
      </x:c>
      <x:c r="K385" s="120" t="n">
        <x:f>E385-D385</x:f>
        <x:v>-94031.57357699214</x:v>
      </x:c>
      <x:c r="L385" s="77" t="str">
        <x:v>weighted_hybrid</x:v>
      </x:c>
      <x:c r="M385" s="77" t="str">
        <x:v>是</x:v>
      </x:c>
      <x:c r="N385" s="77" t="str">
        <x:v>是</x:v>
      </x:c>
    </x:row>
    <x:row r="386">
      <x:c r="A386" s="77" t="str">
        <x:v>1515</x:v>
      </x:c>
      <x:c r="B386" s="77" t="str">
        <x:v>力山</x:v>
      </x:c>
      <x:c r="C386" s="125" t="n">
        <x:v>45931</x:v>
      </x:c>
      <x:c r="D386" s="120" t="n">
        <x:v>511028</x:v>
      </x:c>
      <x:c r="E386" s="120" t="n">
        <x:v>421863.65876530804</x:v>
      </x:c>
      <x:c r="F386" s="120" t="n">
        <x:v>506366.18720443663</x:v>
      </x:c>
      <x:c r="G386" s="120" t="n">
        <x:v>412474.4889387382</x:v>
      </x:c>
      <x:c r="H386" s="119" t="n">
        <x:v>0.17448034400207418</x:v>
      </x:c>
      <x:c r="I386" s="119" t="n">
        <x:f>IFERROR(ABS(F386-D386)/ABS(D386),"")</x:f>
        <x:v>0.009122421463331497</x:v>
      </x:c>
      <x:c r="J386" s="119" t="n">
        <x:f>IFERROR(ABS(G386-D386)/ABS(D386),"")</x:f>
        <x:v>0.19285344650637895</x:v>
      </x:c>
      <x:c r="K386" s="120" t="n">
        <x:f>E386-D386</x:f>
        <x:v>-89164.34123469196</x:v>
      </x:c>
      <x:c r="L386" s="77" t="str">
        <x:v>weighted_hybrid</x:v>
      </x:c>
      <x:c r="M386" s="77" t="str">
        <x:v>是</x:v>
      </x:c>
      <x:c r="N386" s="77" t="str">
        <x:v>是</x:v>
      </x:c>
    </x:row>
    <x:row r="387">
      <x:c r="A387" s="77" t="str">
        <x:v>1515</x:v>
      </x:c>
      <x:c r="B387" s="77" t="str">
        <x:v>力山</x:v>
      </x:c>
      <x:c r="C387" s="125" t="n">
        <x:v>45962</x:v>
      </x:c>
      <x:c r="D387" s="120" t="n">
        <x:v>734140</x:v>
      </x:c>
      <x:c r="E387" s="120" t="n">
        <x:v>473874.367920928</x:v>
      </x:c>
      <x:c r="F387" s="120" t="n">
        <x:v>512104.25601950847</x:v>
      </x:c>
      <x:c r="G387" s="120" t="n">
        <x:v>469626.60257664125</x:v>
      </x:c>
      <x:c r="H387" s="119" t="n">
        <x:v>0.35451771062613674</x:v>
      </x:c>
      <x:c r="I387" s="119" t="n">
        <x:f>IFERROR(ABS(F387-D387)/ABS(D387),"")</x:f>
        <x:v>0.30244332685930686</x:v>
      </x:c>
      <x:c r="J387" s="119" t="n">
        <x:f>IFERROR(ABS(G387-D387)/ABS(D387),"")</x:f>
        <x:v>0.3603037532668956</x:v>
      </x:c>
      <x:c r="K387" s="120" t="n">
        <x:f>E387-D387</x:f>
        <x:v>-260265.632079072</x:v>
      </x:c>
      <x:c r="L387" s="77" t="str">
        <x:v>weighted_hybrid</x:v>
      </x:c>
      <x:c r="M387" s="77" t="str">
        <x:v>是</x:v>
      </x:c>
      <x:c r="N387" s="77" t="str">
        <x:v>是</x:v>
      </x:c>
    </x:row>
    <x:row r="388">
      <x:c r="A388" s="77" t="str">
        <x:v>1515</x:v>
      </x:c>
      <x:c r="B388" s="77" t="str">
        <x:v>力山</x:v>
      </x:c>
      <x:c r="C388" s="125" t="n">
        <x:v>45992</x:v>
      </x:c>
      <x:c r="D388" s="120" t="n">
        <x:v>555964</x:v>
      </x:c>
      <x:c r="E388" s="120" t="n">
        <x:v>542844.4173373705</x:v>
      </x:c>
      <x:c r="F388" s="120" t="n">
        <x:v>672700.3417777685</x:v>
      </x:c>
      <x:c r="G388" s="120" t="n">
        <x:v>528415.9812884373</x:v>
      </x:c>
      <x:c r="H388" s="119" t="n">
        <x:v>0.02359789961693481</x:v>
      </x:c>
      <x:c r="I388" s="119" t="n">
        <x:f>IFERROR(ABS(F388-D388)/ABS(D388),"")</x:f>
        <x:v>0.20997104448807558</x:v>
      </x:c>
      <x:c r="J388" s="119" t="n">
        <x:f>IFERROR(ABS(G388-D388)/ABS(D388),"")</x:f>
        <x:v>0.04955000451749166</x:v>
      </x:c>
      <x:c r="K388" s="120" t="n">
        <x:f>E388-D388</x:f>
        <x:v>-13119.582662629546</x:v>
      </x:c>
      <x:c r="L388" s="77" t="str">
        <x:v>weighted_hybrid</x:v>
      </x:c>
      <x:c r="M388" s="77" t="str">
        <x:v>是</x:v>
      </x:c>
      <x:c r="N388" s="77" t="str">
        <x:v>是</x:v>
      </x:c>
    </x:row>
    <x:row r="389">
      <x:c r="A389" s="77" t="str">
        <x:v>1528</x:v>
      </x:c>
      <x:c r="B389" s="77" t="str">
        <x:v>恩德</x:v>
      </x:c>
      <x:c r="C389" s="125" t="n">
        <x:v>45658</x:v>
      </x:c>
      <x:c r="D389" s="120" t="n">
        <x:v>173640</x:v>
      </x:c>
      <x:c r="E389" s="120" t="n">
        <x:v>275288.02555548784</x:v>
      </x:c>
      <x:c r="F389" s="120" t="n">
        <x:v>219374.9544166723</x:v>
      </x:c>
      <x:c r="G389" s="120" t="n">
        <x:v>281500.5890153562</x:v>
      </x:c>
      <x:c r="H389" s="119" t="n">
        <x:v>0.5853952174354287</x:v>
      </x:c>
      <x:c r="I389" s="119" t="n">
        <x:f>IFERROR(ABS(F389-D389)/ABS(D389),"")</x:f>
        <x:v>0.26338950942566397</x:v>
      </x:c>
      <x:c r="J389" s="119" t="n">
        <x:f>IFERROR(ABS(G389-D389)/ABS(D389),"")</x:f>
        <x:v>0.6211736294365136</x:v>
      </x:c>
      <x:c r="K389" s="120" t="n">
        <x:f>E389-D389</x:f>
        <x:v>101648.02555548784</x:v>
      </x:c>
      <x:c r="L389" s="77" t="str">
        <x:v>weighted_hybrid</x:v>
      </x:c>
      <x:c r="M389" s="77" t="str">
        <x:v>是</x:v>
      </x:c>
      <x:c r="N389" s="77" t="str">
        <x:v>是</x:v>
      </x:c>
    </x:row>
    <x:row r="390">
      <x:c r="A390" s="77" t="str">
        <x:v>1528</x:v>
      </x:c>
      <x:c r="B390" s="77" t="str">
        <x:v>恩德</x:v>
      </x:c>
      <x:c r="C390" s="125" t="n">
        <x:v>45689</x:v>
      </x:c>
      <x:c r="D390" s="120" t="n">
        <x:v>186120</x:v>
      </x:c>
      <x:c r="E390" s="120" t="n">
        <x:v>153265.9846453779</x:v>
      </x:c>
      <x:c r="F390" s="120" t="n">
        <x:v>182728.17752449532</x:v>
      </x:c>
      <x:c r="G390" s="120" t="n">
        <x:v>149992.40765880927</x:v>
      </x:c>
      <x:c r="H390" s="119" t="n">
        <x:v>0.17652060689137167</x:v>
      </x:c>
      <x:c r="I390" s="119" t="n">
        <x:f>IFERROR(ABS(F390-D390)/ABS(D390),"")</x:f>
        <x:v>0.018223847386120155</x:v>
      </x:c>
      <x:c r="J390" s="119" t="n">
        <x:f>IFERROR(ABS(G390-D390)/ABS(D390),"")</x:f>
        <x:v>0.19410913572528868</x:v>
      </x:c>
      <x:c r="K390" s="120" t="n">
        <x:f>E390-D390</x:f>
        <x:v>-32854.0153546221</x:v>
      </x:c>
      <x:c r="L390" s="77" t="str">
        <x:v>weighted_hybrid</x:v>
      </x:c>
      <x:c r="M390" s="77" t="str">
        <x:v>是</x:v>
      </x:c>
      <x:c r="N390" s="77" t="str">
        <x:v>是</x:v>
      </x:c>
    </x:row>
    <x:row r="391">
      <x:c r="A391" s="77" t="str">
        <x:v>1528</x:v>
      </x:c>
      <x:c r="B391" s="77" t="str">
        <x:v>恩德</x:v>
      </x:c>
      <x:c r="C391" s="125" t="n">
        <x:v>45717</x:v>
      </x:c>
      <x:c r="D391" s="120" t="n">
        <x:v>211641</x:v>
      </x:c>
      <x:c r="E391" s="120" t="n">
        <x:v>205522.7511583075</x:v>
      </x:c>
      <x:c r="F391" s="120" t="n">
        <x:v>298063.912896894</x:v>
      </x:c>
      <x:c r="G391" s="120" t="n">
        <x:v>195240.3998540201</x:v>
      </x:c>
      <x:c r="H391" s="119" t="n">
        <x:v>0.028908618092394624</x:v>
      </x:c>
      <x:c r="I391" s="119" t="n">
        <x:f>IFERROR(ABS(F391-D391)/ABS(D391),"")</x:f>
        <x:v>0.4083467423462088</x:v>
      </x:c>
      <x:c r="J391" s="119" t="n">
        <x:f>IFERROR(ABS(G391-D391)/ABS(D391),"")</x:f>
        <x:v>0.07749254703001734</x:v>
      </x:c>
      <x:c r="K391" s="120" t="n">
        <x:f>E391-D391</x:f>
        <x:v>-6118.24884169249</x:v>
      </x:c>
      <x:c r="L391" s="77" t="str">
        <x:v>weighted_hybrid</x:v>
      </x:c>
      <x:c r="M391" s="77" t="str">
        <x:v>是</x:v>
      </x:c>
      <x:c r="N391" s="77" t="str">
        <x:v>是</x:v>
      </x:c>
    </x:row>
    <x:row r="392">
      <x:c r="A392" s="77" t="str">
        <x:v>1528</x:v>
      </x:c>
      <x:c r="B392" s="77" t="str">
        <x:v>恩德</x:v>
      </x:c>
      <x:c r="C392" s="125" t="n">
        <x:v>45748</x:v>
      </x:c>
      <x:c r="D392" s="120" t="n">
        <x:v>238137</x:v>
      </x:c>
      <x:c r="E392" s="120" t="n">
        <x:v>226393.14869979708</x:v>
      </x:c>
      <x:c r="F392" s="120" t="n">
        <x:v>229777.9269833917</x:v>
      </x:c>
      <x:c r="G392" s="120" t="n">
        <x:v>226017.0622238421</x:v>
      </x:c>
      <x:c r="H392" s="119" t="n">
        <x:v>0.04931552551767646</x:v>
      </x:c>
      <x:c r="I392" s="119" t="n">
        <x:f>IFERROR(ABS(F392-D392)/ABS(D392),"")</x:f>
        <x:v>0.03510194978776212</x:v>
      </x:c>
      <x:c r="J392" s="119" t="n">
        <x:f>IFERROR(ABS(G392-D392)/ABS(D392),"")</x:f>
        <x:v>0.05089481170988924</x:v>
      </x:c>
      <x:c r="K392" s="120" t="n">
        <x:f>E392-D392</x:f>
        <x:v>-11743.851300202921</x:v>
      </x:c>
      <x:c r="L392" s="77" t="str">
        <x:v>weighted_hybrid</x:v>
      </x:c>
      <x:c r="M392" s="77" t="str">
        <x:v>是</x:v>
      </x:c>
      <x:c r="N392" s="77" t="str">
        <x:v>是</x:v>
      </x:c>
    </x:row>
    <x:row r="393">
      <x:c r="A393" s="77" t="str">
        <x:v>1528</x:v>
      </x:c>
      <x:c r="B393" s="77" t="str">
        <x:v>恩德</x:v>
      </x:c>
      <x:c r="C393" s="125" t="n">
        <x:v>45778</x:v>
      </x:c>
      <x:c r="D393" s="120" t="n">
        <x:v>289803</x:v>
      </x:c>
      <x:c r="E393" s="120" t="n">
        <x:v>227009.4574999425</x:v>
      </x:c>
      <x:c r="F393" s="120" t="n">
        <x:v>227470.9333927375</x:v>
      </x:c>
      <x:c r="G393" s="120" t="n">
        <x:v>226958.18240074304</x:v>
      </x:c>
      <x:c r="H393" s="119" t="n">
        <x:v>0.216676647584937</x:v>
      </x:c>
      <x:c r="I393" s="119" t="n">
        <x:f>IFERROR(ABS(F393-D393)/ABS(D393),"")</x:f>
        <x:v>0.21508426968410438</x:v>
      </x:c>
      <x:c r="J393" s="119" t="n">
        <x:f>IFERROR(ABS(G393-D393)/ABS(D393),"")</x:f>
        <x:v>0.21685357846280737</x:v>
      </x:c>
      <x:c r="K393" s="120" t="n">
        <x:f>E393-D393</x:f>
        <x:v>-62793.54250005749</x:v>
      </x:c>
      <x:c r="L393" s="77" t="str">
        <x:v>weighted_hybrid</x:v>
      </x:c>
      <x:c r="M393" s="77" t="str">
        <x:v>是</x:v>
      </x:c>
      <x:c r="N393" s="77" t="str">
        <x:v>是</x:v>
      </x:c>
    </x:row>
    <x:row r="394">
      <x:c r="A394" s="77" t="str">
        <x:v>1528</x:v>
      </x:c>
      <x:c r="B394" s="77" t="str">
        <x:v>恩德</x:v>
      </x:c>
      <x:c r="C394" s="125" t="n">
        <x:v>45809</x:v>
      </x:c>
      <x:c r="D394" s="120" t="n">
        <x:v>224388</x:v>
      </x:c>
      <x:c r="E394" s="120" t="n">
        <x:v>254902.95969278875</x:v>
      </x:c>
      <x:c r="F394" s="120" t="n">
        <x:v>293223.21882805903</x:v>
      </x:c>
      <x:c r="G394" s="120" t="n">
        <x:v>250645.15312220316</x:v>
      </x:c>
      <x:c r="H394" s="119" t="n">
        <x:v>0.1359919411590136</x:v>
      </x:c>
      <x:c r="I394" s="119" t="n">
        <x:f>IFERROR(ABS(F394-D394)/ABS(D394),"")</x:f>
        <x:v>0.3067687168122138</x:v>
      </x:c>
      <x:c r="J394" s="119" t="n">
        <x:f>IFERROR(ABS(G394-D394)/ABS(D394),"")</x:f>
        <x:v>0.11701674386421361</x:v>
      </x:c>
      <x:c r="K394" s="120" t="n">
        <x:f>E394-D394</x:f>
        <x:v>30514.959692788747</x:v>
      </x:c>
      <x:c r="L394" s="77" t="str">
        <x:v>weighted_hybrid</x:v>
      </x:c>
      <x:c r="M394" s="77" t="str">
        <x:v>是</x:v>
      </x:c>
      <x:c r="N394" s="77" t="str">
        <x:v>是</x:v>
      </x:c>
    </x:row>
    <x:row r="395">
      <x:c r="A395" s="77" t="str">
        <x:v>1528</x:v>
      </x:c>
      <x:c r="B395" s="77" t="str">
        <x:v>恩德</x:v>
      </x:c>
      <x:c r="C395" s="125" t="n">
        <x:v>45839</x:v>
      </x:c>
      <x:c r="D395" s="120" t="n">
        <x:v>265742</x:v>
      </x:c>
      <x:c r="E395" s="120" t="n">
        <x:v>220096.70573216095</x:v>
      </x:c>
      <x:c r="F395" s="120" t="n">
        <x:v>225847.52293963093</x:v>
      </x:c>
      <x:c r="G395" s="120" t="n">
        <x:v>219457.72604244205</x:v>
      </x:c>
      <x:c r="H395" s="119" t="n">
        <x:v>0.17176545020297523</x:v>
      </x:c>
      <x:c r="I395" s="119" t="n">
        <x:f>IFERROR(ABS(F395-D395)/ABS(D395),"")</x:f>
        <x:v>0.15012484688295064</x:v>
      </x:c>
      <x:c r="J395" s="119" t="n">
        <x:f>IFERROR(ABS(G395-D395)/ABS(D395),"")</x:f>
        <x:v>0.17416996168297802</x:v>
      </x:c>
      <x:c r="K395" s="120" t="n">
        <x:f>E395-D395</x:f>
        <x:v>-45645.294267839054</x:v>
      </x:c>
      <x:c r="L395" s="77" t="str">
        <x:v>weighted_hybrid</x:v>
      </x:c>
      <x:c r="M395" s="77" t="str">
        <x:v>是</x:v>
      </x:c>
      <x:c r="N395" s="77" t="str">
        <x:v>是</x:v>
      </x:c>
    </x:row>
    <x:row r="396">
      <x:c r="A396" s="77" t="str">
        <x:v>1528</x:v>
      </x:c>
      <x:c r="B396" s="77" t="str">
        <x:v>恩德</x:v>
      </x:c>
      <x:c r="C396" s="125" t="n">
        <x:v>45870</x:v>
      </x:c>
      <x:c r="D396" s="120" t="n">
        <x:v>224361</x:v>
      </x:c>
      <x:c r="E396" s="120" t="n">
        <x:v>268503.6385463203</x:v>
      </x:c>
      <x:c r="F396" s="120" t="n">
        <x:v>269164.4892626856</x:v>
      </x:c>
      <x:c r="G396" s="120" t="n">
        <x:v>268430.21068894636</x:v>
      </x:c>
      <x:c r="H396" s="119" t="n">
        <x:v>0.1967482697363638</x:v>
      </x:c>
      <x:c r="I396" s="119" t="n">
        <x:f>IFERROR(ABS(F396-D396)/ABS(D396),"")</x:f>
        <x:v>0.19969374919297733</x:v>
      </x:c>
      <x:c r="J396" s="119" t="n">
        <x:f>IFERROR(ABS(G396-D396)/ABS(D396),"")</x:f>
        <x:v>0.19642099424118434</x:v>
      </x:c>
      <x:c r="K396" s="120" t="n">
        <x:f>E396-D396</x:f>
        <x:v>44142.63854632032</x:v>
      </x:c>
      <x:c r="L396" s="77" t="str">
        <x:v>weighted_hybrid</x:v>
      </x:c>
      <x:c r="M396" s="77" t="str">
        <x:v>是</x:v>
      </x:c>
      <x:c r="N396" s="77" t="str">
        <x:v>是</x:v>
      </x:c>
    </x:row>
    <x:row r="397">
      <x:c r="A397" s="77" t="str">
        <x:v>1528</x:v>
      </x:c>
      <x:c r="B397" s="77" t="str">
        <x:v>恩德</x:v>
      </x:c>
      <x:c r="C397" s="125" t="n">
        <x:v>45901</x:v>
      </x:c>
      <x:c r="D397" s="120" t="n">
        <x:v>290203</x:v>
      </x:c>
      <x:c r="E397" s="120" t="n">
        <x:v>237168.04154784948</x:v>
      </x:c>
      <x:c r="F397" s="120" t="n">
        <x:v>244840.18580670367</x:v>
      </x:c>
      <x:c r="G397" s="120" t="n">
        <x:v>236315.58107464347</x:v>
      </x:c>
      <x:c r="H397" s="119" t="n">
        <x:v>0.1827512412075358</x:v>
      </x:c>
      <x:c r="I397" s="119" t="n">
        <x:f>IFERROR(ABS(F397-D397)/ABS(D397),"")</x:f>
        <x:v>0.15631407736410835</x:v>
      </x:c>
      <x:c r="J397" s="119" t="n">
        <x:f>IFERROR(ABS(G397-D397)/ABS(D397),"")</x:f>
        <x:v>0.1856887038568055</x:v>
      </x:c>
      <x:c r="K397" s="120" t="n">
        <x:f>E397-D397</x:f>
        <x:v>-53034.95845215052</x:v>
      </x:c>
      <x:c r="L397" s="77" t="str">
        <x:v>weighted_hybrid</x:v>
      </x:c>
      <x:c r="M397" s="77" t="str">
        <x:v>是</x:v>
      </x:c>
      <x:c r="N397" s="77" t="str">
        <x:v>是</x:v>
      </x:c>
    </x:row>
    <x:row r="398">
      <x:c r="A398" s="77" t="str">
        <x:v>1528</x:v>
      </x:c>
      <x:c r="B398" s="77" t="str">
        <x:v>恩德</x:v>
      </x:c>
      <x:c r="C398" s="125" t="n">
        <x:v>45931</x:v>
      </x:c>
      <x:c r="D398" s="120" t="n">
        <x:v>287870</x:v>
      </x:c>
      <x:c r="E398" s="120" t="n">
        <x:v>310018.9426765035</x:v>
      </x:c>
      <x:c r="F398" s="120" t="n">
        <x:v>280036.74511044985</x:v>
      </x:c>
      <x:c r="G398" s="120" t="n">
        <x:v>313350.29796162056</x:v>
      </x:c>
      <x:c r="H398" s="119" t="n">
        <x:v>0.07694078117380589</x:v>
      </x:c>
      <x:c r="I398" s="119" t="n">
        <x:f>IFERROR(ABS(F398-D398)/ABS(D398),"")</x:f>
        <x:v>0.02721108448101627</x:v>
      </x:c>
      <x:c r="J398" s="119" t="n">
        <x:f>IFERROR(ABS(G398-D398)/ABS(D398),"")</x:f>
        <x:v>0.08851321069100829</x:v>
      </x:c>
      <x:c r="K398" s="120" t="n">
        <x:f>E398-D398</x:f>
        <x:v>22148.942676503502</x:v>
      </x:c>
      <x:c r="L398" s="77" t="str">
        <x:v>weighted_hybrid</x:v>
      </x:c>
      <x:c r="M398" s="77" t="str">
        <x:v>是</x:v>
      </x:c>
      <x:c r="N398" s="77" t="str">
        <x:v>是</x:v>
      </x:c>
    </x:row>
    <x:row r="399">
      <x:c r="A399" s="77" t="str">
        <x:v>1528</x:v>
      </x:c>
      <x:c r="B399" s="77" t="str">
        <x:v>恩德</x:v>
      </x:c>
      <x:c r="C399" s="125" t="n">
        <x:v>45962</x:v>
      </x:c>
      <x:c r="D399" s="120" t="n">
        <x:v>200903</x:v>
      </x:c>
      <x:c r="E399" s="120" t="n">
        <x:v>252680.1524424958</x:v>
      </x:c>
      <x:c r="F399" s="120" t="n">
        <x:v>260400.4566840488</x:v>
      </x:c>
      <x:c r="G399" s="120" t="n">
        <x:v>251822.34086010102</x:v>
      </x:c>
      <x:c r="H399" s="119" t="n">
        <x:v>0.25772214672003807</x:v>
      </x:c>
      <x:c r="I399" s="119" t="n">
        <x:f>IFERROR(ABS(F399-D399)/ABS(D399),"")</x:f>
        <x:v>0.2961501654233576</x:v>
      </x:c>
      <x:c r="J399" s="119" t="n">
        <x:f>IFERROR(ABS(G399-D399)/ABS(D399),"")</x:f>
        <x:v>0.2534523668641136</x:v>
      </x:c>
      <x:c r="K399" s="120" t="n">
        <x:f>E399-D399</x:f>
        <x:v>51777.152442495804</x:v>
      </x:c>
      <x:c r="L399" s="77" t="str">
        <x:v>weighted_hybrid</x:v>
      </x:c>
      <x:c r="M399" s="77" t="str">
        <x:v>是</x:v>
      </x:c>
      <x:c r="N399" s="77" t="str">
        <x:v>是</x:v>
      </x:c>
    </x:row>
    <x:row r="400">
      <x:c r="A400" s="77" t="str">
        <x:v>1528</x:v>
      </x:c>
      <x:c r="B400" s="77" t="str">
        <x:v>恩德</x:v>
      </x:c>
      <x:c r="C400" s="125" t="n">
        <x:v>45992</x:v>
      </x:c>
      <x:c r="D400" s="120" t="n">
        <x:v>210545</x:v>
      </x:c>
      <x:c r="E400" s="120" t="n">
        <x:v>208697.98708011472</x:v>
      </x:c>
      <x:c r="F400" s="120" t="n">
        <x:v>262407.60254658054</x:v>
      </x:c>
      <x:c r="G400" s="120" t="n">
        <x:v>202730.25202828518</x:v>
      </x:c>
      <x:c r="H400" s="119" t="n">
        <x:v>0.008772532807168448</x:v>
      </x:c>
      <x:c r="I400" s="119" t="n">
        <x:f>IFERROR(ABS(F400-D400)/ABS(D400),"")</x:f>
        <x:v>0.24632550070806974</x:v>
      </x:c>
      <x:c r="J400" s="119" t="n">
        <x:f>IFERROR(ABS(G400-D400)/ABS(D400),"")</x:f>
        <x:v>0.037116758753306056</x:v>
      </x:c>
      <x:c r="K400" s="120" t="n">
        <x:f>E400-D400</x:f>
        <x:v>-1847.012919885281</x:v>
      </x:c>
      <x:c r="L400" s="77" t="str">
        <x:v>weighted_hybrid</x:v>
      </x:c>
      <x:c r="M400" s="77" t="str">
        <x:v>是</x:v>
      </x:c>
      <x:c r="N400" s="77" t="str">
        <x:v>是</x:v>
      </x:c>
    </x:row>
    <x:row r="401">
      <x:c r="A401" s="77" t="str">
        <x:v>1530</x:v>
      </x:c>
      <x:c r="B401" s="77" t="str">
        <x:v>亞崴</x:v>
      </x:c>
      <x:c r="C401" s="125" t="n">
        <x:v>45658</x:v>
      </x:c>
      <x:c r="D401" s="120" t="n">
        <x:v>206986</x:v>
      </x:c>
      <x:c r="E401" s="120" t="n">
        <x:v>151830.46444427708</x:v>
      </x:c>
      <x:c r="F401" s="120" t="n">
        <x:v>120633.83974460808</x:v>
      </x:c>
      <x:c r="G401" s="120" t="n">
        <x:v>155296.75607757363</x:v>
      </x:c>
      <x:c r="H401" s="119" t="n">
        <x:v>0.2664698847058396</x:v>
      </x:c>
      <x:c r="I401" s="119" t="n">
        <x:f>IFERROR(ABS(F401-D401)/ABS(D401),"")</x:f>
        <x:v>0.41718841011175595</x:v>
      </x:c>
      <x:c r="J401" s="119" t="n">
        <x:f>IFERROR(ABS(G401-D401)/ABS(D401),"")</x:f>
        <x:v>0.24972338188296003</x:v>
      </x:c>
      <x:c r="K401" s="120" t="n">
        <x:f>E401-D401</x:f>
        <x:v>-55155.53555572292</x:v>
      </x:c>
      <x:c r="L401" s="77" t="str">
        <x:v>weighted_hybrid</x:v>
      </x:c>
      <x:c r="M401" s="77" t="str">
        <x:v>是</x:v>
      </x:c>
      <x:c r="N401" s="77" t="str">
        <x:v>是</x:v>
      </x:c>
    </x:row>
    <x:row r="402">
      <x:c r="A402" s="77" t="str">
        <x:v>1530</x:v>
      </x:c>
      <x:c r="B402" s="77" t="str">
        <x:v>亞崴</x:v>
      </x:c>
      <x:c r="C402" s="125" t="n">
        <x:v>45689</x:v>
      </x:c>
      <x:c r="D402" s="120" t="n">
        <x:v>171648</x:v>
      </x:c>
      <x:c r="E402" s="120" t="n">
        <x:v>134080.99116850935</x:v>
      </x:c>
      <x:c r="F402" s="120" t="n">
        <x:v>108557.56907218156</x:v>
      </x:c>
      <x:c r="G402" s="120" t="n">
        <x:v>136916.9269569902</x:v>
      </x:c>
      <x:c r="H402" s="119" t="n">
        <x:v>0.21886074309919512</x:v>
      </x:c>
      <x:c r="I402" s="119" t="n">
        <x:f>IFERROR(ABS(F402-D402)/ABS(D402),"")</x:f>
        <x:v>0.36755704073346873</x:v>
      </x:c>
      <x:c r="J402" s="119" t="n">
        <x:f>IFERROR(ABS(G402-D402)/ABS(D402),"")</x:f>
        <x:v>0.20233893225094257</x:v>
      </x:c>
      <x:c r="K402" s="120" t="n">
        <x:f>E402-D402</x:f>
        <x:v>-37567.008831490646</x:v>
      </x:c>
      <x:c r="L402" s="77" t="str">
        <x:v>weighted_hybrid</x:v>
      </x:c>
      <x:c r="M402" s="77" t="str">
        <x:v>是</x:v>
      </x:c>
      <x:c r="N402" s="77" t="str">
        <x:v>是</x:v>
      </x:c>
    </x:row>
    <x:row r="403">
      <x:c r="A403" s="77" t="str">
        <x:v>1530</x:v>
      </x:c>
      <x:c r="B403" s="77" t="str">
        <x:v>亞崴</x:v>
      </x:c>
      <x:c r="C403" s="125" t="n">
        <x:v>45717</x:v>
      </x:c>
      <x:c r="D403" s="120" t="n">
        <x:v>173725</x:v>
      </x:c>
      <x:c r="E403" s="120" t="n">
        <x:v>258563.0127980213</x:v>
      </x:c>
      <x:c r="F403" s="120" t="n">
        <x:v>235604.138958136</x:v>
      </x:c>
      <x:c r="G403" s="120" t="n">
        <x:v>261113.99878023076</x:v>
      </x:c>
      <x:c r="H403" s="119" t="n">
        <x:v>0.48834659834808625</x:v>
      </x:c>
      <x:c r="I403" s="119" t="n">
        <x:f>IFERROR(ABS(F403-D403)/ABS(D403),"")</x:f>
        <x:v>0.35619017964101884</x:v>
      </x:c>
      <x:c r="J403" s="119" t="n">
        <x:f>IFERROR(ABS(G403-D403)/ABS(D403),"")</x:f>
        <x:v>0.5030306448710937</x:v>
      </x:c>
      <x:c r="K403" s="120" t="n">
        <x:f>E403-D403</x:f>
        <x:v>84838.01279802129</x:v>
      </x:c>
      <x:c r="L403" s="77" t="str">
        <x:v>weighted_hybrid</x:v>
      </x:c>
      <x:c r="M403" s="77" t="str">
        <x:v>是</x:v>
      </x:c>
      <x:c r="N403" s="77" t="str">
        <x:v>是</x:v>
      </x:c>
    </x:row>
    <x:row r="404">
      <x:c r="A404" s="77" t="str">
        <x:v>1530</x:v>
      </x:c>
      <x:c r="B404" s="77" t="str">
        <x:v>亞崴</x:v>
      </x:c>
      <x:c r="C404" s="125" t="n">
        <x:v>45748</x:v>
      </x:c>
      <x:c r="D404" s="120" t="n">
        <x:v>126246</x:v>
      </x:c>
      <x:c r="E404" s="120" t="n">
        <x:v>240114.24282800942</x:v>
      </x:c>
      <x:c r="F404" s="120" t="n">
        <x:v>201004.84753234583</x:v>
      </x:c>
      <x:c r="G404" s="120" t="n">
        <x:v>244459.73119419426</x:v>
      </x:c>
      <x:c r="H404" s="119" t="n">
        <x:v>0.9019552526655056</x:v>
      </x:c>
      <x:c r="I404" s="119" t="n">
        <x:f>IFERROR(ABS(F404-D404)/ABS(D404),"")</x:f>
        <x:v>0.5921680491448903</x:v>
      </x:c>
      <x:c r="J404" s="119" t="n">
        <x:f>IFERROR(ABS(G404-D404)/ABS(D404),"")</x:f>
        <x:v>0.936376053056685</x:v>
      </x:c>
      <x:c r="K404" s="120" t="n">
        <x:f>E404-D404</x:f>
        <x:v>113868.24282800942</x:v>
      </x:c>
      <x:c r="L404" s="77" t="str">
        <x:v>weighted_hybrid</x:v>
      </x:c>
      <x:c r="M404" s="77" t="str">
        <x:v>是</x:v>
      </x:c>
      <x:c r="N404" s="77" t="str">
        <x:v>是</x:v>
      </x:c>
    </x:row>
    <x:row r="405">
      <x:c r="A405" s="77" t="str">
        <x:v>1530</x:v>
      </x:c>
      <x:c r="B405" s="77" t="str">
        <x:v>亞崴</x:v>
      </x:c>
      <x:c r="C405" s="125" t="n">
        <x:v>45778</x:v>
      </x:c>
      <x:c r="D405" s="120" t="n">
        <x:v>152062</x:v>
      </x:c>
      <x:c r="E405" s="120" t="n">
        <x:v>119160.8933576757</x:v>
      </x:c>
      <x:c r="F405" s="120" t="n">
        <x:v>165176.28912630756</x:v>
      </x:c>
      <x:c r="G405" s="120" t="n">
        <x:v>114048.0716056055</x:v>
      </x:c>
      <x:c r="H405" s="119" t="n">
        <x:v>0.21636639424921614</x:v>
      </x:c>
      <x:c r="I405" s="119" t="n">
        <x:f>IFERROR(ABS(F405-D405)/ABS(D405),"")</x:f>
        <x:v>0.08624303985418814</x:v>
      </x:c>
      <x:c r="J405" s="119" t="n">
        <x:f>IFERROR(ABS(G405-D405)/ABS(D405),"")</x:f>
        <x:v>0.2499896647051499</x:v>
      </x:c>
      <x:c r="K405" s="120" t="n">
        <x:f>E405-D405</x:f>
        <x:v>-32901.1066423243</x:v>
      </x:c>
      <x:c r="L405" s="77" t="str">
        <x:v>weighted_hybrid</x:v>
      </x:c>
      <x:c r="M405" s="77" t="str">
        <x:v>是</x:v>
      </x:c>
      <x:c r="N405" s="77" t="str">
        <x:v>是</x:v>
      </x:c>
    </x:row>
    <x:row r="406">
      <x:c r="A406" s="77" t="str">
        <x:v>1530</x:v>
      </x:c>
      <x:c r="B406" s="77" t="str">
        <x:v>亞崴</x:v>
      </x:c>
      <x:c r="C406" s="125" t="n">
        <x:v>45809</x:v>
      </x:c>
      <x:c r="D406" s="120" t="n">
        <x:v>205636</x:v>
      </x:c>
      <x:c r="E406" s="120" t="n">
        <x:v>152702.5107761272</x:v>
      </x:c>
      <x:c r="F406" s="120" t="n">
        <x:v>179680.9459701402</x:v>
      </x:c>
      <x:c r="G406" s="120" t="n">
        <x:v>149704.9068656813</x:v>
      </x:c>
      <x:c r="H406" s="119" t="n">
        <x:v>0.25741353276601764</x:v>
      </x:c>
      <x:c r="I406" s="119" t="n">
        <x:f>IFERROR(ABS(F406-D406)/ABS(D406),"")</x:f>
        <x:v>0.12621843466056432</x:v>
      </x:c>
      <x:c r="J406" s="119" t="n">
        <x:f>IFERROR(ABS(G406-D406)/ABS(D406),"")</x:f>
        <x:v>0.27199076588884585</x:v>
      </x:c>
      <x:c r="K406" s="120" t="n">
        <x:f>E406-D406</x:f>
        <x:v>-52933.489223872806</x:v>
      </x:c>
      <x:c r="L406" s="77" t="str">
        <x:v>weighted_hybrid</x:v>
      </x:c>
      <x:c r="M406" s="77" t="str">
        <x:v>是</x:v>
      </x:c>
      <x:c r="N406" s="77" t="str">
        <x:v>是</x:v>
      </x:c>
    </x:row>
    <x:row r="407">
      <x:c r="A407" s="77" t="str">
        <x:v>1530</x:v>
      </x:c>
      <x:c r="B407" s="77" t="str">
        <x:v>亞崴</x:v>
      </x:c>
      <x:c r="C407" s="125" t="n">
        <x:v>45839</x:v>
      </x:c>
      <x:c r="D407" s="120" t="n">
        <x:v>186569</x:v>
      </x:c>
      <x:c r="E407" s="120" t="n">
        <x:v>241250.79833244963</x:v>
      </x:c>
      <x:c r="F407" s="120" t="n">
        <x:v>201553.9414574036</x:v>
      </x:c>
      <x:c r="G407" s="120" t="n">
        <x:v>245661.56020745472</x:v>
      </x:c>
      <x:c r="H407" s="119" t="n">
        <x:v>0.2930915550410284</x:v>
      </x:c>
      <x:c r="I407" s="119" t="n">
        <x:f>IFERROR(ABS(F407-D407)/ABS(D407),"")</x:f>
        <x:v>0.0803184958776838</x:v>
      </x:c>
      <x:c r="J407" s="119" t="n">
        <x:f>IFERROR(ABS(G407-D407)/ABS(D407),"")</x:f>
        <x:v>0.3167330060591777</x:v>
      </x:c>
      <x:c r="K407" s="120" t="n">
        <x:f>E407-D407</x:f>
        <x:v>54681.79833244963</x:v>
      </x:c>
      <x:c r="L407" s="77" t="str">
        <x:v>weighted_hybrid</x:v>
      </x:c>
      <x:c r="M407" s="77" t="str">
        <x:v>是</x:v>
      </x:c>
      <x:c r="N407" s="77" t="str">
        <x:v>是</x:v>
      </x:c>
    </x:row>
    <x:row r="408">
      <x:c r="A408" s="77" t="str">
        <x:v>1530</x:v>
      </x:c>
      <x:c r="B408" s="77" t="str">
        <x:v>亞崴</x:v>
      </x:c>
      <x:c r="C408" s="125" t="n">
        <x:v>45870</x:v>
      </x:c>
      <x:c r="D408" s="120" t="n">
        <x:v>153168</x:v>
      </x:c>
      <x:c r="E408" s="120" t="n">
        <x:v>198522.03205950596</x:v>
      </x:c>
      <x:c r="F408" s="120" t="n">
        <x:v>175508.51464911306</x:v>
      </x:c>
      <x:c r="G408" s="120" t="n">
        <x:v>201079.08954954962</x:v>
      </x:c>
      <x:c r="H408" s="119" t="n">
        <x:v>0.2961064455989891</x:v>
      </x:c>
      <x:c r="I408" s="119" t="n">
        <x:f>IFERROR(ABS(F408-D408)/ABS(D408),"")</x:f>
        <x:v>0.14585627970015316</x:v>
      </x:c>
      <x:c r="J408" s="119" t="n">
        <x:f>IFERROR(ABS(G408-D408)/ABS(D408),"")</x:f>
        <x:v>0.31280090847663755</x:v>
      </x:c>
      <x:c r="K408" s="120" t="n">
        <x:f>E408-D408</x:f>
        <x:v>45354.03205950596</x:v>
      </x:c>
      <x:c r="L408" s="77" t="str">
        <x:v>weighted_hybrid</x:v>
      </x:c>
      <x:c r="M408" s="77" t="str">
        <x:v>是</x:v>
      </x:c>
      <x:c r="N408" s="77" t="str">
        <x:v>是</x:v>
      </x:c>
    </x:row>
    <x:row r="409">
      <x:c r="A409" s="77" t="str">
        <x:v>1530</x:v>
      </x:c>
      <x:c r="B409" s="77" t="str">
        <x:v>亞崴</x:v>
      </x:c>
      <x:c r="C409" s="125" t="n">
        <x:v>45901</x:v>
      </x:c>
      <x:c r="D409" s="120" t="n">
        <x:v>80511</x:v>
      </x:c>
      <x:c r="E409" s="120" t="n">
        <x:v>145983.12477197655</x:v>
      </x:c>
      <x:c r="F409" s="120" t="n">
        <x:v>182749.73544209168</x:v>
      </x:c>
      <x:c r="G409" s="120" t="n">
        <x:v>141897.94580863044</x:v>
      </x:c>
      <x:c r="H409" s="119" t="n">
        <x:v>0.8132071986682137</x:v>
      </x:c>
      <x:c r="I409" s="119" t="n">
        <x:f>IFERROR(ABS(F409-D409)/ABS(D409),"")</x:f>
        <x:v>1.2698728800051133</x:v>
      </x:c>
      <x:c r="J409" s="119" t="n">
        <x:f>IFERROR(ABS(G409-D409)/ABS(D409),"")</x:f>
        <x:v>0.7624665674085583</x:v>
      </x:c>
      <x:c r="K409" s="120" t="n">
        <x:f>E409-D409</x:f>
        <x:v>65472.12477197655</x:v>
      </x:c>
      <x:c r="L409" s="77" t="str">
        <x:v>weighted_hybrid</x:v>
      </x:c>
      <x:c r="M409" s="77" t="str">
        <x:v>是</x:v>
      </x:c>
      <x:c r="N409" s="77" t="str">
        <x:v>是</x:v>
      </x:c>
    </x:row>
    <x:row r="410">
      <x:c r="A410" s="77" t="str">
        <x:v>1530</x:v>
      </x:c>
      <x:c r="B410" s="77" t="str">
        <x:v>亞崴</x:v>
      </x:c>
      <x:c r="C410" s="125" t="n">
        <x:v>45931</x:v>
      </x:c>
      <x:c r="D410" s="120" t="n">
        <x:v>121371</x:v>
      </x:c>
      <x:c r="E410" s="120" t="n">
        <x:v>94493.3435272333</x:v>
      </x:c>
      <x:c r="F410" s="120" t="n">
        <x:v>111786.47576944946</x:v>
      </x:c>
      <x:c r="G410" s="120" t="n">
        <x:v>92571.88438920928</x:v>
      </x:c>
      <x:c r="H410" s="119" t="n">
        <x:v>0.2214503997888021</x:v>
      </x:c>
      <x:c r="I410" s="119" t="n">
        <x:f>IFERROR(ABS(F410-D410)/ABS(D410),"")</x:f>
        <x:v>0.07896881652578078</x:v>
      </x:c>
      <x:c r="J410" s="119" t="n">
        <x:f>IFERROR(ABS(G410-D410)/ABS(D410),"")</x:f>
        <x:v>0.23728168681802667</x:v>
      </x:c>
      <x:c r="K410" s="120" t="n">
        <x:f>E410-D410</x:f>
        <x:v>-26877.6564727667</x:v>
      </x:c>
      <x:c r="L410" s="77" t="str">
        <x:v>weighted_hybrid</x:v>
      </x:c>
      <x:c r="M410" s="77" t="str">
        <x:v>是</x:v>
      </x:c>
      <x:c r="N410" s="77" t="str">
        <x:v>是</x:v>
      </x:c>
    </x:row>
    <x:row r="411">
      <x:c r="A411" s="77" t="str">
        <x:v>1530</x:v>
      </x:c>
      <x:c r="B411" s="77" t="str">
        <x:v>亞崴</x:v>
      </x:c>
      <x:c r="C411" s="125" t="n">
        <x:v>45962</x:v>
      </x:c>
      <x:c r="D411" s="120" t="n">
        <x:v>163998</x:v>
      </x:c>
      <x:c r="E411" s="120" t="n">
        <x:v>129152.11368632586</x:v>
      </x:c>
      <x:c r="F411" s="120" t="n">
        <x:v>132033.39462824774</x:v>
      </x:c>
      <x:c r="G411" s="120" t="n">
        <x:v>128831.97135944564</x:v>
      </x:c>
      <x:c r="H411" s="119" t="n">
        <x:v>0.21247750773591229</x:v>
      </x:c>
      <x:c r="I411" s="119" t="n">
        <x:f>IFERROR(ABS(F411-D411)/ABS(D411),"")</x:f>
        <x:v>0.19490850724857778</x:v>
      </x:c>
      <x:c r="J411" s="119" t="n">
        <x:f>IFERROR(ABS(G411-D411)/ABS(D411),"")</x:f>
        <x:v>0.2144296189011717</x:v>
      </x:c>
      <x:c r="K411" s="120" t="n">
        <x:f>E411-D411</x:f>
        <x:v>-34845.88631367414</x:v>
      </x:c>
      <x:c r="L411" s="77" t="str">
        <x:v>weighted_hybrid</x:v>
      </x:c>
      <x:c r="M411" s="77" t="str">
        <x:v>是</x:v>
      </x:c>
      <x:c r="N411" s="77" t="str">
        <x:v>是</x:v>
      </x:c>
    </x:row>
    <x:row r="412">
      <x:c r="A412" s="77" t="str">
        <x:v>1530</x:v>
      </x:c>
      <x:c r="B412" s="77" t="str">
        <x:v>亞崴</x:v>
      </x:c>
      <x:c r="C412" s="125" t="n">
        <x:v>45992</x:v>
      </x:c>
      <x:c r="D412" s="120" t="n">
        <x:v>184549</x:v>
      </x:c>
      <x:c r="E412" s="120" t="n">
        <x:v>179371.9692491037</x:v>
      </x:c>
      <x:c r="F412" s="120" t="n">
        <x:v>146798.18519830593</x:v>
      </x:c>
      <x:c r="G412" s="120" t="n">
        <x:v>182991.27858808124</x:v>
      </x:c>
      <x:c r="H412" s="119" t="n">
        <x:v>0.028052337053553728</x:v>
      </x:c>
      <x:c r="I412" s="119" t="n">
        <x:f>IFERROR(ABS(F412-D412)/ABS(D412),"")</x:f>
        <x:v>0.20455713551248758</x:v>
      </x:c>
      <x:c r="J412" s="119" t="n">
        <x:f>IFERROR(ABS(G412-D412)/ABS(D412),"")</x:f>
        <x:v>0.008440692780338856</x:v>
      </x:c>
      <x:c r="K412" s="120" t="n">
        <x:f>E412-D412</x:f>
        <x:v>-5177.030750896287</x:v>
      </x:c>
      <x:c r="L412" s="77" t="str">
        <x:v>weighted_hybrid</x:v>
      </x:c>
      <x:c r="M412" s="77" t="str">
        <x:v>是</x:v>
      </x:c>
      <x:c r="N412" s="77" t="str">
        <x:v>是</x:v>
      </x:c>
    </x:row>
    <x:row r="413">
      <x:c r="A413" s="77" t="str">
        <x:v>1532</x:v>
      </x:c>
      <x:c r="B413" s="77" t="str">
        <x:v>勤美</x:v>
      </x:c>
      <x:c r="C413" s="125" t="n">
        <x:v>45658</x:v>
      </x:c>
      <x:c r="D413" s="120" t="n">
        <x:v>1068173</x:v>
      </x:c>
      <x:c r="E413" s="120" t="n">
        <x:v>1133109.269864071</x:v>
      </x:c>
      <x:c r="F413" s="120" t="n">
        <x:v>796644.1391511213</x:v>
      </x:c>
      <x:c r="G413" s="120" t="n">
        <x:v>1170494.284387732</x:v>
      </x:c>
      <x:c r="H413" s="119" t="n">
        <x:v>0.060791903431439406</x:v>
      </x:c>
      <x:c r="I413" s="119" t="n">
        <x:f>IFERROR(ABS(F413-D413)/ABS(D413),"")</x:f>
        <x:v>0.2541993299295889</x:v>
      </x:c>
      <x:c r="J413" s="119" t="n">
        <x:f>IFERROR(ABS(G413-D413)/ABS(D413),"")</x:f>
        <x:v>0.09579092936044248</x:v>
      </x:c>
      <x:c r="K413" s="120" t="n">
        <x:f>E413-D413</x:f>
        <x:v>64936.26986407093</x:v>
      </x:c>
      <x:c r="L413" s="77" t="str">
        <x:v>weighted_hybrid</x:v>
      </x:c>
      <x:c r="M413" s="77" t="str">
        <x:v>是</x:v>
      </x:c>
      <x:c r="N413" s="77" t="str">
        <x:v>是</x:v>
      </x:c>
    </x:row>
    <x:row r="414">
      <x:c r="A414" s="77" t="str">
        <x:v>1532</x:v>
      </x:c>
      <x:c r="B414" s="77" t="str">
        <x:v>勤美</x:v>
      </x:c>
      <x:c r="C414" s="125" t="n">
        <x:v>45689</x:v>
      </x:c>
      <x:c r="D414" s="120" t="n">
        <x:v>837571</x:v>
      </x:c>
      <x:c r="E414" s="120" t="n">
        <x:v>1063653.080381564</x:v>
      </x:c>
      <x:c r="F414" s="120" t="n">
        <x:v>966593.5763347646</x:v>
      </x:c>
      <x:c r="G414" s="120" t="n">
        <x:v>1074437.4697200973</x:v>
      </x:c>
      <x:c r="H414" s="119" t="n">
        <x:v>0.2699258694266684</x:v>
      </x:c>
      <x:c r="I414" s="119" t="n">
        <x:f>IFERROR(ABS(F414-D414)/ABS(D414),"")</x:f>
        <x:v>0.1540437483326961</x:v>
      </x:c>
      <x:c r="J414" s="119" t="n">
        <x:f>IFERROR(ABS(G414-D414)/ABS(D414),"")</x:f>
        <x:v>0.2828016606593319</x:v>
      </x:c>
      <x:c r="K414" s="120" t="n">
        <x:f>E414-D414</x:f>
        <x:v>226082.0803815641</x:v>
      </x:c>
      <x:c r="L414" s="77" t="str">
        <x:v>weighted_hybrid</x:v>
      </x:c>
      <x:c r="M414" s="77" t="str">
        <x:v>是</x:v>
      </x:c>
      <x:c r="N414" s="77" t="str">
        <x:v>是</x:v>
      </x:c>
    </x:row>
    <x:row r="415">
      <x:c r="A415" s="77" t="str">
        <x:v>1532</x:v>
      </x:c>
      <x:c r="B415" s="77" t="str">
        <x:v>勤美</x:v>
      </x:c>
      <x:c r="C415" s="125" t="n">
        <x:v>45717</x:v>
      </x:c>
      <x:c r="D415" s="120" t="n">
        <x:v>1084321</x:v>
      </x:c>
      <x:c r="E415" s="120" t="n">
        <x:v>1091494.331506215</x:v>
      </x:c>
      <x:c r="F415" s="120" t="n">
        <x:v>1427328.5498008444</x:v>
      </x:c>
      <x:c r="G415" s="120" t="n">
        <x:v>1054179.4183623674</x:v>
      </x:c>
      <x:c r="H415" s="119" t="n">
        <x:v>0.006615505469519668</x:v>
      </x:c>
      <x:c r="I415" s="119" t="n">
        <x:f>IFERROR(ABS(F415-D415)/ABS(D415),"")</x:f>
        <x:v>0.3163339544294027</x:v>
      </x:c>
      <x:c r="J415" s="119" t="n">
        <x:f>IFERROR(ABS(G415-D415)/ABS(D415),"")</x:f>
        <x:v>0.0277976555260228</x:v>
      </x:c>
      <x:c r="K415" s="120" t="n">
        <x:f>E415-D415</x:f>
        <x:v>7173.331506215036</x:v>
      </x:c>
      <x:c r="L415" s="77" t="str">
        <x:v>weighted_hybrid</x:v>
      </x:c>
      <x:c r="M415" s="77" t="str">
        <x:v>是</x:v>
      </x:c>
      <x:c r="N415" s="77" t="str">
        <x:v>是</x:v>
      </x:c>
    </x:row>
    <x:row r="416">
      <x:c r="A416" s="77" t="str">
        <x:v>1532</x:v>
      </x:c>
      <x:c r="B416" s="77" t="str">
        <x:v>勤美</x:v>
      </x:c>
      <x:c r="C416" s="125" t="n">
        <x:v>45748</x:v>
      </x:c>
      <x:c r="D416" s="120" t="n">
        <x:v>1041425</x:v>
      </x:c>
      <x:c r="E416" s="120" t="n">
        <x:v>1188335.9612621355</x:v>
      </x:c>
      <x:c r="F416" s="120" t="n">
        <x:v>964367.7420263622</x:v>
      </x:c>
      <x:c r="G416" s="120" t="n">
        <x:v>1213221.318954999</x:v>
      </x:c>
      <x:c r="H416" s="119" t="n">
        <x:v>0.1410672504137461</x:v>
      </x:c>
      <x:c r="I416" s="119" t="n">
        <x:f>IFERROR(ABS(F416-D416)/ABS(D416),"")</x:f>
        <x:v>0.07399213382974076</x:v>
      </x:c>
      <x:c r="J416" s="119" t="n">
        <x:f>IFERROR(ABS(G416-D416)/ABS(D416),"")</x:f>
        <x:v>0.16496273755191118</x:v>
      </x:c>
      <x:c r="K416" s="120" t="n">
        <x:f>E416-D416</x:f>
        <x:v>146910.96126213553</x:v>
      </x:c>
      <x:c r="L416" s="77" t="str">
        <x:v>weighted_hybrid</x:v>
      </x:c>
      <x:c r="M416" s="77" t="str">
        <x:v>是</x:v>
      </x:c>
      <x:c r="N416" s="77" t="str">
        <x:v>是</x:v>
      </x:c>
    </x:row>
    <x:row r="417">
      <x:c r="A417" s="77" t="str">
        <x:v>1532</x:v>
      </x:c>
      <x:c r="B417" s="77" t="str">
        <x:v>勤美</x:v>
      </x:c>
      <x:c r="C417" s="125" t="n">
        <x:v>45778</x:v>
      </x:c>
      <x:c r="D417" s="120" t="n">
        <x:v>966382</x:v>
      </x:c>
      <x:c r="E417" s="120" t="n">
        <x:v>1134592.9133316912</x:v>
      </x:c>
      <x:c r="F417" s="120" t="n">
        <x:v>1112679.8901569133</x:v>
      </x:c>
      <x:c r="G417" s="120" t="n">
        <x:v>1137027.6936844443</x:v>
      </x:c>
      <x:c r="H417" s="119" t="n">
        <x:v>0.17406254807280266</x:v>
      </x:c>
      <x:c r="I417" s="119" t="n">
        <x:f>IFERROR(ABS(F417-D417)/ABS(D417),"")</x:f>
        <x:v>0.15138722591781853</x:v>
      </x:c>
      <x:c r="J417" s="119" t="n">
        <x:f>IFERROR(ABS(G417-D417)/ABS(D417),"")</x:f>
        <x:v>0.17658202831224537</x:v>
      </x:c>
      <x:c r="K417" s="120" t="n">
        <x:f>E417-D417</x:f>
        <x:v>168210.91333169118</x:v>
      </x:c>
      <x:c r="L417" s="77" t="str">
        <x:v>weighted_hybrid</x:v>
      </x:c>
      <x:c r="M417" s="77" t="str">
        <x:v>是</x:v>
      </x:c>
      <x:c r="N417" s="77" t="str">
        <x:v>是</x:v>
      </x:c>
    </x:row>
    <x:row r="418">
      <x:c r="A418" s="77" t="str">
        <x:v>1532</x:v>
      </x:c>
      <x:c r="B418" s="77" t="str">
        <x:v>勤美</x:v>
      </x:c>
      <x:c r="C418" s="125" t="n">
        <x:v>45809</x:v>
      </x:c>
      <x:c r="D418" s="120" t="n">
        <x:v>1084300</x:v>
      </x:c>
      <x:c r="E418" s="120" t="n">
        <x:v>1032107.4163193785</x:v>
      </x:c>
      <x:c r="F418" s="120" t="n">
        <x:v>1296142.6313299604</x:v>
      </x:c>
      <x:c r="G418" s="120" t="n">
        <x:v>1002770.1702070916</x:v>
      </x:c>
      <x:c r="H418" s="119" t="n">
        <x:v>0.04813481848254309</x:v>
      </x:c>
      <x:c r="I418" s="119" t="n">
        <x:f>IFERROR(ABS(F418-D418)/ABS(D418),"")</x:f>
        <x:v>0.19537271173103424</x:v>
      </x:c>
      <x:c r="J418" s="119" t="n">
        <x:f>IFERROR(ABS(G418-D418)/ABS(D418),"")</x:f>
        <x:v>0.07519121072849616</x:v>
      </x:c>
      <x:c r="K418" s="120" t="n">
        <x:f>E418-D418</x:f>
        <x:v>-52192.583680621465</x:v>
      </x:c>
      <x:c r="L418" s="77" t="str">
        <x:v>weighted_hybrid</x:v>
      </x:c>
      <x:c r="M418" s="77" t="str">
        <x:v>是</x:v>
      </x:c>
      <x:c r="N418" s="77" t="str">
        <x:v>是</x:v>
      </x:c>
    </x:row>
    <x:row r="419">
      <x:c r="A419" s="77" t="str">
        <x:v>1532</x:v>
      </x:c>
      <x:c r="B419" s="77" t="str">
        <x:v>勤美</x:v>
      </x:c>
      <x:c r="C419" s="125" t="n">
        <x:v>45839</x:v>
      </x:c>
      <x:c r="D419" s="120" t="n">
        <x:v>994227</x:v>
      </x:c>
      <x:c r="E419" s="120" t="n">
        <x:v>829554.5794526726</x:v>
      </x:c>
      <x:c r="F419" s="120" t="n">
        <x:v>1165283.0067499897</x:v>
      </x:c>
      <x:c r="G419" s="120" t="n">
        <x:v>792251.4208640817</x:v>
      </x:c>
      <x:c r="H419" s="119" t="n">
        <x:v>0.16562859442293096</x:v>
      </x:c>
      <x:c r="I419" s="119" t="n">
        <x:f>IFERROR(ABS(F419-D419)/ABS(D419),"")</x:f>
        <x:v>0.172049247053228</x:v>
      </x:c>
      <x:c r="J419" s="119" t="n">
        <x:f>IFERROR(ABS(G419-D419)/ABS(D419),"")</x:f>
        <x:v>0.20314835458694874</x:v>
      </x:c>
      <x:c r="K419" s="120" t="n">
        <x:f>E419-D419</x:f>
        <x:v>-164672.42054732738</x:v>
      </x:c>
      <x:c r="L419" s="77" t="str">
        <x:v>weighted_hybrid</x:v>
      </x:c>
      <x:c r="M419" s="77" t="str">
        <x:v>是</x:v>
      </x:c>
      <x:c r="N419" s="77" t="str">
        <x:v>是</x:v>
      </x:c>
    </x:row>
    <x:row r="420">
      <x:c r="A420" s="77" t="str">
        <x:v>1532</x:v>
      </x:c>
      <x:c r="B420" s="77" t="str">
        <x:v>勤美</x:v>
      </x:c>
      <x:c r="C420" s="125" t="n">
        <x:v>45870</x:v>
      </x:c>
      <x:c r="D420" s="120" t="n">
        <x:v>2944507</x:v>
      </x:c>
      <x:c r="E420" s="120" t="n">
        <x:v>813488.8497097748</x:v>
      </x:c>
      <x:c r="F420" s="120" t="n">
        <x:v>1060917.6425768868</x:v>
      </x:c>
      <x:c r="G420" s="120" t="n">
        <x:v>785996.7616134291</x:v>
      </x:c>
      <x:c r="H420" s="119" t="n">
        <x:v>0.7237266375288715</x:v>
      </x:c>
      <x:c r="I420" s="119" t="n">
        <x:f>IFERROR(ABS(F420-D420)/ABS(D420),"")</x:f>
        <x:v>0.6396960025644746</x:v>
      </x:c>
      <x:c r="J420" s="119" t="n">
        <x:f>IFERROR(ABS(G420-D420)/ABS(D420),"")</x:f>
        <x:v>0.733063374747138</x:v>
      </x:c>
      <x:c r="K420" s="120" t="n">
        <x:f>E420-D420</x:f>
        <x:v>-2131018.150290225</x:v>
      </x:c>
      <x:c r="L420" s="77" t="str">
        <x:v>weighted_hybrid</x:v>
      </x:c>
      <x:c r="M420" s="77" t="str">
        <x:v>是</x:v>
      </x:c>
      <x:c r="N420" s="77" t="str">
        <x:v>是</x:v>
      </x:c>
    </x:row>
    <x:row r="421">
      <x:c r="A421" s="77" t="str">
        <x:v>1532</x:v>
      </x:c>
      <x:c r="B421" s="77" t="str">
        <x:v>勤美</x:v>
      </x:c>
      <x:c r="C421" s="125" t="n">
        <x:v>45901</x:v>
      </x:c>
      <x:c r="D421" s="120" t="n">
        <x:v>2094166</x:v>
      </x:c>
      <x:c r="E421" s="120" t="n">
        <x:v>1702871.8294098512</x:v>
      </x:c>
      <x:c r="F421" s="120" t="n">
        <x:v>2235314.3527786853</x:v>
      </x:c>
      <x:c r="G421" s="120" t="n">
        <x:v>1643711.5490355364</x:v>
      </x:c>
      <x:c r="H421" s="119" t="n">
        <x:v>0.18684964352880754</x:v>
      </x:c>
      <x:c r="I421" s="119" t="n">
        <x:f>IFERROR(ABS(F421-D421)/ABS(D421),"")</x:f>
        <x:v>0.06740074701751689</x:v>
      </x:c>
      <x:c r="J421" s="119" t="n">
        <x:f>IFERROR(ABS(G421-D421)/ABS(D421),"")</x:f>
        <x:v>0.21509968692284356</x:v>
      </x:c>
      <x:c r="K421" s="120" t="n">
        <x:f>E421-D421</x:f>
        <x:v>-391294.1705901488</x:v>
      </x:c>
      <x:c r="L421" s="77" t="str">
        <x:v>weighted_hybrid</x:v>
      </x:c>
      <x:c r="M421" s="77" t="str">
        <x:v>是</x:v>
      </x:c>
      <x:c r="N421" s="77" t="str">
        <x:v>是</x:v>
      </x:c>
    </x:row>
    <x:row r="422">
      <x:c r="A422" s="77" t="str">
        <x:v>1532</x:v>
      </x:c>
      <x:c r="B422" s="77" t="str">
        <x:v>勤美</x:v>
      </x:c>
      <x:c r="C422" s="125" t="n">
        <x:v>45931</x:v>
      </x:c>
      <x:c r="D422" s="120" t="n">
        <x:v>1113749</x:v>
      </x:c>
      <x:c r="E422" s="120" t="n">
        <x:v>1945247.7823665868</x:v>
      </x:c>
      <x:c r="F422" s="120" t="n">
        <x:v>1741339.544625654</x:v>
      </x:c>
      <x:c r="G422" s="120" t="n">
        <x:v>1967904.2532266905</x:v>
      </x:c>
      <x:c r="H422" s="119" t="n">
        <x:v>0.7465764569634513</x:v>
      </x:c>
      <x:c r="I422" s="119" t="n">
        <x:f>IFERROR(ABS(F422-D422)/ABS(D422),"")</x:f>
        <x:v>0.5634936997704635</x:v>
      </x:c>
      <x:c r="J422" s="119" t="n">
        <x:f>IFERROR(ABS(G422-D422)/ABS(D422),"")</x:f>
        <x:v>0.7669189855404498</x:v>
      </x:c>
      <x:c r="K422" s="120" t="n">
        <x:f>E422-D422</x:f>
        <x:v>831498.7823665868</x:v>
      </x:c>
      <x:c r="L422" s="77" t="str">
        <x:v>weighted_hybrid</x:v>
      </x:c>
      <x:c r="M422" s="77" t="str">
        <x:v>是</x:v>
      </x:c>
      <x:c r="N422" s="77" t="str">
        <x:v>是</x:v>
      </x:c>
    </x:row>
    <x:row r="423">
      <x:c r="A423" s="77" t="str">
        <x:v>1532</x:v>
      </x:c>
      <x:c r="B423" s="77" t="str">
        <x:v>勤美</x:v>
      </x:c>
      <x:c r="C423" s="125" t="n">
        <x:v>45962</x:v>
      </x:c>
      <x:c r="D423" s="120" t="n">
        <x:v>1142265</x:v>
      </x:c>
      <x:c r="E423" s="120" t="n">
        <x:v>1476805.9186467764</x:v>
      </x:c>
      <x:c r="F423" s="120" t="n">
        <x:v>1230336.6238298032</x:v>
      </x:c>
      <x:c r="G423" s="120" t="n">
        <x:v>1504191.3958486621</x:v>
      </x:c>
      <x:c r="H423" s="119" t="n">
        <x:v>0.29287504970105566</x:v>
      </x:c>
      <x:c r="I423" s="119" t="n">
        <x:f>IFERROR(ABS(F423-D423)/ABS(D423),"")</x:f>
        <x:v>0.07710261964588182</x:v>
      </x:c>
      <x:c r="J423" s="119" t="n">
        <x:f>IFERROR(ABS(G423-D423)/ABS(D423),"")</x:f>
        <x:v>0.3168497641516304</x:v>
      </x:c>
      <x:c r="K423" s="120" t="n">
        <x:f>E423-D423</x:f>
        <x:v>334540.91864677635</x:v>
      </x:c>
      <x:c r="L423" s="77" t="str">
        <x:v>weighted_hybrid</x:v>
      </x:c>
      <x:c r="M423" s="77" t="str">
        <x:v>是</x:v>
      </x:c>
      <x:c r="N423" s="77" t="str">
        <x:v>是</x:v>
      </x:c>
    </x:row>
    <x:row r="424">
      <x:c r="A424" s="77" t="str">
        <x:v>1532</x:v>
      </x:c>
      <x:c r="B424" s="77" t="str">
        <x:v>勤美</x:v>
      </x:c>
      <x:c r="C424" s="125" t="n">
        <x:v>45992</x:v>
      </x:c>
      <x:c r="D424" s="120" t="n">
        <x:v>1017860</x:v>
      </x:c>
      <x:c r="E424" s="120" t="n">
        <x:v>1268415.3514590212</x:v>
      </x:c>
      <x:c r="F424" s="120" t="n">
        <x:v>1724546.5363002256</x:v>
      </x:c>
      <x:c r="G424" s="120" t="n">
        <x:v>1217734.1086988873</x:v>
      </x:c>
      <x:c r="H424" s="119" t="n">
        <x:v>0.24615895256618908</x:v>
      </x:c>
      <x:c r="I424" s="119" t="n">
        <x:f>IFERROR(ABS(F424-D424)/ABS(D424),"")</x:f>
        <x:v>0.6942865780168448</x:v>
      </x:c>
      <x:c r="J424" s="119" t="n">
        <x:f>IFERROR(ABS(G424-D424)/ABS(D424),"")</x:f>
        <x:v>0.19636699418278278</x:v>
      </x:c>
      <x:c r="K424" s="120" t="n">
        <x:f>E424-D424</x:f>
        <x:v>250555.3514590212</x:v>
      </x:c>
      <x:c r="L424" s="77" t="str">
        <x:v>weighted_hybrid</x:v>
      </x:c>
      <x:c r="M424" s="77" t="str">
        <x:v>是</x:v>
      </x:c>
      <x:c r="N424" s="77" t="str">
        <x:v>是</x:v>
      </x:c>
    </x:row>
    <x:row r="425">
      <x:c r="A425" s="77" t="str">
        <x:v>1533</x:v>
      </x:c>
      <x:c r="B425" s="77" t="str">
        <x:v>車王電</x:v>
      </x:c>
      <x:c r="C425" s="125" t="n">
        <x:v>45658</x:v>
      </x:c>
      <x:c r="D425" s="120" t="n">
        <x:v>265409</x:v>
      </x:c>
      <x:c r="E425" s="120" t="n">
        <x:v>405604.9261081094</x:v>
      </x:c>
      <x:c r="F425" s="120" t="n">
        <x:v>342861.8567428235</x:v>
      </x:c>
      <x:c r="G425" s="120" t="n">
        <x:v>412576.3782598078</x:v>
      </x:c>
      <x:c r="H425" s="119" t="n">
        <x:v>0.5282259686299614</x:v>
      </x:c>
      <x:c r="I425" s="119" t="n">
        <x:f>IFERROR(ABS(F425-D425)/ABS(D425),"")</x:f>
        <x:v>0.29182453022626775</x:v>
      </x:c>
      <x:c r="J425" s="119" t="n">
        <x:f>IFERROR(ABS(G425-D425)/ABS(D425),"")</x:f>
        <x:v>0.5544927951192605</x:v>
      </x:c>
      <x:c r="K425" s="120" t="n">
        <x:f>E425-D425</x:f>
        <x:v>140195.92610810942</x:v>
      </x:c>
      <x:c r="L425" s="77" t="str">
        <x:v>weighted_hybrid</x:v>
      </x:c>
      <x:c r="M425" s="77" t="str">
        <x:v>是</x:v>
      </x:c>
      <x:c r="N425" s="77" t="str">
        <x:v>是</x:v>
      </x:c>
    </x:row>
    <x:row r="426">
      <x:c r="A426" s="77" t="str">
        <x:v>1533</x:v>
      </x:c>
      <x:c r="B426" s="77" t="str">
        <x:v>車王電</x:v>
      </x:c>
      <x:c r="C426" s="125" t="n">
        <x:v>45689</x:v>
      </x:c>
      <x:c r="D426" s="120" t="n">
        <x:v>238506</x:v>
      </x:c>
      <x:c r="E426" s="120" t="n">
        <x:v>232091.29156160494</x:v>
      </x:c>
      <x:c r="F426" s="120" t="n">
        <x:v>214254.71757143995</x:v>
      </x:c>
      <x:c r="G426" s="120" t="n">
        <x:v>234073.1331160677</x:v>
      </x:c>
      <x:c r="H426" s="119" t="n">
        <x:v>0.026895375539378704</x:v>
      </x:c>
      <x:c r="I426" s="119" t="n">
        <x:f>IFERROR(ABS(F426-D426)/ABS(D426),"")</x:f>
        <x:v>0.10167996791929784</x:v>
      </x:c>
      <x:c r="J426" s="119" t="n">
        <x:f>IFERROR(ABS(G426-D426)/ABS(D426),"")</x:f>
        <x:v>0.018585976386054408</x:v>
      </x:c>
      <x:c r="K426" s="120" t="n">
        <x:f>E426-D426</x:f>
        <x:v>-6414.708438395057</x:v>
      </x:c>
      <x:c r="L426" s="77" t="str">
        <x:v>weighted_hybrid</x:v>
      </x:c>
      <x:c r="M426" s="77" t="str">
        <x:v>是</x:v>
      </x:c>
      <x:c r="N426" s="77" t="str">
        <x:v>是</x:v>
      </x:c>
    </x:row>
    <x:row r="427">
      <x:c r="A427" s="77" t="str">
        <x:v>1533</x:v>
      </x:c>
      <x:c r="B427" s="77" t="str">
        <x:v>車王電</x:v>
      </x:c>
      <x:c r="C427" s="125" t="n">
        <x:v>45717</x:v>
      </x:c>
      <x:c r="D427" s="120" t="n">
        <x:v>287582</x:v>
      </x:c>
      <x:c r="E427" s="120" t="n">
        <x:v>298387.9793704384</x:v>
      </x:c>
      <x:c r="F427" s="120" t="n">
        <x:v>307755.5333262339</x:v>
      </x:c>
      <x:c r="G427" s="120" t="n">
        <x:v>297347.14004201663</x:v>
      </x:c>
      <x:c r="H427" s="119" t="n">
        <x:v>0.037575298073030915</x:v>
      </x:c>
      <x:c r="I427" s="119" t="n">
        <x:f>IFERROR(ABS(F427-D427)/ABS(D427),"")</x:f>
        <x:v>0.07014880391065474</x:v>
      </x:c>
      <x:c r="J427" s="119" t="n">
        <x:f>IFERROR(ABS(G427-D427)/ABS(D427),"")</x:f>
        <x:v>0.033956019646628206</x:v>
      </x:c>
      <x:c r="K427" s="120" t="n">
        <x:f>E427-D427</x:f>
        <x:v>10805.979370438377</x:v>
      </x:c>
      <x:c r="L427" s="77" t="str">
        <x:v>weighted_hybrid</x:v>
      </x:c>
      <x:c r="M427" s="77" t="str">
        <x:v>是</x:v>
      </x:c>
      <x:c r="N427" s="77" t="str">
        <x:v>是</x:v>
      </x:c>
    </x:row>
    <x:row r="428">
      <x:c r="A428" s="77" t="str">
        <x:v>1533</x:v>
      </x:c>
      <x:c r="B428" s="77" t="str">
        <x:v>車王電</x:v>
      </x:c>
      <x:c r="C428" s="125" t="n">
        <x:v>45748</x:v>
      </x:c>
      <x:c r="D428" s="120" t="n">
        <x:v>276000</x:v>
      </x:c>
      <x:c r="E428" s="120" t="n">
        <x:v>306820.14091919136</x:v>
      </x:c>
      <x:c r="F428" s="120" t="n">
        <x:v>271259.311280991</x:v>
      </x:c>
      <x:c r="G428" s="120" t="n">
        <x:v>310771.3442123247</x:v>
      </x:c>
      <x:c r="H428" s="119" t="n">
        <x:v>0.11166717724344694</x:v>
      </x:c>
      <x:c r="I428" s="119" t="n">
        <x:f>IFERROR(ABS(F428-D428)/ABS(D428),"")</x:f>
        <x:v>0.017176408402206488</x:v>
      </x:c>
      <x:c r="J428" s="119" t="n">
        <x:f>IFERROR(ABS(G428-D428)/ABS(D428),"")</x:f>
        <x:v>0.12598313120407503</x:v>
      </x:c>
      <x:c r="K428" s="120" t="n">
        <x:f>E428-D428</x:f>
        <x:v>30820.140919191355</x:v>
      </x:c>
      <x:c r="L428" s="77" t="str">
        <x:v>weighted_hybrid</x:v>
      </x:c>
      <x:c r="M428" s="77" t="str">
        <x:v>是</x:v>
      </x:c>
      <x:c r="N428" s="77" t="str">
        <x:v>是</x:v>
      </x:c>
    </x:row>
    <x:row r="429">
      <x:c r="A429" s="77" t="str">
        <x:v>1533</x:v>
      </x:c>
      <x:c r="B429" s="77" t="str">
        <x:v>車王電</x:v>
      </x:c>
      <x:c r="C429" s="125" t="n">
        <x:v>45778</x:v>
      </x:c>
      <x:c r="D429" s="120" t="n">
        <x:v>311705</x:v>
      </x:c>
      <x:c r="E429" s="120" t="n">
        <x:v>219839.29080708022</x:v>
      </x:c>
      <x:c r="F429" s="120" t="n">
        <x:v>281285.8612730431</x:v>
      </x:c>
      <x:c r="G429" s="120" t="n">
        <x:v>213011.8940886399</x:v>
      </x:c>
      <x:c r="H429" s="119" t="n">
        <x:v>0.29472003719195966</x:v>
      </x:c>
      <x:c r="I429" s="119" t="n">
        <x:f>IFERROR(ABS(F429-D429)/ABS(D429),"")</x:f>
        <x:v>0.09758951164388416</x:v>
      </x:c>
      <x:c r="J429" s="119" t="n">
        <x:f>IFERROR(ABS(G429-D429)/ABS(D429),"")</x:f>
        <x:v>0.31662342891952355</x:v>
      </x:c>
      <x:c r="K429" s="120" t="n">
        <x:f>E429-D429</x:f>
        <x:v>-91865.70919291978</x:v>
      </x:c>
      <x:c r="L429" s="77" t="str">
        <x:v>weighted_hybrid</x:v>
      </x:c>
      <x:c r="M429" s="77" t="str">
        <x:v>是</x:v>
      </x:c>
      <x:c r="N429" s="77" t="str">
        <x:v>是</x:v>
      </x:c>
    </x:row>
    <x:row r="430">
      <x:c r="A430" s="77" t="str">
        <x:v>1533</x:v>
      </x:c>
      <x:c r="B430" s="77" t="str">
        <x:v>車王電</x:v>
      </x:c>
      <x:c r="C430" s="125" t="n">
        <x:v>45809</x:v>
      </x:c>
      <x:c r="D430" s="120" t="n">
        <x:v>350211</x:v>
      </x:c>
      <x:c r="E430" s="120" t="n">
        <x:v>242096.77370089845</x:v>
      </x:c>
      <x:c r="F430" s="120" t="n">
        <x:v>321868.34903796006</x:v>
      </x:c>
      <x:c r="G430" s="120" t="n">
        <x:v>233233.26533011385</x:v>
      </x:c>
      <x:c r="H430" s="119" t="n">
        <x:v>0.3087116803844012</x:v>
      </x:c>
      <x:c r="I430" s="119" t="n">
        <x:f>IFERROR(ABS(F430-D430)/ABS(D430),"")</x:f>
        <x:v>0.08093021339146955</x:v>
      </x:c>
      <x:c r="J430" s="119" t="n">
        <x:f>IFERROR(ABS(G430-D430)/ABS(D430),"")</x:f>
        <x:v>0.33402073227250473</x:v>
      </x:c>
      <x:c r="K430" s="120" t="n">
        <x:f>E430-D430</x:f>
        <x:v>-108114.22629910155</x:v>
      </x:c>
      <x:c r="L430" s="77" t="str">
        <x:v>weighted_hybrid</x:v>
      </x:c>
      <x:c r="M430" s="77" t="str">
        <x:v>是</x:v>
      </x:c>
      <x:c r="N430" s="77" t="str">
        <x:v>是</x:v>
      </x:c>
    </x:row>
    <x:row r="431">
      <x:c r="A431" s="77" t="str">
        <x:v>1533</x:v>
      </x:c>
      <x:c r="B431" s="77" t="str">
        <x:v>車王電</x:v>
      </x:c>
      <x:c r="C431" s="125" t="n">
        <x:v>45839</x:v>
      </x:c>
      <x:c r="D431" s="120" t="n">
        <x:v>301044</x:v>
      </x:c>
      <x:c r="E431" s="120" t="n">
        <x:v>323410.14144768246</x:v>
      </x:c>
      <x:c r="F431" s="120" t="n">
        <x:v>317705.06147323566</x:v>
      </x:c>
      <x:c r="G431" s="120" t="n">
        <x:v>324044.03922262095</x:v>
      </x:c>
      <x:c r="H431" s="119" t="n">
        <x:v>0.07429525733009945</x:v>
      </x:c>
      <x:c r="I431" s="119" t="n">
        <x:f>IFERROR(ABS(F431-D431)/ABS(D431),"")</x:f>
        <x:v>0.05534427350565254</x:v>
      </x:c>
      <x:c r="J431" s="119" t="n">
        <x:f>IFERROR(ABS(G431-D431)/ABS(D431),"")</x:f>
        <x:v>0.0764009221994823</x:v>
      </x:c>
      <x:c r="K431" s="120" t="n">
        <x:f>E431-D431</x:f>
        <x:v>22366.141447682458</x:v>
      </x:c>
      <x:c r="L431" s="77" t="str">
        <x:v>weighted_hybrid</x:v>
      </x:c>
      <x:c r="M431" s="77" t="str">
        <x:v>是</x:v>
      </x:c>
      <x:c r="N431" s="77" t="str">
        <x:v>是</x:v>
      </x:c>
    </x:row>
    <x:row r="432">
      <x:c r="A432" s="77" t="str">
        <x:v>1533</x:v>
      </x:c>
      <x:c r="B432" s="77" t="str">
        <x:v>車王電</x:v>
      </x:c>
      <x:c r="C432" s="125" t="n">
        <x:v>45870</x:v>
      </x:c>
      <x:c r="D432" s="120" t="n">
        <x:v>382971</x:v>
      </x:c>
      <x:c r="E432" s="120" t="n">
        <x:v>322775.37298061943</x:v>
      </x:c>
      <x:c r="F432" s="120" t="n">
        <x:v>303514.0918229992</x:v>
      </x:c>
      <x:c r="G432" s="120" t="n">
        <x:v>324915.5153314661</x:v>
      </x:c>
      <x:c r="H432" s="119" t="n">
        <x:v>0.15718064036018542</x:v>
      </x:c>
      <x:c r="I432" s="119" t="n">
        <x:f>IFERROR(ABS(F432-D432)/ABS(D432),"")</x:f>
        <x:v>0.20747499987466628</x:v>
      </x:c>
      <x:c r="J432" s="119" t="n">
        <x:f>IFERROR(ABS(G432-D432)/ABS(D432),"")</x:f>
        <x:v>0.15159237819190982</x:v>
      </x:c>
      <x:c r="K432" s="120" t="n">
        <x:f>E432-D432</x:f>
        <x:v>-60195.62701938057</x:v>
      </x:c>
      <x:c r="L432" s="77" t="str">
        <x:v>weighted_hybrid</x:v>
      </x:c>
      <x:c r="M432" s="77" t="str">
        <x:v>是</x:v>
      </x:c>
      <x:c r="N432" s="77" t="str">
        <x:v>是</x:v>
      </x:c>
    </x:row>
    <x:row r="433">
      <x:c r="A433" s="77" t="str">
        <x:v>1533</x:v>
      </x:c>
      <x:c r="B433" s="77" t="str">
        <x:v>車王電</x:v>
      </x:c>
      <x:c r="C433" s="125" t="n">
        <x:v>45901</x:v>
      </x:c>
      <x:c r="D433" s="120" t="n">
        <x:v>391477</x:v>
      </x:c>
      <x:c r="E433" s="120" t="n">
        <x:v>403788.8204891704</x:v>
      </x:c>
      <x:c r="F433" s="120" t="n">
        <x:v>336115.33698986564</x:v>
      </x:c>
      <x:c r="G433" s="120" t="n">
        <x:v>411308.09643353755</x:v>
      </x:c>
      <x:c r="H433" s="119" t="n">
        <x:v>0.03144966495904071</x:v>
      </x:c>
      <x:c r="I433" s="119" t="n">
        <x:f>IFERROR(ABS(F433-D433)/ABS(D433),"")</x:f>
        <x:v>0.14141740896689808</x:v>
      </x:c>
      <x:c r="J433" s="119" t="n">
        <x:f>IFERROR(ABS(G433-D433)/ABS(D433),"")</x:f>
        <x:v>0.050657117617478285</x:v>
      </x:c>
      <x:c r="K433" s="120" t="n">
        <x:f>E433-D433</x:f>
        <x:v>12311.820489170379</x:v>
      </x:c>
      <x:c r="L433" s="77" t="str">
        <x:v>weighted_hybrid</x:v>
      </x:c>
      <x:c r="M433" s="77" t="str">
        <x:v>是</x:v>
      </x:c>
      <x:c r="N433" s="77" t="str">
        <x:v>是</x:v>
      </x:c>
    </x:row>
    <x:row r="434">
      <x:c r="A434" s="77" t="str">
        <x:v>1533</x:v>
      </x:c>
      <x:c r="B434" s="77" t="str">
        <x:v>車王電</x:v>
      </x:c>
      <x:c r="C434" s="125" t="n">
        <x:v>45931</x:v>
      </x:c>
      <x:c r="D434" s="120" t="n">
        <x:v>379179</x:v>
      </x:c>
      <x:c r="E434" s="120" t="n">
        <x:v>579443.2496571153</x:v>
      </x:c>
      <x:c r="F434" s="120" t="n">
        <x:v>389864.57629140414</x:v>
      </x:c>
      <x:c r="G434" s="120" t="n">
        <x:v>600507.5466977498</x:v>
      </x:c>
      <x:c r="H434" s="119" t="n">
        <x:v>0.5281522701866804</x:v>
      </x:c>
      <x:c r="I434" s="119" t="n">
        <x:f>IFERROR(ABS(F434-D434)/ABS(D434),"")</x:f>
        <x:v>0.02818082301869075</x:v>
      </x:c>
      <x:c r="J434" s="119" t="n">
        <x:f>IFERROR(ABS(G434-D434)/ABS(D434),"")</x:f>
        <x:v>0.5837046532053456</x:v>
      </x:c>
      <x:c r="K434" s="120" t="n">
        <x:f>E434-D434</x:f>
        <x:v>200264.24965711532</x:v>
      </x:c>
      <x:c r="L434" s="77" t="str">
        <x:v>weighted_hybrid</x:v>
      </x:c>
      <x:c r="M434" s="77" t="str">
        <x:v>是</x:v>
      </x:c>
      <x:c r="N434" s="77" t="str">
        <x:v>是</x:v>
      </x:c>
    </x:row>
    <x:row r="435">
      <x:c r="A435" s="77" t="str">
        <x:v>1533</x:v>
      </x:c>
      <x:c r="B435" s="77" t="str">
        <x:v>車王電</x:v>
      </x:c>
      <x:c r="C435" s="125" t="n">
        <x:v>45962</x:v>
      </x:c>
      <x:c r="D435" s="120" t="n">
        <x:v>486358</x:v>
      </x:c>
      <x:c r="E435" s="120" t="n">
        <x:v>423411.9697220768</x:v>
      </x:c>
      <x:c r="F435" s="120" t="n">
        <x:v>326562.42508775386</x:v>
      </x:c>
      <x:c r="G435" s="120" t="n">
        <x:v>434173.03023700154</x:v>
      </x:c>
      <x:c r="H435" s="119" t="n">
        <x:v>0.12942324435482344</x:v>
      </x:c>
      <x:c r="I435" s="119" t="n">
        <x:f>IFERROR(ABS(F435-D435)/ABS(D435),"")</x:f>
        <x:v>0.32855545691084787</x:v>
      </x:c>
      <x:c r="J435" s="119" t="n">
        <x:f>IFERROR(ABS(G435-D435)/ABS(D435),"")</x:f>
        <x:v>0.10729744295970964</x:v>
      </x:c>
      <x:c r="K435" s="120" t="n">
        <x:f>E435-D435</x:f>
        <x:v>-62946.030277923215</x:v>
      </x:c>
      <x:c r="L435" s="77" t="str">
        <x:v>weighted_hybrid</x:v>
      </x:c>
      <x:c r="M435" s="77" t="str">
        <x:v>是</x:v>
      </x:c>
      <x:c r="N435" s="77" t="str">
        <x:v>是</x:v>
      </x:c>
    </x:row>
    <x:row r="436">
      <x:c r="A436" s="77" t="str">
        <x:v>1533</x:v>
      </x:c>
      <x:c r="B436" s="77" t="str">
        <x:v>車王電</x:v>
      </x:c>
      <x:c r="C436" s="125" t="n">
        <x:v>45992</x:v>
      </x:c>
      <x:c r="D436" s="120" t="n">
        <x:v>332837</x:v>
      </x:c>
      <x:c r="E436" s="120" t="n">
        <x:v>686260.7621998987</x:v>
      </x:c>
      <x:c r="F436" s="120" t="n">
        <x:v>557906.1643516077</x:v>
      </x:c>
      <x:c r="G436" s="120" t="n">
        <x:v>700522.3841830422</x:v>
      </x:c>
      <x:c r="H436" s="119" t="n">
        <x:v>1.0618523848006642</x:v>
      </x:c>
      <x:c r="I436" s="119" t="n">
        <x:f>IFERROR(ABS(F436-D436)/ABS(D436),"")</x:f>
        <x:v>0.6762143762610757</x:v>
      </x:c>
      <x:c r="J436" s="119" t="n">
        <x:f>IFERROR(ABS(G436-D436)/ABS(D436),"")</x:f>
        <x:v>1.1047010524161744</x:v>
      </x:c>
      <x:c r="K436" s="120" t="n">
        <x:f>E436-D436</x:f>
        <x:v>353423.7621998987</x:v>
      </x:c>
      <x:c r="L436" s="77" t="str">
        <x:v>weighted_hybrid</x:v>
      </x:c>
      <x:c r="M436" s="77" t="str">
        <x:v>是</x:v>
      </x:c>
      <x:c r="N436" s="77" t="str">
        <x:v>是</x:v>
      </x:c>
    </x:row>
    <x:row r="437">
      <x:c r="A437" s="77" t="str">
        <x:v>1538</x:v>
      </x:c>
      <x:c r="B437" s="77" t="str">
        <x:v>正峰</x:v>
      </x:c>
      <x:c r="C437" s="125" t="n">
        <x:v>45658</x:v>
      </x:c>
      <x:c r="D437" s="120" t="n">
        <x:v>8910</x:v>
      </x:c>
      <x:c r="E437" s="120" t="n">
        <x:v>10024.248532420575</x:v>
      </x:c>
      <x:c r="F437" s="120" t="n">
        <x:v>9138.662094635203</x:v>
      </x:c>
      <x:c r="G437" s="120" t="n">
        <x:v>10122.647025507838</x:v>
      </x:c>
      <x:c r="H437" s="119" t="n">
        <x:v>0.12505595201128794</x:v>
      </x:c>
      <x:c r="I437" s="119" t="n">
        <x:f>IFERROR(ABS(F437-D437)/ABS(D437),"")</x:f>
        <x:v>0.025663534751425722</x:v>
      </x:c>
      <x:c r="J437" s="119" t="n">
        <x:f>IFERROR(ABS(G437-D437)/ABS(D437),"")</x:f>
        <x:v>0.13609955392905032</x:v>
      </x:c>
      <x:c r="K437" s="120" t="n">
        <x:f>E437-D437</x:f>
        <x:v>1114.2485324205754</x:v>
      </x:c>
      <x:c r="L437" s="77" t="str">
        <x:v>weighted_hybrid</x:v>
      </x:c>
      <x:c r="M437" s="77" t="str">
        <x:v>是</x:v>
      </x:c>
      <x:c r="N437" s="77" t="str">
        <x:v>是</x:v>
      </x:c>
    </x:row>
    <x:row r="438">
      <x:c r="A438" s="77" t="str">
        <x:v>1538</x:v>
      </x:c>
      <x:c r="B438" s="77" t="str">
        <x:v>正峰</x:v>
      </x:c>
      <x:c r="C438" s="125" t="n">
        <x:v>45689</x:v>
      </x:c>
      <x:c r="D438" s="120" t="n">
        <x:v>11618</x:v>
      </x:c>
      <x:c r="E438" s="120" t="n">
        <x:v>5025.872959847155</x:v>
      </x:c>
      <x:c r="F438" s="120" t="n">
        <x:v>5395.468335593036</x:v>
      </x:c>
      <x:c r="G438" s="120" t="n">
        <x:v>4984.806806986501</x:v>
      </x:c>
      <x:c r="H438" s="119" t="n">
        <x:v>0.567406355668174</x:v>
      </x:c>
      <x:c r="I438" s="119" t="n">
        <x:f>IFERROR(ABS(F438-D438)/ABS(D438),"")</x:f>
        <x:v>0.5355940492689761</x:v>
      </x:c>
      <x:c r="J438" s="119" t="n">
        <x:f>IFERROR(ABS(G438-D438)/ABS(D438),"")</x:f>
        <x:v>0.570941056379196</x:v>
      </x:c>
      <x:c r="K438" s="120" t="n">
        <x:f>E438-D438</x:f>
        <x:v>-6592.127040152845</x:v>
      </x:c>
      <x:c r="L438" s="77" t="str">
        <x:v>weighted_hybrid</x:v>
      </x:c>
      <x:c r="M438" s="77" t="str">
        <x:v>是</x:v>
      </x:c>
      <x:c r="N438" s="77" t="str">
        <x:v>是</x:v>
      </x:c>
    </x:row>
    <x:row r="439">
      <x:c r="A439" s="77" t="str">
        <x:v>1538</x:v>
      </x:c>
      <x:c r="B439" s="77" t="str">
        <x:v>正峰</x:v>
      </x:c>
      <x:c r="C439" s="125" t="n">
        <x:v>45717</x:v>
      </x:c>
      <x:c r="D439" s="120" t="n">
        <x:v>10092</x:v>
      </x:c>
      <x:c r="E439" s="120" t="n">
        <x:v>13545.0851780943</x:v>
      </x:c>
      <x:c r="F439" s="120" t="n">
        <x:v>14443.679047489317</x:v>
      </x:c>
      <x:c r="G439" s="120" t="n">
        <x:v>13445.241414828186</x:v>
      </x:c>
      <x:c r="H439" s="119" t="n">
        <x:v>0.3421606399221461</x:v>
      </x:c>
      <x:c r="I439" s="119" t="n">
        <x:f>IFERROR(ABS(F439-D439)/ABS(D439),"")</x:f>
        <x:v>0.43120085686576665</x:v>
      </x:c>
      <x:c r="J439" s="119" t="n">
        <x:f>IFERROR(ABS(G439-D439)/ABS(D439),"")</x:f>
        <x:v>0.3322672824839661</x:v>
      </x:c>
      <x:c r="K439" s="120" t="n">
        <x:f>E439-D439</x:f>
        <x:v>3453.0851780942994</x:v>
      </x:c>
      <x:c r="L439" s="77" t="str">
        <x:v>weighted_hybrid</x:v>
      </x:c>
      <x:c r="M439" s="77" t="str">
        <x:v>是</x:v>
      </x:c>
      <x:c r="N439" s="77" t="str">
        <x:v>是</x:v>
      </x:c>
    </x:row>
    <x:row r="440">
      <x:c r="A440" s="77" t="str">
        <x:v>1538</x:v>
      </x:c>
      <x:c r="B440" s="77" t="str">
        <x:v>正峰</x:v>
      </x:c>
      <x:c r="C440" s="125" t="n">
        <x:v>45748</x:v>
      </x:c>
      <x:c r="D440" s="120" t="n">
        <x:v>8548</x:v>
      </x:c>
      <x:c r="E440" s="120" t="n">
        <x:v>10525.542532794552</x:v>
      </x:c>
      <x:c r="F440" s="120" t="n">
        <x:v>10260.693737516924</x:v>
      </x:c>
      <x:c r="G440" s="120" t="n">
        <x:v>10554.970176714289</x:v>
      </x:c>
      <x:c r="H440" s="119" t="n">
        <x:v>0.23134564024269447</x:v>
      </x:c>
      <x:c r="I440" s="119" t="n">
        <x:f>IFERROR(ABS(F440-D440)/ABS(D440),"")</x:f>
        <x:v>0.20036192530614455</x:v>
      </x:c>
      <x:c r="J440" s="119" t="n">
        <x:f>IFERROR(ABS(G440-D440)/ABS(D440),"")</x:f>
        <x:v>0.23478827523564444</x:v>
      </x:c>
      <x:c r="K440" s="120" t="n">
        <x:f>E440-D440</x:f>
        <x:v>1977.5425327945522</x:v>
      </x:c>
      <x:c r="L440" s="77" t="str">
        <x:v>weighted_hybrid</x:v>
      </x:c>
      <x:c r="M440" s="77" t="str">
        <x:v>是</x:v>
      </x:c>
      <x:c r="N440" s="77" t="str">
        <x:v>是</x:v>
      </x:c>
    </x:row>
    <x:row r="441">
      <x:c r="A441" s="77" t="str">
        <x:v>1538</x:v>
      </x:c>
      <x:c r="B441" s="77" t="str">
        <x:v>正峰</x:v>
      </x:c>
      <x:c r="C441" s="125" t="n">
        <x:v>45778</x:v>
      </x:c>
      <x:c r="D441" s="120" t="n">
        <x:v>10169</x:v>
      </x:c>
      <x:c r="E441" s="120" t="n">
        <x:v>9396.786553435613</x:v>
      </x:c>
      <x:c r="F441" s="120" t="n">
        <x:v>10893.227884954977</x:v>
      </x:c>
      <x:c r="G441" s="120" t="n">
        <x:v>9230.515294377907</x:v>
      </x:c>
      <x:c r="H441" s="119" t="n">
        <x:v>0.07593799258180614</x:v>
      </x:c>
      <x:c r="I441" s="119" t="n">
        <x:f>IFERROR(ABS(F441-D441)/ABS(D441),"")</x:f>
        <x:v>0.07121918428114629</x:v>
      </x:c>
      <x:c r="J441" s="119" t="n">
        <x:f>IFERROR(ABS(G441-D441)/ABS(D441),"")</x:f>
        <x:v>0.09228879001102304</x:v>
      </x:c>
      <x:c r="K441" s="120" t="n">
        <x:f>E441-D441</x:f>
        <x:v>-772.2134465643867</x:v>
      </x:c>
      <x:c r="L441" s="77" t="str">
        <x:v>weighted_hybrid</x:v>
      </x:c>
      <x:c r="M441" s="77" t="str">
        <x:v>是</x:v>
      </x:c>
      <x:c r="N441" s="77" t="str">
        <x:v>是</x:v>
      </x:c>
    </x:row>
    <x:row r="442">
      <x:c r="A442" s="77" t="str">
        <x:v>1538</x:v>
      </x:c>
      <x:c r="B442" s="77" t="str">
        <x:v>正峰</x:v>
      </x:c>
      <x:c r="C442" s="125" t="n">
        <x:v>45809</x:v>
      </x:c>
      <x:c r="D442" s="120" t="n">
        <x:v>11564</x:v>
      </x:c>
      <x:c r="E442" s="120" t="n">
        <x:v>10683.841974446817</x:v>
      </x:c>
      <x:c r="F442" s="120" t="n">
        <x:v>11543.05239816032</x:v>
      </x:c>
      <x:c r="G442" s="120" t="n">
        <x:v>10588.374149589761</x:v>
      </x:c>
      <x:c r="H442" s="119" t="n">
        <x:v>0.0761119012066052</x:v>
      </x:c>
      <x:c r="I442" s="119" t="n">
        <x:f>IFERROR(ABS(F442-D442)/ABS(D442),"")</x:f>
        <x:v>0.0018114494845797233</x:v>
      </x:c>
      <x:c r="J442" s="119" t="n">
        <x:f>IFERROR(ABS(G442-D442)/ABS(D442),"")</x:f>
        <x:v>0.08436750695349696</x:v>
      </x:c>
      <x:c r="K442" s="120" t="n">
        <x:f>E442-D442</x:f>
        <x:v>-880.1580255531826</x:v>
      </x:c>
      <x:c r="L442" s="77" t="str">
        <x:v>weighted_hybrid</x:v>
      </x:c>
      <x:c r="M442" s="77" t="str">
        <x:v>是</x:v>
      </x:c>
      <x:c r="N442" s="77" t="str">
        <x:v>是</x:v>
      </x:c>
    </x:row>
    <x:row r="443">
      <x:c r="A443" s="77" t="str">
        <x:v>1538</x:v>
      </x:c>
      <x:c r="B443" s="77" t="str">
        <x:v>正峰</x:v>
      </x:c>
      <x:c r="C443" s="125" t="n">
        <x:v>45839</x:v>
      </x:c>
      <x:c r="D443" s="120" t="n">
        <x:v>13820</x:v>
      </x:c>
      <x:c r="E443" s="120" t="n">
        <x:v>11790.805335791689</x:v>
      </x:c>
      <x:c r="F443" s="120" t="n">
        <x:v>11794.08639008266</x:v>
      </x:c>
      <x:c r="G443" s="120" t="n">
        <x:v>11790.440774203802</x:v>
      </x:c>
      <x:c r="H443" s="119" t="n">
        <x:v>0.14683029408164336</x:v>
      </x:c>
      <x:c r="I443" s="119" t="n">
        <x:f>IFERROR(ABS(F443-D443)/ABS(D443),"")</x:f>
        <x:v>0.1465928806018335</x:v>
      </x:c>
      <x:c r="J443" s="119" t="n">
        <x:f>IFERROR(ABS(G443-D443)/ABS(D443),"")</x:f>
        <x:v>0.14685667335717786</x:v>
      </x:c>
      <x:c r="K443" s="120" t="n">
        <x:f>E443-D443</x:f>
        <x:v>-2029.1946642083112</x:v>
      </x:c>
      <x:c r="L443" s="77" t="str">
        <x:v>weighted_hybrid</x:v>
      </x:c>
      <x:c r="M443" s="77" t="str">
        <x:v>是</x:v>
      </x:c>
      <x:c r="N443" s="77" t="str">
        <x:v>是</x:v>
      </x:c>
    </x:row>
    <x:row r="444">
      <x:c r="A444" s="77" t="str">
        <x:v>1538</x:v>
      </x:c>
      <x:c r="B444" s="77" t="str">
        <x:v>正峰</x:v>
      </x:c>
      <x:c r="C444" s="125" t="n">
        <x:v>45870</x:v>
      </x:c>
      <x:c r="D444" s="120" t="n">
        <x:v>9771</x:v>
      </x:c>
      <x:c r="E444" s="120" t="n">
        <x:v>13143.951743605503</x:v>
      </x:c>
      <x:c r="F444" s="120" t="n">
        <x:v>11912.43783191524</x:v>
      </x:c>
      <x:c r="G444" s="120" t="n">
        <x:v>13280.786622682197</x:v>
      </x:c>
      <x:c r="H444" s="119" t="n">
        <x:v>0.34520026032192225</x:v>
      </x:c>
      <x:c r="I444" s="119" t="n">
        <x:f>IFERROR(ABS(F444-D444)/ABS(D444),"")</x:f>
        <x:v>0.21916260688928874</x:v>
      </x:c>
      <x:c r="J444" s="119" t="n">
        <x:f>IFERROR(ABS(G444-D444)/ABS(D444),"")</x:f>
        <x:v>0.3592044440366592</x:v>
      </x:c>
      <x:c r="K444" s="120" t="n">
        <x:f>E444-D444</x:f>
        <x:v>3372.951743605503</x:v>
      </x:c>
      <x:c r="L444" s="77" t="str">
        <x:v>weighted_hybrid</x:v>
      </x:c>
      <x:c r="M444" s="77" t="str">
        <x:v>是</x:v>
      </x:c>
      <x:c r="N444" s="77" t="str">
        <x:v>是</x:v>
      </x:c>
    </x:row>
    <x:row r="445">
      <x:c r="A445" s="77" t="str">
        <x:v>1538</x:v>
      </x:c>
      <x:c r="B445" s="77" t="str">
        <x:v>正峰</x:v>
      </x:c>
      <x:c r="C445" s="125" t="n">
        <x:v>45901</x:v>
      </x:c>
      <x:c r="D445" s="120" t="n">
        <x:v>8078</x:v>
      </x:c>
      <x:c r="E445" s="120" t="n">
        <x:v>9487.597230630327</x:v>
      </x:c>
      <x:c r="F445" s="120" t="n">
        <x:v>9715.741620854058</x:v>
      </x:c>
      <x:c r="G445" s="120" t="n">
        <x:v>9462.2478539388</x:v>
      </x:c>
      <x:c r="H445" s="119" t="n">
        <x:v>0.17449829544817114</x:v>
      </x:c>
      <x:c r="I445" s="119" t="n">
        <x:f>IFERROR(ABS(F445-D445)/ABS(D445),"")</x:f>
        <x:v>0.2027409780705692</x:v>
      </x:c>
      <x:c r="J445" s="119" t="n">
        <x:f>IFERROR(ABS(G445-D445)/ABS(D445),"")</x:f>
        <x:v>0.17136021960123785</x:v>
      </x:c>
      <x:c r="K445" s="120" t="n">
        <x:f>E445-D445</x:f>
        <x:v>1409.5972306303265</x:v>
      </x:c>
      <x:c r="L445" s="77" t="str">
        <x:v>weighted_hybrid</x:v>
      </x:c>
      <x:c r="M445" s="77" t="str">
        <x:v>是</x:v>
      </x:c>
      <x:c r="N445" s="77" t="str">
        <x:v>是</x:v>
      </x:c>
    </x:row>
    <x:row r="446">
      <x:c r="A446" s="77" t="str">
        <x:v>1538</x:v>
      </x:c>
      <x:c r="B446" s="77" t="str">
        <x:v>正峰</x:v>
      </x:c>
      <x:c r="C446" s="125" t="n">
        <x:v>45931</x:v>
      </x:c>
      <x:c r="D446" s="120" t="n">
        <x:v>7410</x:v>
      </x:c>
      <x:c r="E446" s="120" t="n">
        <x:v>10074.344145413597</x:v>
      </x:c>
      <x:c r="F446" s="120" t="n">
        <x:v>9388.731870925934</x:v>
      </x:c>
      <x:c r="G446" s="120" t="n">
        <x:v>10150.523287023338</x:v>
      </x:c>
      <x:c r="H446" s="119" t="n">
        <x:v>0.35956061341614</x:v>
      </x:c>
      <x:c r="I446" s="119" t="n">
        <x:f>IFERROR(ABS(F446-D446)/ABS(D446),"")</x:f>
        <x:v>0.26703534020592906</x:v>
      </x:c>
      <x:c r="J446" s="119" t="n">
        <x:f>IFERROR(ABS(G446-D446)/ABS(D446),"")</x:f>
        <x:v>0.36984119932838566</x:v>
      </x:c>
      <x:c r="K446" s="120" t="n">
        <x:f>E446-D446</x:f>
        <x:v>2664.3441454135973</x:v>
      </x:c>
      <x:c r="L446" s="77" t="str">
        <x:v>weighted_hybrid</x:v>
      </x:c>
      <x:c r="M446" s="77" t="str">
        <x:v>是</x:v>
      </x:c>
      <x:c r="N446" s="77" t="str">
        <x:v>是</x:v>
      </x:c>
    </x:row>
    <x:row r="447">
      <x:c r="A447" s="77" t="str">
        <x:v>1538</x:v>
      </x:c>
      <x:c r="B447" s="77" t="str">
        <x:v>正峰</x:v>
      </x:c>
      <x:c r="C447" s="125" t="n">
        <x:v>45962</x:v>
      </x:c>
      <x:c r="D447" s="120" t="n">
        <x:v>5616</x:v>
      </x:c>
      <x:c r="E447" s="120" t="n">
        <x:v>8046.635182668809</x:v>
      </x:c>
      <x:c r="F447" s="120" t="n">
        <x:v>9038.260932133107</x:v>
      </x:c>
      <x:c r="G447" s="120" t="n">
        <x:v>7936.454543839442</x:v>
      </x:c>
      <x:c r="H447" s="119" t="n">
        <x:v>0.4328054100193748</x:v>
      </x:c>
      <x:c r="I447" s="119" t="n">
        <x:f>IFERROR(ABS(F447-D447)/ABS(D447),"")</x:f>
        <x:v>0.609376946604898</x:v>
      </x:c>
      <x:c r="J447" s="119" t="n">
        <x:f>IFERROR(ABS(G447-D447)/ABS(D447),"")</x:f>
        <x:v>0.41318635039876095</x:v>
      </x:c>
      <x:c r="K447" s="120" t="n">
        <x:f>E447-D447</x:f>
        <x:v>2430.6351826688087</x:v>
      </x:c>
      <x:c r="L447" s="77" t="str">
        <x:v>weighted_hybrid</x:v>
      </x:c>
      <x:c r="M447" s="77" t="str">
        <x:v>是</x:v>
      </x:c>
      <x:c r="N447" s="77" t="str">
        <x:v>是</x:v>
      </x:c>
    </x:row>
    <x:row r="448">
      <x:c r="A448" s="77" t="str">
        <x:v>1538</x:v>
      </x:c>
      <x:c r="B448" s="77" t="str">
        <x:v>正峰</x:v>
      </x:c>
      <x:c r="C448" s="125" t="n">
        <x:v>45992</x:v>
      </x:c>
      <x:c r="D448" s="120" t="n">
        <x:v>9989</x:v>
      </x:c>
      <x:c r="E448" s="120" t="n">
        <x:v>7278.5870694554205</x:v>
      </x:c>
      <x:c r="F448" s="120" t="n">
        <x:v>7339.933908522232</x:v>
      </x:c>
      <x:c r="G448" s="120" t="n">
        <x:v>7271.770754003552</x:v>
      </x:c>
      <x:c r="H448" s="119" t="n">
        <x:v>0.2713397667979357</x:v>
      </x:c>
      <x:c r="I448" s="119" t="n">
        <x:f>IFERROR(ABS(F448-D448)/ABS(D448),"")</x:f>
        <x:v>0.2651983273078154</x:v>
      </x:c>
      <x:c r="J448" s="119" t="n">
        <x:f>IFERROR(ABS(G448-D448)/ABS(D448),"")</x:f>
        <x:v>0.2720221489635047</x:v>
      </x:c>
      <x:c r="K448" s="120" t="n">
        <x:f>E448-D448</x:f>
        <x:v>-2710.4129305445795</x:v>
      </x:c>
      <x:c r="L448" s="77" t="str">
        <x:v>weighted_hybrid</x:v>
      </x:c>
      <x:c r="M448" s="77" t="str">
        <x:v>是</x:v>
      </x:c>
      <x:c r="N448" s="77" t="str">
        <x:v>是</x:v>
      </x:c>
    </x:row>
    <x:row r="449">
      <x:c r="A449" s="77" t="str">
        <x:v>1539</x:v>
      </x:c>
      <x:c r="B449" s="77" t="str">
        <x:v>巨庭</x:v>
      </x:c>
      <x:c r="C449" s="125" t="n">
        <x:v>45658</x:v>
      </x:c>
      <x:c r="D449" s="120" t="n">
        <x:v>150123</x:v>
      </x:c>
      <x:c r="E449" s="120" t="n">
        <x:v>106214.2616639059</x:v>
      </x:c>
      <x:c r="F449" s="120" t="n">
        <x:v>81839.18750399373</x:v>
      </x:c>
      <x:c r="G449" s="120" t="n">
        <x:v>108922.60323722947</x:v>
      </x:c>
      <x:c r="H449" s="119" t="n">
        <x:v>0.29248508447136085</x:v>
      </x:c>
      <x:c r="I449" s="119" t="n">
        <x:f>IFERROR(ABS(F449-D449)/ABS(D449),"")</x:f>
        <x:v>0.45485243764117606</x:v>
      </x:c>
      <x:c r="J449" s="119" t="n">
        <x:f>IFERROR(ABS(G449-D449)/ABS(D449),"")</x:f>
        <x:v>0.27444426745249245</x:v>
      </x:c>
      <x:c r="K449" s="120" t="n">
        <x:f>E449-D449</x:f>
        <x:v>-43908.7383360941</x:v>
      </x:c>
      <x:c r="L449" s="77" t="str">
        <x:v>weighted_hybrid</x:v>
      </x:c>
      <x:c r="M449" s="77" t="str">
        <x:v>是</x:v>
      </x:c>
      <x:c r="N449" s="77" t="str">
        <x:v>是</x:v>
      </x:c>
    </x:row>
    <x:row r="450">
      <x:c r="A450" s="77" t="str">
        <x:v>1539</x:v>
      </x:c>
      <x:c r="B450" s="77" t="str">
        <x:v>巨庭</x:v>
      </x:c>
      <x:c r="C450" s="125" t="n">
        <x:v>45689</x:v>
      </x:c>
      <x:c r="D450" s="120" t="n">
        <x:v>90103</x:v>
      </x:c>
      <x:c r="E450" s="120" t="n">
        <x:v>107331.54735369113</x:v>
      </x:c>
      <x:c r="F450" s="120" t="n">
        <x:v>87729.6651019686</x:v>
      </x:c>
      <x:c r="G450" s="120" t="n">
        <x:v>109509.5342705492</x:v>
      </x:c>
      <x:c r="H450" s="119" t="n">
        <x:v>0.19120947530815985</x:v>
      </x:c>
      <x:c r="I450" s="119" t="n">
        <x:f>IFERROR(ABS(F450-D450)/ABS(D450),"")</x:f>
        <x:v>0.026340242811353717</x:v>
      </x:c>
      <x:c r="J450" s="119" t="n">
        <x:f>IFERROR(ABS(G450-D450)/ABS(D450),"")</x:f>
        <x:v>0.21538166621032812</x:v>
      </x:c>
      <x:c r="K450" s="120" t="n">
        <x:f>E450-D450</x:f>
        <x:v>17228.54735369113</x:v>
      </x:c>
      <x:c r="L450" s="77" t="str">
        <x:v>weighted_hybrid</x:v>
      </x:c>
      <x:c r="M450" s="77" t="str">
        <x:v>是</x:v>
      </x:c>
      <x:c r="N450" s="77" t="str">
        <x:v>是</x:v>
      </x:c>
    </x:row>
    <x:row r="451">
      <x:c r="A451" s="77" t="str">
        <x:v>1539</x:v>
      </x:c>
      <x:c r="B451" s="77" t="str">
        <x:v>巨庭</x:v>
      </x:c>
      <x:c r="C451" s="125" t="n">
        <x:v>45717</x:v>
      </x:c>
      <x:c r="D451" s="120" t="n">
        <x:v>116572</x:v>
      </x:c>
      <x:c r="E451" s="120" t="n">
        <x:v>100937.2213290632</x:v>
      </x:c>
      <x:c r="F451" s="120" t="n">
        <x:v>136112.54875110567</x:v>
      </x:c>
      <x:c r="G451" s="120" t="n">
        <x:v>97028.85161550294</x:v>
      </x:c>
      <x:c r="H451" s="119" t="n">
        <x:v>0.13412121839667154</x:v>
      </x:c>
      <x:c r="I451" s="119" t="n">
        <x:f>IFERROR(ABS(F451-D451)/ABS(D451),"")</x:f>
        <x:v>0.16762643474509892</x:v>
      </x:c>
      <x:c r="J451" s="119" t="n">
        <x:f>IFERROR(ABS(G451-D451)/ABS(D451),"")</x:f>
        <x:v>0.16764873541242378</x:v>
      </x:c>
      <x:c r="K451" s="120" t="n">
        <x:f>E451-D451</x:f>
        <x:v>-15634.778670936794</x:v>
      </x:c>
      <x:c r="L451" s="77" t="str">
        <x:v>weighted_hybrid</x:v>
      </x:c>
      <x:c r="M451" s="77" t="str">
        <x:v>是</x:v>
      </x:c>
      <x:c r="N451" s="77" t="str">
        <x:v>是</x:v>
      </x:c>
    </x:row>
    <x:row r="452">
      <x:c r="A452" s="77" t="str">
        <x:v>1539</x:v>
      </x:c>
      <x:c r="B452" s="77" t="str">
        <x:v>巨庭</x:v>
      </x:c>
      <x:c r="C452" s="125" t="n">
        <x:v>45748</x:v>
      </x:c>
      <x:c r="D452" s="120" t="n">
        <x:v>125941</x:v>
      </x:c>
      <x:c r="E452" s="120" t="n">
        <x:v>106602.61181695352</x:v>
      </x:c>
      <x:c r="F452" s="120" t="n">
        <x:v>117537.81636167926</x:v>
      </x:c>
      <x:c r="G452" s="120" t="n">
        <x:v>105387.58908976176</x:v>
      </x:c>
      <x:c r="H452" s="119" t="n">
        <x:v>0.153551172239751</x:v>
      </x:c>
      <x:c r="I452" s="119" t="n">
        <x:f>IFERROR(ABS(F452-D452)/ABS(D452),"")</x:f>
        <x:v>0.06672317702988495</x:v>
      </x:c>
      <x:c r="J452" s="119" t="n">
        <x:f>IFERROR(ABS(G452-D452)/ABS(D452),"")</x:f>
        <x:v>0.1631987272630695</x:v>
      </x:c>
      <x:c r="K452" s="120" t="n">
        <x:f>E452-D452</x:f>
        <x:v>-19338.38818304648</x:v>
      </x:c>
      <x:c r="L452" s="77" t="str">
        <x:v>weighted_hybrid</x:v>
      </x:c>
      <x:c r="M452" s="77" t="str">
        <x:v>是</x:v>
      </x:c>
      <x:c r="N452" s="77" t="str">
        <x:v>是</x:v>
      </x:c>
    </x:row>
    <x:row r="453">
      <x:c r="A453" s="77" t="str">
        <x:v>1539</x:v>
      </x:c>
      <x:c r="B453" s="77" t="str">
        <x:v>巨庭</x:v>
      </x:c>
      <x:c r="C453" s="125" t="n">
        <x:v>45778</x:v>
      </x:c>
      <x:c r="D453" s="120" t="n">
        <x:v>124275</x:v>
      </x:c>
      <x:c r="E453" s="120" t="n">
        <x:v>123831.68112718221</x:v>
      </x:c>
      <x:c r="F453" s="120" t="n">
        <x:v>130371.72231257796</x:v>
      </x:c>
      <x:c r="G453" s="120" t="n">
        <x:v>123105.00988436046</x:v>
      </x:c>
      <x:c r="H453" s="119" t="n">
        <x:v>0.0035672409802276566</x:v>
      </x:c>
      <x:c r="I453" s="119" t="n">
        <x:f>IFERROR(ABS(F453-D453)/ABS(D453),"")</x:f>
        <x:v>0.04905831673770233</x:v>
      </x:c>
      <x:c r="J453" s="119" t="n">
        <x:f>IFERROR(ABS(G453-D453)/ABS(D453),"")</x:f>
        <x:v>0.009414525171108714</x:v>
      </x:c>
      <x:c r="K453" s="120" t="n">
        <x:f>E453-D453</x:f>
        <x:v>-443.318872817792</x:v>
      </x:c>
      <x:c r="L453" s="77" t="str">
        <x:v>weighted_hybrid</x:v>
      </x:c>
      <x:c r="M453" s="77" t="str">
        <x:v>是</x:v>
      </x:c>
      <x:c r="N453" s="77" t="str">
        <x:v>是</x:v>
      </x:c>
    </x:row>
    <x:row r="454">
      <x:c r="A454" s="77" t="str">
        <x:v>1539</x:v>
      </x:c>
      <x:c r="B454" s="77" t="str">
        <x:v>巨庭</x:v>
      </x:c>
      <x:c r="C454" s="125" t="n">
        <x:v>45809</x:v>
      </x:c>
      <x:c r="D454" s="120" t="n">
        <x:v>116132</x:v>
      </x:c>
      <x:c r="E454" s="120" t="n">
        <x:v>109155.58854450006</x:v>
      </x:c>
      <x:c r="F454" s="120" t="n">
        <x:v>119869.67623010562</x:v>
      </x:c>
      <x:c r="G454" s="120" t="n">
        <x:v>107965.13435721055</x:v>
      </x:c>
      <x:c r="H454" s="119" t="n">
        <x:v>0.060073118998208413</x:v>
      </x:c>
      <x:c r="I454" s="119" t="n">
        <x:f>IFERROR(ABS(F454-D454)/ABS(D454),"")</x:f>
        <x:v>0.03218472281632638</x:v>
      </x:c>
      <x:c r="J454" s="119" t="n">
        <x:f>IFERROR(ABS(G454-D454)/ABS(D454),"")</x:f>
        <x:v>0.0703239903109345</x:v>
      </x:c>
      <x:c r="K454" s="120" t="n">
        <x:f>E454-D454</x:f>
        <x:v>-6976.41145549994</x:v>
      </x:c>
      <x:c r="L454" s="77" t="str">
        <x:v>weighted_hybrid</x:v>
      </x:c>
      <x:c r="M454" s="77" t="str">
        <x:v>是</x:v>
      </x:c>
      <x:c r="N454" s="77" t="str">
        <x:v>是</x:v>
      </x:c>
    </x:row>
    <x:row r="455">
      <x:c r="A455" s="77" t="str">
        <x:v>1539</x:v>
      </x:c>
      <x:c r="B455" s="77" t="str">
        <x:v>巨庭</x:v>
      </x:c>
      <x:c r="C455" s="125" t="n">
        <x:v>45839</x:v>
      </x:c>
      <x:c r="D455" s="120" t="n">
        <x:v>123095</x:v>
      </x:c>
      <x:c r="E455" s="120" t="n">
        <x:v>125630.47581144085</x:v>
      </x:c>
      <x:c r="F455" s="120" t="n">
        <x:v>116404.97427322506</x:v>
      </x:c>
      <x:c r="G455" s="120" t="n">
        <x:v>126655.53153790926</x:v>
      </x:c>
      <x:c r="H455" s="119" t="n">
        <x:v>0.020597715678466605</x:v>
      </x:c>
      <x:c r="I455" s="119" t="n">
        <x:f>IFERROR(ABS(F455-D455)/ABS(D455),"")</x:f>
        <x:v>0.05434847659754612</x:v>
      </x:c>
      <x:c r="J455" s="119" t="n">
        <x:f>IFERROR(ABS(G455-D455)/ABS(D455),"")</x:f>
        <x:v>0.028925070375801328</x:v>
      </x:c>
      <x:c r="K455" s="120" t="n">
        <x:f>E455-D455</x:f>
        <x:v>2535.475811440847</x:v>
      </x:c>
      <x:c r="L455" s="77" t="str">
        <x:v>weighted_hybrid</x:v>
      </x:c>
      <x:c r="M455" s="77" t="str">
        <x:v>是</x:v>
      </x:c>
      <x:c r="N455" s="77" t="str">
        <x:v>是</x:v>
      </x:c>
    </x:row>
    <x:row r="456">
      <x:c r="A456" s="77" t="str">
        <x:v>1539</x:v>
      </x:c>
      <x:c r="B456" s="77" t="str">
        <x:v>巨庭</x:v>
      </x:c>
      <x:c r="C456" s="125" t="n">
        <x:v>45870</x:v>
      </x:c>
      <x:c r="D456" s="120" t="n">
        <x:v>103469</x:v>
      </x:c>
      <x:c r="E456" s="120" t="n">
        <x:v>136457.95610125657</x:v>
      </x:c>
      <x:c r="F456" s="120" t="n">
        <x:v>120289.45942138373</x:v>
      </x:c>
      <x:c r="G456" s="120" t="n">
        <x:v>138254.45573235356</x:v>
      </x:c>
      <x:c r="H456" s="119" t="n">
        <x:v>0.3188293701616578</x:v>
      </x:c>
      <x:c r="I456" s="119" t="n">
        <x:f>IFERROR(ABS(F456-D456)/ABS(D456),"")</x:f>
        <x:v>0.1625652071768716</x:v>
      </x:c>
      <x:c r="J456" s="119" t="n">
        <x:f>IFERROR(ABS(G456-D456)/ABS(D456),"")</x:f>
        <x:v>0.3361920549377452</x:v>
      </x:c>
      <x:c r="K456" s="120" t="n">
        <x:f>E456-D456</x:f>
        <x:v>32988.95610125657</x:v>
      </x:c>
      <x:c r="L456" s="77" t="str">
        <x:v>weighted_hybrid</x:v>
      </x:c>
      <x:c r="M456" s="77" t="str">
        <x:v>是</x:v>
      </x:c>
      <x:c r="N456" s="77" t="str">
        <x:v>是</x:v>
      </x:c>
    </x:row>
    <x:row r="457">
      <x:c r="A457" s="77" t="str">
        <x:v>1539</x:v>
      </x:c>
      <x:c r="B457" s="77" t="str">
        <x:v>巨庭</x:v>
      </x:c>
      <x:c r="C457" s="125" t="n">
        <x:v>45901</x:v>
      </x:c>
      <x:c r="D457" s="120" t="n">
        <x:v>98294</x:v>
      </x:c>
      <x:c r="E457" s="120" t="n">
        <x:v>99017.88126942949</x:v>
      </x:c>
      <x:c r="F457" s="120" t="n">
        <x:v>113080.26426928118</x:v>
      </x:c>
      <x:c r="G457" s="120" t="n">
        <x:v>97455.39426944597</x:v>
      </x:c>
      <x:c r="H457" s="119" t="n">
        <x:v>0.007364450214962156</x:v>
      </x:c>
      <x:c r="I457" s="119" t="n">
        <x:f>IFERROR(ABS(F457-D457)/ABS(D457),"")</x:f>
        <x:v>0.150428960763436</x:v>
      </x:c>
      <x:c r="J457" s="119" t="n">
        <x:f>IFERROR(ABS(G457-D457)/ABS(D457),"")</x:f>
        <x:v>0.00853160651264605</x:v>
      </x:c>
      <x:c r="K457" s="120" t="n">
        <x:f>E457-D457</x:f>
        <x:v>723.8812694294902</x:v>
      </x:c>
      <x:c r="L457" s="77" t="str">
        <x:v>weighted_hybrid</x:v>
      </x:c>
      <x:c r="M457" s="77" t="str">
        <x:v>是</x:v>
      </x:c>
      <x:c r="N457" s="77" t="str">
        <x:v>是</x:v>
      </x:c>
    </x:row>
    <x:row r="458">
      <x:c r="A458" s="77" t="str">
        <x:v>1539</x:v>
      </x:c>
      <x:c r="B458" s="77" t="str">
        <x:v>巨庭</x:v>
      </x:c>
      <x:c r="C458" s="125" t="n">
        <x:v>45931</x:v>
      </x:c>
      <x:c r="D458" s="120" t="n">
        <x:v>78959</x:v>
      </x:c>
      <x:c r="E458" s="120" t="n">
        <x:v>115878.43695635218</x:v>
      </x:c>
      <x:c r="F458" s="120" t="n">
        <x:v>102844.8406815123</x:v>
      </x:c>
      <x:c r="G458" s="120" t="n">
        <x:v>117326.61432022328</x:v>
      </x:c>
      <x:c r="H458" s="119" t="n">
        <x:v>0.46757731172320033</x:v>
      </x:c>
      <x:c r="I458" s="119" t="n">
        <x:f>IFERROR(ABS(F458-D458)/ABS(D458),"")</x:f>
        <x:v>0.3025094122457516</x:v>
      </x:c>
      <x:c r="J458" s="119" t="n">
        <x:f>IFERROR(ABS(G458-D458)/ABS(D458),"")</x:f>
        <x:v>0.4859181894429169</x:v>
      </x:c>
      <x:c r="K458" s="120" t="n">
        <x:f>E458-D458</x:f>
        <x:v>36919.436956352176</x:v>
      </x:c>
      <x:c r="L458" s="77" t="str">
        <x:v>weighted_hybrid</x:v>
      </x:c>
      <x:c r="M458" s="77" t="str">
        <x:v>是</x:v>
      </x:c>
      <x:c r="N458" s="77" t="str">
        <x:v>是</x:v>
      </x:c>
    </x:row>
    <x:row r="459">
      <x:c r="A459" s="77" t="str">
        <x:v>1539</x:v>
      </x:c>
      <x:c r="B459" s="77" t="str">
        <x:v>巨庭</x:v>
      </x:c>
      <x:c r="C459" s="125" t="n">
        <x:v>45962</x:v>
      </x:c>
      <x:c r="D459" s="120" t="n">
        <x:v>96205</x:v>
      </x:c>
      <x:c r="E459" s="120" t="n">
        <x:v>62021.195721924574</x:v>
      </x:c>
      <x:c r="F459" s="120" t="n">
        <x:v>72222.48117295376</x:v>
      </x:c>
      <x:c r="G459" s="120" t="n">
        <x:v>60887.71956069911</x:v>
      </x:c>
      <x:c r="H459" s="119" t="n">
        <x:v>0.35532253290447924</x:v>
      </x:c>
      <x:c r="I459" s="119" t="n">
        <x:f>IFERROR(ABS(F459-D459)/ABS(D459),"")</x:f>
        <x:v>0.24928557587491543</x:v>
      </x:c>
      <x:c r="J459" s="119" t="n">
        <x:f>IFERROR(ABS(G459-D459)/ABS(D459),"")</x:f>
        <x:v>0.36710441701887525</x:v>
      </x:c>
      <x:c r="K459" s="120" t="n">
        <x:f>E459-D459</x:f>
        <x:v>-34183.804278075426</x:v>
      </x:c>
      <x:c r="L459" s="77" t="str">
        <x:v>weighted_hybrid</x:v>
      </x:c>
      <x:c r="M459" s="77" t="str">
        <x:v>是</x:v>
      </x:c>
      <x:c r="N459" s="77" t="str">
        <x:v>是</x:v>
      </x:c>
    </x:row>
    <x:row r="460">
      <x:c r="A460" s="77" t="str">
        <x:v>1539</x:v>
      </x:c>
      <x:c r="B460" s="77" t="str">
        <x:v>巨庭</x:v>
      </x:c>
      <x:c r="C460" s="125" t="n">
        <x:v>45992</x:v>
      </x:c>
      <x:c r="D460" s="120" t="n">
        <x:v>78913</x:v>
      </x:c>
      <x:c r="E460" s="120" t="n">
        <x:v>103526.5439135358</x:v>
      </x:c>
      <x:c r="F460" s="120" t="n">
        <x:v>83360.03516662029</x:v>
      </x:c>
      <x:c r="G460" s="120" t="n">
        <x:v>105767.26710763753</x:v>
      </x:c>
      <x:c r="H460" s="119" t="n">
        <x:v>0.31190733990009</x:v>
      </x:c>
      <x:c r="I460" s="119" t="n">
        <x:f>IFERROR(ABS(F460-D460)/ABS(D460),"")</x:f>
        <x:v>0.056353644730529714</x:v>
      </x:c>
      <x:c r="J460" s="119" t="n">
        <x:f>IFERROR(ABS(G460-D460)/ABS(D460),"")</x:f>
        <x:v>0.34030219491893005</x:v>
      </x:c>
      <x:c r="K460" s="120" t="n">
        <x:f>E460-D460</x:f>
        <x:v>24613.543913535803</x:v>
      </x:c>
      <x:c r="L460" s="77" t="str">
        <x:v>weighted_hybrid</x:v>
      </x:c>
      <x:c r="M460" s="77" t="str">
        <x:v>是</x:v>
      </x:c>
      <x:c r="N460" s="77" t="str">
        <x:v>是</x:v>
      </x:c>
    </x:row>
    <x:row r="461">
      <x:c r="A461" s="77" t="str">
        <x:v>1540</x:v>
      </x:c>
      <x:c r="B461" s="77" t="str">
        <x:v>喬福</x:v>
      </x:c>
      <x:c r="C461" s="125" t="n">
        <x:v>45658</x:v>
      </x:c>
      <x:c r="D461" s="120" t="n">
        <x:v>53499</x:v>
      </x:c>
      <x:c r="E461" s="120" t="n">
        <x:v>30415.286432613248</x:v>
      </x:c>
      <x:c r="F461" s="120" t="n">
        <x:v>43118.158554474445</x:v>
      </x:c>
      <x:c r="G461" s="120" t="n">
        <x:v>29003.85619685089</x:v>
      </x:c>
      <x:c r="H461" s="119" t="n">
        <x:v>0.4314793466679144</x:v>
      </x:c>
      <x:c r="I461" s="119" t="n">
        <x:f>IFERROR(ABS(F461-D461)/ABS(D461),"")</x:f>
        <x:v>0.1940380464219061</x:v>
      </x:c>
      <x:c r="J461" s="119" t="n">
        <x:f>IFERROR(ABS(G461-D461)/ABS(D461),"")</x:f>
        <x:v>0.45786171336191533</x:v>
      </x:c>
      <x:c r="K461" s="120" t="n">
        <x:f>E461-D461</x:f>
        <x:v>-23083.713567386752</x:v>
      </x:c>
      <x:c r="L461" s="77" t="str">
        <x:v>weighted_hybrid</x:v>
      </x:c>
      <x:c r="M461" s="77" t="str">
        <x:v>是</x:v>
      </x:c>
      <x:c r="N461" s="77" t="str">
        <x:v>是</x:v>
      </x:c>
    </x:row>
    <x:row r="462">
      <x:c r="A462" s="77" t="str">
        <x:v>1540</x:v>
      </x:c>
      <x:c r="B462" s="77" t="str">
        <x:v>喬福</x:v>
      </x:c>
      <x:c r="C462" s="125" t="n">
        <x:v>45689</x:v>
      </x:c>
      <x:c r="D462" s="120" t="n">
        <x:v>28572</x:v>
      </x:c>
      <x:c r="E462" s="120" t="n">
        <x:v>29255.1641137073</x:v>
      </x:c>
      <x:c r="F462" s="120" t="n">
        <x:v>23257.83935548416</x:v>
      </x:c>
      <x:c r="G462" s="120" t="n">
        <x:v>29921.533531287645</x:v>
      </x:c>
      <x:c r="H462" s="119" t="n">
        <x:v>0.023910265774439953</x:v>
      </x:c>
      <x:c r="I462" s="119" t="n">
        <x:f>IFERROR(ABS(F462-D462)/ABS(D462),"")</x:f>
        <x:v>0.18599190272</x:v>
      </x:c>
      <x:c r="J462" s="119" t="n">
        <x:f>IFERROR(ABS(G462-D462)/ABS(D462),"")</x:f>
        <x:v>0.047232728940488765</x:v>
      </x:c>
      <x:c r="K462" s="120" t="n">
        <x:f>E462-D462</x:f>
        <x:v>683.1641137072984</x:v>
      </x:c>
      <x:c r="L462" s="77" t="str">
        <x:v>weighted_hybrid</x:v>
      </x:c>
      <x:c r="M462" s="77" t="str">
        <x:v>是</x:v>
      </x:c>
      <x:c r="N462" s="77" t="str">
        <x:v>是</x:v>
      </x:c>
    </x:row>
    <x:row r="463">
      <x:c r="A463" s="77" t="str">
        <x:v>1540</x:v>
      </x:c>
      <x:c r="B463" s="77" t="str">
        <x:v>喬福</x:v>
      </x:c>
      <x:c r="C463" s="125" t="n">
        <x:v>45717</x:v>
      </x:c>
      <x:c r="D463" s="120" t="n">
        <x:v>47758</x:v>
      </x:c>
      <x:c r="E463" s="120" t="n">
        <x:v>33455.772311803055</x:v>
      </x:c>
      <x:c r="F463" s="120" t="n">
        <x:v>34271.50295433312</x:v>
      </x:c>
      <x:c r="G463" s="120" t="n">
        <x:v>33365.135573744155</x:v>
      </x:c>
      <x:c r="H463" s="119" t="n">
        <x:v>0.2994729194731133</x:v>
      </x:c>
      <x:c r="I463" s="119" t="n">
        <x:f>IFERROR(ABS(F463-D463)/ABS(D463),"")</x:f>
        <x:v>0.2823924168865296</x:v>
      </x:c>
      <x:c r="J463" s="119" t="n">
        <x:f>IFERROR(ABS(G463-D463)/ABS(D463),"")</x:f>
        <x:v>0.3013707530938449</x:v>
      </x:c>
      <x:c r="K463" s="120" t="n">
        <x:f>E463-D463</x:f>
        <x:v>-14302.227688196945</x:v>
      </x:c>
      <x:c r="L463" s="77" t="str">
        <x:v>weighted_hybrid</x:v>
      </x:c>
      <x:c r="M463" s="77" t="str">
        <x:v>是</x:v>
      </x:c>
      <x:c r="N463" s="77" t="str">
        <x:v>是</x:v>
      </x:c>
    </x:row>
    <x:row r="464">
      <x:c r="A464" s="77" t="str">
        <x:v>1540</x:v>
      </x:c>
      <x:c r="B464" s="77" t="str">
        <x:v>喬福</x:v>
      </x:c>
      <x:c r="C464" s="125" t="n">
        <x:v>45748</x:v>
      </x:c>
      <x:c r="D464" s="120" t="n">
        <x:v>46807</x:v>
      </x:c>
      <x:c r="E464" s="120" t="n">
        <x:v>45987.48788764483</x:v>
      </x:c>
      <x:c r="F464" s="120" t="n">
        <x:v>36340.7327704448</x:v>
      </x:c>
      <x:c r="G464" s="120" t="n">
        <x:v>47059.34956733372</x:v>
      </x:c>
      <x:c r="H464" s="119" t="n">
        <x:v>0.017508323805310585</x:v>
      </x:c>
      <x:c r="I464" s="119" t="n">
        <x:f>IFERROR(ABS(F464-D464)/ABS(D464),"")</x:f>
        <x:v>0.22360474351176526</x:v>
      </x:c>
      <x:c r="J464" s="119" t="n">
        <x:f>IFERROR(ABS(G464-D464)/ABS(D464),"")</x:f>
        <x:v>0.005391278384295438</x:v>
      </x:c>
      <x:c r="K464" s="120" t="n">
        <x:f>E464-D464</x:f>
        <x:v>-819.5121123551726</x:v>
      </x:c>
      <x:c r="L464" s="77" t="str">
        <x:v>weighted_hybrid</x:v>
      </x:c>
      <x:c r="M464" s="77" t="str">
        <x:v>是</x:v>
      </x:c>
      <x:c r="N464" s="77" t="str">
        <x:v>是</x:v>
      </x:c>
    </x:row>
    <x:row r="465">
      <x:c r="A465" s="77" t="str">
        <x:v>1540</x:v>
      </x:c>
      <x:c r="B465" s="77" t="str">
        <x:v>喬福</x:v>
      </x:c>
      <x:c r="C465" s="125" t="n">
        <x:v>45778</x:v>
      </x:c>
      <x:c r="D465" s="120" t="n">
        <x:v>50910</x:v>
      </x:c>
      <x:c r="E465" s="120" t="n">
        <x:v>53640.0744943306</x:v>
      </x:c>
      <x:c r="F465" s="120" t="n">
        <x:v>42476.04034383455</x:v>
      </x:c>
      <x:c r="G465" s="120" t="n">
        <x:v>54880.5227332746</x:v>
      </x:c>
      <x:c r="H465" s="119" t="n">
        <x:v>0.05362550568317812</x:v>
      </x:c>
      <x:c r="I465" s="119" t="n">
        <x:f>IFERROR(ABS(F465-D465)/ABS(D465),"")</x:f>
        <x:v>0.16566410638706436</x:v>
      </x:c>
      <x:c r="J465" s="119" t="n">
        <x:f>IFERROR(ABS(G465-D465)/ABS(D465),"")</x:f>
        <x:v>0.07799101813542722</x:v>
      </x:c>
      <x:c r="K465" s="120" t="n">
        <x:f>E465-D465</x:f>
        <x:v>2730.074494330598</x:v>
      </x:c>
      <x:c r="L465" s="77" t="str">
        <x:v>weighted_hybrid</x:v>
      </x:c>
      <x:c r="M465" s="77" t="str">
        <x:v>是</x:v>
      </x:c>
      <x:c r="N465" s="77" t="str">
        <x:v>是</x:v>
      </x:c>
    </x:row>
    <x:row r="466">
      <x:c r="A466" s="77" t="str">
        <x:v>1540</x:v>
      </x:c>
      <x:c r="B466" s="77" t="str">
        <x:v>喬福</x:v>
      </x:c>
      <x:c r="C466" s="125" t="n">
        <x:v>45809</x:v>
      </x:c>
      <x:c r="D466" s="120" t="n">
        <x:v>62813</x:v>
      </x:c>
      <x:c r="E466" s="120" t="n">
        <x:v>71837.98457703163</x:v>
      </x:c>
      <x:c r="F466" s="120" t="n">
        <x:v>34483.376280607255</x:v>
      </x:c>
      <x:c r="G466" s="120" t="n">
        <x:v>75988.49660996768</x:v>
      </x:c>
      <x:c r="H466" s="119" t="n">
        <x:v>0.1436802027769989</x:v>
      </x:c>
      <x:c r="I466" s="119" t="n">
        <x:f>IFERROR(ABS(F466-D466)/ABS(D466),"")</x:f>
        <x:v>0.4510152949133578</x:v>
      </x:c>
      <x:c r="J466" s="119" t="n">
        <x:f>IFERROR(ABS(G466-D466)/ABS(D466),"")</x:f>
        <x:v>0.20975748029814978</x:v>
      </x:c>
      <x:c r="K466" s="120" t="n">
        <x:f>E466-D466</x:f>
        <x:v>9024.984577031631</x:v>
      </x:c>
      <x:c r="L466" s="77" t="str">
        <x:v>weighted_hybrid</x:v>
      </x:c>
      <x:c r="M466" s="77" t="str">
        <x:v>是</x:v>
      </x:c>
      <x:c r="N466" s="77" t="str">
        <x:v>是</x:v>
      </x:c>
    </x:row>
    <x:row r="467">
      <x:c r="A467" s="77" t="str">
        <x:v>1540</x:v>
      </x:c>
      <x:c r="B467" s="77" t="str">
        <x:v>喬福</x:v>
      </x:c>
      <x:c r="C467" s="125" t="n">
        <x:v>45839</x:v>
      </x:c>
      <x:c r="D467" s="120" t="n">
        <x:v>34730</x:v>
      </x:c>
      <x:c r="E467" s="120" t="n">
        <x:v>40087.088529584435</x:v>
      </x:c>
      <x:c r="F467" s="120" t="n">
        <x:v>48524.52965041524</x:v>
      </x:c>
      <x:c r="G467" s="120" t="n">
        <x:v>39149.59507171435</x:v>
      </x:c>
      <x:c r="H467" s="119" t="n">
        <x:v>0.15424959774213748</x:v>
      </x:c>
      <x:c r="I467" s="119" t="n">
        <x:f>IFERROR(ABS(F467-D467)/ABS(D467),"")</x:f>
        <x:v>0.39719348259185844</x:v>
      </x:c>
      <x:c r="J467" s="119" t="n">
        <x:f>IFERROR(ABS(G467-D467)/ABS(D467),"")</x:f>
        <x:v>0.12725583275883529</x:v>
      </x:c>
      <x:c r="K467" s="120" t="n">
        <x:f>E467-D467</x:f>
        <x:v>5357.088529584435</x:v>
      </x:c>
      <x:c r="L467" s="77" t="str">
        <x:v>weighted_hybrid</x:v>
      </x:c>
      <x:c r="M467" s="77" t="str">
        <x:v>是</x:v>
      </x:c>
      <x:c r="N467" s="77" t="str">
        <x:v>是</x:v>
      </x:c>
    </x:row>
    <x:row r="468">
      <x:c r="A468" s="77" t="str">
        <x:v>1540</x:v>
      </x:c>
      <x:c r="B468" s="77" t="str">
        <x:v>喬福</x:v>
      </x:c>
      <x:c r="C468" s="125" t="n">
        <x:v>45870</x:v>
      </x:c>
      <x:c r="D468" s="120" t="n">
        <x:v>51869</x:v>
      </x:c>
      <x:c r="E468" s="120" t="n">
        <x:v>35725.99961975688</x:v>
      </x:c>
      <x:c r="F468" s="120" t="n">
        <x:v>44106.20923451512</x:v>
      </x:c>
      <x:c r="G468" s="120" t="n">
        <x:v>34794.865218117084</x:v>
      </x:c>
      <x:c r="H468" s="119" t="n">
        <x:v>0.3112263660422047</x:v>
      </x:c>
      <x:c r="I468" s="119" t="n">
        <x:f>IFERROR(ABS(F468-D468)/ABS(D468),"")</x:f>
        <x:v>0.14966146957691265</x:v>
      </x:c>
      <x:c r="J468" s="119" t="n">
        <x:f>IFERROR(ABS(G468-D468)/ABS(D468),"")</x:f>
        <x:v>0.3291780212050149</x:v>
      </x:c>
      <x:c r="K468" s="120" t="n">
        <x:f>E468-D468</x:f>
        <x:v>-16143.000380243117</x:v>
      </x:c>
      <x:c r="L468" s="77" t="str">
        <x:v>weighted_hybrid</x:v>
      </x:c>
      <x:c r="M468" s="77" t="str">
        <x:v>是</x:v>
      </x:c>
      <x:c r="N468" s="77" t="str">
        <x:v>是</x:v>
      </x:c>
    </x:row>
    <x:row r="469">
      <x:c r="A469" s="77" t="str">
        <x:v>1540</x:v>
      </x:c>
      <x:c r="B469" s="77" t="str">
        <x:v>喬福</x:v>
      </x:c>
      <x:c r="C469" s="125" t="n">
        <x:v>45901</x:v>
      </x:c>
      <x:c r="D469" s="120" t="n">
        <x:v>27853</x:v>
      </x:c>
      <x:c r="E469" s="120" t="n">
        <x:v>42413.036045812056</x:v>
      </x:c>
      <x:c r="F469" s="120" t="n">
        <x:v>30545.659085017025</x:v>
      </x:c>
      <x:c r="G469" s="120" t="n">
        <x:v>43731.63348590039</x:v>
      </x:c>
      <x:c r="H469" s="119" t="n">
        <x:v>0.5227457022874397</x:v>
      </x:c>
      <x:c r="I469" s="119" t="n">
        <x:f>IFERROR(ABS(F469-D469)/ABS(D469),"")</x:f>
        <x:v>0.09667393404721306</x:v>
      </x:c>
      <x:c r="J469" s="119" t="n">
        <x:f>IFERROR(ABS(G469-D469)/ABS(D469),"")</x:f>
        <x:v>0.570087009869687</x:v>
      </x:c>
      <x:c r="K469" s="120" t="n">
        <x:f>E469-D469</x:f>
        <x:v>14560.036045812056</x:v>
      </x:c>
      <x:c r="L469" s="77" t="str">
        <x:v>weighted_hybrid</x:v>
      </x:c>
      <x:c r="M469" s="77" t="str">
        <x:v>是</x:v>
      </x:c>
      <x:c r="N469" s="77" t="str">
        <x:v>是</x:v>
      </x:c>
    </x:row>
    <x:row r="470">
      <x:c r="A470" s="77" t="str">
        <x:v>1540</x:v>
      </x:c>
      <x:c r="B470" s="77" t="str">
        <x:v>喬福</x:v>
      </x:c>
      <x:c r="C470" s="125" t="n">
        <x:v>45931</x:v>
      </x:c>
      <x:c r="D470" s="120" t="n">
        <x:v>22870</x:v>
      </x:c>
      <x:c r="E470" s="120" t="n">
        <x:v>26932.65462097487</x:v>
      </x:c>
      <x:c r="F470" s="120" t="n">
        <x:v>44953.791260869424</x:v>
      </x:c>
      <x:c r="G470" s="120" t="n">
        <x:v>24930.306105431027</x:v>
      </x:c>
      <x:c r="H470" s="119" t="n">
        <x:v>0.1776412164833787</x:v>
      </x:c>
      <x:c r="I470" s="119" t="n">
        <x:f>IFERROR(ABS(F470-D470)/ABS(D470),"")</x:f>
        <x:v>0.9656227048915358</x:v>
      </x:c>
      <x:c r="J470" s="119" t="n">
        <x:f>IFERROR(ABS(G470-D470)/ABS(D470),"")</x:f>
        <x:v>0.09008771777136106</x:v>
      </x:c>
      <x:c r="K470" s="120" t="n">
        <x:f>E470-D470</x:f>
        <x:v>4062.6546209748703</x:v>
      </x:c>
      <x:c r="L470" s="77" t="str">
        <x:v>weighted_hybrid</x:v>
      </x:c>
      <x:c r="M470" s="77" t="str">
        <x:v>是</x:v>
      </x:c>
      <x:c r="N470" s="77" t="str">
        <x:v>是</x:v>
      </x:c>
    </x:row>
    <x:row r="471">
      <x:c r="A471" s="77" t="str">
        <x:v>1540</x:v>
      </x:c>
      <x:c r="B471" s="77" t="str">
        <x:v>喬福</x:v>
      </x:c>
      <x:c r="C471" s="125" t="n">
        <x:v>45962</x:v>
      </x:c>
      <x:c r="D471" s="120" t="n">
        <x:v>38433</x:v>
      </x:c>
      <x:c r="E471" s="120" t="n">
        <x:v>33841.859325862046</x:v>
      </x:c>
      <x:c r="F471" s="120" t="n">
        <x:v>42484.41355801618</x:v>
      </x:c>
      <x:c r="G471" s="120" t="n">
        <x:v>32881.575522289364</x:v>
      </x:c>
      <x:c r="H471" s="119" t="n">
        <x:v>0.11945829558290931</x:v>
      </x:c>
      <x:c r="I471" s="119" t="n">
        <x:f>IFERROR(ABS(F471-D471)/ABS(D471),"")</x:f>
        <x:v>0.10541497041646974</x:v>
      </x:c>
      <x:c r="J471" s="119" t="n">
        <x:f>IFERROR(ABS(G471-D471)/ABS(D471),"")</x:f>
        <x:v>0.14444421402728477</x:v>
      </x:c>
      <x:c r="K471" s="120" t="n">
        <x:f>E471-D471</x:f>
        <x:v>-4591.140674137954</x:v>
      </x:c>
      <x:c r="L471" s="77" t="str">
        <x:v>weighted_hybrid</x:v>
      </x:c>
      <x:c r="M471" s="77" t="str">
        <x:v>是</x:v>
      </x:c>
      <x:c r="N471" s="77" t="str">
        <x:v>是</x:v>
      </x:c>
    </x:row>
    <x:row r="472">
      <x:c r="A472" s="77" t="str">
        <x:v>1540</x:v>
      </x:c>
      <x:c r="B472" s="77" t="str">
        <x:v>喬福</x:v>
      </x:c>
      <x:c r="C472" s="125" t="n">
        <x:v>45992</x:v>
      </x:c>
      <x:c r="D472" s="120" t="n">
        <x:v>29325</x:v>
      </x:c>
      <x:c r="E472" s="120" t="n">
        <x:v>33933.65008729035</x:v>
      </x:c>
      <x:c r="F472" s="120" t="n">
        <x:v>34623.76056961791</x:v>
      </x:c>
      <x:c r="G472" s="120" t="n">
        <x:v>33856.97114480951</x:v>
      </x:c>
      <x:c r="H472" s="119" t="n">
        <x:v>0.15715771823667005</x:v>
      </x:c>
      <x:c r="I472" s="119" t="n">
        <x:f>IFERROR(ABS(F472-D472)/ABS(D472),"")</x:f>
        <x:v>0.1806908975146772</x:v>
      </x:c>
      <x:c r="J472" s="119" t="n">
        <x:f>IFERROR(ABS(G472-D472)/ABS(D472),"")</x:f>
        <x:v>0.15454292053911378</x:v>
      </x:c>
      <x:c r="K472" s="120" t="n">
        <x:f>E472-D472</x:f>
        <x:v>4608.650087290349</x:v>
      </x:c>
      <x:c r="L472" s="77" t="str">
        <x:v>weighted_hybrid</x:v>
      </x:c>
      <x:c r="M472" s="77" t="str">
        <x:v>是</x:v>
      </x:c>
      <x:c r="N472" s="77" t="str">
        <x:v>是</x:v>
      </x:c>
    </x:row>
    <x:row r="473">
      <x:c r="A473" s="77" t="str">
        <x:v>1570</x:v>
      </x:c>
      <x:c r="B473" s="77" t="str">
        <x:v>力肯</x:v>
      </x:c>
      <x:c r="C473" s="125" t="n">
        <x:v>45658</x:v>
      </x:c>
      <x:c r="D473" s="120" t="n">
        <x:v>55007</x:v>
      </x:c>
      <x:c r="E473" s="120" t="n">
        <x:v>59594.460936489246</x:v>
      </x:c>
      <x:c r="F473" s="120" t="n">
        <x:v>40914.1839266025</x:v>
      </x:c>
      <x:c r="G473" s="120" t="n">
        <x:v>61670.0472709211</x:v>
      </x:c>
      <x:c r="H473" s="119" t="n">
        <x:v>0.08339776640226235</x:v>
      </x:c>
      <x:c r="I473" s="119" t="n">
        <x:f>IFERROR(ABS(F473-D473)/ABS(D473),"")</x:f>
        <x:v>0.25620041219113027</x:v>
      </x:c>
      <x:c r="J473" s="119" t="n">
        <x:f>IFERROR(ABS(G473-D473)/ABS(D473),"")</x:f>
        <x:v>0.1211308973570837</x:v>
      </x:c>
      <x:c r="K473" s="120" t="n">
        <x:f>E473-D473</x:f>
        <x:v>4587.460936489246</x:v>
      </x:c>
      <x:c r="L473" s="77" t="str">
        <x:v>weighted_hybrid</x:v>
      </x:c>
      <x:c r="M473" s="77" t="str">
        <x:v>是</x:v>
      </x:c>
      <x:c r="N473" s="77" t="str">
        <x:v>是</x:v>
      </x:c>
    </x:row>
    <x:row r="474">
      <x:c r="A474" s="77" t="str">
        <x:v>1570</x:v>
      </x:c>
      <x:c r="B474" s="77" t="str">
        <x:v>力肯</x:v>
      </x:c>
      <x:c r="C474" s="125" t="n">
        <x:v>45689</x:v>
      </x:c>
      <x:c r="D474" s="120" t="n">
        <x:v>28798</x:v>
      </x:c>
      <x:c r="E474" s="120" t="n">
        <x:v>47390.8268318471</x:v>
      </x:c>
      <x:c r="F474" s="120" t="n">
        <x:v>42870.801646293614</x:v>
      </x:c>
      <x:c r="G474" s="120" t="n">
        <x:v>47893.05185246415</x:v>
      </x:c>
      <x:c r="H474" s="119" t="n">
        <x:v>0.6456291003488819</x:v>
      </x:c>
      <x:c r="I474" s="119" t="n">
        <x:f>IFERROR(ABS(F474-D474)/ABS(D474),"")</x:f>
        <x:v>0.48867288166864414</x:v>
      </x:c>
      <x:c r="J474" s="119" t="n">
        <x:f>IFERROR(ABS(G474-D474)/ABS(D474),"")</x:f>
        <x:v>0.6630686802022415</x:v>
      </x:c>
      <x:c r="K474" s="120" t="n">
        <x:f>E474-D474</x:f>
        <x:v>18592.826831847102</x:v>
      </x:c>
      <x:c r="L474" s="77" t="str">
        <x:v>weighted_hybrid</x:v>
      </x:c>
      <x:c r="M474" s="77" t="str">
        <x:v>是</x:v>
      </x:c>
      <x:c r="N474" s="77" t="str">
        <x:v>是</x:v>
      </x:c>
    </x:row>
    <x:row r="475">
      <x:c r="A475" s="77" t="str">
        <x:v>1570</x:v>
      </x:c>
      <x:c r="B475" s="77" t="str">
        <x:v>力肯</x:v>
      </x:c>
      <x:c r="C475" s="125" t="n">
        <x:v>45717</x:v>
      </x:c>
      <x:c r="D475" s="120" t="n">
        <x:v>37267</x:v>
      </x:c>
      <x:c r="E475" s="120" t="n">
        <x:v>38310.48795287739</x:v>
      </x:c>
      <x:c r="F475" s="120" t="n">
        <x:v>54316.86608370537</x:v>
      </x:c>
      <x:c r="G475" s="120" t="n">
        <x:v>36532.001493896496</x:v>
      </x:c>
      <x:c r="H475" s="119" t="n">
        <x:v>0.0280003207362382</x:v>
      </x:c>
      <x:c r="I475" s="119" t="n">
        <x:f>IFERROR(ABS(F475-D475)/ABS(D475),"")</x:f>
        <x:v>0.4575057311751783</x:v>
      </x:c>
      <x:c r="J475" s="119" t="n">
        <x:f>IFERROR(ABS(G475-D475)/ABS(D475),"")</x:f>
        <x:v>0.019722502645866426</x:v>
      </x:c>
      <x:c r="K475" s="120" t="n">
        <x:f>E475-D475</x:f>
        <x:v>1043.487952877389</x:v>
      </x:c>
      <x:c r="L475" s="77" t="str">
        <x:v>weighted_hybrid</x:v>
      </x:c>
      <x:c r="M475" s="77" t="str">
        <x:v>是</x:v>
      </x:c>
      <x:c r="N475" s="77" t="str">
        <x:v>是</x:v>
      </x:c>
    </x:row>
    <x:row r="476">
      <x:c r="A476" s="77" t="str">
        <x:v>1570</x:v>
      </x:c>
      <x:c r="B476" s="77" t="str">
        <x:v>力肯</x:v>
      </x:c>
      <x:c r="C476" s="125" t="n">
        <x:v>45748</x:v>
      </x:c>
      <x:c r="D476" s="120" t="n">
        <x:v>47301</x:v>
      </x:c>
      <x:c r="E476" s="120" t="n">
        <x:v>53856.02309571778</x:v>
      </x:c>
      <x:c r="F476" s="120" t="n">
        <x:v>36670.49719500423</x:v>
      </x:c>
      <x:c r="G476" s="120" t="n">
        <x:v>55765.52597357484</x:v>
      </x:c>
      <x:c r="H476" s="119" t="n">
        <x:v>0.13858106796299818</x:v>
      </x:c>
      <x:c r="I476" s="119" t="n">
        <x:f>IFERROR(ABS(F476-D476)/ABS(D476),"")</x:f>
        <x:v>0.22474160810544744</x:v>
      </x:c>
      <x:c r="J476" s="119" t="n">
        <x:f>IFERROR(ABS(G476-D476)/ABS(D476),"")</x:f>
        <x:v>0.17895025419282554</x:v>
      </x:c>
      <x:c r="K476" s="120" t="n">
        <x:f>E476-D476</x:f>
        <x:v>6555.023095717777</x:v>
      </x:c>
      <x:c r="L476" s="77" t="str">
        <x:v>weighted_hybrid</x:v>
      </x:c>
      <x:c r="M476" s="77" t="str">
        <x:v>是</x:v>
      </x:c>
      <x:c r="N476" s="77" t="str">
        <x:v>是</x:v>
      </x:c>
    </x:row>
    <x:row r="477">
      <x:c r="A477" s="77" t="str">
        <x:v>1570</x:v>
      </x:c>
      <x:c r="B477" s="77" t="str">
        <x:v>力肯</x:v>
      </x:c>
      <x:c r="C477" s="125" t="n">
        <x:v>45778</x:v>
      </x:c>
      <x:c r="D477" s="120" t="n">
        <x:v>57691</x:v>
      </x:c>
      <x:c r="E477" s="120" t="n">
        <x:v>71520.36453805026</x:v>
      </x:c>
      <x:c r="F477" s="120" t="n">
        <x:v>57086.4105932821</x:v>
      </x:c>
      <x:c r="G477" s="120" t="n">
        <x:v>73124.13719858005</x:v>
      </x:c>
      <x:c r="H477" s="119" t="n">
        <x:v>0.2397144188530318</x:v>
      </x:c>
      <x:c r="I477" s="119" t="n">
        <x:f>IFERROR(ABS(F477-D477)/ABS(D477),"")</x:f>
        <x:v>0.010479787258288178</x:v>
      </x:c>
      <x:c r="J477" s="119" t="n">
        <x:f>IFERROR(ABS(G477-D477)/ABS(D477),"")</x:f>
        <x:v>0.26751377508762286</x:v>
      </x:c>
      <x:c r="K477" s="120" t="n">
        <x:f>E477-D477</x:f>
        <x:v>13829.364538050257</x:v>
      </x:c>
      <x:c r="L477" s="77" t="str">
        <x:v>weighted_hybrid</x:v>
      </x:c>
      <x:c r="M477" s="77" t="str">
        <x:v>是</x:v>
      </x:c>
      <x:c r="N477" s="77" t="str">
        <x:v>是</x:v>
      </x:c>
    </x:row>
    <x:row r="478">
      <x:c r="A478" s="77" t="str">
        <x:v>1570</x:v>
      </x:c>
      <x:c r="B478" s="77" t="str">
        <x:v>力肯</x:v>
      </x:c>
      <x:c r="C478" s="125" t="n">
        <x:v>45809</x:v>
      </x:c>
      <x:c r="D478" s="120" t="n">
        <x:v>55105</x:v>
      </x:c>
      <x:c r="E478" s="120" t="n">
        <x:v>52619.01420195706</x:v>
      </x:c>
      <x:c r="F478" s="120" t="n">
        <x:v>48709.84138115692</x:v>
      </x:c>
      <x:c r="G478" s="120" t="n">
        <x:v>53053.36673760152</x:v>
      </x:c>
      <x:c r="H478" s="119" t="n">
        <x:v>0.0451136157888202</x:v>
      </x:c>
      <x:c r="I478" s="119" t="n">
        <x:f>IFERROR(ABS(F478-D478)/ABS(D478),"")</x:f>
        <x:v>0.11605405351316725</x:v>
      </x:c>
      <x:c r="J478" s="119" t="n">
        <x:f>IFERROR(ABS(G478-D478)/ABS(D478),"")</x:f>
        <x:v>0.03723134493055944</x:v>
      </x:c>
      <x:c r="K478" s="120" t="n">
        <x:f>E478-D478</x:f>
        <x:v>-2485.985798042937</x:v>
      </x:c>
      <x:c r="L478" s="77" t="str">
        <x:v>weighted_hybrid</x:v>
      </x:c>
      <x:c r="M478" s="77" t="str">
        <x:v>是</x:v>
      </x:c>
      <x:c r="N478" s="77" t="str">
        <x:v>是</x:v>
      </x:c>
    </x:row>
    <x:row r="479">
      <x:c r="A479" s="77" t="str">
        <x:v>1570</x:v>
      </x:c>
      <x:c r="B479" s="77" t="str">
        <x:v>力肯</x:v>
      </x:c>
      <x:c r="C479" s="125" t="n">
        <x:v>45839</x:v>
      </x:c>
      <x:c r="D479" s="120" t="n">
        <x:v>54899</x:v>
      </x:c>
      <x:c r="E479" s="120" t="n">
        <x:v>59296.046815022826</x:v>
      </x:c>
      <x:c r="F479" s="120" t="n">
        <x:v>58659.83606505498</x:v>
      </x:c>
      <x:c r="G479" s="120" t="n">
        <x:v>59366.73689835258</x:v>
      </x:c>
      <x:c r="H479" s="119" t="n">
        <x:v>0.08009338630982032</x:v>
      </x:c>
      <x:c r="I479" s="119" t="n">
        <x:f>IFERROR(ABS(F479-D479)/ABS(D479),"")</x:f>
        <x:v>0.06850463697070949</x:v>
      </x:c>
      <x:c r="J479" s="119" t="n">
        <x:f>IFERROR(ABS(G479-D479)/ABS(D479),"")</x:f>
        <x:v>0.08138102512527698</x:v>
      </x:c>
      <x:c r="K479" s="120" t="n">
        <x:f>E479-D479</x:f>
        <x:v>4397.046815022826</x:v>
      </x:c>
      <x:c r="L479" s="77" t="str">
        <x:v>weighted_hybrid</x:v>
      </x:c>
      <x:c r="M479" s="77" t="str">
        <x:v>是</x:v>
      </x:c>
      <x:c r="N479" s="77" t="str">
        <x:v>是</x:v>
      </x:c>
    </x:row>
    <x:row r="480">
      <x:c r="A480" s="77" t="str">
        <x:v>1570</x:v>
      </x:c>
      <x:c r="B480" s="77" t="str">
        <x:v>力肯</x:v>
      </x:c>
      <x:c r="C480" s="125" t="n">
        <x:v>45870</x:v>
      </x:c>
      <x:c r="D480" s="120" t="n">
        <x:v>54046</x:v>
      </x:c>
      <x:c r="E480" s="120" t="n">
        <x:v>42767.50214298584</x:v>
      </x:c>
      <x:c r="F480" s="120" t="n">
        <x:v>42171.308790345545</x:v>
      </x:c>
      <x:c r="G480" s="120" t="n">
        <x:v>42833.745848834755</x:v>
      </x:c>
      <x:c r="H480" s="119" t="n">
        <x:v>0.2086833041670829</x:v>
      </x:c>
      <x:c r="I480" s="119" t="n">
        <x:f>IFERROR(ABS(F480-D480)/ABS(D480),"")</x:f>
        <x:v>0.21971452484280898</x:v>
      </x:c>
      <x:c r="J480" s="119" t="n">
        <x:f>IFERROR(ABS(G480-D480)/ABS(D480),"")</x:f>
        <x:v>0.2074576129808912</x:v>
      </x:c>
      <x:c r="K480" s="120" t="n">
        <x:f>E480-D480</x:f>
        <x:v>-11278.497857014161</x:v>
      </x:c>
      <x:c r="L480" s="77" t="str">
        <x:v>weighted_hybrid</x:v>
      </x:c>
      <x:c r="M480" s="77" t="str">
        <x:v>是</x:v>
      </x:c>
      <x:c r="N480" s="77" t="str">
        <x:v>是</x:v>
      </x:c>
    </x:row>
    <x:row r="481">
      <x:c r="A481" s="77" t="str">
        <x:v>1570</x:v>
      </x:c>
      <x:c r="B481" s="77" t="str">
        <x:v>力肯</x:v>
      </x:c>
      <x:c r="C481" s="125" t="n">
        <x:v>45901</x:v>
      </x:c>
      <x:c r="D481" s="120" t="n">
        <x:v>29575</x:v>
      </x:c>
      <x:c r="E481" s="120" t="n">
        <x:v>45597.428916596924</x:v>
      </x:c>
      <x:c r="F481" s="120" t="n">
        <x:v>47103.12080595612</x:v>
      </x:c>
      <x:c r="G481" s="120" t="n">
        <x:v>45430.129817779234</x:v>
      </x:c>
      <x:c r="H481" s="119" t="n">
        <x:v>0.5417558382619416</x:v>
      </x:c>
      <x:c r="I481" s="119" t="n">
        <x:f>IFERROR(ABS(F481-D481)/ABS(D481),"")</x:f>
        <x:v>0.5926668066257351</x:v>
      </x:c>
      <x:c r="J481" s="119" t="n">
        <x:f>IFERROR(ABS(G481-D481)/ABS(D481),"")</x:f>
        <x:v>0.5360990639992979</x:v>
      </x:c>
      <x:c r="K481" s="120" t="n">
        <x:f>E481-D481</x:f>
        <x:v>16022.428916596924</x:v>
      </x:c>
      <x:c r="L481" s="77" t="str">
        <x:v>weighted_hybrid</x:v>
      </x:c>
      <x:c r="M481" s="77" t="str">
        <x:v>是</x:v>
      </x:c>
      <x:c r="N481" s="77" t="str">
        <x:v>是</x:v>
      </x:c>
    </x:row>
    <x:row r="482">
      <x:c r="A482" s="77" t="str">
        <x:v>1570</x:v>
      </x:c>
      <x:c r="B482" s="77" t="str">
        <x:v>力肯</x:v>
      </x:c>
      <x:c r="C482" s="125" t="n">
        <x:v>45931</x:v>
      </x:c>
      <x:c r="D482" s="120" t="n">
        <x:v>37258</x:v>
      </x:c>
      <x:c r="E482" s="120" t="n">
        <x:v>29349.51151171965</x:v>
      </x:c>
      <x:c r="F482" s="120" t="n">
        <x:v>42132.07293721362</x:v>
      </x:c>
      <x:c r="G482" s="120" t="n">
        <x:v>27929.226908886987</x:v>
      </x:c>
      <x:c r="H482" s="119" t="n">
        <x:v>0.212262829144891</x:v>
      </x:c>
      <x:c r="I482" s="119" t="n">
        <x:f>IFERROR(ABS(F482-D482)/ABS(D482),"")</x:f>
        <x:v>0.13081950016677277</x:v>
      </x:c>
      <x:c r="J482" s="119" t="n">
        <x:f>IFERROR(ABS(G482-D482)/ABS(D482),"")</x:f>
        <x:v>0.25038308795729813</x:v>
      </x:c>
      <x:c r="K482" s="120" t="n">
        <x:f>E482-D482</x:f>
        <x:v>-7908.488488280349</x:v>
      </x:c>
      <x:c r="L482" s="77" t="str">
        <x:v>weighted_hybrid</x:v>
      </x:c>
      <x:c r="M482" s="77" t="str">
        <x:v>是</x:v>
      </x:c>
      <x:c r="N482" s="77" t="str">
        <x:v>是</x:v>
      </x:c>
    </x:row>
    <x:row r="483">
      <x:c r="A483" s="77" t="str">
        <x:v>1570</x:v>
      </x:c>
      <x:c r="B483" s="77" t="str">
        <x:v>力肯</x:v>
      </x:c>
      <x:c r="C483" s="125" t="n">
        <x:v>45962</x:v>
      </x:c>
      <x:c r="D483" s="120" t="n">
        <x:v>29611</x:v>
      </x:c>
      <x:c r="E483" s="120" t="n">
        <x:v>37340.08012407962</x:v>
      </x:c>
      <x:c r="F483" s="120" t="n">
        <x:v>38037.73778777805</x:v>
      </x:c>
      <x:c r="G483" s="120" t="n">
        <x:v>37262.56260589091</x:v>
      </x:c>
      <x:c r="H483" s="119" t="n">
        <x:v>0.2610205708716227</x:v>
      </x:c>
      <x:c r="I483" s="119" t="n">
        <x:f>IFERROR(ABS(F483-D483)/ABS(D483),"")</x:f>
        <x:v>0.2845813308492808</x:v>
      </x:c>
      <x:c r="J483" s="119" t="n">
        <x:f>IFERROR(ABS(G483-D483)/ABS(D483),"")</x:f>
        <x:v>0.25840270865188314</x:v>
      </x:c>
      <x:c r="K483" s="120" t="n">
        <x:f>E483-D483</x:f>
        <x:v>7729.080124079621</x:v>
      </x:c>
      <x:c r="L483" s="77" t="str">
        <x:v>weighted_hybrid</x:v>
      </x:c>
      <x:c r="M483" s="77" t="str">
        <x:v>是</x:v>
      </x:c>
      <x:c r="N483" s="77" t="str">
        <x:v>是</x:v>
      </x:c>
    </x:row>
    <x:row r="484">
      <x:c r="A484" s="77" t="str">
        <x:v>1570</x:v>
      </x:c>
      <x:c r="B484" s="77" t="str">
        <x:v>力肯</x:v>
      </x:c>
      <x:c r="C484" s="125" t="n">
        <x:v>45992</x:v>
      </x:c>
      <x:c r="D484" s="120" t="n">
        <x:v>7049</x:v>
      </x:c>
      <x:c r="E484" s="120" t="n">
        <x:v>32284.041231746018</x:v>
      </x:c>
      <x:c r="F484" s="120" t="n">
        <x:v>40482.15240431808</x:v>
      </x:c>
      <x:c r="G484" s="120" t="n">
        <x:v>31373.139990349122</x:v>
      </x:c>
      <x:c r="H484" s="119" t="n">
        <x:v>3.579946266384738</x:v>
      </x:c>
      <x:c r="I484" s="119" t="n">
        <x:f>IFERROR(ABS(F484-D484)/ABS(D484),"")</x:f>
        <x:v>4.742963882014198</x:v>
      </x:c>
      <x:c r="J484" s="119" t="n">
        <x:f>IFERROR(ABS(G484-D484)/ABS(D484),"")</x:f>
        <x:v>3.4507220868703534</x:v>
      </x:c>
      <x:c r="K484" s="120" t="n">
        <x:f>E484-D484</x:f>
        <x:v>25235.041231746018</x:v>
      </x:c>
      <x:c r="L484" s="77" t="str">
        <x:v>weighted_hybrid</x:v>
      </x:c>
      <x:c r="M484" s="77" t="str">
        <x:v>是</x:v>
      </x:c>
      <x:c r="N484" s="77" t="str">
        <x:v>是</x:v>
      </x:c>
    </x:row>
    <x:row r="485">
      <x:c r="A485" s="77" t="str">
        <x:v>1591</x:v>
      </x:c>
      <x:c r="B485" s="77" t="str">
        <x:v>駿吉-KY</x:v>
      </x:c>
      <x:c r="C485" s="125" t="n">
        <x:v>45658</x:v>
      </x:c>
      <x:c r="D485" s="120" t="n">
        <x:v>3965</x:v>
      </x:c>
      <x:c r="E485" s="120" t="n">
        <x:v>22992.35426358752</x:v>
      </x:c>
      <x:c r="F485" s="120" t="n">
        <x:v>13329.04003656206</x:v>
      </x:c>
      <x:c r="G485" s="120" t="n">
        <x:v>24066.055844368126</x:v>
      </x:c>
      <x:c r="H485" s="119" t="n">
        <x:v>4.798828313641241</x:v>
      </x:c>
      <x:c r="I485" s="119" t="n">
        <x:f>IFERROR(ABS(F485-D485)/ABS(D485),"")</x:f>
        <x:v>2.3616746624368377</x:v>
      </x:c>
      <x:c r="J485" s="119" t="n">
        <x:f>IFERROR(ABS(G485-D485)/ABS(D485),"")</x:f>
        <x:v>5.069623163775063</x:v>
      </x:c>
      <x:c r="K485" s="120" t="n">
        <x:f>E485-D485</x:f>
        <x:v>19027.35426358752</x:v>
      </x:c>
      <x:c r="L485" s="77" t="str">
        <x:v>weighted_hybrid</x:v>
      </x:c>
      <x:c r="M485" s="77" t="str">
        <x:v>是</x:v>
      </x:c>
      <x:c r="N485" s="77" t="str">
        <x:v>是</x:v>
      </x:c>
    </x:row>
    <x:row r="486">
      <x:c r="A486" s="77" t="str">
        <x:v>1591</x:v>
      </x:c>
      <x:c r="B486" s="77" t="str">
        <x:v>駿吉-KY</x:v>
      </x:c>
      <x:c r="C486" s="125" t="n">
        <x:v>45689</x:v>
      </x:c>
      <x:c r="D486" s="120" t="n">
        <x:v>7415</x:v>
      </x:c>
      <x:c r="E486" s="120" t="n">
        <x:v>5079.489777831107</x:v>
      </x:c>
      <x:c r="F486" s="120" t="n">
        <x:v>8790.16436199434</x:v>
      </x:c>
      <x:c r="G486" s="120" t="n">
        <x:v>4667.19260181297</x:v>
      </x:c>
      <x:c r="H486" s="119" t="n">
        <x:v>0.31497103468225124</x:v>
      </x:c>
      <x:c r="I486" s="119" t="n">
        <x:f>IFERROR(ABS(F486-D486)/ABS(D486),"")</x:f>
        <x:v>0.1854570953465058</x:v>
      </x:c>
      <x:c r="J486" s="119" t="n">
        <x:f>IFERROR(ABS(G486-D486)/ABS(D486),"")</x:f>
        <x:v>0.37057416024100204</x:v>
      </x:c>
      <x:c r="K486" s="120" t="n">
        <x:f>E486-D486</x:f>
        <x:v>-2335.510222168893</x:v>
      </x:c>
      <x:c r="L486" s="77" t="str">
        <x:v>weighted_hybrid</x:v>
      </x:c>
      <x:c r="M486" s="77" t="str">
        <x:v>是</x:v>
      </x:c>
      <x:c r="N486" s="77" t="str">
        <x:v>是</x:v>
      </x:c>
    </x:row>
    <x:row r="487">
      <x:c r="A487" s="77" t="str">
        <x:v>1591</x:v>
      </x:c>
      <x:c r="B487" s="77" t="str">
        <x:v>駿吉-KY</x:v>
      </x:c>
      <x:c r="C487" s="125" t="n">
        <x:v>45717</x:v>
      </x:c>
      <x:c r="D487" s="120" t="n">
        <x:v>2158</x:v>
      </x:c>
      <x:c r="E487" s="120" t="n">
        <x:v>11204.617226500099</x:v>
      </x:c>
      <x:c r="F487" s="120" t="n">
        <x:v>10736.8111215356</x:v>
      </x:c>
      <x:c r="G487" s="120" t="n">
        <x:v>11256.595682607265</x:v>
      </x:c>
      <x:c r="H487" s="119" t="n">
        <x:v>4.192130318118674</x:v>
      </x:c>
      <x:c r="I487" s="119" t="n">
        <x:f>IFERROR(ABS(F487-D487)/ABS(D487),"")</x:f>
        <x:v>3.9753526976531974</x:v>
      </x:c>
      <x:c r="J487" s="119" t="n">
        <x:f>IFERROR(ABS(G487-D487)/ABS(D487),"")</x:f>
        <x:v>4.216216720392616</x:v>
      </x:c>
      <x:c r="K487" s="120" t="n">
        <x:f>E487-D487</x:f>
        <x:v>9046.617226500099</x:v>
      </x:c>
      <x:c r="L487" s="77" t="str">
        <x:v>weighted_hybrid</x:v>
      </x:c>
      <x:c r="M487" s="77" t="str">
        <x:v>是</x:v>
      </x:c>
      <x:c r="N487" s="77" t="str">
        <x:v>是</x:v>
      </x:c>
    </x:row>
    <x:row r="488">
      <x:c r="A488" s="77" t="str">
        <x:v>1591</x:v>
      </x:c>
      <x:c r="B488" s="77" t="str">
        <x:v>駿吉-KY</x:v>
      </x:c>
      <x:c r="C488" s="125" t="n">
        <x:v>45748</x:v>
      </x:c>
      <x:c r="D488" s="120" t="n">
        <x:v>7780</x:v>
      </x:c>
      <x:c r="E488" s="120" t="n">
        <x:v>5204.513946169529</x:v>
      </x:c>
      <x:c r="F488" s="120" t="n">
        <x:v>7598.458396166708</x:v>
      </x:c>
      <x:c r="G488" s="120" t="n">
        <x:v>4938.520118392064</x:v>
      </x:c>
      <x:c r="H488" s="119" t="n">
        <x:v>0.33103933853862094</x:v>
      </x:c>
      <x:c r="I488" s="119" t="n">
        <x:f>IFERROR(ABS(F488-D488)/ABS(D488),"")</x:f>
        <x:v>0.02333439637960056</x:v>
      </x:c>
      <x:c r="J488" s="119" t="n">
        <x:f>IFERROR(ABS(G488-D488)/ABS(D488),"")</x:f>
        <x:v>0.36522877655628994</x:v>
      </x:c>
      <x:c r="K488" s="120" t="n">
        <x:f>E488-D488</x:f>
        <x:v>-2575.486053830471</x:v>
      </x:c>
      <x:c r="L488" s="77" t="str">
        <x:v>weighted_hybrid</x:v>
      </x:c>
      <x:c r="M488" s="77" t="str">
        <x:v>是</x:v>
      </x:c>
      <x:c r="N488" s="77" t="str">
        <x:v>是</x:v>
      </x:c>
    </x:row>
    <x:row r="489">
      <x:c r="A489" s="77" t="str">
        <x:v>1591</x:v>
      </x:c>
      <x:c r="B489" s="77" t="str">
        <x:v>駿吉-KY</x:v>
      </x:c>
      <x:c r="C489" s="125" t="n">
        <x:v>45778</x:v>
      </x:c>
      <x:c r="D489" s="120" t="n">
        <x:v>11422</x:v>
      </x:c>
      <x:c r="E489" s="120" t="n">
        <x:v>9892.774621436496</x:v>
      </x:c>
      <x:c r="F489" s="120" t="n">
        <x:v>9723.87770314616</x:v>
      </x:c>
      <x:c r="G489" s="120" t="n">
        <x:v>9911.540945690978</x:v>
      </x:c>
      <x:c r="H489" s="119" t="n">
        <x:v>0.13388420404163054</x:v>
      </x:c>
      <x:c r="I489" s="119" t="n">
        <x:f>IFERROR(ABS(F489-D489)/ABS(D489),"")</x:f>
        <x:v>0.14867118690718267</x:v>
      </x:c>
      <x:c r="J489" s="119" t="n">
        <x:f>IFERROR(ABS(G489-D489)/ABS(D489),"")</x:f>
        <x:v>0.13224120594545805</x:v>
      </x:c>
      <x:c r="K489" s="120" t="n">
        <x:f>E489-D489</x:f>
        <x:v>-1529.225378563504</x:v>
      </x:c>
      <x:c r="L489" s="77" t="str">
        <x:v>weighted_hybrid</x:v>
      </x:c>
      <x:c r="M489" s="77" t="str">
        <x:v>是</x:v>
      </x:c>
      <x:c r="N489" s="77" t="str">
        <x:v>是</x:v>
      </x:c>
    </x:row>
    <x:row r="490">
      <x:c r="A490" s="77" t="str">
        <x:v>1591</x:v>
      </x:c>
      <x:c r="B490" s="77" t="str">
        <x:v>駿吉-KY</x:v>
      </x:c>
      <x:c r="C490" s="125" t="n">
        <x:v>45809</x:v>
      </x:c>
      <x:c r="D490" s="120" t="n">
        <x:v>16208</x:v>
      </x:c>
      <x:c r="E490" s="120" t="n">
        <x:v>9859.394529116655</x:v>
      </x:c>
      <x:c r="F490" s="120" t="n">
        <x:v>8468.20298000215</x:v>
      </x:c>
      <x:c r="G490" s="120" t="n">
        <x:v>10013.971367907154</x:v>
      </x:c>
      <x:c r="H490" s="119" t="n">
        <x:v>0.3916957965747375</x:v>
      </x:c>
      <x:c r="I490" s="119" t="n">
        <x:f>IFERROR(ABS(F490-D490)/ABS(D490),"")</x:f>
        <x:v>0.47752943114498086</x:v>
      </x:c>
      <x:c r="J490" s="119" t="n">
        <x:f>IFERROR(ABS(G490-D490)/ABS(D490),"")</x:f>
        <x:v>0.38215872606693274</x:v>
      </x:c>
      <x:c r="K490" s="120" t="n">
        <x:f>E490-D490</x:f>
        <x:v>-6348.605470883345</x:v>
      </x:c>
      <x:c r="L490" s="77" t="str">
        <x:v>weighted_hybrid</x:v>
      </x:c>
      <x:c r="M490" s="77" t="str">
        <x:v>是</x:v>
      </x:c>
      <x:c r="N490" s="77" t="str">
        <x:v>是</x:v>
      </x:c>
    </x:row>
    <x:row r="491">
      <x:c r="A491" s="77" t="str">
        <x:v>1591</x:v>
      </x:c>
      <x:c r="B491" s="77" t="str">
        <x:v>駿吉-KY</x:v>
      </x:c>
      <x:c r="C491" s="125" t="n">
        <x:v>45839</x:v>
      </x:c>
      <x:c r="D491" s="120" t="n">
        <x:v>25777</x:v>
      </x:c>
      <x:c r="E491" s="120" t="n">
        <x:v>12194.799858279326</x:v>
      </x:c>
      <x:c r="F491" s="120" t="n">
        <x:v>1751.174641105698</x:v>
      </x:c>
      <x:c r="G491" s="120" t="n">
        <x:v>13355.202660187506</x:v>
      </x:c>
      <x:c r="H491" s="119" t="n">
        <x:v>0.5269115933475841</x:v>
      </x:c>
      <x:c r="I491" s="119" t="n">
        <x:f>IFERROR(ABS(F491-D491)/ABS(D491),"")</x:f>
        <x:v>0.9320644512120999</x:v>
      </x:c>
      <x:c r="J491" s="119" t="n">
        <x:f>IFERROR(ABS(G491-D491)/ABS(D491),"")</x:f>
        <x:v>0.48189460914041565</x:v>
      </x:c>
      <x:c r="K491" s="120" t="n">
        <x:f>E491-D491</x:f>
        <x:v>-13582.200141720674</x:v>
      </x:c>
      <x:c r="L491" s="77" t="str">
        <x:v>weighted_hybrid</x:v>
      </x:c>
      <x:c r="M491" s="77" t="str">
        <x:v>是</x:v>
      </x:c>
      <x:c r="N491" s="77" t="str">
        <x:v>是</x:v>
      </x:c>
    </x:row>
    <x:row r="492">
      <x:c r="A492" s="77" t="str">
        <x:v>1591</x:v>
      </x:c>
      <x:c r="B492" s="77" t="str">
        <x:v>駿吉-KY</x:v>
      </x:c>
      <x:c r="C492" s="125" t="n">
        <x:v>45870</x:v>
      </x:c>
      <x:c r="D492" s="120" t="n">
        <x:v>5238</x:v>
      </x:c>
      <x:c r="E492" s="120" t="n">
        <x:v>22580.294280762955</x:v>
      </x:c>
      <x:c r="F492" s="120" t="n">
        <x:v>10010.162922915812</x:v>
      </x:c>
      <x:c r="G492" s="120" t="n">
        <x:v>23976.97554274597</x:v>
      </x:c>
      <x:c r="H492" s="119" t="n">
        <x:v>3.3108618329062534</x:v>
      </x:c>
      <x:c r="I492" s="119" t="n">
        <x:f>IFERROR(ABS(F492-D492)/ABS(D492),"")</x:f>
        <x:v>0.9110658501175661</x:v>
      </x:c>
      <x:c r="J492" s="119" t="n">
        <x:f>IFERROR(ABS(G492-D492)/ABS(D492),"")</x:f>
        <x:v>3.577505830993885</x:v>
      </x:c>
      <x:c r="K492" s="120" t="n">
        <x:f>E492-D492</x:f>
        <x:v>17342.294280762955</x:v>
      </x:c>
      <x:c r="L492" s="77" t="str">
        <x:v>weighted_hybrid</x:v>
      </x:c>
      <x:c r="M492" s="77" t="str">
        <x:v>是</x:v>
      </x:c>
      <x:c r="N492" s="77" t="str">
        <x:v>是</x:v>
      </x:c>
    </x:row>
    <x:row r="493">
      <x:c r="A493" s="77" t="str">
        <x:v>1591</x:v>
      </x:c>
      <x:c r="B493" s="77" t="str">
        <x:v>駿吉-KY</x:v>
      </x:c>
      <x:c r="C493" s="125" t="n">
        <x:v>45901</x:v>
      </x:c>
      <x:c r="D493" s="120" t="n">
        <x:v>5158</x:v>
      </x:c>
      <x:c r="E493" s="120" t="n">
        <x:v>8293.730517621321</x:v>
      </x:c>
      <x:c r="F493" s="120" t="n">
        <x:v>9441.571366294156</x:v>
      </x:c>
      <x:c r="G493" s="120" t="n">
        <x:v>8166.192645546562</x:v>
      </x:c>
      <x:c r="H493" s="119" t="n">
        <x:v>0.607935346572571</x:v>
      </x:c>
      <x:c r="I493" s="119" t="n">
        <x:f>IFERROR(ABS(F493-D493)/ABS(D493),"")</x:f>
        <x:v>0.830471377722791</x:v>
      </x:c>
      <x:c r="J493" s="119" t="n">
        <x:f>IFERROR(ABS(G493-D493)/ABS(D493),"")</x:f>
        <x:v>0.5832091208892133</x:v>
      </x:c>
      <x:c r="K493" s="120" t="n">
        <x:f>E493-D493</x:f>
        <x:v>3135.7305176213213</x:v>
      </x:c>
      <x:c r="L493" s="77" t="str">
        <x:v>weighted_hybrid</x:v>
      </x:c>
      <x:c r="M493" s="77" t="str">
        <x:v>是</x:v>
      </x:c>
      <x:c r="N493" s="77" t="str">
        <x:v>是</x:v>
      </x:c>
    </x:row>
    <x:row r="494">
      <x:c r="A494" s="77" t="str">
        <x:v>1591</x:v>
      </x:c>
      <x:c r="B494" s="77" t="str">
        <x:v>駿吉-KY</x:v>
      </x:c>
      <x:c r="C494" s="125" t="n">
        <x:v>45931</x:v>
      </x:c>
      <x:c r="D494" s="120" t="n">
        <x:v>7621</x:v>
      </x:c>
      <x:c r="E494" s="120" t="n">
        <x:v>5617.120140216052</x:v>
      </x:c>
      <x:c r="F494" s="120" t="n">
        <x:v>7868.058472044105</x:v>
      </x:c>
      <x:c r="G494" s="120" t="n">
        <x:v>5367.015881124046</x:v>
      </x:c>
      <x:c r="H494" s="119" t="n">
        <x:v>0.26294185274687676</x:v>
      </x:c>
      <x:c r="I494" s="119" t="n">
        <x:f>IFERROR(ABS(F494-D494)/ABS(D494),"")</x:f>
        <x:v>0.03241811731322723</x:v>
      </x:c>
      <x:c r="J494" s="119" t="n">
        <x:f>IFERROR(ABS(G494-D494)/ABS(D494),"")</x:f>
        <x:v>0.2957596271979994</x:v>
      </x:c>
      <x:c r="K494" s="120" t="n">
        <x:f>E494-D494</x:f>
        <x:v>-2003.8798597839477</x:v>
      </x:c>
      <x:c r="L494" s="77" t="str">
        <x:v>weighted_hybrid</x:v>
      </x:c>
      <x:c r="M494" s="77" t="str">
        <x:v>是</x:v>
      </x:c>
      <x:c r="N494" s="77" t="str">
        <x:v>是</x:v>
      </x:c>
    </x:row>
    <x:row r="495">
      <x:c r="A495" s="77" t="str">
        <x:v>1591</x:v>
      </x:c>
      <x:c r="B495" s="77" t="str">
        <x:v>駿吉-KY</x:v>
      </x:c>
      <x:c r="C495" s="125" t="n">
        <x:v>45962</x:v>
      </x:c>
      <x:c r="D495" s="120" t="n">
        <x:v>5587</x:v>
      </x:c>
      <x:c r="E495" s="120" t="n">
        <x:v>4298.9454320709065</x:v>
      </x:c>
      <x:c r="F495" s="120" t="n">
        <x:v>6794.835910389916</x:v>
      </x:c>
      <x:c r="G495" s="120" t="n">
        <x:v>4021.624267813239</x:v>
      </x:c>
      <x:c r="H495" s="119" t="n">
        <x:v>0.2305449378788426</x:v>
      </x:c>
      <x:c r="I495" s="119" t="n">
        <x:f>IFERROR(ABS(F495-D495)/ABS(D495),"")</x:f>
        <x:v>0.21618684632001353</x:v>
      </x:c>
      <x:c r="J495" s="119" t="n">
        <x:f>IFERROR(ABS(G495-D495)/ABS(D495),"")</x:f>
        <x:v>0.2801818027898266</x:v>
      </x:c>
      <x:c r="K495" s="120" t="n">
        <x:f>E495-D495</x:f>
        <x:v>-1288.0545679290935</x:v>
      </x:c>
      <x:c r="L495" s="77" t="str">
        <x:v>weighted_hybrid</x:v>
      </x:c>
      <x:c r="M495" s="77" t="str">
        <x:v>是</x:v>
      </x:c>
      <x:c r="N495" s="77" t="str">
        <x:v>是</x:v>
      </x:c>
    </x:row>
    <x:row r="496">
      <x:c r="A496" s="77" t="str">
        <x:v>1591</x:v>
      </x:c>
      <x:c r="B496" s="77" t="str">
        <x:v>駿吉-KY</x:v>
      </x:c>
      <x:c r="C496" s="125" t="n">
        <x:v>45992</x:v>
      </x:c>
      <x:c r="D496" s="120" t="n">
        <x:v>26971</x:v>
      </x:c>
      <x:c r="E496" s="120" t="n">
        <x:v>11279.466919090723</x:v>
      </x:c>
      <x:c r="F496" s="120" t="n">
        <x:v>6615.296392677768</x:v>
      </x:c>
      <x:c r="G496" s="120" t="n">
        <x:v>11797.708088692161</x:v>
      </x:c>
      <x:c r="H496" s="119" t="n">
        <x:v>0.5817927804274694</x:v>
      </x:c>
      <x:c r="I496" s="119" t="n">
        <x:f>IFERROR(ABS(F496-D496)/ABS(D496),"")</x:f>
        <x:v>0.7547255795974281</x:v>
      </x:c>
      <x:c r="J496" s="119" t="n">
        <x:f>IFERROR(ABS(G496-D496)/ABS(D496),"")</x:f>
        <x:v>0.5625780249641407</x:v>
      </x:c>
      <x:c r="K496" s="120" t="n">
        <x:f>E496-D496</x:f>
        <x:v>-15691.533080909277</x:v>
      </x:c>
      <x:c r="L496" s="77" t="str">
        <x:v>weighted_hybrid</x:v>
      </x:c>
      <x:c r="M496" s="77" t="str">
        <x:v>是</x:v>
      </x:c>
      <x:c r="N496" s="77" t="str">
        <x:v>是</x:v>
      </x:c>
    </x:row>
    <x:row r="497">
      <x:c r="A497" s="77" t="str">
        <x:v>1595</x:v>
      </x:c>
      <x:c r="B497" s="77" t="str">
        <x:v>川寶</x:v>
      </x:c>
      <x:c r="C497" s="125" t="n">
        <x:v>45658</x:v>
      </x:c>
      <x:c r="D497" s="120" t="n">
        <x:v>51999</x:v>
      </x:c>
      <x:c r="E497" s="120" t="n">
        <x:v>90828.42400108991</x:v>
      </x:c>
      <x:c r="F497" s="120" t="n">
        <x:v>73240.16694224814</x:v>
      </x:c>
      <x:c r="G497" s="120" t="n">
        <x:v>92782.67478540566</x:v>
      </x:c>
      <x:c r="H497" s="119" t="n">
        <x:v>0.7467340525988944</x:v>
      </x:c>
      <x:c r="I497" s="119" t="n">
        <x:f>IFERROR(ABS(F497-D497)/ABS(D497),"")</x:f>
        <x:v>0.4084918352708347</x:v>
      </x:c>
      <x:c r="J497" s="119" t="n">
        <x:f>IFERROR(ABS(G497-D497)/ABS(D497),"")</x:f>
        <x:v>0.784316521190901</x:v>
      </x:c>
      <x:c r="K497" s="120" t="n">
        <x:f>E497-D497</x:f>
        <x:v>38829.42400108991</x:v>
      </x:c>
      <x:c r="L497" s="77" t="str">
        <x:v>weighted_hybrid</x:v>
      </x:c>
      <x:c r="M497" s="77" t="str">
        <x:v>是</x:v>
      </x:c>
      <x:c r="N497" s="77" t="str">
        <x:v>是</x:v>
      </x:c>
    </x:row>
    <x:row r="498">
      <x:c r="A498" s="77" t="str">
        <x:v>1595</x:v>
      </x:c>
      <x:c r="B498" s="77" t="str">
        <x:v>川寶</x:v>
      </x:c>
      <x:c r="C498" s="125" t="n">
        <x:v>45689</x:v>
      </x:c>
      <x:c r="D498" s="120" t="n">
        <x:v>72509</x:v>
      </x:c>
      <x:c r="E498" s="120" t="n">
        <x:v>56249.09034555229</x:v>
      </x:c>
      <x:c r="F498" s="120" t="n">
        <x:v>51234.90737877516</x:v>
      </x:c>
      <x:c r="G498" s="120" t="n">
        <x:v>56806.22178630531</x:v>
      </x:c>
      <x:c r="H498" s="119" t="n">
        <x:v>0.2242467783923059</x:v>
      </x:c>
      <x:c r="I498" s="119" t="n">
        <x:f>IFERROR(ABS(F498-D498)/ABS(D498),"")</x:f>
        <x:v>0.2933993383059322</x:v>
      </x:c>
      <x:c r="J498" s="119" t="n">
        <x:f>IFERROR(ABS(G498-D498)/ABS(D498),"")</x:f>
        <x:v>0.21656316062412517</x:v>
      </x:c>
      <x:c r="K498" s="120" t="n">
        <x:f>E498-D498</x:f>
        <x:v>-16259.909654447707</x:v>
      </x:c>
      <x:c r="L498" s="77" t="str">
        <x:v>weighted_hybrid</x:v>
      </x:c>
      <x:c r="M498" s="77" t="str">
        <x:v>是</x:v>
      </x:c>
      <x:c r="N498" s="77" t="str">
        <x:v>是</x:v>
      </x:c>
    </x:row>
    <x:row r="499">
      <x:c r="A499" s="77" t="str">
        <x:v>1595</x:v>
      </x:c>
      <x:c r="B499" s="77" t="str">
        <x:v>川寶</x:v>
      </x:c>
      <x:c r="C499" s="125" t="n">
        <x:v>45717</x:v>
      </x:c>
      <x:c r="D499" s="120" t="n">
        <x:v>84144</x:v>
      </x:c>
      <x:c r="E499" s="120" t="n">
        <x:v>76242.14038270031</x:v>
      </x:c>
      <x:c r="F499" s="120" t="n">
        <x:v>65507.84641333584</x:v>
      </x:c>
      <x:c r="G499" s="120" t="n">
        <x:v>77434.83971262969</x:v>
      </x:c>
      <x:c r="H499" s="119" t="n">
        <x:v>0.09390877088443253</x:v>
      </x:c>
      <x:c r="I499" s="119" t="n">
        <x:f>IFERROR(ABS(F499-D499)/ABS(D499),"")</x:f>
        <x:v>0.2214792924826982</x:v>
      </x:c>
      <x:c r="J499" s="119" t="n">
        <x:f>IFERROR(ABS(G499-D499)/ABS(D499),"")</x:f>
        <x:v>0.07973426848462527</x:v>
      </x:c>
      <x:c r="K499" s="120" t="n">
        <x:f>E499-D499</x:f>
        <x:v>-7901.859617299691</x:v>
      </x:c>
      <x:c r="L499" s="77" t="str">
        <x:v>weighted_hybrid</x:v>
      </x:c>
      <x:c r="M499" s="77" t="str">
        <x:v>是</x:v>
      </x:c>
      <x:c r="N499" s="77" t="str">
        <x:v>是</x:v>
      </x:c>
    </x:row>
    <x:row r="500">
      <x:c r="A500" s="77" t="str">
        <x:v>1595</x:v>
      </x:c>
      <x:c r="B500" s="77" t="str">
        <x:v>川寶</x:v>
      </x:c>
      <x:c r="C500" s="125" t="n">
        <x:v>45748</x:v>
      </x:c>
      <x:c r="D500" s="120" t="n">
        <x:v>75921</x:v>
      </x:c>
      <x:c r="E500" s="120" t="n">
        <x:v>98935.55335089655</x:v>
      </x:c>
      <x:c r="F500" s="120" t="n">
        <x:v>104237.6712626386</x:v>
      </x:c>
      <x:c r="G500" s="120" t="n">
        <x:v>98346.42913848076</x:v>
      </x:c>
      <x:c r="H500" s="119" t="n">
        <x:v>0.30313817456166997</x:v>
      </x:c>
      <x:c r="I500" s="119" t="n">
        <x:f>IFERROR(ABS(F500-D500)/ABS(D500),"")</x:f>
        <x:v>0.37297547796576175</x:v>
      </x:c>
      <x:c r="J500" s="119" t="n">
        <x:f>IFERROR(ABS(G500-D500)/ABS(D500),"")</x:f>
        <x:v>0.2953784741834375</x:v>
      </x:c>
      <x:c r="K500" s="120" t="n">
        <x:f>E500-D500</x:f>
        <x:v>23014.553350896545</x:v>
      </x:c>
      <x:c r="L500" s="77" t="str">
        <x:v>weighted_hybrid</x:v>
      </x:c>
      <x:c r="M500" s="77" t="str">
        <x:v>是</x:v>
      </x:c>
      <x:c r="N500" s="77" t="str">
        <x:v>是</x:v>
      </x:c>
    </x:row>
    <x:row r="501">
      <x:c r="A501" s="77" t="str">
        <x:v>1595</x:v>
      </x:c>
      <x:c r="B501" s="77" t="str">
        <x:v>川寶</x:v>
      </x:c>
      <x:c r="C501" s="125" t="n">
        <x:v>45778</x:v>
      </x:c>
      <x:c r="D501" s="120" t="n">
        <x:v>32864</x:v>
      </x:c>
      <x:c r="E501" s="120" t="n">
        <x:v>85492.49022670055</x:v>
      </x:c>
      <x:c r="F501" s="120" t="n">
        <x:v>82709.36279029826</x:v>
      </x:c>
      <x:c r="G501" s="120" t="n">
        <x:v>85801.72660852302</x:v>
      </x:c>
      <x:c r="H501" s="119" t="n">
        <x:v>1.6014024533441016</x:v>
      </x:c>
      <x:c r="I501" s="119" t="n">
        <x:f>IFERROR(ABS(F501-D501)/ABS(D501),"")</x:f>
        <x:v>1.5167162484876537</x:v>
      </x:c>
      <x:c r="J501" s="119" t="n">
        <x:f>IFERROR(ABS(G501-D501)/ABS(D501),"")</x:f>
        <x:v>1.6108120316614845</x:v>
      </x:c>
      <x:c r="K501" s="120" t="n">
        <x:f>E501-D501</x:f>
        <x:v>52628.49022670055</x:v>
      </x:c>
      <x:c r="L501" s="77" t="str">
        <x:v>weighted_hybrid</x:v>
      </x:c>
      <x:c r="M501" s="77" t="str">
        <x:v>是</x:v>
      </x:c>
      <x:c r="N501" s="77" t="str">
        <x:v>是</x:v>
      </x:c>
    </x:row>
    <x:row r="502">
      <x:c r="A502" s="77" t="str">
        <x:v>1595</x:v>
      </x:c>
      <x:c r="B502" s="77" t="str">
        <x:v>川寶</x:v>
      </x:c>
      <x:c r="C502" s="125" t="n">
        <x:v>45809</x:v>
      </x:c>
      <x:c r="D502" s="120" t="n">
        <x:v>76574</x:v>
      </x:c>
      <x:c r="E502" s="120" t="n">
        <x:v>34221.13896971335</x:v>
      </x:c>
      <x:c r="F502" s="120" t="n">
        <x:v>48202.03439506068</x:v>
      </x:c>
      <x:c r="G502" s="120" t="n">
        <x:v>32667.706144674754</x:v>
      </x:c>
      <x:c r="H502" s="119" t="n">
        <x:v>0.5530971482524963</x:v>
      </x:c>
      <x:c r="I502" s="119" t="n">
        <x:f>IFERROR(ABS(F502-D502)/ABS(D502),"")</x:f>
        <x:v>0.37051695882335156</x:v>
      </x:c>
      <x:c r="J502" s="119" t="n">
        <x:f>IFERROR(ABS(G502-D502)/ABS(D502),"")</x:f>
        <x:v>0.5733838359668457</x:v>
      </x:c>
      <x:c r="K502" s="120" t="n">
        <x:f>E502-D502</x:f>
        <x:v>-42352.86103028665</x:v>
      </x:c>
      <x:c r="L502" s="77" t="str">
        <x:v>weighted_hybrid</x:v>
      </x:c>
      <x:c r="M502" s="77" t="str">
        <x:v>是</x:v>
      </x:c>
      <x:c r="N502" s="77" t="str">
        <x:v>是</x:v>
      </x:c>
    </x:row>
    <x:row r="503">
      <x:c r="A503" s="77" t="str">
        <x:v>1595</x:v>
      </x:c>
      <x:c r="B503" s="77" t="str">
        <x:v>川寶</x:v>
      </x:c>
      <x:c r="C503" s="125" t="n">
        <x:v>45839</x:v>
      </x:c>
      <x:c r="D503" s="120" t="n">
        <x:v>19634</x:v>
      </x:c>
      <x:c r="E503" s="120" t="n">
        <x:v>56428.68468187302</x:v>
      </x:c>
      <x:c r="F503" s="120" t="n">
        <x:v>52943.28137455841</x:v>
      </x:c>
      <x:c r="G503" s="120" t="n">
        <x:v>56815.95171601908</x:v>
      </x:c>
      <x:c r="H503" s="119" t="n">
        <x:v>1.8740289641373646</x:v>
      </x:c>
      <x:c r="I503" s="119" t="n">
        <x:f>IFERROR(ABS(F503-D503)/ABS(D503),"")</x:f>
        <x:v>1.6965102054883576</x:v>
      </x:c>
      <x:c r="J503" s="119" t="n">
        <x:f>IFERROR(ABS(G503-D503)/ABS(D503),"")</x:f>
        <x:v>1.8937532706539209</x:v>
      </x:c>
      <x:c r="K503" s="120" t="n">
        <x:f>E503-D503</x:f>
        <x:v>36794.68468187302</x:v>
      </x:c>
      <x:c r="L503" s="77" t="str">
        <x:v>weighted_hybrid</x:v>
      </x:c>
      <x:c r="M503" s="77" t="str">
        <x:v>是</x:v>
      </x:c>
      <x:c r="N503" s="77" t="str">
        <x:v>是</x:v>
      </x:c>
    </x:row>
    <x:row r="504">
      <x:c r="A504" s="77" t="str">
        <x:v>1595</x:v>
      </x:c>
      <x:c r="B504" s="77" t="str">
        <x:v>川寶</x:v>
      </x:c>
      <x:c r="C504" s="125" t="n">
        <x:v>45870</x:v>
      </x:c>
      <x:c r="D504" s="120" t="n">
        <x:v>64469</x:v>
      </x:c>
      <x:c r="E504" s="120" t="n">
        <x:v>30346.435402183997</x:v>
      </x:c>
      <x:c r="F504" s="120" t="n">
        <x:v>46764.035482368046</x:v>
      </x:c>
      <x:c r="G504" s="120" t="n">
        <x:v>28522.25761549688</x:v>
      </x:c>
      <x:c r="H504" s="119" t="n">
        <x:v>0.5292863949776793</x:v>
      </x:c>
      <x:c r="I504" s="119" t="n">
        <x:f>IFERROR(ABS(F504-D504)/ABS(D504),"")</x:f>
        <x:v>0.2746275654598637</x:v>
      </x:c>
      <x:c r="J504" s="119" t="n">
        <x:f>IFERROR(ABS(G504-D504)/ABS(D504),"")</x:f>
        <x:v>0.5575818204796587</x:v>
      </x:c>
      <x:c r="K504" s="120" t="n">
        <x:f>E504-D504</x:f>
        <x:v>-34122.564597816</x:v>
      </x:c>
      <x:c r="L504" s="77" t="str">
        <x:v>weighted_hybrid</x:v>
      </x:c>
      <x:c r="M504" s="77" t="str">
        <x:v>是</x:v>
      </x:c>
      <x:c r="N504" s="77" t="str">
        <x:v>是</x:v>
      </x:c>
    </x:row>
    <x:row r="505">
      <x:c r="A505" s="77" t="str">
        <x:v>1595</x:v>
      </x:c>
      <x:c r="B505" s="77" t="str">
        <x:v>川寶</x:v>
      </x:c>
      <x:c r="C505" s="125" t="n">
        <x:v>45901</x:v>
      </x:c>
      <x:c r="D505" s="120" t="n">
        <x:v>26054</x:v>
      </x:c>
      <x:c r="E505" s="120" t="n">
        <x:v>78458.24254471519</x:v>
      </x:c>
      <x:c r="F505" s="120" t="n">
        <x:v>64050.85110352923</x:v>
      </x:c>
      <x:c r="G505" s="120" t="n">
        <x:v>80059.06381595807</x:v>
      </x:c>
      <x:c r="H505" s="119" t="n">
        <x:v>2.011370328729377</x:v>
      </x:c>
      <x:c r="I505" s="119" t="n">
        <x:f>IFERROR(ABS(F505-D505)/ABS(D505),"")</x:f>
        <x:v>1.4583883896341918</x:v>
      </x:c>
      <x:c r="J505" s="119" t="n">
        <x:f>IFERROR(ABS(G505-D505)/ABS(D505),"")</x:f>
        <x:v>2.07281276640662</x:v>
      </x:c>
      <x:c r="K505" s="120" t="n">
        <x:f>E505-D505</x:f>
        <x:v>52404.24254471519</x:v>
      </x:c>
      <x:c r="L505" s="77" t="str">
        <x:v>weighted_hybrid</x:v>
      </x:c>
      <x:c r="M505" s="77" t="str">
        <x:v>是</x:v>
      </x:c>
      <x:c r="N505" s="77" t="str">
        <x:v>是</x:v>
      </x:c>
    </x:row>
    <x:row r="506">
      <x:c r="A506" s="77" t="str">
        <x:v>1595</x:v>
      </x:c>
      <x:c r="B506" s="77" t="str">
        <x:v>川寶</x:v>
      </x:c>
      <x:c r="C506" s="125" t="n">
        <x:v>45931</x:v>
      </x:c>
      <x:c r="D506" s="120" t="n">
        <x:v>90107</x:v>
      </x:c>
      <x:c r="E506" s="120" t="n">
        <x:v>31966.937427670488</x:v>
      </x:c>
      <x:c r="F506" s="120" t="n">
        <x:v>39465.10143796173</x:v>
      </x:c>
      <x:c r="G506" s="120" t="n">
        <x:v>31133.80809319368</x:v>
      </x:c>
      <x:c r="H506" s="119" t="n">
        <x:v>0.6452335842091014</x:v>
      </x:c>
      <x:c r="I506" s="119" t="n">
        <x:f>IFERROR(ABS(F506-D506)/ABS(D506),"")</x:f>
        <x:v>0.5620195829629027</x:v>
      </x:c>
      <x:c r="J506" s="119" t="n">
        <x:f>IFERROR(ABS(G506-D506)/ABS(D506),"")</x:f>
        <x:v>0.6544795843475681</x:v>
      </x:c>
      <x:c r="K506" s="120" t="n">
        <x:f>E506-D506</x:f>
        <x:v>-58140.06257232951</x:v>
      </x:c>
      <x:c r="L506" s="77" t="str">
        <x:v>weighted_hybrid</x:v>
      </x:c>
      <x:c r="M506" s="77" t="str">
        <x:v>是</x:v>
      </x:c>
      <x:c r="N506" s="77" t="str">
        <x:v>是</x:v>
      </x:c>
    </x:row>
    <x:row r="507">
      <x:c r="A507" s="77" t="str">
        <x:v>1595</x:v>
      </x:c>
      <x:c r="B507" s="77" t="str">
        <x:v>川寶</x:v>
      </x:c>
      <x:c r="C507" s="125" t="n">
        <x:v>45962</x:v>
      </x:c>
      <x:c r="D507" s="120" t="n">
        <x:v>53254</x:v>
      </x:c>
      <x:c r="E507" s="120" t="n">
        <x:v>74719.95127553723</x:v>
      </x:c>
      <x:c r="F507" s="120" t="n">
        <x:v>49041.50323257162</x:v>
      </x:c>
      <x:c r="G507" s="120" t="n">
        <x:v>77573.11216920007</x:v>
      </x:c>
      <x:c r="H507" s="119" t="n">
        <x:v>0.4030861771047663</x:v>
      </x:c>
      <x:c r="I507" s="119" t="n">
        <x:f>IFERROR(ABS(F507-D507)/ABS(D507),"")</x:f>
        <x:v>0.07910197858242354</x:v>
      </x:c>
      <x:c r="J507" s="119" t="n">
        <x:f>IFERROR(ABS(G507-D507)/ABS(D507),"")</x:f>
        <x:v>0.45666263884778746</x:v>
      </x:c>
      <x:c r="K507" s="120" t="n">
        <x:f>E507-D507</x:f>
        <x:v>21465.951275537227</x:v>
      </x:c>
      <x:c r="L507" s="77" t="str">
        <x:v>weighted_hybrid</x:v>
      </x:c>
      <x:c r="M507" s="77" t="str">
        <x:v>是</x:v>
      </x:c>
      <x:c r="N507" s="77" t="str">
        <x:v>是</x:v>
      </x:c>
    </x:row>
    <x:row r="508">
      <x:c r="A508" s="77" t="str">
        <x:v>1595</x:v>
      </x:c>
      <x:c r="B508" s="77" t="str">
        <x:v>川寶</x:v>
      </x:c>
      <x:c r="C508" s="125" t="n">
        <x:v>45992</x:v>
      </x:c>
      <x:c r="D508" s="120" t="n">
        <x:v>68642</x:v>
      </x:c>
      <x:c r="E508" s="120" t="n">
        <x:v>50281.59928687065</x:v>
      </x:c>
      <x:c r="F508" s="120" t="n">
        <x:v>45653.64611794605</x:v>
      </x:c>
      <x:c r="G508" s="120" t="n">
        <x:v>50795.81630564005</x:v>
      </x:c>
      <x:c r="H508" s="119" t="n">
        <x:v>0.2674805616550996</x:v>
      </x:c>
      <x:c r="I508" s="119" t="n">
        <x:f>IFERROR(ABS(F508-D508)/ABS(D508),"")</x:f>
        <x:v>0.3349021573097221</x:v>
      </x:c>
      <x:c r="J508" s="119" t="n">
        <x:f>IFERROR(ABS(G508-D508)/ABS(D508),"")</x:f>
        <x:v>0.25998927324903043</x:v>
      </x:c>
      <x:c r="K508" s="120" t="n">
        <x:f>E508-D508</x:f>
        <x:v>-18360.400713129347</x:v>
      </x:c>
      <x:c r="L508" s="77" t="str">
        <x:v>weighted_hybrid</x:v>
      </x:c>
      <x:c r="M508" s="77" t="str">
        <x:v>是</x:v>
      </x:c>
      <x:c r="N508" s="77" t="str">
        <x:v>是</x:v>
      </x:c>
    </x:row>
    <x:row r="509">
      <x:c r="A509" s="77" t="str">
        <x:v>1599</x:v>
      </x:c>
      <x:c r="B509" s="77" t="str">
        <x:v>宏佳騰</x:v>
      </x:c>
      <x:c r="C509" s="125" t="n">
        <x:v>45658</x:v>
      </x:c>
      <x:c r="D509" s="120" t="n">
        <x:v>152660</x:v>
      </x:c>
      <x:c r="E509" s="120" t="n">
        <x:v>96128.6393690005</x:v>
      </x:c>
      <x:c r="F509" s="120" t="n">
        <x:v>80484.77227938776</x:v>
      </x:c>
      <x:c r="G509" s="120" t="n">
        <x:v>97866.84682340192</x:v>
      </x:c>
      <x:c r="H509" s="119" t="n">
        <x:v>0.37030892592034254</x:v>
      </x:c>
      <x:c r="I509" s="119" t="n">
        <x:f>IFERROR(ABS(F509-D509)/ABS(D509),"")</x:f>
        <x:v>0.4727841459492482</x:v>
      </x:c>
      <x:c r="J509" s="119" t="n">
        <x:f>IFERROR(ABS(G509-D509)/ABS(D509),"")</x:f>
        <x:v>0.35892279036157526</x:v>
      </x:c>
      <x:c r="K509" s="120" t="n">
        <x:f>E509-D509</x:f>
        <x:v>-56531.360630999494</x:v>
      </x:c>
      <x:c r="L509" s="77" t="str">
        <x:v>weighted_hybrid</x:v>
      </x:c>
      <x:c r="M509" s="77" t="str">
        <x:v>是</x:v>
      </x:c>
      <x:c r="N509" s="77" t="str">
        <x:v>是</x:v>
      </x:c>
    </x:row>
    <x:row r="510">
      <x:c r="A510" s="77" t="str">
        <x:v>1599</x:v>
      </x:c>
      <x:c r="B510" s="77" t="str">
        <x:v>宏佳騰</x:v>
      </x:c>
      <x:c r="C510" s="125" t="n">
        <x:v>45689</x:v>
      </x:c>
      <x:c r="D510" s="120" t="n">
        <x:v>146222</x:v>
      </x:c>
      <x:c r="E510" s="120" t="n">
        <x:v>149711.15796859786</x:v>
      </x:c>
      <x:c r="F510" s="120" t="n">
        <x:v>154301.3785887227</x:v>
      </x:c>
      <x:c r="G510" s="120" t="n">
        <x:v>149201.13345525065</x:v>
      </x:c>
      <x:c r="H510" s="119" t="n">
        <x:v>0.023862058846123458</x:v>
      </x:c>
      <x:c r="I510" s="119" t="n">
        <x:f>IFERROR(ABS(F510-D510)/ABS(D510),"")</x:f>
        <x:v>0.055254192862378426</x:v>
      </x:c>
      <x:c r="J510" s="119" t="n">
        <x:f>IFERROR(ABS(G510-D510)/ABS(D510),"")</x:f>
        <x:v>0.020374043955428356</x:v>
      </x:c>
      <x:c r="K510" s="120" t="n">
        <x:f>E510-D510</x:f>
        <x:v>3489.157968597865</x:v>
      </x:c>
      <x:c r="L510" s="77" t="str">
        <x:v>weighted_hybrid</x:v>
      </x:c>
      <x:c r="M510" s="77" t="str">
        <x:v>是</x:v>
      </x:c>
      <x:c r="N510" s="77" t="str">
        <x:v>是</x:v>
      </x:c>
    </x:row>
    <x:row r="511">
      <x:c r="A511" s="77" t="str">
        <x:v>1599</x:v>
      </x:c>
      <x:c r="B511" s="77" t="str">
        <x:v>宏佳騰</x:v>
      </x:c>
      <x:c r="C511" s="125" t="n">
        <x:v>45717</x:v>
      </x:c>
      <x:c r="D511" s="120" t="n">
        <x:v>197084</x:v>
      </x:c>
      <x:c r="E511" s="120" t="n">
        <x:v>153359.32956449565</x:v>
      </x:c>
      <x:c r="F511" s="120" t="n">
        <x:v>163555.27329238315</x:v>
      </x:c>
      <x:c r="G511" s="120" t="n">
        <x:v>152226.4469280637</x:v>
      </x:c>
      <x:c r="H511" s="119" t="n">
        <x:v>0.22185804243624216</x:v>
      </x:c>
      <x:c r="I511" s="119" t="n">
        <x:f>IFERROR(ABS(F511-D511)/ABS(D511),"")</x:f>
        <x:v>0.17012404207148651</x:v>
      </x:c>
      <x:c r="J511" s="119" t="n">
        <x:f>IFERROR(ABS(G511-D511)/ABS(D511),"")</x:f>
        <x:v>0.2276062646989928</x:v>
      </x:c>
      <x:c r="K511" s="120" t="n">
        <x:f>E511-D511</x:f>
        <x:v>-43724.67043550435</x:v>
      </x:c>
      <x:c r="L511" s="77" t="str">
        <x:v>weighted_hybrid</x:v>
      </x:c>
      <x:c r="M511" s="77" t="str">
        <x:v>是</x:v>
      </x:c>
      <x:c r="N511" s="77" t="str">
        <x:v>是</x:v>
      </x:c>
    </x:row>
    <x:row r="512">
      <x:c r="A512" s="77" t="str">
        <x:v>1599</x:v>
      </x:c>
      <x:c r="B512" s="77" t="str">
        <x:v>宏佳騰</x:v>
      </x:c>
      <x:c r="C512" s="125" t="n">
        <x:v>45748</x:v>
      </x:c>
      <x:c r="D512" s="120" t="n">
        <x:v>146488</x:v>
      </x:c>
      <x:c r="E512" s="120" t="n">
        <x:v>186006.55092662526</x:v>
      </x:c>
      <x:c r="F512" s="120" t="n">
        <x:v>177349.37587916252</x:v>
      </x:c>
      <x:c r="G512" s="120" t="n">
        <x:v>186968.45926523223</x:v>
      </x:c>
      <x:c r="H512" s="119" t="n">
        <x:v>0.2697732983358723</x:v>
      </x:c>
      <x:c r="I512" s="119" t="n">
        <x:f>IFERROR(ABS(F512-D512)/ABS(D512),"")</x:f>
        <x:v>0.21067511249496557</x:v>
      </x:c>
      <x:c r="J512" s="119" t="n">
        <x:f>IFERROR(ABS(G512-D512)/ABS(D512),"")</x:f>
        <x:v>0.2763397634293064</x:v>
      </x:c>
      <x:c r="K512" s="120" t="n">
        <x:f>E512-D512</x:f>
        <x:v>39518.55092662526</x:v>
      </x:c>
      <x:c r="L512" s="77" t="str">
        <x:v>weighted_hybrid</x:v>
      </x:c>
      <x:c r="M512" s="77" t="str">
        <x:v>是</x:v>
      </x:c>
      <x:c r="N512" s="77" t="str">
        <x:v>是</x:v>
      </x:c>
    </x:row>
    <x:row r="513">
      <x:c r="A513" s="77" t="str">
        <x:v>1599</x:v>
      </x:c>
      <x:c r="B513" s="77" t="str">
        <x:v>宏佳騰</x:v>
      </x:c>
      <x:c r="C513" s="125" t="n">
        <x:v>45778</x:v>
      </x:c>
      <x:c r="D513" s="120" t="n">
        <x:v>242731</x:v>
      </x:c>
      <x:c r="E513" s="120" t="n">
        <x:v>122785.44466456585</x:v>
      </x:c>
      <x:c r="F513" s="120" t="n">
        <x:v>118248.833657616</x:v>
      </x:c>
      <x:c r="G513" s="120" t="n">
        <x:v>123289.51255422694</x:v>
      </x:c>
      <x:c r="H513" s="119" t="n">
        <x:v>0.49415013053723733</x:v>
      </x:c>
      <x:c r="I513" s="119" t="n">
        <x:f>IFERROR(ABS(F513-D513)/ABS(D513),"")</x:f>
        <x:v>0.5128400012457576</x:v>
      </x:c>
      <x:c r="J513" s="119" t="n">
        <x:f>IFERROR(ABS(G513-D513)/ABS(D513),"")</x:f>
        <x:v>0.49207347823629066</x:v>
      </x:c>
      <x:c r="K513" s="120" t="n">
        <x:f>E513-D513</x:f>
        <x:v>-119945.55533543415</x:v>
      </x:c>
      <x:c r="L513" s="77" t="str">
        <x:v>weighted_hybrid</x:v>
      </x:c>
      <x:c r="M513" s="77" t="str">
        <x:v>是</x:v>
      </x:c>
      <x:c r="N513" s="77" t="str">
        <x:v>是</x:v>
      </x:c>
    </x:row>
    <x:row r="514">
      <x:c r="A514" s="77" t="str">
        <x:v>1599</x:v>
      </x:c>
      <x:c r="B514" s="77" t="str">
        <x:v>宏佳騰</x:v>
      </x:c>
      <x:c r="C514" s="125" t="n">
        <x:v>45809</x:v>
      </x:c>
      <x:c r="D514" s="120" t="n">
        <x:v>118481</x:v>
      </x:c>
      <x:c r="E514" s="120" t="n">
        <x:v>196439.31636143976</x:v>
      </x:c>
      <x:c r="F514" s="120" t="n">
        <x:v>171505.69744185335</x:v>
      </x:c>
      <x:c r="G514" s="120" t="n">
        <x:v>199209.718463616</x:v>
      </x:c>
      <x:c r="H514" s="119" t="n">
        <x:v>0.6579815865956546</x:v>
      </x:c>
      <x:c r="I514" s="119" t="n">
        <x:f>IFERROR(ABS(F514-D514)/ABS(D514),"")</x:f>
        <x:v>0.4475375582739287</x:v>
      </x:c>
      <x:c r="J514" s="119" t="n">
        <x:f>IFERROR(ABS(G514-D514)/ABS(D514),"")</x:f>
        <x:v>0.6813642564091796</x:v>
      </x:c>
      <x:c r="K514" s="120" t="n">
        <x:f>E514-D514</x:f>
        <x:v>77958.31636143976</x:v>
      </x:c>
      <x:c r="L514" s="77" t="str">
        <x:v>weighted_hybrid</x:v>
      </x:c>
      <x:c r="M514" s="77" t="str">
        <x:v>是</x:v>
      </x:c>
      <x:c r="N514" s="77" t="str">
        <x:v>是</x:v>
      </x:c>
    </x:row>
    <x:row r="515">
      <x:c r="A515" s="77" t="str">
        <x:v>1599</x:v>
      </x:c>
      <x:c r="B515" s="77" t="str">
        <x:v>宏佳騰</x:v>
      </x:c>
      <x:c r="C515" s="125" t="n">
        <x:v>45839</x:v>
      </x:c>
      <x:c r="D515" s="120" t="n">
        <x:v>117829</x:v>
      </x:c>
      <x:c r="E515" s="120" t="n">
        <x:v>188347.11414010669</x:v>
      </x:c>
      <x:c r="F515" s="120" t="n">
        <x:v>248293.86889371407</x:v>
      </x:c>
      <x:c r="G515" s="120" t="n">
        <x:v>181686.36361192807</x:v>
      </x:c>
      <x:c r="H515" s="119" t="n">
        <x:v>0.598478423309259</x:v>
      </x:c>
      <x:c r="I515" s="119" t="n">
        <x:f>IFERROR(ABS(F515-D515)/ABS(D515),"")</x:f>
        <x:v>1.1072390404205592</x:v>
      </x:c>
      <x:c r="J515" s="119" t="n">
        <x:f>IFERROR(ABS(G515-D515)/ABS(D515),"")</x:f>
        <x:v>0.5419494658524477</x:v>
      </x:c>
      <x:c r="K515" s="120" t="n">
        <x:f>E515-D515</x:f>
        <x:v>70518.11414010669</x:v>
      </x:c>
      <x:c r="L515" s="77" t="str">
        <x:v>weighted_hybrid</x:v>
      </x:c>
      <x:c r="M515" s="77" t="str">
        <x:v>是</x:v>
      </x:c>
      <x:c r="N515" s="77" t="str">
        <x:v>是</x:v>
      </x:c>
    </x:row>
    <x:row r="516">
      <x:c r="A516" s="77" t="str">
        <x:v>1599</x:v>
      </x:c>
      <x:c r="B516" s="77" t="str">
        <x:v>宏佳騰</x:v>
      </x:c>
      <x:c r="C516" s="125" t="n">
        <x:v>45870</x:v>
      </x:c>
      <x:c r="D516" s="120" t="n">
        <x:v>147235</x:v>
      </x:c>
      <x:c r="E516" s="120" t="n">
        <x:v>179852.0875064739</x:v>
      </x:c>
      <x:c r="F516" s="120" t="n">
        <x:v>230153.5611096598</x:v>
      </x:c>
      <x:c r="G516" s="120" t="n">
        <x:v>174263.0348838977</x:v>
      </x:c>
      <x:c r="H516" s="119" t="n">
        <x:v>0.22153080114425175</x:v>
      </x:c>
      <x:c r="I516" s="119" t="n">
        <x:f>IFERROR(ABS(F516-D516)/ABS(D516),"")</x:f>
        <x:v>0.5631715360455041</x:v>
      </x:c>
      <x:c r="J516" s="119" t="n">
        <x:f>IFERROR(ABS(G516-D516)/ABS(D516),"")</x:f>
        <x:v>0.18357071948855702</x:v>
      </x:c>
      <x:c r="K516" s="120" t="n">
        <x:f>E516-D516</x:f>
        <x:v>32617.08750647391</x:v>
      </x:c>
      <x:c r="L516" s="77" t="str">
        <x:v>weighted_hybrid</x:v>
      </x:c>
      <x:c r="M516" s="77" t="str">
        <x:v>是</x:v>
      </x:c>
      <x:c r="N516" s="77" t="str">
        <x:v>是</x:v>
      </x:c>
    </x:row>
    <x:row r="517">
      <x:c r="A517" s="77" t="str">
        <x:v>1599</x:v>
      </x:c>
      <x:c r="B517" s="77" t="str">
        <x:v>宏佳騰</x:v>
      </x:c>
      <x:c r="C517" s="125" t="n">
        <x:v>45901</x:v>
      </x:c>
      <x:c r="D517" s="120" t="n">
        <x:v>188941</x:v>
      </x:c>
      <x:c r="E517" s="120" t="n">
        <x:v>143782.04111697382</x:v>
      </x:c>
      <x:c r="F517" s="120" t="n">
        <x:v>201579.48650806284</x:v>
      </x:c>
      <x:c r="G517" s="120" t="n">
        <x:v>137360.10274018615</x:v>
      </x:c>
      <x:c r="H517" s="119" t="n">
        <x:v>0.2390109022553399</x:v>
      </x:c>
      <x:c r="I517" s="119" t="n">
        <x:f>IFERROR(ABS(F517-D517)/ABS(D517),"")</x:f>
        <x:v>0.06689118035822207</x:v>
      </x:c>
      <x:c r="J517" s="119" t="n">
        <x:f>IFERROR(ABS(G517-D517)/ABS(D517),"")</x:f>
        <x:v>0.2730000225457357</x:v>
      </x:c>
      <x:c r="K517" s="120" t="n">
        <x:f>E517-D517</x:f>
        <x:v>-45158.95888302618</x:v>
      </x:c>
      <x:c r="L517" s="77" t="str">
        <x:v>weighted_hybrid</x:v>
      </x:c>
      <x:c r="M517" s="77" t="str">
        <x:v>是</x:v>
      </x:c>
      <x:c r="N517" s="77" t="str">
        <x:v>是</x:v>
      </x:c>
    </x:row>
    <x:row r="518">
      <x:c r="A518" s="77" t="str">
        <x:v>1599</x:v>
      </x:c>
      <x:c r="B518" s="77" t="str">
        <x:v>宏佳騰</x:v>
      </x:c>
      <x:c r="C518" s="125" t="n">
        <x:v>45931</x:v>
      </x:c>
      <x:c r="D518" s="120" t="n">
        <x:v>186328</x:v>
      </x:c>
      <x:c r="E518" s="120" t="n">
        <x:v>152978.82023545605</x:v>
      </x:c>
      <x:c r="F518" s="120" t="n">
        <x:v>155498.74216878312</x:v>
      </x:c>
      <x:c r="G518" s="120" t="n">
        <x:v>152698.8289095308</x:v>
      </x:c>
      <x:c r="H518" s="119" t="n">
        <x:v>0.17898104291649108</x:v>
      </x:c>
      <x:c r="I518" s="119" t="n">
        <x:f>IFERROR(ABS(F518-D518)/ABS(D518),"")</x:f>
        <x:v>0.165456924515998</x:v>
      </x:c>
      <x:c r="J518" s="119" t="n">
        <x:f>IFERROR(ABS(G518-D518)/ABS(D518),"")</x:f>
        <x:v>0.1804837227387682</x:v>
      </x:c>
      <x:c r="K518" s="120" t="n">
        <x:f>E518-D518</x:f>
        <x:v>-33349.17976454395</x:v>
      </x:c>
      <x:c r="L518" s="77" t="str">
        <x:v>weighted_hybrid</x:v>
      </x:c>
      <x:c r="M518" s="77" t="str">
        <x:v>是</x:v>
      </x:c>
      <x:c r="N518" s="77" t="str">
        <x:v>是</x:v>
      </x:c>
    </x:row>
    <x:row r="519">
      <x:c r="A519" s="77" t="str">
        <x:v>1599</x:v>
      </x:c>
      <x:c r="B519" s="77" t="str">
        <x:v>宏佳騰</x:v>
      </x:c>
      <x:c r="C519" s="125" t="n">
        <x:v>45962</x:v>
      </x:c>
      <x:c r="D519" s="120" t="n">
        <x:v>97334</x:v>
      </x:c>
      <x:c r="E519" s="120" t="n">
        <x:v>130112.45024231794</x:v>
      </x:c>
      <x:c r="F519" s="120" t="n">
        <x:v>130191.9572306012</x:v>
      </x:c>
      <x:c r="G519" s="120" t="n">
        <x:v>130103.61613250867</x:v>
      </x:c>
      <x:c r="H519" s="119" t="n">
        <x:v>0.336762593156738</x:v>
      </x:c>
      <x:c r="I519" s="119" t="n">
        <x:f>IFERROR(ABS(F519-D519)/ABS(D519),"")</x:f>
        <x:v>0.3375794401812439</x:v>
      </x:c>
      <x:c r="J519" s="119" t="n">
        <x:f>IFERROR(ABS(G519-D519)/ABS(D519),"")</x:f>
        <x:v>0.3366718323762372</x:v>
      </x:c>
      <x:c r="K519" s="120" t="n">
        <x:f>E519-D519</x:f>
        <x:v>32778.45024231794</x:v>
      </x:c>
      <x:c r="L519" s="77" t="str">
        <x:v>weighted_hybrid</x:v>
      </x:c>
      <x:c r="M519" s="77" t="str">
        <x:v>是</x:v>
      </x:c>
      <x:c r="N519" s="77" t="str">
        <x:v>是</x:v>
      </x:c>
    </x:row>
    <x:row r="520">
      <x:c r="A520" s="77" t="str">
        <x:v>1599</x:v>
      </x:c>
      <x:c r="B520" s="77" t="str">
        <x:v>宏佳騰</x:v>
      </x:c>
      <x:c r="C520" s="125" t="n">
        <x:v>45992</x:v>
      </x:c>
      <x:c r="D520" s="120" t="n">
        <x:v>122881</x:v>
      </x:c>
      <x:c r="E520" s="120" t="n">
        <x:v>94054.47180402979</x:v>
      </x:c>
      <x:c r="F520" s="120" t="n">
        <x:v>122644.09434119285</x:v>
      </x:c>
      <x:c r="G520" s="120" t="n">
        <x:v>90877.84707767834</x:v>
      </x:c>
      <x:c r="H520" s="119" t="n">
        <x:v>0.23458897792148672</x:v>
      </x:c>
      <x:c r="I520" s="119" t="n">
        <x:f>IFERROR(ABS(F520-D520)/ABS(D520),"")</x:f>
        <x:v>0.001927927497393042</x:v>
      </x:c>
      <x:c r="J520" s="119" t="n">
        <x:f>IFERROR(ABS(G520-D520)/ABS(D520),"")</x:f>
        <x:v>0.26044020574638604</x:v>
      </x:c>
      <x:c r="K520" s="120" t="n">
        <x:f>E520-D520</x:f>
        <x:v>-28826.52819597021</x:v>
      </x:c>
      <x:c r="L520" s="77" t="str">
        <x:v>weighted_hybrid</x:v>
      </x:c>
      <x:c r="M520" s="77" t="str">
        <x:v>是</x:v>
      </x:c>
      <x:c r="N520" s="77" t="str">
        <x:v>是</x:v>
      </x:c>
    </x:row>
    <x:row r="521">
      <x:c r="A521" s="77" t="str">
        <x:v>1603</x:v>
      </x:c>
      <x:c r="B521" s="77" t="str">
        <x:v>華電</x:v>
      </x:c>
      <x:c r="C521" s="125" t="n">
        <x:v>45658</x:v>
      </x:c>
      <x:c r="D521" s="120" t="n">
        <x:v>398270</x:v>
      </x:c>
      <x:c r="E521" s="120" t="n">
        <x:v>470465.2314285464</x:v>
      </x:c>
      <x:c r="F521" s="120" t="n">
        <x:v>414993.0820751138</x:v>
      </x:c>
      <x:c r="G521" s="120" t="n">
        <x:v>476628.8035789278</x:v>
      </x:c>
      <x:c r="H521" s="119" t="n">
        <x:v>0.1812720803187446</x:v>
      </x:c>
      <x:c r="I521" s="119" t="n">
        <x:f>IFERROR(ABS(F521-D521)/ABS(D521),"")</x:f>
        <x:v>0.04198930894898883</x:v>
      </x:c>
      <x:c r="J521" s="119" t="n">
        <x:f>IFERROR(ABS(G521-D521)/ABS(D521),"")</x:f>
        <x:v>0.19674794380427305</x:v>
      </x:c>
      <x:c r="K521" s="120" t="n">
        <x:f>E521-D521</x:f>
        <x:v>72195.23142854642</x:v>
      </x:c>
      <x:c r="L521" s="77" t="str">
        <x:v>weighted_hybrid</x:v>
      </x:c>
      <x:c r="M521" s="77" t="str">
        <x:v>是</x:v>
      </x:c>
      <x:c r="N521" s="77" t="str">
        <x:v>是</x:v>
      </x:c>
    </x:row>
    <x:row r="522">
      <x:c r="A522" s="77" t="str">
        <x:v>1603</x:v>
      </x:c>
      <x:c r="B522" s="77" t="str">
        <x:v>華電</x:v>
      </x:c>
      <x:c r="C522" s="125" t="n">
        <x:v>45689</x:v>
      </x:c>
      <x:c r="D522" s="120" t="n">
        <x:v>480534</x:v>
      </x:c>
      <x:c r="E522" s="120" t="n">
        <x:v>373932.2641027457</x:v>
      </x:c>
      <x:c r="F522" s="120" t="n">
        <x:v>289945.33901628054</x:v>
      </x:c>
      <x:c r="G522" s="120" t="n">
        <x:v>383264.1446679085</x:v>
      </x:c>
      <x:c r="H522" s="119" t="n">
        <x:v>0.22184015261616102</x:v>
      </x:c>
      <x:c r="I522" s="119" t="n">
        <x:f>IFERROR(ABS(F522-D522)/ABS(D522),"")</x:f>
        <x:v>0.3966184723322792</x:v>
      </x:c>
      <x:c r="J522" s="119" t="n">
        <x:f>IFERROR(ABS(G522-D522)/ABS(D522),"")</x:f>
        <x:v>0.20242033931437006</x:v>
      </x:c>
      <x:c r="K522" s="120" t="n">
        <x:f>E522-D522</x:f>
        <x:v>-106601.73589725432</x:v>
      </x:c>
      <x:c r="L522" s="77" t="str">
        <x:v>weighted_hybrid</x:v>
      </x:c>
      <x:c r="M522" s="77" t="str">
        <x:v>是</x:v>
      </x:c>
      <x:c r="N522" s="77" t="str">
        <x:v>是</x:v>
      </x:c>
    </x:row>
    <x:row r="523">
      <x:c r="A523" s="77" t="str">
        <x:v>1603</x:v>
      </x:c>
      <x:c r="B523" s="77" t="str">
        <x:v>華電</x:v>
      </x:c>
      <x:c r="C523" s="125" t="n">
        <x:v>45717</x:v>
      </x:c>
      <x:c r="D523" s="120" t="n">
        <x:v>546848</x:v>
      </x:c>
      <x:c r="E523" s="120" t="n">
        <x:v>419678.7199666859</x:v>
      </x:c>
      <x:c r="F523" s="120" t="n">
        <x:v>468090.1790909783</x:v>
      </x:c>
      <x:c r="G523" s="120" t="n">
        <x:v>414299.66895287565</x:v>
      </x:c>
      <x:c r="H523" s="119" t="n">
        <x:v>0.2325495933665554</x:v>
      </x:c>
      <x:c r="I523" s="119" t="n">
        <x:f>IFERROR(ABS(F523-D523)/ABS(D523),"")</x:f>
        <x:v>0.14402141163361978</x:v>
      </x:c>
      <x:c r="J523" s="119" t="n">
        <x:f>IFERROR(ABS(G523-D523)/ABS(D523),"")</x:f>
        <x:v>0.24238605800354823</x:v>
      </x:c>
      <x:c r="K523" s="120" t="n">
        <x:f>E523-D523</x:f>
        <x:v>-127169.28003331408</x:v>
      </x:c>
      <x:c r="L523" s="77" t="str">
        <x:v>weighted_hybrid</x:v>
      </x:c>
      <x:c r="M523" s="77" t="str">
        <x:v>是</x:v>
      </x:c>
      <x:c r="N523" s="77" t="str">
        <x:v>是</x:v>
      </x:c>
    </x:row>
    <x:row r="524">
      <x:c r="A524" s="77" t="str">
        <x:v>1603</x:v>
      </x:c>
      <x:c r="B524" s="77" t="str">
        <x:v>華電</x:v>
      </x:c>
      <x:c r="C524" s="125" t="n">
        <x:v>45748</x:v>
      </x:c>
      <x:c r="D524" s="120" t="n">
        <x:v>488048</x:v>
      </x:c>
      <x:c r="E524" s="120" t="n">
        <x:v>503567.2129949724</x:v>
      </x:c>
      <x:c r="F524" s="120" t="n">
        <x:v>402664.0041898535</x:v>
      </x:c>
      <x:c r="G524" s="120" t="n">
        <x:v>514778.68063998566</x:v>
      </x:c>
      <x:c r="H524" s="119" t="n">
        <x:v>0.03179853824823054</x:v>
      </x:c>
      <x:c r="I524" s="119" t="n">
        <x:f>IFERROR(ABS(F524-D524)/ABS(D524),"")</x:f>
        <x:v>0.17494999633262814</x:v>
      </x:c>
      <x:c r="J524" s="119" t="n">
        <x:f>IFERROR(ABS(G524-D524)/ABS(D524),"")</x:f>
        <x:v>0.05477059764610378</x:v>
      </x:c>
      <x:c r="K524" s="120" t="n">
        <x:f>E524-D524</x:f>
        <x:v>15519.212994972419</x:v>
      </x:c>
      <x:c r="L524" s="77" t="str">
        <x:v>weighted_hybrid</x:v>
      </x:c>
      <x:c r="M524" s="77" t="str">
        <x:v>是</x:v>
      </x:c>
      <x:c r="N524" s="77" t="str">
        <x:v>是</x:v>
      </x:c>
    </x:row>
    <x:row r="525">
      <x:c r="A525" s="77" t="str">
        <x:v>1603</x:v>
      </x:c>
      <x:c r="B525" s="77" t="str">
        <x:v>華電</x:v>
      </x:c>
      <x:c r="C525" s="125" t="n">
        <x:v>45778</x:v>
      </x:c>
      <x:c r="D525" s="120" t="n">
        <x:v>473093</x:v>
      </x:c>
      <x:c r="E525" s="120" t="n">
        <x:v>637153.8078986712</x:v>
      </x:c>
      <x:c r="F525" s="120" t="n">
        <x:v>422891.0739267747</x:v>
      </x:c>
      <x:c r="G525" s="120" t="n">
        <x:v>660960.7783399931</x:v>
      </x:c>
      <x:c r="H525" s="119" t="n">
        <x:v>0.34678341869076745</x:v>
      </x:c>
      <x:c r="I525" s="119" t="n">
        <x:f>IFERROR(ABS(F525-D525)/ABS(D525),"")</x:f>
        <x:v>0.10611428635220828</x:v>
      </x:c>
      <x:c r="J525" s="119" t="n">
        <x:f>IFERROR(ABS(G525-D525)/ABS(D525),"")</x:f>
        <x:v>0.3971053859177648</x:v>
      </x:c>
      <x:c r="K525" s="120" t="n">
        <x:f>E525-D525</x:f>
        <x:v>164060.80789867125</x:v>
      </x:c>
      <x:c r="L525" s="77" t="str">
        <x:v>weighted_hybrid</x:v>
      </x:c>
      <x:c r="M525" s="77" t="str">
        <x:v>是</x:v>
      </x:c>
      <x:c r="N525" s="77" t="str">
        <x:v>是</x:v>
      </x:c>
    </x:row>
    <x:row r="526">
      <x:c r="A526" s="77" t="str">
        <x:v>1603</x:v>
      </x:c>
      <x:c r="B526" s="77" t="str">
        <x:v>華電</x:v>
      </x:c>
      <x:c r="C526" s="125" t="n">
        <x:v>45809</x:v>
      </x:c>
      <x:c r="D526" s="120" t="n">
        <x:v>463927</x:v>
      </x:c>
      <x:c r="E526" s="120" t="n">
        <x:v>507217.7645972927</x:v>
      </x:c>
      <x:c r="F526" s="120" t="n">
        <x:v>467847.953853539</x:v>
      </x:c>
      <x:c r="G526" s="120" t="n">
        <x:v>511592.1880132653</x:v>
      </x:c>
      <x:c r="H526" s="119" t="n">
        <x:v>0.09331374245795718</x:v>
      </x:c>
      <x:c r="I526" s="119" t="n">
        <x:f>IFERROR(ABS(F526-D526)/ABS(D526),"")</x:f>
        <x:v>0.008451661260368585</x:v>
      </x:c>
      <x:c r="J526" s="119" t="n">
        <x:f>IFERROR(ABS(G526-D526)/ABS(D526),"")</x:f>
        <x:v>0.10274286259102254</x:v>
      </x:c>
      <x:c r="K526" s="120" t="n">
        <x:f>E526-D526</x:f>
        <x:v>43290.7645972927</x:v>
      </x:c>
      <x:c r="L526" s="77" t="str">
        <x:v>weighted_hybrid</x:v>
      </x:c>
      <x:c r="M526" s="77" t="str">
        <x:v>是</x:v>
      </x:c>
      <x:c r="N526" s="77" t="str">
        <x:v>是</x:v>
      </x:c>
    </x:row>
    <x:row r="527">
      <x:c r="A527" s="77" t="str">
        <x:v>1603</x:v>
      </x:c>
      <x:c r="B527" s="77" t="str">
        <x:v>華電</x:v>
      </x:c>
      <x:c r="C527" s="125" t="n">
        <x:v>45839</x:v>
      </x:c>
      <x:c r="D527" s="120" t="n">
        <x:v>491968</x:v>
      </x:c>
      <x:c r="E527" s="120" t="n">
        <x:v>587866.7926699515</x:v>
      </x:c>
      <x:c r="F527" s="120" t="n">
        <x:v>474460.6973347758</x:v>
      </x:c>
      <x:c r="G527" s="120" t="n">
        <x:v>600467.4699294154</x:v>
      </x:c>
      <x:c r="H527" s="119" t="n">
        <x:v>0.19492892356810088</x:v>
      </x:c>
      <x:c r="I527" s="119" t="n">
        <x:f>IFERROR(ABS(F527-D527)/ABS(D527),"")</x:f>
        <x:v>0.035586263060248195</x:v>
      </x:c>
      <x:c r="J527" s="119" t="n">
        <x:f>IFERROR(ABS(G527-D527)/ABS(D527),"")</x:f>
        <x:v>0.22054172208236184</x:v>
      </x:c>
      <x:c r="K527" s="120" t="n">
        <x:f>E527-D527</x:f>
        <x:v>95898.79266995145</x:v>
      </x:c>
      <x:c r="L527" s="77" t="str">
        <x:v>weighted_hybrid</x:v>
      </x:c>
      <x:c r="M527" s="77" t="str">
        <x:v>是</x:v>
      </x:c>
      <x:c r="N527" s="77" t="str">
        <x:v>是</x:v>
      </x:c>
    </x:row>
    <x:row r="528">
      <x:c r="A528" s="77" t="str">
        <x:v>1603</x:v>
      </x:c>
      <x:c r="B528" s="77" t="str">
        <x:v>華電</x:v>
      </x:c>
      <x:c r="C528" s="125" t="n">
        <x:v>45870</x:v>
      </x:c>
      <x:c r="D528" s="120" t="n">
        <x:v>364716</x:v>
      </x:c>
      <x:c r="E528" s="120" t="n">
        <x:v>378991.8024093663</x:v>
      </x:c>
      <x:c r="F528" s="120" t="n">
        <x:v>442584.3701951943</x:v>
      </x:c>
      <x:c r="G528" s="120" t="n">
        <x:v>371925.9615442743</x:v>
      </x:c>
      <x:c r="H528" s="119" t="n">
        <x:v>0.039142243305383635</x:v>
      </x:c>
      <x:c r="I528" s="119" t="n">
        <x:f>IFERROR(ABS(F528-D528)/ABS(D528),"")</x:f>
        <x:v>0.21350412429176213</x:v>
      </x:c>
      <x:c r="J528" s="119" t="n">
        <x:f>IFERROR(ABS(G528-D528)/ABS(D528),"")</x:f>
        <x:v>0.0197687009735638</x:v>
      </x:c>
      <x:c r="K528" s="120" t="n">
        <x:f>E528-D528</x:f>
        <x:v>14275.802409366297</x:v>
      </x:c>
      <x:c r="L528" s="77" t="str">
        <x:v>weighted_hybrid</x:v>
      </x:c>
      <x:c r="M528" s="77" t="str">
        <x:v>是</x:v>
      </x:c>
      <x:c r="N528" s="77" t="str">
        <x:v>是</x:v>
      </x:c>
    </x:row>
    <x:row r="529">
      <x:c r="A529" s="77" t="str">
        <x:v>1603</x:v>
      </x:c>
      <x:c r="B529" s="77" t="str">
        <x:v>華電</x:v>
      </x:c>
      <x:c r="C529" s="125" t="n">
        <x:v>45901</x:v>
      </x:c>
      <x:c r="D529" s="120" t="n">
        <x:v>386900</x:v>
      </x:c>
      <x:c r="E529" s="120" t="n">
        <x:v>382558.84870610887</x:v>
      </x:c>
      <x:c r="F529" s="120" t="n">
        <x:v>541436.6344939297</x:v>
      </x:c>
      <x:c r="G529" s="120" t="n">
        <x:v>364905.7613963509</x:v>
      </x:c>
      <x:c r="H529" s="119" t="n">
        <x:v>0.011220344517681915</x:v>
      </x:c>
      <x:c r="I529" s="119" t="n">
        <x:f>IFERROR(ABS(F529-D529)/ABS(D529),"")</x:f>
        <x:v>0.39942267897112865</x:v>
      </x:c>
      <x:c r="J529" s="119" t="n">
        <x:f>IFERROR(ABS(G529-D529)/ABS(D529),"")</x:f>
        <x:v>0.056847347127549956</x:v>
      </x:c>
      <x:c r="K529" s="120" t="n">
        <x:f>E529-D529</x:f>
        <x:v>-4341.151293891133</x:v>
      </x:c>
      <x:c r="L529" s="77" t="str">
        <x:v>weighted_hybrid</x:v>
      </x:c>
      <x:c r="M529" s="77" t="str">
        <x:v>是</x:v>
      </x:c>
      <x:c r="N529" s="77" t="str">
        <x:v>是</x:v>
      </x:c>
    </x:row>
    <x:row r="530">
      <x:c r="A530" s="77" t="str">
        <x:v>1603</x:v>
      </x:c>
      <x:c r="B530" s="77" t="str">
        <x:v>華電</x:v>
      </x:c>
      <x:c r="C530" s="125" t="n">
        <x:v>45931</x:v>
      </x:c>
      <x:c r="D530" s="120" t="n">
        <x:v>387357</x:v>
      </x:c>
      <x:c r="E530" s="120" t="n">
        <x:v>428700.4709912995</x:v>
      </x:c>
      <x:c r="F530" s="120" t="n">
        <x:v>473929.3276708767</x:v>
      </x:c>
      <x:c r="G530" s="120" t="n">
        <x:v>423675.04247134645</x:v>
      </x:c>
      <x:c r="H530" s="119" t="n">
        <x:v>0.10673221599532083</x:v>
      </x:c>
      <x:c r="I530" s="119" t="n">
        <x:f>IFERROR(ABS(F530-D530)/ABS(D530),"")</x:f>
        <x:v>0.223494935346145</x:v>
      </x:c>
      <x:c r="J530" s="119" t="n">
        <x:f>IFERROR(ABS(G530-D530)/ABS(D530),"")</x:f>
        <x:v>0.09375858051189587</x:v>
      </x:c>
      <x:c r="K530" s="120" t="n">
        <x:f>E530-D530</x:f>
        <x:v>41343.47099129949</x:v>
      </x:c>
      <x:c r="L530" s="77" t="str">
        <x:v>weighted_hybrid</x:v>
      </x:c>
      <x:c r="M530" s="77" t="str">
        <x:v>是</x:v>
      </x:c>
      <x:c r="N530" s="77" t="str">
        <x:v>是</x:v>
      </x:c>
    </x:row>
    <x:row r="531">
      <x:c r="A531" s="77" t="str">
        <x:v>1603</x:v>
      </x:c>
      <x:c r="B531" s="77" t="str">
        <x:v>華電</x:v>
      </x:c>
      <x:c r="C531" s="125" t="n">
        <x:v>45962</x:v>
      </x:c>
      <x:c r="D531" s="120" t="n">
        <x:v>470676</x:v>
      </x:c>
      <x:c r="E531" s="120" t="n">
        <x:v>444680.1292075063</x:v>
      </x:c>
      <x:c r="F531" s="120" t="n">
        <x:v>508630.05098320113</x:v>
      </x:c>
      <x:c r="G531" s="120" t="n">
        <x:v>437574.58234354015</x:v>
      </x:c>
      <x:c r="H531" s="119" t="n">
        <x:v>0.055230924866561476</x:v>
      </x:c>
      <x:c r="I531" s="119" t="n">
        <x:f>IFERROR(ABS(F531-D531)/ABS(D531),"")</x:f>
        <x:v>0.08063731947921952</x:v>
      </x:c>
      <x:c r="J531" s="119" t="n">
        <x:f>IFERROR(ABS(G531-D531)/ABS(D531),"")</x:f>
        <x:v>0.07032739646053728</x:v>
      </x:c>
      <x:c r="K531" s="120" t="n">
        <x:f>E531-D531</x:f>
        <x:v>-25995.87079249369</x:v>
      </x:c>
      <x:c r="L531" s="77" t="str">
        <x:v>weighted_hybrid</x:v>
      </x:c>
      <x:c r="M531" s="77" t="str">
        <x:v>是</x:v>
      </x:c>
      <x:c r="N531" s="77" t="str">
        <x:v>是</x:v>
      </x:c>
    </x:row>
    <x:row r="532">
      <x:c r="A532" s="77" t="str">
        <x:v>1603</x:v>
      </x:c>
      <x:c r="B532" s="77" t="str">
        <x:v>華電</x:v>
      </x:c>
      <x:c r="C532" s="125" t="n">
        <x:v>45992</x:v>
      </x:c>
      <x:c r="D532" s="120" t="n">
        <x:v>570069</x:v>
      </x:c>
      <x:c r="E532" s="120" t="n">
        <x:v>442352.4248481165</x:v>
      </x:c>
      <x:c r="F532" s="120" t="n">
        <x:v>432621.39989522746</x:v>
      </x:c>
      <x:c r="G532" s="120" t="n">
        <x:v>443433.64984288195</x:v>
      </x:c>
      <x:c r="H532" s="119" t="n">
        <x:v>0.22403704665905966</x:v>
      </x:c>
      <x:c r="I532" s="119" t="n">
        <x:f>IFERROR(ABS(F532-D532)/ABS(D532),"")</x:f>
        <x:v>0.24110695390342668</x:v>
      </x:c>
      <x:c r="J532" s="119" t="n">
        <x:f>IFERROR(ABS(G532-D532)/ABS(D532),"")</x:f>
        <x:v>0.22214039029857446</x:v>
      </x:c>
      <x:c r="K532" s="120" t="n">
        <x:f>E532-D532</x:f>
        <x:v>-127716.57515188347</x:v>
      </x:c>
      <x:c r="L532" s="77" t="str">
        <x:v>weighted_hybrid</x:v>
      </x:c>
      <x:c r="M532" s="77" t="str">
        <x:v>是</x:v>
      </x:c>
      <x:c r="N532" s="77" t="str">
        <x:v>是</x:v>
      </x:c>
    </x:row>
    <x:row r="533">
      <x:c r="A533" s="77" t="str">
        <x:v>1615</x:v>
      </x:c>
      <x:c r="B533" s="77" t="str">
        <x:v>大山</x:v>
      </x:c>
      <x:c r="C533" s="125" t="n">
        <x:v>45658</x:v>
      </x:c>
      <x:c r="D533" s="120" t="n">
        <x:v>277591</x:v>
      </x:c>
      <x:c r="E533" s="120" t="n">
        <x:v>423161.3400264854</x:v>
      </x:c>
      <x:c r="F533" s="120" t="n">
        <x:v>363955.8369346663</x:v>
      </x:c>
      <x:c r="G533" s="120" t="n">
        <x:v>429739.7292589097</x:v>
      </x:c>
      <x:c r="H533" s="119" t="n">
        <x:v>0.524405834578518</x:v>
      </x:c>
      <x:c r="I533" s="119" t="n">
        <x:f>IFERROR(ABS(F533-D533)/ABS(D533),"")</x:f>
        <x:v>0.3111226118089791</x:v>
      </x:c>
      <x:c r="J533" s="119" t="n">
        <x:f>IFERROR(ABS(G533-D533)/ABS(D533),"")</x:f>
        <x:v>0.5481039704418</x:v>
      </x:c>
      <x:c r="K533" s="120" t="n">
        <x:f>E533-D533</x:f>
        <x:v>145570.34002648538</x:v>
      </x:c>
      <x:c r="L533" s="77" t="str">
        <x:v>weighted_hybrid</x:v>
      </x:c>
      <x:c r="M533" s="77" t="str">
        <x:v>是</x:v>
      </x:c>
      <x:c r="N533" s="77" t="str">
        <x:v>是</x:v>
      </x:c>
    </x:row>
    <x:row r="534">
      <x:c r="A534" s="77" t="str">
        <x:v>1615</x:v>
      </x:c>
      <x:c r="B534" s="77" t="str">
        <x:v>大山</x:v>
      </x:c>
      <x:c r="C534" s="125" t="n">
        <x:v>45689</x:v>
      </x:c>
      <x:c r="D534" s="120" t="n">
        <x:v>606204</x:v>
      </x:c>
      <x:c r="E534" s="120" t="n">
        <x:v>344869.61937723035</x:v>
      </x:c>
      <x:c r="F534" s="120" t="n">
        <x:v>359696.2977552373</x:v>
      </x:c>
      <x:c r="G534" s="120" t="n">
        <x:v>343222.2106685629</x:v>
      </x:c>
      <x:c r="H534" s="119" t="n">
        <x:v>0.43109972983149175</x:v>
      </x:c>
      <x:c r="I534" s="119" t="n">
        <x:f>IFERROR(ABS(F534-D534)/ABS(D534),"")</x:f>
        <x:v>0.4066414973255912</x:v>
      </x:c>
      <x:c r="J534" s="119" t="n">
        <x:f>IFERROR(ABS(G534-D534)/ABS(D534),"")</x:f>
        <x:v>0.4338173112210363</x:v>
      </x:c>
      <x:c r="K534" s="120" t="n">
        <x:f>E534-D534</x:f>
        <x:v>-261334.38062276965</x:v>
      </x:c>
      <x:c r="L534" s="77" t="str">
        <x:v>weighted_hybrid</x:v>
      </x:c>
      <x:c r="M534" s="77" t="str">
        <x:v>是</x:v>
      </x:c>
      <x:c r="N534" s="77" t="str">
        <x:v>是</x:v>
      </x:c>
    </x:row>
    <x:row r="535">
      <x:c r="A535" s="77" t="str">
        <x:v>1615</x:v>
      </x:c>
      <x:c r="B535" s="77" t="str">
        <x:v>大山</x:v>
      </x:c>
      <x:c r="C535" s="125" t="n">
        <x:v>45717</x:v>
      </x:c>
      <x:c r="D535" s="120" t="n">
        <x:v>630869</x:v>
      </x:c>
      <x:c r="E535" s="120" t="n">
        <x:v>598063.5536170001</x:v>
      </x:c>
      <x:c r="F535" s="120" t="n">
        <x:v>630560.1106429693</x:v>
      </x:c>
      <x:c r="G535" s="120" t="n">
        <x:v>594452.8250585591</x:v>
      </x:c>
      <x:c r="H535" s="119" t="n">
        <x:v>0.05200040956680371</x:v>
      </x:c>
      <x:c r="I535" s="119" t="n">
        <x:f>IFERROR(ABS(F535-D535)/ABS(D535),"")</x:f>
        <x:v>0.0004896251948197501</x:v>
      </x:c>
      <x:c r="J535" s="119" t="n">
        <x:f>IFERROR(ABS(G535-D535)/ABS(D535),"")</x:f>
        <x:v>0.05772383005257974</x:v>
      </x:c>
      <x:c r="K535" s="120" t="n">
        <x:f>E535-D535</x:f>
        <x:v>-32805.446382999886</x:v>
      </x:c>
      <x:c r="L535" s="77" t="str">
        <x:v>weighted_hybrid</x:v>
      </x:c>
      <x:c r="M535" s="77" t="str">
        <x:v>是</x:v>
      </x:c>
      <x:c r="N535" s="77" t="str">
        <x:v>是</x:v>
      </x:c>
    </x:row>
    <x:row r="536">
      <x:c r="A536" s="77" t="str">
        <x:v>1615</x:v>
      </x:c>
      <x:c r="B536" s="77" t="str">
        <x:v>大山</x:v>
      </x:c>
      <x:c r="C536" s="125" t="n">
        <x:v>45748</x:v>
      </x:c>
      <x:c r="D536" s="120" t="n">
        <x:v>438888</x:v>
      </x:c>
      <x:c r="E536" s="120" t="n">
        <x:v>638129.1608523399</x:v>
      </x:c>
      <x:c r="F536" s="120" t="n">
        <x:v>603334.7625713566</x:v>
      </x:c>
      <x:c r="G536" s="120" t="n">
        <x:v>641995.2051057825</x:v>
      </x:c>
      <x:c r="H536" s="119" t="n">
        <x:v>0.45396812137114695</x:v>
      </x:c>
      <x:c r="I536" s="119" t="n">
        <x:f>IFERROR(ABS(F536-D536)/ABS(D536),"")</x:f>
        <x:v>0.374689584976934</x:v>
      </x:c>
      <x:c r="J536" s="119" t="n">
        <x:f>IFERROR(ABS(G536-D536)/ABS(D536),"")</x:f>
        <x:v>0.4627768476371705</x:v>
      </x:c>
      <x:c r="K536" s="120" t="n">
        <x:f>E536-D536</x:f>
        <x:v>199241.16085233993</x:v>
      </x:c>
      <x:c r="L536" s="77" t="str">
        <x:v>weighted_hybrid</x:v>
      </x:c>
      <x:c r="M536" s="77" t="str">
        <x:v>是</x:v>
      </x:c>
      <x:c r="N536" s="77" t="str">
        <x:v>是</x:v>
      </x:c>
    </x:row>
    <x:row r="537">
      <x:c r="A537" s="77" t="str">
        <x:v>1615</x:v>
      </x:c>
      <x:c r="B537" s="77" t="str">
        <x:v>大山</x:v>
      </x:c>
      <x:c r="C537" s="125" t="n">
        <x:v>45778</x:v>
      </x:c>
      <x:c r="D537" s="120" t="n">
        <x:v>417587</x:v>
      </x:c>
      <x:c r="E537" s="120" t="n">
        <x:v>470938.4331965363</x:v>
      </x:c>
      <x:c r="F537" s="120" t="n">
        <x:v>489080.37878774</x:v>
      </x:c>
      <x:c r="G537" s="120" t="n">
        <x:v>468922.6614641804</x:v>
      </x:c>
      <x:c r="H537" s="119" t="n">
        <x:v>0.12776124064335415</x:v>
      </x:c>
      <x:c r="I537" s="119" t="n">
        <x:f>IFERROR(ABS(F537-D537)/ABS(D537),"")</x:f>
        <x:v>0.17120594938956438</x:v>
      </x:c>
      <x:c r="J537" s="119" t="n">
        <x:f>IFERROR(ABS(G537-D537)/ABS(D537),"")</x:f>
        <x:v>0.12293405078266419</x:v>
      </x:c>
      <x:c r="K537" s="120" t="n">
        <x:f>E537-D537</x:f>
        <x:v>53351.43319653632</x:v>
      </x:c>
      <x:c r="L537" s="77" t="str">
        <x:v>weighted_hybrid</x:v>
      </x:c>
      <x:c r="M537" s="77" t="str">
        <x:v>是</x:v>
      </x:c>
      <x:c r="N537" s="77" t="str">
        <x:v>是</x:v>
      </x:c>
    </x:row>
    <x:row r="538">
      <x:c r="A538" s="77" t="str">
        <x:v>1615</x:v>
      </x:c>
      <x:c r="B538" s="77" t="str">
        <x:v>大山</x:v>
      </x:c>
      <x:c r="C538" s="125" t="n">
        <x:v>45809</x:v>
      </x:c>
      <x:c r="D538" s="120" t="n">
        <x:v>493218</x:v>
      </x:c>
      <x:c r="E538" s="120" t="n">
        <x:v>401600.5932707385</x:v>
      </x:c>
      <x:c r="F538" s="120" t="n">
        <x:v>462972.8276760815</x:v>
      </x:c>
      <x:c r="G538" s="120" t="n">
        <x:v>394781.4561145893</x:v>
      </x:c>
      <x:c r="H538" s="119" t="n">
        <x:v>0.1857543859495426</x:v>
      </x:c>
      <x:c r="I538" s="119" t="n">
        <x:f>IFERROR(ABS(F538-D538)/ABS(D538),"")</x:f>
        <x:v>0.061322117854414264</x:v>
      </x:c>
      <x:c r="J538" s="119" t="n">
        <x:f>IFERROR(ABS(G538-D538)/ABS(D538),"")</x:f>
        <x:v>0.19958019351566794</x:v>
      </x:c>
      <x:c r="K538" s="120" t="n">
        <x:f>E538-D538</x:f>
        <x:v>-91617.40672926151</x:v>
      </x:c>
      <x:c r="L538" s="77" t="str">
        <x:v>weighted_hybrid</x:v>
      </x:c>
      <x:c r="M538" s="77" t="str">
        <x:v>是</x:v>
      </x:c>
      <x:c r="N538" s="77" t="str">
        <x:v>是</x:v>
      </x:c>
    </x:row>
    <x:row r="539">
      <x:c r="A539" s="77" t="str">
        <x:v>1615</x:v>
      </x:c>
      <x:c r="B539" s="77" t="str">
        <x:v>大山</x:v>
      </x:c>
      <x:c r="C539" s="125" t="n">
        <x:v>45839</x:v>
      </x:c>
      <x:c r="D539" s="120" t="n">
        <x:v>443485</x:v>
      </x:c>
      <x:c r="E539" s="120" t="n">
        <x:v>508755.6067563455</x:v>
      </x:c>
      <x:c r="F539" s="120" t="n">
        <x:v>589210.0519001321</x:v>
      </x:c>
      <x:c r="G539" s="120" t="n">
        <x:v>499816.22396259144</x:v>
      </x:c>
      <x:c r="H539" s="119" t="n">
        <x:v>0.14717658264957212</x:v>
      </x:c>
      <x:c r="I539" s="119" t="n">
        <x:f>IFERROR(ABS(F539-D539)/ABS(D539),"")</x:f>
        <x:v>0.32859071197477274</x:v>
      </x:c>
      <x:c r="J539" s="119" t="n">
        <x:f>IFERROR(ABS(G539-D539)/ABS(D539),"")</x:f>
        <x:v>0.1270194571689943</x:v>
      </x:c>
      <x:c r="K539" s="120" t="n">
        <x:f>E539-D539</x:f>
        <x:v>65270.606756345485</x:v>
      </x:c>
      <x:c r="L539" s="77" t="str">
        <x:v>weighted_hybrid</x:v>
      </x:c>
      <x:c r="M539" s="77" t="str">
        <x:v>是</x:v>
      </x:c>
      <x:c r="N539" s="77" t="str">
        <x:v>是</x:v>
      </x:c>
    </x:row>
    <x:row r="540">
      <x:c r="A540" s="77" t="str">
        <x:v>1615</x:v>
      </x:c>
      <x:c r="B540" s="77" t="str">
        <x:v>大山</x:v>
      </x:c>
      <x:c r="C540" s="125" t="n">
        <x:v>45870</x:v>
      </x:c>
      <x:c r="D540" s="120" t="n">
        <x:v>387202</x:v>
      </x:c>
      <x:c r="E540" s="120" t="n">
        <x:v>537948.8900107555</x:v>
      </x:c>
      <x:c r="F540" s="120" t="n">
        <x:v>641097.7969982172</x:v>
      </x:c>
      <x:c r="G540" s="120" t="n">
        <x:v>526487.9003454819</x:v>
      </x:c>
      <x:c r="H540" s="119" t="n">
        <x:v>0.3893236347197471</x:v>
      </x:c>
      <x:c r="I540" s="119" t="n">
        <x:f>IFERROR(ABS(F540-D540)/ABS(D540),"")</x:f>
        <x:v>0.6557192292349142</x:v>
      </x:c>
      <x:c r="J540" s="119" t="n">
        <x:f>IFERROR(ABS(G540-D540)/ABS(D540),"")</x:f>
        <x:v>0.3597241242180617</x:v>
      </x:c>
      <x:c r="K540" s="120" t="n">
        <x:f>E540-D540</x:f>
        <x:v>150746.8900107555</x:v>
      </x:c>
      <x:c r="L540" s="77" t="str">
        <x:v>weighted_hybrid</x:v>
      </x:c>
      <x:c r="M540" s="77" t="str">
        <x:v>是</x:v>
      </x:c>
      <x:c r="N540" s="77" t="str">
        <x:v>是</x:v>
      </x:c>
    </x:row>
    <x:row r="541">
      <x:c r="A541" s="77" t="str">
        <x:v>1615</x:v>
      </x:c>
      <x:c r="B541" s="77" t="str">
        <x:v>大山</x:v>
      </x:c>
      <x:c r="C541" s="125" t="n">
        <x:v>45901</x:v>
      </x:c>
      <x:c r="D541" s="120" t="n">
        <x:v>438926</x:v>
      </x:c>
      <x:c r="E541" s="120" t="n">
        <x:v>406866.8047853875</x:v>
      </x:c>
      <x:c r="F541" s="120" t="n">
        <x:v>540984.9093394048</x:v>
      </x:c>
      <x:c r="G541" s="120" t="n">
        <x:v>391964.7931682744</x:v>
      </x:c>
      <x:c r="H541" s="119" t="n">
        <x:v>0.07304009152935238</x:v>
      </x:c>
      <x:c r="I541" s="119" t="n">
        <x:f>IFERROR(ABS(F541-D541)/ABS(D541),"")</x:f>
        <x:v>0.23251962594925973</x:v>
      </x:c>
      <x:c r="J541" s="119" t="n">
        <x:f>IFERROR(ABS(G541-D541)/ABS(D541),"")</x:f>
        <x:v>0.10699117124919828</x:v>
      </x:c>
      <x:c r="K541" s="120" t="n">
        <x:f>E541-D541</x:f>
        <x:v>-32059.195214612526</x:v>
      </x:c>
      <x:c r="L541" s="77" t="str">
        <x:v>weighted_hybrid</x:v>
      </x:c>
      <x:c r="M541" s="77" t="str">
        <x:v>是</x:v>
      </x:c>
      <x:c r="N541" s="77" t="str">
        <x:v>是</x:v>
      </x:c>
    </x:row>
    <x:row r="542">
      <x:c r="A542" s="77" t="str">
        <x:v>1615</x:v>
      </x:c>
      <x:c r="B542" s="77" t="str">
        <x:v>大山</x:v>
      </x:c>
      <x:c r="C542" s="125" t="n">
        <x:v>45931</x:v>
      </x:c>
      <x:c r="D542" s="120" t="n">
        <x:v>563371</x:v>
      </x:c>
      <x:c r="E542" s="120" t="n">
        <x:v>437753.0587053193</x:v>
      </x:c>
      <x:c r="F542" s="120" t="n">
        <x:v>552466.1537274563</x:v>
      </x:c>
      <x:c r="G542" s="120" t="n">
        <x:v>425007.1592584152</x:v>
      </x:c>
      <x:c r="H542" s="119" t="n">
        <x:v>0.22297551931973902</x:v>
      </x:c>
      <x:c r="I542" s="119" t="n">
        <x:f>IFERROR(ABS(F542-D542)/ABS(D542),"")</x:f>
        <x:v>0.01935642103080147</x:v>
      </x:c>
      <x:c r="J542" s="119" t="n">
        <x:f>IFERROR(ABS(G542-D542)/ABS(D542),"")</x:f>
        <x:v>0.24559986357406535</x:v>
      </x:c>
      <x:c r="K542" s="120" t="n">
        <x:f>E542-D542</x:f>
        <x:v>-125617.9412946807</x:v>
      </x:c>
      <x:c r="L542" s="77" t="str">
        <x:v>weighted_hybrid</x:v>
      </x:c>
      <x:c r="M542" s="77" t="str">
        <x:v>是</x:v>
      </x:c>
      <x:c r="N542" s="77" t="str">
        <x:v>是</x:v>
      </x:c>
    </x:row>
    <x:row r="543">
      <x:c r="A543" s="77" t="str">
        <x:v>1615</x:v>
      </x:c>
      <x:c r="B543" s="77" t="str">
        <x:v>大山</x:v>
      </x:c>
      <x:c r="C543" s="125" t="n">
        <x:v>45962</x:v>
      </x:c>
      <x:c r="D543" s="120" t="n">
        <x:v>517278</x:v>
      </x:c>
      <x:c r="E543" s="120" t="n">
        <x:v>439391.2956416859</x:v>
      </x:c>
      <x:c r="F543" s="120" t="n">
        <x:v>503498.2248066325</x:v>
      </x:c>
      <x:c r="G543" s="120" t="n">
        <x:v>432268.3035122474</x:v>
      </x:c>
      <x:c r="H543" s="119" t="n">
        <x:v>0.15057030138206942</x:v>
      </x:c>
      <x:c r="I543" s="119" t="n">
        <x:f>IFERROR(ABS(F543-D543)/ABS(D543),"")</x:f>
        <x:v>0.026639012665080484</x:v>
      </x:c>
      <x:c r="J543" s="119" t="n">
        <x:f>IFERROR(ABS(G543-D543)/ABS(D543),"")</x:f>
        <x:v>0.16434044457284594</x:v>
      </x:c>
      <x:c r="K543" s="120" t="n">
        <x:f>E543-D543</x:f>
        <x:v>-77886.7043583141</x:v>
      </x:c>
      <x:c r="L543" s="77" t="str">
        <x:v>weighted_hybrid</x:v>
      </x:c>
      <x:c r="M543" s="77" t="str">
        <x:v>是</x:v>
      </x:c>
      <x:c r="N543" s="77" t="str">
        <x:v>是</x:v>
      </x:c>
    </x:row>
    <x:row r="544">
      <x:c r="A544" s="77" t="str">
        <x:v>1615</x:v>
      </x:c>
      <x:c r="B544" s="77" t="str">
        <x:v>大山</x:v>
      </x:c>
      <x:c r="C544" s="125" t="n">
        <x:v>45992</x:v>
      </x:c>
      <x:c r="D544" s="120" t="n">
        <x:v>504432</x:v>
      </x:c>
      <x:c r="E544" s="120" t="n">
        <x:v>604259.3949704203</x:v>
      </x:c>
      <x:c r="F544" s="120" t="n">
        <x:v>708248.2462925342</x:v>
      </x:c>
      <x:c r="G544" s="120" t="n">
        <x:v>592705.078156852</x:v>
      </x:c>
      <x:c r="H544" s="119" t="n">
        <x:v>0.19790059903102952</x:v>
      </x:c>
      <x:c r="I544" s="119" t="n">
        <x:f>IFERROR(ABS(F544-D544)/ABS(D544),"")</x:f>
        <x:v>0.40405098465706807</x:v>
      </x:c>
      <x:c r="J544" s="119" t="n">
        <x:f>IFERROR(ABS(G544-D544)/ABS(D544),"")</x:f>
        <x:v>0.1749950006281363</x:v>
      </x:c>
      <x:c r="K544" s="120" t="n">
        <x:f>E544-D544</x:f>
        <x:v>99827.39497042028</x:v>
      </x:c>
      <x:c r="L544" s="77" t="str">
        <x:v>weighted_hybrid</x:v>
      </x:c>
      <x:c r="M544" s="77" t="str">
        <x:v>是</x:v>
      </x:c>
      <x:c r="N544" s="77" t="str">
        <x:v>是</x:v>
      </x:c>
    </x:row>
    <x:row r="545">
      <x:c r="A545" s="77" t="str">
        <x:v>1626</x:v>
      </x:c>
      <x:c r="B545" s="77" t="str">
        <x:v>艾美特-KY</x:v>
      </x:c>
      <x:c r="C545" s="125" t="n">
        <x:v>45658</x:v>
      </x:c>
      <x:c r="D545" s="120" t="n">
        <x:v>511099</x:v>
      </x:c>
      <x:c r="E545" s="120" t="n">
        <x:v>570664.115125556</x:v>
      </x:c>
      <x:c r="F545" s="120" t="n">
        <x:v>481891.658998521</x:v>
      </x:c>
      <x:c r="G545" s="120" t="n">
        <x:v>580527.7213618932</x:v>
      </x:c>
      <x:c r="H545" s="119" t="n">
        <x:v>0.11654320420418747</x:v>
      </x:c>
      <x:c r="I545" s="119" t="n">
        <x:f>IFERROR(ABS(F545-D545)/ABS(D545),"")</x:f>
        <x:v>0.05714615172692377</x:v>
      </x:c>
      <x:c r="J545" s="119" t="n">
        <x:f>IFERROR(ABS(G545-D545)/ABS(D545),"")</x:f>
        <x:v>0.1358420215298665</x:v>
      </x:c>
      <x:c r="K545" s="120" t="n">
        <x:f>E545-D545</x:f>
        <x:v>59565.11512555601</x:v>
      </x:c>
      <x:c r="L545" s="77" t="str">
        <x:v>weighted_hybrid</x:v>
      </x:c>
      <x:c r="M545" s="77" t="str">
        <x:v>是</x:v>
      </x:c>
      <x:c r="N545" s="77" t="str">
        <x:v>是</x:v>
      </x:c>
    </x:row>
    <x:row r="546">
      <x:c r="A546" s="77" t="str">
        <x:v>1626</x:v>
      </x:c>
      <x:c r="B546" s="77" t="str">
        <x:v>艾美特-KY</x:v>
      </x:c>
      <x:c r="C546" s="125" t="n">
        <x:v>45689</x:v>
      </x:c>
      <x:c r="D546" s="120" t="n">
        <x:v>493367</x:v>
      </x:c>
      <x:c r="E546" s="120" t="n">
        <x:v>416932.6735968607</x:v>
      </x:c>
      <x:c r="F546" s="120" t="n">
        <x:v>356529.6360708669</x:v>
      </x:c>
      <x:c r="G546" s="120" t="n">
        <x:v>423644.12221086</x:v>
      </x:c>
      <x:c r="H546" s="119" t="n">
        <x:v>0.15492387290422602</x:v>
      </x:c>
      <x:c r="I546" s="119" t="n">
        <x:f>IFERROR(ABS(F546-D546)/ABS(D546),"")</x:f>
        <x:v>0.277354107447667</x:v>
      </x:c>
      <x:c r="J546" s="119" t="n">
        <x:f>IFERROR(ABS(G546-D546)/ABS(D546),"")</x:f>
        <x:v>0.1413205135105104</x:v>
      </x:c>
      <x:c r="K546" s="120" t="n">
        <x:f>E546-D546</x:f>
        <x:v>-76434.32640313928</x:v>
      </x:c>
      <x:c r="L546" s="77" t="str">
        <x:v>weighted_hybrid</x:v>
      </x:c>
      <x:c r="M546" s="77" t="str">
        <x:v>是</x:v>
      </x:c>
      <x:c r="N546" s="77" t="str">
        <x:v>是</x:v>
      </x:c>
    </x:row>
    <x:row r="547">
      <x:c r="A547" s="77" t="str">
        <x:v>1626</x:v>
      </x:c>
      <x:c r="B547" s="77" t="str">
        <x:v>艾美特-KY</x:v>
      </x:c>
      <x:c r="C547" s="125" t="n">
        <x:v>45717</x:v>
      </x:c>
      <x:c r="D547" s="120" t="n">
        <x:v>1003963</x:v>
      </x:c>
      <x:c r="E547" s="120" t="n">
        <x:v>720385.8498745749</x:v>
      </x:c>
      <x:c r="F547" s="120" t="n">
        <x:v>869866.6622095001</x:v>
      </x:c>
      <x:c r="G547" s="120" t="n">
        <x:v>703776.87072625</x:v>
      </x:c>
      <x:c r="H547" s="119" t="n">
        <x:v>0.2824577699829825</x:v>
      </x:c>
      <x:c r="I547" s="119" t="n">
        <x:f>IFERROR(ABS(F547-D547)/ABS(D547),"")</x:f>
        <x:v>0.1335670117230415</x:v>
      </x:c>
      <x:c r="J547" s="119" t="n">
        <x:f>IFERROR(ABS(G547-D547)/ABS(D547),"")</x:f>
        <x:v>0.29900118756742033</x:v>
      </x:c>
      <x:c r="K547" s="120" t="n">
        <x:f>E547-D547</x:f>
        <x:v>-283577.1501254251</x:v>
      </x:c>
      <x:c r="L547" s="77" t="str">
        <x:v>weighted_hybrid</x:v>
      </x:c>
      <x:c r="M547" s="77" t="str">
        <x:v>是</x:v>
      </x:c>
      <x:c r="N547" s="77" t="str">
        <x:v>是</x:v>
      </x:c>
    </x:row>
    <x:row r="548">
      <x:c r="A548" s="77" t="str">
        <x:v>1626</x:v>
      </x:c>
      <x:c r="B548" s="77" t="str">
        <x:v>艾美特-KY</x:v>
      </x:c>
      <x:c r="C548" s="125" t="n">
        <x:v>45748</x:v>
      </x:c>
      <x:c r="D548" s="120" t="n">
        <x:v>1068656</x:v>
      </x:c>
      <x:c r="E548" s="120" t="n">
        <x:v>1125668.8113805938</x:v>
      </x:c>
      <x:c r="F548" s="120" t="n">
        <x:v>1058772.259031658</x:v>
      </x:c>
      <x:c r="G548" s="120" t="n">
        <x:v>1133101.7616415867</x:v>
      </x:c>
      <x:c r="H548" s="119" t="n">
        <x:v>0.05335001289525704</x:v>
      </x:c>
      <x:c r="I548" s="119" t="n">
        <x:f>IFERROR(ABS(F548-D548)/ABS(D548),"")</x:f>
        <x:v>0.009248758223733305</x:v>
      </x:c>
      <x:c r="J548" s="119" t="n">
        <x:f>IFERROR(ABS(G548-D548)/ABS(D548),"")</x:f>
        <x:v>0.06030543190847819</x:v>
      </x:c>
      <x:c r="K548" s="120" t="n">
        <x:f>E548-D548</x:f>
        <x:v>57012.811380593805</x:v>
      </x:c>
      <x:c r="L548" s="77" t="str">
        <x:v>weighted_hybrid</x:v>
      </x:c>
      <x:c r="M548" s="77" t="str">
        <x:v>是</x:v>
      </x:c>
      <x:c r="N548" s="77" t="str">
        <x:v>是</x:v>
      </x:c>
    </x:row>
    <x:row r="549">
      <x:c r="A549" s="77" t="str">
        <x:v>1626</x:v>
      </x:c>
      <x:c r="B549" s="77" t="str">
        <x:v>艾美特-KY</x:v>
      </x:c>
      <x:c r="C549" s="125" t="n">
        <x:v>45778</x:v>
      </x:c>
      <x:c r="D549" s="120" t="n">
        <x:v>1094787</x:v>
      </x:c>
      <x:c r="E549" s="120" t="n">
        <x:v>1243976.442374557</x:v>
      </x:c>
      <x:c r="F549" s="120" t="n">
        <x:v>1222115.5512964518</x:v>
      </x:c>
      <x:c r="G549" s="120" t="n">
        <x:v>1246405.4302721242</x:v>
      </x:c>
      <x:c r="H549" s="119" t="n">
        <x:v>0.13627257391123299</x:v>
      </x:c>
      <x:c r="I549" s="119" t="n">
        <x:f>IFERROR(ABS(F549-D549)/ABS(D549),"")</x:f>
        <x:v>0.11630440560259833</x:v>
      </x:c>
      <x:c r="J549" s="119" t="n">
        <x:f>IFERROR(ABS(G549-D549)/ABS(D549),"")</x:f>
        <x:v>0.13849125927885902</x:v>
      </x:c>
      <x:c r="K549" s="120" t="n">
        <x:f>E549-D549</x:f>
        <x:v>149189.44237455702</x:v>
      </x:c>
      <x:c r="L549" s="77" t="str">
        <x:v>weighted_hybrid</x:v>
      </x:c>
      <x:c r="M549" s="77" t="str">
        <x:v>是</x:v>
      </x:c>
      <x:c r="N549" s="77" t="str">
        <x:v>是</x:v>
      </x:c>
    </x:row>
    <x:row r="550">
      <x:c r="A550" s="77" t="str">
        <x:v>1626</x:v>
      </x:c>
      <x:c r="B550" s="77" t="str">
        <x:v>艾美特-KY</x:v>
      </x:c>
      <x:c r="C550" s="125" t="n">
        <x:v>45809</x:v>
      </x:c>
      <x:c r="D550" s="120" t="n">
        <x:v>901516</x:v>
      </x:c>
      <x:c r="E550" s="120" t="n">
        <x:v>1092767.658188201</x:v>
      </x:c>
      <x:c r="F550" s="120" t="n">
        <x:v>1124911.1557523492</x:v>
      </x:c>
      <x:c r="G550" s="120" t="n">
        <x:v>1089196.1584588513</x:v>
      </x:c>
      <x:c r="H550" s="119" t="n">
        <x:v>0.2121444968122596</x:v>
      </x:c>
      <x:c r="I550" s="119" t="n">
        <x:f>IFERROR(ABS(F550-D550)/ABS(D550),"")</x:f>
        <x:v>0.24779943534263305</x:v>
      </x:c>
      <x:c r="J550" s="119" t="n">
        <x:f>IFERROR(ABS(G550-D550)/ABS(D550),"")</x:f>
        <x:v>0.20818283697555148</x:v>
      </x:c>
      <x:c r="K550" s="120" t="n">
        <x:f>E550-D550</x:f>
        <x:v>191251.65818820102</x:v>
      </x:c>
      <x:c r="L550" s="77" t="str">
        <x:v>weighted_hybrid</x:v>
      </x:c>
      <x:c r="M550" s="77" t="str">
        <x:v>是</x:v>
      </x:c>
      <x:c r="N550" s="77" t="str">
        <x:v>是</x:v>
      </x:c>
    </x:row>
    <x:row r="551">
      <x:c r="A551" s="77" t="str">
        <x:v>1626</x:v>
      </x:c>
      <x:c r="B551" s="77" t="str">
        <x:v>艾美特-KY</x:v>
      </x:c>
      <x:c r="C551" s="125" t="n">
        <x:v>45839</x:v>
      </x:c>
      <x:c r="D551" s="120" t="n">
        <x:v>620253</x:v>
      </x:c>
      <x:c r="E551" s="120" t="n">
        <x:v>739411.1802036648</x:v>
      </x:c>
      <x:c r="F551" s="120" t="n">
        <x:v>627691.6247016232</x:v>
      </x:c>
      <x:c r="G551" s="120" t="n">
        <x:v>751824.4641483362</x:v>
      </x:c>
      <x:c r="H551" s="119" t="n">
        <x:v>0.1921122190520075</x:v>
      </x:c>
      <x:c r="I551" s="119" t="n">
        <x:f>IFERROR(ABS(F551-D551)/ABS(D551),"")</x:f>
        <x:v>0.011992887904811783</x:v>
      </x:c>
      <x:c r="J551" s="119" t="n">
        <x:f>IFERROR(ABS(G551-D551)/ABS(D551),"")</x:f>
        <x:v>0.21212547806836277</x:v>
      </x:c>
      <x:c r="K551" s="120" t="n">
        <x:f>E551-D551</x:f>
        <x:v>119158.18020366482</x:v>
      </x:c>
      <x:c r="L551" s="77" t="str">
        <x:v>weighted_hybrid</x:v>
      </x:c>
      <x:c r="M551" s="77" t="str">
        <x:v>是</x:v>
      </x:c>
      <x:c r="N551" s="77" t="str">
        <x:v>是</x:v>
      </x:c>
    </x:row>
    <x:row r="552">
      <x:c r="A552" s="77" t="str">
        <x:v>1626</x:v>
      </x:c>
      <x:c r="B552" s="77" t="str">
        <x:v>艾美特-KY</x:v>
      </x:c>
      <x:c r="C552" s="125" t="n">
        <x:v>45870</x:v>
      </x:c>
      <x:c r="D552" s="120" t="n">
        <x:v>308260</x:v>
      </x:c>
      <x:c r="E552" s="120" t="n">
        <x:v>424459.62183991517</x:v>
      </x:c>
      <x:c r="F552" s="120" t="n">
        <x:v>329835.9247886533</x:v>
      </x:c>
      <x:c r="G552" s="120" t="n">
        <x:v>434973.365956722</x:v>
      </x:c>
      <x:c r="H552" s="119" t="n">
        <x:v>0.37695329215569706</x:v>
      </x:c>
      <x:c r="I552" s="119" t="n">
        <x:f>IFERROR(ABS(F552-D552)/ABS(D552),"")</x:f>
        <x:v>0.06999261918073485</x:v>
      </x:c>
      <x:c r="J552" s="119" t="n">
        <x:f>IFERROR(ABS(G552-D552)/ABS(D552),"")</x:f>
        <x:v>0.4110600335973594</x:v>
      </x:c>
      <x:c r="K552" s="120" t="n">
        <x:f>E552-D552</x:f>
        <x:v>116199.62183991517</x:v>
      </x:c>
      <x:c r="L552" s="77" t="str">
        <x:v>weighted_hybrid</x:v>
      </x:c>
      <x:c r="M552" s="77" t="str">
        <x:v>是</x:v>
      </x:c>
      <x:c r="N552" s="77" t="str">
        <x:v>是</x:v>
      </x:c>
    </x:row>
    <x:row r="553">
      <x:c r="A553" s="77" t="str">
        <x:v>1626</x:v>
      </x:c>
      <x:c r="B553" s="77" t="str">
        <x:v>艾美特-KY</x:v>
      </x:c>
      <x:c r="C553" s="125" t="n">
        <x:v>45901</x:v>
      </x:c>
      <x:c r="D553" s="120" t="n">
        <x:v>346813</x:v>
      </x:c>
      <x:c r="E553" s="120" t="n">
        <x:v>409971.3541554207</x:v>
      </x:c>
      <x:c r="F553" s="120" t="n">
        <x:v>551176.8280498597</x:v>
      </x:c>
      <x:c r="G553" s="120" t="n">
        <x:v>394281.85705603857</x:v>
      </x:c>
      <x:c r="H553" s="119" t="n">
        <x:v>0.18211068834046207</x:v>
      </x:c>
      <x:c r="I553" s="119" t="n">
        <x:f>IFERROR(ABS(F553-D553)/ABS(D553),"")</x:f>
        <x:v>0.5892623057666804</x:v>
      </x:c>
      <x:c r="J553" s="119" t="n">
        <x:f>IFERROR(ABS(G553-D553)/ABS(D553),"")</x:f>
        <x:v>0.13687161973754897</x:v>
      </x:c>
      <x:c r="K553" s="120" t="n">
        <x:f>E553-D553</x:f>
        <x:v>63158.354155420675</x:v>
      </x:c>
      <x:c r="L553" s="77" t="str">
        <x:v>weighted_hybrid</x:v>
      </x:c>
      <x:c r="M553" s="77" t="str">
        <x:v>是</x:v>
      </x:c>
      <x:c r="N553" s="77" t="str">
        <x:v>是</x:v>
      </x:c>
    </x:row>
    <x:row r="554">
      <x:c r="A554" s="77" t="str">
        <x:v>1626</x:v>
      </x:c>
      <x:c r="B554" s="77" t="str">
        <x:v>艾美特-KY</x:v>
      </x:c>
      <x:c r="C554" s="125" t="n">
        <x:v>45931</x:v>
      </x:c>
      <x:c r="D554" s="120" t="n">
        <x:v>580134</x:v>
      </x:c>
      <x:c r="E554" s="120" t="n">
        <x:v>359527.41912024515</x:v>
      </x:c>
      <x:c r="F554" s="120" t="n">
        <x:v>397164.9858315978</x:v>
      </x:c>
      <x:c r="G554" s="120" t="n">
        <x:v>355345.46726342815</x:v>
      </x:c>
      <x:c r="H554" s="119" t="n">
        <x:v>0.38026831883626</x:v>
      </x:c>
      <x:c r="I554" s="119" t="n">
        <x:f>IFERROR(ABS(F554-D554)/ABS(D554),"")</x:f>
        <x:v>0.3153909513464168</x:v>
      </x:c>
      <x:c r="J554" s="119" t="n">
        <x:f>IFERROR(ABS(G554-D554)/ABS(D554),"")</x:f>
        <x:v>0.3874769152240204</x:v>
      </x:c>
      <x:c r="K554" s="120" t="n">
        <x:f>E554-D554</x:f>
        <x:v>-220606.58087975485</x:v>
      </x:c>
      <x:c r="L554" s="77" t="str">
        <x:v>weighted_hybrid</x:v>
      </x:c>
      <x:c r="M554" s="77" t="str">
        <x:v>是</x:v>
      </x:c>
      <x:c r="N554" s="77" t="str">
        <x:v>是</x:v>
      </x:c>
    </x:row>
    <x:row r="555">
      <x:c r="A555" s="77" t="str">
        <x:v>1626</x:v>
      </x:c>
      <x:c r="B555" s="77" t="str">
        <x:v>艾美特-KY</x:v>
      </x:c>
      <x:c r="C555" s="125" t="n">
        <x:v>45962</x:v>
      </x:c>
      <x:c r="D555" s="120" t="n">
        <x:v>496126</x:v>
      </x:c>
      <x:c r="E555" s="120" t="n">
        <x:v>495511.67117016535</x:v>
      </x:c>
      <x:c r="F555" s="120" t="n">
        <x:v>453346.7794221984</x:v>
      </x:c>
      <x:c r="G555" s="120" t="n">
        <x:v>500196.65914216166</x:v>
      </x:c>
      <x:c r="H555" s="119" t="n">
        <x:v>0.0012382516333242868</x:v>
      </x:c>
      <x:c r="I555" s="119" t="n">
        <x:f>IFERROR(ABS(F555-D555)/ABS(D555),"")</x:f>
        <x:v>0.08622652426561313</x:v>
      </x:c>
      <x:c r="J555" s="119" t="n">
        <x:f>IFERROR(ABS(G555-D555)/ABS(D555),"")</x:f>
        <x:v>0.008204889770263324</x:v>
      </x:c>
      <x:c r="K555" s="120" t="n">
        <x:f>E555-D555</x:f>
        <x:v>-614.3288298346451</x:v>
      </x:c>
      <x:c r="L555" s="77" t="str">
        <x:v>weighted_hybrid</x:v>
      </x:c>
      <x:c r="M555" s="77" t="str">
        <x:v>是</x:v>
      </x:c>
      <x:c r="N555" s="77" t="str">
        <x:v>是</x:v>
      </x:c>
    </x:row>
    <x:row r="556">
      <x:c r="A556" s="77" t="str">
        <x:v>1626</x:v>
      </x:c>
      <x:c r="B556" s="77" t="str">
        <x:v>艾美特-KY</x:v>
      </x:c>
      <x:c r="C556" s="125" t="n">
        <x:v>45992</x:v>
      </x:c>
      <x:c r="D556" s="120" t="n">
        <x:v>369026</x:v>
      </x:c>
      <x:c r="E556" s="120" t="n">
        <x:v>573537.9782409496</x:v>
      </x:c>
      <x:c r="F556" s="120" t="n">
        <x:v>536533.0377749384</x:v>
      </x:c>
      <x:c r="G556" s="120" t="n">
        <x:v>577649.6382927286</x:v>
      </x:c>
      <x:c r="H556" s="119" t="n">
        <x:v>0.5541939544664863</x:v>
      </x:c>
      <x:c r="I556" s="119" t="n">
        <x:f>IFERROR(ABS(F556-D556)/ABS(D556),"")</x:f>
        <x:v>0.4539166285707197</x:v>
      </x:c>
      <x:c r="J556" s="119" t="n">
        <x:f>IFERROR(ABS(G556-D556)/ABS(D556),"")</x:f>
        <x:v>0.5653358795660158</x:v>
      </x:c>
      <x:c r="K556" s="120" t="n">
        <x:f>E556-D556</x:f>
        <x:v>204511.97824094957</x:v>
      </x:c>
      <x:c r="L556" s="77" t="str">
        <x:v>weighted_hybrid</x:v>
      </x:c>
      <x:c r="M556" s="77" t="str">
        <x:v>是</x:v>
      </x:c>
      <x:c r="N556" s="77" t="str">
        <x:v>是</x:v>
      </x:c>
    </x:row>
    <x:row r="557">
      <x:c r="A557" s="77" t="str">
        <x:v>1707</x:v>
      </x:c>
      <x:c r="B557" s="77" t="str">
        <x:v>葡萄王</x:v>
      </x:c>
      <x:c r="C557" s="125" t="n">
        <x:v>45658</x:v>
      </x:c>
      <x:c r="D557" s="120" t="n">
        <x:v>696134</x:v>
      </x:c>
      <x:c r="E557" s="120" t="n">
        <x:v>953149.1427057929</x:v>
      </x:c>
      <x:c r="F557" s="120" t="n">
        <x:v>819528.0845247019</x:v>
      </x:c>
      <x:c r="G557" s="120" t="n">
        <x:v>967995.9269481363</x:v>
      </x:c>
      <x:c r="H557" s="119" t="n">
        <x:v>0.3692035480321216</x:v>
      </x:c>
      <x:c r="I557" s="119" t="n">
        <x:f>IFERROR(ABS(F557-D557)/ABS(D557),"")</x:f>
        <x:v>0.17725622441182579</x:v>
      </x:c>
      <x:c r="J557" s="119" t="n">
        <x:f>IFERROR(ABS(G557-D557)/ABS(D557),"")</x:f>
        <x:v>0.3905310284343766</x:v>
      </x:c>
      <x:c r="K557" s="120" t="n">
        <x:f>E557-D557</x:f>
        <x:v>257015.1427057929</x:v>
      </x:c>
      <x:c r="L557" s="77" t="str">
        <x:v>weighted_hybrid</x:v>
      </x:c>
      <x:c r="M557" s="77" t="str">
        <x:v>是</x:v>
      </x:c>
      <x:c r="N557" s="77" t="str">
        <x:v>是</x:v>
      </x:c>
    </x:row>
    <x:row r="558">
      <x:c r="A558" s="77" t="str">
        <x:v>1707</x:v>
      </x:c>
      <x:c r="B558" s="77" t="str">
        <x:v>葡萄王</x:v>
      </x:c>
      <x:c r="C558" s="125" t="n">
        <x:v>45689</x:v>
      </x:c>
      <x:c r="D558" s="120" t="n">
        <x:v>634321</x:v>
      </x:c>
      <x:c r="E558" s="120" t="n">
        <x:v>618364.9858984136</x:v>
      </x:c>
      <x:c r="F558" s="120" t="n">
        <x:v>619615.4027799515</x:v>
      </x:c>
      <x:c r="G558" s="120" t="n">
        <x:v>618226.0506893537</x:v>
      </x:c>
      <x:c r="H558" s="119" t="n">
        <x:v>0.025154478728571846</x:v>
      </x:c>
      <x:c r="I558" s="119" t="n">
        <x:f>IFERROR(ABS(F558-D558)/ABS(D558),"")</x:f>
        <x:v>0.02318321042508216</x:v>
      </x:c>
      <x:c r="J558" s="119" t="n">
        <x:f>IFERROR(ABS(G558-D558)/ABS(D558),"")</x:f>
        <x:v>0.02537350854007084</x:v>
      </x:c>
      <x:c r="K558" s="120" t="n">
        <x:f>E558-D558</x:f>
        <x:v>-15956.014101586421</x:v>
      </x:c>
      <x:c r="L558" s="77" t="str">
        <x:v>weighted_hybrid</x:v>
      </x:c>
      <x:c r="M558" s="77" t="str">
        <x:v>是</x:v>
      </x:c>
      <x:c r="N558" s="77" t="str">
        <x:v>是</x:v>
      </x:c>
    </x:row>
    <x:row r="559">
      <x:c r="A559" s="77" t="str">
        <x:v>1707</x:v>
      </x:c>
      <x:c r="B559" s="77" t="str">
        <x:v>葡萄王</x:v>
      </x:c>
      <x:c r="C559" s="125" t="n">
        <x:v>45717</x:v>
      </x:c>
      <x:c r="D559" s="120" t="n">
        <x:v>921840</x:v>
      </x:c>
      <x:c r="E559" s="120" t="n">
        <x:v>799902.3252693946</x:v>
      </x:c>
      <x:c r="F559" s="120" t="n">
        <x:v>993713.8273866014</x:v>
      </x:c>
      <x:c r="G559" s="120" t="n">
        <x:v>778367.7139230382</x:v>
      </x:c>
      <x:c r="H559" s="119" t="n">
        <x:v>0.13227639799814006</x:v>
      </x:c>
      <x:c r="I559" s="119" t="n">
        <x:f>IFERROR(ABS(F559-D559)/ABS(D559),"")</x:f>
        <x:v>0.0779677898405378</x:v>
      </x:c>
      <x:c r="J559" s="119" t="n">
        <x:f>IFERROR(ABS(G559-D559)/ABS(D559),"")</x:f>
        <x:v>0.15563686331354876</x:v>
      </x:c>
      <x:c r="K559" s="120" t="n">
        <x:f>E559-D559</x:f>
        <x:v>-121937.67473060545</x:v>
      </x:c>
      <x:c r="L559" s="77" t="str">
        <x:v>weighted_hybrid</x:v>
      </x:c>
      <x:c r="M559" s="77" t="str">
        <x:v>是</x:v>
      </x:c>
      <x:c r="N559" s="77" t="str">
        <x:v>是</x:v>
      </x:c>
    </x:row>
    <x:row r="560">
      <x:c r="A560" s="77" t="str">
        <x:v>1707</x:v>
      </x:c>
      <x:c r="B560" s="77" t="str">
        <x:v>葡萄王</x:v>
      </x:c>
      <x:c r="C560" s="125" t="n">
        <x:v>45748</x:v>
      </x:c>
      <x:c r="D560" s="120" t="n">
        <x:v>857990</x:v>
      </x:c>
      <x:c r="E560" s="120" t="n">
        <x:v>909873.2281986689</x:v>
      </x:c>
      <x:c r="F560" s="120" t="n">
        <x:v>956053.6338194992</x:v>
      </x:c>
      <x:c r="G560" s="120" t="n">
        <x:v>904742.0720185766</x:v>
      </x:c>
      <x:c r="H560" s="119" t="n">
        <x:v>0.06047066772184864</x:v>
      </x:c>
      <x:c r="I560" s="119" t="n">
        <x:f>IFERROR(ABS(F560-D560)/ABS(D560),"")</x:f>
        <x:v>0.11429461161493627</x:v>
      </x:c>
      <x:c r="J560" s="119" t="n">
        <x:f>IFERROR(ABS(G560-D560)/ABS(D560),"")</x:f>
        <x:v>0.05449022951150544</x:v>
      </x:c>
      <x:c r="K560" s="120" t="n">
        <x:f>E560-D560</x:f>
        <x:v>51883.22819866892</x:v>
      </x:c>
      <x:c r="L560" s="77" t="str">
        <x:v>weighted_hybrid</x:v>
      </x:c>
      <x:c r="M560" s="77" t="str">
        <x:v>是</x:v>
      </x:c>
      <x:c r="N560" s="77" t="str">
        <x:v>是</x:v>
      </x:c>
    </x:row>
    <x:row r="561">
      <x:c r="A561" s="77" t="str">
        <x:v>1707</x:v>
      </x:c>
      <x:c r="B561" s="77" t="str">
        <x:v>葡萄王</x:v>
      </x:c>
      <x:c r="C561" s="125" t="n">
        <x:v>45778</x:v>
      </x:c>
      <x:c r="D561" s="120" t="n">
        <x:v>827402</x:v>
      </x:c>
      <x:c r="E561" s="120" t="n">
        <x:v>894851.8703325605</x:v>
      </x:c>
      <x:c r="F561" s="120" t="n">
        <x:v>981659.538244624</x:v>
      </x:c>
      <x:c r="G561" s="120" t="n">
        <x:v>885206.5738978868</x:v>
      </x:c>
      <x:c r="H561" s="119" t="n">
        <x:v>0.08152007166112785</x:v>
      </x:c>
      <x:c r="I561" s="119" t="n">
        <x:f>IFERROR(ABS(F561-D561)/ABS(D561),"")</x:f>
        <x:v>0.18643602293035796</x:v>
      </x:c>
      <x:c r="J561" s="119" t="n">
        <x:f>IFERROR(ABS(G561-D561)/ABS(D561),"")</x:f>
        <x:v>0.06986274374232451</x:v>
      </x:c>
      <x:c r="K561" s="120" t="n">
        <x:f>E561-D561</x:f>
        <x:v>67449.8703325605</x:v>
      </x:c>
      <x:c r="L561" s="77" t="str">
        <x:v>weighted_hybrid</x:v>
      </x:c>
      <x:c r="M561" s="77" t="str">
        <x:v>是</x:v>
      </x:c>
      <x:c r="N561" s="77" t="str">
        <x:v>是</x:v>
      </x:c>
    </x:row>
    <x:row r="562">
      <x:c r="A562" s="77" t="str">
        <x:v>1707</x:v>
      </x:c>
      <x:c r="B562" s="77" t="str">
        <x:v>葡萄王</x:v>
      </x:c>
      <x:c r="C562" s="125" t="n">
        <x:v>45809</x:v>
      </x:c>
      <x:c r="D562" s="120" t="n">
        <x:v>883616</x:v>
      </x:c>
      <x:c r="E562" s="120" t="n">
        <x:v>832355.1944097681</x:v>
      </x:c>
      <x:c r="F562" s="120" t="n">
        <x:v>909887.5029988782</x:v>
      </x:c>
      <x:c r="G562" s="120" t="n">
        <x:v>823740.4934554225</x:v>
      </x:c>
      <x:c r="H562" s="119" t="n">
        <x:v>0.058012536656456996</x:v>
      </x:c>
      <x:c r="I562" s="119" t="n">
        <x:f>IFERROR(ABS(F562-D562)/ABS(D562),"")</x:f>
        <x:v>0.029731809970482935</x:v>
      </x:c>
      <x:c r="J562" s="119" t="n">
        <x:f>IFERROR(ABS(G562-D562)/ABS(D562),"")</x:f>
        <x:v>0.06776190850389484</x:v>
      </x:c>
      <x:c r="K562" s="120" t="n">
        <x:f>E562-D562</x:f>
        <x:v>-51260.8055902319</x:v>
      </x:c>
      <x:c r="L562" s="77" t="str">
        <x:v>weighted_hybrid</x:v>
      </x:c>
      <x:c r="M562" s="77" t="str">
        <x:v>是</x:v>
      </x:c>
      <x:c r="N562" s="77" t="str">
        <x:v>是</x:v>
      </x:c>
    </x:row>
    <x:row r="563">
      <x:c r="A563" s="77" t="str">
        <x:v>1707</x:v>
      </x:c>
      <x:c r="B563" s="77" t="str">
        <x:v>葡萄王</x:v>
      </x:c>
      <x:c r="C563" s="125" t="n">
        <x:v>45839</x:v>
      </x:c>
      <x:c r="D563" s="120" t="n">
        <x:v>755035</x:v>
      </x:c>
      <x:c r="E563" s="120" t="n">
        <x:v>827012.3826906885</x:v>
      </x:c>
      <x:c r="F563" s="120" t="n">
        <x:v>852527.5810685299</x:v>
      </x:c>
      <x:c r="G563" s="120" t="n">
        <x:v>824177.3606487061</x:v>
      </x:c>
      <x:c r="H563" s="119" t="n">
        <x:v>0.09532986244437475</x:v>
      </x:c>
      <x:c r="I563" s="119" t="n">
        <x:f>IFERROR(ABS(F563-D563)/ABS(D563),"")</x:f>
        <x:v>0.12912326060186596</x:v>
      </x:c>
      <x:c r="J563" s="119" t="n">
        <x:f>IFERROR(ABS(G563-D563)/ABS(D563),"")</x:f>
        <x:v>0.0915750404268757</x:v>
      </x:c>
      <x:c r="K563" s="120" t="n">
        <x:f>E563-D563</x:f>
        <x:v>71977.38269068848</x:v>
      </x:c>
      <x:c r="L563" s="77" t="str">
        <x:v>weighted_hybrid</x:v>
      </x:c>
      <x:c r="M563" s="77" t="str">
        <x:v>是</x:v>
      </x:c>
      <x:c r="N563" s="77" t="str">
        <x:v>是</x:v>
      </x:c>
    </x:row>
    <x:row r="564">
      <x:c r="A564" s="77" t="str">
        <x:v>1707</x:v>
      </x:c>
      <x:c r="B564" s="77" t="str">
        <x:v>葡萄王</x:v>
      </x:c>
      <x:c r="C564" s="125" t="n">
        <x:v>45870</x:v>
      </x:c>
      <x:c r="D564" s="120" t="n">
        <x:v>884118</x:v>
      </x:c>
      <x:c r="E564" s="120" t="n">
        <x:v>769189.495638034</x:v>
      </x:c>
      <x:c r="F564" s="120" t="n">
        <x:v>853451.0468238805</x:v>
      </x:c>
      <x:c r="G564" s="120" t="n">
        <x:v>759827.1010618288</x:v>
      </x:c>
      <x:c r="H564" s="119" t="n">
        <x:v>0.1299922684098345</x:v>
      </x:c>
      <x:c r="I564" s="119" t="n">
        <x:f>IFERROR(ABS(F564-D564)/ABS(D564),"")</x:f>
        <x:v>0.03468649340486166</x:v>
      </x:c>
      <x:c r="J564" s="119" t="n">
        <x:f>IFERROR(ABS(G564-D564)/ABS(D564),"")</x:f>
        <x:v>0.14058179896594258</x:v>
      </x:c>
      <x:c r="K564" s="120" t="n">
        <x:f>E564-D564</x:f>
        <x:v>-114928.50436196604</x:v>
      </x:c>
      <x:c r="L564" s="77" t="str">
        <x:v>weighted_hybrid</x:v>
      </x:c>
      <x:c r="M564" s="77" t="str">
        <x:v>是</x:v>
      </x:c>
      <x:c r="N564" s="77" t="str">
        <x:v>是</x:v>
      </x:c>
    </x:row>
    <x:row r="565">
      <x:c r="A565" s="77" t="str">
        <x:v>1707</x:v>
      </x:c>
      <x:c r="B565" s="77" t="str">
        <x:v>葡萄王</x:v>
      </x:c>
      <x:c r="C565" s="125" t="n">
        <x:v>45901</x:v>
      </x:c>
      <x:c r="D565" s="120" t="n">
        <x:v>788737</x:v>
      </x:c>
      <x:c r="E565" s="120" t="n">
        <x:v>1066292.6908207645</x:v>
      </x:c>
      <x:c r="F565" s="120" t="n">
        <x:v>1267033.7193283285</x:v>
      </x:c>
      <x:c r="G565" s="120" t="n">
        <x:v>1043988.1320977018</x:v>
      </x:c>
      <x:c r="H565" s="119" t="n">
        <x:v>0.35189891030947523</x:v>
      </x:c>
      <x:c r="I565" s="119" t="n">
        <x:f>IFERROR(ABS(F565-D565)/ABS(D565),"")</x:f>
        <x:v>0.6064083710138215</x:v>
      </x:c>
      <x:c r="J565" s="119" t="n">
        <x:f>IFERROR(ABS(G565-D565)/ABS(D565),"")</x:f>
        <x:v>0.3236200813423255</x:v>
      </x:c>
      <x:c r="K565" s="120" t="n">
        <x:f>E565-D565</x:f>
        <x:v>277555.6908207645</x:v>
      </x:c>
      <x:c r="L565" s="77" t="str">
        <x:v>weighted_hybrid</x:v>
      </x:c>
      <x:c r="M565" s="77" t="str">
        <x:v>是</x:v>
      </x:c>
      <x:c r="N565" s="77" t="str">
        <x:v>是</x:v>
      </x:c>
    </x:row>
    <x:row r="566">
      <x:c r="A566" s="77" t="str">
        <x:v>1707</x:v>
      </x:c>
      <x:c r="B566" s="77" t="str">
        <x:v>葡萄王</x:v>
      </x:c>
      <x:c r="C566" s="125" t="n">
        <x:v>45931</x:v>
      </x:c>
      <x:c r="D566" s="120" t="n">
        <x:v>1080840</x:v>
      </x:c>
      <x:c r="E566" s="120" t="n">
        <x:v>798824.3057074803</x:v>
      </x:c>
      <x:c r="F566" s="120" t="n">
        <x:v>832216.9836455969</x:v>
      </x:c>
      <x:c r="G566" s="120" t="n">
        <x:v>795114.0081588007</x:v>
      </x:c>
      <x:c r="H566" s="119" t="n">
        <x:v>0.260922702983346</x:v>
      </x:c>
      <x:c r="I566" s="119" t="n">
        <x:f>IFERROR(ABS(F566-D566)/ABS(D566),"")</x:f>
        <x:v>0.2300275862795632</x:v>
      </x:c>
      <x:c r="J566" s="119" t="n">
        <x:f>IFERROR(ABS(G566-D566)/ABS(D566),"")</x:f>
        <x:v>0.26435549372821077</x:v>
      </x:c>
      <x:c r="K566" s="120" t="n">
        <x:f>E566-D566</x:f>
        <x:v>-282015.6942925197</x:v>
      </x:c>
      <x:c r="L566" s="77" t="str">
        <x:v>weighted_hybrid</x:v>
      </x:c>
      <x:c r="M566" s="77" t="str">
        <x:v>是</x:v>
      </x:c>
      <x:c r="N566" s="77" t="str">
        <x:v>是</x:v>
      </x:c>
    </x:row>
    <x:row r="567">
      <x:c r="A567" s="77" t="str">
        <x:v>1707</x:v>
      </x:c>
      <x:c r="B567" s="77" t="str">
        <x:v>葡萄王</x:v>
      </x:c>
      <x:c r="C567" s="125" t="n">
        <x:v>45962</x:v>
      </x:c>
      <x:c r="D567" s="120" t="n">
        <x:v>1092138</x:v>
      </x:c>
      <x:c r="E567" s="120" t="n">
        <x:v>1108319.7895618665</x:v>
      </x:c>
      <x:c r="F567" s="120" t="n">
        <x:v>1082703.8239441582</x:v>
      </x:c>
      <x:c r="G567" s="120" t="n">
        <x:v>1111166.007963834</x:v>
      </x:c>
      <x:c r="H567" s="119" t="n">
        <x:v>0.014816616180250618</x:v>
      </x:c>
      <x:c r="I567" s="119" t="n">
        <x:f>IFERROR(ABS(F567-D567)/ABS(D567),"")</x:f>
        <x:v>0.00863826371378145</x:v>
      </x:c>
      <x:c r="J567" s="119" t="n">
        <x:f>IFERROR(ABS(G567-D567)/ABS(D567),"")</x:f>
        <x:v>0.017422713946254133</x:v>
      </x:c>
      <x:c r="K567" s="120" t="n">
        <x:f>E567-D567</x:f>
        <x:v>16181.78956186655</x:v>
      </x:c>
      <x:c r="L567" s="77" t="str">
        <x:v>weighted_hybrid</x:v>
      </x:c>
      <x:c r="M567" s="77" t="str">
        <x:v>是</x:v>
      </x:c>
      <x:c r="N567" s="77" t="str">
        <x:v>是</x:v>
      </x:c>
    </x:row>
    <x:row r="568">
      <x:c r="A568" s="77" t="str">
        <x:v>1707</x:v>
      </x:c>
      <x:c r="B568" s="77" t="str">
        <x:v>葡萄王</x:v>
      </x:c>
      <x:c r="C568" s="125" t="n">
        <x:v>45992</x:v>
      </x:c>
      <x:c r="D568" s="120" t="n">
        <x:v>829436</x:v>
      </x:c>
      <x:c r="E568" s="120" t="n">
        <x:v>1150385.735179909</x:v>
      </x:c>
      <x:c r="F568" s="120" t="n">
        <x:v>1193372.1334680729</x:v>
      </x:c>
      <x:c r="G568" s="120" t="n">
        <x:v>1145609.4687034462</x:v>
      </x:c>
      <x:c r="H568" s="119" t="n">
        <x:v>0.38694936701554916</x:v>
      </x:c>
      <x:c r="I568" s="119" t="n">
        <x:f>IFERROR(ABS(F568-D568)/ABS(D568),"")</x:f>
        <x:v>0.43877542506965317</x:v>
      </x:c>
      <x:c r="J568" s="119" t="n">
        <x:f>IFERROR(ABS(G568-D568)/ABS(D568),"")</x:f>
        <x:v>0.3811909161206485</x:v>
      </x:c>
      <x:c r="K568" s="120" t="n">
        <x:f>E568-D568</x:f>
        <x:v>320949.73517990904</x:v>
      </x:c>
      <x:c r="L568" s="77" t="str">
        <x:v>weighted_hybrid</x:v>
      </x:c>
      <x:c r="M568" s="77" t="str">
        <x:v>是</x:v>
      </x:c>
      <x:c r="N568" s="77" t="str">
        <x:v>是</x:v>
      </x:c>
    </x:row>
    <x:row r="569">
      <x:c r="A569" s="77" t="str">
        <x:v>1713</x:v>
      </x:c>
      <x:c r="B569" s="77" t="str">
        <x:v>國化</x:v>
      </x:c>
      <x:c r="C569" s="125" t="n">
        <x:v>45658</x:v>
      </x:c>
      <x:c r="D569" s="120" t="n">
        <x:v>34656</x:v>
      </x:c>
      <x:c r="E569" s="120" t="n">
        <x:v>49310.120180347556</x:v>
      </x:c>
      <x:c r="F569" s="120" t="n">
        <x:v>42267.558882385965</x:v>
      </x:c>
      <x:c r="G569" s="120" t="n">
        <x:v>50092.62699123218</x:v>
      </x:c>
      <x:c r="H569" s="119" t="n">
        <x:v>0.4228451113904535</x:v>
      </x:c>
      <x:c r="I569" s="119" t="n">
        <x:f>IFERROR(ABS(F569-D569)/ABS(D569),"")</x:f>
        <x:v>0.21963177753883786</x:v>
      </x:c>
      <x:c r="J569" s="119" t="n">
        <x:f>IFERROR(ABS(G569-D569)/ABS(D569),"")</x:f>
        <x:v>0.44542437070729973</x:v>
      </x:c>
      <x:c r="K569" s="120" t="n">
        <x:f>E569-D569</x:f>
        <x:v>14654.120180347556</x:v>
      </x:c>
      <x:c r="L569" s="77" t="str">
        <x:v>weighted_hybrid</x:v>
      </x:c>
      <x:c r="M569" s="77" t="str">
        <x:v>是</x:v>
      </x:c>
      <x:c r="N569" s="77" t="str">
        <x:v>是</x:v>
      </x:c>
    </x:row>
    <x:row r="570">
      <x:c r="A570" s="77" t="str">
        <x:v>1713</x:v>
      </x:c>
      <x:c r="B570" s="77" t="str">
        <x:v>國化</x:v>
      </x:c>
      <x:c r="C570" s="125" t="n">
        <x:v>45689</x:v>
      </x:c>
      <x:c r="D570" s="120" t="n">
        <x:v>31026</x:v>
      </x:c>
      <x:c r="E570" s="120" t="n">
        <x:v>36030.47139288703</x:v>
      </x:c>
      <x:c r="F570" s="120" t="n">
        <x:v>40437.23828124715</x:v>
      </x:c>
      <x:c r="G570" s="120" t="n">
        <x:v>35540.830627513686</x:v>
      </x:c>
      <x:c r="H570" s="119" t="n">
        <x:v>0.16129927779562409</x:v>
      </x:c>
      <x:c r="I570" s="119" t="n">
        <x:f>IFERROR(ABS(F570-D570)/ABS(D570),"")</x:f>
        <x:v>0.30333392255679587</x:v>
      </x:c>
      <x:c r="J570" s="119" t="n">
        <x:f>IFERROR(ABS(G570-D570)/ABS(D570),"")</x:f>
        <x:v>0.1455176505999383</x:v>
      </x:c>
      <x:c r="K570" s="120" t="n">
        <x:f>E570-D570</x:f>
        <x:v>5004.471392887033</x:v>
      </x:c>
      <x:c r="L570" s="77" t="str">
        <x:v>weighted_hybrid</x:v>
      </x:c>
      <x:c r="M570" s="77" t="str">
        <x:v>是</x:v>
      </x:c>
      <x:c r="N570" s="77" t="str">
        <x:v>是</x:v>
      </x:c>
    </x:row>
    <x:row r="571">
      <x:c r="A571" s="77" t="str">
        <x:v>1713</x:v>
      </x:c>
      <x:c r="B571" s="77" t="str">
        <x:v>國化</x:v>
      </x:c>
      <x:c r="C571" s="125" t="n">
        <x:v>45717</x:v>
      </x:c>
      <x:c r="D571" s="120" t="n">
        <x:v>43177</x:v>
      </x:c>
      <x:c r="E571" s="120" t="n">
        <x:v>32133.124177832804</x:v>
      </x:c>
      <x:c r="F571" s="120" t="n">
        <x:v>40698.95151392856</x:v>
      </x:c>
      <x:c r="G571" s="120" t="n">
        <x:v>31181.365584933275</x:v>
      </x:c>
      <x:c r="H571" s="119" t="n">
        <x:v>0.2557814536018527</x:v>
      </x:c>
      <x:c r="I571" s="119" t="n">
        <x:f>IFERROR(ABS(F571-D571)/ABS(D571),"")</x:f>
        <x:v>0.057392789820308085</x:v>
      </x:c>
      <x:c r="J571" s="119" t="n">
        <x:f>IFERROR(ABS(G571-D571)/ABS(D571),"")</x:f>
        <x:v>0.2778246384664688</x:v>
      </x:c>
      <x:c r="K571" s="120" t="n">
        <x:f>E571-D571</x:f>
        <x:v>-11043.875822167196</x:v>
      </x:c>
      <x:c r="L571" s="77" t="str">
        <x:v>weighted_hybrid</x:v>
      </x:c>
      <x:c r="M571" s="77" t="str">
        <x:v>是</x:v>
      </x:c>
      <x:c r="N571" s="77" t="str">
        <x:v>是</x:v>
      </x:c>
    </x:row>
    <x:row r="572">
      <x:c r="A572" s="77" t="str">
        <x:v>1713</x:v>
      </x:c>
      <x:c r="B572" s="77" t="str">
        <x:v>國化</x:v>
      </x:c>
      <x:c r="C572" s="125" t="n">
        <x:v>45748</x:v>
      </x:c>
      <x:c r="D572" s="120" t="n">
        <x:v>31358</x:v>
      </x:c>
      <x:c r="E572" s="120" t="n">
        <x:v>41207.51321956087</x:v>
      </x:c>
      <x:c r="F572" s="120" t="n">
        <x:v>38150.52977168681</x:v>
      </x:c>
      <x:c r="G572" s="120" t="n">
        <x:v>41547.17804710243</x:v>
      </x:c>
      <x:c r="H572" s="119" t="n">
        <x:v>0.31409889723709633</x:v>
      </x:c>
      <x:c r="I572" s="119" t="n">
        <x:f>IFERROR(ABS(F572-D572)/ABS(D572),"")</x:f>
        <x:v>0.21661234044539857</x:v>
      </x:c>
      <x:c r="J572" s="119" t="n">
        <x:f>IFERROR(ABS(G572-D572)/ABS(D572),"")</x:f>
        <x:v>0.3249307368806184</x:v>
      </x:c>
      <x:c r="K572" s="120" t="n">
        <x:f>E572-D572</x:f>
        <x:v>9849.513219560868</x:v>
      </x:c>
      <x:c r="L572" s="77" t="str">
        <x:v>weighted_hybrid</x:v>
      </x:c>
      <x:c r="M572" s="77" t="str">
        <x:v>是</x:v>
      </x:c>
      <x:c r="N572" s="77" t="str">
        <x:v>是</x:v>
      </x:c>
    </x:row>
    <x:row r="573">
      <x:c r="A573" s="77" t="str">
        <x:v>1713</x:v>
      </x:c>
      <x:c r="B573" s="77" t="str">
        <x:v>國化</x:v>
      </x:c>
      <x:c r="C573" s="125" t="n">
        <x:v>45778</x:v>
      </x:c>
      <x:c r="D573" s="120" t="n">
        <x:v>41440</x:v>
      </x:c>
      <x:c r="E573" s="120" t="n">
        <x:v>38976.50789530699</x:v>
      </x:c>
      <x:c r="F573" s="120" t="n">
        <x:v>40169.86091402917</x:v>
      </x:c>
      <x:c r="G573" s="120" t="n">
        <x:v>38843.913115448966</x:v>
      </x:c>
      <x:c r="H573" s="119" t="n">
        <x:v>0.0594472032985765</x:v>
      </x:c>
      <x:c r="I573" s="119" t="n">
        <x:f>IFERROR(ABS(F573-D573)/ABS(D573),"")</x:f>
        <x:v>0.030650074468408145</x:v>
      </x:c>
      <x:c r="J573" s="119" t="n">
        <x:f>IFERROR(ABS(G573-D573)/ABS(D573),"")</x:f>
        <x:v>0.06264688427970642</x:v>
      </x:c>
      <x:c r="K573" s="120" t="n">
        <x:f>E573-D573</x:f>
        <x:v>-2463.4921046930103</x:v>
      </x:c>
      <x:c r="L573" s="77" t="str">
        <x:v>weighted_hybrid</x:v>
      </x:c>
      <x:c r="M573" s="77" t="str">
        <x:v>是</x:v>
      </x:c>
      <x:c r="N573" s="77" t="str">
        <x:v>是</x:v>
      </x:c>
    </x:row>
    <x:row r="574">
      <x:c r="A574" s="77" t="str">
        <x:v>1713</x:v>
      </x:c>
      <x:c r="B574" s="77" t="str">
        <x:v>國化</x:v>
      </x:c>
      <x:c r="C574" s="125" t="n">
        <x:v>45809</x:v>
      </x:c>
      <x:c r="D574" s="120" t="n">
        <x:v>29131</x:v>
      </x:c>
      <x:c r="E574" s="120" t="n">
        <x:v>39293.42181329861</x:v>
      </x:c>
      <x:c r="F574" s="120" t="n">
        <x:v>37974.1344703021</x:v>
      </x:c>
      <x:c r="G574" s="120" t="n">
        <x:v>39440.00929585378</x:v>
      </x:c>
      <x:c r="H574" s="119" t="n">
        <x:v>0.34885248749780684</x:v>
      </x:c>
      <x:c r="I574" s="119" t="n">
        <x:f>IFERROR(ABS(F574-D574)/ABS(D574),"")</x:f>
        <x:v>0.30356439773101174</x:v>
      </x:c>
      <x:c r="J574" s="119" t="n">
        <x:f>IFERROR(ABS(G574-D574)/ABS(D574),"")</x:f>
        <x:v>0.3538844974718952</x:v>
      </x:c>
      <x:c r="K574" s="120" t="n">
        <x:f>E574-D574</x:f>
        <x:v>10162.421813298613</x:v>
      </x:c>
      <x:c r="L574" s="77" t="str">
        <x:v>weighted_hybrid</x:v>
      </x:c>
      <x:c r="M574" s="77" t="str">
        <x:v>是</x:v>
      </x:c>
      <x:c r="N574" s="77" t="str">
        <x:v>是</x:v>
      </x:c>
    </x:row>
    <x:row r="575">
      <x:c r="A575" s="77" t="str">
        <x:v>1713</x:v>
      </x:c>
      <x:c r="B575" s="77" t="str">
        <x:v>國化</x:v>
      </x:c>
      <x:c r="C575" s="125" t="n">
        <x:v>45839</x:v>
      </x:c>
      <x:c r="D575" s="120" t="n">
        <x:v>35405</x:v>
      </x:c>
      <x:c r="E575" s="120" t="n">
        <x:v>27566.41811293426</x:v>
      </x:c>
      <x:c r="F575" s="120" t="n">
        <x:v>31269.380647509424</x:v>
      </x:c>
      <x:c r="G575" s="120" t="n">
        <x:v>27154.977831314798</x:v>
      </x:c>
      <x:c r="H575" s="119" t="n">
        <x:v>0.22139759601936843</x:v>
      </x:c>
      <x:c r="I575" s="119" t="n">
        <x:f>IFERROR(ABS(F575-D575)/ABS(D575),"")</x:f>
        <x:v>0.11680890700439417</x:v>
      </x:c>
      <x:c r="J575" s="119" t="n">
        <x:f>IFERROR(ABS(G575-D575)/ABS(D575),"")</x:f>
        <x:v>0.23301856146547667</x:v>
      </x:c>
      <x:c r="K575" s="120" t="n">
        <x:f>E575-D575</x:f>
        <x:v>-7838.581887065739</x:v>
      </x:c>
      <x:c r="L575" s="77" t="str">
        <x:v>weighted_hybrid</x:v>
      </x:c>
      <x:c r="M575" s="77" t="str">
        <x:v>是</x:v>
      </x:c>
      <x:c r="N575" s="77" t="str">
        <x:v>是</x:v>
      </x:c>
    </x:row>
    <x:row r="576">
      <x:c r="A576" s="77" t="str">
        <x:v>1713</x:v>
      </x:c>
      <x:c r="B576" s="77" t="str">
        <x:v>國化</x:v>
      </x:c>
      <x:c r="C576" s="125" t="n">
        <x:v>45870</x:v>
      </x:c>
      <x:c r="D576" s="120" t="n">
        <x:v>42410</x:v>
      </x:c>
      <x:c r="E576" s="120" t="n">
        <x:v>31174.502237531087</x:v>
      </x:c>
      <x:c r="F576" s="120" t="n">
        <x:v>35831.650575097505</x:v>
      </x:c>
      <x:c r="G576" s="120" t="n">
        <x:v>30657.041311134817</x:v>
      </x:c>
      <x:c r="H576" s="119" t="n">
        <x:v>0.2649256723053269</x:v>
      </x:c>
      <x:c r="I576" s="119" t="n">
        <x:f>IFERROR(ABS(F576-D576)/ABS(D576),"")</x:f>
        <x:v>0.15511316729315008</x:v>
      </x:c>
      <x:c r="J576" s="119" t="n">
        <x:f>IFERROR(ABS(G576-D576)/ABS(D576),"")</x:f>
        <x:v>0.27712706175112434</x:v>
      </x:c>
      <x:c r="K576" s="120" t="n">
        <x:f>E576-D576</x:f>
        <x:v>-11235.497762468913</x:v>
      </x:c>
      <x:c r="L576" s="77" t="str">
        <x:v>weighted_hybrid</x:v>
      </x:c>
      <x:c r="M576" s="77" t="str">
        <x:v>是</x:v>
      </x:c>
      <x:c r="N576" s="77" t="str">
        <x:v>是</x:v>
      </x:c>
    </x:row>
    <x:row r="577">
      <x:c r="A577" s="77" t="str">
        <x:v>1713</x:v>
      </x:c>
      <x:c r="B577" s="77" t="str">
        <x:v>國化</x:v>
      </x:c>
      <x:c r="C577" s="125" t="n">
        <x:v>45901</x:v>
      </x:c>
      <x:c r="D577" s="120" t="n">
        <x:v>35037</x:v>
      </x:c>
      <x:c r="E577" s="120" t="n">
        <x:v>35523.9023727669</x:v>
      </x:c>
      <x:c r="F577" s="120" t="n">
        <x:v>32938.282697253235</x:v>
      </x:c>
      <x:c r="G577" s="120" t="n">
        <x:v>35811.19344782397</x:v>
      </x:c>
      <x:c r="H577" s="119" t="n">
        <x:v>0.013896805456143429</x:v>
      </x:c>
      <x:c r="I577" s="119" t="n">
        <x:f>IFERROR(ABS(F577-D577)/ABS(D577),"")</x:f>
        <x:v>0.05990002861965252</x:v>
      </x:c>
      <x:c r="J577" s="119" t="n">
        <x:f>IFERROR(ABS(G577-D577)/ABS(D577),"")</x:f>
        <x:v>0.022096453686787424</x:v>
      </x:c>
      <x:c r="K577" s="120" t="n">
        <x:f>E577-D577</x:f>
        <x:v>486.9023727668973</x:v>
      </x:c>
      <x:c r="L577" s="77" t="str">
        <x:v>weighted_hybrid</x:v>
      </x:c>
      <x:c r="M577" s="77" t="str">
        <x:v>是</x:v>
      </x:c>
      <x:c r="N577" s="77" t="str">
        <x:v>是</x:v>
      </x:c>
    </x:row>
    <x:row r="578">
      <x:c r="A578" s="77" t="str">
        <x:v>1713</x:v>
      </x:c>
      <x:c r="B578" s="77" t="str">
        <x:v>國化</x:v>
      </x:c>
      <x:c r="C578" s="125" t="n">
        <x:v>45931</x:v>
      </x:c>
      <x:c r="D578" s="120" t="n">
        <x:v>51142</x:v>
      </x:c>
      <x:c r="E578" s="120" t="n">
        <x:v>45714.97256371613</x:v>
      </x:c>
      <x:c r="F578" s="120" t="n">
        <x:v>37348.452510355935</x:v>
      </x:c>
      <x:c r="G578" s="120" t="n">
        <x:v>46644.585902978375</x:v>
      </x:c>
      <x:c r="H578" s="119" t="n">
        <x:v>0.10611684009784264</x:v>
      </x:c>
      <x:c r="I578" s="119" t="n">
        <x:f>IFERROR(ABS(F578-D578)/ABS(D578),"")</x:f>
        <x:v>0.26971075612303125</x:v>
      </x:c>
      <x:c r="J578" s="119" t="n">
        <x:f>IFERROR(ABS(G578-D578)/ABS(D578),"")</x:f>
        <x:v>0.08793973831726613</x:v>
      </x:c>
      <x:c r="K578" s="120" t="n">
        <x:f>E578-D578</x:f>
        <x:v>-5427.027436283868</x:v>
      </x:c>
      <x:c r="L578" s="77" t="str">
        <x:v>weighted_hybrid</x:v>
      </x:c>
      <x:c r="M578" s="77" t="str">
        <x:v>是</x:v>
      </x:c>
      <x:c r="N578" s="77" t="str">
        <x:v>是</x:v>
      </x:c>
    </x:row>
    <x:row r="579">
      <x:c r="A579" s="77" t="str">
        <x:v>1713</x:v>
      </x:c>
      <x:c r="B579" s="77" t="str">
        <x:v>國化</x:v>
      </x:c>
      <x:c r="C579" s="125" t="n">
        <x:v>45962</x:v>
      </x:c>
      <x:c r="D579" s="120" t="n">
        <x:v>38993</x:v>
      </x:c>
      <x:c r="E579" s="120" t="n">
        <x:v>51189.70806033096</x:v>
      </x:c>
      <x:c r="F579" s="120" t="n">
        <x:v>47279.90817015834</x:v>
      </x:c>
      <x:c r="G579" s="120" t="n">
        <x:v>51624.13027035014</x:v>
      </x:c>
      <x:c r="H579" s="119" t="n">
        <x:v>0.3127922463091057</x:v>
      </x:c>
      <x:c r="I579" s="119" t="n">
        <x:f>IFERROR(ABS(F579-D579)/ABS(D579),"")</x:f>
        <x:v>0.21252297002432083</x:v>
      </x:c>
      <x:c r="J579" s="119" t="n">
        <x:f>IFERROR(ABS(G579-D579)/ABS(D579),"")</x:f>
        <x:v>0.32393327700741525</x:v>
      </x:c>
      <x:c r="K579" s="120" t="n">
        <x:f>E579-D579</x:f>
        <x:v>12196.708060330959</x:v>
      </x:c>
      <x:c r="L579" s="77" t="str">
        <x:v>weighted_hybrid</x:v>
      </x:c>
      <x:c r="M579" s="77" t="str">
        <x:v>是</x:v>
      </x:c>
      <x:c r="N579" s="77" t="str">
        <x:v>是</x:v>
      </x:c>
    </x:row>
    <x:row r="580">
      <x:c r="A580" s="77" t="str">
        <x:v>1713</x:v>
      </x:c>
      <x:c r="B580" s="77" t="str">
        <x:v>國化</x:v>
      </x:c>
      <x:c r="C580" s="125" t="n">
        <x:v>45992</x:v>
      </x:c>
      <x:c r="D580" s="120" t="n">
        <x:v>46266</x:v>
      </x:c>
      <x:c r="E580" s="120" t="n">
        <x:v>41220.78122938833</x:v>
      </x:c>
      <x:c r="F580" s="120" t="n">
        <x:v>40375.11657891045</x:v>
      </x:c>
      <x:c r="G580" s="120" t="n">
        <x:v>41314.74396833032</x:v>
      </x:c>
      <x:c r="H580" s="119" t="n">
        <x:v>0.10904808651302615</x:v>
      </x:c>
      <x:c r="I580" s="119" t="n">
        <x:f>IFERROR(ABS(F580-D580)/ABS(D580),"")</x:f>
        <x:v>0.12732640429450462</x:v>
      </x:c>
      <x:c r="J580" s="119" t="n">
        <x:f>IFERROR(ABS(G580-D580)/ABS(D580),"")</x:f>
        <x:v>0.10701716231508415</x:v>
      </x:c>
      <x:c r="K580" s="120" t="n">
        <x:f>E580-D580</x:f>
        <x:v>-5045.218770611667</x:v>
      </x:c>
      <x:c r="L580" s="77" t="str">
        <x:v>weighted_hybrid</x:v>
      </x:c>
      <x:c r="M580" s="77" t="str">
        <x:v>是</x:v>
      </x:c>
      <x:c r="N580" s="77" t="str">
        <x:v>是</x:v>
      </x:c>
    </x:row>
    <x:row r="581">
      <x:c r="A581" s="77" t="str">
        <x:v>1721</x:v>
      </x:c>
      <x:c r="B581" s="77" t="str">
        <x:v>三晃</x:v>
      </x:c>
      <x:c r="C581" s="125" t="n">
        <x:v>45658</x:v>
      </x:c>
      <x:c r="D581" s="120" t="n">
        <x:v>150783</x:v>
      </x:c>
      <x:c r="E581" s="120" t="n">
        <x:v>177619.26394423313</x:v>
      </x:c>
      <x:c r="F581" s="120" t="n">
        <x:v>175740.55870128665</x:v>
      </x:c>
      <x:c r="G581" s="120" t="n">
        <x:v>177828.0089712272</x:v>
      </x:c>
      <x:c r="H581" s="119" t="n">
        <x:v>0.1779793739628017</x:v>
      </x:c>
      <x:c r="I581" s="119" t="n">
        <x:f>IFERROR(ABS(F581-D581)/ABS(D581),"")</x:f>
        <x:v>0.165519711779754</x:v>
      </x:c>
      <x:c r="J581" s="119" t="n">
        <x:f>IFERROR(ABS(G581-D581)/ABS(D581),"")</x:f>
        <x:v>0.17936378087202925</x:v>
      </x:c>
      <x:c r="K581" s="120" t="n">
        <x:f>E581-D581</x:f>
        <x:v>26836.263944233127</x:v>
      </x:c>
      <x:c r="L581" s="77" t="str">
        <x:v>weighted_hybrid</x:v>
      </x:c>
      <x:c r="M581" s="77" t="str">
        <x:v>是</x:v>
      </x:c>
      <x:c r="N581" s="77" t="str">
        <x:v>是</x:v>
      </x:c>
    </x:row>
    <x:row r="582">
      <x:c r="A582" s="77" t="str">
        <x:v>1721</x:v>
      </x:c>
      <x:c r="B582" s="77" t="str">
        <x:v>三晃</x:v>
      </x:c>
      <x:c r="C582" s="125" t="n">
        <x:v>45689</x:v>
      </x:c>
      <x:c r="D582" s="120" t="n">
        <x:v>173672</x:v>
      </x:c>
      <x:c r="E582" s="120" t="n">
        <x:v>139096.3394960063</x:v>
      </x:c>
      <x:c r="F582" s="120" t="n">
        <x:v>140749.6669470002</x:v>
      </x:c>
      <x:c r="G582" s="120" t="n">
        <x:v>138912.63644589586</x:v>
      </x:c>
      <x:c r="H582" s="119" t="n">
        <x:v>0.1990859810677237</x:v>
      </x:c>
      <x:c r="I582" s="119" t="n">
        <x:f>IFERROR(ABS(F582-D582)/ABS(D582),"")</x:f>
        <x:v>0.18956615374383784</x:v>
      </x:c>
      <x:c r="J582" s="119" t="n">
        <x:f>IFERROR(ABS(G582-D582)/ABS(D582),"")</x:f>
        <x:v>0.20014373965926657</x:v>
      </x:c>
      <x:c r="K582" s="120" t="n">
        <x:f>E582-D582</x:f>
        <x:v>-34575.66050399371</x:v>
      </x:c>
      <x:c r="L582" s="77" t="str">
        <x:v>weighted_hybrid</x:v>
      </x:c>
      <x:c r="M582" s="77" t="str">
        <x:v>是</x:v>
      </x:c>
      <x:c r="N582" s="77" t="str">
        <x:v>是</x:v>
      </x:c>
    </x:row>
    <x:row r="583">
      <x:c r="A583" s="77" t="str">
        <x:v>1721</x:v>
      </x:c>
      <x:c r="B583" s="77" t="str">
        <x:v>三晃</x:v>
      </x:c>
      <x:c r="C583" s="125" t="n">
        <x:v>45717</x:v>
      </x:c>
      <x:c r="D583" s="120" t="n">
        <x:v>180455</x:v>
      </x:c>
      <x:c r="E583" s="120" t="n">
        <x:v>181271.0856226145</x:v>
      </x:c>
      <x:c r="F583" s="120" t="n">
        <x:v>201886.0090274446</x:v>
      </x:c>
      <x:c r="G583" s="120" t="n">
        <x:v>178980.5385776334</x:v>
      </x:c>
      <x:c r="H583" s="119" t="n">
        <x:v>0.004522377449305985</x:v>
      </x:c>
      <x:c r="I583" s="119" t="n">
        <x:f>IFERROR(ABS(F583-D583)/ABS(D583),"")</x:f>
        <x:v>0.11876095994815668</x:v>
      </x:c>
      <x:c r="J583" s="119" t="n">
        <x:f>IFERROR(ABS(G583-D583)/ABS(D583),"")</x:f>
        <x:v>0.008170798383899665</x:v>
      </x:c>
      <x:c r="K583" s="120" t="n">
        <x:f>E583-D583</x:f>
        <x:v>816.0856226145115</x:v>
      </x:c>
      <x:c r="L583" s="77" t="str">
        <x:v>weighted_hybrid</x:v>
      </x:c>
      <x:c r="M583" s="77" t="str">
        <x:v>是</x:v>
      </x:c>
      <x:c r="N583" s="77" t="str">
        <x:v>是</x:v>
      </x:c>
    </x:row>
    <x:row r="584">
      <x:c r="A584" s="77" t="str">
        <x:v>1721</x:v>
      </x:c>
      <x:c r="B584" s="77" t="str">
        <x:v>三晃</x:v>
      </x:c>
      <x:c r="C584" s="125" t="n">
        <x:v>45748</x:v>
      </x:c>
      <x:c r="D584" s="120" t="n">
        <x:v>142359</x:v>
      </x:c>
      <x:c r="E584" s="120" t="n">
        <x:v>190740.70641037967</x:v>
      </x:c>
      <x:c r="F584" s="120" t="n">
        <x:v>170783.3544025948</x:v>
      </x:c>
      <x:c r="G584" s="120" t="n">
        <x:v>192958.18996680022</x:v>
      </x:c>
      <x:c r="H584" s="119" t="n">
        <x:v>0.33985702632344755</x:v>
      </x:c>
      <x:c r="I584" s="119" t="n">
        <x:f>IFERROR(ABS(F584-D584)/ABS(D584),"")</x:f>
        <x:v>0.19966671866615243</x:v>
      </x:c>
      <x:c r="J584" s="119" t="n">
        <x:f>IFERROR(ABS(G584-D584)/ABS(D584),"")</x:f>
        <x:v>0.35543372717425814</x:v>
      </x:c>
      <x:c r="K584" s="120" t="n">
        <x:f>E584-D584</x:f>
        <x:v>48381.70641037967</x:v>
      </x:c>
      <x:c r="L584" s="77" t="str">
        <x:v>weighted_hybrid</x:v>
      </x:c>
      <x:c r="M584" s="77" t="str">
        <x:v>是</x:v>
      </x:c>
      <x:c r="N584" s="77" t="str">
        <x:v>是</x:v>
      </x:c>
    </x:row>
    <x:row r="585">
      <x:c r="A585" s="77" t="str">
        <x:v>1721</x:v>
      </x:c>
      <x:c r="B585" s="77" t="str">
        <x:v>三晃</x:v>
      </x:c>
      <x:c r="C585" s="125" t="n">
        <x:v>45778</x:v>
      </x:c>
      <x:c r="D585" s="120" t="n">
        <x:v>112986</x:v>
      </x:c>
      <x:c r="E585" s="120" t="n">
        <x:v>168970.19233976543</x:v>
      </x:c>
      <x:c r="F585" s="120" t="n">
        <x:v>166831.4170888432</x:v>
      </x:c>
      <x:c r="G585" s="120" t="n">
        <x:v>169207.83403431234</x:v>
      </x:c>
      <x:c r="H585" s="119" t="n">
        <x:v>0.4954967194144888</x:v>
      </x:c>
      <x:c r="I585" s="119" t="n">
        <x:f>IFERROR(ABS(F585-D585)/ABS(D585),"")</x:f>
        <x:v>0.47656715954935314</x:v>
      </x:c>
      <x:c r="J585" s="119" t="n">
        <x:f>IFERROR(ABS(G585-D585)/ABS(D585),"")</x:f>
        <x:v>0.4976000038439483</x:v>
      </x:c>
      <x:c r="K585" s="120" t="n">
        <x:f>E585-D585</x:f>
        <x:v>55984.19233976543</x:v>
      </x:c>
      <x:c r="L585" s="77" t="str">
        <x:v>weighted_hybrid</x:v>
      </x:c>
      <x:c r="M585" s="77" t="str">
        <x:v>是</x:v>
      </x:c>
      <x:c r="N585" s="77" t="str">
        <x:v>是</x:v>
      </x:c>
    </x:row>
    <x:row r="586">
      <x:c r="A586" s="77" t="str">
        <x:v>1721</x:v>
      </x:c>
      <x:c r="B586" s="77" t="str">
        <x:v>三晃</x:v>
      </x:c>
      <x:c r="C586" s="125" t="n">
        <x:v>45809</x:v>
      </x:c>
      <x:c r="D586" s="120" t="n">
        <x:v>129787</x:v>
      </x:c>
      <x:c r="E586" s="120" t="n">
        <x:v>123526.90733903124</x:v>
      </x:c>
      <x:c r="F586" s="120" t="n">
        <x:v>118742.53201919344</x:v>
      </x:c>
      <x:c r="G586" s="120" t="n">
        <x:v>124058.504596791</x:v>
      </x:c>
      <x:c r="H586" s="119" t="n">
        <x:v>0.048233587809016</x:v>
      </x:c>
      <x:c r="I586" s="119" t="n">
        <x:f>IFERROR(ABS(F586-D586)/ABS(D586),"")</x:f>
        <x:v>0.08509687396123307</x:v>
      </x:c>
      <x:c r="J586" s="119" t="n">
        <x:f>IFERROR(ABS(G586-D586)/ABS(D586),"")</x:f>
        <x:v>0.04413766712543631</x:v>
      </x:c>
      <x:c r="K586" s="120" t="n">
        <x:f>E586-D586</x:f>
        <x:v>-6260.092660968759</x:v>
      </x:c>
      <x:c r="L586" s="77" t="str">
        <x:v>weighted_hybrid</x:v>
      </x:c>
      <x:c r="M586" s="77" t="str">
        <x:v>是</x:v>
      </x:c>
      <x:c r="N586" s="77" t="str">
        <x:v>是</x:v>
      </x:c>
    </x:row>
    <x:row r="587">
      <x:c r="A587" s="77" t="str">
        <x:v>1721</x:v>
      </x:c>
      <x:c r="B587" s="77" t="str">
        <x:v>三晃</x:v>
      </x:c>
      <x:c r="C587" s="125" t="n">
        <x:v>45839</x:v>
      </x:c>
      <x:c r="D587" s="120" t="n">
        <x:v>176838</x:v>
      </x:c>
      <x:c r="E587" s="120" t="n">
        <x:v>139036.16792968113</x:v>
      </x:c>
      <x:c r="F587" s="120" t="n">
        <x:v>130869.82262592556</x:v>
      </x:c>
      <x:c r="G587" s="120" t="n">
        <x:v>139943.5396300984</x:v>
      </x:c>
      <x:c r="H587" s="119" t="n">
        <x:v>0.21376532233071438</x:v>
      </x:c>
      <x:c r="I587" s="119" t="n">
        <x:f>IFERROR(ABS(F587-D587)/ABS(D587),"")</x:f>
        <x:v>0.2599451326868345</x:v>
      </x:c>
      <x:c r="J587" s="119" t="n">
        <x:f>IFERROR(ABS(G587-D587)/ABS(D587),"")</x:f>
        <x:v>0.2086342322911455</x:v>
      </x:c>
      <x:c r="K587" s="120" t="n">
        <x:f>E587-D587</x:f>
        <x:v>-37801.832070318866</x:v>
      </x:c>
      <x:c r="L587" s="77" t="str">
        <x:v>weighted_hybrid</x:v>
      </x:c>
      <x:c r="M587" s="77" t="str">
        <x:v>是</x:v>
      </x:c>
      <x:c r="N587" s="77" t="str">
        <x:v>是</x:v>
      </x:c>
    </x:row>
    <x:row r="588">
      <x:c r="A588" s="77" t="str">
        <x:v>1721</x:v>
      </x:c>
      <x:c r="B588" s="77" t="str">
        <x:v>三晃</x:v>
      </x:c>
      <x:c r="C588" s="125" t="n">
        <x:v>45870</x:v>
      </x:c>
      <x:c r="D588" s="120" t="n">
        <x:v>124531</x:v>
      </x:c>
      <x:c r="E588" s="120" t="n">
        <x:v>146202.980876406</x:v>
      </x:c>
      <x:c r="F588" s="120" t="n">
        <x:v>141663.9127564016</x:v>
      </x:c>
      <x:c r="G588" s="120" t="n">
        <x:v>146707.3217786287</x:v>
      </x:c>
      <x:c r="H588" s="119" t="n">
        <x:v>0.1740288030804058</x:v>
      </x:c>
      <x:c r="I588" s="119" t="n">
        <x:f>IFERROR(ABS(F588-D588)/ABS(D588),"")</x:f>
        <x:v>0.1375795003364753</x:v>
      </x:c>
      <x:c r="J588" s="119" t="n">
        <x:f>IFERROR(ABS(G588-D588)/ABS(D588),"")</x:f>
        <x:v>0.1780787256075091</x:v>
      </x:c>
      <x:c r="K588" s="120" t="n">
        <x:f>E588-D588</x:f>
        <x:v>21671.980876406014</x:v>
      </x:c>
      <x:c r="L588" s="77" t="str">
        <x:v>weighted_hybrid</x:v>
      </x:c>
      <x:c r="M588" s="77" t="str">
        <x:v>是</x:v>
      </x:c>
      <x:c r="N588" s="77" t="str">
        <x:v>是</x:v>
      </x:c>
    </x:row>
    <x:row r="589">
      <x:c r="A589" s="77" t="str">
        <x:v>1721</x:v>
      </x:c>
      <x:c r="B589" s="77" t="str">
        <x:v>三晃</x:v>
      </x:c>
      <x:c r="C589" s="125" t="n">
        <x:v>45901</x:v>
      </x:c>
      <x:c r="D589" s="120" t="n">
        <x:v>182594</x:v>
      </x:c>
      <x:c r="E589" s="120" t="n">
        <x:v>139591.88437302894</x:v>
      </x:c>
      <x:c r="F589" s="120" t="n">
        <x:v>146033.81887182296</x:v>
      </x:c>
      <x:c r="G589" s="120" t="n">
        <x:v>138876.11387316292</x:v>
      </x:c>
      <x:c r="H589" s="119" t="n">
        <x:v>0.23550672873682083</x:v>
      </x:c>
      <x:c r="I589" s="119" t="n">
        <x:f>IFERROR(ABS(F589-D589)/ABS(D589),"")</x:f>
        <x:v>0.20022662917827003</x:v>
      </x:c>
      <x:c r="J589" s="119" t="n">
        <x:f>IFERROR(ABS(G589-D589)/ABS(D589),"")</x:f>
        <x:v>0.23942673979888213</x:v>
      </x:c>
      <x:c r="K589" s="120" t="n">
        <x:f>E589-D589</x:f>
        <x:v>-43002.11562697106</x:v>
      </x:c>
      <x:c r="L589" s="77" t="str">
        <x:v>weighted_hybrid</x:v>
      </x:c>
      <x:c r="M589" s="77" t="str">
        <x:v>是</x:v>
      </x:c>
      <x:c r="N589" s="77" t="str">
        <x:v>是</x:v>
      </x:c>
    </x:row>
    <x:row r="590">
      <x:c r="A590" s="77" t="str">
        <x:v>1721</x:v>
      </x:c>
      <x:c r="B590" s="77" t="str">
        <x:v>三晃</x:v>
      </x:c>
      <x:c r="C590" s="125" t="n">
        <x:v>45931</x:v>
      </x:c>
      <x:c r="D590" s="120" t="n">
        <x:v>118978</x:v>
      </x:c>
      <x:c r="E590" s="120" t="n">
        <x:v>148978.60713508446</x:v>
      </x:c>
      <x:c r="F590" s="120" t="n">
        <x:v>146872.06746129596</x:v>
      </x:c>
      <x:c r="G590" s="120" t="n">
        <x:v>149212.66709883872</x:v>
      </x:c>
      <x:c r="H590" s="119" t="n">
        <x:v>0.25215255875106707</x:v>
      </x:c>
      <x:c r="I590" s="119" t="n">
        <x:f>IFERROR(ABS(F590-D590)/ABS(D590),"")</x:f>
        <x:v>0.2344472714392237</x:v>
      </x:c>
      <x:c r="J590" s="119" t="n">
        <x:f>IFERROR(ABS(G590-D590)/ABS(D590),"")</x:f>
        <x:v>0.25411981289682734</x:v>
      </x:c>
      <x:c r="K590" s="120" t="n">
        <x:f>E590-D590</x:f>
        <x:v>30000.607135084458</x:v>
      </x:c>
      <x:c r="L590" s="77" t="str">
        <x:v>weighted_hybrid</x:v>
      </x:c>
      <x:c r="M590" s="77" t="str">
        <x:v>是</x:v>
      </x:c>
      <x:c r="N590" s="77" t="str">
        <x:v>是</x:v>
      </x:c>
    </x:row>
    <x:row r="591">
      <x:c r="A591" s="77" t="str">
        <x:v>1721</x:v>
      </x:c>
      <x:c r="B591" s="77" t="str">
        <x:v>三晃</x:v>
      </x:c>
      <x:c r="C591" s="125" t="n">
        <x:v>45962</x:v>
      </x:c>
      <x:c r="D591" s="120" t="n">
        <x:v>89134</x:v>
      </x:c>
      <x:c r="E591" s="120" t="n">
        <x:v>124608.95392568735</x:v>
      </x:c>
      <x:c r="F591" s="120" t="n">
        <x:v>159571.10093191074</x:v>
      </x:c>
      <x:c r="G591" s="120" t="n">
        <x:v>120724.27092499586</x:v>
      </x:c>
      <x:c r="H591" s="119" t="n">
        <x:v>0.3979957583603042</x:v>
      </x:c>
      <x:c r="I591" s="119" t="n">
        <x:f>IFERROR(ABS(F591-D591)/ABS(D591),"")</x:f>
        <x:v>0.7902383033624738</x:v>
      </x:c>
      <x:c r="J591" s="119" t="n">
        <x:f>IFERROR(ABS(G591-D591)/ABS(D591),"")</x:f>
        <x:v>0.354413253360063</x:v>
      </x:c>
      <x:c r="K591" s="120" t="n">
        <x:f>E591-D591</x:f>
        <x:v>35474.953925687354</x:v>
      </x:c>
      <x:c r="L591" s="77" t="str">
        <x:v>weighted_hybrid</x:v>
      </x:c>
      <x:c r="M591" s="77" t="str">
        <x:v>是</x:v>
      </x:c>
      <x:c r="N591" s="77" t="str">
        <x:v>是</x:v>
      </x:c>
    </x:row>
    <x:row r="592">
      <x:c r="A592" s="77" t="str">
        <x:v>1721</x:v>
      </x:c>
      <x:c r="B592" s="77" t="str">
        <x:v>三晃</x:v>
      </x:c>
      <x:c r="C592" s="125" t="n">
        <x:v>45992</x:v>
      </x:c>
      <x:c r="D592" s="120" t="n">
        <x:v>192639</x:v>
      </x:c>
      <x:c r="E592" s="120" t="n">
        <x:v>106955.2200937468</x:v>
      </x:c>
      <x:c r="F592" s="120" t="n">
        <x:v>117857.76666673252</x:v>
      </x:c>
      <x:c r="G592" s="120" t="n">
        <x:v>105743.82603008172</x:v>
      </x:c>
      <x:c r="H592" s="119" t="n">
        <x:v>0.4447893723817773</x:v>
      </x:c>
      <x:c r="I592" s="119" t="n">
        <x:f>IFERROR(ABS(F592-D592)/ABS(D592),"")</x:f>
        <x:v>0.38819363334147017</x:v>
      </x:c>
      <x:c r="J592" s="119" t="n">
        <x:f>IFERROR(ABS(G592-D592)/ABS(D592),"")</x:f>
        <x:v>0.45107778783070035</x:v>
      </x:c>
      <x:c r="K592" s="120" t="n">
        <x:f>E592-D592</x:f>
        <x:v>-85683.7799062532</x:v>
      </x:c>
      <x:c r="L592" s="77" t="str">
        <x:v>weighted_hybrid</x:v>
      </x:c>
      <x:c r="M592" s="77" t="str">
        <x:v>是</x:v>
      </x:c>
      <x:c r="N592" s="77" t="str">
        <x:v>是</x:v>
      </x:c>
    </x:row>
    <x:row r="593">
      <x:c r="A593" s="77" t="str">
        <x:v>1723</x:v>
      </x:c>
      <x:c r="B593" s="77" t="str">
        <x:v>中碳</x:v>
      </x:c>
      <x:c r="C593" s="125" t="n">
        <x:v>45658</x:v>
      </x:c>
      <x:c r="D593" s="120" t="n">
        <x:v>598662</x:v>
      </x:c>
      <x:c r="E593" s="120" t="n">
        <x:v>530287.0173325217</x:v>
      </x:c>
      <x:c r="F593" s="120" t="n">
        <x:v>595206.0072648806</x:v>
      </x:c>
      <x:c r="G593" s="120" t="n">
        <x:v>523073.7962289262</x:v>
      </x:c>
      <x:c r="H593" s="119" t="n">
        <x:v>0.11421299943453614</x:v>
      </x:c>
      <x:c r="I593" s="119" t="n">
        <x:f>IFERROR(ABS(F593-D593)/ABS(D593),"")</x:f>
        <x:v>0.005772861372726881</x:v>
      </x:c>
      <x:c r="J593" s="119" t="n">
        <x:f>IFERROR(ABS(G593-D593)/ABS(D593),"")</x:f>
        <x:v>0.1262619036636262</x:v>
      </x:c>
      <x:c r="K593" s="120" t="n">
        <x:f>E593-D593</x:f>
        <x:v>-68374.98266747827</x:v>
      </x:c>
      <x:c r="L593" s="77" t="str">
        <x:v>weighted_hybrid</x:v>
      </x:c>
      <x:c r="M593" s="77" t="str">
        <x:v>是</x:v>
      </x:c>
      <x:c r="N593" s="77" t="str">
        <x:v>是</x:v>
      </x:c>
    </x:row>
    <x:row r="594">
      <x:c r="A594" s="77" t="str">
        <x:v>1723</x:v>
      </x:c>
      <x:c r="B594" s="77" t="str">
        <x:v>中碳</x:v>
      </x:c>
      <x:c r="C594" s="125" t="n">
        <x:v>45689</x:v>
      </x:c>
      <x:c r="D594" s="120" t="n">
        <x:v>628781</x:v>
      </x:c>
      <x:c r="E594" s="120" t="n">
        <x:v>653883.4321862458</x:v>
      </x:c>
      <x:c r="F594" s="120" t="n">
        <x:v>624844.2133188155</x:v>
      </x:c>
      <x:c r="G594" s="120" t="n">
        <x:v>657110.0120604048</x:v>
      </x:c>
      <x:c r="H594" s="119" t="n">
        <x:v>0.03992237708557638</x:v>
      </x:c>
      <x:c r="I594" s="119" t="n">
        <x:f>IFERROR(ABS(F594-D594)/ABS(D594),"")</x:f>
        <x:v>0.006260982251665596</x:v>
      </x:c>
      <x:c r="J594" s="119" t="n">
        <x:f>IFERROR(ABS(G594-D594)/ABS(D594),"")</x:f>
        <x:v>0.045053861456381086</x:v>
      </x:c>
      <x:c r="K594" s="120" t="n">
        <x:f>E594-D594</x:f>
        <x:v>25102.432186245802</x:v>
      </x:c>
      <x:c r="L594" s="77" t="str">
        <x:v>weighted_hybrid</x:v>
      </x:c>
      <x:c r="M594" s="77" t="str">
        <x:v>是</x:v>
      </x:c>
      <x:c r="N594" s="77" t="str">
        <x:v>是</x:v>
      </x:c>
    </x:row>
    <x:row r="595">
      <x:c r="A595" s="77" t="str">
        <x:v>1723</x:v>
      </x:c>
      <x:c r="B595" s="77" t="str">
        <x:v>中碳</x:v>
      </x:c>
      <x:c r="C595" s="125" t="n">
        <x:v>45717</x:v>
      </x:c>
      <x:c r="D595" s="120" t="n">
        <x:v>464347</x:v>
      </x:c>
      <x:c r="E595" s="120" t="n">
        <x:v>600728.6444858732</x:v>
      </x:c>
      <x:c r="F595" s="120" t="n">
        <x:v>679517.2998956527</x:v>
      </x:c>
      <x:c r="G595" s="120" t="n">
        <x:v>591974.3494403422</x:v>
      </x:c>
      <x:c r="H595" s="119" t="n">
        <x:v>0.2937063111980333</x:v>
      </x:c>
      <x:c r="I595" s="119" t="n">
        <x:f>IFERROR(ABS(F595-D595)/ABS(D595),"")</x:f>
        <x:v>0.4633825563547362</x:v>
      </x:c>
      <x:c r="J595" s="119" t="n">
        <x:f>IFERROR(ABS(G595-D595)/ABS(D595),"")</x:f>
        <x:v>0.2748533950695109</x:v>
      </x:c>
      <x:c r="K595" s="120" t="n">
        <x:f>E595-D595</x:f>
        <x:v>136381.64448587317</x:v>
      </x:c>
      <x:c r="L595" s="77" t="str">
        <x:v>weighted_hybrid</x:v>
      </x:c>
      <x:c r="M595" s="77" t="str">
        <x:v>是</x:v>
      </x:c>
      <x:c r="N595" s="77" t="str">
        <x:v>是</x:v>
      </x:c>
    </x:row>
    <x:row r="596">
      <x:c r="A596" s="77" t="str">
        <x:v>1723</x:v>
      </x:c>
      <x:c r="B596" s="77" t="str">
        <x:v>中碳</x:v>
      </x:c>
      <x:c r="C596" s="125" t="n">
        <x:v>45748</x:v>
      </x:c>
      <x:c r="D596" s="120" t="n">
        <x:v>519047</x:v>
      </x:c>
      <x:c r="E596" s="120" t="n">
        <x:v>594619.0790430272</x:v>
      </x:c>
      <x:c r="F596" s="120" t="n">
        <x:v>696042.991563821</x:v>
      </x:c>
      <x:c r="G596" s="120" t="n">
        <x:v>583349.7554296057</x:v>
      </x:c>
      <x:c r="H596" s="119" t="n">
        <x:v>0.1455977571260931</x:v>
      </x:c>
      <x:c r="I596" s="119" t="n">
        <x:f>IFERROR(ABS(F596-D596)/ABS(D596),"")</x:f>
        <x:v>0.3410018583361834</x:v>
      </x:c>
      <x:c r="J596" s="119" t="n">
        <x:f>IFERROR(ABS(G596-D596)/ABS(D596),"")</x:f>
        <x:v>0.12388619032497196</x:v>
      </x:c>
      <x:c r="K596" s="120" t="n">
        <x:f>E596-D596</x:f>
        <x:v>75572.07904302725</x:v>
      </x:c>
      <x:c r="L596" s="77" t="str">
        <x:v>weighted_hybrid</x:v>
      </x:c>
      <x:c r="M596" s="77" t="str">
        <x:v>是</x:v>
      </x:c>
      <x:c r="N596" s="77" t="str">
        <x:v>是</x:v>
      </x:c>
    </x:row>
    <x:row r="597">
      <x:c r="A597" s="77" t="str">
        <x:v>1723</x:v>
      </x:c>
      <x:c r="B597" s="77" t="str">
        <x:v>中碳</x:v>
      </x:c>
      <x:c r="C597" s="125" t="n">
        <x:v>45778</x:v>
      </x:c>
      <x:c r="D597" s="120" t="n">
        <x:v>401829</x:v>
      </x:c>
      <x:c r="E597" s="120" t="n">
        <x:v>552396.6087728505</x:v>
      </x:c>
      <x:c r="F597" s="120" t="n">
        <x:v>486258.6759198447</x:v>
      </x:c>
      <x:c r="G597" s="120" t="n">
        <x:v>559745.26797874</x:v>
      </x:c>
      <x:c r="H597" s="119" t="n">
        <x:v>0.3747056802093688</x:v>
      </x:c>
      <x:c r="I597" s="119" t="n">
        <x:f>IFERROR(ABS(F597-D597)/ABS(D597),"")</x:f>
        <x:v>0.2101134460674683</x:v>
      </x:c>
      <x:c r="J597" s="119" t="n">
        <x:f>IFERROR(ABS(G597-D597)/ABS(D597),"")</x:f>
        <x:v>0.3929937062251357</x:v>
      </x:c>
      <x:c r="K597" s="120" t="n">
        <x:f>E597-D597</x:f>
        <x:v>150567.60877285048</x:v>
      </x:c>
      <x:c r="L597" s="77" t="str">
        <x:v>weighted_hybrid</x:v>
      </x:c>
      <x:c r="M597" s="77" t="str">
        <x:v>是</x:v>
      </x:c>
      <x:c r="N597" s="77" t="str">
        <x:v>是</x:v>
      </x:c>
    </x:row>
    <x:row r="598">
      <x:c r="A598" s="77" t="str">
        <x:v>1723</x:v>
      </x:c>
      <x:c r="B598" s="77" t="str">
        <x:v>中碳</x:v>
      </x:c>
      <x:c r="C598" s="125" t="n">
        <x:v>45809</x:v>
      </x:c>
      <x:c r="D598" s="120" t="n">
        <x:v>510415</x:v>
      </x:c>
      <x:c r="E598" s="120" t="n">
        <x:v>390845.6332541596</x:v>
      </x:c>
      <x:c r="F598" s="120" t="n">
        <x:v>441677.67214514816</x:v>
      </x:c>
      <x:c r="G598" s="120" t="n">
        <x:v>385197.6289329386</x:v>
      </x:c>
      <x:c r="H598" s="119" t="n">
        <x:v>0.23425911610325012</x:v>
      </x:c>
      <x:c r="I598" s="119" t="n">
        <x:f>IFERROR(ABS(F598-D598)/ABS(D598),"")</x:f>
        <x:v>0.13466949022824926</x:v>
      </x:c>
      <x:c r="J598" s="119" t="n">
        <x:f>IFERROR(ABS(G598-D598)/ABS(D598),"")</x:f>
        <x:v>0.24532463008936137</x:v>
      </x:c>
      <x:c r="K598" s="120" t="n">
        <x:f>E598-D598</x:f>
        <x:v>-119569.36674584041</x:v>
      </x:c>
      <x:c r="L598" s="77" t="str">
        <x:v>weighted_hybrid</x:v>
      </x:c>
      <x:c r="M598" s="77" t="str">
        <x:v>是</x:v>
      </x:c>
      <x:c r="N598" s="77" t="str">
        <x:v>是</x:v>
      </x:c>
    </x:row>
    <x:row r="599">
      <x:c r="A599" s="77" t="str">
        <x:v>1723</x:v>
      </x:c>
      <x:c r="B599" s="77" t="str">
        <x:v>中碳</x:v>
      </x:c>
      <x:c r="C599" s="125" t="n">
        <x:v>45839</x:v>
      </x:c>
      <x:c r="D599" s="120" t="n">
        <x:v>467445</x:v>
      </x:c>
      <x:c r="E599" s="120" t="n">
        <x:v>496814.2578950791</x:v>
      </x:c>
      <x:c r="F599" s="120" t="n">
        <x:v>460648.1888159629</x:v>
      </x:c>
      <x:c r="G599" s="120" t="n">
        <x:v>500832.71001498087</x:v>
      </x:c>
      <x:c r="H599" s="119" t="n">
        <x:v>0.06282933370787813</x:v>
      </x:c>
      <x:c r="I599" s="119" t="n">
        <x:f>IFERROR(ABS(F599-D599)/ABS(D599),"")</x:f>
        <x:v>0.014540344177469279</x:v>
      </x:c>
      <x:c r="J599" s="119" t="n">
        <x:f>IFERROR(ABS(G599-D599)/ABS(D599),"")</x:f>
        <x:v>0.07142596458402779</x:v>
      </x:c>
      <x:c r="K599" s="120" t="n">
        <x:f>E599-D599</x:f>
        <x:v>29369.257895079092</x:v>
      </x:c>
      <x:c r="L599" s="77" t="str">
        <x:v>weighted_hybrid</x:v>
      </x:c>
      <x:c r="M599" s="77" t="str">
        <x:v>是</x:v>
      </x:c>
      <x:c r="N599" s="77" t="str">
        <x:v>是</x:v>
      </x:c>
    </x:row>
    <x:row r="600">
      <x:c r="A600" s="77" t="str">
        <x:v>1723</x:v>
      </x:c>
      <x:c r="B600" s="77" t="str">
        <x:v>中碳</x:v>
      </x:c>
      <x:c r="C600" s="125" t="n">
        <x:v>45870</x:v>
      </x:c>
      <x:c r="D600" s="120" t="n">
        <x:v>421666</x:v>
      </x:c>
      <x:c r="E600" s="120" t="n">
        <x:v>518863.4216936019</x:v>
      </x:c>
      <x:c r="F600" s="120" t="n">
        <x:v>519227.623277047</x:v>
      </x:c>
      <x:c r="G600" s="120" t="n">
        <x:v>518822.95485099684</x:v>
      </x:c>
      <x:c r="H600" s="119" t="n">
        <x:v>0.2305080838711252</x:v>
      </x:c>
      <x:c r="I600" s="119" t="n">
        <x:f>IFERROR(ABS(F600-D600)/ABS(D600),"")</x:f>
        <x:v>0.23137180440691688</x:v>
      </x:c>
      <x:c r="J600" s="119" t="n">
        <x:f>IFERROR(ABS(G600-D600)/ABS(D600),"")</x:f>
        <x:v>0.23041211492270386</x:v>
      </x:c>
      <x:c r="K600" s="120" t="n">
        <x:f>E600-D600</x:f>
        <x:v>97197.42169360188</x:v>
      </x:c>
      <x:c r="L600" s="77" t="str">
        <x:v>weighted_hybrid</x:v>
      </x:c>
      <x:c r="M600" s="77" t="str">
        <x:v>是</x:v>
      </x:c>
      <x:c r="N600" s="77" t="str">
        <x:v>是</x:v>
      </x:c>
    </x:row>
    <x:row r="601">
      <x:c r="A601" s="77" t="str">
        <x:v>1723</x:v>
      </x:c>
      <x:c r="B601" s="77" t="str">
        <x:v>中碳</x:v>
      </x:c>
      <x:c r="C601" s="125" t="n">
        <x:v>45901</x:v>
      </x:c>
      <x:c r="D601" s="120" t="n">
        <x:v>501491</x:v>
      </x:c>
      <x:c r="E601" s="120" t="n">
        <x:v>379928.99907654827</x:v>
      </x:c>
      <x:c r="F601" s="120" t="n">
        <x:v>409915.65489694313</x:v>
      </x:c>
      <x:c r="G601" s="120" t="n">
        <x:v>376597.1484298377</x:v>
      </x:c>
      <x:c r="H601" s="119" t="n">
        <x:v>0.24240116158306274</x:v>
      </x:c>
      <x:c r="I601" s="119" t="n">
        <x:f>IFERROR(ABS(F601-D601)/ABS(D601),"")</x:f>
        <x:v>0.18260615864104615</x:v>
      </x:c>
      <x:c r="J601" s="119" t="n">
        <x:f>IFERROR(ABS(G601-D601)/ABS(D601),"")</x:f>
        <x:v>0.24904505079884243</x:v>
      </x:c>
      <x:c r="K601" s="120" t="n">
        <x:f>E601-D601</x:f>
        <x:v>-121562.00092345173</x:v>
      </x:c>
      <x:c r="L601" s="77" t="str">
        <x:v>weighted_hybrid</x:v>
      </x:c>
      <x:c r="M601" s="77" t="str">
        <x:v>是</x:v>
      </x:c>
      <x:c r="N601" s="77" t="str">
        <x:v>是</x:v>
      </x:c>
    </x:row>
    <x:row r="602">
      <x:c r="A602" s="77" t="str">
        <x:v>1723</x:v>
      </x:c>
      <x:c r="B602" s="77" t="str">
        <x:v>中碳</x:v>
      </x:c>
      <x:c r="C602" s="125" t="n">
        <x:v>45931</x:v>
      </x:c>
      <x:c r="D602" s="120" t="n">
        <x:v>464776</x:v>
      </x:c>
      <x:c r="E602" s="120" t="n">
        <x:v>456033.49639670824</x:v>
      </x:c>
      <x:c r="F602" s="120" t="n">
        <x:v>451487.9961086053</x:v>
      </x:c>
      <x:c r="G602" s="120" t="n">
        <x:v>456538.5519842752</x:v>
      </x:c>
      <x:c r="H602" s="119" t="n">
        <x:v>0.018810144248609557</x:v>
      </x:c>
      <x:c r="I602" s="119" t="n">
        <x:f>IFERROR(ABS(F602-D602)/ABS(D602),"")</x:f>
        <x:v>0.02859012490187683</x:v>
      </x:c>
      <x:c r="J602" s="119" t="n">
        <x:f>IFERROR(ABS(G602-D602)/ABS(D602),"")</x:f>
        <x:v>0.017723479731579887</x:v>
      </x:c>
      <x:c r="K602" s="120" t="n">
        <x:f>E602-D602</x:f>
        <x:v>-8742.503603291756</x:v>
      </x:c>
      <x:c r="L602" s="77" t="str">
        <x:v>weighted_hybrid</x:v>
      </x:c>
      <x:c r="M602" s="77" t="str">
        <x:v>是</x:v>
      </x:c>
      <x:c r="N602" s="77" t="str">
        <x:v>是</x:v>
      </x:c>
    </x:row>
    <x:row r="603">
      <x:c r="A603" s="77" t="str">
        <x:v>1723</x:v>
      </x:c>
      <x:c r="B603" s="77" t="str">
        <x:v>中碳</x:v>
      </x:c>
      <x:c r="C603" s="125" t="n">
        <x:v>45962</x:v>
      </x:c>
      <x:c r="D603" s="120" t="n">
        <x:v>380804</x:v>
      </x:c>
      <x:c r="E603" s="120" t="n">
        <x:v>431651.56846413563</x:v>
      </x:c>
      <x:c r="F603" s="120" t="n">
        <x:v>390450.65067897446</x:v>
      </x:c>
      <x:c r="G603" s="120" t="n">
        <x:v>436229.44821804244</x:v>
      </x:c>
      <x:c r="H603" s="119" t="n">
        <x:v>0.1335268759365333</x:v>
      </x:c>
      <x:c r="I603" s="119" t="n">
        <x:f>IFERROR(ABS(F603-D603)/ABS(D603),"")</x:f>
        <x:v>0.025332324972884897</x:v>
      </x:c>
      <x:c r="J603" s="119" t="n">
        <x:f>IFERROR(ABS(G603-D603)/ABS(D603),"")</x:f>
        <x:v>0.14554849271027206</x:v>
      </x:c>
      <x:c r="K603" s="120" t="n">
        <x:f>E603-D603</x:f>
        <x:v>50847.568464135635</x:v>
      </x:c>
      <x:c r="L603" s="77" t="str">
        <x:v>weighted_hybrid</x:v>
      </x:c>
      <x:c r="M603" s="77" t="str">
        <x:v>是</x:v>
      </x:c>
      <x:c r="N603" s="77" t="str">
        <x:v>是</x:v>
      </x:c>
    </x:row>
    <x:row r="604">
      <x:c r="A604" s="77" t="str">
        <x:v>1723</x:v>
      </x:c>
      <x:c r="B604" s="77" t="str">
        <x:v>中碳</x:v>
      </x:c>
      <x:c r="C604" s="125" t="n">
        <x:v>45992</x:v>
      </x:c>
      <x:c r="D604" s="120" t="n">
        <x:v>498829</x:v>
      </x:c>
      <x:c r="E604" s="120" t="n">
        <x:v>412800.0955148998</x:v>
      </x:c>
      <x:c r="F604" s="120" t="n">
        <x:v>445271.4192593409</x:v>
      </x:c>
      <x:c r="G604" s="120" t="n">
        <x:v>409192.1706544063</x:v>
      </x:c>
      <x:c r="H604" s="119" t="n">
        <x:v>0.1724617143051029</x:v>
      </x:c>
      <x:c r="I604" s="119" t="n">
        <x:f>IFERROR(ABS(F604-D604)/ABS(D604),"")</x:f>
        <x:v>0.10736661409152053</x:v>
      </x:c>
      <x:c r="J604" s="119" t="n">
        <x:f>IFERROR(ABS(G604-D604)/ABS(D604),"")</x:f>
        <x:v>0.1796945032177233</x:v>
      </x:c>
      <x:c r="K604" s="120" t="n">
        <x:f>E604-D604</x:f>
        <x:v>-86028.90448510018</x:v>
      </x:c>
      <x:c r="L604" s="77" t="str">
        <x:v>weighted_hybrid</x:v>
      </x:c>
      <x:c r="M604" s="77" t="str">
        <x:v>是</x:v>
      </x:c>
      <x:c r="N604" s="77" t="str">
        <x:v>是</x:v>
      </x:c>
    </x:row>
    <x:row r="605">
      <x:c r="A605" s="77" t="str">
        <x:v>1727</x:v>
      </x:c>
      <x:c r="B605" s="77" t="str">
        <x:v>中華化</x:v>
      </x:c>
      <x:c r="C605" s="125" t="n">
        <x:v>45658</x:v>
      </x:c>
      <x:c r="D605" s="120" t="n">
        <x:v>131620</x:v>
      </x:c>
      <x:c r="E605" s="120" t="n">
        <x:v>132025.14703468938</x:v>
      </x:c>
      <x:c r="F605" s="120" t="n">
        <x:v>134562.4640794259</x:v>
      </x:c>
      <x:c r="G605" s="120" t="n">
        <x:v>131743.22291860753</x:v>
      </x:c>
      <x:c r="H605" s="119" t="n">
        <x:v>0.0030781570786307293</x:v>
      </x:c>
      <x:c r="I605" s="119" t="n">
        <x:f>IFERROR(ABS(F605-D605)/ABS(D605),"")</x:f>
        <x:v>0.022355752009010053</x:v>
      </x:c>
      <x:c r="J605" s="119" t="n">
        <x:f>IFERROR(ABS(G605-D605)/ABS(D605),"")</x:f>
        <x:v>0.0009362020863662619</x:v>
      </x:c>
      <x:c r="K605" s="120" t="n">
        <x:f>E605-D605</x:f>
        <x:v>405.1470346893766</x:v>
      </x:c>
      <x:c r="L605" s="77" t="str">
        <x:v>weighted_hybrid</x:v>
      </x:c>
      <x:c r="M605" s="77" t="str">
        <x:v>是</x:v>
      </x:c>
      <x:c r="N605" s="77" t="str">
        <x:v>是</x:v>
      </x:c>
    </x:row>
    <x:row r="606">
      <x:c r="A606" s="77" t="str">
        <x:v>1727</x:v>
      </x:c>
      <x:c r="B606" s="77" t="str">
        <x:v>中華化</x:v>
      </x:c>
      <x:c r="C606" s="125" t="n">
        <x:v>45689</x:v>
      </x:c>
      <x:c r="D606" s="120" t="n">
        <x:v>169209</x:v>
      </x:c>
      <x:c r="E606" s="120" t="n">
        <x:v>126286.88593221236</x:v>
      </x:c>
      <x:c r="F606" s="120" t="n">
        <x:v>121758.73078584012</x:v>
      </x:c>
      <x:c r="G606" s="120" t="n">
        <x:v>126790.01428180927</x:v>
      </x:c>
      <x:c r="H606" s="119" t="n">
        <x:v>0.2536633043619881</x:v>
      </x:c>
      <x:c r="I606" s="119" t="n">
        <x:f>IFERROR(ABS(F606-D606)/ABS(D606),"")</x:f>
        <x:v>0.28042402717444037</x:v>
      </x:c>
      <x:c r="J606" s="119" t="n">
        <x:f>IFERROR(ABS(G606-D606)/ABS(D606),"")</x:f>
        <x:v>0.25068989071616005</x:v>
      </x:c>
      <x:c r="K606" s="120" t="n">
        <x:f>E606-D606</x:f>
        <x:v>-42922.11406778764</x:v>
      </x:c>
      <x:c r="L606" s="77" t="str">
        <x:v>weighted_hybrid</x:v>
      </x:c>
      <x:c r="M606" s="77" t="str">
        <x:v>是</x:v>
      </x:c>
      <x:c r="N606" s="77" t="str">
        <x:v>是</x:v>
      </x:c>
    </x:row>
    <x:row r="607">
      <x:c r="A607" s="77" t="str">
        <x:v>1727</x:v>
      </x:c>
      <x:c r="B607" s="77" t="str">
        <x:v>中華化</x:v>
      </x:c>
      <x:c r="C607" s="125" t="n">
        <x:v>45717</x:v>
      </x:c>
      <x:c r="D607" s="120" t="n">
        <x:v>151002</x:v>
      </x:c>
      <x:c r="E607" s="120" t="n">
        <x:v>190268.12439721834</x:v>
      </x:c>
      <x:c r="F607" s="120" t="n">
        <x:v>233427.4084408662</x:v>
      </x:c>
      <x:c r="G607" s="120" t="n">
        <x:v>185472.64839236857</x:v>
      </x:c>
      <x:c r="H607" s="119" t="n">
        <x:v>0.2600371147217808</x:v>
      </x:c>
      <x:c r="I607" s="119" t="n">
        <x:f>IFERROR(ABS(F607-D607)/ABS(D607),"")</x:f>
        <x:v>0.545856402172595</x:v>
      </x:c>
      <x:c r="J607" s="119" t="n">
        <x:f>IFERROR(ABS(G607-D607)/ABS(D607),"")</x:f>
        <x:v>0.2282794161161347</x:v>
      </x:c>
      <x:c r="K607" s="120" t="n">
        <x:f>E607-D607</x:f>
        <x:v>39266.124397218344</x:v>
      </x:c>
      <x:c r="L607" s="77" t="str">
        <x:v>weighted_hybrid</x:v>
      </x:c>
      <x:c r="M607" s="77" t="str">
        <x:v>是</x:v>
      </x:c>
      <x:c r="N607" s="77" t="str">
        <x:v>是</x:v>
      </x:c>
    </x:row>
    <x:row r="608">
      <x:c r="A608" s="77" t="str">
        <x:v>1727</x:v>
      </x:c>
      <x:c r="B608" s="77" t="str">
        <x:v>中華化</x:v>
      </x:c>
      <x:c r="C608" s="125" t="n">
        <x:v>45748</x:v>
      </x:c>
      <x:c r="D608" s="120" t="n">
        <x:v>166448</x:v>
      </x:c>
      <x:c r="E608" s="120" t="n">
        <x:v>150294.61422626904</x:v>
      </x:c>
      <x:c r="F608" s="120" t="n">
        <x:v>162469.33363995233</x:v>
      </x:c>
      <x:c r="G608" s="120" t="n">
        <x:v>148941.86762474867</x:v>
      </x:c>
      <x:c r="H608" s="119" t="n">
        <x:v>0.09704764114757136</x:v>
      </x:c>
      <x:c r="I608" s="119" t="n">
        <x:f>IFERROR(ABS(F608-D608)/ABS(D608),"")</x:f>
        <x:v>0.023903359367776572</x:v>
      </x:c>
      <x:c r="J608" s="119" t="n">
        <x:f>IFERROR(ABS(G608-D608)/ABS(D608),"")</x:f>
        <x:v>0.10517478356754859</x:v>
      </x:c>
      <x:c r="K608" s="120" t="n">
        <x:f>E608-D608</x:f>
        <x:v>-16153.385773730959</x:v>
      </x:c>
      <x:c r="L608" s="77" t="str">
        <x:v>weighted_hybrid</x:v>
      </x:c>
      <x:c r="M608" s="77" t="str">
        <x:v>是</x:v>
      </x:c>
      <x:c r="N608" s="77" t="str">
        <x:v>是</x:v>
      </x:c>
    </x:row>
    <x:row r="609">
      <x:c r="A609" s="77" t="str">
        <x:v>1727</x:v>
      </x:c>
      <x:c r="B609" s="77" t="str">
        <x:v>中華化</x:v>
      </x:c>
      <x:c r="C609" s="125" t="n">
        <x:v>45778</x:v>
      </x:c>
      <x:c r="D609" s="120" t="n">
        <x:v>163382</x:v>
      </x:c>
      <x:c r="E609" s="120" t="n">
        <x:v>198036.20506557156</x:v>
      </x:c>
      <x:c r="F609" s="120" t="n">
        <x:v>184040.3810292305</x:v>
      </x:c>
      <x:c r="G609" s="120" t="n">
        <x:v>199591.296625165</x:v>
      </x:c>
      <x:c r="H609" s="119" t="n">
        <x:v>0.21210540368933883</x:v>
      </x:c>
      <x:c r="I609" s="119" t="n">
        <x:f>IFERROR(ABS(F609-D609)/ABS(D609),"")</x:f>
        <x:v>0.1264422092349862</x:v>
      </x:c>
      <x:c r="J609" s="119" t="n">
        <x:f>IFERROR(ABS(G609-D609)/ABS(D609),"")</x:f>
        <x:v>0.22162353640648913</x:v>
      </x:c>
      <x:c r="K609" s="120" t="n">
        <x:f>E609-D609</x:f>
        <x:v>34654.20506557156</x:v>
      </x:c>
      <x:c r="L609" s="77" t="str">
        <x:v>weighted_hybrid</x:v>
      </x:c>
      <x:c r="M609" s="77" t="str">
        <x:v>是</x:v>
      </x:c>
      <x:c r="N609" s="77" t="str">
        <x:v>是</x:v>
      </x:c>
    </x:row>
    <x:row r="610">
      <x:c r="A610" s="77" t="str">
        <x:v>1727</x:v>
      </x:c>
      <x:c r="B610" s="77" t="str">
        <x:v>中華化</x:v>
      </x:c>
      <x:c r="C610" s="125" t="n">
        <x:v>45809</x:v>
      </x:c>
      <x:c r="D610" s="120" t="n">
        <x:v>188205</x:v>
      </x:c>
      <x:c r="E610" s="120" t="n">
        <x:v>151375.10941886838</x:v>
      </x:c>
      <x:c r="F610" s="120" t="n">
        <x:v>173873.41810670705</x:v>
      </x:c>
      <x:c r="G610" s="120" t="n">
        <x:v>148875.29734244186</x:v>
      </x:c>
      <x:c r="H610" s="119" t="n">
        <x:v>0.19569028761792528</x:v>
      </x:c>
      <x:c r="I610" s="119" t="n">
        <x:f>IFERROR(ABS(F610-D610)/ABS(D610),"")</x:f>
        <x:v>0.07614878400304431</x:v>
      </x:c>
      <x:c r="J610" s="119" t="n">
        <x:f>IFERROR(ABS(G610-D610)/ABS(D610),"")</x:f>
        <x:v>0.20897267690846758</x:v>
      </x:c>
      <x:c r="K610" s="120" t="n">
        <x:f>E610-D610</x:f>
        <x:v>-36829.89058113162</x:v>
      </x:c>
      <x:c r="L610" s="77" t="str">
        <x:v>weighted_hybrid</x:v>
      </x:c>
      <x:c r="M610" s="77" t="str">
        <x:v>是</x:v>
      </x:c>
      <x:c r="N610" s="77" t="str">
        <x:v>是</x:v>
      </x:c>
    </x:row>
    <x:row r="611">
      <x:c r="A611" s="77" t="str">
        <x:v>1727</x:v>
      </x:c>
      <x:c r="B611" s="77" t="str">
        <x:v>中華化</x:v>
      </x:c>
      <x:c r="C611" s="125" t="n">
        <x:v>45839</x:v>
      </x:c>
      <x:c r="D611" s="120" t="n">
        <x:v>177598</x:v>
      </x:c>
      <x:c r="E611" s="120" t="n">
        <x:v>181319.1261330245</x:v>
      </x:c>
      <x:c r="F611" s="120" t="n">
        <x:v>146752.52629807513</x:v>
      </x:c>
      <x:c r="G611" s="120" t="n">
        <x:v>185159.85944801886</x:v>
      </x:c>
      <x:c r="H611" s="119" t="n">
        <x:v>0.02095252273688042</x:v>
      </x:c>
      <x:c r="I611" s="119" t="n">
        <x:f>IFERROR(ABS(F611-D611)/ABS(D611),"")</x:f>
        <x:v>0.17368142491427196</x:v>
      </x:c>
      <x:c r="J611" s="119" t="n">
        <x:f>IFERROR(ABS(G611-D611)/ABS(D611),"")</x:f>
        <x:v>0.04257851692034179</x:v>
      </x:c>
      <x:c r="K611" s="120" t="n">
        <x:f>E611-D611</x:f>
        <x:v>3721.126133024489</x:v>
      </x:c>
      <x:c r="L611" s="77" t="str">
        <x:v>weighted_hybrid</x:v>
      </x:c>
      <x:c r="M611" s="77" t="str">
        <x:v>是</x:v>
      </x:c>
      <x:c r="N611" s="77" t="str">
        <x:v>是</x:v>
      </x:c>
    </x:row>
    <x:row r="612">
      <x:c r="A612" s="77" t="str">
        <x:v>1727</x:v>
      </x:c>
      <x:c r="B612" s="77" t="str">
        <x:v>中華化</x:v>
      </x:c>
      <x:c r="C612" s="125" t="n">
        <x:v>45870</x:v>
      </x:c>
      <x:c r="D612" s="120" t="n">
        <x:v>157756</x:v>
      </x:c>
      <x:c r="E612" s="120" t="n">
        <x:v>204179.55652642032</x:v>
      </x:c>
      <x:c r="F612" s="120" t="n">
        <x:v>231534.6331711714</x:v>
      </x:c>
      <x:c r="G612" s="120" t="n">
        <x:v>201140.10356589244</x:v>
      </x:c>
      <x:c r="H612" s="119" t="n">
        <x:v>0.2942744271306341</x:v>
      </x:c>
      <x:c r="I612" s="119" t="n">
        <x:f>IFERROR(ABS(F612-D612)/ABS(D612),"")</x:f>
        <x:v>0.46767560771806704</x:v>
      </x:c>
      <x:c r="J612" s="119" t="n">
        <x:f>IFERROR(ABS(G612-D612)/ABS(D612),"")</x:f>
        <x:v>0.27500762928758615</x:v>
      </x:c>
      <x:c r="K612" s="120" t="n">
        <x:f>E612-D612</x:f>
        <x:v>46423.55652642032</x:v>
      </x:c>
      <x:c r="L612" s="77" t="str">
        <x:v>weighted_hybrid</x:v>
      </x:c>
      <x:c r="M612" s="77" t="str">
        <x:v>是</x:v>
      </x:c>
      <x:c r="N612" s="77" t="str">
        <x:v>是</x:v>
      </x:c>
    </x:row>
    <x:row r="613">
      <x:c r="A613" s="77" t="str">
        <x:v>1727</x:v>
      </x:c>
      <x:c r="B613" s="77" t="str">
        <x:v>中華化</x:v>
      </x:c>
      <x:c r="C613" s="125" t="n">
        <x:v>45901</x:v>
      </x:c>
      <x:c r="D613" s="120" t="n">
        <x:v>180026</x:v>
      </x:c>
      <x:c r="E613" s="120" t="n">
        <x:v>182504.11922823632</x:v>
      </x:c>
      <x:c r="F613" s="120" t="n">
        <x:v>184352.8775541352</x:v>
      </x:c>
      <x:c r="G613" s="120" t="n">
        <x:v>182298.70163646975</x:v>
      </x:c>
      <x:c r="H613" s="119" t="n">
        <x:v>0.013765340718764618</x:v>
      </x:c>
      <x:c r="I613" s="119" t="n">
        <x:f>IFERROR(ABS(F613-D613)/ABS(D613),"")</x:f>
        <x:v>0.024034736949858318</x:v>
      </x:c>
      <x:c r="J613" s="119" t="n">
        <x:f>IFERROR(ABS(G613-D613)/ABS(D613),"")</x:f>
        <x:v>0.012624296693087378</x:v>
      </x:c>
      <x:c r="K613" s="120" t="n">
        <x:f>E613-D613</x:f>
        <x:v>2478.119228236319</x:v>
      </x:c>
      <x:c r="L613" s="77" t="str">
        <x:v>weighted_hybrid</x:v>
      </x:c>
      <x:c r="M613" s="77" t="str">
        <x:v>是</x:v>
      </x:c>
      <x:c r="N613" s="77" t="str">
        <x:v>是</x:v>
      </x:c>
    </x:row>
    <x:row r="614">
      <x:c r="A614" s="77" t="str">
        <x:v>1727</x:v>
      </x:c>
      <x:c r="B614" s="77" t="str">
        <x:v>中華化</x:v>
      </x:c>
      <x:c r="C614" s="125" t="n">
        <x:v>45931</x:v>
      </x:c>
      <x:c r="D614" s="120" t="n">
        <x:v>151518</x:v>
      </x:c>
      <x:c r="E614" s="120" t="n">
        <x:v>178672.86293984804</x:v>
      </x:c>
      <x:c r="F614" s="120" t="n">
        <x:v>159006.3168225701</x:v>
      </x:c>
      <x:c r="G614" s="120" t="n">
        <x:v>180858.03473065668</x:v>
      </x:c>
      <x:c r="H614" s="119" t="n">
        <x:v>0.17921872609094655</x:v>
      </x:c>
      <x:c r="I614" s="119" t="n">
        <x:f>IFERROR(ABS(F614-D614)/ABS(D614),"")</x:f>
        <x:v>0.049421961896079065</x:v>
      </x:c>
      <x:c r="J614" s="119" t="n">
        <x:f>IFERROR(ABS(G614-D614)/ABS(D614),"")</x:f>
        <x:v>0.19364058877926507</x:v>
      </x:c>
      <x:c r="K614" s="120" t="n">
        <x:f>E614-D614</x:f>
        <x:v>27154.86293984804</x:v>
      </x:c>
      <x:c r="L614" s="77" t="str">
        <x:v>weighted_hybrid</x:v>
      </x:c>
      <x:c r="M614" s="77" t="str">
        <x:v>是</x:v>
      </x:c>
      <x:c r="N614" s="77" t="str">
        <x:v>是</x:v>
      </x:c>
    </x:row>
    <x:row r="615">
      <x:c r="A615" s="77" t="str">
        <x:v>1727</x:v>
      </x:c>
      <x:c r="B615" s="77" t="str">
        <x:v>中華化</x:v>
      </x:c>
      <x:c r="C615" s="125" t="n">
        <x:v>45962</x:v>
      </x:c>
      <x:c r="D615" s="120" t="n">
        <x:v>173051</x:v>
      </x:c>
      <x:c r="E615" s="120" t="n">
        <x:v>138285.20697724717</x:v>
      </x:c>
      <x:c r="F615" s="120" t="n">
        <x:v>141064.47654081165</x:v>
      </x:c>
      <x:c r="G615" s="120" t="n">
        <x:v>137976.39924796222</x:v>
      </x:c>
      <x:c r="H615" s="119" t="n">
        <x:v>0.20089911657692142</x:v>
      </x:c>
      <x:c r="I615" s="119" t="n">
        <x:f>IFERROR(ABS(F615-D615)/ABS(D615),"")</x:f>
        <x:v>0.18483870916197162</x:v>
      </x:c>
      <x:c r="J615" s="119" t="n">
        <x:f>IFERROR(ABS(G615-D615)/ABS(D615),"")</x:f>
        <x:v>0.20268360628969365</x:v>
      </x:c>
      <x:c r="K615" s="120" t="n">
        <x:f>E615-D615</x:f>
        <x:v>-34765.79302275283</x:v>
      </x:c>
      <x:c r="L615" s="77" t="str">
        <x:v>weighted_hybrid</x:v>
      </x:c>
      <x:c r="M615" s="77" t="str">
        <x:v>是</x:v>
      </x:c>
      <x:c r="N615" s="77" t="str">
        <x:v>是</x:v>
      </x:c>
    </x:row>
    <x:row r="616">
      <x:c r="A616" s="77" t="str">
        <x:v>1727</x:v>
      </x:c>
      <x:c r="B616" s="77" t="str">
        <x:v>中華化</x:v>
      </x:c>
      <x:c r="C616" s="125" t="n">
        <x:v>45992</x:v>
      </x:c>
      <x:c r="D616" s="120" t="n">
        <x:v>159463</x:v>
      </x:c>
      <x:c r="E616" s="120" t="n">
        <x:v>136783.19045321792</x:v>
      </x:c>
      <x:c r="F616" s="120" t="n">
        <x:v>106004.93616441896</x:v>
      </x:c>
      <x:c r="G616" s="120" t="n">
        <x:v>140202.99648530668</x:v>
      </x:c>
      <x:c r="H616" s="119" t="n">
        <x:v>0.1422261562041482</x:v>
      </x:c>
      <x:c r="I616" s="119" t="n">
        <x:f>IFERROR(ABS(F616-D616)/ABS(D616),"")</x:f>
        <x:v>0.3352380416496682</x:v>
      </x:c>
      <x:c r="J616" s="119" t="n">
        <x:f>IFERROR(ABS(G616-D616)/ABS(D616),"")</x:f>
        <x:v>0.12078039115464605</x:v>
      </x:c>
      <x:c r="K616" s="120" t="n">
        <x:f>E616-D616</x:f>
        <x:v>-22679.809546782082</x:v>
      </x:c>
      <x:c r="L616" s="77" t="str">
        <x:v>weighted_hybrid</x:v>
      </x:c>
      <x:c r="M616" s="77" t="str">
        <x:v>是</x:v>
      </x:c>
      <x:c r="N616" s="77" t="str">
        <x:v>是</x:v>
      </x:c>
    </x:row>
    <x:row r="617">
      <x:c r="A617" s="77" t="str">
        <x:v>1742</x:v>
      </x:c>
      <x:c r="B617" s="77" t="str">
        <x:v>台蠟</x:v>
      </x:c>
      <x:c r="C617" s="125" t="n">
        <x:v>45658</x:v>
      </x:c>
      <x:c r="D617" s="120" t="n">
        <x:v>11451</x:v>
      </x:c>
      <x:c r="E617" s="120" t="n">
        <x:v>12024.970678718628</x:v>
      </x:c>
      <x:c r="F617" s="120" t="n">
        <x:v>13759.62102819562</x:v>
      </x:c>
      <x:c r="G617" s="120" t="n">
        <x:v>11832.231750998963</x:v>
      </x:c>
      <x:c r="H617" s="119" t="n">
        <x:v>0.05012406590853444</x:v>
      </x:c>
      <x:c r="I617" s="119" t="n">
        <x:f>IFERROR(ABS(F617-D617)/ABS(D617),"")</x:f>
        <x:v>0.2016086829268727</x:v>
      </x:c>
      <x:c r="J617" s="119" t="n">
        <x:f>IFERROR(ABS(G617-D617)/ABS(D617),"")</x:f>
        <x:v>0.03329244179538578</x:v>
      </x:c>
      <x:c r="K617" s="120" t="n">
        <x:f>E617-D617</x:f>
        <x:v>573.9706787186278</x:v>
      </x:c>
      <x:c r="L617" s="77" t="str">
        <x:v>weighted_hybrid</x:v>
      </x:c>
      <x:c r="M617" s="77" t="str">
        <x:v>是</x:v>
      </x:c>
      <x:c r="N617" s="77" t="str">
        <x:v>是</x:v>
      </x:c>
    </x:row>
    <x:row r="618">
      <x:c r="A618" s="77" t="str">
        <x:v>1742</x:v>
      </x:c>
      <x:c r="B618" s="77" t="str">
        <x:v>台蠟</x:v>
      </x:c>
      <x:c r="C618" s="125" t="n">
        <x:v>45689</x:v>
      </x:c>
      <x:c r="D618" s="120" t="n">
        <x:v>14617</x:v>
      </x:c>
      <x:c r="E618" s="120" t="n">
        <x:v>9246.07050480905</x:v>
      </x:c>
      <x:c r="F618" s="120" t="n">
        <x:v>14491.714116249022</x:v>
      </x:c>
      <x:c r="G618" s="120" t="n">
        <x:v>8663.221214649053</x:v>
      </x:c>
      <x:c r="H618" s="119" t="n">
        <x:v>0.36744403743524323</x:v>
      </x:c>
      <x:c r="I618" s="119" t="n">
        <x:f>IFERROR(ABS(F618-D618)/ABS(D618),"")</x:f>
        <x:v>0.008571244698021311</x:v>
      </x:c>
      <x:c r="J618" s="119" t="n">
        <x:f>IFERROR(ABS(G618-D618)/ABS(D618),"")</x:f>
        <x:v>0.40731879218382344</x:v>
      </x:c>
      <x:c r="K618" s="120" t="n">
        <x:f>E618-D618</x:f>
        <x:v>-5370.929495190951</x:v>
      </x:c>
      <x:c r="L618" s="77" t="str">
        <x:v>weighted_hybrid</x:v>
      </x:c>
      <x:c r="M618" s="77" t="str">
        <x:v>是</x:v>
      </x:c>
      <x:c r="N618" s="77" t="str">
        <x:v>是</x:v>
      </x:c>
    </x:row>
    <x:row r="619">
      <x:c r="A619" s="77" t="str">
        <x:v>1742</x:v>
      </x:c>
      <x:c r="B619" s="77" t="str">
        <x:v>台蠟</x:v>
      </x:c>
      <x:c r="C619" s="125" t="n">
        <x:v>45717</x:v>
      </x:c>
      <x:c r="D619" s="120" t="n">
        <x:v>14782</x:v>
      </x:c>
      <x:c r="E619" s="120" t="n">
        <x:v>18852.718580371227</x:v>
      </x:c>
      <x:c r="F619" s="120" t="n">
        <x:v>27548.66679587744</x:v>
      </x:c>
      <x:c r="G619" s="120" t="n">
        <x:v>17886.50211198165</x:v>
      </x:c>
      <x:c r="H619" s="119" t="n">
        <x:v>0.2753834785801128</x:v>
      </x:c>
      <x:c r="I619" s="119" t="n">
        <x:f>IFERROR(ABS(F619-D619)/ABS(D619),"")</x:f>
        <x:v>0.8636630223161575</x:v>
      </x:c>
      <x:c r="J619" s="119" t="n">
        <x:f>IFERROR(ABS(G619-D619)/ABS(D619),"")</x:f>
        <x:v>0.2100190848316634</x:v>
      </x:c>
      <x:c r="K619" s="120" t="n">
        <x:f>E619-D619</x:f>
        <x:v>4070.7185803712273</x:v>
      </x:c>
      <x:c r="L619" s="77" t="str">
        <x:v>weighted_hybrid</x:v>
      </x:c>
      <x:c r="M619" s="77" t="str">
        <x:v>是</x:v>
      </x:c>
      <x:c r="N619" s="77" t="str">
        <x:v>是</x:v>
      </x:c>
    </x:row>
    <x:row r="620">
      <x:c r="A620" s="77" t="str">
        <x:v>1742</x:v>
      </x:c>
      <x:c r="B620" s="77" t="str">
        <x:v>台蠟</x:v>
      </x:c>
      <x:c r="C620" s="125" t="n">
        <x:v>45748</x:v>
      </x:c>
      <x:c r="D620" s="120" t="n">
        <x:v>12200</x:v>
      </x:c>
      <x:c r="E620" s="120" t="n">
        <x:v>13843.575399721229</x:v>
      </x:c>
      <x:c r="F620" s="120" t="n">
        <x:v>14060.731007610302</x:v>
      </x:c>
      <x:c r="G620" s="120" t="n">
        <x:v>13819.446998844665</x:v>
      </x:c>
      <x:c r="H620" s="119" t="n">
        <x:v>0.13471929505911712</x:v>
      </x:c>
      <x:c r="I620" s="119" t="n">
        <x:f>IFERROR(ABS(F620-D620)/ABS(D620),"")</x:f>
        <x:v>0.15251893505002476</x:v>
      </x:c>
      <x:c r="J620" s="119" t="n">
        <x:f>IFERROR(ABS(G620-D620)/ABS(D620),"")</x:f>
        <x:v>0.13274155728234963</x:v>
      </x:c>
      <x:c r="K620" s="120" t="n">
        <x:f>E620-D620</x:f>
        <x:v>1643.5753997212287</x:v>
      </x:c>
      <x:c r="L620" s="77" t="str">
        <x:v>weighted_hybrid</x:v>
      </x:c>
      <x:c r="M620" s="77" t="str">
        <x:v>是</x:v>
      </x:c>
      <x:c r="N620" s="77" t="str">
        <x:v>是</x:v>
      </x:c>
    </x:row>
    <x:row r="621">
      <x:c r="A621" s="77" t="str">
        <x:v>1742</x:v>
      </x:c>
      <x:c r="B621" s="77" t="str">
        <x:v>台蠟</x:v>
      </x:c>
      <x:c r="C621" s="125" t="n">
        <x:v>45778</x:v>
      </x:c>
      <x:c r="D621" s="120" t="n">
        <x:v>8458</x:v>
      </x:c>
      <x:c r="E621" s="120" t="n">
        <x:v>13876.833437070649</x:v>
      </x:c>
      <x:c r="F621" s="120" t="n">
        <x:v>17321.473167630797</x:v>
      </x:c>
      <x:c r="G621" s="120" t="n">
        <x:v>13494.095689230633</x:v>
      </x:c>
      <x:c r="H621" s="119" t="n">
        <x:v>0.6406755068657659</x:v>
      </x:c>
      <x:c r="I621" s="119" t="n">
        <x:f>IFERROR(ABS(F621-D621)/ABS(D621),"")</x:f>
        <x:v>1.047939603645164</x:v>
      </x:c>
      <x:c r="J621" s="119" t="n">
        <x:f>IFERROR(ABS(G621-D621)/ABS(D621),"")</x:f>
        <x:v>0.595423940556944</x:v>
      </x:c>
      <x:c r="K621" s="120" t="n">
        <x:f>E621-D621</x:f>
        <x:v>5418.833437070649</x:v>
      </x:c>
      <x:c r="L621" s="77" t="str">
        <x:v>weighted_hybrid</x:v>
      </x:c>
      <x:c r="M621" s="77" t="str">
        <x:v>是</x:v>
      </x:c>
      <x:c r="N621" s="77" t="str">
        <x:v>是</x:v>
      </x:c>
    </x:row>
    <x:row r="622">
      <x:c r="A622" s="77" t="str">
        <x:v>1742</x:v>
      </x:c>
      <x:c r="B622" s="77" t="str">
        <x:v>台蠟</x:v>
      </x:c>
      <x:c r="C622" s="125" t="n">
        <x:v>45809</x:v>
      </x:c>
      <x:c r="D622" s="120" t="n">
        <x:v>8396</x:v>
      </x:c>
      <x:c r="E622" s="120" t="n">
        <x:v>11354.165115074424</x:v>
      </x:c>
      <x:c r="F622" s="120" t="n">
        <x:v>16341.751013397165</x:v>
      </x:c>
      <x:c r="G622" s="120" t="n">
        <x:v>10799.988904149674</x:v>
      </x:c>
      <x:c r="H622" s="119" t="n">
        <x:v>0.3523302900279209</x:v>
      </x:c>
      <x:c r="I622" s="119" t="n">
        <x:f>IFERROR(ABS(F622-D622)/ABS(D622),"")</x:f>
        <x:v>0.9463733936871325</x:v>
      </x:c>
      <x:c r="J622" s="119" t="n">
        <x:f>IFERROR(ABS(G622-D622)/ABS(D622),"")</x:f>
        <x:v>0.2863255007324528</x:v>
      </x:c>
      <x:c r="K622" s="120" t="n">
        <x:f>E622-D622</x:f>
        <x:v>2958.1651150744237</x:v>
      </x:c>
      <x:c r="L622" s="77" t="str">
        <x:v>weighted_hybrid</x:v>
      </x:c>
      <x:c r="M622" s="77" t="str">
        <x:v>是</x:v>
      </x:c>
      <x:c r="N622" s="77" t="str">
        <x:v>是</x:v>
      </x:c>
    </x:row>
    <x:row r="623">
      <x:c r="A623" s="77" t="str">
        <x:v>1742</x:v>
      </x:c>
      <x:c r="B623" s="77" t="str">
        <x:v>台蠟</x:v>
      </x:c>
      <x:c r="C623" s="125" t="n">
        <x:v>45839</x:v>
      </x:c>
      <x:c r="D623" s="120" t="n">
        <x:v>8568</x:v>
      </x:c>
      <x:c r="E623" s="120" t="n">
        <x:v>7931.761106946564</x:v>
      </x:c>
      <x:c r="F623" s="120" t="n">
        <x:v>8988.41363734482</x:v>
      </x:c>
      <x:c r="G623" s="120" t="n">
        <x:v>7814.3552702356465</x:v>
      </x:c>
      <x:c r="H623" s="119" t="n">
        <x:v>0.07425757388578853</x:v>
      </x:c>
      <x:c r="I623" s="119" t="n">
        <x:f>IFERROR(ABS(F623-D623)/ABS(D623),"")</x:f>
        <x:v>0.049067884844166666</x:v>
      </x:c>
      <x:c r="J623" s="119" t="n">
        <x:f>IFERROR(ABS(G623-D623)/ABS(D623),"")</x:f>
        <x:v>0.08796040263356134</x:v>
      </x:c>
      <x:c r="K623" s="120" t="n">
        <x:f>E623-D623</x:f>
        <x:v>-636.2388930534362</x:v>
      </x:c>
      <x:c r="L623" s="77" t="str">
        <x:v>weighted_hybrid</x:v>
      </x:c>
      <x:c r="M623" s="77" t="str">
        <x:v>是</x:v>
      </x:c>
      <x:c r="N623" s="77" t="str">
        <x:v>是</x:v>
      </x:c>
    </x:row>
    <x:row r="624">
      <x:c r="A624" s="77" t="str">
        <x:v>1742</x:v>
      </x:c>
      <x:c r="B624" s="77" t="str">
        <x:v>台蠟</x:v>
      </x:c>
      <x:c r="C624" s="125" t="n">
        <x:v>45870</x:v>
      </x:c>
      <x:c r="D624" s="120" t="n">
        <x:v>5247</x:v>
      </x:c>
      <x:c r="E624" s="120" t="n">
        <x:v>8890.400645936581</x:v>
      </x:c>
      <x:c r="F624" s="120" t="n">
        <x:v>9081.150674848232</x:v>
      </x:c>
      <x:c r="G624" s="120" t="n">
        <x:v>8869.20619827973</x:v>
      </x:c>
      <x:c r="H624" s="119" t="n">
        <x:v>0.6943778627666439</x:v>
      </x:c>
      <x:c r="I624" s="119" t="n">
        <x:f>IFERROR(ABS(F624-D624)/ABS(D624),"")</x:f>
        <x:v>0.7307319753855978</x:v>
      </x:c>
      <x:c r="J624" s="119" t="n">
        <x:f>IFERROR(ABS(G624-D624)/ABS(D624),"")</x:f>
        <x:v>0.6903385169200933</x:v>
      </x:c>
      <x:c r="K624" s="120" t="n">
        <x:f>E624-D624</x:f>
        <x:v>3643.400645936581</x:v>
      </x:c>
      <x:c r="L624" s="77" t="str">
        <x:v>weighted_hybrid</x:v>
      </x:c>
      <x:c r="M624" s="77" t="str">
        <x:v>是</x:v>
      </x:c>
      <x:c r="N624" s="77" t="str">
        <x:v>是</x:v>
      </x:c>
    </x:row>
    <x:row r="625">
      <x:c r="A625" s="77" t="str">
        <x:v>1742</x:v>
      </x:c>
      <x:c r="B625" s="77" t="str">
        <x:v>台蠟</x:v>
      </x:c>
      <x:c r="C625" s="125" t="n">
        <x:v>45901</x:v>
      </x:c>
      <x:c r="D625" s="120" t="n">
        <x:v>6031</x:v>
      </x:c>
      <x:c r="E625" s="120" t="n">
        <x:v>7313.652515541477</x:v>
      </x:c>
      <x:c r="F625" s="120" t="n">
        <x:v>11285.665989716696</x:v>
      </x:c>
      <x:c r="G625" s="120" t="n">
        <x:v>6872.3176850775635</x:v>
      </x:c>
      <x:c r="H625" s="119" t="n">
        <x:v>0.21267659020750745</x:v>
      </x:c>
      <x:c r="I625" s="119" t="n">
        <x:f>IFERROR(ABS(F625-D625)/ABS(D625),"")</x:f>
        <x:v>0.8712760719145574</x:v>
      </x:c>
      <x:c r="J625" s="119" t="n">
        <x:f>IFERROR(ABS(G625-D625)/ABS(D625),"")</x:f>
        <x:v>0.1394988700178351</x:v>
      </x:c>
      <x:c r="K625" s="120" t="n">
        <x:f>E625-D625</x:f>
        <x:v>1282.6525155414774</x:v>
      </x:c>
      <x:c r="L625" s="77" t="str">
        <x:v>weighted_hybrid</x:v>
      </x:c>
      <x:c r="M625" s="77" t="str">
        <x:v>是</x:v>
      </x:c>
      <x:c r="N625" s="77" t="str">
        <x:v>是</x:v>
      </x:c>
    </x:row>
    <x:row r="626">
      <x:c r="A626" s="77" t="str">
        <x:v>1742</x:v>
      </x:c>
      <x:c r="B626" s="77" t="str">
        <x:v>台蠟</x:v>
      </x:c>
      <x:c r="C626" s="125" t="n">
        <x:v>45931</x:v>
      </x:c>
      <x:c r="D626" s="120" t="n">
        <x:v>8621</x:v>
      </x:c>
      <x:c r="E626" s="120" t="n">
        <x:v>7249.860520347837</x:v>
      </x:c>
      <x:c r="F626" s="120" t="n">
        <x:v>4928.988585497757</x:v>
      </x:c>
      <x:c r="G626" s="120" t="n">
        <x:v>7507.735179775624</x:v>
      </x:c>
      <x:c r="H626" s="119" t="n">
        <x:v>0.15904645396730804</x:v>
      </x:c>
      <x:c r="I626" s="119" t="n">
        <x:f>IFERROR(ABS(F626-D626)/ABS(D626),"")</x:f>
        <x:v>0.42825790679761544</x:v>
      </x:c>
      <x:c r="J626" s="119" t="n">
        <x:f>IFERROR(ABS(G626-D626)/ABS(D626),"")</x:f>
        <x:v>0.12913407031949614</x:v>
      </x:c>
      <x:c r="K626" s="120" t="n">
        <x:f>E626-D626</x:f>
        <x:v>-1371.1394796521627</x:v>
      </x:c>
      <x:c r="L626" s="77" t="str">
        <x:v>weighted_hybrid</x:v>
      </x:c>
      <x:c r="M626" s="77" t="str">
        <x:v>是</x:v>
      </x:c>
      <x:c r="N626" s="77" t="str">
        <x:v>是</x:v>
      </x:c>
    </x:row>
    <x:row r="627">
      <x:c r="A627" s="77" t="str">
        <x:v>1742</x:v>
      </x:c>
      <x:c r="B627" s="77" t="str">
        <x:v>台蠟</x:v>
      </x:c>
      <x:c r="C627" s="125" t="n">
        <x:v>45962</x:v>
      </x:c>
      <x:c r="D627" s="120" t="n">
        <x:v>6825</x:v>
      </x:c>
      <x:c r="E627" s="120" t="n">
        <x:v>8502.283095553878</x:v>
      </x:c>
      <x:c r="F627" s="120" t="n">
        <x:v>8917.260201970212</x:v>
      </x:c>
      <x:c r="G627" s="120" t="n">
        <x:v>8456.174528174284</x:v>
      </x:c>
      <x:c r="H627" s="119" t="n">
        <x:v>0.24575576491631904</x:v>
      </x:c>
      <x:c r="I627" s="119" t="n">
        <x:f>IFERROR(ABS(F627-D627)/ABS(D627),"")</x:f>
        <x:v>0.30655827135094676</x:v>
      </x:c>
      <x:c r="J627" s="119" t="n">
        <x:f>IFERROR(ABS(G627-D627)/ABS(D627),"")</x:f>
        <x:v>0.23899993086802698</x:v>
      </x:c>
      <x:c r="K627" s="120" t="n">
        <x:f>E627-D627</x:f>
        <x:v>1677.2830955538775</x:v>
      </x:c>
      <x:c r="L627" s="77" t="str">
        <x:v>weighted_hybrid</x:v>
      </x:c>
      <x:c r="M627" s="77" t="str">
        <x:v>是</x:v>
      </x:c>
      <x:c r="N627" s="77" t="str">
        <x:v>是</x:v>
      </x:c>
    </x:row>
    <x:row r="628">
      <x:c r="A628" s="77" t="str">
        <x:v>1742</x:v>
      </x:c>
      <x:c r="B628" s="77" t="str">
        <x:v>台蠟</x:v>
      </x:c>
      <x:c r="C628" s="125" t="n">
        <x:v>45992</x:v>
      </x:c>
      <x:c r="D628" s="120" t="n">
        <x:v>6505</x:v>
      </x:c>
      <x:c r="E628" s="120" t="n">
        <x:v>5817.925554277823</x:v>
      </x:c>
      <x:c r="F628" s="120" t="n">
        <x:v>5355.065775360215</x:v>
      </x:c>
      <x:c r="G628" s="120" t="n">
        <x:v>5869.354418602001</x:v>
      </x:c>
      <x:c r="H628" s="119" t="n">
        <x:v>0.10562251279357067</x:v>
      </x:c>
      <x:c r="I628" s="119" t="n">
        <x:f>IFERROR(ABS(F628-D628)/ABS(D628),"")</x:f>
        <x:v>0.1767769753481606</x:v>
      </x:c>
      <x:c r="J628" s="119" t="n">
        <x:f>IFERROR(ABS(G628-D628)/ABS(D628),"")</x:f>
        <x:v>0.09771646139861632</x:v>
      </x:c>
      <x:c r="K628" s="120" t="n">
        <x:f>E628-D628</x:f>
        <x:v>-687.0744457221772</x:v>
      </x:c>
      <x:c r="L628" s="77" t="str">
        <x:v>weighted_hybrid</x:v>
      </x:c>
      <x:c r="M628" s="77" t="str">
        <x:v>是</x:v>
      </x:c>
      <x:c r="N628" s="77" t="str">
        <x:v>是</x:v>
      </x:c>
    </x:row>
    <x:row r="629">
      <x:c r="A629" s="77" t="str">
        <x:v>1760</x:v>
      </x:c>
      <x:c r="B629" s="77" t="str">
        <x:v>寶齡富錦</x:v>
      </x:c>
      <x:c r="C629" s="125" t="n">
        <x:v>45658</x:v>
      </x:c>
      <x:c r="D629" s="120" t="n">
        <x:v>110074</x:v>
      </x:c>
      <x:c r="E629" s="120" t="n">
        <x:v>150149.3227114519</x:v>
      </x:c>
      <x:c r="F629" s="120" t="n">
        <x:v>165794.78188261765</x:v>
      </x:c>
      <x:c r="G629" s="120" t="n">
        <x:v>148410.93835910017</x:v>
      </x:c>
      <x:c r="H629" s="119" t="n">
        <x:v>0.3640761915752304</x:v>
      </x:c>
      <x:c r="I629" s="119" t="n">
        <x:f>IFERROR(ABS(F629-D629)/ABS(D629),"")</x:f>
        <x:v>0.506212019937657</x:v>
      </x:c>
      <x:c r="J629" s="119" t="n">
        <x:f>IFERROR(ABS(G629-D629)/ABS(D629),"")</x:f>
        <x:v>0.3482833217571831</x:v>
      </x:c>
      <x:c r="K629" s="120" t="n">
        <x:f>E629-D629</x:f>
        <x:v>40075.32271145191</x:v>
      </x:c>
      <x:c r="L629" s="77" t="str">
        <x:v>weighted_hybrid</x:v>
      </x:c>
      <x:c r="M629" s="77" t="str">
        <x:v>是</x:v>
      </x:c>
      <x:c r="N629" s="77" t="str">
        <x:v>是</x:v>
      </x:c>
    </x:row>
    <x:row r="630">
      <x:c r="A630" s="77" t="str">
        <x:v>1760</x:v>
      </x:c>
      <x:c r="B630" s="77" t="str">
        <x:v>寶齡富錦</x:v>
      </x:c>
      <x:c r="C630" s="125" t="n">
        <x:v>45689</x:v>
      </x:c>
      <x:c r="D630" s="120" t="n">
        <x:v>243538</x:v>
      </x:c>
      <x:c r="E630" s="120" t="n">
        <x:v>157626.5223798829</x:v>
      </x:c>
      <x:c r="F630" s="120" t="n">
        <x:v>192332.70978943</x:v>
      </x:c>
      <x:c r="G630" s="120" t="n">
        <x:v>153770.27933437764</x:v>
      </x:c>
      <x:c r="H630" s="119" t="n">
        <x:v>0.35276415844803316</x:v>
      </x:c>
      <x:c r="I630" s="119" t="n">
        <x:f>IFERROR(ABS(F630-D630)/ABS(D630),"")</x:f>
        <x:v>0.2102558541606238</x:v>
      </x:c>
      <x:c r="J630" s="119" t="n">
        <x:f>IFERROR(ABS(G630-D630)/ABS(D630),"")</x:f>
        <x:v>0.3685984144799676</x:v>
      </x:c>
      <x:c r="K630" s="120" t="n">
        <x:f>E630-D630</x:f>
        <x:v>-85911.4776201171</x:v>
      </x:c>
      <x:c r="L630" s="77" t="str">
        <x:v>weighted_hybrid</x:v>
      </x:c>
      <x:c r="M630" s="77" t="str">
        <x:v>是</x:v>
      </x:c>
      <x:c r="N630" s="77" t="str">
        <x:v>是</x:v>
      </x:c>
    </x:row>
    <x:row r="631">
      <x:c r="A631" s="77" t="str">
        <x:v>1760</x:v>
      </x:c>
      <x:c r="B631" s="77" t="str">
        <x:v>寶齡富錦</x:v>
      </x:c>
      <x:c r="C631" s="125" t="n">
        <x:v>45717</x:v>
      </x:c>
      <x:c r="D631" s="120" t="n">
        <x:v>127920</x:v>
      </x:c>
      <x:c r="E631" s="120" t="n">
        <x:v>173472.02928474842</x:v>
      </x:c>
      <x:c r="F631" s="120" t="n">
        <x:v>129985.18946769155</x:v>
      </x:c>
      <x:c r="G631" s="120" t="n">
        <x:v>178303.9003755325</x:v>
      </x:c>
      <x:c r="H631" s="119" t="n">
        <x:v>0.35609778990578816</x:v>
      </x:c>
      <x:c r="I631" s="119" t="n">
        <x:f>IFERROR(ABS(F631-D631)/ABS(D631),"")</x:f>
        <x:v>0.016144382955687573</x:v>
      </x:c>
      <x:c r="J631" s="119" t="n">
        <x:f>IFERROR(ABS(G631-D631)/ABS(D631),"")</x:f>
        <x:v>0.3938703906780215</x:v>
      </x:c>
      <x:c r="K631" s="120" t="n">
        <x:f>E631-D631</x:f>
        <x:v>45552.02928474842</x:v>
      </x:c>
      <x:c r="L631" s="77" t="str">
        <x:v>weighted_hybrid</x:v>
      </x:c>
      <x:c r="M631" s="77" t="str">
        <x:v>是</x:v>
      </x:c>
      <x:c r="N631" s="77" t="str">
        <x:v>是</x:v>
      </x:c>
    </x:row>
    <x:row r="632">
      <x:c r="A632" s="77" t="str">
        <x:v>1760</x:v>
      </x:c>
      <x:c r="B632" s="77" t="str">
        <x:v>寶齡富錦</x:v>
      </x:c>
      <x:c r="C632" s="125" t="n">
        <x:v>45748</x:v>
      </x:c>
      <x:c r="D632" s="120" t="n">
        <x:v>135184</x:v>
      </x:c>
      <x:c r="E632" s="120" t="n">
        <x:v>129134.74244350739</x:v>
      </x:c>
      <x:c r="F632" s="120" t="n">
        <x:v>130597.31010092662</x:v>
      </x:c>
      <x:c r="G632" s="120" t="n">
        <x:v>128972.23492601638</x:v>
      </x:c>
      <x:c r="H632" s="119" t="n">
        <x:v>0.04474832492375287</x:v>
      </x:c>
      <x:c r="I632" s="119" t="n">
        <x:f>IFERROR(ABS(F632-D632)/ABS(D632),"")</x:f>
        <x:v>0.03392923644124582</x:v>
      </x:c>
      <x:c r="J632" s="119" t="n">
        <x:f>IFERROR(ABS(G632-D632)/ABS(D632),"")</x:f>
        <x:v>0.04595044586625358</x:v>
      </x:c>
      <x:c r="K632" s="120" t="n">
        <x:f>E632-D632</x:f>
        <x:v>-6049.257556492608</x:v>
      </x:c>
      <x:c r="L632" s="77" t="str">
        <x:v>weighted_hybrid</x:v>
      </x:c>
      <x:c r="M632" s="77" t="str">
        <x:v>是</x:v>
      </x:c>
      <x:c r="N632" s="77" t="str">
        <x:v>是</x:v>
      </x:c>
    </x:row>
    <x:row r="633">
      <x:c r="A633" s="77" t="str">
        <x:v>1760</x:v>
      </x:c>
      <x:c r="B633" s="77" t="str">
        <x:v>寶齡富錦</x:v>
      </x:c>
      <x:c r="C633" s="125" t="n">
        <x:v>45778</x:v>
      </x:c>
      <x:c r="D633" s="120" t="n">
        <x:v>230379</x:v>
      </x:c>
      <x:c r="E633" s="120" t="n">
        <x:v>190668.16598042136</x:v>
      </x:c>
      <x:c r="F633" s="120" t="n">
        <x:v>251923.40845229</x:v>
      </x:c>
      <x:c r="G633" s="120" t="n">
        <x:v>183862.0279279915</x:v>
      </x:c>
      <x:c r="H633" s="119" t="n">
        <x:v>0.1723717614000349</x:v>
      </x:c>
      <x:c r="I633" s="119" t="n">
        <x:f>IFERROR(ABS(F633-D633)/ABS(D633),"")</x:f>
        <x:v>0.0935172409476992</x:v>
      </x:c>
      <x:c r="J633" s="119" t="n">
        <x:f>IFERROR(ABS(G633-D633)/ABS(D633),"")</x:f>
        <x:v>0.20191498388311652</x:v>
      </x:c>
      <x:c r="K633" s="120" t="n">
        <x:f>E633-D633</x:f>
        <x:v>-39710.834019578644</x:v>
      </x:c>
      <x:c r="L633" s="77" t="str">
        <x:v>weighted_hybrid</x:v>
      </x:c>
      <x:c r="M633" s="77" t="str">
        <x:v>是</x:v>
      </x:c>
      <x:c r="N633" s="77" t="str">
        <x:v>是</x:v>
      </x:c>
    </x:row>
    <x:row r="634">
      <x:c r="A634" s="77" t="str">
        <x:v>1760</x:v>
      </x:c>
      <x:c r="B634" s="77" t="str">
        <x:v>寶齡富錦</x:v>
      </x:c>
      <x:c r="C634" s="125" t="n">
        <x:v>45809</x:v>
      </x:c>
      <x:c r="D634" s="120" t="n">
        <x:v>138211</x:v>
      </x:c>
      <x:c r="E634" s="120" t="n">
        <x:v>169414.68287492986</x:v>
      </x:c>
      <x:c r="F634" s="120" t="n">
        <x:v>127332.32289566548</x:v>
      </x:c>
      <x:c r="G634" s="120" t="n">
        <x:v>174090.50065040367</x:v>
      </x:c>
      <x:c r="H634" s="119" t="n">
        <x:v>0.22576844733725868</x:v>
      </x:c>
      <x:c r="I634" s="119" t="n">
        <x:f>IFERROR(ABS(F634-D634)/ABS(D634),"")</x:f>
        <x:v>0.07871064607255951</x:v>
      </x:c>
      <x:c r="J634" s="119" t="n">
        <x:f>IFERROR(ABS(G634-D634)/ABS(D634),"")</x:f>
        <x:v>0.2595994577161273</x:v>
      </x:c>
      <x:c r="K634" s="120" t="n">
        <x:f>E634-D634</x:f>
        <x:v>31203.68287492986</x:v>
      </x:c>
      <x:c r="L634" s="77" t="str">
        <x:v>weighted_hybrid</x:v>
      </x:c>
      <x:c r="M634" s="77" t="str">
        <x:v>是</x:v>
      </x:c>
      <x:c r="N634" s="77" t="str">
        <x:v>是</x:v>
      </x:c>
    </x:row>
    <x:row r="635">
      <x:c r="A635" s="77" t="str">
        <x:v>1760</x:v>
      </x:c>
      <x:c r="B635" s="77" t="str">
        <x:v>寶齡富錦</x:v>
      </x:c>
      <x:c r="C635" s="125" t="n">
        <x:v>45839</x:v>
      </x:c>
      <x:c r="D635" s="120" t="n">
        <x:v>144883</x:v>
      </x:c>
      <x:c r="E635" s="120" t="n">
        <x:v>152653.21239831886</x:v>
      </x:c>
      <x:c r="F635" s="120" t="n">
        <x:v>164752.16546110797</x:v>
      </x:c>
      <x:c r="G635" s="120" t="n">
        <x:v>151308.88428023117</x:v>
      </x:c>
      <x:c r="H635" s="119" t="n">
        <x:v>0.053630946338209896</x:v>
      </x:c>
      <x:c r="I635" s="119" t="n">
        <x:f>IFERROR(ABS(F635-D635)/ABS(D635),"")</x:f>
        <x:v>0.13713938461453706</x:v>
      </x:c>
      <x:c r="J635" s="119" t="n">
        <x:f>IFERROR(ABS(G635-D635)/ABS(D635),"")</x:f>
        <x:v>0.044352230974173436</x:v>
      </x:c>
      <x:c r="K635" s="120" t="n">
        <x:f>E635-D635</x:f>
        <x:v>7770.212398318865</x:v>
      </x:c>
      <x:c r="L635" s="77" t="str">
        <x:v>weighted_hybrid</x:v>
      </x:c>
      <x:c r="M635" s="77" t="str">
        <x:v>是</x:v>
      </x:c>
      <x:c r="N635" s="77" t="str">
        <x:v>是</x:v>
      </x:c>
    </x:row>
    <x:row r="636">
      <x:c r="A636" s="77" t="str">
        <x:v>1760</x:v>
      </x:c>
      <x:c r="B636" s="77" t="str">
        <x:v>寶齡富錦</x:v>
      </x:c>
      <x:c r="C636" s="125" t="n">
        <x:v>45870</x:v>
      </x:c>
      <x:c r="D636" s="120" t="n">
        <x:v>251306</x:v>
      </x:c>
      <x:c r="E636" s="120" t="n">
        <x:v>190462.10434109514</x:v>
      </x:c>
      <x:c r="F636" s="120" t="n">
        <x:v>238647.40271679577</x:v>
      </x:c>
      <x:c r="G636" s="120" t="n">
        <x:v>185108.1822993506</x:v>
      </x:c>
      <x:c r="H636" s="119" t="n">
        <x:v>0.2421107958381609</x:v>
      </x:c>
      <x:c r="I636" s="119" t="n">
        <x:f>IFERROR(ABS(F636-D636)/ABS(D636),"")</x:f>
        <x:v>0.050371249724257404</x:v>
      </x:c>
      <x:c r="J636" s="119" t="n">
        <x:f>IFERROR(ABS(G636-D636)/ABS(D636),"")</x:f>
        <x:v>0.26341518985081697</x:v>
      </x:c>
      <x:c r="K636" s="120" t="n">
        <x:f>E636-D636</x:f>
        <x:v>-60843.89565890486</x:v>
      </x:c>
      <x:c r="L636" s="77" t="str">
        <x:v>weighted_hybrid</x:v>
      </x:c>
      <x:c r="M636" s="77" t="str">
        <x:v>是</x:v>
      </x:c>
      <x:c r="N636" s="77" t="str">
        <x:v>是</x:v>
      </x:c>
    </x:row>
    <x:row r="637">
      <x:c r="A637" s="77" t="str">
        <x:v>1760</x:v>
      </x:c>
      <x:c r="B637" s="77" t="str">
        <x:v>寶齡富錦</x:v>
      </x:c>
      <x:c r="C637" s="125" t="n">
        <x:v>45901</x:v>
      </x:c>
      <x:c r="D637" s="120" t="n">
        <x:v>135758</x:v>
      </x:c>
      <x:c r="E637" s="120" t="n">
        <x:v>180711.9585791863</x:v>
      </x:c>
      <x:c r="F637" s="120" t="n">
        <x:v>137550.53638159815</x:v>
      </x:c>
      <x:c r="G637" s="120" t="n">
        <x:v>185507.67215669606</x:v>
      </x:c>
      <x:c r="H637" s="119" t="n">
        <x:v>0.3311330351005929</x:v>
      </x:c>
      <x:c r="I637" s="119" t="n">
        <x:f>IFERROR(ABS(F637-D637)/ABS(D637),"")</x:f>
        <x:v>0.01320390976294697</x:v>
      </x:c>
      <x:c r="J637" s="119" t="n">
        <x:f>IFERROR(ABS(G637-D637)/ABS(D637),"")</x:f>
        <x:v>0.36645849347144227</x:v>
      </x:c>
      <x:c r="K637" s="120" t="n">
        <x:f>E637-D637</x:f>
        <x:v>44953.95857918629</x:v>
      </x:c>
      <x:c r="L637" s="77" t="str">
        <x:v>weighted_hybrid</x:v>
      </x:c>
      <x:c r="M637" s="77" t="str">
        <x:v>是</x:v>
      </x:c>
      <x:c r="N637" s="77" t="str">
        <x:v>是</x:v>
      </x:c>
    </x:row>
    <x:row r="638">
      <x:c r="A638" s="77" t="str">
        <x:v>1760</x:v>
      </x:c>
      <x:c r="B638" s="77" t="str">
        <x:v>寶齡富錦</x:v>
      </x:c>
      <x:c r="C638" s="125" t="n">
        <x:v>45931</x:v>
      </x:c>
      <x:c r="D638" s="120" t="n">
        <x:v>133809</x:v>
      </x:c>
      <x:c r="E638" s="120" t="n">
        <x:v>135536.5251019173</x:v>
      </x:c>
      <x:c r="F638" s="120" t="n">
        <x:v>136247.05564120898</x:v>
      </x:c>
      <x:c r="G638" s="120" t="n">
        <x:v>135457.57726421824</x:v>
      </x:c>
      <x:c r="H638" s="119" t="n">
        <x:v>0.012910380482010186</x:v>
      </x:c>
      <x:c r="I638" s="119" t="n">
        <x:f>IFERROR(ABS(F638-D638)/ABS(D638),"")</x:f>
        <x:v>0.01822041597507626</x:v>
      </x:c>
      <x:c r="J638" s="119" t="n">
        <x:f>IFERROR(ABS(G638-D638)/ABS(D638),"")</x:f>
        <x:v>0.0123203765383363</x:v>
      </x:c>
      <x:c r="K638" s="120" t="n">
        <x:f>E638-D638</x:f>
        <x:v>1727.525101917301</x:v>
      </x:c>
      <x:c r="L638" s="77" t="str">
        <x:v>weighted_hybrid</x:v>
      </x:c>
      <x:c r="M638" s="77" t="str">
        <x:v>是</x:v>
      </x:c>
      <x:c r="N638" s="77" t="str">
        <x:v>是</x:v>
      </x:c>
    </x:row>
    <x:row r="639">
      <x:c r="A639" s="77" t="str">
        <x:v>1760</x:v>
      </x:c>
      <x:c r="B639" s="77" t="str">
        <x:v>寶齡富錦</x:v>
      </x:c>
      <x:c r="C639" s="125" t="n">
        <x:v>45962</x:v>
      </x:c>
      <x:c r="D639" s="120" t="n">
        <x:v>232369</x:v>
      </x:c>
      <x:c r="E639" s="120" t="n">
        <x:v>187124.64910948483</x:v>
      </x:c>
      <x:c r="F639" s="120" t="n">
        <x:v>244626.2383953488</x:v>
      </x:c>
      <x:c r="G639" s="120" t="n">
        <x:v>180735.5836332777</x:v>
      </x:c>
      <x:c r="H639" s="119" t="n">
        <x:v>0.19470906571235908</x:v>
      </x:c>
      <x:c r="I639" s="119" t="n">
        <x:f>IFERROR(ABS(F639-D639)/ABS(D639),"")</x:f>
        <x:v>0.052749025882750294</x:v>
      </x:c>
      <x:c r="J639" s="119" t="n">
        <x:f>IFERROR(ABS(G639-D639)/ABS(D639),"")</x:f>
        <x:v>0.22220440922292686</x:v>
      </x:c>
      <x:c r="K639" s="120" t="n">
        <x:f>E639-D639</x:f>
        <x:v>-45244.35089051517</x:v>
      </x:c>
      <x:c r="L639" s="77" t="str">
        <x:v>weighted_hybrid</x:v>
      </x:c>
      <x:c r="M639" s="77" t="str">
        <x:v>是</x:v>
      </x:c>
      <x:c r="N639" s="77" t="str">
        <x:v>是</x:v>
      </x:c>
    </x:row>
    <x:row r="640">
      <x:c r="A640" s="77" t="str">
        <x:v>1760</x:v>
      </x:c>
      <x:c r="B640" s="77" t="str">
        <x:v>寶齡富錦</x:v>
      </x:c>
      <x:c r="C640" s="125" t="n">
        <x:v>45992</x:v>
      </x:c>
      <x:c r="D640" s="120" t="n">
        <x:v>179961</x:v>
      </x:c>
      <x:c r="E640" s="120" t="n">
        <x:v>189842.85589519065</x:v>
      </x:c>
      <x:c r="F640" s="120" t="n">
        <x:v>158965.7788002316</x:v>
      </x:c>
      <x:c r="G640" s="120" t="n">
        <x:v>193273.64223907498</x:v>
      </x:c>
      <x:c r="H640" s="119" t="n">
        <x:v>0.05491109682203725</x:v>
      </x:c>
      <x:c r="I640" s="119" t="n">
        <x:f>IFERROR(ABS(F640-D640)/ABS(D640),"")</x:f>
        <x:v>0.11666539527880147</x:v>
      </x:c>
      <x:c r="J640" s="119" t="n">
        <x:f>IFERROR(ABS(G640-D640)/ABS(D640),"")</x:f>
        <x:v>0.0739751514999082</x:v>
      </x:c>
      <x:c r="K640" s="120" t="n">
        <x:f>E640-D640</x:f>
        <x:v>9881.855895190645</x:v>
      </x:c>
      <x:c r="L640" s="77" t="str">
        <x:v>weighted_hybrid</x:v>
      </x:c>
      <x:c r="M640" s="77" t="str">
        <x:v>是</x:v>
      </x:c>
      <x:c r="N640" s="77" t="str">
        <x:v>是</x:v>
      </x:c>
    </x:row>
    <x:row r="641">
      <x:c r="A641" s="77" t="str">
        <x:v>1762</x:v>
      </x:c>
      <x:c r="B641" s="77" t="str">
        <x:v>中化生</x:v>
      </x:c>
      <x:c r="C641" s="125" t="n">
        <x:v>45658</x:v>
      </x:c>
      <x:c r="D641" s="120" t="n">
        <x:v>90643</x:v>
      </x:c>
      <x:c r="E641" s="120" t="n">
        <x:v>75071.24657262194</x:v>
      </x:c>
      <x:c r="F641" s="120" t="n">
        <x:v>107985.1855477306</x:v>
      </x:c>
      <x:c r="G641" s="120" t="n">
        <x:v>71414.14224205431</x:v>
      </x:c>
      <x:c r="H641" s="119" t="n">
        <x:v>0.17179212324589943</x:v>
      </x:c>
      <x:c r="I641" s="119" t="n">
        <x:f>IFERROR(ABS(F641-D641)/ABS(D641),"")</x:f>
        <x:v>0.19132404650916887</x:v>
      </x:c>
      <x:c r="J641" s="119" t="n">
        <x:f>IFERROR(ABS(G641-D641)/ABS(D641),"")</x:f>
        <x:v>0.2121383643297959</x:v>
      </x:c>
      <x:c r="K641" s="120" t="n">
        <x:f>E641-D641</x:f>
        <x:v>-15571.753427378062</x:v>
      </x:c>
      <x:c r="L641" s="77" t="str">
        <x:v>weighted_hybrid</x:v>
      </x:c>
      <x:c r="M641" s="77" t="str">
        <x:v>是</x:v>
      </x:c>
      <x:c r="N641" s="77" t="str">
        <x:v>是</x:v>
      </x:c>
    </x:row>
    <x:row r="642">
      <x:c r="A642" s="77" t="str">
        <x:v>1762</x:v>
      </x:c>
      <x:c r="B642" s="77" t="str">
        <x:v>中化生</x:v>
      </x:c>
      <x:c r="C642" s="125" t="n">
        <x:v>45689</x:v>
      </x:c>
      <x:c r="D642" s="120" t="n">
        <x:v>39377</x:v>
      </x:c>
      <x:c r="E642" s="120" t="n">
        <x:v>85660.7956981109</x:v>
      </x:c>
      <x:c r="F642" s="120" t="n">
        <x:v>89379.99460867472</x:v>
      </x:c>
      <x:c r="G642" s="120" t="n">
        <x:v>85247.55137471492</x:v>
      </x:c>
      <x:c r="H642" s="119" t="n">
        <x:v>1.1754017750999544</x:v>
      </x:c>
      <x:c r="I642" s="119" t="n">
        <x:f>IFERROR(ABS(F642-D642)/ABS(D642),"")</x:f>
        <x:v>1.2698528229340662</x:v>
      </x:c>
      <x:c r="J642" s="119" t="n">
        <x:f>IFERROR(ABS(G642-D642)/ABS(D642),"")</x:f>
        <x:v>1.1649072142294976</x:v>
      </x:c>
      <x:c r="K642" s="120" t="n">
        <x:f>E642-D642</x:f>
        <x:v>46283.7956981109</x:v>
      </x:c>
      <x:c r="L642" s="77" t="str">
        <x:v>weighted_hybrid</x:v>
      </x:c>
      <x:c r="M642" s="77" t="str">
        <x:v>是</x:v>
      </x:c>
      <x:c r="N642" s="77" t="str">
        <x:v>是</x:v>
      </x:c>
    </x:row>
    <x:row r="643">
      <x:c r="A643" s="77" t="str">
        <x:v>1762</x:v>
      </x:c>
      <x:c r="B643" s="77" t="str">
        <x:v>中化生</x:v>
      </x:c>
      <x:c r="C643" s="125" t="n">
        <x:v>45717</x:v>
      </x:c>
      <x:c r="D643" s="120" t="n">
        <x:v>62932</x:v>
      </x:c>
      <x:c r="E643" s="120" t="n">
        <x:v>60005.95791144571</x:v>
      </x:c>
      <x:c r="F643" s="120" t="n">
        <x:v>90410.3786436688</x:v>
      </x:c>
      <x:c r="G643" s="120" t="n">
        <x:v>56627.6889411987</x:v>
      </x:c>
      <x:c r="H643" s="119" t="n">
        <x:v>0.04649529791766179</x:v>
      </x:c>
      <x:c r="I643" s="119" t="n">
        <x:f>IFERROR(ABS(F643-D643)/ABS(D643),"")</x:f>
        <x:v>0.43663603005893337</x:v>
      </x:c>
      <x:c r="J643" s="119" t="n">
        <x:f>IFERROR(ABS(G643-D643)/ABS(D643),"")</x:f>
        <x:v>0.1001765565817279</x:v>
      </x:c>
      <x:c r="K643" s="120" t="n">
        <x:f>E643-D643</x:f>
        <x:v>-2926.0420885542917</x:v>
      </x:c>
      <x:c r="L643" s="77" t="str">
        <x:v>weighted_hybrid</x:v>
      </x:c>
      <x:c r="M643" s="77" t="str">
        <x:v>是</x:v>
      </x:c>
      <x:c r="N643" s="77" t="str">
        <x:v>是</x:v>
      </x:c>
    </x:row>
    <x:row r="644">
      <x:c r="A644" s="77" t="str">
        <x:v>1762</x:v>
      </x:c>
      <x:c r="B644" s="77" t="str">
        <x:v>中化生</x:v>
      </x:c>
      <x:c r="C644" s="125" t="n">
        <x:v>45748</x:v>
      </x:c>
      <x:c r="D644" s="120" t="n">
        <x:v>74429</x:v>
      </x:c>
      <x:c r="E644" s="120" t="n">
        <x:v>73387.46471107959</x:v>
      </x:c>
      <x:c r="F644" s="120" t="n">
        <x:v>76377.99569616024</x:v>
      </x:c>
      <x:c r="G644" s="120" t="n">
        <x:v>73055.18349051508</x:v>
      </x:c>
      <x:c r="H644" s="119" t="n">
        <x:v>0.013993675703293176</x:v>
      </x:c>
      <x:c r="I644" s="119" t="n">
        <x:f>IFERROR(ABS(F644-D644)/ABS(D644),"")</x:f>
        <x:v>0.02618597181421548</x:v>
      </x:c>
      <x:c r="J644" s="119" t="n">
        <x:f>IFERROR(ABS(G644-D644)/ABS(D644),"")</x:f>
        <x:v>0.01845808098301636</x:v>
      </x:c>
      <x:c r="K644" s="120" t="n">
        <x:f>E644-D644</x:f>
        <x:v>-1041.5352889204078</x:v>
      </x:c>
      <x:c r="L644" s="77" t="str">
        <x:v>weighted_hybrid</x:v>
      </x:c>
      <x:c r="M644" s="77" t="str">
        <x:v>是</x:v>
      </x:c>
      <x:c r="N644" s="77" t="str">
        <x:v>是</x:v>
      </x:c>
    </x:row>
    <x:row r="645">
      <x:c r="A645" s="77" t="str">
        <x:v>1762</x:v>
      </x:c>
      <x:c r="B645" s="77" t="str">
        <x:v>中化生</x:v>
      </x:c>
      <x:c r="C645" s="125" t="n">
        <x:v>45778</x:v>
      </x:c>
      <x:c r="D645" s="120" t="n">
        <x:v>99505</x:v>
      </x:c>
      <x:c r="E645" s="120" t="n">
        <x:v>85988.4682080807</x:v>
      </x:c>
      <x:c r="F645" s="120" t="n">
        <x:v>77721.67341142864</x:v>
      </x:c>
      <x:c r="G645" s="120" t="n">
        <x:v>86907.00096326426</x:v>
      </x:c>
      <x:c r="H645" s="119" t="n">
        <x:v>0.13583771460649519</x:v>
      </x:c>
      <x:c r="I645" s="119" t="n">
        <x:f>IFERROR(ABS(F645-D645)/ABS(D645),"")</x:f>
        <x:v>0.21891690456330198</x:v>
      </x:c>
      <x:c r="J645" s="119" t="n">
        <x:f>IFERROR(ABS(G645-D645)/ABS(D645),"")</x:f>
        <x:v>0.1266066935001833</x:v>
      </x:c>
      <x:c r="K645" s="120" t="n">
        <x:f>E645-D645</x:f>
        <x:v>-13516.531791919304</x:v>
      </x:c>
      <x:c r="L645" s="77" t="str">
        <x:v>weighted_hybrid</x:v>
      </x:c>
      <x:c r="M645" s="77" t="str">
        <x:v>是</x:v>
      </x:c>
      <x:c r="N645" s="77" t="str">
        <x:v>是</x:v>
      </x:c>
    </x:row>
    <x:row r="646">
      <x:c r="A646" s="77" t="str">
        <x:v>1762</x:v>
      </x:c>
      <x:c r="B646" s="77" t="str">
        <x:v>中化生</x:v>
      </x:c>
      <x:c r="C646" s="125" t="n">
        <x:v>45809</x:v>
      </x:c>
      <x:c r="D646" s="120" t="n">
        <x:v>170105</x:v>
      </x:c>
      <x:c r="E646" s="120" t="n">
        <x:v>101690.28421443855</x:v>
      </x:c>
      <x:c r="F646" s="120" t="n">
        <x:v>97437.53840769586</x:v>
      </x:c>
      <x:c r="G646" s="120" t="n">
        <x:v>102162.81152629886</x:v>
      </x:c>
      <x:c r="H646" s="119" t="n">
        <x:v>0.40219109247559715</x:v>
      </x:c>
      <x:c r="I646" s="119" t="n">
        <x:f>IFERROR(ABS(F646-D646)/ABS(D646),"")</x:f>
        <x:v>0.427191802664849</x:v>
      </x:c>
      <x:c r="J646" s="119" t="n">
        <x:f>IFERROR(ABS(G646-D646)/ABS(D646),"")</x:f>
        <x:v>0.39941323578790244</x:v>
      </x:c>
      <x:c r="K646" s="120" t="n">
        <x:f>E646-D646</x:f>
        <x:v>-68414.71578556145</x:v>
      </x:c>
      <x:c r="L646" s="77" t="str">
        <x:v>weighted_hybrid</x:v>
      </x:c>
      <x:c r="M646" s="77" t="str">
        <x:v>是</x:v>
      </x:c>
      <x:c r="N646" s="77" t="str">
        <x:v>是</x:v>
      </x:c>
    </x:row>
    <x:row r="647">
      <x:c r="A647" s="77" t="str">
        <x:v>1762</x:v>
      </x:c>
      <x:c r="B647" s="77" t="str">
        <x:v>中化生</x:v>
      </x:c>
      <x:c r="C647" s="125" t="n">
        <x:v>45839</x:v>
      </x:c>
      <x:c r="D647" s="120" t="n">
        <x:v>72846</x:v>
      </x:c>
      <x:c r="E647" s="120" t="n">
        <x:v>83239.96084466946</x:v>
      </x:c>
      <x:c r="F647" s="120" t="n">
        <x:v>73152.79068342967</x:v>
      </x:c>
      <x:c r="G647" s="120" t="n">
        <x:v>84360.75752925166</x:v>
      </x:c>
      <x:c r="H647" s="119" t="n">
        <x:v>0.14268402993533566</x:v>
      </x:c>
      <x:c r="I647" s="119" t="n">
        <x:f>IFERROR(ABS(F647-D647)/ABS(D647),"")</x:f>
        <x:v>0.004211496628911315</x:v>
      </x:c>
      <x:c r="J647" s="119" t="n">
        <x:f>IFERROR(ABS(G647-D647)/ABS(D647),"")</x:f>
        <x:v>0.15806986696938274</x:v>
      </x:c>
      <x:c r="K647" s="120" t="n">
        <x:f>E647-D647</x:f>
        <x:v>10393.960844669462</x:v>
      </x:c>
      <x:c r="L647" s="77" t="str">
        <x:v>weighted_hybrid</x:v>
      </x:c>
      <x:c r="M647" s="77" t="str">
        <x:v>是</x:v>
      </x:c>
      <x:c r="N647" s="77" t="str">
        <x:v>是</x:v>
      </x:c>
    </x:row>
    <x:row r="648">
      <x:c r="A648" s="77" t="str">
        <x:v>1762</x:v>
      </x:c>
      <x:c r="B648" s="77" t="str">
        <x:v>中化生</x:v>
      </x:c>
      <x:c r="C648" s="125" t="n">
        <x:v>45870</x:v>
      </x:c>
      <x:c r="D648" s="120" t="n">
        <x:v>45353</x:v>
      </x:c>
      <x:c r="E648" s="120" t="n">
        <x:v>103520.76813171706</x:v>
      </x:c>
      <x:c r="F648" s="120" t="n">
        <x:v>82398.09273959514</x:v>
      </x:c>
      <x:c r="G648" s="120" t="n">
        <x:v>105867.73206417506</x:v>
      </x:c>
      <x:c r="H648" s="119" t="n">
        <x:v>1.2825561292906107</x:v>
      </x:c>
      <x:c r="I648" s="119" t="n">
        <x:f>IFERROR(ABS(F648-D648)/ABS(D648),"")</x:f>
        <x:v>0.8168168090224494</x:v>
      </x:c>
      <x:c r="J648" s="119" t="n">
        <x:f>IFERROR(ABS(G648-D648)/ABS(D648),"")</x:f>
        <x:v>1.3343049426537397</x:v>
      </x:c>
      <x:c r="K648" s="120" t="n">
        <x:f>E648-D648</x:f>
        <x:v>58167.768131717065</x:v>
      </x:c>
      <x:c r="L648" s="77" t="str">
        <x:v>weighted_hybrid</x:v>
      </x:c>
      <x:c r="M648" s="77" t="str">
        <x:v>是</x:v>
      </x:c>
      <x:c r="N648" s="77" t="str">
        <x:v>是</x:v>
      </x:c>
    </x:row>
    <x:row r="649">
      <x:c r="A649" s="77" t="str">
        <x:v>1762</x:v>
      </x:c>
      <x:c r="B649" s="77" t="str">
        <x:v>中化生</x:v>
      </x:c>
      <x:c r="C649" s="125" t="n">
        <x:v>45901</x:v>
      </x:c>
      <x:c r="D649" s="120" t="n">
        <x:v>36272</x:v>
      </x:c>
      <x:c r="E649" s="120" t="n">
        <x:v>73350.04578396607</x:v>
      </x:c>
      <x:c r="F649" s="120" t="n">
        <x:v>63743.29353171702</x:v>
      </x:c>
      <x:c r="G649" s="120" t="n">
        <x:v>74417.46270088262</x:v>
      </x:c>
      <x:c r="H649" s="119" t="n">
        <x:v>1.0222222591521302</x:v>
      </x:c>
      <x:c r="I649" s="119" t="n">
        <x:f>IFERROR(ABS(F649-D649)/ABS(D649),"")</x:f>
        <x:v>0.7573691423609676</x:v>
      </x:c>
      <x:c r="J649" s="119" t="n">
        <x:f>IFERROR(ABS(G649-D649)/ABS(D649),"")</x:f>
        <x:v>1.051650383240037</x:v>
      </x:c>
      <x:c r="K649" s="120" t="n">
        <x:f>E649-D649</x:f>
        <x:v>37078.04578396607</x:v>
      </x:c>
      <x:c r="L649" s="77" t="str">
        <x:v>weighted_hybrid</x:v>
      </x:c>
      <x:c r="M649" s="77" t="str">
        <x:v>是</x:v>
      </x:c>
      <x:c r="N649" s="77" t="str">
        <x:v>是</x:v>
      </x:c>
    </x:row>
    <x:row r="650">
      <x:c r="A650" s="77" t="str">
        <x:v>1762</x:v>
      </x:c>
      <x:c r="B650" s="77" t="str">
        <x:v>中化生</x:v>
      </x:c>
      <x:c r="C650" s="125" t="n">
        <x:v>45931</x:v>
      </x:c>
      <x:c r="D650" s="120" t="n">
        <x:v>13545</x:v>
      </x:c>
      <x:c r="E650" s="120" t="n">
        <x:v>40848.32221340599</x:v>
      </x:c>
      <x:c r="F650" s="120" t="n">
        <x:v>71907.56694238335</x:v>
      </x:c>
      <x:c r="G650" s="120" t="n">
        <x:v>37397.295021297396</x:v>
      </x:c>
      <x:c r="H650" s="119" t="n">
        <x:v>2.015749148276559</x:v>
      </x:c>
      <x:c r="I650" s="119" t="n">
        <x:f>IFERROR(ABS(F650-D650)/ABS(D650),"")</x:f>
        <x:v>4.308790471936755</x:v>
      </x:c>
      <x:c r="J650" s="119" t="n">
        <x:f>IFERROR(ABS(G650-D650)/ABS(D650),"")</x:f>
        <x:v>1.7609667789809815</x:v>
      </x:c>
      <x:c r="K650" s="120" t="n">
        <x:f>E650-D650</x:f>
        <x:v>27303.32221340599</x:v>
      </x:c>
      <x:c r="L650" s="77" t="str">
        <x:v>weighted_hybrid</x:v>
      </x:c>
      <x:c r="M650" s="77" t="str">
        <x:v>是</x:v>
      </x:c>
      <x:c r="N650" s="77" t="str">
        <x:v>是</x:v>
      </x:c>
    </x:row>
    <x:row r="651">
      <x:c r="A651" s="77" t="str">
        <x:v>1762</x:v>
      </x:c>
      <x:c r="B651" s="77" t="str">
        <x:v>中化生</x:v>
      </x:c>
      <x:c r="C651" s="125" t="n">
        <x:v>45962</x:v>
      </x:c>
      <x:c r="D651" s="120" t="n">
        <x:v>41954</x:v>
      </x:c>
      <x:c r="E651" s="120" t="n">
        <x:v>27273.668490894495</x:v>
      </x:c>
      <x:c r="F651" s="120" t="n">
        <x:v>34335.11786545154</x:v>
      </x:c>
      <x:c r="G651" s="120" t="n">
        <x:v>26489.063004832602</x:v>
      </x:c>
      <x:c r="H651" s="119" t="n">
        <x:v>0.34991494277316837</x:v>
      </x:c>
      <x:c r="I651" s="119" t="n">
        <x:f>IFERROR(ABS(F651-D651)/ABS(D651),"")</x:f>
        <x:v>0.18160085175545743</x:v>
      </x:c>
      <x:c r="J651" s="119" t="n">
        <x:f>IFERROR(ABS(G651-D651)/ABS(D651),"")</x:f>
        <x:v>0.3686165084418029</x:v>
      </x:c>
      <x:c r="K651" s="120" t="n">
        <x:f>E651-D651</x:f>
        <x:v>-14680.331509105505</x:v>
      </x:c>
      <x:c r="L651" s="77" t="str">
        <x:v>weighted_hybrid</x:v>
      </x:c>
      <x:c r="M651" s="77" t="str">
        <x:v>是</x:v>
      </x:c>
      <x:c r="N651" s="77" t="str">
        <x:v>是</x:v>
      </x:c>
    </x:row>
    <x:row r="652">
      <x:c r="A652" s="77" t="str">
        <x:v>1762</x:v>
      </x:c>
      <x:c r="B652" s="77" t="str">
        <x:v>中化生</x:v>
      </x:c>
      <x:c r="C652" s="125" t="n">
        <x:v>45992</x:v>
      </x:c>
      <x:c r="D652" s="120" t="n">
        <x:v>57917</x:v>
      </x:c>
      <x:c r="E652" s="120" t="n">
        <x:v>46149.23746406468</x:v>
      </x:c>
      <x:c r="F652" s="120" t="n">
        <x:v>37895.85073013398</x:v>
      </x:c>
      <x:c r="G652" s="120" t="n">
        <x:v>47066.28043450142</x:v>
      </x:c>
      <x:c r="H652" s="119" t="n">
        <x:v>0.2031832197098489</x:v>
      </x:c>
      <x:c r="I652" s="119" t="n">
        <x:f>IFERROR(ABS(F652-D652)/ABS(D652),"")</x:f>
        <x:v>0.34568691869167983</x:v>
      </x:c>
      <x:c r="J652" s="119" t="n">
        <x:f>IFERROR(ABS(G652-D652)/ABS(D652),"")</x:f>
        <x:v>0.1873494753785344</x:v>
      </x:c>
      <x:c r="K652" s="120" t="n">
        <x:f>E652-D652</x:f>
        <x:v>-11767.762535935319</x:v>
      </x:c>
      <x:c r="L652" s="77" t="str">
        <x:v>weighted_hybrid</x:v>
      </x:c>
      <x:c r="M652" s="77" t="str">
        <x:v>是</x:v>
      </x:c>
      <x:c r="N652" s="77" t="str">
        <x:v>是</x:v>
      </x:c>
    </x:row>
    <x:row r="653">
      <x:c r="A653" s="77" t="str">
        <x:v>1781</x:v>
      </x:c>
      <x:c r="B653" s="77" t="str">
        <x:v>合世</x:v>
      </x:c>
      <x:c r="C653" s="125" t="n">
        <x:v>45658</x:v>
      </x:c>
      <x:c r="D653" s="120" t="n">
        <x:v>52513</x:v>
      </x:c>
      <x:c r="E653" s="120" t="n">
        <x:v>104183.40419390722</x:v>
      </x:c>
      <x:c r="F653" s="120" t="n">
        <x:v>68649.81846498062</x:v>
      </x:c>
      <x:c r="G653" s="120" t="n">
        <x:v>108131.58038601017</x:v>
      </x:c>
      <x:c r="H653" s="119" t="n">
        <x:v>0.9839545292386117</x:v>
      </x:c>
      <x:c r="I653" s="119" t="n">
        <x:f>IFERROR(ABS(F653-D653)/ABS(D653),"")</x:f>
        <x:v>0.3072918794390079</x:v>
      </x:c>
      <x:c r="J653" s="119" t="n">
        <x:f>IFERROR(ABS(G653-D653)/ABS(D653),"")</x:f>
        <x:v>1.0591392681052343</x:v>
      </x:c>
      <x:c r="K653" s="120" t="n">
        <x:f>E653-D653</x:f>
        <x:v>51670.40419390722</x:v>
      </x:c>
      <x:c r="L653" s="77" t="str">
        <x:v>weighted_hybrid</x:v>
      </x:c>
      <x:c r="M653" s="77" t="str">
        <x:v>是</x:v>
      </x:c>
      <x:c r="N653" s="77" t="str">
        <x:v>是</x:v>
      </x:c>
    </x:row>
    <x:row r="654">
      <x:c r="A654" s="77" t="str">
        <x:v>1781</x:v>
      </x:c>
      <x:c r="B654" s="77" t="str">
        <x:v>合世</x:v>
      </x:c>
      <x:c r="C654" s="125" t="n">
        <x:v>45689</x:v>
      </x:c>
      <x:c r="D654" s="120" t="n">
        <x:v>30079</x:v>
      </x:c>
      <x:c r="E654" s="120" t="n">
        <x:v>37566.309449633016</x:v>
      </x:c>
      <x:c r="F654" s="120" t="n">
        <x:v>29560.043303220744</x:v>
      </x:c>
      <x:c r="G654" s="120" t="n">
        <x:v>38455.89457701216</x:v>
      </x:c>
      <x:c r="H654" s="119" t="n">
        <x:v>0.24892148840164288</x:v>
      </x:c>
      <x:c r="I654" s="119" t="n">
        <x:f>IFERROR(ABS(F654-D654)/ABS(D654),"")</x:f>
        <x:v>0.017253123334527616</x:v>
      </x:c>
      <x:c r="J654" s="119" t="n">
        <x:f>IFERROR(ABS(G654-D654)/ABS(D654),"")</x:f>
        <x:v>0.27849644526121736</x:v>
      </x:c>
      <x:c r="K654" s="120" t="n">
        <x:f>E654-D654</x:f>
        <x:v>7487.309449633016</x:v>
      </x:c>
      <x:c r="L654" s="77" t="str">
        <x:v>weighted_hybrid</x:v>
      </x:c>
      <x:c r="M654" s="77" t="str">
        <x:v>是</x:v>
      </x:c>
      <x:c r="N654" s="77" t="str">
        <x:v>是</x:v>
      </x:c>
    </x:row>
    <x:row r="655">
      <x:c r="A655" s="77" t="str">
        <x:v>1781</x:v>
      </x:c>
      <x:c r="B655" s="77" t="str">
        <x:v>合世</x:v>
      </x:c>
      <x:c r="C655" s="125" t="n">
        <x:v>45717</x:v>
      </x:c>
      <x:c r="D655" s="120" t="n">
        <x:v>39496</x:v>
      </x:c>
      <x:c r="E655" s="120" t="n">
        <x:v>37611.66903659115</x:v>
      </x:c>
      <x:c r="F655" s="120" t="n">
        <x:v>47965.16219559792</x:v>
      </x:c>
      <x:c r="G655" s="120" t="n">
        <x:v>36461.280907812616</x:v>
      </x:c>
      <x:c r="H655" s="119" t="n">
        <x:v>0.04770941268505294</x:v>
      </x:c>
      <x:c r="I655" s="119" t="n">
        <x:f>IFERROR(ABS(F655-D655)/ABS(D655),"")</x:f>
        <x:v>0.21443088402870977</x:v>
      </x:c>
      <x:c r="J655" s="119" t="n">
        <x:f>IFERROR(ABS(G655-D655)/ABS(D655),"")</x:f>
        <x:v>0.07683611231991555</x:v>
      </x:c>
      <x:c r="K655" s="120" t="n">
        <x:f>E655-D655</x:f>
        <x:v>-1884.330963408851</x:v>
      </x:c>
      <x:c r="L655" s="77" t="str">
        <x:v>weighted_hybrid</x:v>
      </x:c>
      <x:c r="M655" s="77" t="str">
        <x:v>是</x:v>
      </x:c>
      <x:c r="N655" s="77" t="str">
        <x:v>是</x:v>
      </x:c>
    </x:row>
    <x:row r="656">
      <x:c r="A656" s="77" t="str">
        <x:v>1781</x:v>
      </x:c>
      <x:c r="B656" s="77" t="str">
        <x:v>合世</x:v>
      </x:c>
      <x:c r="C656" s="125" t="n">
        <x:v>45748</x:v>
      </x:c>
      <x:c r="D656" s="120" t="n">
        <x:v>22898</x:v>
      </x:c>
      <x:c r="E656" s="120" t="n">
        <x:v>29208.55831421359</x:v>
      </x:c>
      <x:c r="F656" s="120" t="n">
        <x:v>41387.22989707573</x:v>
      </x:c>
      <x:c r="G656" s="120" t="n">
        <x:v>27855.372582784465</x:v>
      </x:c>
      <x:c r="H656" s="119" t="n">
        <x:v>0.27559430143303304</x:v>
      </x:c>
      <x:c r="I656" s="119" t="n">
        <x:f>IFERROR(ABS(F656-D656)/ABS(D656),"")</x:f>
        <x:v>0.8074604724026436</x:v>
      </x:c>
      <x:c r="J656" s="119" t="n">
        <x:f>IFERROR(ABS(G656-D656)/ABS(D656),"")</x:f>
        <x:v>0.21649806021418747</x:v>
      </x:c>
      <x:c r="K656" s="120" t="n">
        <x:f>E656-D656</x:f>
        <x:v>6310.558314213591</x:v>
      </x:c>
      <x:c r="L656" s="77" t="str">
        <x:v>weighted_hybrid</x:v>
      </x:c>
      <x:c r="M656" s="77" t="str">
        <x:v>是</x:v>
      </x:c>
      <x:c r="N656" s="77" t="str">
        <x:v>是</x:v>
      </x:c>
    </x:row>
    <x:row r="657">
      <x:c r="A657" s="77" t="str">
        <x:v>1781</x:v>
      </x:c>
      <x:c r="B657" s="77" t="str">
        <x:v>合世</x:v>
      </x:c>
      <x:c r="C657" s="125" t="n">
        <x:v>45778</x:v>
      </x:c>
      <x:c r="D657" s="120" t="n">
        <x:v>21178</x:v>
      </x:c>
      <x:c r="E657" s="120" t="n">
        <x:v>35750.369776384636</x:v>
      </x:c>
      <x:c r="F657" s="120" t="n">
        <x:v>32990.83076425728</x:v>
      </x:c>
      <x:c r="G657" s="120" t="n">
        <x:v>36056.98522217656</x:v>
      </x:c>
      <x:c r="H657" s="119" t="n">
        <x:v>0.6880899884967719</x:v>
      </x:c>
      <x:c r="I657" s="119" t="n">
        <x:f>IFERROR(ABS(F657-D657)/ABS(D657),"")</x:f>
        <x:v>0.5577878347463067</x:v>
      </x:c>
      <x:c r="J657" s="119" t="n">
        <x:f>IFERROR(ABS(G657-D657)/ABS(D657),"")</x:f>
        <x:v>0.7025680055801569</x:v>
      </x:c>
      <x:c r="K657" s="120" t="n">
        <x:f>E657-D657</x:f>
        <x:v>14572.369776384636</x:v>
      </x:c>
      <x:c r="L657" s="77" t="str">
        <x:v>weighted_hybrid</x:v>
      </x:c>
      <x:c r="M657" s="77" t="str">
        <x:v>是</x:v>
      </x:c>
      <x:c r="N657" s="77" t="str">
        <x:v>是</x:v>
      </x:c>
    </x:row>
    <x:row r="658">
      <x:c r="A658" s="77" t="str">
        <x:v>1781</x:v>
      </x:c>
      <x:c r="B658" s="77" t="str">
        <x:v>合世</x:v>
      </x:c>
      <x:c r="C658" s="125" t="n">
        <x:v>45809</x:v>
      </x:c>
      <x:c r="D658" s="120" t="n">
        <x:v>25084</x:v>
      </x:c>
      <x:c r="E658" s="120" t="n">
        <x:v>26817.077355392015</x:v>
      </x:c>
      <x:c r="F658" s="120" t="n">
        <x:v>39495.40755892882</x:v>
      </x:c>
      <x:c r="G658" s="120" t="n">
        <x:v>25408.37399944348</x:v>
      </x:c>
      <x:c r="H658" s="119" t="n">
        <x:v>0.06909094862828956</x:v>
      </x:c>
      <x:c r="I658" s="119" t="n">
        <x:f>IFERROR(ABS(F658-D658)/ABS(D658),"")</x:f>
        <x:v>0.5745258953487808</x:v>
      </x:c>
      <x:c r="J658" s="119" t="n">
        <x:f>IFERROR(ABS(G658-D658)/ABS(D658),"")</x:f>
        <x:v>0.012931510103790464</x:v>
      </x:c>
      <x:c r="K658" s="120" t="n">
        <x:f>E658-D658</x:f>
        <x:v>1733.0773553920153</x:v>
      </x:c>
      <x:c r="L658" s="77" t="str">
        <x:v>weighted_hybrid</x:v>
      </x:c>
      <x:c r="M658" s="77" t="str">
        <x:v>是</x:v>
      </x:c>
      <x:c r="N658" s="77" t="str">
        <x:v>是</x:v>
      </x:c>
    </x:row>
    <x:row r="659">
      <x:c r="A659" s="77" t="str">
        <x:v>1781</x:v>
      </x:c>
      <x:c r="B659" s="77" t="str">
        <x:v>合世</x:v>
      </x:c>
      <x:c r="C659" s="125" t="n">
        <x:v>45839</x:v>
      </x:c>
      <x:c r="D659" s="120" t="n">
        <x:v>44205</x:v>
      </x:c>
      <x:c r="E659" s="120" t="n">
        <x:v>34483.39425766896</x:v>
      </x:c>
      <x:c r="F659" s="120" t="n">
        <x:v>39556.84977567528</x:v>
      </x:c>
      <x:c r="G659" s="120" t="n">
        <x:v>33919.67697789048</x:v>
      </x:c>
      <x:c r="H659" s="119" t="n">
        <x:v>0.21992095333855993</x:v>
      </x:c>
      <x:c r="I659" s="119" t="n">
        <x:f>IFERROR(ABS(F659-D659)/ABS(D659),"")</x:f>
        <x:v>0.10514987499886265</x:v>
      </x:c>
      <x:c r="J659" s="119" t="n">
        <x:f>IFERROR(ABS(G659-D659)/ABS(D659),"")</x:f>
        <x:v>0.23267329537630407</x:v>
      </x:c>
      <x:c r="K659" s="120" t="n">
        <x:f>E659-D659</x:f>
        <x:v>-9721.605742331041</x:v>
      </x:c>
      <x:c r="L659" s="77" t="str">
        <x:v>weighted_hybrid</x:v>
      </x:c>
      <x:c r="M659" s="77" t="str">
        <x:v>是</x:v>
      </x:c>
      <x:c r="N659" s="77" t="str">
        <x:v>是</x:v>
      </x:c>
    </x:row>
    <x:row r="660">
      <x:c r="A660" s="77" t="str">
        <x:v>1781</x:v>
      </x:c>
      <x:c r="B660" s="77" t="str">
        <x:v>合世</x:v>
      </x:c>
      <x:c r="C660" s="125" t="n">
        <x:v>45870</x:v>
      </x:c>
      <x:c r="D660" s="120" t="n">
        <x:v>21874</x:v>
      </x:c>
      <x:c r="E660" s="120" t="n">
        <x:v>48845.00260362154</x:v>
      </x:c>
      <x:c r="F660" s="120" t="n">
        <x:v>37282.85227270828</x:v>
      </x:c>
      <x:c r="G660" s="120" t="n">
        <x:v>50129.68597372302</x:v>
      </x:c>
      <x:c r="H660" s="119" t="n">
        <x:v>1.2330164854906072</x:v>
      </x:c>
      <x:c r="I660" s="119" t="n">
        <x:f>IFERROR(ABS(F660-D660)/ABS(D660),"")</x:f>
        <x:v>0.7044368781525228</x:v>
      </x:c>
      <x:c r="J660" s="119" t="n">
        <x:f>IFERROR(ABS(G660-D660)/ABS(D660),"")</x:f>
        <x:v>1.2917475529726168</x:v>
      </x:c>
      <x:c r="K660" s="120" t="n">
        <x:f>E660-D660</x:f>
        <x:v>26971.002603621542</x:v>
      </x:c>
      <x:c r="L660" s="77" t="str">
        <x:v>weighted_hybrid</x:v>
      </x:c>
      <x:c r="M660" s="77" t="str">
        <x:v>是</x:v>
      </x:c>
      <x:c r="N660" s="77" t="str">
        <x:v>是</x:v>
      </x:c>
    </x:row>
    <x:row r="661">
      <x:c r="A661" s="77" t="str">
        <x:v>1781</x:v>
      </x:c>
      <x:c r="B661" s="77" t="str">
        <x:v>合世</x:v>
      </x:c>
      <x:c r="C661" s="125" t="n">
        <x:v>45901</x:v>
      </x:c>
      <x:c r="D661" s="120" t="n">
        <x:v>23476</x:v>
      </x:c>
      <x:c r="E661" s="120" t="n">
        <x:v>32959.49728517563</x:v>
      </x:c>
      <x:c r="F661" s="120" t="n">
        <x:v>28607.6607873703</x:v>
      </x:c>
      <x:c r="G661" s="120" t="n">
        <x:v>33443.034673820664</x:v>
      </x:c>
      <x:c r="H661" s="119" t="n">
        <x:v>0.4039656366150806</x:v>
      </x:c>
      <x:c r="I661" s="119" t="n">
        <x:f>IFERROR(ABS(F661-D661)/ABS(D661),"")</x:f>
        <x:v>0.2185917868193176</x:v>
      </x:c>
      <x:c r="J661" s="119" t="n">
        <x:f>IFERROR(ABS(G661-D661)/ABS(D661),"")</x:f>
        <x:v>0.42456273103683184</x:v>
      </x:c>
      <x:c r="K661" s="120" t="n">
        <x:f>E661-D661</x:f>
        <x:v>9483.497285175632</x:v>
      </x:c>
      <x:c r="L661" s="77" t="str">
        <x:v>weighted_hybrid</x:v>
      </x:c>
      <x:c r="M661" s="77" t="str">
        <x:v>是</x:v>
      </x:c>
      <x:c r="N661" s="77" t="str">
        <x:v>是</x:v>
      </x:c>
    </x:row>
    <x:row r="662">
      <x:c r="A662" s="77" t="str">
        <x:v>1781</x:v>
      </x:c>
      <x:c r="B662" s="77" t="str">
        <x:v>合世</x:v>
      </x:c>
      <x:c r="C662" s="125" t="n">
        <x:v>45931</x:v>
      </x:c>
      <x:c r="D662" s="120" t="n">
        <x:v>33895</x:v>
      </x:c>
      <x:c r="E662" s="120" t="n">
        <x:v>26358.386170503203</x:v>
      </x:c>
      <x:c r="F662" s="120" t="n">
        <x:v>23037.641620328868</x:v>
      </x:c>
      <x:c r="G662" s="120" t="n">
        <x:v>26727.35778718924</x:v>
      </x:c>
      <x:c r="H662" s="119" t="n">
        <x:v>0.22235178726941426</x:v>
      </x:c>
      <x:c r="I662" s="119" t="n">
        <x:f>IFERROR(ABS(F662-D662)/ABS(D662),"")</x:f>
        <x:v>0.3203233037224113</x:v>
      </x:c>
      <x:c r="J662" s="119" t="n">
        <x:f>IFERROR(ABS(G662-D662)/ABS(D662),"")</x:f>
        <x:v>0.21146606321908124</x:v>
      </x:c>
      <x:c r="K662" s="120" t="n">
        <x:f>E662-D662</x:f>
        <x:v>-7536.613829496797</x:v>
      </x:c>
      <x:c r="L662" s="77" t="str">
        <x:v>weighted_hybrid</x:v>
      </x:c>
      <x:c r="M662" s="77" t="str">
        <x:v>是</x:v>
      </x:c>
      <x:c r="N662" s="77" t="str">
        <x:v>是</x:v>
      </x:c>
    </x:row>
    <x:row r="663">
      <x:c r="A663" s="77" t="str">
        <x:v>1781</x:v>
      </x:c>
      <x:c r="B663" s="77" t="str">
        <x:v>合世</x:v>
      </x:c>
      <x:c r="C663" s="125" t="n">
        <x:v>45962</x:v>
      </x:c>
      <x:c r="D663" s="120" t="n">
        <x:v>38651</x:v>
      </x:c>
      <x:c r="E663" s="120" t="n">
        <x:v>28298.573299868753</x:v>
      </x:c>
      <x:c r="F663" s="120" t="n">
        <x:v>26101.686140661524</x:v>
      </x:c>
      <x:c r="G663" s="120" t="n">
        <x:v>28542.671873114003</x:v>
      </x:c>
      <x:c r="H663" s="119" t="n">
        <x:v>0.2678436961561472</x:v>
      </x:c>
      <x:c r="I663" s="119" t="n">
        <x:f>IFERROR(ABS(F663-D663)/ABS(D663),"")</x:f>
        <x:v>0.32468277300298765</x:v>
      </x:c>
      <x:c r="J663" s="119" t="n">
        <x:f>IFERROR(ABS(G663-D663)/ABS(D663),"")</x:f>
        <x:v>0.2615282431731649</x:v>
      </x:c>
      <x:c r="K663" s="120" t="n">
        <x:f>E663-D663</x:f>
        <x:v>-10352.426700131247</x:v>
      </x:c>
      <x:c r="L663" s="77" t="str">
        <x:v>weighted_hybrid</x:v>
      </x:c>
      <x:c r="M663" s="77" t="str">
        <x:v>是</x:v>
      </x:c>
      <x:c r="N663" s="77" t="str">
        <x:v>是</x:v>
      </x:c>
    </x:row>
    <x:row r="664">
      <x:c r="A664" s="77" t="str">
        <x:v>1781</x:v>
      </x:c>
      <x:c r="B664" s="77" t="str">
        <x:v>合世</x:v>
      </x:c>
      <x:c r="C664" s="125" t="n">
        <x:v>45992</x:v>
      </x:c>
      <x:c r="D664" s="120" t="n">
        <x:v>44695</x:v>
      </x:c>
      <x:c r="E664" s="120" t="n">
        <x:v>33750.4734914216</x:v>
      </x:c>
      <x:c r="F664" s="120" t="n">
        <x:v>36090.69430560072</x:v>
      </x:c>
      <x:c r="G664" s="120" t="n">
        <x:v>33490.44895651281</x:v>
      </x:c>
      <x:c r="H664" s="119" t="n">
        <x:v>0.24487138401562586</x:v>
      </x:c>
      <x:c r="I664" s="119" t="n">
        <x:f>IFERROR(ABS(F664-D664)/ABS(D664),"")</x:f>
        <x:v>0.19251159401273696</x:v>
      </x:c>
      <x:c r="J664" s="119" t="n">
        <x:f>IFERROR(ABS(G664-D664)/ABS(D664),"")</x:f>
        <x:v>0.2506891384603913</x:v>
      </x:c>
      <x:c r="K664" s="120" t="n">
        <x:f>E664-D664</x:f>
        <x:v>-10944.526508578398</x:v>
      </x:c>
      <x:c r="L664" s="77" t="str">
        <x:v>weighted_hybrid</x:v>
      </x:c>
      <x:c r="M664" s="77" t="str">
        <x:v>是</x:v>
      </x:c>
      <x:c r="N664" s="77" t="str">
        <x:v>是</x:v>
      </x:c>
    </x:row>
    <x:row r="665">
      <x:c r="A665" s="77" t="str">
        <x:v>1783</x:v>
      </x:c>
      <x:c r="B665" s="77" t="str">
        <x:v>和康生</x:v>
      </x:c>
      <x:c r="C665" s="125" t="n">
        <x:v>45658</x:v>
      </x:c>
      <x:c r="D665" s="120" t="n">
        <x:v>67611</x:v>
      </x:c>
      <x:c r="E665" s="120" t="n">
        <x:v>67656.21626647553</x:v>
      </x:c>
      <x:c r="F665" s="120" t="n">
        <x:v>50622.99186200098</x:v>
      </x:c>
      <x:c r="G665" s="120" t="n">
        <x:v>69548.7967558616</x:v>
      </x:c>
      <x:c r="H665" s="119" t="n">
        <x:v>0.0006687708579303748</x:v>
      </x:c>
      <x:c r="I665" s="119" t="n">
        <x:f>IFERROR(ABS(F665-D665)/ABS(D665),"")</x:f>
        <x:v>0.25126100986524413</x:v>
      </x:c>
      <x:c r="J665" s="119" t="n">
        <x:f>IFERROR(ABS(G665-D665)/ABS(D665),"")</x:f>
        <x:v>0.02866096871606089</x:v>
      </x:c>
      <x:c r="K665" s="120" t="n">
        <x:f>E665-D665</x:f>
        <x:v>45.216266475530574</x:v>
      </x:c>
      <x:c r="L665" s="77" t="str">
        <x:v>weighted_hybrid</x:v>
      </x:c>
      <x:c r="M665" s="77" t="str">
        <x:v>是</x:v>
      </x:c>
      <x:c r="N665" s="77" t="str">
        <x:v>是</x:v>
      </x:c>
    </x:row>
    <x:row r="666">
      <x:c r="A666" s="77" t="str">
        <x:v>1783</x:v>
      </x:c>
      <x:c r="B666" s="77" t="str">
        <x:v>和康生</x:v>
      </x:c>
      <x:c r="C666" s="125" t="n">
        <x:v>45689</x:v>
      </x:c>
      <x:c r="D666" s="120" t="n">
        <x:v>39671</x:v>
      </x:c>
      <x:c r="E666" s="120" t="n">
        <x:v>56993.697724104284</x:v>
      </x:c>
      <x:c r="F666" s="120" t="n">
        <x:v>48596.44801667232</x:v>
      </x:c>
      <x:c r="G666" s="120" t="n">
        <x:v>57926.725469374505</x:v>
      </x:c>
      <x:c r="H666" s="119" t="n">
        <x:v>0.43665896307388985</x:v>
      </x:c>
      <x:c r="I666" s="119" t="n">
        <x:f>IFERROR(ABS(F666-D666)/ABS(D666),"")</x:f>
        <x:v>0.22498671615720103</x:v>
      </x:c>
      <x:c r="J666" s="119" t="n">
        <x:f>IFERROR(ABS(G666-D666)/ABS(D666),"")</x:f>
        <x:v>0.4601781016201887</x:v>
      </x:c>
      <x:c r="K666" s="120" t="n">
        <x:f>E666-D666</x:f>
        <x:v>17322.697724104284</x:v>
      </x:c>
      <x:c r="L666" s="77" t="str">
        <x:v>weighted_hybrid</x:v>
      </x:c>
      <x:c r="M666" s="77" t="str">
        <x:v>是</x:v>
      </x:c>
      <x:c r="N666" s="77" t="str">
        <x:v>是</x:v>
      </x:c>
    </x:row>
    <x:row r="667">
      <x:c r="A667" s="77" t="str">
        <x:v>1783</x:v>
      </x:c>
      <x:c r="B667" s="77" t="str">
        <x:v>和康生</x:v>
      </x:c>
      <x:c r="C667" s="125" t="n">
        <x:v>45717</x:v>
      </x:c>
      <x:c r="D667" s="120" t="n">
        <x:v>69897</x:v>
      </x:c>
      <x:c r="E667" s="120" t="n">
        <x:v>45907.87072819299</x:v>
      </x:c>
      <x:c r="F667" s="120" t="n">
        <x:v>54861.50680959888</x:v>
      </x:c>
      <x:c r="G667" s="120" t="n">
        <x:v>44913.02227470344</x:v>
      </x:c>
      <x:c r="H667" s="119" t="n">
        <x:v>0.3432068511067286</x:v>
      </x:c>
      <x:c r="I667" s="119" t="n">
        <x:f>IFERROR(ABS(F667-D667)/ABS(D667),"")</x:f>
        <x:v>0.2151092778002077</x:v>
      </x:c>
      <x:c r="J667" s="119" t="n">
        <x:f>IFERROR(ABS(G667-D667)/ABS(D667),"")</x:f>
        <x:v>0.35743991480745324</x:v>
      </x:c>
      <x:c r="K667" s="120" t="n">
        <x:f>E667-D667</x:f>
        <x:v>-23989.12927180701</x:v>
      </x:c>
      <x:c r="L667" s="77" t="str">
        <x:v>weighted_hybrid</x:v>
      </x:c>
      <x:c r="M667" s="77" t="str">
        <x:v>是</x:v>
      </x:c>
      <x:c r="N667" s="77" t="str">
        <x:v>是</x:v>
      </x:c>
    </x:row>
    <x:row r="668">
      <x:c r="A668" s="77" t="str">
        <x:v>1783</x:v>
      </x:c>
      <x:c r="B668" s="77" t="str">
        <x:v>和康生</x:v>
      </x:c>
      <x:c r="C668" s="125" t="n">
        <x:v>45748</x:v>
      </x:c>
      <x:c r="D668" s="120" t="n">
        <x:v>52894</x:v>
      </x:c>
      <x:c r="E668" s="120" t="n">
        <x:v>68299.86020125033</x:v>
      </x:c>
      <x:c r="F668" s="120" t="n">
        <x:v>59043.93239375288</x:v>
      </x:c>
      <x:c r="G668" s="120" t="n">
        <x:v>69328.2966243056</x:v>
      </x:c>
      <x:c r="H668" s="119" t="n">
        <x:v>0.29125912582240565</x:v>
      </x:c>
      <x:c r="I668" s="119" t="n">
        <x:f>IFERROR(ABS(F668-D668)/ABS(D668),"")</x:f>
        <x:v>0.11626899825600034</x:v>
      </x:c>
      <x:c r="J668" s="119" t="n">
        <x:f>IFERROR(ABS(G668-D668)/ABS(D668),"")</x:f>
        <x:v>0.31070247332978407</x:v>
      </x:c>
      <x:c r="K668" s="120" t="n">
        <x:f>E668-D668</x:f>
        <x:v>15405.860201250325</x:v>
      </x:c>
      <x:c r="L668" s="77" t="str">
        <x:v>weighted_hybrid</x:v>
      </x:c>
      <x:c r="M668" s="77" t="str">
        <x:v>是</x:v>
      </x:c>
      <x:c r="N668" s="77" t="str">
        <x:v>是</x:v>
      </x:c>
    </x:row>
    <x:row r="669">
      <x:c r="A669" s="77" t="str">
        <x:v>1783</x:v>
      </x:c>
      <x:c r="B669" s="77" t="str">
        <x:v>和康生</x:v>
      </x:c>
      <x:c r="C669" s="125" t="n">
        <x:v>45778</x:v>
      </x:c>
      <x:c r="D669" s="120" t="n">
        <x:v>77021</x:v>
      </x:c>
      <x:c r="E669" s="120" t="n">
        <x:v>61449.86911665672</x:v>
      </x:c>
      <x:c r="F669" s="120" t="n">
        <x:v>70999.2503882044</x:v>
      </x:c>
      <x:c r="G669" s="120" t="n">
        <x:v>60388.82675315143</x:v>
      </x:c>
      <x:c r="H669" s="119" t="n">
        <x:v>0.20216734245651546</x:v>
      </x:c>
      <x:c r="I669" s="119" t="n">
        <x:f>IFERROR(ABS(F669-D669)/ABS(D669),"")</x:f>
        <x:v>0.07818321771718886</x:v>
      </x:c>
      <x:c r="J669" s="119" t="n">
        <x:f>IFERROR(ABS(G669-D669)/ABS(D669),"")</x:f>
        <x:v>0.2159433563164406</x:v>
      </x:c>
      <x:c r="K669" s="120" t="n">
        <x:f>E669-D669</x:f>
        <x:v>-15571.130883343278</x:v>
      </x:c>
      <x:c r="L669" s="77" t="str">
        <x:v>weighted_hybrid</x:v>
      </x:c>
      <x:c r="M669" s="77" t="str">
        <x:v>是</x:v>
      </x:c>
      <x:c r="N669" s="77" t="str">
        <x:v>是</x:v>
      </x:c>
    </x:row>
    <x:row r="670">
      <x:c r="A670" s="77" t="str">
        <x:v>1783</x:v>
      </x:c>
      <x:c r="B670" s="77" t="str">
        <x:v>和康生</x:v>
      </x:c>
      <x:c r="C670" s="125" t="n">
        <x:v>45809</x:v>
      </x:c>
      <x:c r="D670" s="120" t="n">
        <x:v>78908</x:v>
      </x:c>
      <x:c r="E670" s="120" t="n">
        <x:v>72282.01583305714</x:v>
      </x:c>
      <x:c r="F670" s="120" t="n">
        <x:v>73595.34279564074</x:v>
      </x:c>
      <x:c r="G670" s="120" t="n">
        <x:v>72136.0906149923</x:v>
      </x:c>
      <x:c r="H670" s="119" t="n">
        <x:v>0.08397100632309597</x:v>
      </x:c>
      <x:c r="I670" s="119" t="n">
        <x:f>IFERROR(ABS(F670-D670)/ABS(D670),"")</x:f>
        <x:v>0.06732723176812568</x:v>
      </x:c>
      <x:c r="J670" s="119" t="n">
        <x:f>IFERROR(ABS(G670-D670)/ABS(D670),"")</x:f>
        <x:v>0.0858203146069816</x:v>
      </x:c>
      <x:c r="K670" s="120" t="n">
        <x:f>E670-D670</x:f>
        <x:v>-6625.984166942857</x:v>
      </x:c>
      <x:c r="L670" s="77" t="str">
        <x:v>weighted_hybrid</x:v>
      </x:c>
      <x:c r="M670" s="77" t="str">
        <x:v>是</x:v>
      </x:c>
      <x:c r="N670" s="77" t="str">
        <x:v>是</x:v>
      </x:c>
    </x:row>
    <x:row r="671">
      <x:c r="A671" s="77" t="str">
        <x:v>1783</x:v>
      </x:c>
      <x:c r="B671" s="77" t="str">
        <x:v>和康生</x:v>
      </x:c>
      <x:c r="C671" s="125" t="n">
        <x:v>45839</x:v>
      </x:c>
      <x:c r="D671" s="120" t="n">
        <x:v>65481</x:v>
      </x:c>
      <x:c r="E671" s="120" t="n">
        <x:v>71430.95916926675</x:v>
      </x:c>
      <x:c r="F671" s="120" t="n">
        <x:v>63180.07178254699</x:v>
      </x:c>
      <x:c r="G671" s="120" t="n">
        <x:v>72347.72443445784</x:v>
      </x:c>
      <x:c r="H671" s="119" t="n">
        <x:v>0.09086542919727471</x:v>
      </x:c>
      <x:c r="I671" s="119" t="n">
        <x:f>IFERROR(ABS(F671-D671)/ABS(D671),"")</x:f>
        <x:v>0.03513886802970341</x:v>
      </x:c>
      <x:c r="J671" s="119" t="n">
        <x:f>IFERROR(ABS(G671-D671)/ABS(D671),"")</x:f>
        <x:v>0.10486590666693904</x:v>
      </x:c>
      <x:c r="K671" s="120" t="n">
        <x:f>E671-D671</x:f>
        <x:v>5949.959169266745</x:v>
      </x:c>
      <x:c r="L671" s="77" t="str">
        <x:v>weighted_hybrid</x:v>
      </x:c>
      <x:c r="M671" s="77" t="str">
        <x:v>是</x:v>
      </x:c>
      <x:c r="N671" s="77" t="str">
        <x:v>是</x:v>
      </x:c>
    </x:row>
    <x:row r="672">
      <x:c r="A672" s="77" t="str">
        <x:v>1783</x:v>
      </x:c>
      <x:c r="B672" s="77" t="str">
        <x:v>和康生</x:v>
      </x:c>
      <x:c r="C672" s="125" t="n">
        <x:v>45870</x:v>
      </x:c>
      <x:c r="D672" s="120" t="n">
        <x:v>70258</x:v>
      </x:c>
      <x:c r="E672" s="120" t="n">
        <x:v>65806.21196828244</x:v>
      </x:c>
      <x:c r="F672" s="120" t="n">
        <x:v>70332.56903678055</x:v>
      </x:c>
      <x:c r="G672" s="120" t="n">
        <x:v>65303.28340511598</x:v>
      </x:c>
      <x:c r="H672" s="119" t="n">
        <x:v>0.06336343237378744</x:v>
      </x:c>
      <x:c r="I672" s="119" t="n">
        <x:f>IFERROR(ABS(F672-D672)/ABS(D672),"")</x:f>
        <x:v>0.001061360083984044</x:v>
      </x:c>
      <x:c r="J672" s="119" t="n">
        <x:f>IFERROR(ABS(G672-D672)/ABS(D672),"")</x:f>
        <x:v>0.07052174264687323</x:v>
      </x:c>
      <x:c r="K672" s="120" t="n">
        <x:f>E672-D672</x:f>
        <x:v>-4451.788031717559</x:v>
      </x:c>
      <x:c r="L672" s="77" t="str">
        <x:v>weighted_hybrid</x:v>
      </x:c>
      <x:c r="M672" s="77" t="str">
        <x:v>是</x:v>
      </x:c>
      <x:c r="N672" s="77" t="str">
        <x:v>是</x:v>
      </x:c>
    </x:row>
    <x:row r="673">
      <x:c r="A673" s="77" t="str">
        <x:v>1783</x:v>
      </x:c>
      <x:c r="B673" s="77" t="str">
        <x:v>和康生</x:v>
      </x:c>
      <x:c r="C673" s="125" t="n">
        <x:v>45901</x:v>
      </x:c>
      <x:c r="D673" s="120" t="n">
        <x:v>65117</x:v>
      </x:c>
      <x:c r="E673" s="120" t="n">
        <x:v>74960.02281802187</x:v>
      </x:c>
      <x:c r="F673" s="120" t="n">
        <x:v>72200.7987536809</x:v>
      </x:c>
      <x:c r="G673" s="120" t="n">
        <x:v>75266.60326961531</x:v>
      </x:c>
      <x:c r="H673" s="119" t="n">
        <x:v>0.15115903401603067</x:v>
      </x:c>
      <x:c r="I673" s="119" t="n">
        <x:f>IFERROR(ABS(F673-D673)/ABS(D673),"")</x:f>
        <x:v>0.10878570501836532</x:v>
      </x:c>
      <x:c r="J673" s="119" t="n">
        <x:f>IFERROR(ABS(G673-D673)/ABS(D673),"")</x:f>
        <x:v>0.15586718168243796</x:v>
      </x:c>
      <x:c r="K673" s="120" t="n">
        <x:f>E673-D673</x:f>
        <x:v>9843.02281802187</x:v>
      </x:c>
      <x:c r="L673" s="77" t="str">
        <x:v>weighted_hybrid</x:v>
      </x:c>
      <x:c r="M673" s="77" t="str">
        <x:v>是</x:v>
      </x:c>
      <x:c r="N673" s="77" t="str">
        <x:v>是</x:v>
      </x:c>
    </x:row>
    <x:row r="674">
      <x:c r="A674" s="77" t="str">
        <x:v>1783</x:v>
      </x:c>
      <x:c r="B674" s="77" t="str">
        <x:v>和康生</x:v>
      </x:c>
      <x:c r="C674" s="125" t="n">
        <x:v>45931</x:v>
      </x:c>
      <x:c r="D674" s="120" t="n">
        <x:v>63427</x:v>
      </x:c>
      <x:c r="E674" s="120" t="n">
        <x:v>68360.94808232106</x:v>
      </x:c>
      <x:c r="F674" s="120" t="n">
        <x:v>65124.55753990196</x:v>
      </x:c>
      <x:c r="G674" s="120" t="n">
        <x:v>68720.54703147874</x:v>
      </x:c>
      <x:c r="H674" s="119" t="n">
        <x:v>0.07778939698111312</x:v>
      </x:c>
      <x:c r="I674" s="119" t="n">
        <x:f>IFERROR(ABS(F674-D674)/ABS(D674),"")</x:f>
        <x:v>0.026763957619025936</x:v>
      </x:c>
      <x:c r="J674" s="119" t="n">
        <x:f>IFERROR(ABS(G674-D674)/ABS(D674),"")</x:f>
        <x:v>0.08345889024356722</x:v>
      </x:c>
      <x:c r="K674" s="120" t="n">
        <x:f>E674-D674</x:f>
        <x:v>4933.9480823210615</x:v>
      </x:c>
      <x:c r="L674" s="77" t="str">
        <x:v>weighted_hybrid</x:v>
      </x:c>
      <x:c r="M674" s="77" t="str">
        <x:v>是</x:v>
      </x:c>
      <x:c r="N674" s="77" t="str">
        <x:v>是</x:v>
      </x:c>
    </x:row>
    <x:row r="675">
      <x:c r="A675" s="77" t="str">
        <x:v>1783</x:v>
      </x:c>
      <x:c r="B675" s="77" t="str">
        <x:v>和康生</x:v>
      </x:c>
      <x:c r="C675" s="125" t="n">
        <x:v>45962</x:v>
      </x:c>
      <x:c r="D675" s="120" t="n">
        <x:v>68400</x:v>
      </x:c>
      <x:c r="E675" s="120" t="n">
        <x:v>70199.93604340256</x:v>
      </x:c>
      <x:c r="F675" s="120" t="n">
        <x:v>75922.54069338676</x:v>
      </x:c>
      <x:c r="G675" s="120" t="n">
        <x:v>69564.09108229319</x:v>
      </x:c>
      <x:c r="H675" s="119" t="n">
        <x:v>0.02631485443570992</x:v>
      </x:c>
      <x:c r="I675" s="119" t="n">
        <x:f>IFERROR(ABS(F675-D675)/ABS(D675),"")</x:f>
        <x:v>0.10997866510799362</x:v>
      </x:c>
      <x:c r="J675" s="119" t="n">
        <x:f>IFERROR(ABS(G675-D675)/ABS(D675),"")</x:f>
        <x:v>0.017018875472122677</x:v>
      </x:c>
      <x:c r="K675" s="120" t="n">
        <x:f>E675-D675</x:f>
        <x:v>1799.9360434025584</x:v>
      </x:c>
      <x:c r="L675" s="77" t="str">
        <x:v>weighted_hybrid</x:v>
      </x:c>
      <x:c r="M675" s="77" t="str">
        <x:v>是</x:v>
      </x:c>
      <x:c r="N675" s="77" t="str">
        <x:v>是</x:v>
      </x:c>
    </x:row>
    <x:row r="676">
      <x:c r="A676" s="77" t="str">
        <x:v>1783</x:v>
      </x:c>
      <x:c r="B676" s="77" t="str">
        <x:v>和康生</x:v>
      </x:c>
      <x:c r="C676" s="125" t="n">
        <x:v>45992</x:v>
      </x:c>
      <x:c r="D676" s="120" t="n">
        <x:v>92879</x:v>
      </x:c>
      <x:c r="E676" s="120" t="n">
        <x:v>70212.8155113226</x:v>
      </x:c>
      <x:c r="F676" s="120" t="n">
        <x:v>73052.35724846307</x:v>
      </x:c>
      <x:c r="G676" s="120" t="n">
        <x:v>69897.31087386255</x:v>
      </x:c>
      <x:c r="H676" s="119" t="n">
        <x:v>0.24403992817189468</x:v>
      </x:c>
      <x:c r="I676" s="119" t="n">
        <x:f>IFERROR(ABS(F676-D676)/ABS(D676),"")</x:f>
        <x:v>0.21346744421814326</x:v>
      </x:c>
      <x:c r="J676" s="119" t="n">
        <x:f>IFERROR(ABS(G676-D676)/ABS(D676),"")</x:f>
        <x:v>0.24743687083342256</x:v>
      </x:c>
      <x:c r="K676" s="120" t="n">
        <x:f>E676-D676</x:f>
        <x:v>-22666.184488677405</x:v>
      </x:c>
      <x:c r="L676" s="77" t="str">
        <x:v>weighted_hybrid</x:v>
      </x:c>
      <x:c r="M676" s="77" t="str">
        <x:v>是</x:v>
      </x:c>
      <x:c r="N676" s="77" t="str">
        <x:v>是</x:v>
      </x:c>
    </x:row>
    <x:row r="677">
      <x:c r="A677" s="77" t="str">
        <x:v>1789</x:v>
      </x:c>
      <x:c r="B677" s="77" t="str">
        <x:v>神隆</x:v>
      </x:c>
      <x:c r="C677" s="125" t="n">
        <x:v>45658</x:v>
      </x:c>
      <x:c r="D677" s="120" t="n">
        <x:v>207590</x:v>
      </x:c>
      <x:c r="E677" s="120" t="n">
        <x:v>350142.451432695</x:v>
      </x:c>
      <x:c r="F677" s="120" t="n">
        <x:v>215352.6808333752</x:v>
      </x:c>
      <x:c r="G677" s="120" t="n">
        <x:v>365119.09261039714</x:v>
      </x:c>
      <x:c r="H677" s="119" t="n">
        <x:v>0.6867019193250877</x:v>
      </x:c>
      <x:c r="I677" s="119" t="n">
        <x:f>IFERROR(ABS(F677-D677)/ABS(D677),"")</x:f>
        <x:v>0.037394290829881965</x:v>
      </x:c>
      <x:c r="J677" s="119" t="n">
        <x:f>IFERROR(ABS(G677-D677)/ABS(D677),"")</x:f>
        <x:v>0.7588472113801106</x:v>
      </x:c>
      <x:c r="K677" s="120" t="n">
        <x:f>E677-D677</x:f>
        <x:v>142552.45143269497</x:v>
      </x:c>
      <x:c r="L677" s="77" t="str">
        <x:v>weighted_hybrid</x:v>
      </x:c>
      <x:c r="M677" s="77" t="str">
        <x:v>是</x:v>
      </x:c>
      <x:c r="N677" s="77" t="str">
        <x:v>是</x:v>
      </x:c>
    </x:row>
    <x:row r="678">
      <x:c r="A678" s="77" t="str">
        <x:v>1789</x:v>
      </x:c>
      <x:c r="B678" s="77" t="str">
        <x:v>神隆</x:v>
      </x:c>
      <x:c r="C678" s="125" t="n">
        <x:v>45689</x:v>
      </x:c>
      <x:c r="D678" s="120" t="n">
        <x:v>164197</x:v>
      </x:c>
      <x:c r="E678" s="120" t="n">
        <x:v>226794.38284035708</x:v>
      </x:c>
      <x:c r="F678" s="120" t="n">
        <x:v>251814.633456382</x:v>
      </x:c>
      <x:c r="G678" s="120" t="n">
        <x:v>224014.35499413207</x:v>
      </x:c>
      <x:c r="H678" s="119" t="n">
        <x:v>0.3812334137673471</x:v>
      </x:c>
      <x:c r="I678" s="119" t="n">
        <x:f>IFERROR(ABS(F678-D678)/ABS(D678),"")</x:f>
        <x:v>0.5336128763398966</x:v>
      </x:c>
      <x:c r="J678" s="119" t="n">
        <x:f>IFERROR(ABS(G678-D678)/ABS(D678),"")</x:f>
        <x:v>0.3643023623703969</x:v>
      </x:c>
      <x:c r="K678" s="120" t="n">
        <x:f>E678-D678</x:f>
        <x:v>62597.38284035708</x:v>
      </x:c>
      <x:c r="L678" s="77" t="str">
        <x:v>weighted_hybrid</x:v>
      </x:c>
      <x:c r="M678" s="77" t="str">
        <x:v>是</x:v>
      </x:c>
      <x:c r="N678" s="77" t="str">
        <x:v>是</x:v>
      </x:c>
    </x:row>
    <x:row r="679">
      <x:c r="A679" s="77" t="str">
        <x:v>1789</x:v>
      </x:c>
      <x:c r="B679" s="77" t="str">
        <x:v>神隆</x:v>
      </x:c>
      <x:c r="C679" s="125" t="n">
        <x:v>45717</x:v>
      </x:c>
      <x:c r="D679" s="120" t="n">
        <x:v>314578</x:v>
      </x:c>
      <x:c r="E679" s="120" t="n">
        <x:v>220592.77089912503</x:v>
      </x:c>
      <x:c r="F679" s="120" t="n">
        <x:v>302935.54842332186</x:v>
      </x:c>
      <x:c r="G679" s="120" t="n">
        <x:v>211443.5733964365</x:v>
      </x:c>
      <x:c r="H679" s="119" t="n">
        <x:v>0.2987660583412539</x:v>
      </x:c>
      <x:c r="I679" s="119" t="n">
        <x:f>IFERROR(ABS(F679-D679)/ABS(D679),"")</x:f>
        <x:v>0.037009745044720675</x:v>
      </x:c>
      <x:c r="J679" s="119" t="n">
        <x:f>IFERROR(ABS(G679-D679)/ABS(D679),"")</x:f>
        <x:v>0.3278500931519798</x:v>
      </x:c>
      <x:c r="K679" s="120" t="n">
        <x:f>E679-D679</x:f>
        <x:v>-93985.22910087497</x:v>
      </x:c>
      <x:c r="L679" s="77" t="str">
        <x:v>weighted_hybrid</x:v>
      </x:c>
      <x:c r="M679" s="77" t="str">
        <x:v>是</x:v>
      </x:c>
      <x:c r="N679" s="77" t="str">
        <x:v>是</x:v>
      </x:c>
    </x:row>
    <x:row r="680">
      <x:c r="A680" s="77" t="str">
        <x:v>1789</x:v>
      </x:c>
      <x:c r="B680" s="77" t="str">
        <x:v>神隆</x:v>
      </x:c>
      <x:c r="C680" s="125" t="n">
        <x:v>45748</x:v>
      </x:c>
      <x:c r="D680" s="120" t="n">
        <x:v>226638</x:v>
      </x:c>
      <x:c r="E680" s="120" t="n">
        <x:v>238835.99840877243</x:v>
      </x:c>
      <x:c r="F680" s="120" t="n">
        <x:v>217266.80421095603</x:v>
      </x:c>
      <x:c r="G680" s="120" t="n">
        <x:v>241232.57554186313</x:v>
      </x:c>
      <x:c r="H680" s="119" t="n">
        <x:v>0.05382150569971686</x:v>
      </x:c>
      <x:c r="I680" s="119" t="n">
        <x:f>IFERROR(ABS(F680-D680)/ABS(D680),"")</x:f>
        <x:v>0.04134874023351762</x:v>
      </x:c>
      <x:c r="J680" s="119" t="n">
        <x:f>IFERROR(ABS(G680-D680)/ABS(D680),"")</x:f>
        <x:v>0.06439597747007621</x:v>
      </x:c>
      <x:c r="K680" s="120" t="n">
        <x:f>E680-D680</x:f>
        <x:v>12197.99840877243</x:v>
      </x:c>
      <x:c r="L680" s="77" t="str">
        <x:v>weighted_hybrid</x:v>
      </x:c>
      <x:c r="M680" s="77" t="str">
        <x:v>是</x:v>
      </x:c>
      <x:c r="N680" s="77" t="str">
        <x:v>是</x:v>
      </x:c>
    </x:row>
    <x:row r="681">
      <x:c r="A681" s="77" t="str">
        <x:v>1789</x:v>
      </x:c>
      <x:c r="B681" s="77" t="str">
        <x:v>神隆</x:v>
      </x:c>
      <x:c r="C681" s="125" t="n">
        <x:v>45778</x:v>
      </x:c>
      <x:c r="D681" s="120" t="n">
        <x:v>262496</x:v>
      </x:c>
      <x:c r="E681" s="120" t="n">
        <x:v>238133.85138130485</x:v>
      </x:c>
      <x:c r="F681" s="120" t="n">
        <x:v>288213.0117201399</x:v>
      </x:c>
      <x:c r="G681" s="120" t="n">
        <x:v>232569.50023254537</x:v>
      </x:c>
      <x:c r="H681" s="119" t="n">
        <x:v>0.09280959945559228</x:v>
      </x:c>
      <x:c r="I681" s="119" t="n">
        <x:f>IFERROR(ABS(F681-D681)/ABS(D681),"")</x:f>
        <x:v>0.09797106135003918</x:v>
      </x:c>
      <x:c r="J681" s="119" t="n">
        <x:f>IFERROR(ABS(G681-D681)/ABS(D681),"")</x:f>
        <x:v>0.11400745065621812</x:v>
      </x:c>
      <x:c r="K681" s="120" t="n">
        <x:f>E681-D681</x:f>
        <x:v>-24362.14861869515</x:v>
      </x:c>
      <x:c r="L681" s="77" t="str">
        <x:v>weighted_hybrid</x:v>
      </x:c>
      <x:c r="M681" s="77" t="str">
        <x:v>是</x:v>
      </x:c>
      <x:c r="N681" s="77" t="str">
        <x:v>是</x:v>
      </x:c>
    </x:row>
    <x:row r="682">
      <x:c r="A682" s="77" t="str">
        <x:v>1789</x:v>
      </x:c>
      <x:c r="B682" s="77" t="str">
        <x:v>神隆</x:v>
      </x:c>
      <x:c r="C682" s="125" t="n">
        <x:v>45809</x:v>
      </x:c>
      <x:c r="D682" s="120" t="n">
        <x:v>258387</x:v>
      </x:c>
      <x:c r="E682" s="120" t="n">
        <x:v>276343.75947096734</x:v>
      </x:c>
      <x:c r="F682" s="120" t="n">
        <x:v>308784.9243381057</x:v>
      </x:c>
      <x:c r="G682" s="120" t="n">
        <x:v>272739.18559684086</x:v>
      </x:c>
      <x:c r="H682" s="119" t="n">
        <x:v>0.06949559951145895</x:v>
      </x:c>
      <x:c r="I682" s="119" t="n">
        <x:f>IFERROR(ABS(F682-D682)/ABS(D682),"")</x:f>
        <x:v>0.19504821967864372</x:v>
      </x:c>
      <x:c r="J682" s="119" t="n">
        <x:f>IFERROR(ABS(G682-D682)/ABS(D682),"")</x:f>
        <x:v>0.055545308381771775</x:v>
      </x:c>
      <x:c r="K682" s="120" t="n">
        <x:f>E682-D682</x:f>
        <x:v>17956.759470967343</x:v>
      </x:c>
      <x:c r="L682" s="77" t="str">
        <x:v>weighted_hybrid</x:v>
      </x:c>
      <x:c r="M682" s="77" t="str">
        <x:v>是</x:v>
      </x:c>
      <x:c r="N682" s="77" t="str">
        <x:v>是</x:v>
      </x:c>
    </x:row>
    <x:row r="683">
      <x:c r="A683" s="77" t="str">
        <x:v>1789</x:v>
      </x:c>
      <x:c r="B683" s="77" t="str">
        <x:v>神隆</x:v>
      </x:c>
      <x:c r="C683" s="125" t="n">
        <x:v>45839</x:v>
      </x:c>
      <x:c r="D683" s="120" t="n">
        <x:v>199426</x:v>
      </x:c>
      <x:c r="E683" s="120" t="n">
        <x:v>255069.07162475173</x:v>
      </x:c>
      <x:c r="F683" s="120" t="n">
        <x:v>278746.70807581017</x:v>
      </x:c>
      <x:c r="G683" s="120" t="n">
        <x:v>252438.22313018967</x:v>
      </x:c>
      <x:c r="H683" s="119" t="n">
        <x:v>0.2790161344295715</x:v>
      </x:c>
      <x:c r="I683" s="119" t="n">
        <x:f>IFERROR(ABS(F683-D683)/ABS(D683),"")</x:f>
        <x:v>0.3977450687262953</x:v>
      </x:c>
      <x:c r="J683" s="119" t="n">
        <x:f>IFERROR(ABS(G683-D683)/ABS(D683),"")</x:f>
        <x:v>0.26582403061882437</x:v>
      </x:c>
      <x:c r="K683" s="120" t="n">
        <x:f>E683-D683</x:f>
        <x:v>55643.07162475173</x:v>
      </x:c>
      <x:c r="L683" s="77" t="str">
        <x:v>weighted_hybrid</x:v>
      </x:c>
      <x:c r="M683" s="77" t="str">
        <x:v>是</x:v>
      </x:c>
      <x:c r="N683" s="77" t="str">
        <x:v>是</x:v>
      </x:c>
    </x:row>
    <x:row r="684">
      <x:c r="A684" s="77" t="str">
        <x:v>1789</x:v>
      </x:c>
      <x:c r="B684" s="77" t="str">
        <x:v>神隆</x:v>
      </x:c>
      <x:c r="C684" s="125" t="n">
        <x:v>45870</x:v>
      </x:c>
      <x:c r="D684" s="120" t="n">
        <x:v>344685</x:v>
      </x:c>
      <x:c r="E684" s="120" t="n">
        <x:v>198739.48502844298</x:v>
      </x:c>
      <x:c r="F684" s="120" t="n">
        <x:v>220122.2903844368</x:v>
      </x:c>
      <x:c r="G684" s="120" t="n">
        <x:v>196363.6177666659</x:v>
      </x:c>
      <x:c r="H684" s="119" t="n">
        <x:v>0.42341707637859793</x:v>
      </x:c>
      <x:c r="I684" s="119" t="n">
        <x:f>IFERROR(ABS(F684-D684)/ABS(D684),"")</x:f>
        <x:v>0.36138128904815464</x:v>
      </x:c>
      <x:c r="J684" s="119" t="n">
        <x:f>IFERROR(ABS(G684-D684)/ABS(D684),"")</x:f>
        <x:v>0.430309941637536</x:v>
      </x:c>
      <x:c r="K684" s="120" t="n">
        <x:f>E684-D684</x:f>
        <x:v>-145945.51497155702</x:v>
      </x:c>
      <x:c r="L684" s="77" t="str">
        <x:v>weighted_hybrid</x:v>
      </x:c>
      <x:c r="M684" s="77" t="str">
        <x:v>是</x:v>
      </x:c>
      <x:c r="N684" s="77" t="str">
        <x:v>是</x:v>
      </x:c>
    </x:row>
    <x:row r="685">
      <x:c r="A685" s="77" t="str">
        <x:v>1789</x:v>
      </x:c>
      <x:c r="B685" s="77" t="str">
        <x:v>神隆</x:v>
      </x:c>
      <x:c r="C685" s="125" t="n">
        <x:v>45901</x:v>
      </x:c>
      <x:c r="D685" s="120" t="n">
        <x:v>177384</x:v>
      </x:c>
      <x:c r="E685" s="120" t="n">
        <x:v>284133.0346467522</x:v>
      </x:c>
      <x:c r="F685" s="120" t="n">
        <x:v>237897.37565283265</x:v>
      </x:c>
      <x:c r="G685" s="120" t="n">
        <x:v>289270.330090521</x:v>
      </x:c>
      <x:c r="H685" s="119" t="n">
        <x:v>0.6017962986895784</x:v>
      </x:c>
      <x:c r="I685" s="119" t="n">
        <x:f>IFERROR(ABS(F685-D685)/ABS(D685),"")</x:f>
        <x:v>0.34114337061309163</x:v>
      </x:c>
      <x:c r="J685" s="119" t="n">
        <x:f>IFERROR(ABS(G685-D685)/ABS(D685),"")</x:f>
        <x:v>0.6307577351425214</x:v>
      </x:c>
      <x:c r="K685" s="120" t="n">
        <x:f>E685-D685</x:f>
        <x:v>106749.03464675217</x:v>
      </x:c>
      <x:c r="L685" s="77" t="str">
        <x:v>weighted_hybrid</x:v>
      </x:c>
      <x:c r="M685" s="77" t="str">
        <x:v>是</x:v>
      </x:c>
      <x:c r="N685" s="77" t="str">
        <x:v>是</x:v>
      </x:c>
    </x:row>
    <x:row r="686">
      <x:c r="A686" s="77" t="str">
        <x:v>1789</x:v>
      </x:c>
      <x:c r="B686" s="77" t="str">
        <x:v>神隆</x:v>
      </x:c>
      <x:c r="C686" s="125" t="n">
        <x:v>45931</x:v>
      </x:c>
      <x:c r="D686" s="120" t="n">
        <x:v>310686</x:v>
      </x:c>
      <x:c r="E686" s="120" t="n">
        <x:v>192268.6108613948</x:v>
      </x:c>
      <x:c r="F686" s="120" t="n">
        <x:v>295323.9839313163</x:v>
      </x:c>
      <x:c r="G686" s="120" t="n">
        <x:v>180818.01385362574</x:v>
      </x:c>
      <x:c r="H686" s="119" t="n">
        <x:v>0.3811481339313816</x:v>
      </x:c>
      <x:c r="I686" s="119" t="n">
        <x:f>IFERROR(ABS(F686-D686)/ABS(D686),"")</x:f>
        <x:v>0.04944547249854742</x:v>
      </x:c>
      <x:c r="J686" s="119" t="n">
        <x:f>IFERROR(ABS(G686-D686)/ABS(D686),"")</x:f>
        <x:v>0.4180039852016964</x:v>
      </x:c>
      <x:c r="K686" s="120" t="n">
        <x:f>E686-D686</x:f>
        <x:v>-118417.38913860521</x:v>
      </x:c>
      <x:c r="L686" s="77" t="str">
        <x:v>weighted_hybrid</x:v>
      </x:c>
      <x:c r="M686" s="77" t="str">
        <x:v>是</x:v>
      </x:c>
      <x:c r="N686" s="77" t="str">
        <x:v>是</x:v>
      </x:c>
    </x:row>
    <x:row r="687">
      <x:c r="A687" s="77" t="str">
        <x:v>1789</x:v>
      </x:c>
      <x:c r="B687" s="77" t="str">
        <x:v>神隆</x:v>
      </x:c>
      <x:c r="C687" s="125" t="n">
        <x:v>45962</x:v>
      </x:c>
      <x:c r="D687" s="120" t="n">
        <x:v>209083</x:v>
      </x:c>
      <x:c r="E687" s="120" t="n">
        <x:v>297329.4419163378</x:v>
      </x:c>
      <x:c r="F687" s="120" t="n">
        <x:v>265107.6920517451</x:v>
      </x:c>
      <x:c r="G687" s="120" t="n">
        <x:v>300909.636345737</x:v>
      </x:c>
      <x:c r="H687" s="119" t="n">
        <x:v>0.4220641655052674</x:v>
      </x:c>
      <x:c r="I687" s="119" t="n">
        <x:f>IFERROR(ABS(F687-D687)/ABS(D687),"")</x:f>
        <x:v>0.2679543150411324</x:v>
      </x:c>
      <x:c r="J687" s="119" t="n">
        <x:f>IFERROR(ABS(G687-D687)/ABS(D687),"")</x:f>
        <x:v>0.4391874822235044</x:v>
      </x:c>
      <x:c r="K687" s="120" t="n">
        <x:f>E687-D687</x:f>
        <x:v>88246.44191633782</x:v>
      </x:c>
      <x:c r="L687" s="77" t="str">
        <x:v>weighted_hybrid</x:v>
      </x:c>
      <x:c r="M687" s="77" t="str">
        <x:v>是</x:v>
      </x:c>
      <x:c r="N687" s="77" t="str">
        <x:v>是</x:v>
      </x:c>
    </x:row>
    <x:row r="688">
      <x:c r="A688" s="77" t="str">
        <x:v>1789</x:v>
      </x:c>
      <x:c r="B688" s="77" t="str">
        <x:v>神隆</x:v>
      </x:c>
      <x:c r="C688" s="125" t="n">
        <x:v>45992</x:v>
      </x:c>
      <x:c r="D688" s="120" t="n">
        <x:v>488272</x:v>
      </x:c>
      <x:c r="E688" s="120" t="n">
        <x:v>363512.7973648088</x:v>
      </x:c>
      <x:c r="F688" s="120" t="n">
        <x:v>494233.3607302464</x:v>
      </x:c>
      <x:c r="G688" s="120" t="n">
        <x:v>348988.2903242046</x:v>
      </x:c>
      <x:c r="H688" s="119" t="n">
        <x:v>0.2555116874102779</x:v>
      </x:c>
      <x:c r="I688" s="119" t="n">
        <x:f>IFERROR(ABS(F688-D688)/ABS(D688),"")</x:f>
        <x:v>0.012209098064698382</x:v>
      </x:c>
      <x:c r="J688" s="119" t="n">
        <x:f>IFERROR(ABS(G688-D688)/ABS(D688),"")</x:f>
        <x:v>0.28525844135194195</x:v>
      </x:c>
      <x:c r="K688" s="120" t="n">
        <x:f>E688-D688</x:f>
        <x:v>-124759.2026351912</x:v>
      </x:c>
      <x:c r="L688" s="77" t="str">
        <x:v>weighted_hybrid</x:v>
      </x:c>
      <x:c r="M688" s="77" t="str">
        <x:v>是</x:v>
      </x:c>
      <x:c r="N688" s="77" t="str">
        <x:v>是</x:v>
      </x:c>
    </x:row>
    <x:row r="689">
      <x:c r="A689" s="77" t="str">
        <x:v>1795</x:v>
      </x:c>
      <x:c r="B689" s="77" t="str">
        <x:v>美時</x:v>
      </x:c>
      <x:c r="C689" s="125" t="n">
        <x:v>45658</x:v>
      </x:c>
      <x:c r="D689" s="120" t="n">
        <x:v>2171345</x:v>
      </x:c>
      <x:c r="E689" s="120" t="n">
        <x:v>1798382.0616037955</x:v>
      </x:c>
      <x:c r="F689" s="120" t="n">
        <x:v>2102696.5189895635</x:v>
      </x:c>
      <x:c r="G689" s="120" t="n">
        <x:v>1764569.3441164878</x:v>
      </x:c>
      <x:c r="H689" s="119" t="n">
        <x:v>0.17176585867110228</x:v>
      </x:c>
      <x:c r="I689" s="119" t="n">
        <x:f>IFERROR(ABS(F689-D689)/ABS(D689),"")</x:f>
        <x:v>0.03161564883076459</x:v>
      </x:c>
      <x:c r="J689" s="119" t="n">
        <x:f>IFERROR(ABS(G689-D689)/ABS(D689),"")</x:f>
        <x:v>0.1873381042089176</x:v>
      </x:c>
      <x:c r="K689" s="120" t="n">
        <x:f>E689-D689</x:f>
        <x:v>-372962.9383962045</x:v>
      </x:c>
      <x:c r="L689" s="77" t="str">
        <x:v>weighted_hybrid</x:v>
      </x:c>
      <x:c r="M689" s="77" t="str">
        <x:v>是</x:v>
      </x:c>
      <x:c r="N689" s="77" t="str">
        <x:v>是</x:v>
      </x:c>
    </x:row>
    <x:row r="690">
      <x:c r="A690" s="77" t="str">
        <x:v>1795</x:v>
      </x:c>
      <x:c r="B690" s="77" t="str">
        <x:v>美時</x:v>
      </x:c>
      <x:c r="C690" s="125" t="n">
        <x:v>45689</x:v>
      </x:c>
      <x:c r="D690" s="120" t="n">
        <x:v>966712</x:v>
      </x:c>
      <x:c r="E690" s="120" t="n">
        <x:v>1542524.6018348539</x:v>
      </x:c>
      <x:c r="F690" s="120" t="n">
        <x:v>1380415.922329303</x:v>
      </x:c>
      <x:c r="G690" s="120" t="n">
        <x:v>1560536.6773354707</x:v>
      </x:c>
      <x:c r="H690" s="119" t="n">
        <x:v>0.5956402753196959</x:v>
      </x:c>
      <x:c r="I690" s="119" t="n">
        <x:f>IFERROR(ABS(F690-D690)/ABS(D690),"")</x:f>
        <x:v>0.42794950546729854</x:v>
      </x:c>
      <x:c r="J690" s="119" t="n">
        <x:f>IFERROR(ABS(G690-D690)/ABS(D690),"")</x:f>
        <x:v>0.6142725830810735</x:v>
      </x:c>
      <x:c r="K690" s="120" t="n">
        <x:f>E690-D690</x:f>
        <x:v>575812.6018348539</x:v>
      </x:c>
      <x:c r="L690" s="77" t="str">
        <x:v>weighted_hybrid</x:v>
      </x:c>
      <x:c r="M690" s="77" t="str">
        <x:v>是</x:v>
      </x:c>
      <x:c r="N690" s="77" t="str">
        <x:v>是</x:v>
      </x:c>
    </x:row>
    <x:row r="691">
      <x:c r="A691" s="77" t="str">
        <x:v>1795</x:v>
      </x:c>
      <x:c r="B691" s="77" t="str">
        <x:v>美時</x:v>
      </x:c>
      <x:c r="C691" s="125" t="n">
        <x:v>45717</x:v>
      </x:c>
      <x:c r="D691" s="120" t="n">
        <x:v>1591727</x:v>
      </x:c>
      <x:c r="E691" s="120" t="n">
        <x:v>1133950.233912285</x:v>
      </x:c>
      <x:c r="F691" s="120" t="n">
        <x:v>1538683.1235009537</x:v>
      </x:c>
      <x:c r="G691" s="120" t="n">
        <x:v>1088979.9128468775</x:v>
      </x:c>
      <x:c r="H691" s="119" t="n">
        <x:v>0.28759753782383224</x:v>
      </x:c>
      <x:c r="I691" s="119" t="n">
        <x:f>IFERROR(ABS(F691-D691)/ABS(D691),"")</x:f>
        <x:v>0.03332473250692257</x:v>
      </x:c>
      <x:c r="J691" s="119" t="n">
        <x:f>IFERROR(ABS(G691-D691)/ABS(D691),"")</x:f>
        <x:v>0.3158500717479332</x:v>
      </x:c>
      <x:c r="K691" s="120" t="n">
        <x:f>E691-D691</x:f>
        <x:v>-457776.76608771505</x:v>
      </x:c>
      <x:c r="L691" s="77" t="str">
        <x:v>weighted_hybrid</x:v>
      </x:c>
      <x:c r="M691" s="77" t="str">
        <x:v>是</x:v>
      </x:c>
      <x:c r="N691" s="77" t="str">
        <x:v>是</x:v>
      </x:c>
    </x:row>
    <x:row r="692">
      <x:c r="A692" s="77" t="str">
        <x:v>1795</x:v>
      </x:c>
      <x:c r="B692" s="77" t="str">
        <x:v>美時</x:v>
      </x:c>
      <x:c r="C692" s="125" t="n">
        <x:v>45748</x:v>
      </x:c>
      <x:c r="D692" s="120" t="n">
        <x:v>2573341</x:v>
      </x:c>
      <x:c r="E692" s="120" t="n">
        <x:v>1921457.0755575302</x:v>
      </x:c>
      <x:c r="F692" s="120" t="n">
        <x:v>2148252.844042932</x:v>
      </x:c>
      <x:c r="G692" s="120" t="n">
        <x:v>1896257.5457258187</x:v>
      </x:c>
      <x:c r="H692" s="119" t="n">
        <x:v>0.25332201384988223</x:v>
      </x:c>
      <x:c r="I692" s="119" t="n">
        <x:f>IFERROR(ABS(F692-D692)/ABS(D692),"")</x:f>
        <x:v>0.16518920576677085</x:v>
      </x:c>
      <x:c r="J692" s="119" t="n">
        <x:f>IFERROR(ABS(G692-D692)/ABS(D692),"")</x:f>
        <x:v>0.2631145480813391</x:v>
      </x:c>
      <x:c r="K692" s="120" t="n">
        <x:f>E692-D692</x:f>
        <x:v>-651883.9244424698</x:v>
      </x:c>
      <x:c r="L692" s="77" t="str">
        <x:v>weighted_hybrid</x:v>
      </x:c>
      <x:c r="M692" s="77" t="str">
        <x:v>是</x:v>
      </x:c>
      <x:c r="N692" s="77" t="str">
        <x:v>是</x:v>
      </x:c>
    </x:row>
    <x:row r="693">
      <x:c r="A693" s="77" t="str">
        <x:v>1795</x:v>
      </x:c>
      <x:c r="B693" s="77" t="str">
        <x:v>美時</x:v>
      </x:c>
      <x:c r="C693" s="125" t="n">
        <x:v>45778</x:v>
      </x:c>
      <x:c r="D693" s="120" t="n">
        <x:v>1129413</x:v>
      </x:c>
      <x:c r="E693" s="120" t="n">
        <x:v>2172364.502088193</x:v>
      </x:c>
      <x:c r="F693" s="120" t="n">
        <x:v>1696185.4275439936</x:v>
      </x:c>
      <x:c r="G693" s="120" t="n">
        <x:v>2225273.2881486593</x:v>
      </x:c>
      <x:c r="H693" s="119" t="n">
        <x:v>0.9234456324552602</x:v>
      </x:c>
      <x:c r="I693" s="119" t="n">
        <x:f>IFERROR(ABS(F693-D693)/ABS(D693),"")</x:f>
        <x:v>0.501829204678885</x:v>
      </x:c>
      <x:c r="J693" s="119" t="n">
        <x:f>IFERROR(ABS(G693-D693)/ABS(D693),"")</x:f>
        <x:v>0.9702919022081907</x:v>
      </x:c>
      <x:c r="K693" s="120" t="n">
        <x:f>E693-D693</x:f>
        <x:v>1042951.5020881929</x:v>
      </x:c>
      <x:c r="L693" s="77" t="str">
        <x:v>weighted_hybrid</x:v>
      </x:c>
      <x:c r="M693" s="77" t="str">
        <x:v>是</x:v>
      </x:c>
      <x:c r="N693" s="77" t="str">
        <x:v>是</x:v>
      </x:c>
    </x:row>
    <x:row r="694">
      <x:c r="A694" s="77" t="str">
        <x:v>1795</x:v>
      </x:c>
      <x:c r="B694" s="77" t="str">
        <x:v>美時</x:v>
      </x:c>
      <x:c r="C694" s="125" t="n">
        <x:v>45809</x:v>
      </x:c>
      <x:c r="D694" s="120" t="n">
        <x:v>1044271</x:v>
      </x:c>
      <x:c r="E694" s="120" t="n">
        <x:v>1266446.6681407937</x:v>
      </x:c>
      <x:c r="F694" s="120" t="n">
        <x:v>1426018.257774081</x:v>
      </x:c>
      <x:c r="G694" s="120" t="n">
        <x:v>1248716.4915148728</x:v>
      </x:c>
      <x:c r="H694" s="119" t="n">
        <x:v>0.21275671558512463</x:v>
      </x:c>
      <x:c r="I694" s="119" t="n">
        <x:f>IFERROR(ABS(F694-D694)/ABS(D694),"")</x:f>
        <x:v>0.36556340047179425</x:v>
      </x:c>
      <x:c r="J694" s="119" t="n">
        <x:f>IFERROR(ABS(G694-D694)/ABS(D694),"")</x:f>
        <x:v>0.19577819504216123</x:v>
      </x:c>
      <x:c r="K694" s="120" t="n">
        <x:f>E694-D694</x:f>
        <x:v>222175.66814079368</x:v>
      </x:c>
      <x:c r="L694" s="77" t="str">
        <x:v>weighted_hybrid</x:v>
      </x:c>
      <x:c r="M694" s="77" t="str">
        <x:v>是</x:v>
      </x:c>
      <x:c r="N694" s="77" t="str">
        <x:v>是</x:v>
      </x:c>
    </x:row>
    <x:row r="695">
      <x:c r="A695" s="77" t="str">
        <x:v>1795</x:v>
      </x:c>
      <x:c r="B695" s="77" t="str">
        <x:v>美時</x:v>
      </x:c>
      <x:c r="C695" s="125" t="n">
        <x:v>45839</x:v>
      </x:c>
      <x:c r="D695" s="120" t="n">
        <x:v>2397322</x:v>
      </x:c>
      <x:c r="E695" s="120" t="n">
        <x:v>1726758.4049070673</x:v>
      </x:c>
      <x:c r="F695" s="120" t="n">
        <x:v>2576066.2914628824</x:v>
      </x:c>
      <x:c r="G695" s="120" t="n">
        <x:v>1632390.861956421</x:v>
      </x:c>
      <x:c r="H695" s="119" t="n">
        <x:v>0.2797136117271408</x:v>
      </x:c>
      <x:c r="I695" s="119" t="n">
        <x:f>IFERROR(ABS(F695-D695)/ABS(D695),"")</x:f>
        <x:v>0.07455998462571253</x:v>
      </x:c>
      <x:c r="J695" s="119" t="n">
        <x:f>IFERROR(ABS(G695-D695)/ABS(D695),"")</x:f>
        <x:v>0.3190773446552357</x:v>
      </x:c>
      <x:c r="K695" s="120" t="n">
        <x:f>E695-D695</x:f>
        <x:v>-670563.5950929327</x:v>
      </x:c>
      <x:c r="L695" s="77" t="str">
        <x:v>weighted_hybrid</x:v>
      </x:c>
      <x:c r="M695" s="77" t="str">
        <x:v>是</x:v>
      </x:c>
      <x:c r="N695" s="77" t="str">
        <x:v>是</x:v>
      </x:c>
    </x:row>
    <x:row r="696">
      <x:c r="A696" s="77" t="str">
        <x:v>1795</x:v>
      </x:c>
      <x:c r="B696" s="77" t="str">
        <x:v>美時</x:v>
      </x:c>
      <x:c r="C696" s="125" t="n">
        <x:v>45870</x:v>
      </x:c>
      <x:c r="D696" s="120" t="n">
        <x:v>1159844</x:v>
      </x:c>
      <x:c r="E696" s="120" t="n">
        <x:v>1652608.1245208932</x:v>
      </x:c>
      <x:c r="F696" s="120" t="n">
        <x:v>1470949.4844784655</x:v>
      </x:c>
      <x:c r="G696" s="120" t="n">
        <x:v>1672792.4178589408</x:v>
      </x:c>
      <x:c r="H696" s="119" t="n">
        <x:v>0.42485379458004113</x:v>
      </x:c>
      <x:c r="I696" s="119" t="n">
        <x:f>IFERROR(ABS(F696-D696)/ABS(D696),"")</x:f>
        <x:v>0.2682304555426984</x:v>
      </x:c>
      <x:c r="J696" s="119" t="n">
        <x:f>IFERROR(ABS(G696-D696)/ABS(D696),"")</x:f>
        <x:v>0.4422563878064126</x:v>
      </x:c>
      <x:c r="K696" s="120" t="n">
        <x:f>E696-D696</x:f>
        <x:v>492764.1245208932</x:v>
      </x:c>
      <x:c r="L696" s="77" t="str">
        <x:v>weighted_hybrid</x:v>
      </x:c>
      <x:c r="M696" s="77" t="str">
        <x:v>是</x:v>
      </x:c>
      <x:c r="N696" s="77" t="str">
        <x:v>是</x:v>
      </x:c>
    </x:row>
    <x:row r="697">
      <x:c r="A697" s="77" t="str">
        <x:v>1795</x:v>
      </x:c>
      <x:c r="B697" s="77" t="str">
        <x:v>美時</x:v>
      </x:c>
      <x:c r="C697" s="125" t="n">
        <x:v>45901</x:v>
      </x:c>
      <x:c r="D697" s="120" t="n">
        <x:v>1213533</x:v>
      </x:c>
      <x:c r="E697" s="120" t="n">
        <x:v>1150437.792138451</x:v>
      </x:c>
      <x:c r="F697" s="120" t="n">
        <x:v>1594907.803473007</x:v>
      </x:c>
      <x:c r="G697" s="120" t="n">
        <x:v>1101052.2353235004</x:v>
      </x:c>
      <x:c r="H697" s="119" t="n">
        <x:v>0.05199298895172112</x:v>
      </x:c>
      <x:c r="I697" s="119" t="n">
        <x:f>IFERROR(ABS(F697-D697)/ABS(D697),"")</x:f>
        <x:v>0.314268176862934</x:v>
      </x:c>
      <x:c r="J697" s="119" t="n">
        <x:f>IFERROR(ABS(G697-D697)/ABS(D697),"")</x:f>
        <x:v>0.09268867404223836</x:v>
      </x:c>
      <x:c r="K697" s="120" t="n">
        <x:f>E697-D697</x:f>
        <x:v>-63095.20786154899</x:v>
      </x:c>
      <x:c r="L697" s="77" t="str">
        <x:v>weighted_hybrid</x:v>
      </x:c>
      <x:c r="M697" s="77" t="str">
        <x:v>是</x:v>
      </x:c>
      <x:c r="N697" s="77" t="str">
        <x:v>是</x:v>
      </x:c>
    </x:row>
    <x:row r="698">
      <x:c r="A698" s="77" t="str">
        <x:v>1795</x:v>
      </x:c>
      <x:c r="B698" s="77" t="str">
        <x:v>美時</x:v>
      </x:c>
      <x:c r="C698" s="125" t="n">
        <x:v>45931</x:v>
      </x:c>
      <x:c r="D698" s="120" t="n">
        <x:v>2752931</x:v>
      </x:c>
      <x:c r="E698" s="120" t="n">
        <x:v>1431224.508923844</x:v>
      </x:c>
      <x:c r="F698" s="120" t="n">
        <x:v>1537891.290231593</x:v>
      </x:c>
      <x:c r="G698" s="120" t="n">
        <x:v>1419372.644334094</x:v>
      </x:c>
      <x:c r="H698" s="119" t="n">
        <x:v>0.48010883348553096</x:v>
      </x:c>
      <x:c r="I698" s="119" t="n">
        <x:f>IFERROR(ABS(F698-D698)/ABS(D698),"")</x:f>
        <x:v>0.44136220986592367</x:v>
      </x:c>
      <x:c r="J698" s="119" t="n">
        <x:f>IFERROR(ABS(G698-D698)/ABS(D698),"")</x:f>
        <x:v>0.48441401388770955</x:v>
      </x:c>
      <x:c r="K698" s="120" t="n">
        <x:f>E698-D698</x:f>
        <x:v>-1321706.491076156</x:v>
      </x:c>
      <x:c r="L698" s="77" t="str">
        <x:v>weighted_hybrid</x:v>
      </x:c>
      <x:c r="M698" s="77" t="str">
        <x:v>是</x:v>
      </x:c>
      <x:c r="N698" s="77" t="str">
        <x:v>是</x:v>
      </x:c>
    </x:row>
    <x:row r="699">
      <x:c r="A699" s="77" t="str">
        <x:v>1795</x:v>
      </x:c>
      <x:c r="B699" s="77" t="str">
        <x:v>美時</x:v>
      </x:c>
      <x:c r="C699" s="125" t="n">
        <x:v>45962</x:v>
      </x:c>
      <x:c r="D699" s="120" t="n">
        <x:v>1058771</x:v>
      </x:c>
      <x:c r="E699" s="120" t="n">
        <x:v>1686763.0401690532</x:v>
      </x:c>
      <x:c r="F699" s="120" t="n">
        <x:v>1316553.9349719265</x:v>
      </x:c>
      <x:c r="G699" s="120" t="n">
        <x:v>1727897.3851909563</x:v>
      </x:c>
      <x:c r="H699" s="119" t="n">
        <x:v>0.5931330194811278</x:v>
      </x:c>
      <x:c r="I699" s="119" t="n">
        <x:f>IFERROR(ABS(F699-D699)/ABS(D699),"")</x:f>
        <x:v>0.24347373980957782</x:v>
      </x:c>
      <x:c r="J699" s="119" t="n">
        <x:f>IFERROR(ABS(G699-D699)/ABS(D699),"")</x:f>
        <x:v>0.6319840505557446</x:v>
      </x:c>
      <x:c r="K699" s="120" t="n">
        <x:f>E699-D699</x:f>
        <x:v>627992.0401690532</x:v>
      </x:c>
      <x:c r="L699" s="77" t="str">
        <x:v>weighted_hybrid</x:v>
      </x:c>
      <x:c r="M699" s="77" t="str">
        <x:v>是</x:v>
      </x:c>
      <x:c r="N699" s="77" t="str">
        <x:v>是</x:v>
      </x:c>
    </x:row>
    <x:row r="700">
      <x:c r="A700" s="77" t="str">
        <x:v>1795</x:v>
      </x:c>
      <x:c r="B700" s="77" t="str">
        <x:v>美時</x:v>
      </x:c>
      <x:c r="C700" s="125" t="n">
        <x:v>45992</x:v>
      </x:c>
      <x:c r="D700" s="120" t="n">
        <x:v>2442093</x:v>
      </x:c>
      <x:c r="E700" s="120" t="n">
        <x:v>1299758.0873382844</x:v>
      </x:c>
      <x:c r="F700" s="120" t="n">
        <x:v>1669833.5923216632</x:v>
      </x:c>
      <x:c r="G700" s="120" t="n">
        <x:v>1258638.5867845756</x:v>
      </x:c>
      <x:c r="H700" s="119" t="n">
        <x:v>0.46776880023066914</x:v>
      </x:c>
      <x:c r="I700" s="119" t="n">
        <x:f>IFERROR(ABS(F700-D700)/ABS(D700),"")</x:f>
        <x:v>0.3162285005846775</x:v>
      </x:c>
      <x:c r="J700" s="119" t="n">
        <x:f>IFERROR(ABS(G700-D700)/ABS(D700),"")</x:f>
        <x:v>0.48460661130244603</x:v>
      </x:c>
      <x:c r="K700" s="120" t="n">
        <x:f>E700-D700</x:f>
        <x:v>-1142334.9126617156</x:v>
      </x:c>
      <x:c r="L700" s="77" t="str">
        <x:v>weighted_hybrid</x:v>
      </x:c>
      <x:c r="M700" s="77" t="str">
        <x:v>是</x:v>
      </x:c>
      <x:c r="N700" s="77" t="str">
        <x:v>是</x:v>
      </x:c>
    </x:row>
    <x:row r="701">
      <x:c r="A701" s="77" t="str">
        <x:v>1799</x:v>
      </x:c>
      <x:c r="B701" s="77" t="str">
        <x:v>易威</x:v>
      </x:c>
      <x:c r="C701" s="125" t="n">
        <x:v>45658</x:v>
      </x:c>
      <x:c r="D701" s="120" t="n">
        <x:v>32238</x:v>
      </x:c>
      <x:c r="E701" s="120" t="n">
        <x:v>37739.581688391554</x:v>
      </x:c>
      <x:c r="F701" s="120" t="n">
        <x:v>35223.029197896256</x:v>
      </x:c>
      <x:c r="G701" s="120" t="n">
        <x:v>38019.19863177992</x:v>
      </x:c>
      <x:c r="H701" s="119" t="n">
        <x:v>0.1706551798620123</x:v>
      </x:c>
      <x:c r="I701" s="119" t="n">
        <x:f>IFERROR(ABS(F701-D701)/ABS(D701),"")</x:f>
        <x:v>0.09259349829072076</x:v>
      </x:c>
      <x:c r="J701" s="119" t="n">
        <x:f>IFERROR(ABS(G701-D701)/ABS(D701),"")</x:f>
        <x:v>0.17932870003660017</x:v>
      </x:c>
      <x:c r="K701" s="120" t="n">
        <x:f>E701-D701</x:f>
        <x:v>5501.581688391554</x:v>
      </x:c>
      <x:c r="L701" s="77" t="str">
        <x:v>weighted_hybrid</x:v>
      </x:c>
      <x:c r="M701" s="77" t="str">
        <x:v>是</x:v>
      </x:c>
      <x:c r="N701" s="77" t="str">
        <x:v>是</x:v>
      </x:c>
    </x:row>
    <x:row r="702">
      <x:c r="A702" s="77" t="str">
        <x:v>1799</x:v>
      </x:c>
      <x:c r="B702" s="77" t="str">
        <x:v>易威</x:v>
      </x:c>
      <x:c r="C702" s="125" t="n">
        <x:v>45689</x:v>
      </x:c>
      <x:c r="D702" s="120" t="n">
        <x:v>42667</x:v>
      </x:c>
      <x:c r="E702" s="120" t="n">
        <x:v>30524.220394836473</x:v>
      </x:c>
      <x:c r="F702" s="120" t="n">
        <x:v>32252.6950513382</x:v>
      </x:c>
      <x:c r="G702" s="120" t="n">
        <x:v>30332.16765522517</x:v>
      </x:c>
      <x:c r="H702" s="119" t="n">
        <x:v>0.2845941736040389</x:v>
      </x:c>
      <x:c r="I702" s="119" t="n">
        <x:f>IFERROR(ABS(F702-D702)/ABS(D702),"")</x:f>
        <x:v>0.2440833653329693</x:v>
      </x:c>
      <x:c r="J702" s="119" t="n">
        <x:f>IFERROR(ABS(G702-D702)/ABS(D702),"")</x:f>
        <x:v>0.2890953745230466</x:v>
      </x:c>
      <x:c r="K702" s="120" t="n">
        <x:f>E702-D702</x:f>
        <x:v>-12142.779605163527</x:v>
      </x:c>
      <x:c r="L702" s="77" t="str">
        <x:v>weighted_hybrid</x:v>
      </x:c>
      <x:c r="M702" s="77" t="str">
        <x:v>是</x:v>
      </x:c>
      <x:c r="N702" s="77" t="str">
        <x:v>是</x:v>
      </x:c>
    </x:row>
    <x:row r="703">
      <x:c r="A703" s="77" t="str">
        <x:v>1799</x:v>
      </x:c>
      <x:c r="B703" s="77" t="str">
        <x:v>易威</x:v>
      </x:c>
      <x:c r="C703" s="125" t="n">
        <x:v>45717</x:v>
      </x:c>
      <x:c r="D703" s="120" t="n">
        <x:v>76638</x:v>
      </x:c>
      <x:c r="E703" s="120" t="n">
        <x:v>65282.77209014107</x:v>
      </x:c>
      <x:c r="F703" s="120" t="n">
        <x:v>73316.36854784594</x:v>
      </x:c>
      <x:c r="G703" s="120" t="n">
        <x:v>64390.150261507195</x:v>
      </x:c>
      <x:c r="H703" s="119" t="n">
        <x:v>0.14816706998954732</x:v>
      </x:c>
      <x:c r="I703" s="119" t="n">
        <x:f>IFERROR(ABS(F703-D703)/ABS(D703),"")</x:f>
        <x:v>0.043341833713745954</x:v>
      </x:c>
      <x:c r="J703" s="119" t="n">
        <x:f>IFERROR(ABS(G703-D703)/ABS(D703),"")</x:f>
        <x:v>0.1598143184646364</x:v>
      </x:c>
      <x:c r="K703" s="120" t="n">
        <x:f>E703-D703</x:f>
        <x:v>-11355.227909858928</x:v>
      </x:c>
      <x:c r="L703" s="77" t="str">
        <x:v>weighted_hybrid</x:v>
      </x:c>
      <x:c r="M703" s="77" t="str">
        <x:v>是</x:v>
      </x:c>
      <x:c r="N703" s="77" t="str">
        <x:v>是</x:v>
      </x:c>
    </x:row>
    <x:row r="704">
      <x:c r="A704" s="77" t="str">
        <x:v>1799</x:v>
      </x:c>
      <x:c r="B704" s="77" t="str">
        <x:v>易威</x:v>
      </x:c>
      <x:c r="C704" s="125" t="n">
        <x:v>45748</x:v>
      </x:c>
      <x:c r="D704" s="120" t="n">
        <x:v>26006</x:v>
      </x:c>
      <x:c r="E704" s="120" t="n">
        <x:v>60310.419639184336</x:v>
      </x:c>
      <x:c r="F704" s="120" t="n">
        <x:v>50104.119272850345</x:v>
      </x:c>
      <x:c r="G704" s="120" t="n">
        <x:v>61444.45301322144</x:v>
      </x:c>
      <x:c r="H704" s="119" t="n">
        <x:v>1.319096348503589</x:v>
      </x:c>
      <x:c r="I704" s="119" t="n">
        <x:f>IFERROR(ABS(F704-D704)/ABS(D704),"")</x:f>
        <x:v>0.9266369019784029</x:v>
      </x:c>
      <x:c r="J704" s="119" t="n">
        <x:f>IFERROR(ABS(G704-D704)/ABS(D704),"")</x:f>
        <x:v>1.362702953673054</x:v>
      </x:c>
      <x:c r="K704" s="120" t="n">
        <x:f>E704-D704</x:f>
        <x:v>34304.419639184336</x:v>
      </x:c>
      <x:c r="L704" s="77" t="str">
        <x:v>weighted_hybrid</x:v>
      </x:c>
      <x:c r="M704" s="77" t="str">
        <x:v>是</x:v>
      </x:c>
      <x:c r="N704" s="77" t="str">
        <x:v>是</x:v>
      </x:c>
    </x:row>
    <x:row r="705">
      <x:c r="A705" s="77" t="str">
        <x:v>1799</x:v>
      </x:c>
      <x:c r="B705" s="77" t="str">
        <x:v>易威</x:v>
      </x:c>
      <x:c r="C705" s="125" t="n">
        <x:v>45778</x:v>
      </x:c>
      <x:c r="D705" s="120" t="n">
        <x:v>34597</x:v>
      </x:c>
      <x:c r="E705" s="120" t="n">
        <x:v>41076.26707329252</x:v>
      </x:c>
      <x:c r="F705" s="120" t="n">
        <x:v>60745.22481423969</x:v>
      </x:c>
      <x:c r="G705" s="120" t="n">
        <x:v>38890.827324298385</x:v>
      </x:c>
      <x:c r="H705" s="119" t="n">
        <x:v>0.18727829214361125</x:v>
      </x:c>
      <x:c r="I705" s="119" t="n">
        <x:f>IFERROR(ABS(F705-D705)/ABS(D705),"")</x:f>
        <x:v>0.7557945721952681</x:v>
      </x:c>
      <x:c r="J705" s="119" t="n">
        <x:f>IFERROR(ABS(G705-D705)/ABS(D705),"")</x:f>
        <x:v>0.12410981658231596</x:v>
      </x:c>
      <x:c r="K705" s="120" t="n">
        <x:f>E705-D705</x:f>
        <x:v>6479.267073292518</x:v>
      </x:c>
      <x:c r="L705" s="77" t="str">
        <x:v>weighted_hybrid</x:v>
      </x:c>
      <x:c r="M705" s="77" t="str">
        <x:v>是</x:v>
      </x:c>
      <x:c r="N705" s="77" t="str">
        <x:v>是</x:v>
      </x:c>
    </x:row>
    <x:row r="706">
      <x:c r="A706" s="77" t="str">
        <x:v>1799</x:v>
      </x:c>
      <x:c r="B706" s="77" t="str">
        <x:v>易威</x:v>
      </x:c>
      <x:c r="C706" s="125" t="n">
        <x:v>45809</x:v>
      </x:c>
      <x:c r="D706" s="120" t="n">
        <x:v>48651</x:v>
      </x:c>
      <x:c r="E706" s="120" t="n">
        <x:v>49694.1170678163</x:v>
      </x:c>
      <x:c r="F706" s="120" t="n">
        <x:v>70765.36223705424</x:v>
      </x:c>
      <x:c r="G706" s="120" t="n">
        <x:v>47352.86760456765</x:v>
      </x:c>
      <x:c r="H706" s="119" t="n">
        <x:v>0.021440814532410504</x:v>
      </x:c>
      <x:c r="I706" s="119" t="n">
        <x:f>IFERROR(ABS(F706-D706)/ABS(D706),"")</x:f>
        <x:v>0.4545510315729223</x:v>
      </x:c>
      <x:c r="J706" s="119" t="n">
        <x:f>IFERROR(ABS(G706-D706)/ABS(D706),"")</x:f>
        <x:v>0.026682542916535167</x:v>
      </x:c>
      <x:c r="K706" s="120" t="n">
        <x:f>E706-D706</x:f>
        <x:v>1043.1170678163035</x:v>
      </x:c>
      <x:c r="L706" s="77" t="str">
        <x:v>weighted_hybrid</x:v>
      </x:c>
      <x:c r="M706" s="77" t="str">
        <x:v>是</x:v>
      </x:c>
      <x:c r="N706" s="77" t="str">
        <x:v>是</x:v>
      </x:c>
    </x:row>
    <x:row r="707">
      <x:c r="A707" s="77" t="str">
        <x:v>1799</x:v>
      </x:c>
      <x:c r="B707" s="77" t="str">
        <x:v>易威</x:v>
      </x:c>
      <x:c r="C707" s="125" t="n">
        <x:v>45839</x:v>
      </x:c>
      <x:c r="D707" s="120" t="n">
        <x:v>38701</x:v>
      </x:c>
      <x:c r="E707" s="120" t="n">
        <x:v>56214.08018145651</x:v>
      </x:c>
      <x:c r="F707" s="120" t="n">
        <x:v>48298.61861669419</x:v>
      </x:c>
      <x:c r="G707" s="120" t="n">
        <x:v>57093.57591087454</x:v>
      </x:c>
      <x:c r="H707" s="119" t="n">
        <x:v>0.4525226785213951</x:v>
      </x:c>
      <x:c r="I707" s="119" t="n">
        <x:f>IFERROR(ABS(F707-D707)/ABS(D707),"")</x:f>
        <x:v>0.24799407293594974</x:v>
      </x:c>
      <x:c r="J707" s="119" t="n">
        <x:f>IFERROR(ABS(G707-D707)/ABS(D707),"")</x:f>
        <x:v>0.47524807914199996</x:v>
      </x:c>
      <x:c r="K707" s="120" t="n">
        <x:f>E707-D707</x:f>
        <x:v>17513.080181456513</x:v>
      </x:c>
      <x:c r="L707" s="77" t="str">
        <x:v>weighted_hybrid</x:v>
      </x:c>
      <x:c r="M707" s="77" t="str">
        <x:v>是</x:v>
      </x:c>
      <x:c r="N707" s="77" t="str">
        <x:v>是</x:v>
      </x:c>
    </x:row>
    <x:row r="708">
      <x:c r="A708" s="77" t="str">
        <x:v>1799</x:v>
      </x:c>
      <x:c r="B708" s="77" t="str">
        <x:v>易威</x:v>
      </x:c>
      <x:c r="C708" s="125" t="n">
        <x:v>45870</x:v>
      </x:c>
      <x:c r="D708" s="120" t="n">
        <x:v>59075</x:v>
      </x:c>
      <x:c r="E708" s="120" t="n">
        <x:v>39845.959994412224</x:v>
      </x:c>
      <x:c r="F708" s="120" t="n">
        <x:v>38921.341449891486</x:v>
      </x:c>
      <x:c r="G708" s="120" t="n">
        <x:v>39948.69538824786</x:v>
      </x:c>
      <x:c r="H708" s="119" t="n">
        <x:v>0.32550215836796914</x:v>
      </x:c>
      <x:c r="I708" s="119" t="n">
        <x:f>IFERROR(ABS(F708-D708)/ABS(D708),"")</x:f>
        <x:v>0.3411537630149558</x:v>
      </x:c>
      <x:c r="J708" s="119" t="n">
        <x:f>IFERROR(ABS(G708-D708)/ABS(D708),"")</x:f>
        <x:v>0.3237630911849706</x:v>
      </x:c>
      <x:c r="K708" s="120" t="n">
        <x:f>E708-D708</x:f>
        <x:v>-19229.040005587776</x:v>
      </x:c>
      <x:c r="L708" s="77" t="str">
        <x:v>weighted_hybrid</x:v>
      </x:c>
      <x:c r="M708" s="77" t="str">
        <x:v>是</x:v>
      </x:c>
      <x:c r="N708" s="77" t="str">
        <x:v>是</x:v>
      </x:c>
    </x:row>
    <x:row r="709">
      <x:c r="A709" s="77" t="str">
        <x:v>1799</x:v>
      </x:c>
      <x:c r="B709" s="77" t="str">
        <x:v>易威</x:v>
      </x:c>
      <x:c r="C709" s="125" t="n">
        <x:v>45901</x:v>
      </x:c>
      <x:c r="D709" s="120" t="n">
        <x:v>76649</x:v>
      </x:c>
      <x:c r="E709" s="120" t="n">
        <x:v>55685.600512424964</x:v>
      </x:c>
      <x:c r="F709" s="120" t="n">
        <x:v>52662.70731040891</x:v>
      </x:c>
      <x:c r="G709" s="120" t="n">
        <x:v>56021.477534871185</x:v>
      </x:c>
      <x:c r="H709" s="119" t="n">
        <x:v>0.2734986690964662</x:v>
      </x:c>
      <x:c r="I709" s="119" t="n">
        <x:f>IFERROR(ABS(F709-D709)/ABS(D709),"")</x:f>
        <x:v>0.3129367987787328</x:v>
      </x:c>
      <x:c r="J709" s="119" t="n">
        <x:f>IFERROR(ABS(G709-D709)/ABS(D709),"")</x:f>
        <x:v>0.26911665468732554</x:v>
      </x:c>
      <x:c r="K709" s="120" t="n">
        <x:f>E709-D709</x:f>
        <x:v>-20963.399487575036</x:v>
      </x:c>
      <x:c r="L709" s="77" t="str">
        <x:v>weighted_hybrid</x:v>
      </x:c>
      <x:c r="M709" s="77" t="str">
        <x:v>是</x:v>
      </x:c>
      <x:c r="N709" s="77" t="str">
        <x:v>是</x:v>
      </x:c>
    </x:row>
    <x:row r="710">
      <x:c r="A710" s="77" t="str">
        <x:v>1799</x:v>
      </x:c>
      <x:c r="B710" s="77" t="str">
        <x:v>易威</x:v>
      </x:c>
      <x:c r="C710" s="125" t="n">
        <x:v>45931</x:v>
      </x:c>
      <x:c r="D710" s="120" t="n">
        <x:v>29680</x:v>
      </x:c>
      <x:c r="E710" s="120" t="n">
        <x:v>63558.62688311397</x:v>
      </x:c>
      <x:c r="F710" s="120" t="n">
        <x:v>56075.79286192531</x:v>
      </x:c>
      <x:c r="G710" s="120" t="n">
        <x:v>64390.05288546826</x:v>
      </x:c>
      <x:c r="H710" s="119" t="n">
        <x:v>1.1414631699162388</x:v>
      </x:c>
      <x:c r="I710" s="119" t="n">
        <x:f>IFERROR(ABS(F710-D710)/ABS(D710),"")</x:f>
        <x:v>0.8893461206848149</x:v>
      </x:c>
      <x:c r="J710" s="119" t="n">
        <x:f>IFERROR(ABS(G710-D710)/ABS(D710),"")</x:f>
        <x:v>1.169476175386397</x:v>
      </x:c>
      <x:c r="K710" s="120" t="n">
        <x:f>E710-D710</x:f>
        <x:v>33878.62688311397</x:v>
      </x:c>
      <x:c r="L710" s="77" t="str">
        <x:v>weighted_hybrid</x:v>
      </x:c>
      <x:c r="M710" s="77" t="str">
        <x:v>是</x:v>
      </x:c>
      <x:c r="N710" s="77" t="str">
        <x:v>是</x:v>
      </x:c>
    </x:row>
    <x:row r="711">
      <x:c r="A711" s="77" t="str">
        <x:v>1799</x:v>
      </x:c>
      <x:c r="B711" s="77" t="str">
        <x:v>易威</x:v>
      </x:c>
      <x:c r="C711" s="125" t="n">
        <x:v>45962</x:v>
      </x:c>
      <x:c r="D711" s="120" t="n">
        <x:v>65011</x:v>
      </x:c>
      <x:c r="E711" s="120" t="n">
        <x:v>36494.364472173875</x:v>
      </x:c>
      <x:c r="F711" s="120" t="n">
        <x:v>44541.29227029217</x:v>
      </x:c>
      <x:c r="G711" s="120" t="n">
        <x:v>35600.261383494064</x:v>
      </x:c>
      <x:c r="H711" s="119" t="n">
        <x:v>0.4386432377263252</x:v>
      </x:c>
      <x:c r="I711" s="119" t="n">
        <x:f>IFERROR(ABS(F711-D711)/ABS(D711),"")</x:f>
        <x:v>0.31486529556087167</x:v>
      </x:c>
      <x:c r="J711" s="119" t="n">
        <x:f>IFERROR(ABS(G711-D711)/ABS(D711),"")</x:f>
        <x:v>0.45239634241137555</x:v>
      </x:c>
      <x:c r="K711" s="120" t="n">
        <x:f>E711-D711</x:f>
        <x:v>-28516.635527826125</x:v>
      </x:c>
      <x:c r="L711" s="77" t="str">
        <x:v>weighted_hybrid</x:v>
      </x:c>
      <x:c r="M711" s="77" t="str">
        <x:v>是</x:v>
      </x:c>
      <x:c r="N711" s="77" t="str">
        <x:v>是</x:v>
      </x:c>
    </x:row>
    <x:row r="712">
      <x:c r="A712" s="77" t="str">
        <x:v>1799</x:v>
      </x:c>
      <x:c r="B712" s="77" t="str">
        <x:v>易威</x:v>
      </x:c>
      <x:c r="C712" s="125" t="n">
        <x:v>45992</x:v>
      </x:c>
      <x:c r="D712" s="120" t="n">
        <x:v>67497</x:v>
      </x:c>
      <x:c r="E712" s="120" t="n">
        <x:v>71390.20540668104</x:v>
      </x:c>
      <x:c r="F712" s="120" t="n">
        <x:v>72052.3262076756</x:v>
      </x:c>
      <x:c r="G712" s="120" t="n">
        <x:v>71316.63642879276</x:v>
      </x:c>
      <x:c r="H712" s="119" t="n">
        <x:v>0.05767968067737882</x:v>
      </x:c>
      <x:c r="I712" s="119" t="n">
        <x:f>IFERROR(ABS(F712-D712)/ABS(D712),"")</x:f>
        <x:v>0.06748931371284046</x:v>
      </x:c>
      <x:c r="J712" s="119" t="n">
        <x:f>IFERROR(ABS(G712-D712)/ABS(D712),"")</x:f>
        <x:v>0.056589721451216456</x:v>
      </x:c>
      <x:c r="K712" s="120" t="n">
        <x:f>E712-D712</x:f>
        <x:v>3893.205406681038</x:v>
      </x:c>
      <x:c r="L712" s="77" t="str">
        <x:v>weighted_hybrid</x:v>
      </x:c>
      <x:c r="M712" s="77" t="str">
        <x:v>是</x:v>
      </x:c>
      <x:c r="N712" s="77" t="str">
        <x:v>是</x:v>
      </x:c>
    </x:row>
    <x:row r="713">
      <x:c r="A713" s="77" t="str">
        <x:v>1808</x:v>
      </x:c>
      <x:c r="B713" s="77" t="str">
        <x:v>潤隆</x:v>
      </x:c>
      <x:c r="C713" s="125" t="n">
        <x:v>45658</x:v>
      </x:c>
      <x:c r="D713" s="120" t="n">
        <x:v>26287</x:v>
      </x:c>
      <x:c r="E713" s="120" t="n">
        <x:v>52549.28629807983</x:v>
      </x:c>
      <x:c r="F713" s="120" t="n">
        <x:v>8198.81458943233</x:v>
      </x:c>
      <x:c r="G713" s="120" t="n">
        <x:v>57477.116487929554</x:v>
      </x:c>
      <x:c r="H713" s="119" t="n">
        <x:v>0.999059850803813</x:v>
      </x:c>
      <x:c r="I713" s="119" t="n">
        <x:f>IFERROR(ABS(F713-D713)/ABS(D713),"")</x:f>
        <x:v>0.6881038311928964</x:v>
      </x:c>
      <x:c r="J713" s="119" t="n">
        <x:f>IFERROR(ABS(G713-D713)/ABS(D713),"")</x:f>
        <x:v>1.1865224821367806</x:v>
      </x:c>
      <x:c r="K713" s="120" t="n">
        <x:f>E713-D713</x:f>
        <x:v>26262.28629807983</x:v>
      </x:c>
      <x:c r="L713" s="77" t="str">
        <x:v>weighted_hybrid</x:v>
      </x:c>
      <x:c r="M713" s="77" t="str">
        <x:v>是</x:v>
      </x:c>
      <x:c r="N713" s="77" t="str">
        <x:v>是</x:v>
      </x:c>
    </x:row>
    <x:row r="714">
      <x:c r="A714" s="77" t="str">
        <x:v>1808</x:v>
      </x:c>
      <x:c r="B714" s="77" t="str">
        <x:v>潤隆</x:v>
      </x:c>
      <x:c r="C714" s="125" t="n">
        <x:v>45689</x:v>
      </x:c>
      <x:c r="D714" s="120" t="n">
        <x:v>1402</x:v>
      </x:c>
      <x:c r="E714" s="120" t="n">
        <x:v>25018.097454601724</x:v>
      </x:c>
      <x:c r="F714" s="120" t="n">
        <x:v>31389.422846530044</x:v>
      </x:c>
      <x:c r="G714" s="120" t="n">
        <x:v>24310.172411054133</x:v>
      </x:c>
      <x:c r="H714" s="119" t="n">
        <x:v>16.84457735706257</x:v>
      </x:c>
      <x:c r="I714" s="119" t="n">
        <x:f>IFERROR(ABS(F714-D714)/ABS(D714),"")</x:f>
        <x:v>21.389031987539262</x:v>
      </x:c>
      <x:c r="J714" s="119" t="n">
        <x:f>IFERROR(ABS(G714-D714)/ABS(D714),"")</x:f>
        <x:v>16.33963795367627</x:v>
      </x:c>
      <x:c r="K714" s="120" t="n">
        <x:f>E714-D714</x:f>
        <x:v>23616.097454601724</x:v>
      </x:c>
      <x:c r="L714" s="77" t="str">
        <x:v>weighted_hybrid</x:v>
      </x:c>
      <x:c r="M714" s="77" t="str">
        <x:v>是</x:v>
      </x:c>
      <x:c r="N714" s="77" t="str">
        <x:v>是</x:v>
      </x:c>
    </x:row>
    <x:row r="715">
      <x:c r="A715" s="77" t="str">
        <x:v>1808</x:v>
      </x:c>
      <x:c r="B715" s="77" t="str">
        <x:v>潤隆</x:v>
      </x:c>
      <x:c r="C715" s="125" t="n">
        <x:v>45717</x:v>
      </x:c>
      <x:c r="D715" s="120" t="n">
        <x:v>3221</x:v>
      </x:c>
      <x:c r="E715" s="120" t="n">
        <x:v>27509.989356744332</x:v>
      </x:c>
      <x:c r="F715" s="120" t="n">
        <x:v>13551.895547891025</x:v>
      </x:c>
      <x:c r="G715" s="120" t="n">
        <x:v>29060.888668839143</x:v>
      </x:c>
      <x:c r="H715" s="119" t="n">
        <x:v>7.540822526154714</x:v>
      </x:c>
      <x:c r="I715" s="119" t="n">
        <x:f>IFERROR(ABS(F715-D715)/ABS(D715),"")</x:f>
        <x:v>3.2073565811521343</x:v>
      </x:c>
      <x:c r="J715" s="119" t="n">
        <x:f>IFERROR(ABS(G715-D715)/ABS(D715),"")</x:f>
        <x:v>8.02231874226611</x:v>
      </x:c>
      <x:c r="K715" s="120" t="n">
        <x:f>E715-D715</x:f>
        <x:v>24288.989356744332</x:v>
      </x:c>
      <x:c r="L715" s="77" t="str">
        <x:v>weighted_hybrid</x:v>
      </x:c>
      <x:c r="M715" s="77" t="str">
        <x:v>是</x:v>
      </x:c>
      <x:c r="N715" s="77" t="str">
        <x:v>是</x:v>
      </x:c>
    </x:row>
    <x:row r="716">
      <x:c r="A716" s="77" t="str">
        <x:v>1808</x:v>
      </x:c>
      <x:c r="B716" s="77" t="str">
        <x:v>潤隆</x:v>
      </x:c>
      <x:c r="C716" s="125" t="n">
        <x:v>45748</x:v>
      </x:c>
      <x:c r="D716" s="120" t="n">
        <x:v>34068</x:v>
      </x:c>
      <x:c r="E716" s="120" t="n">
        <x:v>42771.03648929582</x:v>
      </x:c>
      <x:c r="F716" s="120" t="n">
        <x:v>1479.0659699210682</x:v>
      </x:c>
      <x:c r="G716" s="120" t="n">
        <x:v>47359.03321367079</x:v>
      </x:c>
      <x:c r="H716" s="119" t="n">
        <x:v>0.25546073996993707</x:v>
      </x:c>
      <x:c r="I716" s="119" t="n">
        <x:f>IFERROR(ABS(F716-D716)/ABS(D716),"")</x:f>
        <x:v>0.9565848899283472</x:v>
      </x:c>
      <x:c r="J716" s="119" t="n">
        <x:f>IFERROR(ABS(G716-D716)/ABS(D716),"")</x:f>
        <x:v>0.390132476625302</x:v>
      </x:c>
      <x:c r="K716" s="120" t="n">
        <x:f>E716-D716</x:f>
        <x:v>8703.036489295817</x:v>
      </x:c>
      <x:c r="L716" s="77" t="str">
        <x:v>weighted_hybrid</x:v>
      </x:c>
      <x:c r="M716" s="77" t="str">
        <x:v>是</x:v>
      </x:c>
      <x:c r="N716" s="77" t="str">
        <x:v>是</x:v>
      </x:c>
    </x:row>
    <x:row r="717">
      <x:c r="A717" s="77" t="str">
        <x:v>1808</x:v>
      </x:c>
      <x:c r="B717" s="77" t="str">
        <x:v>潤隆</x:v>
      </x:c>
      <x:c r="C717" s="125" t="n">
        <x:v>45778</x:v>
      </x:c>
      <x:c r="D717" s="120" t="n">
        <x:v>2004</x:v>
      </x:c>
      <x:c r="E717" s="120" t="n">
        <x:v>183196.19687975035</x:v>
      </x:c>
      <x:c r="F717" s="120" t="n">
        <x:v>27509.32200932545</x:v>
      </x:c>
      <x:c r="G717" s="120" t="n">
        <x:v>200494.73853201978</x:v>
      </x:c>
      <x:c r="H717" s="119" t="n">
        <x:v>90.41526790406704</x:v>
      </x:c>
      <x:c r="I717" s="119" t="n">
        <x:f>IFERROR(ABS(F717-D717)/ABS(D717),"")</x:f>
        <x:v>12.727206591479765</x:v>
      </x:c>
      <x:c r="J717" s="119" t="n">
        <x:f>IFERROR(ABS(G717-D717)/ABS(D717),"")</x:f>
        <x:v>99.04727471657674</x:v>
      </x:c>
      <x:c r="K717" s="120" t="n">
        <x:f>E717-D717</x:f>
        <x:v>181192.19687975035</x:v>
      </x:c>
      <x:c r="L717" s="77" t="str">
        <x:v>weighted_hybrid</x:v>
      </x:c>
      <x:c r="M717" s="77" t="str">
        <x:v>是</x:v>
      </x:c>
      <x:c r="N717" s="77" t="str">
        <x:v>是</x:v>
      </x:c>
    </x:row>
    <x:row r="718">
      <x:c r="A718" s="77" t="str">
        <x:v>1808</x:v>
      </x:c>
      <x:c r="B718" s="77" t="str">
        <x:v>潤隆</x:v>
      </x:c>
      <x:c r="C718" s="125" t="n">
        <x:v>45809</x:v>
      </x:c>
      <x:c r="D718" s="120" t="n">
        <x:v>1886</x:v>
      </x:c>
      <x:c r="E718" s="120" t="n">
        <x:v>35683.73616531364</x:v>
      </x:c>
      <x:c r="F718" s="120" t="n">
        <x:v>6618.632960789679</x:v>
      </x:c>
      <x:c r="G718" s="120" t="n">
        <x:v>38913.19207692741</x:v>
      </x:c>
      <x:c r="H718" s="119" t="n">
        <x:v>17.92032670483226</x:v>
      </x:c>
      <x:c r="I718" s="119" t="n">
        <x:f>IFERROR(ABS(F718-D718)/ABS(D718),"")</x:f>
        <x:v>2.509349395964835</x:v>
      </x:c>
      <x:c r="J718" s="119" t="n">
        <x:f>IFERROR(ABS(G718-D718)/ABS(D718),"")</x:f>
        <x:v>19.632657516928635</x:v>
      </x:c>
      <x:c r="K718" s="120" t="n">
        <x:f>E718-D718</x:f>
        <x:v>33797.73616531364</x:v>
      </x:c>
      <x:c r="L718" s="77" t="str">
        <x:v>weighted_hybrid</x:v>
      </x:c>
      <x:c r="M718" s="77" t="str">
        <x:v>是</x:v>
      </x:c>
      <x:c r="N718" s="77" t="str">
        <x:v>是</x:v>
      </x:c>
    </x:row>
    <x:row r="719">
      <x:c r="A719" s="77" t="str">
        <x:v>1808</x:v>
      </x:c>
      <x:c r="B719" s="77" t="str">
        <x:v>潤隆</x:v>
      </x:c>
      <x:c r="C719" s="125" t="n">
        <x:v>45839</x:v>
      </x:c>
      <x:c r="D719" s="120" t="n">
        <x:v>30937</x:v>
      </x:c>
      <x:c r="E719" s="120" t="n">
        <x:v>27172.92148067135</x:v>
      </x:c>
      <x:c r="F719" s="120" t="n">
        <x:v>2031.624155873057</x:v>
      </x:c>
      <x:c r="G719" s="120" t="n">
        <x:v>29966.39896120449</x:v>
      </x:c>
      <x:c r="H719" s="119" t="n">
        <x:v>0.12166915083326277</x:v>
      </x:c>
      <x:c r="I719" s="119" t="n">
        <x:f>IFERROR(ABS(F719-D719)/ABS(D719),"")</x:f>
        <x:v>0.9343302790874015</x:v>
      </x:c>
      <x:c r="J719" s="119" t="n">
        <x:f>IFERROR(ABS(G719-D719)/ABS(D719),"")</x:f>
        <x:v>0.03137346991613635</x:v>
      </x:c>
      <x:c r="K719" s="120" t="n">
        <x:f>E719-D719</x:f>
        <x:v>-3764.07851932865</x:v>
      </x:c>
      <x:c r="L719" s="77" t="str">
        <x:v>weighted_hybrid</x:v>
      </x:c>
      <x:c r="M719" s="77" t="str">
        <x:v>是</x:v>
      </x:c>
      <x:c r="N719" s="77" t="str">
        <x:v>是</x:v>
      </x:c>
    </x:row>
    <x:row r="720">
      <x:c r="A720" s="77" t="str">
        <x:v>1808</x:v>
      </x:c>
      <x:c r="B720" s="77" t="str">
        <x:v>潤隆</x:v>
      </x:c>
      <x:c r="C720" s="125" t="n">
        <x:v>45870</x:v>
      </x:c>
      <x:c r="D720" s="120" t="n">
        <x:v>1880</x:v>
      </x:c>
      <x:c r="E720" s="120" t="n">
        <x:v>76714.61536798014</x:v>
      </x:c>
      <x:c r="F720" s="120" t="n">
        <x:v>9179.704720536092</x:v>
      </x:c>
      <x:c r="G720" s="120" t="n">
        <x:v>84218.49432880725</x:v>
      </x:c>
      <x:c r="H720" s="119" t="n">
        <x:v>39.80564647232986</x:v>
      </x:c>
      <x:c r="I720" s="119" t="n">
        <x:f>IFERROR(ABS(F720-D720)/ABS(D720),"")</x:f>
        <x:v>3.8828216598596237</x:v>
      </x:c>
      <x:c r="J720" s="119" t="n">
        <x:f>IFERROR(ABS(G720-D720)/ABS(D720),"")</x:f>
        <x:v>43.79707145149322</x:v>
      </x:c>
      <x:c r="K720" s="120" t="n">
        <x:f>E720-D720</x:f>
        <x:v>74834.61536798014</x:v>
      </x:c>
      <x:c r="L720" s="77" t="str">
        <x:v>weighted_hybrid</x:v>
      </x:c>
      <x:c r="M720" s="77" t="str">
        <x:v>是</x:v>
      </x:c>
      <x:c r="N720" s="77" t="str">
        <x:v>是</x:v>
      </x:c>
    </x:row>
    <x:row r="721">
      <x:c r="A721" s="77" t="str">
        <x:v>1808</x:v>
      </x:c>
      <x:c r="B721" s="77" t="str">
        <x:v>潤隆</x:v>
      </x:c>
      <x:c r="C721" s="125" t="n">
        <x:v>45901</x:v>
      </x:c>
      <x:c r="D721" s="120" t="n">
        <x:v>1921</x:v>
      </x:c>
      <x:c r="E721" s="120" t="n">
        <x:v>21281.684684942124</x:v>
      </x:c>
      <x:c r="F721" s="120" t="n">
        <x:v>4431.649582558818</x:v>
      </x:c>
      <x:c r="G721" s="120" t="n">
        <x:v>23153.910807429158</x:v>
      </x:c>
      <x:c r="H721" s="119" t="n">
        <x:v>10.078440752182262</x:v>
      </x:c>
      <x:c r="I721" s="119" t="n">
        <x:f>IFERROR(ABS(F721-D721)/ABS(D721),"")</x:f>
        <x:v>1.3069492881618001</x:v>
      </x:c>
      <x:c r="J721" s="119" t="n">
        <x:f>IFERROR(ABS(G721-D721)/ABS(D721),"")</x:f>
        <x:v>11.053050914851202</x:v>
      </x:c>
      <x:c r="K721" s="120" t="n">
        <x:f>E721-D721</x:f>
        <x:v>19360.684684942124</x:v>
      </x:c>
      <x:c r="L721" s="77" t="str">
        <x:v>weighted_hybrid</x:v>
      </x:c>
      <x:c r="M721" s="77" t="str">
        <x:v>是</x:v>
      </x:c>
      <x:c r="N721" s="77" t="str">
        <x:v>是</x:v>
      </x:c>
    </x:row>
    <x:row r="722">
      <x:c r="A722" s="77" t="str">
        <x:v>1808</x:v>
      </x:c>
      <x:c r="B722" s="77" t="str">
        <x:v>潤隆</x:v>
      </x:c>
      <x:c r="C722" s="125" t="n">
        <x:v>45931</x:v>
      </x:c>
      <x:c r="D722" s="120" t="n">
        <x:v>2386</x:v>
      </x:c>
      <x:c r="E722" s="120" t="n">
        <x:v>9826.149928644236</x:v>
      </x:c>
      <x:c r="F722" s="120" t="n">
        <x:v>2100.4498167658976</x:v>
      </x:c>
      <x:c r="G722" s="120" t="n">
        <x:v>10684.561052186273</x:v>
      </x:c>
      <x:c r="H722" s="119" t="n">
        <x:v>3.1182522752071393</x:v>
      </x:c>
      <x:c r="I722" s="119" t="n">
        <x:f>IFERROR(ABS(F722-D722)/ABS(D722),"")</x:f>
        <x:v>0.11967736095310243</x:v>
      </x:c>
      <x:c r="J722" s="119" t="n">
        <x:f>IFERROR(ABS(G722-D722)/ABS(D722),"")</x:f>
        <x:v>3.4780222347805</x:v>
      </x:c>
      <x:c r="K722" s="120" t="n">
        <x:f>E722-D722</x:f>
        <x:v>7440.149928644236</x:v>
      </x:c>
      <x:c r="L722" s="77" t="str">
        <x:v>weighted_hybrid</x:v>
      </x:c>
      <x:c r="M722" s="77" t="str">
        <x:v>是</x:v>
      </x:c>
      <x:c r="N722" s="77" t="str">
        <x:v>是</x:v>
      </x:c>
    </x:row>
    <x:row r="723">
      <x:c r="A723" s="77" t="str">
        <x:v>1808</x:v>
      </x:c>
      <x:c r="B723" s="77" t="str">
        <x:v>潤隆</x:v>
      </x:c>
      <x:c r="C723" s="125" t="n">
        <x:v>45962</x:v>
      </x:c>
      <x:c r="D723" s="120" t="n">
        <x:v>2336221</x:v>
      </x:c>
      <x:c r="E723" s="120" t="n">
        <x:v>3430.2146062512984</x:v>
      </x:c>
      <x:c r="F723" s="120" t="n">
        <x:v>1187.9283519704377</x:v>
      </x:c>
      <x:c r="G723" s="120" t="n">
        <x:v>3679.3575233936162</x:v>
      </x:c>
      <x:c r="H723" s="119" t="n">
        <x:v>0.9985317251209321</x:v>
      </x:c>
      <x:c r="I723" s="119" t="n">
        <x:f>IFERROR(ABS(F723-D723)/ABS(D723),"")</x:f>
        <x:v>0.9994915171330236</x:v>
      </x:c>
      <x:c r="J723" s="119" t="n">
        <x:f>IFERROR(ABS(G723-D723)/ABS(D723),"")</x:f>
        <x:v>0.9984250815640328</x:v>
      </x:c>
      <x:c r="K723" s="120" t="n">
        <x:f>E723-D723</x:f>
        <x:v>-2332790.785393749</x:v>
      </x:c>
      <x:c r="L723" s="77" t="str">
        <x:v>weighted_hybrid</x:v>
      </x:c>
      <x:c r="M723" s="77" t="str">
        <x:v>是</x:v>
      </x:c>
      <x:c r="N723" s="77" t="str">
        <x:v>是</x:v>
      </x:c>
    </x:row>
    <x:row r="724">
      <x:c r="A724" s="77" t="str">
        <x:v>1808</x:v>
      </x:c>
      <x:c r="B724" s="77" t="str">
        <x:v>潤隆</x:v>
      </x:c>
      <x:c r="C724" s="125" t="n">
        <x:v>45992</x:v>
      </x:c>
      <x:c r="D724" s="120" t="n">
        <x:v>4053644</x:v>
      </x:c>
      <x:c r="E724" s="120" t="n">
        <x:v>283481.0720324168</x:v>
      </x:c>
      <x:c r="F724" s="120" t="n">
        <x:v>324071.42043924826</x:v>
      </x:c>
      <x:c r="G724" s="120" t="n">
        <x:v>278971.0333205467</x:v>
      </x:c>
      <x:c r="H724" s="119" t="n">
        <x:v>0.9300675954690603</x:v>
      </x:c>
      <x:c r="I724" s="119" t="n">
        <x:f>IFERROR(ABS(F724-D724)/ABS(D724),"")</x:f>
        <x:v>0.9200542967169173</x:v>
      </x:c>
      <x:c r="J724" s="119" t="n">
        <x:f>IFERROR(ABS(G724-D724)/ABS(D724),"")</x:f>
        <x:v>0.9311801842192984</x:v>
      </x:c>
      <x:c r="K724" s="120" t="n">
        <x:f>E724-D724</x:f>
        <x:v>-3770162.9279675833</x:v>
      </x:c>
      <x:c r="L724" s="77" t="str">
        <x:v>weighted_hybrid</x:v>
      </x:c>
      <x:c r="M724" s="77" t="str">
        <x:v>是</x:v>
      </x:c>
      <x:c r="N724" s="77" t="str">
        <x:v>是</x:v>
      </x:c>
    </x:row>
    <x:row r="725">
      <x:c r="A725" s="77" t="str">
        <x:v>1906</x:v>
      </x:c>
      <x:c r="B725" s="77" t="str">
        <x:v>寶隆</x:v>
      </x:c>
      <x:c r="C725" s="125" t="n">
        <x:v>45658</x:v>
      </x:c>
      <x:c r="D725" s="120" t="n">
        <x:v>217991</x:v>
      </x:c>
      <x:c r="E725" s="120" t="n">
        <x:v>182275.67195886612</x:v>
      </x:c>
      <x:c r="F725" s="120" t="n">
        <x:v>129026.6562793027</x:v>
      </x:c>
      <x:c r="G725" s="120" t="n">
        <x:v>188192.22925659537</x:v>
      </x:c>
      <x:c r="H725" s="119" t="n">
        <x:v>0.16383854398178768</x:v>
      </x:c>
      <x:c r="I725" s="119" t="n">
        <x:f>IFERROR(ABS(F725-D725)/ABS(D725),"")</x:f>
        <x:v>0.40811016840464653</x:v>
      </x:c>
      <x:c r="J725" s="119" t="n">
        <x:f>IFERROR(ABS(G725-D725)/ABS(D725),"")</x:f>
        <x:v>0.1366972523792479</x:v>
      </x:c>
      <x:c r="K725" s="120" t="n">
        <x:f>E725-D725</x:f>
        <x:v>-35715.32804113388</x:v>
      </x:c>
      <x:c r="L725" s="77" t="str">
        <x:v>weighted_hybrid</x:v>
      </x:c>
      <x:c r="M725" s="77" t="str">
        <x:v>是</x:v>
      </x:c>
      <x:c r="N725" s="77" t="str">
        <x:v>是</x:v>
      </x:c>
    </x:row>
    <x:row r="726">
      <x:c r="A726" s="77" t="str">
        <x:v>1906</x:v>
      </x:c>
      <x:c r="B726" s="77" t="str">
        <x:v>寶隆</x:v>
      </x:c>
      <x:c r="C726" s="125" t="n">
        <x:v>45689</x:v>
      </x:c>
      <x:c r="D726" s="120" t="n">
        <x:v>352666</x:v>
      </x:c>
      <x:c r="E726" s="120" t="n">
        <x:v>276672.5534394536</x:v>
      </x:c>
      <x:c r="F726" s="120" t="n">
        <x:v>338519.1848020308</x:v>
      </x:c>
      <x:c r="G726" s="120" t="n">
        <x:v>269800.70551027835</x:v>
      </x:c>
      <x:c r="H726" s="119" t="n">
        <x:v>0.21548276998788204</x:v>
      </x:c>
      <x:c r="I726" s="119" t="n">
        <x:f>IFERROR(ABS(F726-D726)/ABS(D726),"")</x:f>
        <x:v>0.0401139185460725</x:v>
      </x:c>
      <x:c r="J726" s="119" t="n">
        <x:f>IFERROR(ABS(G726-D726)/ABS(D726),"")</x:f>
        <x:v>0.23496819792586088</x:v>
      </x:c>
      <x:c r="K726" s="120" t="n">
        <x:f>E726-D726</x:f>
        <x:v>-75993.4465605464</x:v>
      </x:c>
      <x:c r="L726" s="77" t="str">
        <x:v>weighted_hybrid</x:v>
      </x:c>
      <x:c r="M726" s="77" t="str">
        <x:v>是</x:v>
      </x:c>
      <x:c r="N726" s="77" t="str">
        <x:v>是</x:v>
      </x:c>
    </x:row>
    <x:row r="727">
      <x:c r="A727" s="77" t="str">
        <x:v>1906</x:v>
      </x:c>
      <x:c r="B727" s="77" t="str">
        <x:v>寶隆</x:v>
      </x:c>
      <x:c r="C727" s="125" t="n">
        <x:v>45717</x:v>
      </x:c>
      <x:c r="D727" s="120" t="n">
        <x:v>238411</x:v>
      </x:c>
      <x:c r="E727" s="120" t="n">
        <x:v>324133.3922830688</x:v>
      </x:c>
      <x:c r="F727" s="120" t="n">
        <x:v>270963.974780677</x:v>
      </x:c>
      <x:c r="G727" s="120" t="n">
        <x:v>330041.10533889005</x:v>
      </x:c>
      <x:c r="H727" s="119" t="n">
        <x:v>0.3595572028265004</x:v>
      </x:c>
      <x:c r="I727" s="119" t="n">
        <x:f>IFERROR(ABS(F727-D727)/ABS(D727),"")</x:f>
        <x:v>0.1365414128571123</x:v>
      </x:c>
      <x:c r="J727" s="119" t="n">
        <x:f>IFERROR(ABS(G727-D727)/ABS(D727),"")</x:f>
        <x:v>0.3843367350453211</x:v>
      </x:c>
      <x:c r="K727" s="120" t="n">
        <x:f>E727-D727</x:f>
        <x:v>85722.3922830688</x:v>
      </x:c>
      <x:c r="L727" s="77" t="str">
        <x:v>weighted_hybrid</x:v>
      </x:c>
      <x:c r="M727" s="77" t="str">
        <x:v>是</x:v>
      </x:c>
      <x:c r="N727" s="77" t="str">
        <x:v>是</x:v>
      </x:c>
    </x:row>
    <x:row r="728">
      <x:c r="A728" s="77" t="str">
        <x:v>1906</x:v>
      </x:c>
      <x:c r="B728" s="77" t="str">
        <x:v>寶隆</x:v>
      </x:c>
      <x:c r="C728" s="125" t="n">
        <x:v>45748</x:v>
      </x:c>
      <x:c r="D728" s="120" t="n">
        <x:v>309754</x:v>
      </x:c>
      <x:c r="E728" s="120" t="n">
        <x:v>238415.62715517517</x:v>
      </x:c>
      <x:c r="F728" s="120" t="n">
        <x:v>207461.6946540088</x:v>
      </x:c>
      <x:c r="G728" s="120" t="n">
        <x:v>241854.95298863808</x:v>
      </x:c>
      <x:c r="H728" s="119" t="n">
        <x:v>0.23030654275594448</x:v>
      </x:c>
      <x:c r="I728" s="119" t="n">
        <x:f>IFERROR(ABS(F728-D728)/ABS(D728),"")</x:f>
        <x:v>0.3302372377628415</x:v>
      </x:c>
      <x:c r="J728" s="119" t="n">
        <x:f>IFERROR(ABS(G728-D728)/ABS(D728),"")</x:f>
        <x:v>0.21920313219962267</x:v>
      </x:c>
      <x:c r="K728" s="120" t="n">
        <x:f>E728-D728</x:f>
        <x:v>-71338.37284482483</x:v>
      </x:c>
      <x:c r="L728" s="77" t="str">
        <x:v>weighted_hybrid</x:v>
      </x:c>
      <x:c r="M728" s="77" t="str">
        <x:v>是</x:v>
      </x:c>
      <x:c r="N728" s="77" t="str">
        <x:v>是</x:v>
      </x:c>
    </x:row>
    <x:row r="729">
      <x:c r="A729" s="77" t="str">
        <x:v>1906</x:v>
      </x:c>
      <x:c r="B729" s="77" t="str">
        <x:v>寶隆</x:v>
      </x:c>
      <x:c r="C729" s="125" t="n">
        <x:v>45778</x:v>
      </x:c>
      <x:c r="D729" s="120" t="n">
        <x:v>217726</x:v>
      </x:c>
      <x:c r="E729" s="120" t="n">
        <x:v>308822.261231363</x:v>
      </x:c>
      <x:c r="F729" s="120" t="n">
        <x:v>404568.0625211163</x:v>
      </x:c>
      <x:c r="G729" s="120" t="n">
        <x:v>298183.83886583487</x:v>
      </x:c>
      <x:c r="H729" s="119" t="n">
        <x:v>0.41839863512563036</x:v>
      </x:c>
      <x:c r="I729" s="119" t="n">
        <x:f>IFERROR(ABS(F729-D729)/ABS(D729),"")</x:f>
        <x:v>0.8581522763524626</x:v>
      </x:c>
      <x:c r="J729" s="119" t="n">
        <x:f>IFERROR(ABS(G729-D729)/ABS(D729),"")</x:f>
        <x:v>0.36953711943376016</x:v>
      </x:c>
      <x:c r="K729" s="120" t="n">
        <x:f>E729-D729</x:f>
        <x:v>91096.261231363</x:v>
      </x:c>
      <x:c r="L729" s="77" t="str">
        <x:v>weighted_hybrid</x:v>
      </x:c>
      <x:c r="M729" s="77" t="str">
        <x:v>是</x:v>
      </x:c>
      <x:c r="N729" s="77" t="str">
        <x:v>是</x:v>
      </x:c>
    </x:row>
    <x:row r="730">
      <x:c r="A730" s="77" t="str">
        <x:v>1906</x:v>
      </x:c>
      <x:c r="B730" s="77" t="str">
        <x:v>寶隆</x:v>
      </x:c>
      <x:c r="C730" s="125" t="n">
        <x:v>45809</x:v>
      </x:c>
      <x:c r="D730" s="120" t="n">
        <x:v>262756</x:v>
      </x:c>
      <x:c r="E730" s="120" t="n">
        <x:v>191701.21404711588</x:v>
      </x:c>
      <x:c r="F730" s="120" t="n">
        <x:v>211977.91665689007</x:v>
      </x:c>
      <x:c r="G730" s="120" t="n">
        <x:v>189448.2470904743</x:v>
      </x:c>
      <x:c r="H730" s="119" t="n">
        <x:v>0.2704211738376445</x:v>
      </x:c>
      <x:c r="I730" s="119" t="n">
        <x:f>IFERROR(ABS(F730-D730)/ABS(D730),"")</x:f>
        <x:v>0.19325185093055888</x:v>
      </x:c>
      <x:c r="J730" s="119" t="n">
        <x:f>IFERROR(ABS(G730-D730)/ABS(D730),"")</x:f>
        <x:v>0.27899554304954294</x:v>
      </x:c>
      <x:c r="K730" s="120" t="n">
        <x:f>E730-D730</x:f>
        <x:v>-71054.78595288412</x:v>
      </x:c>
      <x:c r="L730" s="77" t="str">
        <x:v>weighted_hybrid</x:v>
      </x:c>
      <x:c r="M730" s="77" t="str">
        <x:v>是</x:v>
      </x:c>
      <x:c r="N730" s="77" t="str">
        <x:v>是</x:v>
      </x:c>
    </x:row>
    <x:row r="731">
      <x:c r="A731" s="77" t="str">
        <x:v>1906</x:v>
      </x:c>
      <x:c r="B731" s="77" t="str">
        <x:v>寶隆</x:v>
      </x:c>
      <x:c r="C731" s="125" t="n">
        <x:v>45839</x:v>
      </x:c>
      <x:c r="D731" s="120" t="n">
        <x:v>167121</x:v>
      </x:c>
      <x:c r="E731" s="120" t="n">
        <x:v>296748.1238840309</x:v>
      </x:c>
      <x:c r="F731" s="120" t="n">
        <x:v>273253.4392880642</x:v>
      </x:c>
      <x:c r="G731" s="120" t="n">
        <x:v>299358.64439469384</x:v>
      </x:c>
      <x:c r="H731" s="119" t="n">
        <x:v>0.7756483259675978</x:v>
      </x:c>
      <x:c r="I731" s="119" t="n">
        <x:f>IFERROR(ABS(F731-D731)/ABS(D731),"")</x:f>
        <x:v>0.6350634527561718</x:v>
      </x:c>
      <x:c r="J731" s="119" t="n">
        <x:f>IFERROR(ABS(G731-D731)/ABS(D731),"")</x:f>
        <x:v>0.7912688674355338</x:v>
      </x:c>
      <x:c r="K731" s="120" t="n">
        <x:f>E731-D731</x:f>
        <x:v>129627.12388403091</x:v>
      </x:c>
      <x:c r="L731" s="77" t="str">
        <x:v>weighted_hybrid</x:v>
      </x:c>
      <x:c r="M731" s="77" t="str">
        <x:v>是</x:v>
      </x:c>
      <x:c r="N731" s="77" t="str">
        <x:v>是</x:v>
      </x:c>
    </x:row>
    <x:row r="732">
      <x:c r="A732" s="77" t="str">
        <x:v>1906</x:v>
      </x:c>
      <x:c r="B732" s="77" t="str">
        <x:v>寶隆</x:v>
      </x:c>
      <x:c r="C732" s="125" t="n">
        <x:v>45870</x:v>
      </x:c>
      <x:c r="D732" s="120" t="n">
        <x:v>286404</x:v>
      </x:c>
      <x:c r="E732" s="120" t="n">
        <x:v>168209.3944845926</x:v>
      </x:c>
      <x:c r="F732" s="120" t="n">
        <x:v>207041.4852809239</x:v>
      </x:c>
      <x:c r="G732" s="120" t="n">
        <x:v>163894.71772944467</x:v>
      </x:c>
      <x:c r="H732" s="119" t="n">
        <x:v>0.4126848979602499</x:v>
      </x:c>
      <x:c r="I732" s="119" t="n">
        <x:f>IFERROR(ABS(F732-D732)/ABS(D732),"")</x:f>
        <x:v>0.2770998824006512</x:v>
      </x:c>
      <x:c r="J732" s="119" t="n">
        <x:f>IFERROR(ABS(G732-D732)/ABS(D732),"")</x:f>
        <x:v>0.42774989968909416</x:v>
      </x:c>
      <x:c r="K732" s="120" t="n">
        <x:f>E732-D732</x:f>
        <x:v>-118194.6055154074</x:v>
      </x:c>
      <x:c r="L732" s="77" t="str">
        <x:v>weighted_hybrid</x:v>
      </x:c>
      <x:c r="M732" s="77" t="str">
        <x:v>是</x:v>
      </x:c>
      <x:c r="N732" s="77" t="str">
        <x:v>是</x:v>
      </x:c>
    </x:row>
    <x:row r="733">
      <x:c r="A733" s="77" t="str">
        <x:v>1906</x:v>
      </x:c>
      <x:c r="B733" s="77" t="str">
        <x:v>寶隆</x:v>
      </x:c>
      <x:c r="C733" s="125" t="n">
        <x:v>45901</x:v>
      </x:c>
      <x:c r="D733" s="120" t="n">
        <x:v>253347</x:v>
      </x:c>
      <x:c r="E733" s="120" t="n">
        <x:v>284424.2852314669</x:v>
      </x:c>
      <x:c r="F733" s="120" t="n">
        <x:v>266892.1173129224</x:v>
      </x:c>
      <x:c r="G733" s="120" t="n">
        <x:v>286372.303889083</x:v>
      </x:c>
      <x:c r="H733" s="119" t="n">
        <x:v>0.12266687677954319</x:v>
      </x:c>
      <x:c r="I733" s="119" t="n">
        <x:f>IFERROR(ABS(F733-D733)/ABS(D733),"")</x:f>
        <x:v>0.053464684061474484</x:v>
      </x:c>
      <x:c r="J733" s="119" t="n">
        <x:f>IFERROR(ABS(G733-D733)/ABS(D733),"")</x:f>
        <x:v>0.130356009303773</x:v>
      </x:c>
      <x:c r="K733" s="120" t="n">
        <x:f>E733-D733</x:f>
        <x:v>31077.28523146693</x:v>
      </x:c>
      <x:c r="L733" s="77" t="str">
        <x:v>weighted_hybrid</x:v>
      </x:c>
      <x:c r="M733" s="77" t="str">
        <x:v>是</x:v>
      </x:c>
      <x:c r="N733" s="77" t="str">
        <x:v>是</x:v>
      </x:c>
    </x:row>
    <x:row r="734">
      <x:c r="A734" s="77" t="str">
        <x:v>1906</x:v>
      </x:c>
      <x:c r="B734" s="77" t="str">
        <x:v>寶隆</x:v>
      </x:c>
      <x:c r="C734" s="125" t="n">
        <x:v>45931</x:v>
      </x:c>
      <x:c r="D734" s="120" t="n">
        <x:v>291543</x:v>
      </x:c>
      <x:c r="E734" s="120" t="n">
        <x:v>283724.3961761893</x:v>
      </x:c>
      <x:c r="F734" s="120" t="n">
        <x:v>329160.1378551315</x:v>
      </x:c>
      <x:c r="G734" s="120" t="n">
        <x:v>278675.9804340846</x:v>
      </x:c>
      <x:c r="H734" s="119" t="n">
        <x:v>0.026818012518944716</x:v>
      </x:c>
      <x:c r="I734" s="119" t="n">
        <x:f>IFERROR(ABS(F734-D734)/ABS(D734),"")</x:f>
        <x:v>0.12902775184151746</x:v>
      </x:c>
      <x:c r="J734" s="119" t="n">
        <x:f>IFERROR(ABS(G734-D734)/ABS(D734),"")</x:f>
        <x:v>0.044134208558996094</x:v>
      </x:c>
      <x:c r="K734" s="120" t="n">
        <x:f>E734-D734</x:f>
        <x:v>-7818.603823810699</x:v>
      </x:c>
      <x:c r="L734" s="77" t="str">
        <x:v>weighted_hybrid</x:v>
      </x:c>
      <x:c r="M734" s="77" t="str">
        <x:v>是</x:v>
      </x:c>
      <x:c r="N734" s="77" t="str">
        <x:v>是</x:v>
      </x:c>
    </x:row>
    <x:row r="735">
      <x:c r="A735" s="77" t="str">
        <x:v>1906</x:v>
      </x:c>
      <x:c r="B735" s="77" t="str">
        <x:v>寶隆</x:v>
      </x:c>
      <x:c r="C735" s="125" t="n">
        <x:v>45962</x:v>
      </x:c>
      <x:c r="D735" s="120" t="n">
        <x:v>222378</x:v>
      </x:c>
      <x:c r="E735" s="120" t="n">
        <x:v>280509.62327324663</x:v>
      </x:c>
      <x:c r="F735" s="120" t="n">
        <x:v>255571.37331741865</x:v>
      </x:c>
      <x:c r="G735" s="120" t="n">
        <x:v>283280.5399350053</x:v>
      </x:c>
      <x:c r="H735" s="119" t="n">
        <x:v>0.2614090569806664</x:v>
      </x:c>
      <x:c r="I735" s="119" t="n">
        <x:f>IFERROR(ABS(F735-D735)/ABS(D735),"")</x:f>
        <x:v>0.1492655447814921</x:v>
      </x:c>
      <x:c r="J735" s="119" t="n">
        <x:f>IFERROR(ABS(G735-D735)/ABS(D735),"")</x:f>
        <x:v>0.27386944722501916</x:v>
      </x:c>
      <x:c r="K735" s="120" t="n">
        <x:f>E735-D735</x:f>
        <x:v>58131.62327324663</x:v>
      </x:c>
      <x:c r="L735" s="77" t="str">
        <x:v>weighted_hybrid</x:v>
      </x:c>
      <x:c r="M735" s="77" t="str">
        <x:v>是</x:v>
      </x:c>
      <x:c r="N735" s="77" t="str">
        <x:v>是</x:v>
      </x:c>
    </x:row>
    <x:row r="736">
      <x:c r="A736" s="77" t="str">
        <x:v>1906</x:v>
      </x:c>
      <x:c r="B736" s="77" t="str">
        <x:v>寶隆</x:v>
      </x:c>
      <x:c r="C736" s="125" t="n">
        <x:v>45992</x:v>
      </x:c>
      <x:c r="D736" s="120" t="n">
        <x:v>291461</x:v>
      </x:c>
      <x:c r="E736" s="120" t="n">
        <x:v>194398.44720564378</x:v>
      </x:c>
      <x:c r="F736" s="120" t="n">
        <x:v>182203.62530009155</x:v>
      </x:c>
      <x:c r="G736" s="120" t="n">
        <x:v>195753.4274173718</x:v>
      </x:c>
      <x:c r="H736" s="119" t="n">
        <x:v>0.33302072247867204</x:v>
      </x:c>
      <x:c r="I736" s="119" t="n">
        <x:f>IFERROR(ABS(F736-D736)/ABS(D736),"")</x:f>
        <x:v>0.3748610438443169</x:v>
      </x:c>
      <x:c r="J736" s="119" t="n">
        <x:f>IFERROR(ABS(G736-D736)/ABS(D736),"")</x:f>
        <x:v>0.32837179788248927</x:v>
      </x:c>
      <x:c r="K736" s="120" t="n">
        <x:f>E736-D736</x:f>
        <x:v>-97062.55279435622</x:v>
      </x:c>
      <x:c r="L736" s="77" t="str">
        <x:v>weighted_hybrid</x:v>
      </x:c>
      <x:c r="M736" s="77" t="str">
        <x:v>是</x:v>
      </x:c>
      <x:c r="N736" s="77" t="str">
        <x:v>是</x:v>
      </x:c>
    </x:row>
    <x:row r="737">
      <x:c r="A737" s="77" t="str">
        <x:v>2008</x:v>
      </x:c>
      <x:c r="B737" s="77" t="str">
        <x:v>高興昌</x:v>
      </x:c>
      <x:c r="C737" s="125" t="n">
        <x:v>45658</x:v>
      </x:c>
      <x:c r="D737" s="120" t="n">
        <x:v>116089</x:v>
      </x:c>
      <x:c r="E737" s="120" t="n">
        <x:v>150230.70258411614</x:v>
      </x:c>
      <x:c r="F737" s="120" t="n">
        <x:v>124191.94808345704</x:v>
      </x:c>
      <x:c r="G737" s="120" t="n">
        <x:v>153123.89752863382</x:v>
      </x:c>
      <x:c r="H737" s="119" t="n">
        <x:v>0.2940993770651495</x:v>
      </x:c>
      <x:c r="I737" s="119" t="n">
        <x:f>IFERROR(ABS(F737-D737)/ABS(D737),"")</x:f>
        <x:v>0.0697994476949327</x:v>
      </x:c>
      <x:c r="J737" s="119" t="n">
        <x:f>IFERROR(ABS(G737-D737)/ABS(D737),"")</x:f>
        <x:v>0.3190215914396181</x:v>
      </x:c>
      <x:c r="K737" s="120" t="n">
        <x:f>E737-D737</x:f>
        <x:v>34141.70258411614</x:v>
      </x:c>
      <x:c r="L737" s="77" t="str">
        <x:v>weighted_hybrid</x:v>
      </x:c>
      <x:c r="M737" s="77" t="str">
        <x:v>是</x:v>
      </x:c>
      <x:c r="N737" s="77" t="str">
        <x:v>是</x:v>
      </x:c>
    </x:row>
    <x:row r="738">
      <x:c r="A738" s="77" t="str">
        <x:v>2008</x:v>
      </x:c>
      <x:c r="B738" s="77" t="str">
        <x:v>高興昌</x:v>
      </x:c>
      <x:c r="C738" s="125" t="n">
        <x:v>45689</x:v>
      </x:c>
      <x:c r="D738" s="120" t="n">
        <x:v>157095</x:v>
      </x:c>
      <x:c r="E738" s="120" t="n">
        <x:v>100200.78211309151</x:v>
      </x:c>
      <x:c r="F738" s="120" t="n">
        <x:v>110297.20668696376</x:v>
      </x:c>
      <x:c r="G738" s="120" t="n">
        <x:v>99078.95716043904</x:v>
      </x:c>
      <x:c r="H738" s="119" t="n">
        <x:v>0.36216440935044714</x:v>
      </x:c>
      <x:c r="I738" s="119" t="n">
        <x:f>IFERROR(ABS(F738-D738)/ABS(D738),"")</x:f>
        <x:v>0.2978948617908669</x:v>
      </x:c>
      <x:c r="J738" s="119" t="n">
        <x:f>IFERROR(ABS(G738-D738)/ABS(D738),"")</x:f>
        <x:v>0.3693054701904005</x:v>
      </x:c>
      <x:c r="K738" s="120" t="n">
        <x:f>E738-D738</x:f>
        <x:v>-56894.21788690849</x:v>
      </x:c>
      <x:c r="L738" s="77" t="str">
        <x:v>weighted_hybrid</x:v>
      </x:c>
      <x:c r="M738" s="77" t="str">
        <x:v>是</x:v>
      </x:c>
      <x:c r="N738" s="77" t="str">
        <x:v>是</x:v>
      </x:c>
    </x:row>
    <x:row r="739">
      <x:c r="A739" s="77" t="str">
        <x:v>2008</x:v>
      </x:c>
      <x:c r="B739" s="77" t="str">
        <x:v>高興昌</x:v>
      </x:c>
      <x:c r="C739" s="125" t="n">
        <x:v>45717</x:v>
      </x:c>
      <x:c r="D739" s="120" t="n">
        <x:v>184732</x:v>
      </x:c>
      <x:c r="E739" s="120" t="n">
        <x:v>155583.00499558658</x:v>
      </x:c>
      <x:c r="F739" s="120" t="n">
        <x:v>136684.0252943505</x:v>
      </x:c>
      <x:c r="G739" s="120" t="n">
        <x:v>157682.89162905724</x:v>
      </x:c>
      <x:c r="H739" s="119" t="n">
        <x:v>0.15779071847007242</x:v>
      </x:c>
      <x:c r="I739" s="119" t="n">
        <x:f>IFERROR(ABS(F739-D739)/ABS(D739),"")</x:f>
        <x:v>0.26009556928766814</x:v>
      </x:c>
      <x:c r="J739" s="119" t="n">
        <x:f>IFERROR(ABS(G739-D739)/ABS(D739),"")</x:f>
        <x:v>0.146423512823673</x:v>
      </x:c>
      <x:c r="K739" s="120" t="n">
        <x:f>E739-D739</x:f>
        <x:v>-29148.995004413417</x:v>
      </x:c>
      <x:c r="L739" s="77" t="str">
        <x:v>weighted_hybrid</x:v>
      </x:c>
      <x:c r="M739" s="77" t="str">
        <x:v>是</x:v>
      </x:c>
      <x:c r="N739" s="77" t="str">
        <x:v>是</x:v>
      </x:c>
    </x:row>
    <x:row r="740">
      <x:c r="A740" s="77" t="str">
        <x:v>2008</x:v>
      </x:c>
      <x:c r="B740" s="77" t="str">
        <x:v>高興昌</x:v>
      </x:c>
      <x:c r="C740" s="125" t="n">
        <x:v>45748</x:v>
      </x:c>
      <x:c r="D740" s="120" t="n">
        <x:v>192431</x:v>
      </x:c>
      <x:c r="E740" s="120" t="n">
        <x:v>168161.3715579917</x:v>
      </x:c>
      <x:c r="F740" s="120" t="n">
        <x:v>180451.39463432416</x:v>
      </x:c>
      <x:c r="G740" s="120" t="n">
        <x:v>166795.81343839917</x:v>
      </x:c>
      <x:c r="H740" s="119" t="n">
        <x:v>0.1261211989856536</x:v>
      </x:c>
      <x:c r="I740" s="119" t="n">
        <x:f>IFERROR(ABS(F740-D740)/ABS(D740),"")</x:f>
        <x:v>0.06225403061708272</x:v>
      </x:c>
      <x:c r="J740" s="119" t="n">
        <x:f>IFERROR(ABS(G740-D740)/ABS(D740),"")</x:f>
        <x:v>0.13321755102660604</x:v>
      </x:c>
      <x:c r="K740" s="120" t="n">
        <x:f>E740-D740</x:f>
        <x:v>-24269.62844200831</x:v>
      </x:c>
      <x:c r="L740" s="77" t="str">
        <x:v>weighted_hybrid</x:v>
      </x:c>
      <x:c r="M740" s="77" t="str">
        <x:v>是</x:v>
      </x:c>
      <x:c r="N740" s="77" t="str">
        <x:v>是</x:v>
      </x:c>
    </x:row>
    <x:row r="741">
      <x:c r="A741" s="77" t="str">
        <x:v>2008</x:v>
      </x:c>
      <x:c r="B741" s="77" t="str">
        <x:v>高興昌</x:v>
      </x:c>
      <x:c r="C741" s="125" t="n">
        <x:v>45778</x:v>
      </x:c>
      <x:c r="D741" s="120" t="n">
        <x:v>187449</x:v>
      </x:c>
      <x:c r="E741" s="120" t="n">
        <x:v>227166.84184227773</x:v>
      </x:c>
      <x:c r="F741" s="120" t="n">
        <x:v>191502.83713875263</x:v>
      </x:c>
      <x:c r="G741" s="120" t="n">
        <x:v>231129.50903155832</x:v>
      </x:c>
      <x:c r="H741" s="119" t="n">
        <x:v>0.2118861228508967</x:v>
      </x:c>
      <x:c r="I741" s="119" t="n">
        <x:f>IFERROR(ABS(F741-D741)/ABS(D741),"")</x:f>
        <x:v>0.02162634710642696</x:v>
      </x:c>
      <x:c r="J741" s="119" t="n">
        <x:f>IFERROR(ABS(G741-D741)/ABS(D741),"")</x:f>
        <x:v>0.23302609793361567</x:v>
      </x:c>
      <x:c r="K741" s="120" t="n">
        <x:f>E741-D741</x:f>
        <x:v>39717.84184227773</x:v>
      </x:c>
      <x:c r="L741" s="77" t="str">
        <x:v>weighted_hybrid</x:v>
      </x:c>
      <x:c r="M741" s="77" t="str">
        <x:v>是</x:v>
      </x:c>
      <x:c r="N741" s="77" t="str">
        <x:v>是</x:v>
      </x:c>
    </x:row>
    <x:row r="742">
      <x:c r="A742" s="77" t="str">
        <x:v>2008</x:v>
      </x:c>
      <x:c r="B742" s="77" t="str">
        <x:v>高興昌</x:v>
      </x:c>
      <x:c r="C742" s="125" t="n">
        <x:v>45809</x:v>
      </x:c>
      <x:c r="D742" s="120" t="n">
        <x:v>157275</x:v>
      </x:c>
      <x:c r="E742" s="120" t="n">
        <x:v>190190.39871728193</x:v>
      </x:c>
      <x:c r="F742" s="120" t="n">
        <x:v>192651.9191654156</x:v>
      </x:c>
      <x:c r="G742" s="120" t="n">
        <x:v>189916.8964452671</x:v>
      </x:c>
      <x:c r="H742" s="119" t="n">
        <x:v>0.2092856380052897</x:v>
      </x:c>
      <x:c r="I742" s="119" t="n">
        <x:f>IFERROR(ABS(F742-D742)/ABS(D742),"")</x:f>
        <x:v>0.22493669792030266</x:v>
      </x:c>
      <x:c r="J742" s="119" t="n">
        <x:f>IFERROR(ABS(G742-D742)/ABS(D742),"")</x:f>
        <x:v>0.20754663134806617</x:v>
      </x:c>
      <x:c r="K742" s="120" t="n">
        <x:f>E742-D742</x:f>
        <x:v>32915.39871728193</x:v>
      </x:c>
      <x:c r="L742" s="77" t="str">
        <x:v>weighted_hybrid</x:v>
      </x:c>
      <x:c r="M742" s="77" t="str">
        <x:v>是</x:v>
      </x:c>
      <x:c r="N742" s="77" t="str">
        <x:v>是</x:v>
      </x:c>
    </x:row>
    <x:row r="743">
      <x:c r="A743" s="77" t="str">
        <x:v>2008</x:v>
      </x:c>
      <x:c r="B743" s="77" t="str">
        <x:v>高興昌</x:v>
      </x:c>
      <x:c r="C743" s="125" t="n">
        <x:v>45839</x:v>
      </x:c>
      <x:c r="D743" s="120" t="n">
        <x:v>153496</x:v>
      </x:c>
      <x:c r="E743" s="120" t="n">
        <x:v>157189.6610283218</x:v>
      </x:c>
      <x:c r="F743" s="120" t="n">
        <x:v>176435.57479084184</x:v>
      </x:c>
      <x:c r="G743" s="120" t="n">
        <x:v>155051.2261658196</x:v>
      </x:c>
      <x:c r="H743" s="119" t="n">
        <x:v>0.02406356535884846</x:v>
      </x:c>
      <x:c r="I743" s="119" t="n">
        <x:f>IFERROR(ABS(F743-D743)/ABS(D743),"")</x:f>
        <x:v>0.1494473783736504</x:v>
      </x:c>
      <x:c r="J743" s="119" t="n">
        <x:f>IFERROR(ABS(G743-D743)/ABS(D743),"")</x:f>
        <x:v>0.010132030579426129</x:v>
      </x:c>
      <x:c r="K743" s="120" t="n">
        <x:f>E743-D743</x:f>
        <x:v>3693.6610283218033</x:v>
      </x:c>
      <x:c r="L743" s="77" t="str">
        <x:v>weighted_hybrid</x:v>
      </x:c>
      <x:c r="M743" s="77" t="str">
        <x:v>是</x:v>
      </x:c>
      <x:c r="N743" s="77" t="str">
        <x:v>是</x:v>
      </x:c>
    </x:row>
    <x:row r="744">
      <x:c r="A744" s="77" t="str">
        <x:v>2008</x:v>
      </x:c>
      <x:c r="B744" s="77" t="str">
        <x:v>高興昌</x:v>
      </x:c>
      <x:c r="C744" s="125" t="n">
        <x:v>45870</x:v>
      </x:c>
      <x:c r="D744" s="120" t="n">
        <x:v>148446</x:v>
      </x:c>
      <x:c r="E744" s="120" t="n">
        <x:v>149181.9904994204</x:v>
      </x:c>
      <x:c r="F744" s="120" t="n">
        <x:v>155233.65215123157</x:v>
      </x:c>
      <x:c r="G744" s="120" t="n">
        <x:v>148509.58364921916</x:v>
      </x:c>
      <x:c r="H744" s="119" t="n">
        <x:v>0.00495796787667173</x:v>
      </x:c>
      <x:c r="I744" s="119" t="n">
        <x:f>IFERROR(ABS(F744-D744)/ABS(D744),"")</x:f>
        <x:v>0.04572472246629459</x:v>
      </x:c>
      <x:c r="J744" s="119" t="n">
        <x:f>IFERROR(ABS(G744-D744)/ABS(D744),"")</x:f>
        <x:v>0.0004283284778246586</x:v>
      </x:c>
      <x:c r="K744" s="120" t="n">
        <x:f>E744-D744</x:f>
        <x:v>735.9904994204117</x:v>
      </x:c>
      <x:c r="L744" s="77" t="str">
        <x:v>weighted_hybrid</x:v>
      </x:c>
      <x:c r="M744" s="77" t="str">
        <x:v>是</x:v>
      </x:c>
      <x:c r="N744" s="77" t="str">
        <x:v>是</x:v>
      </x:c>
    </x:row>
    <x:row r="745">
      <x:c r="A745" s="77" t="str">
        <x:v>2008</x:v>
      </x:c>
      <x:c r="B745" s="77" t="str">
        <x:v>高興昌</x:v>
      </x:c>
      <x:c r="C745" s="125" t="n">
        <x:v>45901</x:v>
      </x:c>
      <x:c r="D745" s="120" t="n">
        <x:v>161051</x:v>
      </x:c>
      <x:c r="E745" s="120" t="n">
        <x:v>139637.00509448146</x:v>
      </x:c>
      <x:c r="F745" s="120" t="n">
        <x:v>141608.3323261497</x:v>
      </x:c>
      <x:c r="G745" s="120" t="n">
        <x:v>139417.9687354072</x:v>
      </x:c>
      <x:c r="H745" s="119" t="n">
        <x:v>0.13296406048716583</x:v>
      </x:c>
      <x:c r="I745" s="119" t="n">
        <x:f>IFERROR(ABS(F745-D745)/ABS(D745),"")</x:f>
        <x:v>0.12072366935846587</x:v>
      </x:c>
      <x:c r="J745" s="119" t="n">
        <x:f>IFERROR(ABS(G745-D745)/ABS(D745),"")</x:f>
        <x:v>0.13432410394591035</x:v>
      </x:c>
      <x:c r="K745" s="120" t="n">
        <x:f>E745-D745</x:f>
        <x:v>-21413.994905518543</x:v>
      </x:c>
      <x:c r="L745" s="77" t="str">
        <x:v>weighted_hybrid</x:v>
      </x:c>
      <x:c r="M745" s="77" t="str">
        <x:v>是</x:v>
      </x:c>
      <x:c r="N745" s="77" t="str">
        <x:v>是</x:v>
      </x:c>
    </x:row>
    <x:row r="746">
      <x:c r="A746" s="77" t="str">
        <x:v>2008</x:v>
      </x:c>
      <x:c r="B746" s="77" t="str">
        <x:v>高興昌</x:v>
      </x:c>
      <x:c r="C746" s="125" t="n">
        <x:v>45931</x:v>
      </x:c>
      <x:c r="D746" s="120" t="n">
        <x:v>136394</x:v>
      </x:c>
      <x:c r="E746" s="120" t="n">
        <x:v>151323.36579779902</x:v>
      </x:c>
      <x:c r="F746" s="120" t="n">
        <x:v>137561.7894596444</x:v>
      </x:c>
      <x:c r="G746" s="120" t="n">
        <x:v>152852.42983537176</x:v>
      </x:c>
      <x:c r="H746" s="119" t="n">
        <x:v>0.10945764328195538</x:v>
      </x:c>
      <x:c r="I746" s="119" t="n">
        <x:f>IFERROR(ABS(F746-D746)/ABS(D746),"")</x:f>
        <x:v>0.008561882924794414</x:v>
      </x:c>
      <x:c r="J746" s="119" t="n">
        <x:f>IFERROR(ABS(G746-D746)/ABS(D746),"")</x:f>
        <x:v>0.12066828332163995</x:v>
      </x:c>
      <x:c r="K746" s="120" t="n">
        <x:f>E746-D746</x:f>
        <x:v>14929.365797799022</x:v>
      </x:c>
      <x:c r="L746" s="77" t="str">
        <x:v>weighted_hybrid</x:v>
      </x:c>
      <x:c r="M746" s="77" t="str">
        <x:v>是</x:v>
      </x:c>
      <x:c r="N746" s="77" t="str">
        <x:v>是</x:v>
      </x:c>
    </x:row>
    <x:row r="747">
      <x:c r="A747" s="77" t="str">
        <x:v>2008</x:v>
      </x:c>
      <x:c r="B747" s="77" t="str">
        <x:v>高興昌</x:v>
      </x:c>
      <x:c r="C747" s="125" t="n">
        <x:v>45962</x:v>
      </x:c>
      <x:c r="D747" s="120" t="n">
        <x:v>101591</x:v>
      </x:c>
      <x:c r="E747" s="120" t="n">
        <x:v>141043.7661295532</x:v>
      </x:c>
      <x:c r="F747" s="120" t="n">
        <x:v>155187.9590925182</x:v>
      </x:c>
      <x:c r="G747" s="120" t="n">
        <x:v>139472.1891336682</x:v>
      </x:c>
      <x:c r="H747" s="119" t="n">
        <x:v>0.3883490282559794</x:v>
      </x:c>
      <x:c r="I747" s="119" t="n">
        <x:f>IFERROR(ABS(F747-D747)/ABS(D747),"")</x:f>
        <x:v>0.527575859008359</x:v>
      </x:c>
      <x:c r="J747" s="119" t="n">
        <x:f>IFERROR(ABS(G747-D747)/ABS(D747),"")</x:f>
        <x:v>0.3728793803946039</x:v>
      </x:c>
      <x:c r="K747" s="120" t="n">
        <x:f>E747-D747</x:f>
        <x:v>39452.7661295532</x:v>
      </x:c>
      <x:c r="L747" s="77" t="str">
        <x:v>weighted_hybrid</x:v>
      </x:c>
      <x:c r="M747" s="77" t="str">
        <x:v>是</x:v>
      </x:c>
      <x:c r="N747" s="77" t="str">
        <x:v>是</x:v>
      </x:c>
    </x:row>
    <x:row r="748">
      <x:c r="A748" s="77" t="str">
        <x:v>2008</x:v>
      </x:c>
      <x:c r="B748" s="77" t="str">
        <x:v>高興昌</x:v>
      </x:c>
      <x:c r="C748" s="125" t="n">
        <x:v>45992</x:v>
      </x:c>
      <x:c r="D748" s="120" t="n">
        <x:v>122448</x:v>
      </x:c>
      <x:c r="E748" s="120" t="n">
        <x:v>132043.27308343456</x:v>
      </x:c>
      <x:c r="F748" s="120" t="n">
        <x:v>135261.3560549251</x:v>
      </x:c>
      <x:c r="G748" s="120" t="n">
        <x:v>131685.70830882448</x:v>
      </x:c>
      <x:c r="H748" s="119" t="n">
        <x:v>0.07836202374423883</x:v>
      </x:c>
      <x:c r="I748" s="119" t="n">
        <x:f>IFERROR(ABS(F748-D748)/ABS(D748),"")</x:f>
        <x:v>0.10464324492784773</x:v>
      </x:c>
      <x:c r="J748" s="119" t="n">
        <x:f>IFERROR(ABS(G748-D748)/ABS(D748),"")</x:f>
        <x:v>0.07544188805717107</x:v>
      </x:c>
      <x:c r="K748" s="120" t="n">
        <x:f>E748-D748</x:f>
        <x:v>9595.273083434557</x:v>
      </x:c>
      <x:c r="L748" s="77" t="str">
        <x:v>weighted_hybrid</x:v>
      </x:c>
      <x:c r="M748" s="77" t="str">
        <x:v>是</x:v>
      </x:c>
      <x:c r="N748" s="77" t="str">
        <x:v>是</x:v>
      </x:c>
    </x:row>
    <x:row r="749">
      <x:c r="A749" s="77" t="str">
        <x:v>2014</x:v>
      </x:c>
      <x:c r="B749" s="77" t="str">
        <x:v>中鴻</x:v>
      </x:c>
      <x:c r="C749" s="125" t="n">
        <x:v>45658</x:v>
      </x:c>
      <x:c r="D749" s="120" t="n">
        <x:v>1673393</x:v>
      </x:c>
      <x:c r="E749" s="120" t="n">
        <x:v>2241298.347227041</x:v>
      </x:c>
      <x:c r="F749" s="120" t="n">
        <x:v>2455048.772201029</x:v>
      </x:c>
      <x:c r="G749" s="120" t="n">
        <x:v>2217548.300007709</x:v>
      </x:c>
      <x:c r="H749" s="119" t="n">
        <x:v>0.33937356450459705</x:v>
      </x:c>
      <x:c r="I749" s="119" t="n">
        <x:f>IFERROR(ABS(F749-D749)/ABS(D749),"")</x:f>
        <x:v>0.4671083076127539</x:v>
      </x:c>
      <x:c r="J749" s="119" t="n">
        <x:f>IFERROR(ABS(G749-D749)/ABS(D749),"")</x:f>
        <x:v>0.3251808152703572</x:v>
      </x:c>
      <x:c r="K749" s="120" t="n">
        <x:f>E749-D749</x:f>
        <x:v>567905.3472270411</x:v>
      </x:c>
      <x:c r="L749" s="77" t="str">
        <x:v>weighted_hybrid</x:v>
      </x:c>
      <x:c r="M749" s="77" t="str">
        <x:v>是</x:v>
      </x:c>
      <x:c r="N749" s="77" t="str">
        <x:v>是</x:v>
      </x:c>
    </x:row>
    <x:row r="750">
      <x:c r="A750" s="77" t="str">
        <x:v>2014</x:v>
      </x:c>
      <x:c r="B750" s="77" t="str">
        <x:v>中鴻</x:v>
      </x:c>
      <x:c r="C750" s="125" t="n">
        <x:v>45689</x:v>
      </x:c>
      <x:c r="D750" s="120" t="n">
        <x:v>1853010</x:v>
      </x:c>
      <x:c r="E750" s="120" t="n">
        <x:v>1851551.999228829</x:v>
      </x:c>
      <x:c r="F750" s="120" t="n">
        <x:v>1511643.4962916411</x:v>
      </x:c>
      <x:c r="G750" s="120" t="n">
        <x:v>1889319.6106662941</x:v>
      </x:c>
      <x:c r="H750" s="119" t="n">
        <x:v>0.000786828333992233</x:v>
      </x:c>
      <x:c r="I750" s="119" t="n">
        <x:f>IFERROR(ABS(F750-D750)/ABS(D750),"")</x:f>
        <x:v>0.1842226991264801</x:v>
      </x:c>
      <x:c r="J750" s="119" t="n">
        <x:f>IFERROR(ABS(G750-D750)/ABS(D750),"")</x:f>
        <x:v>0.019594935087395165</x:v>
      </x:c>
      <x:c r="K750" s="120" t="n">
        <x:f>E750-D750</x:f>
        <x:v>-1458.0007711709477</x:v>
      </x:c>
      <x:c r="L750" s="77" t="str">
        <x:v>weighted_hybrid</x:v>
      </x:c>
      <x:c r="M750" s="77" t="str">
        <x:v>是</x:v>
      </x:c>
      <x:c r="N750" s="77" t="str">
        <x:v>是</x:v>
      </x:c>
    </x:row>
    <x:row r="751">
      <x:c r="A751" s="77" t="str">
        <x:v>2014</x:v>
      </x:c>
      <x:c r="B751" s="77" t="str">
        <x:v>中鴻</x:v>
      </x:c>
      <x:c r="C751" s="125" t="n">
        <x:v>45717</x:v>
      </x:c>
      <x:c r="D751" s="120" t="n">
        <x:v>2233729</x:v>
      </x:c>
      <x:c r="E751" s="120" t="n">
        <x:v>1862263.8685706041</x:v>
      </x:c>
      <x:c r="F751" s="120" t="n">
        <x:v>2312826.6347320937</x:v>
      </x:c>
      <x:c r="G751" s="120" t="n">
        <x:v>1812201.3389971054</x:v>
      </x:c>
      <x:c r="H751" s="119" t="n">
        <x:v>0.1662982087036502</x:v>
      </x:c>
      <x:c r="I751" s="119" t="n">
        <x:f>IFERROR(ABS(F751-D751)/ABS(D751),"")</x:f>
        <x:v>0.035410577886616355</x:v>
      </x:c>
      <x:c r="J751" s="119" t="n">
        <x:f>IFERROR(ABS(G751-D751)/ABS(D751),"")</x:f>
        <x:v>0.18871029610256868</x:v>
      </x:c>
      <x:c r="K751" s="120" t="n">
        <x:f>E751-D751</x:f>
        <x:v>-371465.1314293959</x:v>
      </x:c>
      <x:c r="L751" s="77" t="str">
        <x:v>weighted_hybrid</x:v>
      </x:c>
      <x:c r="M751" s="77" t="str">
        <x:v>是</x:v>
      </x:c>
      <x:c r="N751" s="77" t="str">
        <x:v>是</x:v>
      </x:c>
    </x:row>
    <x:row r="752">
      <x:c r="A752" s="77" t="str">
        <x:v>2014</x:v>
      </x:c>
      <x:c r="B752" s="77" t="str">
        <x:v>中鴻</x:v>
      </x:c>
      <x:c r="C752" s="125" t="n">
        <x:v>45748</x:v>
      </x:c>
      <x:c r="D752" s="120" t="n">
        <x:v>2254719</x:v>
      </x:c>
      <x:c r="E752" s="120" t="n">
        <x:v>1948796.3660006004</x:v>
      </x:c>
      <x:c r="F752" s="120" t="n">
        <x:v>2066167.3906587297</x:v>
      </x:c>
      <x:c r="G752" s="120" t="n">
        <x:v>1935755.141038586</x:v>
      </x:c>
      <x:c r="H752" s="119" t="n">
        <x:v>0.13568104672883832</x:v>
      </x:c>
      <x:c r="I752" s="119" t="n">
        <x:f>IFERROR(ABS(F752-D752)/ABS(D752),"")</x:f>
        <x:v>0.08362532508098361</x:v>
      </x:c>
      <x:c r="J752" s="119" t="n">
        <x:f>IFERROR(ABS(G752-D752)/ABS(D752),"")</x:f>
        <x:v>0.1414650158008222</x:v>
      </x:c>
      <x:c r="K752" s="120" t="n">
        <x:f>E752-D752</x:f>
        <x:v>-305922.6339993996</x:v>
      </x:c>
      <x:c r="L752" s="77" t="str">
        <x:v>weighted_hybrid</x:v>
      </x:c>
      <x:c r="M752" s="77" t="str">
        <x:v>是</x:v>
      </x:c>
      <x:c r="N752" s="77" t="str">
        <x:v>是</x:v>
      </x:c>
    </x:row>
    <x:row r="753">
      <x:c r="A753" s="77" t="str">
        <x:v>2014</x:v>
      </x:c>
      <x:c r="B753" s="77" t="str">
        <x:v>中鴻</x:v>
      </x:c>
      <x:c r="C753" s="125" t="n">
        <x:v>45778</x:v>
      </x:c>
      <x:c r="D753" s="120" t="n">
        <x:v>1868780</x:v>
      </x:c>
      <x:c r="E753" s="120" t="n">
        <x:v>2159682.132370076</x:v>
      </x:c>
      <x:c r="F753" s="120" t="n">
        <x:v>2288361.038398084</x:v>
      </x:c>
      <x:c r="G753" s="120" t="n">
        <x:v>2145384.4761447418</x:v>
      </x:c>
      <x:c r="H753" s="119" t="n">
        <x:v>0.15566419395010442</x:v>
      </x:c>
      <x:c r="I753" s="119" t="n">
        <x:f>IFERROR(ABS(F753-D753)/ABS(D753),"")</x:f>
        <x:v>0.2245213660238681</x:v>
      </x:c>
      <x:c r="J753" s="119" t="n">
        <x:f>IFERROR(ABS(G753-D753)/ABS(D753),"")</x:f>
        <x:v>0.1480133970530195</x:v>
      </x:c>
      <x:c r="K753" s="120" t="n">
        <x:f>E753-D753</x:f>
        <x:v>290902.13237007614</x:v>
      </x:c>
      <x:c r="L753" s="77" t="str">
        <x:v>weighted_hybrid</x:v>
      </x:c>
      <x:c r="M753" s="77" t="str">
        <x:v>是</x:v>
      </x:c>
      <x:c r="N753" s="77" t="str">
        <x:v>是</x:v>
      </x:c>
    </x:row>
    <x:row r="754">
      <x:c r="A754" s="77" t="str">
        <x:v>2014</x:v>
      </x:c>
      <x:c r="B754" s="77" t="str">
        <x:v>中鴻</x:v>
      </x:c>
      <x:c r="C754" s="125" t="n">
        <x:v>45809</x:v>
      </x:c>
      <x:c r="D754" s="120" t="n">
        <x:v>1237189</x:v>
      </x:c>
      <x:c r="E754" s="120" t="n">
        <x:v>1951946.2819475925</x:v>
      </x:c>
      <x:c r="F754" s="120" t="n">
        <x:v>1640291.493417337</x:v>
      </x:c>
      <x:c r="G754" s="120" t="n">
        <x:v>1986574.5917842875</x:v>
      </x:c>
      <x:c r="H754" s="119" t="n">
        <x:v>0.5777268323171257</x:v>
      </x:c>
      <x:c r="I754" s="119" t="n">
        <x:f>IFERROR(ABS(F754-D754)/ABS(D754),"")</x:f>
        <x:v>0.32582127178413084</x:v>
      </x:c>
      <x:c r="J754" s="119" t="n">
        <x:f>IFERROR(ABS(G754-D754)/ABS(D754),"")</x:f>
        <x:v>0.605716339043014</x:v>
      </x:c>
      <x:c r="K754" s="120" t="n">
        <x:f>E754-D754</x:f>
        <x:v>714757.2819475925</x:v>
      </x:c>
      <x:c r="L754" s="77" t="str">
        <x:v>weighted_hybrid</x:v>
      </x:c>
      <x:c r="M754" s="77" t="str">
        <x:v>是</x:v>
      </x:c>
      <x:c r="N754" s="77" t="str">
        <x:v>是</x:v>
      </x:c>
    </x:row>
    <x:row r="755">
      <x:c r="A755" s="77" t="str">
        <x:v>2014</x:v>
      </x:c>
      <x:c r="B755" s="77" t="str">
        <x:v>中鴻</x:v>
      </x:c>
      <x:c r="C755" s="125" t="n">
        <x:v>45839</x:v>
      </x:c>
      <x:c r="D755" s="120" t="n">
        <x:v>1067265</x:v>
      </x:c>
      <x:c r="E755" s="120" t="n">
        <x:v>1453932.1996018814</x:v>
      </x:c>
      <x:c r="F755" s="120" t="n">
        <x:v>1113217.5114848071</x:v>
      </x:c>
      <x:c r="G755" s="120" t="n">
        <x:v>1491789.3871704452</x:v>
      </x:c>
      <x:c r="H755" s="119" t="n">
        <x:v>0.3622972734999099</x:v>
      </x:c>
      <x:c r="I755" s="119" t="n">
        <x:f>IFERROR(ABS(F755-D755)/ABS(D755),"")</x:f>
        <x:v>0.04305632760823893</x:v>
      </x:c>
      <x:c r="J755" s="119" t="n">
        <x:f>IFERROR(ABS(G755-D755)/ABS(D755),"")</x:f>
        <x:v>0.3977684897100956</x:v>
      </x:c>
      <x:c r="K755" s="120" t="n">
        <x:f>E755-D755</x:f>
        <x:v>386667.19960188144</x:v>
      </x:c>
      <x:c r="L755" s="77" t="str">
        <x:v>weighted_hybrid</x:v>
      </x:c>
      <x:c r="M755" s="77" t="str">
        <x:v>是</x:v>
      </x:c>
      <x:c r="N755" s="77" t="str">
        <x:v>是</x:v>
      </x:c>
    </x:row>
    <x:row r="756">
      <x:c r="A756" s="77" t="str">
        <x:v>2014</x:v>
      </x:c>
      <x:c r="B756" s="77" t="str">
        <x:v>中鴻</x:v>
      </x:c>
      <x:c r="C756" s="125" t="n">
        <x:v>45870</x:v>
      </x:c>
      <x:c r="D756" s="120" t="n">
        <x:v>1450307</x:v>
      </x:c>
      <x:c r="E756" s="120" t="n">
        <x:v>1077698.5737350218</x:v>
      </x:c>
      <x:c r="F756" s="120" t="n">
        <x:v>1047018.406173823</x:v>
      </x:c>
      <x:c r="G756" s="120" t="n">
        <x:v>1081107.4812418215</x:v>
      </x:c>
      <x:c r="H756" s="119" t="n">
        <x:v>0.25691693294245854</x:v>
      </x:c>
      <x:c r="I756" s="119" t="n">
        <x:f>IFERROR(ABS(F756-D756)/ABS(D756),"")</x:f>
        <x:v>0.2780711903246533</x:v>
      </x:c>
      <x:c r="J756" s="119" t="n">
        <x:f>IFERROR(ABS(G756-D756)/ABS(D756),"")</x:f>
        <x:v>0.25456645989999255</x:v>
      </x:c>
      <x:c r="K756" s="120" t="n">
        <x:f>E756-D756</x:f>
        <x:v>-372608.42626497825</x:v>
      </x:c>
      <x:c r="L756" s="77" t="str">
        <x:v>weighted_hybrid</x:v>
      </x:c>
      <x:c r="M756" s="77" t="str">
        <x:v>是</x:v>
      </x:c>
      <x:c r="N756" s="77" t="str">
        <x:v>是</x:v>
      </x:c>
    </x:row>
    <x:row r="757">
      <x:c r="A757" s="77" t="str">
        <x:v>2014</x:v>
      </x:c>
      <x:c r="B757" s="77" t="str">
        <x:v>中鴻</x:v>
      </x:c>
      <x:c r="C757" s="125" t="n">
        <x:v>45901</x:v>
      </x:c>
      <x:c r="D757" s="120" t="n">
        <x:v>1598999</x:v>
      </x:c>
      <x:c r="E757" s="120" t="n">
        <x:v>1229359.4020319437</x:v>
      </x:c>
      <x:c r="F757" s="120" t="n">
        <x:v>1573090.749360183</x:v>
      </x:c>
      <x:c r="G757" s="120" t="n">
        <x:v>1191167.0301065836</x:v>
      </x:c>
      <x:c r="H757" s="119" t="n">
        <x:v>0.23116937406968754</x:v>
      </x:c>
      <x:c r="I757" s="119" t="n">
        <x:f>IFERROR(ABS(F757-D757)/ABS(D757),"")</x:f>
        <x:v>0.016202793522583178</x:v>
      </x:c>
      <x:c r="J757" s="119" t="n">
        <x:f>IFERROR(ABS(G757-D757)/ABS(D757),"")</x:f>
        <x:v>0.2550545496860326</x:v>
      </x:c>
      <x:c r="K757" s="120" t="n">
        <x:f>E757-D757</x:f>
        <x:v>-369639.59796805633</x:v>
      </x:c>
      <x:c r="L757" s="77" t="str">
        <x:v>weighted_hybrid</x:v>
      </x:c>
      <x:c r="M757" s="77" t="str">
        <x:v>是</x:v>
      </x:c>
      <x:c r="N757" s="77" t="str">
        <x:v>是</x:v>
      </x:c>
    </x:row>
    <x:row r="758">
      <x:c r="A758" s="77" t="str">
        <x:v>2014</x:v>
      </x:c>
      <x:c r="B758" s="77" t="str">
        <x:v>中鴻</x:v>
      </x:c>
      <x:c r="C758" s="125" t="n">
        <x:v>45931</x:v>
      </x:c>
      <x:c r="D758" s="120" t="n">
        <x:v>1306115</x:v>
      </x:c>
      <x:c r="E758" s="120" t="n">
        <x:v>1474148.7369834816</x:v>
      </x:c>
      <x:c r="F758" s="120" t="n">
        <x:v>1495560.8222113133</x:v>
      </x:c>
      <x:c r="G758" s="120" t="n">
        <x:v>1471769.6164026114</x:v>
      </x:c>
      <x:c r="H758" s="119" t="n">
        <x:v>0.12865156359392668</x:v>
      </x:c>
      <x:c r="I758" s="119" t="n">
        <x:f>IFERROR(ABS(F758-D758)/ABS(D758),"")</x:f>
        <x:v>0.14504528484192686</x:v>
      </x:c>
      <x:c r="J758" s="119" t="n">
        <x:f>IFERROR(ABS(G758-D758)/ABS(D758),"")</x:f>
        <x:v>0.12683003901081558</x:v>
      </x:c>
      <x:c r="K758" s="120" t="n">
        <x:f>E758-D758</x:f>
        <x:v>168033.73698348156</x:v>
      </x:c>
      <x:c r="L758" s="77" t="str">
        <x:v>weighted_hybrid</x:v>
      </x:c>
      <x:c r="M758" s="77" t="str">
        <x:v>是</x:v>
      </x:c>
      <x:c r="N758" s="77" t="str">
        <x:v>是</x:v>
      </x:c>
    </x:row>
    <x:row r="759">
      <x:c r="A759" s="77" t="str">
        <x:v>2014</x:v>
      </x:c>
      <x:c r="B759" s="77" t="str">
        <x:v>中鴻</x:v>
      </x:c>
      <x:c r="C759" s="125" t="n">
        <x:v>45962</x:v>
      </x:c>
      <x:c r="D759" s="120" t="n">
        <x:v>1178501</x:v>
      </x:c>
      <x:c r="E759" s="120" t="n">
        <x:v>1373061.5558185086</x:v>
      </x:c>
      <x:c r="F759" s="120" t="n">
        <x:v>1286130.78822061</x:v>
      </x:c>
      <x:c r="G759" s="120" t="n">
        <x:v>1382720.5299960529</x:v>
      </x:c>
      <x:c r="H759" s="119" t="n">
        <x:v>0.1650915491955532</x:v>
      </x:c>
      <x:c r="I759" s="119" t="n">
        <x:f>IFERROR(ABS(F759-D759)/ABS(D759),"")</x:f>
        <x:v>0.09132770207289599</x:v>
      </x:c>
      <x:c r="J759" s="119" t="n">
        <x:f>IFERROR(ABS(G759-D759)/ABS(D759),"")</x:f>
        <x:v>0.1732875322091817</x:v>
      </x:c>
      <x:c r="K759" s="120" t="n">
        <x:f>E759-D759</x:f>
        <x:v>194560.5558185086</x:v>
      </x:c>
      <x:c r="L759" s="77" t="str">
        <x:v>weighted_hybrid</x:v>
      </x:c>
      <x:c r="M759" s="77" t="str">
        <x:v>是</x:v>
      </x:c>
      <x:c r="N759" s="77" t="str">
        <x:v>是</x:v>
      </x:c>
    </x:row>
    <x:row r="760">
      <x:c r="A760" s="77" t="str">
        <x:v>2014</x:v>
      </x:c>
      <x:c r="B760" s="77" t="str">
        <x:v>中鴻</x:v>
      </x:c>
      <x:c r="C760" s="125" t="n">
        <x:v>45992</x:v>
      </x:c>
      <x:c r="D760" s="120" t="n">
        <x:v>1299547</x:v>
      </x:c>
      <x:c r="E760" s="120" t="n">
        <x:v>1266270.080409276</x:v>
      </x:c>
      <x:c r="F760" s="120" t="n">
        <x:v>1106456.7359007446</x:v>
      </x:c>
      <x:c r="G760" s="120" t="n">
        <x:v>1284027.1186880018</x:v>
      </x:c>
      <x:c r="H760" s="119" t="n">
        <x:v>0.025606553353379243</x:v>
      </x:c>
      <x:c r="I760" s="119" t="n">
        <x:f>IFERROR(ABS(F760-D760)/ABS(D760),"")</x:f>
        <x:v>0.14858274775691485</x:v>
      </x:c>
      <x:c r="J760" s="119" t="n">
        <x:f>IFERROR(ABS(G760-D760)/ABS(D760),"")</x:f>
        <x:v>0.011942531752986416</x:v>
      </x:c>
      <x:c r="K760" s="120" t="n">
        <x:f>E760-D760</x:f>
        <x:v>-33276.919590723934</x:v>
      </x:c>
      <x:c r="L760" s="77" t="str">
        <x:v>weighted_hybrid</x:v>
      </x:c>
      <x:c r="M760" s="77" t="str">
        <x:v>是</x:v>
      </x:c>
      <x:c r="N760" s="77" t="str">
        <x:v>是</x:v>
      </x:c>
    </x:row>
    <x:row r="761">
      <x:c r="A761" s="77" t="str">
        <x:v>2020</x:v>
      </x:c>
      <x:c r="B761" s="77" t="str">
        <x:v>美亞</x:v>
      </x:c>
      <x:c r="C761" s="125" t="n">
        <x:v>45658</x:v>
      </x:c>
      <x:c r="D761" s="120" t="n">
        <x:v>310823</x:v>
      </x:c>
      <x:c r="E761" s="120" t="n">
        <x:v>427312.9071183177</x:v>
      </x:c>
      <x:c r="F761" s="120" t="n">
        <x:v>398531.4427499042</x:v>
      </x:c>
      <x:c r="G761" s="120" t="n">
        <x:v>430510.8476036969</x:v>
      </x:c>
      <x:c r="H761" s="119" t="n">
        <x:v>0.3747789163553459</x:v>
      </x:c>
      <x:c r="I761" s="119" t="n">
        <x:f>IFERROR(ABS(F761-D761)/ABS(D761),"")</x:f>
        <x:v>0.2821813146063971</x:v>
      </x:c>
      <x:c r="J761" s="119" t="n">
        <x:f>IFERROR(ABS(G761-D761)/ABS(D761),"")</x:f>
        <x:v>0.38506753877189565</x:v>
      </x:c>
      <x:c r="K761" s="120" t="n">
        <x:f>E761-D761</x:f>
        <x:v>116489.90711831767</x:v>
      </x:c>
      <x:c r="L761" s="77" t="str">
        <x:v>weighted_hybrid</x:v>
      </x:c>
      <x:c r="M761" s="77" t="str">
        <x:v>是</x:v>
      </x:c>
      <x:c r="N761" s="77" t="str">
        <x:v>是</x:v>
      </x:c>
    </x:row>
    <x:row r="762">
      <x:c r="A762" s="77" t="str">
        <x:v>2020</x:v>
      </x:c>
      <x:c r="B762" s="77" t="str">
        <x:v>美亞</x:v>
      </x:c>
      <x:c r="C762" s="125" t="n">
        <x:v>45689</x:v>
      </x:c>
      <x:c r="D762" s="120" t="n">
        <x:v>356598</x:v>
      </x:c>
      <x:c r="E762" s="120" t="n">
        <x:v>262879.57446591306</x:v>
      </x:c>
      <x:c r="F762" s="120" t="n">
        <x:v>310317.79208486824</x:v>
      </x:c>
      <x:c r="G762" s="120" t="n">
        <x:v>257608.66139714024</x:v>
      </x:c>
      <x:c r="H762" s="119" t="n">
        <x:v>0.26281253830387985</x:v>
      </x:c>
      <x:c r="I762" s="119" t="n">
        <x:f>IFERROR(ABS(F762-D762)/ABS(D762),"")</x:f>
        <x:v>0.1297825784640737</x:v>
      </x:c>
      <x:c r="J762" s="119" t="n">
        <x:f>IFERROR(ABS(G762-D762)/ABS(D762),"")</x:f>
        <x:v>0.27759364495274724</x:v>
      </x:c>
      <x:c r="K762" s="120" t="n">
        <x:f>E762-D762</x:f>
        <x:v>-93718.42553408694</x:v>
      </x:c>
      <x:c r="L762" s="77" t="str">
        <x:v>weighted_hybrid</x:v>
      </x:c>
      <x:c r="M762" s="77" t="str">
        <x:v>是</x:v>
      </x:c>
      <x:c r="N762" s="77" t="str">
        <x:v>是</x:v>
      </x:c>
    </x:row>
    <x:row r="763">
      <x:c r="A763" s="77" t="str">
        <x:v>2020</x:v>
      </x:c>
      <x:c r="B763" s="77" t="str">
        <x:v>美亞</x:v>
      </x:c>
      <x:c r="C763" s="125" t="n">
        <x:v>45717</x:v>
      </x:c>
      <x:c r="D763" s="120" t="n">
        <x:v>423216</x:v>
      </x:c>
      <x:c r="E763" s="120" t="n">
        <x:v>335891.0653070654</x:v>
      </x:c>
      <x:c r="F763" s="120" t="n">
        <x:v>432221.4763643583</x:v>
      </x:c>
      <x:c r="G763" s="120" t="n">
        <x:v>325187.6863006995</x:v>
      </x:c>
      <x:c r="H763" s="119" t="n">
        <x:v>0.20633656263689137</x:v>
      </x:c>
      <x:c r="I763" s="119" t="n">
        <x:f>IFERROR(ABS(F763-D763)/ABS(D763),"")</x:f>
        <x:v>0.02127867652536371</x:v>
      </x:c>
      <x:c r="J763" s="119" t="n">
        <x:f>IFERROR(ABS(G763-D763)/ABS(D763),"")</x:f>
        <x:v>0.23162714476603086</x:v>
      </x:c>
      <x:c r="K763" s="120" t="n">
        <x:f>E763-D763</x:f>
        <x:v>-87324.93469293462</x:v>
      </x:c>
      <x:c r="L763" s="77" t="str">
        <x:v>weighted_hybrid</x:v>
      </x:c>
      <x:c r="M763" s="77" t="str">
        <x:v>是</x:v>
      </x:c>
      <x:c r="N763" s="77" t="str">
        <x:v>是</x:v>
      </x:c>
    </x:row>
    <x:row r="764">
      <x:c r="A764" s="77" t="str">
        <x:v>2020</x:v>
      </x:c>
      <x:c r="B764" s="77" t="str">
        <x:v>美亞</x:v>
      </x:c>
      <x:c r="C764" s="125" t="n">
        <x:v>45748</x:v>
      </x:c>
      <x:c r="D764" s="120" t="n">
        <x:v>403131</x:v>
      </x:c>
      <x:c r="E764" s="120" t="n">
        <x:v>403633.2915777759</x:v>
      </x:c>
      <x:c r="F764" s="120" t="n">
        <x:v>362237.3654160324</x:v>
      </x:c>
      <x:c r="G764" s="120" t="n">
        <x:v>408232.83892908075</x:v>
      </x:c>
      <x:c r="H764" s="119" t="n">
        <x:v>0.0012459760667770637</x:v>
      </x:c>
      <x:c r="I764" s="119" t="n">
        <x:f>IFERROR(ABS(F764-D764)/ABS(D764),"")</x:f>
        <x:v>0.10144006435617113</x:v>
      </x:c>
      <x:c r="J764" s="119" t="n">
        <x:f>IFERROR(ABS(G764-D764)/ABS(D764),"")</x:f>
        <x:v>0.012655536113771338</x:v>
      </x:c>
      <x:c r="K764" s="120" t="n">
        <x:f>E764-D764</x:f>
        <x:v>502.29157777590444</x:v>
      </x:c>
      <x:c r="L764" s="77" t="str">
        <x:v>weighted_hybrid</x:v>
      </x:c>
      <x:c r="M764" s="77" t="str">
        <x:v>是</x:v>
      </x:c>
      <x:c r="N764" s="77" t="str">
        <x:v>是</x:v>
      </x:c>
    </x:row>
    <x:row r="765">
      <x:c r="A765" s="77" t="str">
        <x:v>2020</x:v>
      </x:c>
      <x:c r="B765" s="77" t="str">
        <x:v>美亞</x:v>
      </x:c>
      <x:c r="C765" s="125" t="n">
        <x:v>45778</x:v>
      </x:c>
      <x:c r="D765" s="120" t="n">
        <x:v>343816</x:v>
      </x:c>
      <x:c r="E765" s="120" t="n">
        <x:v>447929.18839605805</x:v>
      </x:c>
      <x:c r="F765" s="120" t="n">
        <x:v>407648.2909820068</x:v>
      </x:c>
      <x:c r="G765" s="120" t="n">
        <x:v>452404.8436642859</x:v>
      </x:c>
      <x:c r="H765" s="119" t="n">
        <x:v>0.30281658909433545</x:v>
      </x:c>
      <x:c r="I765" s="119" t="n">
        <x:f>IFERROR(ABS(F765-D765)/ABS(D765),"")</x:f>
        <x:v>0.18565829101032766</x:v>
      </x:c>
      <x:c r="J765" s="119" t="n">
        <x:f>IFERROR(ABS(G765-D765)/ABS(D765),"")</x:f>
        <x:v>0.3158341777703362</x:v>
      </x:c>
      <x:c r="K765" s="120" t="n">
        <x:f>E765-D765</x:f>
        <x:v>104113.18839605805</x:v>
      </x:c>
      <x:c r="L765" s="77" t="str">
        <x:v>weighted_hybrid</x:v>
      </x:c>
      <x:c r="M765" s="77" t="str">
        <x:v>是</x:v>
      </x:c>
      <x:c r="N765" s="77" t="str">
        <x:v>是</x:v>
      </x:c>
    </x:row>
    <x:row r="766">
      <x:c r="A766" s="77" t="str">
        <x:v>2020</x:v>
      </x:c>
      <x:c r="B766" s="77" t="str">
        <x:v>美亞</x:v>
      </x:c>
      <x:c r="C766" s="125" t="n">
        <x:v>45809</x:v>
      </x:c>
      <x:c r="D766" s="120" t="n">
        <x:v>300664</x:v>
      </x:c>
      <x:c r="E766" s="120" t="n">
        <x:v>385115.49981359224</x:v>
      </x:c>
      <x:c r="F766" s="120" t="n">
        <x:v>426490.73550063465</x:v>
      </x:c>
      <x:c r="G766" s="120" t="n">
        <x:v>380518.2514039208</x:v>
      </x:c>
      <x:c r="H766" s="119" t="n">
        <x:v>0.2808833109836636</x:v>
      </x:c>
      <x:c r="I766" s="119" t="n">
        <x:f>IFERROR(ABS(F766-D766)/ABS(D766),"")</x:f>
        <x:v>0.41849618012344225</x:v>
      </x:c>
      <x:c r="J766" s="119" t="n">
        <x:f>IFERROR(ABS(G766-D766)/ABS(D766),"")</x:f>
        <x:v>0.26559299219035476</x:v>
      </x:c>
      <x:c r="K766" s="120" t="n">
        <x:f>E766-D766</x:f>
        <x:v>84451.49981359224</x:v>
      </x:c>
      <x:c r="L766" s="77" t="str">
        <x:v>weighted_hybrid</x:v>
      </x:c>
      <x:c r="M766" s="77" t="str">
        <x:v>是</x:v>
      </x:c>
      <x:c r="N766" s="77" t="str">
        <x:v>是</x:v>
      </x:c>
    </x:row>
    <x:row r="767">
      <x:c r="A767" s="77" t="str">
        <x:v>2020</x:v>
      </x:c>
      <x:c r="B767" s="77" t="str">
        <x:v>美亞</x:v>
      </x:c>
      <x:c r="C767" s="125" t="n">
        <x:v>45839</x:v>
      </x:c>
      <x:c r="D767" s="120" t="n">
        <x:v>752843</x:v>
      </x:c>
      <x:c r="E767" s="120" t="n">
        <x:v>273194.169438487</x:v>
      </x:c>
      <x:c r="F767" s="120" t="n">
        <x:v>332302.4298931388</x:v>
      </x:c>
      <x:c r="G767" s="120" t="n">
        <x:v>266626.58494352567</x:v>
      </x:c>
      <x:c r="H767" s="119" t="n">
        <x:v>0.6371166771312385</x:v>
      </x:c>
      <x:c r="I767" s="119" t="n">
        <x:f>IFERROR(ABS(F767-D767)/ABS(D767),"")</x:f>
        <x:v>0.5586032813041513</x:v>
      </x:c>
      <x:c r="J767" s="119" t="n">
        <x:f>IFERROR(ABS(G767-D767)/ABS(D767),"")</x:f>
        <x:v>0.6458403877786927</x:v>
      </x:c>
      <x:c r="K767" s="120" t="n">
        <x:f>E767-D767</x:f>
        <x:v>-479648.830561513</x:v>
      </x:c>
      <x:c r="L767" s="77" t="str">
        <x:v>weighted_hybrid</x:v>
      </x:c>
      <x:c r="M767" s="77" t="str">
        <x:v>是</x:v>
      </x:c>
      <x:c r="N767" s="77" t="str">
        <x:v>是</x:v>
      </x:c>
    </x:row>
    <x:row r="768">
      <x:c r="A768" s="77" t="str">
        <x:v>2020</x:v>
      </x:c>
      <x:c r="B768" s="77" t="str">
        <x:v>美亞</x:v>
      </x:c>
      <x:c r="C768" s="125" t="n">
        <x:v>45870</x:v>
      </x:c>
      <x:c r="D768" s="120" t="n">
        <x:v>432299</x:v>
      </x:c>
      <x:c r="E768" s="120" t="n">
        <x:v>476371.00529938826</x:v>
      </x:c>
      <x:c r="F768" s="120" t="n">
        <x:v>454070.8447532746</x:v>
      </x:c>
      <x:c r="G768" s="120" t="n">
        <x:v>478848.8009156231</x:v>
      </x:c>
      <x:c r="H768" s="119" t="n">
        <x:v>0.10194796957519739</x:v>
      </x:c>
      <x:c r="I768" s="119" t="n">
        <x:f>IFERROR(ABS(F768-D768)/ABS(D768),"")</x:f>
        <x:v>0.0503629311038762</x:v>
      </x:c>
      <x:c r="J768" s="119" t="n">
        <x:f>IFERROR(ABS(G768-D768)/ABS(D768),"")</x:f>
        <x:v>0.10767964051645525</x:v>
      </x:c>
      <x:c r="K768" s="120" t="n">
        <x:f>E768-D768</x:f>
        <x:v>44072.00529938826</x:v>
      </x:c>
      <x:c r="L768" s="77" t="str">
        <x:v>weighted_hybrid</x:v>
      </x:c>
      <x:c r="M768" s="77" t="str">
        <x:v>是</x:v>
      </x:c>
      <x:c r="N768" s="77" t="str">
        <x:v>是</x:v>
      </x:c>
    </x:row>
    <x:row r="769">
      <x:c r="A769" s="77" t="str">
        <x:v>2020</x:v>
      </x:c>
      <x:c r="B769" s="77" t="str">
        <x:v>美亞</x:v>
      </x:c>
      <x:c r="C769" s="125" t="n">
        <x:v>45901</x:v>
      </x:c>
      <x:c r="D769" s="120" t="n">
        <x:v>412223</x:v>
      </x:c>
      <x:c r="E769" s="120" t="n">
        <x:v>413141.7831122866</x:v>
      </x:c>
      <x:c r="F769" s="120" t="n">
        <x:v>448309.66889596864</x:v>
      </x:c>
      <x:c r="G769" s="120" t="n">
        <x:v>409234.2402474331</x:v>
      </x:c>
      <x:c r="H769" s="119" t="n">
        <x:v>0.002228849705830558</x:v>
      </x:c>
      <x:c r="I769" s="119" t="n">
        <x:f>IFERROR(ABS(F769-D769)/ABS(D769),"")</x:f>
        <x:v>0.08754161921088499</x:v>
      </x:c>
      <x:c r="J769" s="119" t="n">
        <x:f>IFERROR(ABS(G769-D769)/ABS(D769),"")</x:f>
        <x:v>0.007250346905842047</x:v>
      </x:c>
      <x:c r="K769" s="120" t="n">
        <x:f>E769-D769</x:f>
        <x:v>918.78311228659</x:v>
      </x:c>
      <x:c r="L769" s="77" t="str">
        <x:v>weighted_hybrid</x:v>
      </x:c>
      <x:c r="M769" s="77" t="str">
        <x:v>是</x:v>
      </x:c>
      <x:c r="N769" s="77" t="str">
        <x:v>是</x:v>
      </x:c>
    </x:row>
    <x:row r="770">
      <x:c r="A770" s="77" t="str">
        <x:v>2020</x:v>
      </x:c>
      <x:c r="B770" s="77" t="str">
        <x:v>美亞</x:v>
      </x:c>
      <x:c r="C770" s="125" t="n">
        <x:v>45931</x:v>
      </x:c>
      <x:c r="D770" s="120" t="n">
        <x:v>290958</x:v>
      </x:c>
      <x:c r="E770" s="120" t="n">
        <x:v>410670.2372337023</x:v>
      </x:c>
      <x:c r="F770" s="120" t="n">
        <x:v>395185.1598802962</x:v>
      </x:c>
      <x:c r="G770" s="120" t="n">
        <x:v>412390.8013840808</x:v>
      </x:c>
      <x:c r="H770" s="119" t="n">
        <x:v>0.41144164186481325</x:v>
      </x:c>
      <x:c r="I770" s="119" t="n">
        <x:f>IFERROR(ABS(F770-D770)/ABS(D770),"")</x:f>
        <x:v>0.3582206362440497</x:v>
      </x:c>
      <x:c r="J770" s="119" t="n">
        <x:f>IFERROR(ABS(G770-D770)/ABS(D770),"")</x:f>
        <x:v>0.4173550869337869</x:v>
      </x:c>
      <x:c r="K770" s="120" t="n">
        <x:f>E770-D770</x:f>
        <x:v>119712.23723370233</x:v>
      </x:c>
      <x:c r="L770" s="77" t="str">
        <x:v>weighted_hybrid</x:v>
      </x:c>
      <x:c r="M770" s="77" t="str">
        <x:v>是</x:v>
      </x:c>
      <x:c r="N770" s="77" t="str">
        <x:v>是</x:v>
      </x:c>
    </x:row>
    <x:row r="771">
      <x:c r="A771" s="77" t="str">
        <x:v>2020</x:v>
      </x:c>
      <x:c r="B771" s="77" t="str">
        <x:v>美亞</x:v>
      </x:c>
      <x:c r="C771" s="125" t="n">
        <x:v>45962</x:v>
      </x:c>
      <x:c r="D771" s="120" t="n">
        <x:v>344375</x:v>
      </x:c>
      <x:c r="E771" s="120" t="n">
        <x:v>329730.5472445759</x:v>
      </x:c>
      <x:c r="F771" s="120" t="n">
        <x:v>359385.0300346537</x:v>
      </x:c>
      <x:c r="G771" s="120" t="n">
        <x:v>326435.60471234506</x:v>
      </x:c>
      <x:c r="H771" s="119" t="n">
        <x:v>0.04252472669451638</x:v>
      </x:c>
      <x:c r="I771" s="119" t="n">
        <x:f>IFERROR(ABS(F771-D771)/ABS(D771),"")</x:f>
        <x:v>0.043586294111517175</x:v>
      </x:c>
      <x:c r="J771" s="119" t="n">
        <x:f>IFERROR(ABS(G771-D771)/ABS(D771),"")</x:f>
        <x:v>0.05209261789518677</x:v>
      </x:c>
      <x:c r="K771" s="120" t="n">
        <x:f>E771-D771</x:f>
        <x:v>-14644.452755424078</x:v>
      </x:c>
      <x:c r="L771" s="77" t="str">
        <x:v>weighted_hybrid</x:v>
      </x:c>
      <x:c r="M771" s="77" t="str">
        <x:v>是</x:v>
      </x:c>
      <x:c r="N771" s="77" t="str">
        <x:v>是</x:v>
      </x:c>
    </x:row>
    <x:row r="772">
      <x:c r="A772" s="77" t="str">
        <x:v>2020</x:v>
      </x:c>
      <x:c r="B772" s="77" t="str">
        <x:v>美亞</x:v>
      </x:c>
      <x:c r="C772" s="125" t="n">
        <x:v>45992</x:v>
      </x:c>
      <x:c r="D772" s="120" t="n">
        <x:v>372889</x:v>
      </x:c>
      <x:c r="E772" s="120" t="n">
        <x:v>335052.6108751261</x:v>
      </x:c>
      <x:c r="F772" s="120" t="n">
        <x:v>370484.3147627329</x:v>
      </x:c>
      <x:c r="G772" s="120" t="n">
        <x:v>331115.7548876142</x:v>
      </x:c>
      <x:c r="H772" s="119" t="n">
        <x:v>0.10146823619059267</x:v>
      </x:c>
      <x:c r="I772" s="119" t="n">
        <x:f>IFERROR(ABS(F772-D772)/ABS(D772),"")</x:f>
        <x:v>0.006448796390526706</x:v>
      </x:c>
      <x:c r="J772" s="119" t="n">
        <x:f>IFERROR(ABS(G772-D772)/ABS(D772),"")</x:f>
        <x:v>0.11202595172393333</x:v>
      </x:c>
      <x:c r="K772" s="120" t="n">
        <x:f>E772-D772</x:f>
        <x:v>-37836.38912487391</x:v>
      </x:c>
      <x:c r="L772" s="77" t="str">
        <x:v>weighted_hybrid</x:v>
      </x:c>
      <x:c r="M772" s="77" t="str">
        <x:v>是</x:v>
      </x:c>
      <x:c r="N772" s="77" t="str">
        <x:v>是</x:v>
      </x:c>
    </x:row>
    <x:row r="773">
      <x:c r="A773" s="77" t="str">
        <x:v>2025</x:v>
      </x:c>
      <x:c r="B773" s="77" t="str">
        <x:v>千興</x:v>
      </x:c>
      <x:c r="C773" s="125" t="n">
        <x:v>45658</x:v>
      </x:c>
      <x:c r="D773" s="120" t="n">
        <x:v>60323</x:v>
      </x:c>
      <x:c r="E773" s="120" t="n">
        <x:v>146328.8315666137</x:v>
      </x:c>
      <x:c r="F773" s="120" t="n">
        <x:v>102664.03797140604</x:v>
      </x:c>
      <x:c r="G773" s="120" t="n">
        <x:v>151180.47529941454</x:v>
      </x:c>
      <x:c r="H773" s="119" t="n">
        <x:v>1.4257552105600468</x:v>
      </x:c>
      <x:c r="I773" s="119" t="n">
        <x:f>IFERROR(ABS(F773-D773)/ABS(D773),"")</x:f>
        <x:v>0.7019053755848688</x:v>
      </x:c>
      <x:c r="J773" s="119" t="n">
        <x:f>IFERROR(ABS(G773-D773)/ABS(D773),"")</x:f>
        <x:v>1.506182970001733</x:v>
      </x:c>
      <x:c r="K773" s="120" t="n">
        <x:f>E773-D773</x:f>
        <x:v>86005.83156661369</x:v>
      </x:c>
      <x:c r="L773" s="77" t="str">
        <x:v>weighted_hybrid</x:v>
      </x:c>
      <x:c r="M773" s="77" t="str">
        <x:v>是</x:v>
      </x:c>
      <x:c r="N773" s="77" t="str">
        <x:v>是</x:v>
      </x:c>
    </x:row>
    <x:row r="774">
      <x:c r="A774" s="77" t="str">
        <x:v>2025</x:v>
      </x:c>
      <x:c r="B774" s="77" t="str">
        <x:v>千興</x:v>
      </x:c>
      <x:c r="C774" s="125" t="n">
        <x:v>45689</x:v>
      </x:c>
      <x:c r="D774" s="120" t="n">
        <x:v>61032</x:v>
      </x:c>
      <x:c r="E774" s="120" t="n">
        <x:v>50903.507677161695</x:v>
      </x:c>
      <x:c r="F774" s="120" t="n">
        <x:v>39199.29885670605</x:v>
      </x:c>
      <x:c r="G774" s="120" t="n">
        <x:v>52203.975323878985</x:v>
      </x:c>
      <x:c r="H774" s="119" t="n">
        <x:v>0.16595380002028948</x:v>
      </x:c>
      <x:c r="I774" s="119" t="n">
        <x:f>IFERROR(ABS(F774-D774)/ABS(D774),"")</x:f>
        <x:v>0.3577254742314515</x:v>
      </x:c>
      <x:c r="J774" s="119" t="n">
        <x:f>IFERROR(ABS(G774-D774)/ABS(D774),"")</x:f>
        <x:v>0.14464583621904925</x:v>
      </x:c>
      <x:c r="K774" s="120" t="n">
        <x:f>E774-D774</x:f>
        <x:v>-10128.492322838305</x:v>
      </x:c>
      <x:c r="L774" s="77" t="str">
        <x:v>weighted_hybrid</x:v>
      </x:c>
      <x:c r="M774" s="77" t="str">
        <x:v>是</x:v>
      </x:c>
      <x:c r="N774" s="77" t="str">
        <x:v>是</x:v>
      </x:c>
    </x:row>
    <x:row r="775">
      <x:c r="A775" s="77" t="str">
        <x:v>2025</x:v>
      </x:c>
      <x:c r="B775" s="77" t="str">
        <x:v>千興</x:v>
      </x:c>
      <x:c r="C775" s="125" t="n">
        <x:v>45717</x:v>
      </x:c>
      <x:c r="D775" s="120" t="n">
        <x:v>71370</x:v>
      </x:c>
      <x:c r="E775" s="120" t="n">
        <x:v>82646.97470382274</x:v>
      </x:c>
      <x:c r="F775" s="120" t="n">
        <x:v>9247.350620691366</x:v>
      </x:c>
      <x:c r="G775" s="120" t="n">
        <x:v>90802.48849083732</x:v>
      </x:c>
      <x:c r="H775" s="119" t="n">
        <x:v>0.1580072117671674</x:v>
      </x:c>
      <x:c r="I775" s="119" t="n">
        <x:f>IFERROR(ABS(F775-D775)/ABS(D775),"")</x:f>
        <x:v>0.8704308446028952</x:v>
      </x:c>
      <x:c r="J775" s="119" t="n">
        <x:f>IFERROR(ABS(G775-D775)/ABS(D775),"")</x:f>
        <x:v>0.2722781069193964</x:v>
      </x:c>
      <x:c r="K775" s="120" t="n">
        <x:f>E775-D775</x:f>
        <x:v>11276.974703822736</x:v>
      </x:c>
      <x:c r="L775" s="77" t="str">
        <x:v>weighted_hybrid</x:v>
      </x:c>
      <x:c r="M775" s="77" t="str">
        <x:v>是</x:v>
      </x:c>
      <x:c r="N775" s="77" t="str">
        <x:v>是</x:v>
      </x:c>
    </x:row>
    <x:row r="776">
      <x:c r="A776" s="77" t="str">
        <x:v>2025</x:v>
      </x:c>
      <x:c r="B776" s="77" t="str">
        <x:v>千興</x:v>
      </x:c>
      <x:c r="C776" s="125" t="n">
        <x:v>45748</x:v>
      </x:c>
      <x:c r="D776" s="120" t="n">
        <x:v>94705</x:v>
      </x:c>
      <x:c r="E776" s="120" t="n">
        <x:v>52318.32248095278</x:v>
      </x:c>
      <x:c r="F776" s="120" t="n">
        <x:v>25357.47325231999</x:v>
      </x:c>
      <x:c r="G776" s="120" t="n">
        <x:v>55313.97239524531</x:v>
      </x:c>
      <x:c r="H776" s="119" t="n">
        <x:v>0.44756536105852085</x:v>
      </x:c>
      <x:c r="I776" s="119" t="n">
        <x:f>IFERROR(ABS(F776-D776)/ABS(D776),"")</x:f>
        <x:v>0.7322477878430917</x:v>
      </x:c>
      <x:c r="J776" s="119" t="n">
        <x:f>IFERROR(ABS(G776-D776)/ABS(D776),"")</x:f>
        <x:v>0.41593398030467965</x:v>
      </x:c>
      <x:c r="K776" s="120" t="n">
        <x:f>E776-D776</x:f>
        <x:v>-42386.67751904722</x:v>
      </x:c>
      <x:c r="L776" s="77" t="str">
        <x:v>weighted_hybrid</x:v>
      </x:c>
      <x:c r="M776" s="77" t="str">
        <x:v>是</x:v>
      </x:c>
      <x:c r="N776" s="77" t="str">
        <x:v>是</x:v>
      </x:c>
    </x:row>
    <x:row r="777">
      <x:c r="A777" s="77" t="str">
        <x:v>2025</x:v>
      </x:c>
      <x:c r="B777" s="77" t="str">
        <x:v>千興</x:v>
      </x:c>
      <x:c r="C777" s="125" t="n">
        <x:v>45778</x:v>
      </x:c>
      <x:c r="D777" s="120" t="n">
        <x:v>35890</x:v>
      </x:c>
      <x:c r="E777" s="120" t="n">
        <x:v>112711.38618771853</x:v>
      </x:c>
      <x:c r="F777" s="120" t="n">
        <x:v>105638.55930830292</x:v>
      </x:c>
      <x:c r="G777" s="120" t="n">
        <x:v>113497.25584098692</x:v>
      </x:c>
      <x:c r="H777" s="119" t="n">
        <x:v>2.140467712112525</x:v>
      </x:c>
      <x:c r="I777" s="119" t="n">
        <x:f>IFERROR(ABS(F777-D777)/ABS(D777),"")</x:f>
        <x:v>1.943398141774949</x:v>
      </x:c>
      <x:c r="J777" s="119" t="n">
        <x:f>IFERROR(ABS(G777-D777)/ABS(D777),"")</x:f>
        <x:v>2.1623643310389222</x:v>
      </x:c>
      <x:c r="K777" s="120" t="n">
        <x:f>E777-D777</x:f>
        <x:v>76821.38618771853</x:v>
      </x:c>
      <x:c r="L777" s="77" t="str">
        <x:v>weighted_hybrid</x:v>
      </x:c>
      <x:c r="M777" s="77" t="str">
        <x:v>是</x:v>
      </x:c>
      <x:c r="N777" s="77" t="str">
        <x:v>是</x:v>
      </x:c>
    </x:row>
    <x:row r="778">
      <x:c r="A778" s="77" t="str">
        <x:v>2025</x:v>
      </x:c>
      <x:c r="B778" s="77" t="str">
        <x:v>千興</x:v>
      </x:c>
      <x:c r="C778" s="125" t="n">
        <x:v>45809</x:v>
      </x:c>
      <x:c r="D778" s="120" t="n">
        <x:v>54154</x:v>
      </x:c>
      <x:c r="E778" s="120" t="n">
        <x:v>40929.70950548327</x:v>
      </x:c>
      <x:c r="F778" s="120" t="n">
        <x:v>56748.62439221625</x:v>
      </x:c>
      <x:c r="G778" s="120" t="n">
        <x:v>39172.052295846275</x:v>
      </x:c>
      <x:c r="H778" s="119" t="n">
        <x:v>0.24419785231962055</x:v>
      </x:c>
      <x:c r="I778" s="119" t="n">
        <x:f>IFERROR(ABS(F778-D778)/ABS(D778),"")</x:f>
        <x:v>0.047911962038191945</x:v>
      </x:c>
      <x:c r="J778" s="119" t="n">
        <x:f>IFERROR(ABS(G778-D778)/ABS(D778),"")</x:f>
        <x:v>0.27665449835937744</x:v>
      </x:c>
      <x:c r="K778" s="120" t="n">
        <x:f>E778-D778</x:f>
        <x:v>-13224.290494516732</x:v>
      </x:c>
      <x:c r="L778" s="77" t="str">
        <x:v>weighted_hybrid</x:v>
      </x:c>
      <x:c r="M778" s="77" t="str">
        <x:v>是</x:v>
      </x:c>
      <x:c r="N778" s="77" t="str">
        <x:v>是</x:v>
      </x:c>
    </x:row>
    <x:row r="779">
      <x:c r="A779" s="77" t="str">
        <x:v>2025</x:v>
      </x:c>
      <x:c r="B779" s="77" t="str">
        <x:v>千興</x:v>
      </x:c>
      <x:c r="C779" s="125" t="n">
        <x:v>45839</x:v>
      </x:c>
      <x:c r="D779" s="120" t="n">
        <x:v>37490</x:v>
      </x:c>
      <x:c r="E779" s="120" t="n">
        <x:v>51969.606358230274</x:v>
      </x:c>
      <x:c r="F779" s="120" t="n">
        <x:v>28381.640968004936</x:v>
      </x:c>
      <x:c r="G779" s="120" t="n">
        <x:v>54590.491401588646</x:v>
      </x:c>
      <x:c r="H779" s="119" t="n">
        <x:v>0.3862258297740804</x:v>
      </x:c>
      <x:c r="I779" s="119" t="n">
        <x:f>IFERROR(ABS(F779-D779)/ABS(D779),"")</x:f>
        <x:v>0.24295436201640608</x:v>
      </x:c>
      <x:c r="J779" s="119" t="n">
        <x:f>IFERROR(ABS(G779-D779)/ABS(D779),"")</x:f>
        <x:v>0.4561347399730234</x:v>
      </x:c>
      <x:c r="K779" s="120" t="n">
        <x:f>E779-D779</x:f>
        <x:v>14479.606358230274</x:v>
      </x:c>
      <x:c r="L779" s="77" t="str">
        <x:v>weighted_hybrid</x:v>
      </x:c>
      <x:c r="M779" s="77" t="str">
        <x:v>是</x:v>
      </x:c>
      <x:c r="N779" s="77" t="str">
        <x:v>是</x:v>
      </x:c>
    </x:row>
    <x:row r="780">
      <x:c r="A780" s="77" t="str">
        <x:v>2025</x:v>
      </x:c>
      <x:c r="B780" s="77" t="str">
        <x:v>千興</x:v>
      </x:c>
      <x:c r="C780" s="125" t="n">
        <x:v>45870</x:v>
      </x:c>
      <x:c r="D780" s="120" t="n">
        <x:v>104962</x:v>
      </x:c>
      <x:c r="E780" s="120" t="n">
        <x:v>33917.24450368726</x:v>
      </x:c>
      <x:c r="F780" s="120" t="n">
        <x:v>48415.21331619965</x:v>
      </x:c>
      <x:c r="G780" s="120" t="n">
        <x:v>32306.359080074773</x:v>
      </x:c>
      <x:c r="H780" s="119" t="n">
        <x:v>0.6768616784770941</x:v>
      </x:c>
      <x:c r="I780" s="119" t="n">
        <x:f>IFERROR(ABS(F780-D780)/ABS(D780),"")</x:f>
        <x:v>0.5387357966102051</x:v>
      </x:c>
      <x:c r="J780" s="119" t="n">
        <x:f>IFERROR(ABS(G780-D780)/ABS(D780),"")</x:f>
        <x:v>0.692208998684526</x:v>
      </x:c>
      <x:c r="K780" s="120" t="n">
        <x:f>E780-D780</x:f>
        <x:v>-71044.75549631275</x:v>
      </x:c>
      <x:c r="L780" s="77" t="str">
        <x:v>weighted_hybrid</x:v>
      </x:c>
      <x:c r="M780" s="77" t="str">
        <x:v>是</x:v>
      </x:c>
      <x:c r="N780" s="77" t="str">
        <x:v>是</x:v>
      </x:c>
    </x:row>
    <x:row r="781">
      <x:c r="A781" s="77" t="str">
        <x:v>2025</x:v>
      </x:c>
      <x:c r="B781" s="77" t="str">
        <x:v>千興</x:v>
      </x:c>
      <x:c r="C781" s="125" t="n">
        <x:v>45901</x:v>
      </x:c>
      <x:c r="D781" s="120" t="n">
        <x:v>60584</x:v>
      </x:c>
      <x:c r="E781" s="120" t="n">
        <x:v>73417.87948645145</x:v>
      </x:c>
      <x:c r="F781" s="120" t="n">
        <x:v>118641.23895203804</x:v>
      </x:c>
      <x:c r="G781" s="120" t="n">
        <x:v>68393.06176805294</x:v>
      </x:c>
      <x:c r="H781" s="119" t="n">
        <x:v>0.2118361198740831</x:v>
      </x:c>
      <x:c r="I781" s="119" t="n">
        <x:f>IFERROR(ABS(F781-D781)/ABS(D781),"")</x:f>
        <x:v>0.9582932614557975</x:v>
      </x:c>
      <x:c r="J781" s="119" t="n">
        <x:f>IFERROR(ABS(G781-D781)/ABS(D781),"")</x:f>
        <x:v>0.12889643747611482</x:v>
      </x:c>
      <x:c r="K781" s="120" t="n">
        <x:f>E781-D781</x:f>
        <x:v>12833.87948645145</x:v>
      </x:c>
      <x:c r="L781" s="77" t="str">
        <x:v>weighted_hybrid</x:v>
      </x:c>
      <x:c r="M781" s="77" t="str">
        <x:v>是</x:v>
      </x:c>
      <x:c r="N781" s="77" t="str">
        <x:v>是</x:v>
      </x:c>
    </x:row>
    <x:row r="782">
      <x:c r="A782" s="77" t="str">
        <x:v>2025</x:v>
      </x:c>
      <x:c r="B782" s="77" t="str">
        <x:v>千興</x:v>
      </x:c>
      <x:c r="C782" s="125" t="n">
        <x:v>45931</x:v>
      </x:c>
      <x:c r="D782" s="120" t="n">
        <x:v>56120</x:v>
      </x:c>
      <x:c r="E782" s="120" t="n">
        <x:v>80698.75035529688</x:v>
      </x:c>
      <x:c r="F782" s="120" t="n">
        <x:v>82397.16472121143</x:v>
      </x:c>
      <x:c r="G782" s="120" t="n">
        <x:v>80510.03764797305</x:v>
      </x:c>
      <x:c r="H782" s="119" t="n">
        <x:v>0.43796775401455595</x:v>
      </x:c>
      <x:c r="I782" s="119" t="n">
        <x:f>IFERROR(ABS(F782-D782)/ABS(D782),"")</x:f>
        <x:v>0.46823173059892076</x:v>
      </x:c>
      <x:c r="J782" s="119" t="n">
        <x:f>IFERROR(ABS(G782-D782)/ABS(D782),"")</x:f>
        <x:v>0.43460508994962666</x:v>
      </x:c>
      <x:c r="K782" s="120" t="n">
        <x:f>E782-D782</x:f>
        <x:v>24578.750355296885</x:v>
      </x:c>
      <x:c r="L782" s="77" t="str">
        <x:v>weighted_hybrid</x:v>
      </x:c>
      <x:c r="M782" s="77" t="str">
        <x:v>是</x:v>
      </x:c>
      <x:c r="N782" s="77" t="str">
        <x:v>是</x:v>
      </x:c>
    </x:row>
    <x:row r="783">
      <x:c r="A783" s="77" t="str">
        <x:v>2025</x:v>
      </x:c>
      <x:c r="B783" s="77" t="str">
        <x:v>千興</x:v>
      </x:c>
      <x:c r="C783" s="125" t="n">
        <x:v>45962</x:v>
      </x:c>
      <x:c r="D783" s="120" t="n">
        <x:v>89136</x:v>
      </x:c>
      <x:c r="E783" s="120" t="n">
        <x:v>94476.33585472582</x:v>
      </x:c>
      <x:c r="F783" s="120" t="n">
        <x:v>67933.74432168671</x:v>
      </x:c>
      <x:c r="G783" s="120" t="n">
        <x:v>97425.51269173017</x:v>
      </x:c>
      <x:c r="H783" s="119" t="n">
        <x:v>0.05991222238742848</x:v>
      </x:c>
      <x:c r="I783" s="119" t="n">
        <x:f>IFERROR(ABS(F783-D783)/ABS(D783),"")</x:f>
        <x:v>0.237864114143705</x:v>
      </x:c>
      <x:c r="J783" s="119" t="n">
        <x:f>IFERROR(ABS(G783-D783)/ABS(D783),"")</x:f>
        <x:v>0.09299848200199883</x:v>
      </x:c>
      <x:c r="K783" s="120" t="n">
        <x:f>E783-D783</x:f>
        <x:v>5340.335854725825</x:v>
      </x:c>
      <x:c r="L783" s="77" t="str">
        <x:v>weighted_hybrid</x:v>
      </x:c>
      <x:c r="M783" s="77" t="str">
        <x:v>是</x:v>
      </x:c>
      <x:c r="N783" s="77" t="str">
        <x:v>是</x:v>
      </x:c>
    </x:row>
    <x:row r="784">
      <x:c r="A784" s="77" t="str">
        <x:v>2025</x:v>
      </x:c>
      <x:c r="B784" s="77" t="str">
        <x:v>千興</x:v>
      </x:c>
      <x:c r="C784" s="125" t="n">
        <x:v>45992</x:v>
      </x:c>
      <x:c r="D784" s="120" t="n">
        <x:v>92957</x:v>
      </x:c>
      <x:c r="E784" s="120" t="n">
        <x:v>79618.6477139139</x:v>
      </x:c>
      <x:c r="F784" s="120" t="n">
        <x:v>68214.82749486201</x:v>
      </x:c>
      <x:c r="G784" s="120" t="n">
        <x:v>80885.73884936412</x:v>
      </x:c>
      <x:c r="H784" s="119" t="n">
        <x:v>0.143489487462871</x:v>
      </x:c>
      <x:c r="I784" s="119" t="n">
        <x:f>IFERROR(ABS(F784-D784)/ABS(D784),"")</x:f>
        <x:v>0.26616793254018517</x:v>
      </x:c>
      <x:c r="J784" s="119" t="n">
        <x:f>IFERROR(ABS(G784-D784)/ABS(D784),"")</x:f>
        <x:v>0.1298585491209471</x:v>
      </x:c>
      <x:c r="K784" s="120" t="n">
        <x:f>E784-D784</x:f>
        <x:v>-13338.352286086098</x:v>
      </x:c>
      <x:c r="L784" s="77" t="str">
        <x:v>weighted_hybrid</x:v>
      </x:c>
      <x:c r="M784" s="77" t="str">
        <x:v>是</x:v>
      </x:c>
      <x:c r="N784" s="77" t="str">
        <x:v>是</x:v>
      </x:c>
    </x:row>
    <x:row r="785">
      <x:c r="A785" s="77" t="str">
        <x:v>2031</x:v>
      </x:c>
      <x:c r="B785" s="77" t="str">
        <x:v>新光鋼</x:v>
      </x:c>
      <x:c r="C785" s="125" t="n">
        <x:v>45658</x:v>
      </x:c>
      <x:c r="D785" s="120" t="n">
        <x:v>1292052</x:v>
      </x:c>
      <x:c r="E785" s="120" t="n">
        <x:v>1538911.5979924318</x:v>
      </x:c>
      <x:c r="F785" s="120" t="n">
        <x:v>1276465.5944471408</x:v>
      </x:c>
      <x:c r="G785" s="120" t="n">
        <x:v>1568072.2650530196</x:v>
      </x:c>
      <x:c r="H785" s="119" t="n">
        <x:v>0.19106011057792707</x:v>
      </x:c>
      <x:c r="I785" s="119" t="n">
        <x:f>IFERROR(ABS(F785-D785)/ABS(D785),"")</x:f>
        <x:v>0.01206329586801397</x:v>
      </x:c>
      <x:c r="J785" s="119" t="n">
        <x:f>IFERROR(ABS(G785-D785)/ABS(D785),"")</x:f>
        <x:v>0.21362937796080933</x:v>
      </x:c>
      <x:c r="K785" s="120" t="n">
        <x:f>E785-D785</x:f>
        <x:v>246859.59799243184</x:v>
      </x:c>
      <x:c r="L785" s="77" t="str">
        <x:v>weighted_hybrid</x:v>
      </x:c>
      <x:c r="M785" s="77" t="str">
        <x:v>是</x:v>
      </x:c>
      <x:c r="N785" s="77" t="str">
        <x:v>是</x:v>
      </x:c>
    </x:row>
    <x:row r="786">
      <x:c r="A786" s="77" t="str">
        <x:v>2031</x:v>
      </x:c>
      <x:c r="B786" s="77" t="str">
        <x:v>新光鋼</x:v>
      </x:c>
      <x:c r="C786" s="125" t="n">
        <x:v>45689</x:v>
      </x:c>
      <x:c r="D786" s="120" t="n">
        <x:v>1968406</x:v>
      </x:c>
      <x:c r="E786" s="120" t="n">
        <x:v>1077503.3244400248</x:v>
      </x:c>
      <x:c r="F786" s="120" t="n">
        <x:v>1221164.0159077868</x:v>
      </x:c>
      <x:c r="G786" s="120" t="n">
        <x:v>1061541.0253880513</x:v>
      </x:c>
      <x:c r="H786" s="119" t="n">
        <x:v>0.45260107699325</x:v>
      </x:c>
      <x:c r="I786" s="119" t="n">
        <x:f>IFERROR(ABS(F786-D786)/ABS(D786),"")</x:f>
        <x:v>0.3796178146643595</x:v>
      </x:c>
      <x:c r="J786" s="119" t="n">
        <x:f>IFERROR(ABS(G786-D786)/ABS(D786),"")</x:f>
        <x:v>0.46071032836312664</x:v>
      </x:c>
      <x:c r="K786" s="120" t="n">
        <x:f>E786-D786</x:f>
        <x:v>-890902.6755599752</x:v>
      </x:c>
      <x:c r="L786" s="77" t="str">
        <x:v>weighted_hybrid</x:v>
      </x:c>
      <x:c r="M786" s="77" t="str">
        <x:v>是</x:v>
      </x:c>
      <x:c r="N786" s="77" t="str">
        <x:v>是</x:v>
      </x:c>
    </x:row>
    <x:row r="787">
      <x:c r="A787" s="77" t="str">
        <x:v>2031</x:v>
      </x:c>
      <x:c r="B787" s="77" t="str">
        <x:v>新光鋼</x:v>
      </x:c>
      <x:c r="C787" s="125" t="n">
        <x:v>45717</x:v>
      </x:c>
      <x:c r="D787" s="120" t="n">
        <x:v>1780383</x:v>
      </x:c>
      <x:c r="E787" s="120" t="n">
        <x:v>1690441.051127832</x:v>
      </x:c>
      <x:c r="F787" s="120" t="n">
        <x:v>1897728.4549136048</x:v>
      </x:c>
      <x:c r="G787" s="120" t="n">
        <x:v>1667409.1173738572</x:v>
      </x:c>
      <x:c r="H787" s="119" t="n">
        <x:v>0.050518314807638624</x:v>
      </x:c>
      <x:c r="I787" s="119" t="n">
        <x:f>IFERROR(ABS(F787-D787)/ABS(D787),"")</x:f>
        <x:v>0.06591023106466685</x:v>
      </x:c>
      <x:c r="J787" s="119" t="n">
        <x:f>IFERROR(ABS(G787-D787)/ABS(D787),"")</x:f>
        <x:v>0.06345481990456145</x:v>
      </x:c>
      <x:c r="K787" s="120" t="n">
        <x:f>E787-D787</x:f>
        <x:v>-89941.94887216808</x:v>
      </x:c>
      <x:c r="L787" s="77" t="str">
        <x:v>weighted_hybrid</x:v>
      </x:c>
      <x:c r="M787" s="77" t="str">
        <x:v>是</x:v>
      </x:c>
      <x:c r="N787" s="77" t="str">
        <x:v>是</x:v>
      </x:c>
    </x:row>
    <x:row r="788">
      <x:c r="A788" s="77" t="str">
        <x:v>2031</x:v>
      </x:c>
      <x:c r="B788" s="77" t="str">
        <x:v>新光鋼</x:v>
      </x:c>
      <x:c r="C788" s="125" t="n">
        <x:v>45748</x:v>
      </x:c>
      <x:c r="D788" s="120" t="n">
        <x:v>1906080</x:v>
      </x:c>
      <x:c r="E788" s="120" t="n">
        <x:v>1837095.147485453</x:v>
      </x:c>
      <x:c r="F788" s="120" t="n">
        <x:v>1705533.8383693232</x:v>
      </x:c>
      <x:c r="G788" s="120" t="n">
        <x:v>1851713.0707205785</x:v>
      </x:c>
      <x:c r="H788" s="119" t="n">
        <x:v>0.036192002704265855</x:v>
      </x:c>
      <x:c r="I788" s="119" t="n">
        <x:f>IFERROR(ABS(F788-D788)/ABS(D788),"")</x:f>
        <x:v>0.10521392681874676</x:v>
      </x:c>
      <x:c r="J788" s="119" t="n">
        <x:f>IFERROR(ABS(G788-D788)/ABS(D788),"")</x:f>
        <x:v>0.028522900024879047</x:v>
      </x:c>
      <x:c r="K788" s="120" t="n">
        <x:f>E788-D788</x:f>
        <x:v>-68984.85251454706</x:v>
      </x:c>
      <x:c r="L788" s="77" t="str">
        <x:v>weighted_hybrid</x:v>
      </x:c>
      <x:c r="M788" s="77" t="str">
        <x:v>是</x:v>
      </x:c>
      <x:c r="N788" s="77" t="str">
        <x:v>是</x:v>
      </x:c>
    </x:row>
    <x:row r="789">
      <x:c r="A789" s="77" t="str">
        <x:v>2031</x:v>
      </x:c>
      <x:c r="B789" s="77" t="str">
        <x:v>新光鋼</x:v>
      </x:c>
      <x:c r="C789" s="125" t="n">
        <x:v>45778</x:v>
      </x:c>
      <x:c r="D789" s="120" t="n">
        <x:v>1244405</x:v>
      </x:c>
      <x:c r="E789" s="120" t="n">
        <x:v>1868797.4995891938</x:v>
      </x:c>
      <x:c r="F789" s="120" t="n">
        <x:v>1751582.296562177</x:v>
      </x:c>
      <x:c r="G789" s="120" t="n">
        <x:v>1881821.4110366402</x:v>
      </x:c>
      <x:c r="H789" s="119" t="n">
        <x:v>0.5017598768802711</x:v>
      </x:c>
      <x:c r="I789" s="119" t="n">
        <x:f>IFERROR(ABS(F789-D789)/ABS(D789),"")</x:f>
        <x:v>0.4075661031273395</x:v>
      </x:c>
      <x:c r="J789" s="119" t="n">
        <x:f>IFERROR(ABS(G789-D789)/ABS(D789),"")</x:f>
        <x:v>0.512225851741708</x:v>
      </x:c>
      <x:c r="K789" s="120" t="n">
        <x:f>E789-D789</x:f>
        <x:v>624392.4995891938</x:v>
      </x:c>
      <x:c r="L789" s="77" t="str">
        <x:v>weighted_hybrid</x:v>
      </x:c>
      <x:c r="M789" s="77" t="str">
        <x:v>是</x:v>
      </x:c>
      <x:c r="N789" s="77" t="str">
        <x:v>是</x:v>
      </x:c>
    </x:row>
    <x:row r="790">
      <x:c r="A790" s="77" t="str">
        <x:v>2031</x:v>
      </x:c>
      <x:c r="B790" s="77" t="str">
        <x:v>新光鋼</x:v>
      </x:c>
      <x:c r="C790" s="125" t="n">
        <x:v>45809</x:v>
      </x:c>
      <x:c r="D790" s="120" t="n">
        <x:v>1453286</x:v>
      </x:c>
      <x:c r="E790" s="120" t="n">
        <x:v>1476851.7488858355</x:v>
      </x:c>
      <x:c r="F790" s="120" t="n">
        <x:v>1524638.69999215</x:v>
      </x:c>
      <x:c r="G790" s="120" t="n">
        <x:v>1471542.0876518006</x:v>
      </x:c>
      <x:c r="H790" s="119" t="n">
        <x:v>0.01621549294896911</x:v>
      </x:c>
      <x:c r="I790" s="119" t="n">
        <x:f>IFERROR(ABS(F790-D790)/ABS(D790),"")</x:f>
        <x:v>0.049097493536819366</x:v>
      </x:c>
      <x:c r="J790" s="119" t="n">
        <x:f>IFERROR(ABS(G790-D790)/ABS(D790),"")</x:f>
        <x:v>0.012561937328096877</x:v>
      </x:c>
      <x:c r="K790" s="120" t="n">
        <x:f>E790-D790</x:f>
        <x:v>23565.74888583552</x:v>
      </x:c>
      <x:c r="L790" s="77" t="str">
        <x:v>weighted_hybrid</x:v>
      </x:c>
      <x:c r="M790" s="77" t="str">
        <x:v>是</x:v>
      </x:c>
      <x:c r="N790" s="77" t="str">
        <x:v>是</x:v>
      </x:c>
    </x:row>
    <x:row r="791">
      <x:c r="A791" s="77" t="str">
        <x:v>2031</x:v>
      </x:c>
      <x:c r="B791" s="77" t="str">
        <x:v>新光鋼</x:v>
      </x:c>
      <x:c r="C791" s="125" t="n">
        <x:v>45839</x:v>
      </x:c>
      <x:c r="D791" s="120" t="n">
        <x:v>1283407</x:v>
      </x:c>
      <x:c r="E791" s="120" t="n">
        <x:v>1413014.3278849726</x:v>
      </x:c>
      <x:c r="F791" s="120" t="n">
        <x:v>1585270.9357258698</x:v>
      </x:c>
      <x:c r="G791" s="120" t="n">
        <x:v>1393874.7047915393</x:v>
      </x:c>
      <x:c r="H791" s="119" t="n">
        <x:v>0.10098692611538862</x:v>
      </x:c>
      <x:c r="I791" s="119" t="n">
        <x:f>IFERROR(ABS(F791-D791)/ABS(D791),"")</x:f>
        <x:v>0.2352051498284409</x:v>
      </x:c>
      <x:c r="J791" s="119" t="n">
        <x:f>IFERROR(ABS(G791-D791)/ABS(D791),"")</x:f>
        <x:v>0.08607379014727155</x:v>
      </x:c>
      <x:c r="K791" s="120" t="n">
        <x:f>E791-D791</x:f>
        <x:v>129607.32788497256</x:v>
      </x:c>
      <x:c r="L791" s="77" t="str">
        <x:v>weighted_hybrid</x:v>
      </x:c>
      <x:c r="M791" s="77" t="str">
        <x:v>是</x:v>
      </x:c>
      <x:c r="N791" s="77" t="str">
        <x:v>是</x:v>
      </x:c>
    </x:row>
    <x:row r="792">
      <x:c r="A792" s="77" t="str">
        <x:v>2031</x:v>
      </x:c>
      <x:c r="B792" s="77" t="str">
        <x:v>新光鋼</x:v>
      </x:c>
      <x:c r="C792" s="125" t="n">
        <x:v>45870</x:v>
      </x:c>
      <x:c r="D792" s="120" t="n">
        <x:v>1221367</x:v>
      </x:c>
      <x:c r="E792" s="120" t="n">
        <x:v>1393823.7838218107</x:v>
      </x:c>
      <x:c r="F792" s="120" t="n">
        <x:v>1595249.5416787397</x:v>
      </x:c>
      <x:c r="G792" s="120" t="n">
        <x:v>1371443.1440599295</x:v>
      </x:c>
      <x:c r="H792" s="119" t="n">
        <x:v>0.14119980630049014</x:v>
      </x:c>
      <x:c r="I792" s="119" t="n">
        <x:f>IFERROR(ABS(F792-D792)/ABS(D792),"")</x:f>
        <x:v>0.3061180969182397</x:v>
      </x:c>
      <x:c r="J792" s="119" t="n">
        <x:f>IFERROR(ABS(G792-D792)/ABS(D792),"")</x:f>
        <x:v>0.12287555178740668</x:v>
      </x:c>
      <x:c r="K792" s="120" t="n">
        <x:f>E792-D792</x:f>
        <x:v>172456.78382181074</x:v>
      </x:c>
      <x:c r="L792" s="77" t="str">
        <x:v>weighted_hybrid</x:v>
      </x:c>
      <x:c r="M792" s="77" t="str">
        <x:v>是</x:v>
      </x:c>
      <x:c r="N792" s="77" t="str">
        <x:v>是</x:v>
      </x:c>
    </x:row>
    <x:row r="793">
      <x:c r="A793" s="77" t="str">
        <x:v>2031</x:v>
      </x:c>
      <x:c r="B793" s="77" t="str">
        <x:v>新光鋼</x:v>
      </x:c>
      <x:c r="C793" s="125" t="n">
        <x:v>45901</x:v>
      </x:c>
      <x:c r="D793" s="120" t="n">
        <x:v>1315639</x:v>
      </x:c>
      <x:c r="E793" s="120" t="n">
        <x:v>1253067.5075294483</x:v>
      </x:c>
      <x:c r="F793" s="120" t="n">
        <x:v>1274718.045034537</x:v>
      </x:c>
      <x:c r="G793" s="120" t="n">
        <x:v>1250661.892251105</x:v>
      </x:c>
      <x:c r="H793" s="119" t="n">
        <x:v>0.047559773213284</x:v>
      </x:c>
      <x:c r="I793" s="119" t="n">
        <x:f>IFERROR(ABS(F793-D793)/ABS(D793),"")</x:f>
        <x:v>0.031103482768041164</x:v>
      </x:c>
      <x:c r="J793" s="119" t="n">
        <x:f>IFERROR(ABS(G793-D793)/ABS(D793),"")</x:f>
        <x:v>0.04938824992942209</x:v>
      </x:c>
      <x:c r="K793" s="120" t="n">
        <x:f>E793-D793</x:f>
        <x:v>-62571.49247055175</x:v>
      </x:c>
      <x:c r="L793" s="77" t="str">
        <x:v>weighted_hybrid</x:v>
      </x:c>
      <x:c r="M793" s="77" t="str">
        <x:v>是</x:v>
      </x:c>
      <x:c r="N793" s="77" t="str">
        <x:v>是</x:v>
      </x:c>
    </x:row>
    <x:row r="794">
      <x:c r="A794" s="77" t="str">
        <x:v>2031</x:v>
      </x:c>
      <x:c r="B794" s="77" t="str">
        <x:v>新光鋼</x:v>
      </x:c>
      <x:c r="C794" s="125" t="n">
        <x:v>45931</x:v>
      </x:c>
      <x:c r="D794" s="120" t="n">
        <x:v>1135660</x:v>
      </x:c>
      <x:c r="E794" s="120" t="n">
        <x:v>1400904.5487385436</x:v>
      </x:c>
      <x:c r="F794" s="120" t="n">
        <x:v>1307627.8483555089</x:v>
      </x:c>
      <x:c r="G794" s="120" t="n">
        <x:v>1411268.6265588808</x:v>
      </x:c>
      <x:c r="H794" s="119" t="n">
        <x:v>0.23355982313240198</x:v>
      </x:c>
      <x:c r="I794" s="119" t="n">
        <x:f>IFERROR(ABS(F794-D794)/ABS(D794),"")</x:f>
        <x:v>0.15142546920337854</x:v>
      </x:c>
      <x:c r="J794" s="119" t="n">
        <x:f>IFERROR(ABS(G794-D794)/ABS(D794),"")</x:f>
        <x:v>0.24268586245784898</x:v>
      </x:c>
      <x:c r="K794" s="120" t="n">
        <x:f>E794-D794</x:f>
        <x:v>265244.54873854364</x:v>
      </x:c>
      <x:c r="L794" s="77" t="str">
        <x:v>weighted_hybrid</x:v>
      </x:c>
      <x:c r="M794" s="77" t="str">
        <x:v>是</x:v>
      </x:c>
      <x:c r="N794" s="77" t="str">
        <x:v>是</x:v>
      </x:c>
    </x:row>
    <x:row r="795">
      <x:c r="A795" s="77" t="str">
        <x:v>2031</x:v>
      </x:c>
      <x:c r="B795" s="77" t="str">
        <x:v>新光鋼</x:v>
      </x:c>
      <x:c r="C795" s="125" t="n">
        <x:v>45962</x:v>
      </x:c>
      <x:c r="D795" s="120" t="n">
        <x:v>987496</x:v>
      </x:c>
      <x:c r="E795" s="120" t="n">
        <x:v>1138012.183763938</x:v>
      </x:c>
      <x:c r="F795" s="120" t="n">
        <x:v>1184546.5919513316</x:v>
      </x:c>
      <x:c r="G795" s="120" t="n">
        <x:v>1132841.6939653386</x:v>
      </x:c>
      <x:c r="H795" s="119" t="n">
        <x:v>0.15242206931869903</x:v>
      </x:c>
      <x:c r="I795" s="119" t="n">
        <x:f>IFERROR(ABS(F795-D795)/ABS(D795),"")</x:f>
        <x:v>0.1995457115282812</x:v>
      </x:c>
      <x:c r="J795" s="119" t="n">
        <x:f>IFERROR(ABS(G795-D795)/ABS(D795),"")</x:f>
        <x:v>0.1471861090731898</x:v>
      </x:c>
      <x:c r="K795" s="120" t="n">
        <x:f>E795-D795</x:f>
        <x:v>150516.18376393802</x:v>
      </x:c>
      <x:c r="L795" s="77" t="str">
        <x:v>weighted_hybrid</x:v>
      </x:c>
      <x:c r="M795" s="77" t="str">
        <x:v>是</x:v>
      </x:c>
      <x:c r="N795" s="77" t="str">
        <x:v>是</x:v>
      </x:c>
    </x:row>
    <x:row r="796">
      <x:c r="A796" s="77" t="str">
        <x:v>2031</x:v>
      </x:c>
      <x:c r="B796" s="77" t="str">
        <x:v>新光鋼</x:v>
      </x:c>
      <x:c r="C796" s="125" t="n">
        <x:v>45992</x:v>
      </x:c>
      <x:c r="D796" s="120" t="n">
        <x:v>1209913</x:v>
      </x:c>
      <x:c r="E796" s="120" t="n">
        <x:v>1230524.2357179024</x:v>
      </x:c>
      <x:c r="F796" s="120" t="n">
        <x:v>1255362.824786452</x:v>
      </x:c>
      <x:c r="G796" s="120" t="n">
        <x:v>1227764.3924880635</x:v>
      </x:c>
      <x:c r="H796" s="119" t="n">
        <x:v>0.017035303958137838</x:v>
      </x:c>
      <x:c r="I796" s="119" t="n">
        <x:f>IFERROR(ABS(F796-D796)/ABS(D796),"")</x:f>
        <x:v>0.037564539587930795</x:v>
      </x:c>
      <x:c r="J796" s="119" t="n">
        <x:f>IFERROR(ABS(G796-D796)/ABS(D796),"")</x:f>
        <x:v>0.01475427777704971</x:v>
      </x:c>
      <x:c r="K796" s="120" t="n">
        <x:f>E796-D796</x:f>
        <x:v>20611.235717902426</x:v>
      </x:c>
      <x:c r="L796" s="77" t="str">
        <x:v>weighted_hybrid</x:v>
      </x:c>
      <x:c r="M796" s="77" t="str">
        <x:v>是</x:v>
      </x:c>
      <x:c r="N796" s="77" t="str">
        <x:v>是</x:v>
      </x:c>
    </x:row>
    <x:row r="797">
      <x:c r="A797" s="77" t="str">
        <x:v>2035</x:v>
      </x:c>
      <x:c r="B797" s="77" t="str">
        <x:v>唐榮</x:v>
      </x:c>
      <x:c r="C797" s="125" t="n">
        <x:v>45658</x:v>
      </x:c>
      <x:c r="D797" s="120" t="n">
        <x:v>635256</x:v>
      </x:c>
      <x:c r="E797" s="120" t="n">
        <x:v>1098426.3874057878</x:v>
      </x:c>
      <x:c r="F797" s="120" t="n">
        <x:v>960402.5594013552</x:v>
      </x:c>
      <x:c r="G797" s="120" t="n">
        <x:v>1113762.3682951692</x:v>
      </x:c>
      <x:c r="H797" s="119" t="n">
        <x:v>0.729108245189007</x:v>
      </x:c>
      <x:c r="I797" s="119" t="n">
        <x:f>IFERROR(ABS(F797-D797)/ABS(D797),"")</x:f>
        <x:v>0.5118354795568325</x:v>
      </x:c>
      <x:c r="J797" s="119" t="n">
        <x:f>IFERROR(ABS(G797-D797)/ABS(D797),"")</x:f>
        <x:v>0.7532496635925819</x:v>
      </x:c>
      <x:c r="K797" s="120" t="n">
        <x:f>E797-D797</x:f>
        <x:v>463170.3874057878</x:v>
      </x:c>
      <x:c r="L797" s="77" t="str">
        <x:v>weighted_hybrid</x:v>
      </x:c>
      <x:c r="M797" s="77" t="str">
        <x:v>是</x:v>
      </x:c>
      <x:c r="N797" s="77" t="str">
        <x:v>是</x:v>
      </x:c>
    </x:row>
    <x:row r="798">
      <x:c r="A798" s="77" t="str">
        <x:v>2035</x:v>
      </x:c>
      <x:c r="B798" s="77" t="str">
        <x:v>唐榮</x:v>
      </x:c>
      <x:c r="C798" s="125" t="n">
        <x:v>45689</x:v>
      </x:c>
      <x:c r="D798" s="120" t="n">
        <x:v>898050</x:v>
      </x:c>
      <x:c r="E798" s="120" t="n">
        <x:v>740062.8043105936</x:v>
      </x:c>
      <x:c r="F798" s="120" t="n">
        <x:v>705172.221958158</x:v>
      </x:c>
      <x:c r="G798" s="120" t="n">
        <x:v>743939.5356830865</x:v>
      </x:c>
      <x:c r="H798" s="119" t="n">
        <x:v>0.17592249394733742</x:v>
      </x:c>
      <x:c r="I798" s="119" t="n">
        <x:f>IFERROR(ABS(F798-D798)/ABS(D798),"")</x:f>
        <x:v>0.21477398590484054</x:v>
      </x:c>
      <x:c r="J798" s="119" t="n">
        <x:f>IFERROR(ABS(G798-D798)/ABS(D798),"")</x:f>
        <x:v>0.17160566150761483</x:v>
      </x:c>
      <x:c r="K798" s="120" t="n">
        <x:f>E798-D798</x:f>
        <x:v>-157987.19568940636</x:v>
      </x:c>
      <x:c r="L798" s="77" t="str">
        <x:v>weighted_hybrid</x:v>
      </x:c>
      <x:c r="M798" s="77" t="str">
        <x:v>是</x:v>
      </x:c>
      <x:c r="N798" s="77" t="str">
        <x:v>是</x:v>
      </x:c>
    </x:row>
    <x:row r="799">
      <x:c r="A799" s="77" t="str">
        <x:v>2035</x:v>
      </x:c>
      <x:c r="B799" s="77" t="str">
        <x:v>唐榮</x:v>
      </x:c>
      <x:c r="C799" s="125" t="n">
        <x:v>45717</x:v>
      </x:c>
      <x:c r="D799" s="120" t="n">
        <x:v>994439</x:v>
      </x:c>
      <x:c r="E799" s="120" t="n">
        <x:v>984816.5177395556</x:v>
      </x:c>
      <x:c r="F799" s="120" t="n">
        <x:v>1080536.632561288</x:v>
      </x:c>
      <x:c r="G799" s="120" t="n">
        <x:v>974180.9494260297</x:v>
      </x:c>
      <x:c r="H799" s="119" t="n">
        <x:v>0.009676292120928921</x:v>
      </x:c>
      <x:c r="I799" s="119" t="n">
        <x:f>IFERROR(ABS(F799-D799)/ABS(D799),"")</x:f>
        <x:v>0.08657909893044026</x:v>
      </x:c>
      <x:c r="J799" s="119" t="n">
        <x:f>IFERROR(ABS(G799-D799)/ABS(D799),"")</x:f>
        <x:v>0.02037133557108109</x:v>
      </x:c>
      <x:c r="K799" s="120" t="n">
        <x:f>E799-D799</x:f>
        <x:v>-9622.482260444434</x:v>
      </x:c>
      <x:c r="L799" s="77" t="str">
        <x:v>weighted_hybrid</x:v>
      </x:c>
      <x:c r="M799" s="77" t="str">
        <x:v>是</x:v>
      </x:c>
      <x:c r="N799" s="77" t="str">
        <x:v>是</x:v>
      </x:c>
    </x:row>
    <x:row r="800">
      <x:c r="A800" s="77" t="str">
        <x:v>2035</x:v>
      </x:c>
      <x:c r="B800" s="77" t="str">
        <x:v>唐榮</x:v>
      </x:c>
      <x:c r="C800" s="125" t="n">
        <x:v>45748</x:v>
      </x:c>
      <x:c r="D800" s="120" t="n">
        <x:v>1156808</x:v>
      </x:c>
      <x:c r="E800" s="120" t="n">
        <x:v>1004135.4829073979</x:v>
      </x:c>
      <x:c r="F800" s="120" t="n">
        <x:v>912714.6971552598</x:v>
      </x:c>
      <x:c r="G800" s="120" t="n">
        <x:v>1014293.3479909687</x:v>
      </x:c>
      <x:c r="H800" s="119" t="n">
        <x:v>0.13197740428195698</x:v>
      </x:c>
      <x:c r="I800" s="119" t="n">
        <x:f>IFERROR(ABS(F800-D800)/ABS(D800),"")</x:f>
        <x:v>0.2110058910767735</x:v>
      </x:c>
      <x:c r="J800" s="119" t="n">
        <x:f>IFERROR(ABS(G800-D800)/ABS(D800),"")</x:f>
        <x:v>0.12319646130475521</x:v>
      </x:c>
      <x:c r="K800" s="120" t="n">
        <x:f>E800-D800</x:f>
        <x:v>-152672.5170926021</x:v>
      </x:c>
      <x:c r="L800" s="77" t="str">
        <x:v>weighted_hybrid</x:v>
      </x:c>
      <x:c r="M800" s="77" t="str">
        <x:v>是</x:v>
      </x:c>
      <x:c r="N800" s="77" t="str">
        <x:v>是</x:v>
      </x:c>
    </x:row>
    <x:row r="801">
      <x:c r="A801" s="77" t="str">
        <x:v>2035</x:v>
      </x:c>
      <x:c r="B801" s="77" t="str">
        <x:v>唐榮</x:v>
      </x:c>
      <x:c r="C801" s="125" t="n">
        <x:v>45778</x:v>
      </x:c>
      <x:c r="D801" s="120" t="n">
        <x:v>777897</x:v>
      </x:c>
      <x:c r="E801" s="120" t="n">
        <x:v>1254260.2285824192</x:v>
      </x:c>
      <x:c r="F801" s="120" t="n">
        <x:v>1138405.3518438155</x:v>
      </x:c>
      <x:c r="G801" s="120" t="n">
        <x:v>1267132.9926644862</x:v>
      </x:c>
      <x:c r="H801" s="119" t="n">
        <x:v>0.612373140123203</x:v>
      </x:c>
      <x:c r="I801" s="119" t="n">
        <x:f>IFERROR(ABS(F801-D801)/ABS(D801),"")</x:f>
        <x:v>0.46343969939955487</x:v>
      </x:c>
      <x:c r="J801" s="119" t="n">
        <x:f>IFERROR(ABS(G801-D801)/ABS(D801),"")</x:f>
        <x:v>0.6289213002036081</x:v>
      </x:c>
      <x:c r="K801" s="120" t="n">
        <x:f>E801-D801</x:f>
        <x:v>476363.2285824192</x:v>
      </x:c>
      <x:c r="L801" s="77" t="str">
        <x:v>weighted_hybrid</x:v>
      </x:c>
      <x:c r="M801" s="77" t="str">
        <x:v>是</x:v>
      </x:c>
      <x:c r="N801" s="77" t="str">
        <x:v>是</x:v>
      </x:c>
    </x:row>
    <x:row r="802">
      <x:c r="A802" s="77" t="str">
        <x:v>2035</x:v>
      </x:c>
      <x:c r="B802" s="77" t="str">
        <x:v>唐榮</x:v>
      </x:c>
      <x:c r="C802" s="125" t="n">
        <x:v>45809</x:v>
      </x:c>
      <x:c r="D802" s="120" t="n">
        <x:v>673517</x:v>
      </x:c>
      <x:c r="E802" s="120" t="n">
        <x:v>882537.9016126686</x:v>
      </x:c>
      <x:c r="F802" s="120" t="n">
        <x:v>803075.8479094817</x:v>
      </x:c>
      <x:c r="G802" s="120" t="n">
        <x:v>891367.0186908005</x:v>
      </x:c>
      <x:c r="H802" s="119" t="n">
        <x:v>0.3103424287919513</x:v>
      </x:c>
      <x:c r="I802" s="119" t="n">
        <x:f>IFERROR(ABS(F802-D802)/ABS(D802),"")</x:f>
        <x:v>0.19236165963068746</x:v>
      </x:c>
      <x:c r="J802" s="119" t="n">
        <x:f>IFERROR(ABS(G802-D802)/ABS(D802),"")</x:f>
        <x:v>0.3234514031432028</x:v>
      </x:c>
      <x:c r="K802" s="120" t="n">
        <x:f>E802-D802</x:f>
        <x:v>209020.90161266865</x:v>
      </x:c>
      <x:c r="L802" s="77" t="str">
        <x:v>weighted_hybrid</x:v>
      </x:c>
      <x:c r="M802" s="77" t="str">
        <x:v>是</x:v>
      </x:c>
      <x:c r="N802" s="77" t="str">
        <x:v>是</x:v>
      </x:c>
    </x:row>
    <x:row r="803">
      <x:c r="A803" s="77" t="str">
        <x:v>2035</x:v>
      </x:c>
      <x:c r="B803" s="77" t="str">
        <x:v>唐榮</x:v>
      </x:c>
      <x:c r="C803" s="125" t="n">
        <x:v>45839</x:v>
      </x:c>
      <x:c r="D803" s="120" t="n">
        <x:v>743150</x:v>
      </x:c>
      <x:c r="E803" s="120" t="n">
        <x:v>716193.3382190543</x:v>
      </x:c>
      <x:c r="F803" s="120" t="n">
        <x:v>717278.4123654893</x:v>
      </x:c>
      <x:c r="G803" s="120" t="n">
        <x:v>716072.7744250059</x:v>
      </x:c>
      <x:c r="H803" s="119" t="n">
        <x:v>0.036273513800640145</x:v>
      </x:c>
      <x:c r="I803" s="119" t="n">
        <x:f>IFERROR(ABS(F803-D803)/ABS(D803),"")</x:f>
        <x:v>0.034813412681841766</x:v>
      </x:c>
      <x:c r="J803" s="119" t="n">
        <x:f>IFERROR(ABS(G803-D803)/ABS(D803),"")</x:f>
        <x:v>0.03643574725828448</x:v>
      </x:c>
      <x:c r="K803" s="120" t="n">
        <x:f>E803-D803</x:f>
        <x:v>-26956.661780945724</x:v>
      </x:c>
      <x:c r="L803" s="77" t="str">
        <x:v>weighted_hybrid</x:v>
      </x:c>
      <x:c r="M803" s="77" t="str">
        <x:v>是</x:v>
      </x:c>
      <x:c r="N803" s="77" t="str">
        <x:v>是</x:v>
      </x:c>
    </x:row>
    <x:row r="804">
      <x:c r="A804" s="77" t="str">
        <x:v>2035</x:v>
      </x:c>
      <x:c r="B804" s="77" t="str">
        <x:v>唐榮</x:v>
      </x:c>
      <x:c r="C804" s="125" t="n">
        <x:v>45870</x:v>
      </x:c>
      <x:c r="D804" s="120" t="n">
        <x:v>923686</x:v>
      </x:c>
      <x:c r="E804" s="120" t="n">
        <x:v>797781.1096440173</x:v>
      </x:c>
      <x:c r="F804" s="120" t="n">
        <x:v>829358.7533654389</x:v>
      </x:c>
      <x:c r="G804" s="120" t="n">
        <x:v>794272.4825638593</x:v>
      </x:c>
      <x:c r="H804" s="119" t="n">
        <x:v>0.13630702463389366</x:v>
      </x:c>
      <x:c r="I804" s="119" t="n">
        <x:f>IFERROR(ABS(F804-D804)/ABS(D804),"")</x:f>
        <x:v>0.10212046803195145</x:v>
      </x:c>
      <x:c r="J804" s="119" t="n">
        <x:f>IFERROR(ABS(G804-D804)/ABS(D804),"")</x:f>
        <x:v>0.14010553092299838</x:v>
      </x:c>
      <x:c r="K804" s="120" t="n">
        <x:f>E804-D804</x:f>
        <x:v>-125904.8903559827</x:v>
      </x:c>
      <x:c r="L804" s="77" t="str">
        <x:v>weighted_hybrid</x:v>
      </x:c>
      <x:c r="M804" s="77" t="str">
        <x:v>是</x:v>
      </x:c>
      <x:c r="N804" s="77" t="str">
        <x:v>是</x:v>
      </x:c>
    </x:row>
    <x:row r="805">
      <x:c r="A805" s="77" t="str">
        <x:v>2035</x:v>
      </x:c>
      <x:c r="B805" s="77" t="str">
        <x:v>唐榮</x:v>
      </x:c>
      <x:c r="C805" s="125" t="n">
        <x:v>45901</x:v>
      </x:c>
      <x:c r="D805" s="120" t="n">
        <x:v>763703</x:v>
      </x:c>
      <x:c r="E805" s="120" t="n">
        <x:v>779537.0806022424</x:v>
      </x:c>
      <x:c r="F805" s="120" t="n">
        <x:v>833082.6078925704</x:v>
      </x:c>
      <x:c r="G805" s="120" t="n">
        <x:v>773587.5775699838</x:v>
      </x:c>
      <x:c r="H805" s="119" t="n">
        <x:v>0.020733296323626305</x:v>
      </x:c>
      <x:c r="I805" s="119" t="n">
        <x:f>IFERROR(ABS(F805-D805)/ABS(D805),"")</x:f>
        <x:v>0.09084632100773525</x:v>
      </x:c>
      <x:c r="J805" s="119" t="n">
        <x:f>IFERROR(ABS(G805-D805)/ABS(D805),"")</x:f>
        <x:v>0.012942960247614299</x:v>
      </x:c>
      <x:c r="K805" s="120" t="n">
        <x:f>E805-D805</x:f>
        <x:v>15834.080602242379</x:v>
      </x:c>
      <x:c r="L805" s="77" t="str">
        <x:v>weighted_hybrid</x:v>
      </x:c>
      <x:c r="M805" s="77" t="str">
        <x:v>是</x:v>
      </x:c>
      <x:c r="N805" s="77" t="str">
        <x:v>是</x:v>
      </x:c>
    </x:row>
    <x:row r="806">
      <x:c r="A806" s="77" t="str">
        <x:v>2035</x:v>
      </x:c>
      <x:c r="B806" s="77" t="str">
        <x:v>唐榮</x:v>
      </x:c>
      <x:c r="C806" s="125" t="n">
        <x:v>45931</x:v>
      </x:c>
      <x:c r="D806" s="120" t="n">
        <x:v>547363</x:v>
      </x:c>
      <x:c r="E806" s="120" t="n">
        <x:v>852452.5964624876</x:v>
      </x:c>
      <x:c r="F806" s="120" t="n">
        <x:v>771779.2447745982</x:v>
      </x:c>
      <x:c r="G806" s="120" t="n">
        <x:v>861416.3022055863</x:v>
      </x:c>
      <x:c r="H806" s="119" t="n">
        <x:v>0.5573807445196105</x:v>
      </x:c>
      <x:c r="I806" s="119" t="n">
        <x:f>IFERROR(ABS(F806-D806)/ABS(D806),"")</x:f>
        <x:v>0.40999527694527793</x:v>
      </x:c>
      <x:c r="J806" s="119" t="n">
        <x:f>IFERROR(ABS(G806-D806)/ABS(D806),"")</x:f>
        <x:v>0.5737569075834251</x:v>
      </x:c>
      <x:c r="K806" s="120" t="n">
        <x:f>E806-D806</x:f>
        <x:v>305089.5964624876</x:v>
      </x:c>
      <x:c r="L806" s="77" t="str">
        <x:v>weighted_hybrid</x:v>
      </x:c>
      <x:c r="M806" s="77" t="str">
        <x:v>是</x:v>
      </x:c>
      <x:c r="N806" s="77" t="str">
        <x:v>是</x:v>
      </x:c>
    </x:row>
    <x:row r="807">
      <x:c r="A807" s="77" t="str">
        <x:v>2035</x:v>
      </x:c>
      <x:c r="B807" s="77" t="str">
        <x:v>唐榮</x:v>
      </x:c>
      <x:c r="C807" s="125" t="n">
        <x:v>45962</x:v>
      </x:c>
      <x:c r="D807" s="120" t="n">
        <x:v>647653</x:v>
      </x:c>
      <x:c r="E807" s="120" t="n">
        <x:v>686324.1635630099</x:v>
      </x:c>
      <x:c r="F807" s="120" t="n">
        <x:v>609194.5227579087</x:v>
      </x:c>
      <x:c r="G807" s="120" t="n">
        <x:v>694894.1236524656</x:v>
      </x:c>
      <x:c r="H807" s="119" t="n">
        <x:v>0.05970969572133524</x:v>
      </x:c>
      <x:c r="I807" s="119" t="n">
        <x:f>IFERROR(ABS(F807-D807)/ABS(D807),"")</x:f>
        <x:v>0.05938130023653302</x:v>
      </x:c>
      <x:c r="J807" s="119" t="n">
        <x:f>IFERROR(ABS(G807-D807)/ABS(D807),"")</x:f>
        <x:v>0.07294202860554284</x:v>
      </x:c>
      <x:c r="K807" s="120" t="n">
        <x:f>E807-D807</x:f>
        <x:v>38671.16356300993</x:v>
      </x:c>
      <x:c r="L807" s="77" t="str">
        <x:v>weighted_hybrid</x:v>
      </x:c>
      <x:c r="M807" s="77" t="str">
        <x:v>是</x:v>
      </x:c>
      <x:c r="N807" s="77" t="str">
        <x:v>是</x:v>
      </x:c>
    </x:row>
    <x:row r="808">
      <x:c r="A808" s="77" t="str">
        <x:v>2035</x:v>
      </x:c>
      <x:c r="B808" s="77" t="str">
        <x:v>唐榮</x:v>
      </x:c>
      <x:c r="C808" s="125" t="n">
        <x:v>45992</x:v>
      </x:c>
      <x:c r="D808" s="120" t="n">
        <x:v>840906</x:v>
      </x:c>
      <x:c r="E808" s="120" t="n">
        <x:v>549130.8691786588</x:v>
      </x:c>
      <x:c r="F808" s="120" t="n">
        <x:v>555264.2962292072</x:v>
      </x:c>
      <x:c r="G808" s="120" t="n">
        <x:v>548449.3772841534</x:v>
      </x:c>
      <x:c r="H808" s="119" t="n">
        <x:v>0.34697710662231107</x:v>
      </x:c>
      <x:c r="I808" s="119" t="n">
        <x:f>IFERROR(ABS(F808-D808)/ABS(D808),"")</x:f>
        <x:v>0.3396832746713578</x:v>
      </x:c>
      <x:c r="J808" s="119" t="n">
        <x:f>IFERROR(ABS(G808-D808)/ABS(D808),"")</x:f>
        <x:v>0.3477875323946394</x:v>
      </x:c>
      <x:c r="K808" s="120" t="n">
        <x:f>E808-D808</x:f>
        <x:v>-291775.1308213412</x:v>
      </x:c>
      <x:c r="L808" s="77" t="str">
        <x:v>weighted_hybrid</x:v>
      </x:c>
      <x:c r="M808" s="77" t="str">
        <x:v>是</x:v>
      </x:c>
      <x:c r="N808" s="77" t="str">
        <x:v>是</x:v>
      </x:c>
    </x:row>
    <x:row r="809">
      <x:c r="A809" s="77" t="str">
        <x:v>2063</x:v>
      </x:c>
      <x:c r="B809" s="77" t="str">
        <x:v>世鎧</x:v>
      </x:c>
      <x:c r="C809" s="125" t="n">
        <x:v>45658</x:v>
      </x:c>
      <x:c r="D809" s="120" t="n">
        <x:v>79447</x:v>
      </x:c>
      <x:c r="E809" s="120" t="n">
        <x:v>103008.12048465673</x:v>
      </x:c>
      <x:c r="F809" s="120" t="n">
        <x:v>85288.17862643723</x:v>
      </x:c>
      <x:c r="G809" s="120" t="n">
        <x:v>104977.00291334778</x:v>
      </x:c>
      <x:c r="H809" s="119" t="n">
        <x:v>0.2965640047409811</x:v>
      </x:c>
      <x:c r="I809" s="119" t="n">
        <x:f>IFERROR(ABS(F809-D809)/ABS(D809),"")</x:f>
        <x:v>0.07352296029349421</x:v>
      </x:c>
      <x:c r="J809" s="119" t="n">
        <x:f>IFERROR(ABS(G809-D809)/ABS(D809),"")</x:f>
        <x:v>0.3213463430129241</x:v>
      </x:c>
      <x:c r="K809" s="120" t="n">
        <x:f>E809-D809</x:f>
        <x:v>23561.120484656727</x:v>
      </x:c>
      <x:c r="L809" s="77" t="str">
        <x:v>weighted_hybrid</x:v>
      </x:c>
      <x:c r="M809" s="77" t="str">
        <x:v>是</x:v>
      </x:c>
      <x:c r="N809" s="77" t="str">
        <x:v>是</x:v>
      </x:c>
    </x:row>
    <x:row r="810">
      <x:c r="A810" s="77" t="str">
        <x:v>2063</x:v>
      </x:c>
      <x:c r="B810" s="77" t="str">
        <x:v>世鎧</x:v>
      </x:c>
      <x:c r="C810" s="125" t="n">
        <x:v>45689</x:v>
      </x:c>
      <x:c r="D810" s="120" t="n">
        <x:v>69262</x:v>
      </x:c>
      <x:c r="E810" s="120" t="n">
        <x:v>73369.57566078204</x:v>
      </x:c>
      <x:c r="F810" s="120" t="n">
        <x:v>67103.35126470878</x:v>
      </x:c>
      <x:c r="G810" s="120" t="n">
        <x:v>74065.8228159013</x:v>
      </x:c>
      <x:c r="H810" s="119" t="n">
        <x:v>0.059304895336288826</x:v>
      </x:c>
      <x:c r="I810" s="119" t="n">
        <x:f>IFERROR(ABS(F810-D810)/ABS(D810),"")</x:f>
        <x:v>0.03116642221263063</x:v>
      </x:c>
      <x:c r="J810" s="119" t="n">
        <x:f>IFERROR(ABS(G810-D810)/ABS(D810),"")</x:f>
        <x:v>0.06935726395283552</x:v>
      </x:c>
      <x:c r="K810" s="120" t="n">
        <x:f>E810-D810</x:f>
        <x:v>4107.575660782037</x:v>
      </x:c>
      <x:c r="L810" s="77" t="str">
        <x:v>weighted_hybrid</x:v>
      </x:c>
      <x:c r="M810" s="77" t="str">
        <x:v>是</x:v>
      </x:c>
      <x:c r="N810" s="77" t="str">
        <x:v>是</x:v>
      </x:c>
    </x:row>
    <x:row r="811">
      <x:c r="A811" s="77" t="str">
        <x:v>2063</x:v>
      </x:c>
      <x:c r="B811" s="77" t="str">
        <x:v>世鎧</x:v>
      </x:c>
      <x:c r="C811" s="125" t="n">
        <x:v>45717</x:v>
      </x:c>
      <x:c r="D811" s="120" t="n">
        <x:v>108726</x:v>
      </x:c>
      <x:c r="E811" s="120" t="n">
        <x:v>87959.29538987562</x:v>
      </x:c>
      <x:c r="F811" s="120" t="n">
        <x:v>89411.84132712007</x:v>
      </x:c>
      <x:c r="G811" s="120" t="n">
        <x:v>87797.90139684847</x:v>
      </x:c>
      <x:c r="H811" s="119" t="n">
        <x:v>0.19100035511399643</x:v>
      </x:c>
      <x:c r="I811" s="119" t="n">
        <x:f>IFERROR(ABS(F811-D811)/ABS(D811),"")</x:f>
        <x:v>0.17764066251752048</x:v>
      </x:c>
      <x:c r="J811" s="119" t="n">
        <x:f>IFERROR(ABS(G811-D811)/ABS(D811),"")</x:f>
        <x:v>0.19248476540249373</x:v>
      </x:c>
      <x:c r="K811" s="120" t="n">
        <x:f>E811-D811</x:f>
        <x:v>-20766.704610124376</x:v>
      </x:c>
      <x:c r="L811" s="77" t="str">
        <x:v>weighted_hybrid</x:v>
      </x:c>
      <x:c r="M811" s="77" t="str">
        <x:v>是</x:v>
      </x:c>
      <x:c r="N811" s="77" t="str">
        <x:v>是</x:v>
      </x:c>
    </x:row>
    <x:row r="812">
      <x:c r="A812" s="77" t="str">
        <x:v>2063</x:v>
      </x:c>
      <x:c r="B812" s="77" t="str">
        <x:v>世鎧</x:v>
      </x:c>
      <x:c r="C812" s="125" t="n">
        <x:v>45748</x:v>
      </x:c>
      <x:c r="D812" s="120" t="n">
        <x:v>76186</x:v>
      </x:c>
      <x:c r="E812" s="120" t="n">
        <x:v>99797.94187180014</x:v>
      </x:c>
      <x:c r="F812" s="120" t="n">
        <x:v>101659.93732010864</x:v>
      </x:c>
      <x:c r="G812" s="120" t="n">
        <x:v>99591.05348865475</x:v>
      </x:c>
      <x:c r="H812" s="119" t="n">
        <x:v>0.30992494515790486</x:v>
      </x:c>
      <x:c r="I812" s="119" t="n">
        <x:f>IFERROR(ABS(F812-D812)/ABS(D812),"")</x:f>
        <x:v>0.33436507127436327</x:v>
      </x:c>
      <x:c r="J812" s="119" t="n">
        <x:f>IFERROR(ABS(G812-D812)/ABS(D812),"")</x:f>
        <x:v>0.30720937558940953</x:v>
      </x:c>
      <x:c r="K812" s="120" t="n">
        <x:f>E812-D812</x:f>
        <x:v>23611.94187180014</x:v>
      </x:c>
      <x:c r="L812" s="77" t="str">
        <x:v>weighted_hybrid</x:v>
      </x:c>
      <x:c r="M812" s="77" t="str">
        <x:v>是</x:v>
      </x:c>
      <x:c r="N812" s="77" t="str">
        <x:v>是</x:v>
      </x:c>
    </x:row>
    <x:row r="813">
      <x:c r="A813" s="77" t="str">
        <x:v>2063</x:v>
      </x:c>
      <x:c r="B813" s="77" t="str">
        <x:v>世鎧</x:v>
      </x:c>
      <x:c r="C813" s="125" t="n">
        <x:v>45778</x:v>
      </x:c>
      <x:c r="D813" s="120" t="n">
        <x:v>84490</x:v>
      </x:c>
      <x:c r="E813" s="120" t="n">
        <x:v>78640.31032183932</x:v>
      </x:c>
      <x:c r="F813" s="120" t="n">
        <x:v>91103.865129878</x:v>
      </x:c>
      <x:c r="G813" s="120" t="n">
        <x:v>77255.47089872391</x:v>
      </x:c>
      <x:c r="H813" s="119" t="n">
        <x:v>0.06923529030844688</x:v>
      </x:c>
      <x:c r="I813" s="119" t="n">
        <x:f>IFERROR(ABS(F813-D813)/ABS(D813),"")</x:f>
        <x:v>0.07827985714141321</x:v>
      </x:c>
      <x:c r="J813" s="119" t="n">
        <x:f>IFERROR(ABS(G813-D813)/ABS(D813),"")</x:f>
        <x:v>0.08562586224732023</x:v>
      </x:c>
      <x:c r="K813" s="120" t="n">
        <x:f>E813-D813</x:f>
        <x:v>-5849.689678160677</x:v>
      </x:c>
      <x:c r="L813" s="77" t="str">
        <x:v>weighted_hybrid</x:v>
      </x:c>
      <x:c r="M813" s="77" t="str">
        <x:v>是</x:v>
      </x:c>
      <x:c r="N813" s="77" t="str">
        <x:v>是</x:v>
      </x:c>
    </x:row>
    <x:row r="814">
      <x:c r="A814" s="77" t="str">
        <x:v>2063</x:v>
      </x:c>
      <x:c r="B814" s="77" t="str">
        <x:v>世鎧</x:v>
      </x:c>
      <x:c r="C814" s="125" t="n">
        <x:v>45809</x:v>
      </x:c>
      <x:c r="D814" s="120" t="n">
        <x:v>66826</x:v>
      </x:c>
      <x:c r="E814" s="120" t="n">
        <x:v>93398.01643337643</x:v>
      </x:c>
      <x:c r="F814" s="120" t="n">
        <x:v>83171.81161478654</x:v>
      </x:c>
      <x:c r="G814" s="120" t="n">
        <x:v>94534.26141321973</x:v>
      </x:c>
      <x:c r="H814" s="119" t="n">
        <x:v>0.3976299110133246</x:v>
      </x:c>
      <x:c r="I814" s="119" t="n">
        <x:f>IFERROR(ABS(F814-D814)/ABS(D814),"")</x:f>
        <x:v>0.2446025740697713</x:v>
      </x:c>
      <x:c r="J814" s="119" t="n">
        <x:f>IFERROR(ABS(G814-D814)/ABS(D814),"")</x:f>
        <x:v>0.41463294845149695</x:v>
      </x:c>
      <x:c r="K814" s="120" t="n">
        <x:f>E814-D814</x:f>
        <x:v>26572.016433376426</x:v>
      </x:c>
      <x:c r="L814" s="77" t="str">
        <x:v>weighted_hybrid</x:v>
      </x:c>
      <x:c r="M814" s="77" t="str">
        <x:v>是</x:v>
      </x:c>
      <x:c r="N814" s="77" t="str">
        <x:v>是</x:v>
      </x:c>
    </x:row>
    <x:row r="815">
      <x:c r="A815" s="77" t="str">
        <x:v>2063</x:v>
      </x:c>
      <x:c r="B815" s="77" t="str">
        <x:v>世鎧</x:v>
      </x:c>
      <x:c r="C815" s="125" t="n">
        <x:v>45839</x:v>
      </x:c>
      <x:c r="D815" s="120" t="n">
        <x:v>107546</x:v>
      </x:c>
      <x:c r="E815" s="120" t="n">
        <x:v>74670.8573152238</x:v>
      </x:c>
      <x:c r="F815" s="120" t="n">
        <x:v>85735.35473666237</x:v>
      </x:c>
      <x:c r="G815" s="120" t="n">
        <x:v>73441.46871284173</x:v>
      </x:c>
      <x:c r="H815" s="119" t="n">
        <x:v>0.3056844762685382</x:v>
      </x:c>
      <x:c r="I815" s="119" t="n">
        <x:f>IFERROR(ABS(F815-D815)/ABS(D815),"")</x:f>
        <x:v>0.20280294258584822</x:v>
      </x:c>
      <x:c r="J815" s="119" t="n">
        <x:f>IFERROR(ABS(G815-D815)/ABS(D815),"")</x:f>
        <x:v>0.31711575778883705</x:v>
      </x:c>
      <x:c r="K815" s="120" t="n">
        <x:f>E815-D815</x:f>
        <x:v>-32875.142684776205</x:v>
      </x:c>
      <x:c r="L815" s="77" t="str">
        <x:v>weighted_hybrid</x:v>
      </x:c>
      <x:c r="M815" s="77" t="str">
        <x:v>是</x:v>
      </x:c>
      <x:c r="N815" s="77" t="str">
        <x:v>是</x:v>
      </x:c>
    </x:row>
    <x:row r="816">
      <x:c r="A816" s="77" t="str">
        <x:v>2063</x:v>
      </x:c>
      <x:c r="B816" s="77" t="str">
        <x:v>世鎧</x:v>
      </x:c>
      <x:c r="C816" s="125" t="n">
        <x:v>45870</x:v>
      </x:c>
      <x:c r="D816" s="120" t="n">
        <x:v>72923</x:v>
      </x:c>
      <x:c r="E816" s="120" t="n">
        <x:v>91012.27749719247</x:v>
      </x:c>
      <x:c r="F816" s="120" t="n">
        <x:v>89030.23803835278</x:v>
      </x:c>
      <x:c r="G816" s="120" t="n">
        <x:v>91232.5041037302</x:v>
      </x:c>
      <x:c r="H816" s="119" t="n">
        <x:v>0.2480599741808821</x:v>
      </x:c>
      <x:c r="I816" s="119" t="n">
        <x:f>IFERROR(ABS(F816-D816)/ABS(D816),"")</x:f>
        <x:v>0.22088007951336036</x:v>
      </x:c>
      <x:c r="J816" s="119" t="n">
        <x:f>IFERROR(ABS(G816-D816)/ABS(D816),"")</x:f>
        <x:v>0.25107996247727327</x:v>
      </x:c>
      <x:c r="K816" s="120" t="n">
        <x:f>E816-D816</x:f>
        <x:v>18089.277497192466</x:v>
      </x:c>
      <x:c r="L816" s="77" t="str">
        <x:v>weighted_hybrid</x:v>
      </x:c>
      <x:c r="M816" s="77" t="str">
        <x:v>是</x:v>
      </x:c>
      <x:c r="N816" s="77" t="str">
        <x:v>是</x:v>
      </x:c>
    </x:row>
    <x:row r="817">
      <x:c r="A817" s="77" t="str">
        <x:v>2063</x:v>
      </x:c>
      <x:c r="B817" s="77" t="str">
        <x:v>世鎧</x:v>
      </x:c>
      <x:c r="C817" s="125" t="n">
        <x:v>45901</x:v>
      </x:c>
      <x:c r="D817" s="120" t="n">
        <x:v>94585</x:v>
      </x:c>
      <x:c r="E817" s="120" t="n">
        <x:v>74470.22401262111</x:v>
      </x:c>
      <x:c r="F817" s="120" t="n">
        <x:v>75861.03173749159</x:v>
      </x:c>
      <x:c r="G817" s="120" t="n">
        <x:v>74315.68982096884</x:v>
      </x:c>
      <x:c r="H817" s="119" t="n">
        <x:v>0.2126634877346185</x:v>
      </x:c>
      <x:c r="I817" s="119" t="n">
        <x:f>IFERROR(ABS(F817-D817)/ABS(D817),"")</x:f>
        <x:v>0.1979591717767977</x:v>
      </x:c>
      <x:c r="J817" s="119" t="n">
        <x:f>IFERROR(ABS(G817-D817)/ABS(D817),"")</x:f>
        <x:v>0.21429730061882077</x:v>
      </x:c>
      <x:c r="K817" s="120" t="n">
        <x:f>E817-D817</x:f>
        <x:v>-20114.77598737889</x:v>
      </x:c>
      <x:c r="L817" s="77" t="str">
        <x:v>weighted_hybrid</x:v>
      </x:c>
      <x:c r="M817" s="77" t="str">
        <x:v>是</x:v>
      </x:c>
      <x:c r="N817" s="77" t="str">
        <x:v>是</x:v>
      </x:c>
    </x:row>
    <x:row r="818">
      <x:c r="A818" s="77" t="str">
        <x:v>2063</x:v>
      </x:c>
      <x:c r="B818" s="77" t="str">
        <x:v>世鎧</x:v>
      </x:c>
      <x:c r="C818" s="125" t="n">
        <x:v>45931</x:v>
      </x:c>
      <x:c r="D818" s="120" t="n">
        <x:v>54059</x:v>
      </x:c>
      <x:c r="E818" s="120" t="n">
        <x:v>87104.03530491634</x:v>
      </x:c>
      <x:c r="F818" s="120" t="n">
        <x:v>86266.12344525119</x:v>
      </x:c>
      <x:c r="G818" s="120" t="n">
        <x:v>87197.13662265691</x:v>
      </x:c>
      <x:c r="H818" s="119" t="n">
        <x:v>0.6112772212752056</x:v>
      </x:c>
      <x:c r="I818" s="119" t="n">
        <x:f>IFERROR(ABS(F818-D818)/ABS(D818),"")</x:f>
        <x:v>0.5957772701169313</x:v>
      </x:c>
      <x:c r="J818" s="119" t="n">
        <x:f>IFERROR(ABS(G818-D818)/ABS(D818),"")</x:f>
        <x:v>0.6129994380705693</x:v>
      </x:c>
      <x:c r="K818" s="120" t="n">
        <x:f>E818-D818</x:f>
        <x:v>33045.03530491634</x:v>
      </x:c>
      <x:c r="L818" s="77" t="str">
        <x:v>weighted_hybrid</x:v>
      </x:c>
      <x:c r="M818" s="77" t="str">
        <x:v>是</x:v>
      </x:c>
      <x:c r="N818" s="77" t="str">
        <x:v>是</x:v>
      </x:c>
    </x:row>
    <x:row r="819">
      <x:c r="A819" s="77" t="str">
        <x:v>2063</x:v>
      </x:c>
      <x:c r="B819" s="77" t="str">
        <x:v>世鎧</x:v>
      </x:c>
      <x:c r="C819" s="125" t="n">
        <x:v>45962</x:v>
      </x:c>
      <x:c r="D819" s="120" t="n">
        <x:v>71201</x:v>
      </x:c>
      <x:c r="E819" s="120" t="n">
        <x:v>68849.9554193196</x:v>
      </x:c>
      <x:c r="F819" s="120" t="n">
        <x:v>71497.36597289848</x:v>
      </x:c>
      <x:c r="G819" s="120" t="n">
        <x:v>68555.79869114417</x:v>
      </x:c>
      <x:c r="H819" s="119" t="n">
        <x:v>0.03301982529290889</x:v>
      </x:c>
      <x:c r="I819" s="119" t="n">
        <x:f>IFERROR(ABS(F819-D819)/ABS(D819),"")</x:f>
        <x:v>0.0041623849791221825</x:v>
      </x:c>
      <x:c r="J819" s="119" t="n">
        <x:f>IFERROR(ABS(G819-D819)/ABS(D819),"")</x:f>
        <x:v>0.037151181989801135</x:v>
      </x:c>
      <x:c r="K819" s="120" t="n">
        <x:f>E819-D819</x:f>
        <x:v>-2351.0445806804055</x:v>
      </x:c>
      <x:c r="L819" s="77" t="str">
        <x:v>weighted_hybrid</x:v>
      </x:c>
      <x:c r="M819" s="77" t="str">
        <x:v>是</x:v>
      </x:c>
      <x:c r="N819" s="77" t="str">
        <x:v>是</x:v>
      </x:c>
    </x:row>
    <x:row r="820">
      <x:c r="A820" s="77" t="str">
        <x:v>2063</x:v>
      </x:c>
      <x:c r="B820" s="77" t="str">
        <x:v>世鎧</x:v>
      </x:c>
      <x:c r="C820" s="125" t="n">
        <x:v>45992</x:v>
      </x:c>
      <x:c r="D820" s="120" t="n">
        <x:v>90066</x:v>
      </x:c>
      <x:c r="E820" s="120" t="n">
        <x:v>78602.8279167725</x:v>
      </x:c>
      <x:c r="F820" s="120" t="n">
        <x:v>84260.54298331696</x:v>
      </x:c>
      <x:c r="G820" s="120" t="n">
        <x:v>77974.19290937866</x:v>
      </x:c>
      <x:c r="H820" s="119" t="n">
        <x:v>0.12727524352394357</x:v>
      </x:c>
      <x:c r="I820" s="119" t="n">
        <x:f>IFERROR(ABS(F820-D820)/ABS(D820),"")</x:f>
        <x:v>0.06445780890328245</x:v>
      </x:c>
      <x:c r="J820" s="119" t="n">
        <x:f>IFERROR(ABS(G820-D820)/ABS(D820),"")</x:f>
        <x:v>0.1342549584817949</x:v>
      </x:c>
      <x:c r="K820" s="120" t="n">
        <x:f>E820-D820</x:f>
        <x:v>-11463.172083227502</x:v>
      </x:c>
      <x:c r="L820" s="77" t="str">
        <x:v>weighted_hybrid</x:v>
      </x:c>
      <x:c r="M820" s="77" t="str">
        <x:v>是</x:v>
      </x:c>
      <x:c r="N820" s="77" t="str">
        <x:v>是</x:v>
      </x:c>
    </x:row>
    <x:row r="821">
      <x:c r="A821" s="77" t="str">
        <x:v>2070</x:v>
      </x:c>
      <x:c r="B821" s="77" t="str">
        <x:v>精湛</x:v>
      </x:c>
      <x:c r="C821" s="125" t="n">
        <x:v>45658</x:v>
      </x:c>
      <x:c r="D821" s="120" t="n">
        <x:v>40492</x:v>
      </x:c>
      <x:c r="E821" s="120" t="n">
        <x:v>51214.935624701524</x:v>
      </x:c>
      <x:c r="F821" s="120" t="n">
        <x:v>50733.01668156728</x:v>
      </x:c>
      <x:c r="G821" s="120" t="n">
        <x:v>51268.48217393866</x:v>
      </x:c>
      <x:c r="H821" s="119" t="n">
        <x:v>0.26481615194857067</x:v>
      </x:c>
      <x:c r="I821" s="119" t="n">
        <x:f>IFERROR(ABS(F821-D821)/ABS(D821),"")</x:f>
        <x:v>0.2529145678545707</x:v>
      </x:c>
      <x:c r="J821" s="119" t="n">
        <x:f>IFERROR(ABS(G821-D821)/ABS(D821),"")</x:f>
        <x:v>0.2661385501812373</x:v>
      </x:c>
      <x:c r="K821" s="120" t="n">
        <x:f>E821-D821</x:f>
        <x:v>10722.935624701524</x:v>
      </x:c>
      <x:c r="L821" s="77" t="str">
        <x:v>weighted_hybrid</x:v>
      </x:c>
      <x:c r="M821" s="77" t="str">
        <x:v>是</x:v>
      </x:c>
      <x:c r="N821" s="77" t="str">
        <x:v>是</x:v>
      </x:c>
    </x:row>
    <x:row r="822">
      <x:c r="A822" s="77" t="str">
        <x:v>2070</x:v>
      </x:c>
      <x:c r="B822" s="77" t="str">
        <x:v>精湛</x:v>
      </x:c>
      <x:c r="C822" s="125" t="n">
        <x:v>45689</x:v>
      </x:c>
      <x:c r="D822" s="120" t="n">
        <x:v>42905</x:v>
      </x:c>
      <x:c r="E822" s="120" t="n">
        <x:v>37903.1884713533</x:v>
      </x:c>
      <x:c r="F822" s="120" t="n">
        <x:v>44162.52919741896</x:v>
      </x:c>
      <x:c r="G822" s="120" t="n">
        <x:v>37207.70616845711</x:v>
      </x:c>
      <x:c r="H822" s="119" t="n">
        <x:v>0.11657875605749213</x:v>
      </x:c>
      <x:c r="I822" s="119" t="n">
        <x:f>IFERROR(ABS(F822-D822)/ABS(D822),"")</x:f>
        <x:v>0.029309618865376072</x:v>
      </x:c>
      <x:c r="J822" s="119" t="n">
        <x:f>IFERROR(ABS(G822-D822)/ABS(D822),"")</x:f>
        <x:v>0.13278857549336653</x:v>
      </x:c>
      <x:c r="K822" s="120" t="n">
        <x:f>E822-D822</x:f>
        <x:v>-5001.8115286467</x:v>
      </x:c>
      <x:c r="L822" s="77" t="str">
        <x:v>weighted_hybrid</x:v>
      </x:c>
      <x:c r="M822" s="77" t="str">
        <x:v>是</x:v>
      </x:c>
      <x:c r="N822" s="77" t="str">
        <x:v>是</x:v>
      </x:c>
    </x:row>
    <x:row r="823">
      <x:c r="A823" s="77" t="str">
        <x:v>2070</x:v>
      </x:c>
      <x:c r="B823" s="77" t="str">
        <x:v>精湛</x:v>
      </x:c>
      <x:c r="C823" s="125" t="n">
        <x:v>45717</x:v>
      </x:c>
      <x:c r="D823" s="120" t="n">
        <x:v>61612</x:v>
      </x:c>
      <x:c r="E823" s="120" t="n">
        <x:v>46800.3314319768</x:v>
      </x:c>
      <x:c r="F823" s="120" t="n">
        <x:v>64829.2873679741</x:v>
      </x:c>
      <x:c r="G823" s="120" t="n">
        <x:v>44797.11410575488</x:v>
      </x:c>
      <x:c r="H823" s="119" t="n">
        <x:v>0.24040233344191386</x:v>
      </x:c>
      <x:c r="I823" s="119" t="n">
        <x:f>IFERROR(ABS(F823-D823)/ABS(D823),"")</x:f>
        <x:v>0.05221851859985234</x:v>
      </x:c>
      <x:c r="J823" s="119" t="n">
        <x:f>IFERROR(ABS(G823-D823)/ABS(D823),"")</x:f>
        <x:v>0.27291576144655455</x:v>
      </x:c>
      <x:c r="K823" s="120" t="n">
        <x:f>E823-D823</x:f>
        <x:v>-14811.668568023197</x:v>
      </x:c>
      <x:c r="L823" s="77" t="str">
        <x:v>weighted_hybrid</x:v>
      </x:c>
      <x:c r="M823" s="77" t="str">
        <x:v>是</x:v>
      </x:c>
      <x:c r="N823" s="77" t="str">
        <x:v>是</x:v>
      </x:c>
    </x:row>
    <x:row r="824">
      <x:c r="A824" s="77" t="str">
        <x:v>2070</x:v>
      </x:c>
      <x:c r="B824" s="77" t="str">
        <x:v>精湛</x:v>
      </x:c>
      <x:c r="C824" s="125" t="n">
        <x:v>45748</x:v>
      </x:c>
      <x:c r="D824" s="120" t="n">
        <x:v>44877</x:v>
      </x:c>
      <x:c r="E824" s="120" t="n">
        <x:v>58678.36476555077</x:v>
      </x:c>
      <x:c r="F824" s="120" t="n">
        <x:v>47528.759237833474</x:v>
      </x:c>
      <x:c r="G824" s="120" t="n">
        <x:v>59917.209824186015</x:v>
      </x:c>
      <x:c r="H824" s="119" t="n">
        <x:v>0.3075375975566719</x:v>
      </x:c>
      <x:c r="I824" s="119" t="n">
        <x:f>IFERROR(ABS(F824-D824)/ABS(D824),"")</x:f>
        <x:v>0.05908949434751597</x:v>
      </x:c>
      <x:c r="J824" s="119" t="n">
        <x:f>IFERROR(ABS(G824-D824)/ABS(D824),"")</x:f>
        <x:v>0.3351429423576891</x:v>
      </x:c>
      <x:c r="K824" s="120" t="n">
        <x:f>E824-D824</x:f>
        <x:v>13801.364765550767</x:v>
      </x:c>
      <x:c r="L824" s="77" t="str">
        <x:v>weighted_hybrid</x:v>
      </x:c>
      <x:c r="M824" s="77" t="str">
        <x:v>是</x:v>
      </x:c>
      <x:c r="N824" s="77" t="str">
        <x:v>是</x:v>
      </x:c>
    </x:row>
    <x:row r="825">
      <x:c r="A825" s="77" t="str">
        <x:v>2070</x:v>
      </x:c>
      <x:c r="B825" s="77" t="str">
        <x:v>精湛</x:v>
      </x:c>
      <x:c r="C825" s="125" t="n">
        <x:v>45778</x:v>
      </x:c>
      <x:c r="D825" s="120" t="n">
        <x:v>56339</x:v>
      </x:c>
      <x:c r="E825" s="120" t="n">
        <x:v>52304.108285110924</x:v>
      </x:c>
      <x:c r="F825" s="120" t="n">
        <x:v>47714.96446221191</x:v>
      </x:c>
      <x:c r="G825" s="120" t="n">
        <x:v>52814.013154321925</x:v>
      </x:c>
      <x:c r="H825" s="119" t="n">
        <x:v>0.071618092527185</x:v>
      </x:c>
      <x:c r="I825" s="119" t="n">
        <x:f>IFERROR(ABS(F825-D825)/ABS(D825),"")</x:f>
        <x:v>0.15307399026940646</x:v>
      </x:c>
      <x:c r="J825" s="119" t="n">
        <x:f>IFERROR(ABS(G825-D825)/ABS(D825),"")</x:f>
        <x:v>0.06256743722249375</x:v>
      </x:c>
      <x:c r="K825" s="120" t="n">
        <x:f>E825-D825</x:f>
        <x:v>-4034.891714889076</x:v>
      </x:c>
      <x:c r="L825" s="77" t="str">
        <x:v>weighted_hybrid</x:v>
      </x:c>
      <x:c r="M825" s="77" t="str">
        <x:v>是</x:v>
      </x:c>
      <x:c r="N825" s="77" t="str">
        <x:v>是</x:v>
      </x:c>
    </x:row>
    <x:row r="826">
      <x:c r="A826" s="77" t="str">
        <x:v>2070</x:v>
      </x:c>
      <x:c r="B826" s="77" t="str">
        <x:v>精湛</x:v>
      </x:c>
      <x:c r="C826" s="125" t="n">
        <x:v>45809</x:v>
      </x:c>
      <x:c r="D826" s="120" t="n">
        <x:v>50533</x:v>
      </x:c>
      <x:c r="E826" s="120" t="n">
        <x:v>59089.672196769054</x:v>
      </x:c>
      <x:c r="F826" s="120" t="n">
        <x:v>57757.39584528565</x:v>
      </x:c>
      <x:c r="G826" s="120" t="n">
        <x:v>59237.70290248943</x:v>
      </x:c>
      <x:c r="H826" s="119" t="n">
        <x:v>0.16932840315771977</x:v>
      </x:c>
      <x:c r="I826" s="119" t="n">
        <x:f>IFERROR(ABS(F826-D826)/ABS(D826),"")</x:f>
        <x:v>0.14296392150249645</x:v>
      </x:c>
      <x:c r="J826" s="119" t="n">
        <x:f>IFERROR(ABS(G826-D826)/ABS(D826),"")</x:f>
        <x:v>0.1722577900083001</x:v>
      </x:c>
      <x:c r="K826" s="120" t="n">
        <x:f>E826-D826</x:f>
        <x:v>8556.672196769054</x:v>
      </x:c>
      <x:c r="L826" s="77" t="str">
        <x:v>weighted_hybrid</x:v>
      </x:c>
      <x:c r="M826" s="77" t="str">
        <x:v>是</x:v>
      </x:c>
      <x:c r="N826" s="77" t="str">
        <x:v>是</x:v>
      </x:c>
    </x:row>
    <x:row r="827">
      <x:c r="A827" s="77" t="str">
        <x:v>2070</x:v>
      </x:c>
      <x:c r="B827" s="77" t="str">
        <x:v>精湛</x:v>
      </x:c>
      <x:c r="C827" s="125" t="n">
        <x:v>45839</x:v>
      </x:c>
      <x:c r="D827" s="120" t="n">
        <x:v>60452</x:v>
      </x:c>
      <x:c r="E827" s="120" t="n">
        <x:v>47341.36680346872</x:v>
      </x:c>
      <x:c r="F827" s="120" t="n">
        <x:v>52259.0047190053</x:v>
      </x:c>
      <x:c r="G827" s="120" t="n">
        <x:v>46794.96259063132</x:v>
      </x:c>
      <x:c r="H827" s="119" t="n">
        <x:v>0.21687674843729368</x:v>
      </x:c>
      <x:c r="I827" s="119" t="n">
        <x:f>IFERROR(ABS(F827-D827)/ABS(D827),"")</x:f>
        <x:v>0.13552893669348737</x:v>
      </x:c>
      <x:c r="J827" s="119" t="n">
        <x:f>IFERROR(ABS(G827-D827)/ABS(D827),"")</x:f>
        <x:v>0.22591539418660553</x:v>
      </x:c>
      <x:c r="K827" s="120" t="n">
        <x:f>E827-D827</x:f>
        <x:v>-13110.633196531278</x:v>
      </x:c>
      <x:c r="L827" s="77" t="str">
        <x:v>weighted_hybrid</x:v>
      </x:c>
      <x:c r="M827" s="77" t="str">
        <x:v>是</x:v>
      </x:c>
      <x:c r="N827" s="77" t="str">
        <x:v>是</x:v>
      </x:c>
    </x:row>
    <x:row r="828">
      <x:c r="A828" s="77" t="str">
        <x:v>2070</x:v>
      </x:c>
      <x:c r="B828" s="77" t="str">
        <x:v>精湛</x:v>
      </x:c>
      <x:c r="C828" s="125" t="n">
        <x:v>45870</x:v>
      </x:c>
      <x:c r="D828" s="120" t="n">
        <x:v>63963</x:v>
      </x:c>
      <x:c r="E828" s="120" t="n">
        <x:v>70766.20927424046</x:v>
      </x:c>
      <x:c r="F828" s="120" t="n">
        <x:v>58494.55706710784</x:v>
      </x:c>
      <x:c r="G828" s="120" t="n">
        <x:v>72129.72618614408</x:v>
      </x:c>
      <x:c r="H828" s="119" t="n">
        <x:v>0.10636163523037481</x:v>
      </x:c>
      <x:c r="I828" s="119" t="n">
        <x:f>IFERROR(ABS(F828-D828)/ABS(D828),"")</x:f>
        <x:v>0.08549384695671187</x:v>
      </x:c>
      <x:c r="J828" s="119" t="n">
        <x:f>IFERROR(ABS(G828-D828)/ABS(D828),"")</x:f>
        <x:v>0.12767891102893983</x:v>
      </x:c>
      <x:c r="K828" s="120" t="n">
        <x:f>E828-D828</x:f>
        <x:v>6803.209274240464</x:v>
      </x:c>
      <x:c r="L828" s="77" t="str">
        <x:v>weighted_hybrid</x:v>
      </x:c>
      <x:c r="M828" s="77" t="str">
        <x:v>是</x:v>
      </x:c>
      <x:c r="N828" s="77" t="str">
        <x:v>是</x:v>
      </x:c>
    </x:row>
    <x:row r="829">
      <x:c r="A829" s="77" t="str">
        <x:v>2070</x:v>
      </x:c>
      <x:c r="B829" s="77" t="str">
        <x:v>精湛</x:v>
      </x:c>
      <x:c r="C829" s="125" t="n">
        <x:v>45901</x:v>
      </x:c>
      <x:c r="D829" s="120" t="n">
        <x:v>60606</x:v>
      </x:c>
      <x:c r="E829" s="120" t="n">
        <x:v>56897.659150048465</x:v>
      </x:c>
      <x:c r="F829" s="120" t="n">
        <x:v>56701.67228310707</x:v>
      </x:c>
      <x:c r="G829" s="120" t="n">
        <x:v>56919.435468597505</x:v>
      </x:c>
      <x:c r="H829" s="119" t="n">
        <x:v>0.061187685211885535</x:v>
      </x:c>
      <x:c r="I829" s="119" t="n">
        <x:f>IFERROR(ABS(F829-D829)/ABS(D829),"")</x:f>
        <x:v>0.06442147175020504</x:v>
      </x:c>
      <x:c r="J829" s="119" t="n">
        <x:f>IFERROR(ABS(G829-D829)/ABS(D829),"")</x:f>
        <x:v>0.060828375596516764</x:v>
      </x:c>
      <x:c r="K829" s="120" t="n">
        <x:f>E829-D829</x:f>
        <x:v>-3708.3408499515353</x:v>
      </x:c>
      <x:c r="L829" s="77" t="str">
        <x:v>weighted_hybrid</x:v>
      </x:c>
      <x:c r="M829" s="77" t="str">
        <x:v>是</x:v>
      </x:c>
      <x:c r="N829" s="77" t="str">
        <x:v>是</x:v>
      </x:c>
    </x:row>
    <x:row r="830">
      <x:c r="A830" s="77" t="str">
        <x:v>2070</x:v>
      </x:c>
      <x:c r="B830" s="77" t="str">
        <x:v>精湛</x:v>
      </x:c>
      <x:c r="C830" s="125" t="n">
        <x:v>45931</x:v>
      </x:c>
      <x:c r="D830" s="120" t="n">
        <x:v>59889</x:v>
      </x:c>
      <x:c r="E830" s="120" t="n">
        <x:v>57333.26241810325</x:v>
      </x:c>
      <x:c r="F830" s="120" t="n">
        <x:v>63647.58590745639</x:v>
      </x:c>
      <x:c r="G830" s="120" t="n">
        <x:v>56631.67091928624</x:v>
      </x:c>
      <x:c r="H830" s="119" t="n">
        <x:v>0.04267457432745159</x:v>
      </x:c>
      <x:c r="I830" s="119" t="n">
        <x:f>IFERROR(ABS(F830-D830)/ABS(D830),"")</x:f>
        <x:v>0.06275920298312532</x:v>
      </x:c>
      <x:c r="J830" s="119" t="n">
        <x:f>IFERROR(ABS(G830-D830)/ABS(D830),"")</x:f>
        <x:v>0.054389438473071185</x:v>
      </x:c>
      <x:c r="K830" s="120" t="n">
        <x:f>E830-D830</x:f>
        <x:v>-2555.7375818967485</x:v>
      </x:c>
      <x:c r="L830" s="77" t="str">
        <x:v>weighted_hybrid</x:v>
      </x:c>
      <x:c r="M830" s="77" t="str">
        <x:v>是</x:v>
      </x:c>
      <x:c r="N830" s="77" t="str">
        <x:v>是</x:v>
      </x:c>
    </x:row>
    <x:row r="831">
      <x:c r="A831" s="77" t="str">
        <x:v>2070</x:v>
      </x:c>
      <x:c r="B831" s="77" t="str">
        <x:v>精湛</x:v>
      </x:c>
      <x:c r="C831" s="125" t="n">
        <x:v>45962</x:v>
      </x:c>
      <x:c r="D831" s="120" t="n">
        <x:v>60562</x:v>
      </x:c>
      <x:c r="E831" s="120" t="n">
        <x:v>60024.83152845131</x:v>
      </x:c>
      <x:c r="F831" s="120" t="n">
        <x:v>62657.436510522806</x:v>
      </x:c>
      <x:c r="G831" s="120" t="n">
        <x:v>59732.3198637767</x:v>
      </x:c>
      <x:c r="H831" s="119" t="n">
        <x:v>0.008869728072862385</x:v>
      </x:c>
      <x:c r="I831" s="119" t="n">
        <x:f>IFERROR(ABS(F831-D831)/ABS(D831),"")</x:f>
        <x:v>0.034599856519315846</x:v>
      </x:c>
      <x:c r="J831" s="119" t="n">
        <x:f>IFERROR(ABS(G831-D831)/ABS(D831),"")</x:f>
        <x:v>0.01369968191643773</x:v>
      </x:c>
      <x:c r="K831" s="120" t="n">
        <x:f>E831-D831</x:f>
        <x:v>-537.1684715486917</x:v>
      </x:c>
      <x:c r="L831" s="77" t="str">
        <x:v>weighted_hybrid</x:v>
      </x:c>
      <x:c r="M831" s="77" t="str">
        <x:v>是</x:v>
      </x:c>
      <x:c r="N831" s="77" t="str">
        <x:v>是</x:v>
      </x:c>
    </x:row>
    <x:row r="832">
      <x:c r="A832" s="77" t="str">
        <x:v>2070</x:v>
      </x:c>
      <x:c r="B832" s="77" t="str">
        <x:v>精湛</x:v>
      </x:c>
      <x:c r="C832" s="125" t="n">
        <x:v>45992</x:v>
      </x:c>
      <x:c r="D832" s="120" t="n">
        <x:v>92780</x:v>
      </x:c>
      <x:c r="E832" s="120" t="n">
        <x:v>56502.534984726495</x:v>
      </x:c>
      <x:c r="F832" s="120" t="n">
        <x:v>77368.47385815579</x:v>
      </x:c>
      <x:c r="G832" s="120" t="n">
        <x:v>54184.09733212324</x:v>
      </x:c>
      <x:c r="H832" s="119" t="n">
        <x:v>0.3910052275843231</x:v>
      </x:c>
      <x:c r="I832" s="119" t="n">
        <x:f>IFERROR(ABS(F832-D832)/ABS(D832),"")</x:f>
        <x:v>0.16610827917486753</x:v>
      </x:c>
      <x:c r="J832" s="119" t="n">
        <x:f>IFERROR(ABS(G832-D832)/ABS(D832),"")</x:f>
        <x:v>0.4159937774075961</x:v>
      </x:c>
      <x:c r="K832" s="120" t="n">
        <x:f>E832-D832</x:f>
        <x:v>-36277.465015273505</x:v>
      </x:c>
      <x:c r="L832" s="77" t="str">
        <x:v>weighted_hybrid</x:v>
      </x:c>
      <x:c r="M832" s="77" t="str">
        <x:v>是</x:v>
      </x:c>
      <x:c r="N832" s="77" t="str">
        <x:v>是</x:v>
      </x:c>
    </x:row>
    <x:row r="833">
      <x:c r="A833" s="77" t="str">
        <x:v>2101</x:v>
      </x:c>
      <x:c r="B833" s="77" t="str">
        <x:v>南港</x:v>
      </x:c>
      <x:c r="C833" s="125" t="n">
        <x:v>45658</x:v>
      </x:c>
      <x:c r="D833" s="120" t="n">
        <x:v>608951</x:v>
      </x:c>
      <x:c r="E833" s="120" t="n">
        <x:v>692920.7199205766</x:v>
      </x:c>
      <x:c r="F833" s="120" t="n">
        <x:v>840944.6635822105</x:v>
      </x:c>
      <x:c r="G833" s="120" t="n">
        <x:v>676473.6150692839</x:v>
      </x:c>
      <x:c r="H833" s="119" t="n">
        <x:v>0.13789240828995528</x:v>
      </x:c>
      <x:c r="I833" s="119" t="n">
        <x:f>IFERROR(ABS(F833-D833)/ABS(D833),"")</x:f>
        <x:v>0.3809726292956421</x:v>
      </x:c>
      <x:c r="J833" s="119" t="n">
        <x:f>IFERROR(ABS(G833-D833)/ABS(D833),"")</x:f>
        <x:v>0.11088349484487893</x:v>
      </x:c>
      <x:c r="K833" s="120" t="n">
        <x:f>E833-D833</x:f>
        <x:v>83969.71992057655</x:v>
      </x:c>
      <x:c r="L833" s="77" t="str">
        <x:v>weighted_hybrid</x:v>
      </x:c>
      <x:c r="M833" s="77" t="str">
        <x:v>是</x:v>
      </x:c>
      <x:c r="N833" s="77" t="str">
        <x:v>是</x:v>
      </x:c>
    </x:row>
    <x:row r="834">
      <x:c r="A834" s="77" t="str">
        <x:v>2101</x:v>
      </x:c>
      <x:c r="B834" s="77" t="str">
        <x:v>南港</x:v>
      </x:c>
      <x:c r="C834" s="125" t="n">
        <x:v>45689</x:v>
      </x:c>
      <x:c r="D834" s="120" t="n">
        <x:v>659581</x:v>
      </x:c>
      <x:c r="E834" s="120" t="n">
        <x:v>608022.8127000799</x:v>
      </x:c>
      <x:c r="F834" s="120" t="n">
        <x:v>753706.7680837265</x:v>
      </x:c>
      <x:c r="G834" s="120" t="n">
        <x:v>591835.7065463414</x:v>
      </x:c>
      <x:c r="H834" s="119" t="n">
        <x:v>0.07816809049975686</x:v>
      </x:c>
      <x:c r="I834" s="119" t="n">
        <x:f>IFERROR(ABS(F834-D834)/ABS(D834),"")</x:f>
        <x:v>0.14270539643156266</x:v>
      </x:c>
      <x:c r="J834" s="119" t="n">
        <x:f>IFERROR(ABS(G834-D834)/ABS(D834),"")</x:f>
        <x:v>0.10270958904768115</x:v>
      </x:c>
      <x:c r="K834" s="120" t="n">
        <x:f>E834-D834</x:f>
        <x:v>-51558.18729992013</x:v>
      </x:c>
      <x:c r="L834" s="77" t="str">
        <x:v>weighted_hybrid</x:v>
      </x:c>
      <x:c r="M834" s="77" t="str">
        <x:v>是</x:v>
      </x:c>
      <x:c r="N834" s="77" t="str">
        <x:v>是</x:v>
      </x:c>
    </x:row>
    <x:row r="835">
      <x:c r="A835" s="77" t="str">
        <x:v>2101</x:v>
      </x:c>
      <x:c r="B835" s="77" t="str">
        <x:v>南港</x:v>
      </x:c>
      <x:c r="C835" s="125" t="n">
        <x:v>45717</x:v>
      </x:c>
      <x:c r="D835" s="120" t="n">
        <x:v>800199</x:v>
      </x:c>
      <x:c r="E835" s="120" t="n">
        <x:v>755321.4135581027</x:v>
      </x:c>
      <x:c r="F835" s="120" t="n">
        <x:v>958233.0221303283</x:v>
      </x:c>
      <x:c r="G835" s="120" t="n">
        <x:v>732775.6792722997</x:v>
      </x:c>
      <x:c r="H835" s="119" t="n">
        <x:v>0.05608303239806264</x:v>
      </x:c>
      <x:c r="I835" s="119" t="n">
        <x:f>IFERROR(ABS(F835-D835)/ABS(D835),"")</x:f>
        <x:v>0.19749340117936706</x:v>
      </x:c>
      <x:c r="J835" s="119" t="n">
        <x:f>IFERROR(ABS(G835-D835)/ABS(D835),"")</x:f>
        <x:v>0.0842581916844438</x:v>
      </x:c>
      <x:c r="K835" s="120" t="n">
        <x:f>E835-D835</x:f>
        <x:v>-44877.58644189732</x:v>
      </x:c>
      <x:c r="L835" s="77" t="str">
        <x:v>weighted_hybrid</x:v>
      </x:c>
      <x:c r="M835" s="77" t="str">
        <x:v>是</x:v>
      </x:c>
      <x:c r="N835" s="77" t="str">
        <x:v>是</x:v>
      </x:c>
    </x:row>
    <x:row r="836">
      <x:c r="A836" s="77" t="str">
        <x:v>2101</x:v>
      </x:c>
      <x:c r="B836" s="77" t="str">
        <x:v>南港</x:v>
      </x:c>
      <x:c r="C836" s="125" t="n">
        <x:v>45748</x:v>
      </x:c>
      <x:c r="D836" s="120" t="n">
        <x:v>821417</x:v>
      </x:c>
      <x:c r="E836" s="120" t="n">
        <x:v>798010.0402411208</x:v>
      </x:c>
      <x:c r="F836" s="120" t="n">
        <x:v>884753.5683539938</x:v>
      </x:c>
      <x:c r="G836" s="120" t="n">
        <x:v>788371.8704508016</x:v>
      </x:c>
      <x:c r="H836" s="119" t="n">
        <x:v>0.028495830691206963</x:v>
      </x:c>
      <x:c r="I836" s="119" t="n">
        <x:f>IFERROR(ABS(F836-D836)/ABS(D836),"")</x:f>
        <x:v>0.07710647375692714</x:v>
      </x:c>
      <x:c r="J836" s="119" t="n">
        <x:f>IFERROR(ABS(G836-D836)/ABS(D836),"")</x:f>
        <x:v>0.040229420074333055</x:v>
      </x:c>
      <x:c r="K836" s="120" t="n">
        <x:f>E836-D836</x:f>
        <x:v>-23406.95975887915</x:v>
      </x:c>
      <x:c r="L836" s="77" t="str">
        <x:v>weighted_hybrid</x:v>
      </x:c>
      <x:c r="M836" s="77" t="str">
        <x:v>是</x:v>
      </x:c>
      <x:c r="N836" s="77" t="str">
        <x:v>是</x:v>
      </x:c>
    </x:row>
    <x:row r="837">
      <x:c r="A837" s="77" t="str">
        <x:v>2101</x:v>
      </x:c>
      <x:c r="B837" s="77" t="str">
        <x:v>南港</x:v>
      </x:c>
      <x:c r="C837" s="125" t="n">
        <x:v>45778</x:v>
      </x:c>
      <x:c r="D837" s="120" t="n">
        <x:v>831525</x:v>
      </x:c>
      <x:c r="E837" s="120" t="n">
        <x:v>902515.4910179382</x:v>
      </x:c>
      <x:c r="F837" s="120" t="n">
        <x:v>1008138.0603314472</x:v>
      </x:c>
      <x:c r="G837" s="120" t="n">
        <x:v>890779.649983104</x:v>
      </x:c>
      <x:c r="H837" s="119" t="n">
        <x:v>0.08537385047706111</x:v>
      </x:c>
      <x:c r="I837" s="119" t="n">
        <x:f>IFERROR(ABS(F837-D837)/ABS(D837),"")</x:f>
        <x:v>0.2123965729610621</x:v>
      </x:c>
      <x:c r="J837" s="119" t="n">
        <x:f>IFERROR(ABS(G837-D837)/ABS(D837),"")</x:f>
        <x:v>0.07126021464550551</x:v>
      </x:c>
      <x:c r="K837" s="120" t="n">
        <x:f>E837-D837</x:f>
        <x:v>70990.49101793824</x:v>
      </x:c>
      <x:c r="L837" s="77" t="str">
        <x:v>weighted_hybrid</x:v>
      </x:c>
      <x:c r="M837" s="77" t="str">
        <x:v>是</x:v>
      </x:c>
      <x:c r="N837" s="77" t="str">
        <x:v>是</x:v>
      </x:c>
    </x:row>
    <x:row r="838">
      <x:c r="A838" s="77" t="str">
        <x:v>2101</x:v>
      </x:c>
      <x:c r="B838" s="77" t="str">
        <x:v>南港</x:v>
      </x:c>
      <x:c r="C838" s="125" t="n">
        <x:v>45809</x:v>
      </x:c>
      <x:c r="D838" s="120" t="n">
        <x:v>797191</x:v>
      </x:c>
      <x:c r="E838" s="120" t="n">
        <x:v>821276.5638514869</x:v>
      </x:c>
      <x:c r="F838" s="120" t="n">
        <x:v>919855.7221668689</x:v>
      </x:c>
      <x:c r="G838" s="120" t="n">
        <x:v>810323.3240386667</x:v>
      </x:c>
      <x:c r="H838" s="119" t="n">
        <x:v>0.030213040352295613</x:v>
      </x:c>
      <x:c r="I838" s="119" t="n">
        <x:f>IFERROR(ABS(F838-D838)/ABS(D838),"")</x:f>
        <x:v>0.1538711828995421</x:v>
      </x:c>
      <x:c r="J838" s="119" t="n">
        <x:f>IFERROR(ABS(G838-D838)/ABS(D838),"")</x:f>
        <x:v>0.016473246735934893</x:v>
      </x:c>
      <x:c r="K838" s="120" t="n">
        <x:f>E838-D838</x:f>
        <x:v>24085.56385148689</x:v>
      </x:c>
      <x:c r="L838" s="77" t="str">
        <x:v>weighted_hybrid</x:v>
      </x:c>
      <x:c r="M838" s="77" t="str">
        <x:v>是</x:v>
      </x:c>
      <x:c r="N838" s="77" t="str">
        <x:v>是</x:v>
      </x:c>
    </x:row>
    <x:row r="839">
      <x:c r="A839" s="77" t="str">
        <x:v>2101</x:v>
      </x:c>
      <x:c r="B839" s="77" t="str">
        <x:v>南港</x:v>
      </x:c>
      <x:c r="C839" s="125" t="n">
        <x:v>45839</x:v>
      </x:c>
      <x:c r="D839" s="120" t="n">
        <x:v>846451</x:v>
      </x:c>
      <x:c r="E839" s="120" t="n">
        <x:v>872485.2624091664</x:v>
      </x:c>
      <x:c r="F839" s="120" t="n">
        <x:v>956140.7475313784</x:v>
      </x:c>
      <x:c r="G839" s="120" t="n">
        <x:v>863190.2085066984</x:v>
      </x:c>
      <x:c r="H839" s="119" t="n">
        <x:v>0.0307569633790573</x:v>
      </x:c>
      <x:c r="I839" s="119" t="n">
        <x:f>IFERROR(ABS(F839-D839)/ABS(D839),"")</x:f>
        <x:v>0.1295878291021907</x:v>
      </x:c>
      <x:c r="J839" s="119" t="n">
        <x:f>IFERROR(ABS(G839-D839)/ABS(D839),"")</x:f>
        <x:v>0.01977575607648685</x:v>
      </x:c>
      <x:c r="K839" s="120" t="n">
        <x:f>E839-D839</x:f>
        <x:v>26034.262409166433</x:v>
      </x:c>
      <x:c r="L839" s="77" t="str">
        <x:v>weighted_hybrid</x:v>
      </x:c>
      <x:c r="M839" s="77" t="str">
        <x:v>是</x:v>
      </x:c>
      <x:c r="N839" s="77" t="str">
        <x:v>是</x:v>
      </x:c>
    </x:row>
    <x:row r="840">
      <x:c r="A840" s="77" t="str">
        <x:v>2101</x:v>
      </x:c>
      <x:c r="B840" s="77" t="str">
        <x:v>南港</x:v>
      </x:c>
      <x:c r="C840" s="125" t="n">
        <x:v>45870</x:v>
      </x:c>
      <x:c r="D840" s="120" t="n">
        <x:v>688190</x:v>
      </x:c>
      <x:c r="E840" s="120" t="n">
        <x:v>839061.2508770843</x:v>
      </x:c>
      <x:c r="F840" s="120" t="n">
        <x:v>893179.7149585058</x:v>
      </x:c>
      <x:c r="G840" s="120" t="n">
        <x:v>833048.0882013708</x:v>
      </x:c>
      <x:c r="H840" s="119" t="n">
        <x:v>0.21922906592232427</x:v>
      </x:c>
      <x:c r="I840" s="119" t="n">
        <x:f>IFERROR(ABS(F840-D840)/ABS(D840),"")</x:f>
        <x:v>0.29786790705837896</x:v>
      </x:c>
      <x:c r="J840" s="119" t="n">
        <x:f>IFERROR(ABS(G840-D840)/ABS(D840),"")</x:f>
        <x:v>0.21049141690720702</x:v>
      </x:c>
      <x:c r="K840" s="120" t="n">
        <x:f>E840-D840</x:f>
        <x:v>150871.25087708433</x:v>
      </x:c>
      <x:c r="L840" s="77" t="str">
        <x:v>weighted_hybrid</x:v>
      </x:c>
      <x:c r="M840" s="77" t="str">
        <x:v>是</x:v>
      </x:c>
      <x:c r="N840" s="77" t="str">
        <x:v>是</x:v>
      </x:c>
    </x:row>
    <x:row r="841">
      <x:c r="A841" s="77" t="str">
        <x:v>2101</x:v>
      </x:c>
      <x:c r="B841" s="77" t="str">
        <x:v>南港</x:v>
      </x:c>
      <x:c r="C841" s="125" t="n">
        <x:v>45901</x:v>
      </x:c>
      <x:c r="D841" s="120" t="n">
        <x:v>642487</x:v>
      </x:c>
      <x:c r="E841" s="120" t="n">
        <x:v>2203731.695459267</x:v>
      </x:c>
      <x:c r="F841" s="120" t="n">
        <x:v>2781544.8055375894</x:v>
      </x:c>
      <x:c r="G841" s="120" t="n">
        <x:v>2139530.238783898</x:v>
      </x:c>
      <x:c r="H841" s="119" t="n">
        <x:v>2.430002000755295</x:v>
      </x:c>
      <x:c r="I841" s="119" t="n">
        <x:f>IFERROR(ABS(F841-D841)/ABS(D841),"")</x:f>
        <x:v>3.3293402131678764</x:v>
      </x:c>
      <x:c r="J841" s="119" t="n">
        <x:f>IFERROR(ABS(G841-D841)/ABS(D841),"")</x:f>
        <x:v>2.3300755327094524</x:v>
      </x:c>
      <x:c r="K841" s="120" t="n">
        <x:f>E841-D841</x:f>
        <x:v>1561244.6954592671</x:v>
      </x:c>
      <x:c r="L841" s="77" t="str">
        <x:v>weighted_hybrid</x:v>
      </x:c>
      <x:c r="M841" s="77" t="str">
        <x:v>是</x:v>
      </x:c>
      <x:c r="N841" s="77" t="str">
        <x:v>是</x:v>
      </x:c>
    </x:row>
    <x:row r="842">
      <x:c r="A842" s="77" t="str">
        <x:v>2101</x:v>
      </x:c>
      <x:c r="B842" s="77" t="str">
        <x:v>南港</x:v>
      </x:c>
      <x:c r="C842" s="125" t="n">
        <x:v>45931</x:v>
      </x:c>
      <x:c r="D842" s="120" t="n">
        <x:v>534530</x:v>
      </x:c>
      <x:c r="E842" s="120" t="n">
        <x:v>628055.31271842</x:v>
      </x:c>
      <x:c r="F842" s="120" t="n">
        <x:v>656090.3234276872</x:v>
      </x:c>
      <x:c r="G842" s="120" t="n">
        <x:v>624940.3115285015</x:v>
      </x:c>
      <x:c r="H842" s="119" t="n">
        <x:v>0.17496737829199493</x:v>
      </x:c>
      <x:c r="I842" s="119" t="n">
        <x:f>IFERROR(ABS(F842-D842)/ABS(D842),"")</x:f>
        <x:v>0.22741534325049514</x:v>
      </x:c>
      <x:c r="J842" s="119" t="n">
        <x:f>IFERROR(ABS(G842-D842)/ABS(D842),"")</x:f>
        <x:v>0.1691398266299393</x:v>
      </x:c>
      <x:c r="K842" s="120" t="n">
        <x:f>E842-D842</x:f>
        <x:v>93525.31271842006</x:v>
      </x:c>
      <x:c r="L842" s="77" t="str">
        <x:v>weighted_hybrid</x:v>
      </x:c>
      <x:c r="M842" s="77" t="str">
        <x:v>是</x:v>
      </x:c>
      <x:c r="N842" s="77" t="str">
        <x:v>是</x:v>
      </x:c>
    </x:row>
    <x:row r="843">
      <x:c r="A843" s="77" t="str">
        <x:v>2101</x:v>
      </x:c>
      <x:c r="B843" s="77" t="str">
        <x:v>南港</x:v>
      </x:c>
      <x:c r="C843" s="125" t="n">
        <x:v>45962</x:v>
      </x:c>
      <x:c r="D843" s="120" t="n">
        <x:v>491970</x:v>
      </x:c>
      <x:c r="E843" s="120" t="n">
        <x:v>495244.0725043346</x:v>
      </x:c>
      <x:c r="F843" s="120" t="n">
        <x:v>581918.8206238372</x:v>
      </x:c>
      <x:c r="G843" s="120" t="n">
        <x:v>485613.54493550095</x:v>
      </x:c>
      <x:c r="H843" s="119" t="n">
        <x:v>0.006655024705438578</x:v>
      </x:c>
      <x:c r="I843" s="119" t="n">
        <x:f>IFERROR(ABS(F843-D843)/ABS(D843),"")</x:f>
        <x:v>0.18283395455787382</x:v>
      </x:c>
      <x:c r="J843" s="119" t="n">
        <x:f>IFERROR(ABS(G843-D843)/ABS(D843),"")</x:f>
        <x:v>0.012920411944832108</x:v>
      </x:c>
      <x:c r="K843" s="120" t="n">
        <x:f>E843-D843</x:f>
        <x:v>3274.0725043346174</x:v>
      </x:c>
      <x:c r="L843" s="77" t="str">
        <x:v>weighted_hybrid</x:v>
      </x:c>
      <x:c r="M843" s="77" t="str">
        <x:v>是</x:v>
      </x:c>
      <x:c r="N843" s="77" t="str">
        <x:v>是</x:v>
      </x:c>
    </x:row>
    <x:row r="844">
      <x:c r="A844" s="77" t="str">
        <x:v>2101</x:v>
      </x:c>
      <x:c r="B844" s="77" t="str">
        <x:v>南港</x:v>
      </x:c>
      <x:c r="C844" s="125" t="n">
        <x:v>45992</x:v>
      </x:c>
      <x:c r="D844" s="120" t="n">
        <x:v>710150</x:v>
      </x:c>
      <x:c r="E844" s="120" t="n">
        <x:v>490975.3821468197</x:v>
      </x:c>
      <x:c r="F844" s="120" t="n">
        <x:v>558720.7265982664</x:v>
      </x:c>
      <x:c r="G844" s="120" t="n">
        <x:v>483448.1216522145</x:v>
      </x:c>
      <x:c r="H844" s="119" t="n">
        <x:v>0.3086314410380628</x:v>
      </x:c>
      <x:c r="I844" s="119" t="n">
        <x:f>IFERROR(ABS(F844-D844)/ABS(D844),"")</x:f>
        <x:v>0.21323561698476887</x:v>
      </x:c>
      <x:c r="J844" s="119" t="n">
        <x:f>IFERROR(ABS(G844-D844)/ABS(D844),"")</x:f>
        <x:v>0.3192309770439844</x:v>
      </x:c>
      <x:c r="K844" s="120" t="n">
        <x:f>E844-D844</x:f>
        <x:v>-219174.61785318027</x:v>
      </x:c>
      <x:c r="L844" s="77" t="str">
        <x:v>weighted_hybrid</x:v>
      </x:c>
      <x:c r="M844" s="77" t="str">
        <x:v>是</x:v>
      </x:c>
      <x:c r="N844" s="77" t="str">
        <x:v>是</x:v>
      </x:c>
    </x:row>
    <x:row r="845">
      <x:c r="A845" s="77" t="str">
        <x:v>2102</x:v>
      </x:c>
      <x:c r="B845" s="77" t="str">
        <x:v>泰豐</x:v>
      </x:c>
      <x:c r="C845" s="125" t="n">
        <x:v>45658</x:v>
      </x:c>
      <x:c r="D845" s="120" t="n">
        <x:v>17435</x:v>
      </x:c>
      <x:c r="E845" s="120" t="n">
        <x:v>25298.73901198078</x:v>
      </x:c>
      <x:c r="F845" s="120" t="n">
        <x:v>17626.740066757415</x:v>
      </x:c>
      <x:c r="G845" s="120" t="n">
        <x:v>26151.18333922782</x:v>
      </x:c>
      <x:c r="H845" s="119" t="n">
        <x:v>0.45103177585206644</x:v>
      </x:c>
      <x:c r="I845" s="119" t="n">
        <x:f>IFERROR(ABS(F845-D845)/ABS(D845),"")</x:f>
        <x:v>0.010997422813731847</x:v>
      </x:c>
      <x:c r="J845" s="119" t="n">
        <x:f>IFERROR(ABS(G845-D845)/ABS(D845),"")</x:f>
        <x:v>0.4999244817452148</x:v>
      </x:c>
      <x:c r="K845" s="120" t="n">
        <x:f>E845-D845</x:f>
        <x:v>7863.739011980779</x:v>
      </x:c>
      <x:c r="L845" s="77" t="str">
        <x:v>weighted_hybrid</x:v>
      </x:c>
      <x:c r="M845" s="77" t="str">
        <x:v>是</x:v>
      </x:c>
      <x:c r="N845" s="77" t="str">
        <x:v>是</x:v>
      </x:c>
    </x:row>
    <x:row r="846">
      <x:c r="A846" s="77" t="str">
        <x:v>2102</x:v>
      </x:c>
      <x:c r="B846" s="77" t="str">
        <x:v>泰豐</x:v>
      </x:c>
      <x:c r="C846" s="125" t="n">
        <x:v>45689</x:v>
      </x:c>
      <x:c r="D846" s="120" t="n">
        <x:v>29506</x:v>
      </x:c>
      <x:c r="E846" s="120" t="n">
        <x:v>14750.440969116948</x:v>
      </x:c>
      <x:c r="F846" s="120" t="n">
        <x:v>14723.741261741035</x:v>
      </x:c>
      <x:c r="G846" s="120" t="n">
        <x:v>14753.407603269827</x:v>
      </x:c>
      <x:c r="H846" s="119" t="n">
        <x:v>0.5000867291697638</x:v>
      </x:c>
      <x:c r="I846" s="119" t="n">
        <x:f>IFERROR(ABS(F846-D846)/ABS(D846),"")</x:f>
        <x:v>0.5009916199504835</x:v>
      </x:c>
      <x:c r="J846" s="119" t="n">
        <x:f>IFERROR(ABS(G846-D846)/ABS(D846),"")</x:f>
        <x:v>0.4999861857496839</x:v>
      </x:c>
      <x:c r="K846" s="120" t="n">
        <x:f>E846-D846</x:f>
        <x:v>-14755.559030883052</x:v>
      </x:c>
      <x:c r="L846" s="77" t="str">
        <x:v>weighted_hybrid</x:v>
      </x:c>
      <x:c r="M846" s="77" t="str">
        <x:v>是</x:v>
      </x:c>
      <x:c r="N846" s="77" t="str">
        <x:v>是</x:v>
      </x:c>
    </x:row>
    <x:row r="847">
      <x:c r="A847" s="77" t="str">
        <x:v>2102</x:v>
      </x:c>
      <x:c r="B847" s="77" t="str">
        <x:v>泰豐</x:v>
      </x:c>
      <x:c r="C847" s="125" t="n">
        <x:v>45717</x:v>
      </x:c>
      <x:c r="D847" s="120" t="n">
        <x:v>28913</x:v>
      </x:c>
      <x:c r="E847" s="120" t="n">
        <x:v>25597.30381307129</x:v>
      </x:c>
      <x:c r="F847" s="120" t="n">
        <x:v>37517.00213079157</x:v>
      </x:c>
      <x:c r="G847" s="120" t="n">
        <x:v>24272.892888880142</x:v>
      </x:c>
      <x:c r="H847" s="119" t="n">
        <x:v>0.11467838643270195</x:v>
      </x:c>
      <x:c r="I847" s="119" t="n">
        <x:f>IFERROR(ABS(F847-D847)/ABS(D847),"")</x:f>
        <x:v>0.2975824760762137</x:v>
      </x:c>
      <x:c r="J847" s="119" t="n">
        <x:f>IFERROR(ABS(G847-D847)/ABS(D847),"")</x:f>
        <x:v>0.16048514893369273</x:v>
      </x:c>
      <x:c r="K847" s="120" t="n">
        <x:f>E847-D847</x:f>
        <x:v>-3315.6961869287115</x:v>
      </x:c>
      <x:c r="L847" s="77" t="str">
        <x:v>weighted_hybrid</x:v>
      </x:c>
      <x:c r="M847" s="77" t="str">
        <x:v>是</x:v>
      </x:c>
      <x:c r="N847" s="77" t="str">
        <x:v>是</x:v>
      </x:c>
    </x:row>
    <x:row r="848">
      <x:c r="A848" s="77" t="str">
        <x:v>2102</x:v>
      </x:c>
      <x:c r="B848" s="77" t="str">
        <x:v>泰豐</x:v>
      </x:c>
      <x:c r="C848" s="125" t="n">
        <x:v>45748</x:v>
      </x:c>
      <x:c r="D848" s="120" t="n">
        <x:v>18783</x:v>
      </x:c>
      <x:c r="E848" s="120" t="n">
        <x:v>24488.011564049466</x:v>
      </x:c>
      <x:c r="F848" s="120" t="n">
        <x:v>20968.444183423744</x:v>
      </x:c>
      <x:c r="G848" s="120" t="n">
        <x:v>24879.07460634121</x:v>
      </x:c>
      <x:c r="H848" s="119" t="n">
        <x:v>0.3037327138396138</x:v>
      </x:c>
      <x:c r="I848" s="119" t="n">
        <x:f>IFERROR(ABS(F848-D848)/ABS(D848),"")</x:f>
        <x:v>0.11635224316795742</x:v>
      </x:c>
      <x:c r="J848" s="119" t="n">
        <x:f>IFERROR(ABS(G848-D848)/ABS(D848),"")</x:f>
        <x:v>0.32455276613646444</x:v>
      </x:c>
      <x:c r="K848" s="120" t="n">
        <x:f>E848-D848</x:f>
        <x:v>5705.011564049466</x:v>
      </x:c>
      <x:c r="L848" s="77" t="str">
        <x:v>weighted_hybrid</x:v>
      </x:c>
      <x:c r="M848" s="77" t="str">
        <x:v>是</x:v>
      </x:c>
      <x:c r="N848" s="77" t="str">
        <x:v>是</x:v>
      </x:c>
    </x:row>
    <x:row r="849">
      <x:c r="A849" s="77" t="str">
        <x:v>2102</x:v>
      </x:c>
      <x:c r="B849" s="77" t="str">
        <x:v>泰豐</x:v>
      </x:c>
      <x:c r="C849" s="125" t="n">
        <x:v>45778</x:v>
      </x:c>
      <x:c r="D849" s="120" t="n">
        <x:v>20656</x:v>
      </x:c>
      <x:c r="E849" s="120" t="n">
        <x:v>22980.505009045373</x:v>
      </x:c>
      <x:c r="F849" s="120" t="n">
        <x:v>19044.35097152056</x:v>
      </x:c>
      <x:c r="G849" s="120" t="n">
        <x:v>23417.855457659243</x:v>
      </x:c>
      <x:c r="H849" s="119" t="n">
        <x:v>0.11253413095688289</x:v>
      </x:c>
      <x:c r="I849" s="119" t="n">
        <x:f>IFERROR(ABS(F849-D849)/ABS(D849),"")</x:f>
        <x:v>0.07802328759098769</x:v>
      </x:c>
      <x:c r="J849" s="119" t="n">
        <x:f>IFERROR(ABS(G849-D849)/ABS(D849),"")</x:f>
        <x:v>0.13370717746220193</x:v>
      </x:c>
      <x:c r="K849" s="120" t="n">
        <x:f>E849-D849</x:f>
        <x:v>2324.5050090453733</x:v>
      </x:c>
      <x:c r="L849" s="77" t="str">
        <x:v>weighted_hybrid</x:v>
      </x:c>
      <x:c r="M849" s="77" t="str">
        <x:v>是</x:v>
      </x:c>
      <x:c r="N849" s="77" t="str">
        <x:v>是</x:v>
      </x:c>
    </x:row>
    <x:row r="850">
      <x:c r="A850" s="77" t="str">
        <x:v>2102</x:v>
      </x:c>
      <x:c r="B850" s="77" t="str">
        <x:v>泰豐</x:v>
      </x:c>
      <x:c r="C850" s="125" t="n">
        <x:v>45809</x:v>
      </x:c>
      <x:c r="D850" s="120" t="n">
        <x:v>22503</x:v>
      </x:c>
      <x:c r="E850" s="120" t="n">
        <x:v>22092.144795673816</x:v>
      </x:c>
      <x:c r="F850" s="120" t="n">
        <x:v>19780.32812241692</x:v>
      </x:c>
      <x:c r="G850" s="120" t="n">
        <x:v>22349.01331492458</x:v>
      </x:c>
      <x:c r="H850" s="119" t="n">
        <x:v>0.01825779693046191</x:v>
      </x:c>
      <x:c r="I850" s="119" t="n">
        <x:f>IFERROR(ABS(F850-D850)/ABS(D850),"")</x:f>
        <x:v>0.12099150680278546</x:v>
      </x:c>
      <x:c r="J850" s="119" t="n">
        <x:f>IFERROR(ABS(G850-D850)/ABS(D850),"")</x:f>
        <x:v>0.006842940277981549</x:v>
      </x:c>
      <x:c r="K850" s="120" t="n">
        <x:f>E850-D850</x:f>
        <x:v>-410.8552043261843</x:v>
      </x:c>
      <x:c r="L850" s="77" t="str">
        <x:v>weighted_hybrid</x:v>
      </x:c>
      <x:c r="M850" s="77" t="str">
        <x:v>是</x:v>
      </x:c>
      <x:c r="N850" s="77" t="str">
        <x:v>是</x:v>
      </x:c>
    </x:row>
    <x:row r="851">
      <x:c r="A851" s="77" t="str">
        <x:v>2102</x:v>
      </x:c>
      <x:c r="B851" s="77" t="str">
        <x:v>泰豐</x:v>
      </x:c>
      <x:c r="C851" s="125" t="n">
        <x:v>45839</x:v>
      </x:c>
      <x:c r="D851" s="120" t="n">
        <x:v>21641</x:v>
      </x:c>
      <x:c r="E851" s="120" t="n">
        <x:v>22009.89917612123</x:v>
      </x:c>
      <x:c r="F851" s="120" t="n">
        <x:v>24494.631898747743</x:v>
      </x:c>
      <x:c r="G851" s="120" t="n">
        <x:v>21733.81776249606</x:v>
      </x:c>
      <x:c r="H851" s="119" t="n">
        <x:v>0.017046309141039277</x:v>
      </x:c>
      <x:c r="I851" s="119" t="n">
        <x:f>IFERROR(ABS(F851-D851)/ABS(D851),"")</x:f>
        <x:v>0.1318622937363219</x:v>
      </x:c>
      <x:c r="J851" s="119" t="n">
        <x:f>IFERROR(ABS(G851-D851)/ABS(D851),"")</x:f>
        <x:v>0.004288977519341019</x:v>
      </x:c>
      <x:c r="K851" s="120" t="n">
        <x:f>E851-D851</x:f>
        <x:v>368.899176121231</x:v>
      </x:c>
      <x:c r="L851" s="77" t="str">
        <x:v>weighted_hybrid</x:v>
      </x:c>
      <x:c r="M851" s="77" t="str">
        <x:v>是</x:v>
      </x:c>
      <x:c r="N851" s="77" t="str">
        <x:v>是</x:v>
      </x:c>
    </x:row>
    <x:row r="852">
      <x:c r="A852" s="77" t="str">
        <x:v>2102</x:v>
      </x:c>
      <x:c r="B852" s="77" t="str">
        <x:v>泰豐</x:v>
      </x:c>
      <x:c r="C852" s="125" t="n">
        <x:v>45870</x:v>
      </x:c>
      <x:c r="D852" s="120" t="n">
        <x:v>17448</x:v>
      </x:c>
      <x:c r="E852" s="120" t="n">
        <x:v>23934.818406020324</x:v>
      </x:c>
      <x:c r="F852" s="120" t="n">
        <x:v>23033.03021262268</x:v>
      </x:c>
      <x:c r="G852" s="120" t="n">
        <x:v>24035.017094175615</x:v>
      </x:c>
      <x:c r="H852" s="119" t="n">
        <x:v>0.37178005536567654</x:v>
      </x:c>
      <x:c r="I852" s="119" t="n">
        <x:f>IFERROR(ABS(F852-D852)/ABS(D852),"")</x:f>
        <x:v>0.3200957251617768</x:v>
      </x:c>
      <x:c r="J852" s="119" t="n">
        <x:f>IFERROR(ABS(G852-D852)/ABS(D852),"")</x:f>
        <x:v>0.37752275872166524</x:v>
      </x:c>
      <x:c r="K852" s="120" t="n">
        <x:f>E852-D852</x:f>
        <x:v>6486.818406020324</x:v>
      </x:c>
      <x:c r="L852" s="77" t="str">
        <x:v>weighted_hybrid</x:v>
      </x:c>
      <x:c r="M852" s="77" t="str">
        <x:v>是</x:v>
      </x:c>
      <x:c r="N852" s="77" t="str">
        <x:v>是</x:v>
      </x:c>
    </x:row>
    <x:row r="853">
      <x:c r="A853" s="77" t="str">
        <x:v>2102</x:v>
      </x:c>
      <x:c r="B853" s="77" t="str">
        <x:v>泰豐</x:v>
      </x:c>
      <x:c r="C853" s="125" t="n">
        <x:v>45901</x:v>
      </x:c>
      <x:c r="D853" s="120" t="n">
        <x:v>23244</x:v>
      </x:c>
      <x:c r="E853" s="120" t="n">
        <x:v>24248.23472695157</x:v>
      </x:c>
      <x:c r="F853" s="120" t="n">
        <x:v>16120.173172043897</x:v>
      </x:c>
      <x:c r="G853" s="120" t="n">
        <x:v>25151.352677496867</x:v>
      </x:c>
      <x:c r="H853" s="119" t="n">
        <x:v>0.04320404091170067</x:v>
      </x:c>
      <x:c r="I853" s="119" t="n">
        <x:f>IFERROR(ABS(F853-D853)/ABS(D853),"")</x:f>
        <x:v>0.30648024556686043</x:v>
      </x:c>
      <x:c r="J853" s="119" t="n">
        <x:f>IFERROR(ABS(G853-D853)/ABS(D853),"")</x:f>
        <x:v>0.08205785052042965</x:v>
      </x:c>
      <x:c r="K853" s="120" t="n">
        <x:f>E853-D853</x:f>
        <x:v>1004.2347269515703</x:v>
      </x:c>
      <x:c r="L853" s="77" t="str">
        <x:v>weighted_hybrid</x:v>
      </x:c>
      <x:c r="M853" s="77" t="str">
        <x:v>是</x:v>
      </x:c>
      <x:c r="N853" s="77" t="str">
        <x:v>是</x:v>
      </x:c>
    </x:row>
    <x:row r="854">
      <x:c r="A854" s="77" t="str">
        <x:v>2102</x:v>
      </x:c>
      <x:c r="B854" s="77" t="str">
        <x:v>泰豐</x:v>
      </x:c>
      <x:c r="C854" s="125" t="n">
        <x:v>45931</x:v>
      </x:c>
      <x:c r="D854" s="120" t="n">
        <x:v>18186</x:v>
      </x:c>
      <x:c r="E854" s="120" t="n">
        <x:v>22549.424993671917</x:v>
      </x:c>
      <x:c r="F854" s="120" t="n">
        <x:v>21242.436296330747</x:v>
      </x:c>
      <x:c r="G854" s="120" t="n">
        <x:v>22694.64596004316</x:v>
      </x:c>
      <x:c r="H854" s="119" t="n">
        <x:v>0.23993319001825125</x:v>
      </x:c>
      <x:c r="I854" s="119" t="n">
        <x:f>IFERROR(ABS(F854-D854)/ABS(D854),"")</x:f>
        <x:v>0.16806534126969905</x:v>
      </x:c>
      <x:c r="J854" s="119" t="n">
        <x:f>IFERROR(ABS(G854-D854)/ABS(D854),"")</x:f>
        <x:v>0.2479185065458682</x:v>
      </x:c>
      <x:c r="K854" s="120" t="n">
        <x:f>E854-D854</x:f>
        <x:v>4363.424993671917</x:v>
      </x:c>
      <x:c r="L854" s="77" t="str">
        <x:v>weighted_hybrid</x:v>
      </x:c>
      <x:c r="M854" s="77" t="str">
        <x:v>是</x:v>
      </x:c>
      <x:c r="N854" s="77" t="str">
        <x:v>是</x:v>
      </x:c>
    </x:row>
    <x:row r="855">
      <x:c r="A855" s="77" t="str">
        <x:v>2102</x:v>
      </x:c>
      <x:c r="B855" s="77" t="str">
        <x:v>泰豐</x:v>
      </x:c>
      <x:c r="C855" s="125" t="n">
        <x:v>45962</x:v>
      </x:c>
      <x:c r="D855" s="120" t="n">
        <x:v>26130</x:v>
      </x:c>
      <x:c r="E855" s="120" t="n">
        <x:v>19419.050724797584</x:v>
      </x:c>
      <x:c r="F855" s="120" t="n">
        <x:v>19630.36585535578</x:v>
      </x:c>
      <x:c r="G855" s="120" t="n">
        <x:v>19395.571265846673</x:v>
      </x:c>
      <x:c r="H855" s="119" t="n">
        <x:v>0.25682928722550386</x:v>
      </x:c>
      <x:c r="I855" s="119" t="n">
        <x:f>IFERROR(ABS(F855-D855)/ABS(D855),"")</x:f>
        <x:v>0.2487422175524003</x:v>
      </x:c>
      <x:c r="J855" s="119" t="n">
        <x:f>IFERROR(ABS(G855-D855)/ABS(D855),"")</x:f>
        <x:v>0.2577278505225154</x:v>
      </x:c>
      <x:c r="K855" s="120" t="n">
        <x:f>E855-D855</x:f>
        <x:v>-6710.949275202416</x:v>
      </x:c>
      <x:c r="L855" s="77" t="str">
        <x:v>weighted_hybrid</x:v>
      </x:c>
      <x:c r="M855" s="77" t="str">
        <x:v>是</x:v>
      </x:c>
      <x:c r="N855" s="77" t="str">
        <x:v>是</x:v>
      </x:c>
    </x:row>
    <x:row r="856">
      <x:c r="A856" s="77" t="str">
        <x:v>2102</x:v>
      </x:c>
      <x:c r="B856" s="77" t="str">
        <x:v>泰豐</x:v>
      </x:c>
      <x:c r="C856" s="125" t="n">
        <x:v>45992</x:v>
      </x:c>
      <x:c r="D856" s="120" t="n">
        <x:v>21407</x:v>
      </x:c>
      <x:c r="E856" s="120" t="n">
        <x:v>18507.863547905923</x:v>
      </x:c>
      <x:c r="F856" s="120" t="n">
        <x:v>20796.1404428763</x:v>
      </x:c>
      <x:c r="G856" s="120" t="n">
        <x:v>18253.610559575878</x:v>
      </x:c>
      <x:c r="H856" s="119" t="n">
        <x:v>0.13542936666016148</x:v>
      </x:c>
      <x:c r="I856" s="119" t="n">
        <x:f>IFERROR(ABS(F856-D856)/ABS(D856),"")</x:f>
        <x:v>0.028535505074213964</x:v>
      </x:c>
      <x:c r="J856" s="119" t="n">
        <x:f>IFERROR(ABS(G856-D856)/ABS(D856),"")</x:f>
        <x:v>0.14730646239193357</x:v>
      </x:c>
      <x:c r="K856" s="120" t="n">
        <x:f>E856-D856</x:f>
        <x:v>-2899.136452094077</x:v>
      </x:c>
      <x:c r="L856" s="77" t="str">
        <x:v>weighted_hybrid</x:v>
      </x:c>
      <x:c r="M856" s="77" t="str">
        <x:v>是</x:v>
      </x:c>
      <x:c r="N856" s="77" t="str">
        <x:v>是</x:v>
      </x:c>
    </x:row>
    <x:row r="857">
      <x:c r="A857" s="77" t="str">
        <x:v>2104</x:v>
      </x:c>
      <x:c r="B857" s="77" t="str">
        <x:v>國際中橡</x:v>
      </x:c>
      <x:c r="C857" s="125" t="n">
        <x:v>45658</x:v>
      </x:c>
      <x:c r="D857" s="120" t="n">
        <x:v>1577792</x:v>
      </x:c>
      <x:c r="E857" s="120" t="n">
        <x:v>1302968.6928109366</x:v>
      </x:c>
      <x:c r="F857" s="120" t="n">
        <x:v>1399119.4691518757</x:v>
      </x:c>
      <x:c r="G857" s="120" t="n">
        <x:v>1292285.2732174988</x:v>
      </x:c>
      <x:c r="H857" s="119" t="n">
        <x:v>0.17418221615337345</x:v>
      </x:c>
      <x:c r="I857" s="119" t="n">
        <x:f>IFERROR(ABS(F857-D857)/ABS(D857),"")</x:f>
        <x:v>0.11324213258029214</x:v>
      </x:c>
      <x:c r="J857" s="119" t="n">
        <x:f>IFERROR(ABS(G857-D857)/ABS(D857),"")</x:f>
        <x:v>0.18095333655038257</x:v>
      </x:c>
      <x:c r="K857" s="120" t="n">
        <x:f>E857-D857</x:f>
        <x:v>-274823.3071890634</x:v>
      </x:c>
      <x:c r="L857" s="77" t="str">
        <x:v>weighted_hybrid</x:v>
      </x:c>
      <x:c r="M857" s="77" t="str">
        <x:v>是</x:v>
      </x:c>
      <x:c r="N857" s="77" t="str">
        <x:v>是</x:v>
      </x:c>
    </x:row>
    <x:row r="858">
      <x:c r="A858" s="77" t="str">
        <x:v>2104</x:v>
      </x:c>
      <x:c r="B858" s="77" t="str">
        <x:v>國際中橡</x:v>
      </x:c>
      <x:c r="C858" s="125" t="n">
        <x:v>45689</x:v>
      </x:c>
      <x:c r="D858" s="120" t="n">
        <x:v>1476177</x:v>
      </x:c>
      <x:c r="E858" s="120" t="n">
        <x:v>1396691.8654820619</x:v>
      </x:c>
      <x:c r="F858" s="120" t="n">
        <x:v>1287882.338830846</x:v>
      </x:c>
      <x:c r="G858" s="120" t="n">
        <x:v>1408781.8128877527</x:v>
      </x:c>
      <x:c r="H858" s="119" t="n">
        <x:v>0.053845260099526095</x:v>
      </x:c>
      <x:c r="I858" s="119" t="n">
        <x:f>IFERROR(ABS(F858-D858)/ABS(D858),"")</x:f>
        <x:v>0.12755561234808163</x:v>
      </x:c>
      <x:c r="J858" s="119" t="n">
        <x:f>IFERROR(ABS(G858-D858)/ABS(D858),"")</x:f>
        <x:v>0.04565522096079761</x:v>
      </x:c>
      <x:c r="K858" s="120" t="n">
        <x:f>E858-D858</x:f>
        <x:v>-79485.13451793813</x:v>
      </x:c>
      <x:c r="L858" s="77" t="str">
        <x:v>weighted_hybrid</x:v>
      </x:c>
      <x:c r="M858" s="77" t="str">
        <x:v>是</x:v>
      </x:c>
      <x:c r="N858" s="77" t="str">
        <x:v>是</x:v>
      </x:c>
    </x:row>
    <x:row r="859">
      <x:c r="A859" s="77" t="str">
        <x:v>2104</x:v>
      </x:c>
      <x:c r="B859" s="77" t="str">
        <x:v>國際中橡</x:v>
      </x:c>
      <x:c r="C859" s="125" t="n">
        <x:v>45717</x:v>
      </x:c>
      <x:c r="D859" s="120" t="n">
        <x:v>1126012</x:v>
      </x:c>
      <x:c r="E859" s="120" t="n">
        <x:v>1439621.575105293</x:v>
      </x:c>
      <x:c r="F859" s="120" t="n">
        <x:v>1400656.6405182534</x:v>
      </x:c>
      <x:c r="G859" s="120" t="n">
        <x:v>1443951.0122816307</x:v>
      </x:c>
      <x:c r="H859" s="119" t="n">
        <x:v>0.2785135283685191</x:v>
      </x:c>
      <x:c r="I859" s="119" t="n">
        <x:f>IFERROR(ABS(F859-D859)/ABS(D859),"")</x:f>
        <x:v>0.24390915951007044</x:v>
      </x:c>
      <x:c r="J859" s="119" t="n">
        <x:f>IFERROR(ABS(G859-D859)/ABS(D859),"")</x:f>
        <x:v>0.28235845824168004</x:v>
      </x:c>
      <x:c r="K859" s="120" t="n">
        <x:f>E859-D859</x:f>
        <x:v>313609.57510529296</x:v>
      </x:c>
      <x:c r="L859" s="77" t="str">
        <x:v>weighted_hybrid</x:v>
      </x:c>
      <x:c r="M859" s="77" t="str">
        <x:v>是</x:v>
      </x:c>
      <x:c r="N859" s="77" t="str">
        <x:v>是</x:v>
      </x:c>
    </x:row>
    <x:row r="860">
      <x:c r="A860" s="77" t="str">
        <x:v>2104</x:v>
      </x:c>
      <x:c r="B860" s="77" t="str">
        <x:v>國際中橡</x:v>
      </x:c>
      <x:c r="C860" s="125" t="n">
        <x:v>45748</x:v>
      </x:c>
      <x:c r="D860" s="120" t="n">
        <x:v>1670503</x:v>
      </x:c>
      <x:c r="E860" s="120" t="n">
        <x:v>1343551.4742643733</x:v>
      </x:c>
      <x:c r="F860" s="120" t="n">
        <x:v>1386987.4759671502</x:v>
      </x:c>
      <x:c r="G860" s="120" t="n">
        <x:v>1338725.2518529536</x:v>
      </x:c>
      <x:c r="H860" s="119" t="n">
        <x:v>0.19572040621036102</x:v>
      </x:c>
      <x:c r="I860" s="119" t="n">
        <x:f>IFERROR(ABS(F860-D860)/ABS(D860),"")</x:f>
        <x:v>0.1697186560172893</x:v>
      </x:c>
      <x:c r="J860" s="119" t="n">
        <x:f>IFERROR(ABS(G860-D860)/ABS(D860),"")</x:f>
        <x:v>0.1986094895651468</x:v>
      </x:c>
      <x:c r="K860" s="120" t="n">
        <x:f>E860-D860</x:f>
        <x:v>-326951.5257356267</x:v>
      </x:c>
      <x:c r="L860" s="77" t="str">
        <x:v>weighted_hybrid</x:v>
      </x:c>
      <x:c r="M860" s="77" t="str">
        <x:v>是</x:v>
      </x:c>
      <x:c r="N860" s="77" t="str">
        <x:v>是</x:v>
      </x:c>
    </x:row>
    <x:row r="861">
      <x:c r="A861" s="77" t="str">
        <x:v>2104</x:v>
      </x:c>
      <x:c r="B861" s="77" t="str">
        <x:v>國際中橡</x:v>
      </x:c>
      <x:c r="C861" s="125" t="n">
        <x:v>45778</x:v>
      </x:c>
      <x:c r="D861" s="120" t="n">
        <x:v>1393335</x:v>
      </x:c>
      <x:c r="E861" s="120" t="n">
        <x:v>1649147.1235427242</x:v>
      </x:c>
      <x:c r="F861" s="120" t="n">
        <x:v>1468203.4153397155</x:v>
      </x:c>
      <x:c r="G861" s="120" t="n">
        <x:v>1669251.980009725</x:v>
      </x:c>
      <x:c r="H861" s="119" t="n">
        <x:v>0.18359699823999553</x:v>
      </x:c>
      <x:c r="I861" s="119" t="n">
        <x:f>IFERROR(ABS(F861-D861)/ABS(D861),"")</x:f>
        <x:v>0.053733248170551626</x:v>
      </x:c>
      <x:c r="J861" s="119" t="n">
        <x:f>IFERROR(ABS(G861-D861)/ABS(D861),"")</x:f>
        <x:v>0.19802630380326705</x:v>
      </x:c>
      <x:c r="K861" s="120" t="n">
        <x:f>E861-D861</x:f>
        <x:v>255812.12354272418</x:v>
      </x:c>
      <x:c r="L861" s="77" t="str">
        <x:v>weighted_hybrid</x:v>
      </x:c>
      <x:c r="M861" s="77" t="str">
        <x:v>是</x:v>
      </x:c>
      <x:c r="N861" s="77" t="str">
        <x:v>是</x:v>
      </x:c>
    </x:row>
    <x:row r="862">
      <x:c r="A862" s="77" t="str">
        <x:v>2104</x:v>
      </x:c>
      <x:c r="B862" s="77" t="str">
        <x:v>國際中橡</x:v>
      </x:c>
      <x:c r="C862" s="125" t="n">
        <x:v>45809</x:v>
      </x:c>
      <x:c r="D862" s="120" t="n">
        <x:v>996459</x:v>
      </x:c>
      <x:c r="E862" s="120" t="n">
        <x:v>1265594.7518154823</x:v>
      </x:c>
      <x:c r="F862" s="120" t="n">
        <x:v>1243104.652317857</x:v>
      </x:c>
      <x:c r="G862" s="120" t="n">
        <x:v>1268093.6517596627</x:v>
      </x:c>
      <x:c r="H862" s="119" t="n">
        <x:v>0.2700921481119467</x:v>
      </x:c>
      <x:c r="I862" s="119" t="n">
        <x:f>IFERROR(ABS(F862-D862)/ABS(D862),"")</x:f>
        <x:v>0.24752212817372005</x:v>
      </x:c>
      <x:c r="J862" s="119" t="n">
        <x:f>IFERROR(ABS(G862-D862)/ABS(D862),"")</x:f>
        <x:v>0.27259992810508277</x:v>
      </x:c>
      <x:c r="K862" s="120" t="n">
        <x:f>E862-D862</x:f>
        <x:v>269135.7518154823</x:v>
      </x:c>
      <x:c r="L862" s="77" t="str">
        <x:v>weighted_hybrid</x:v>
      </x:c>
      <x:c r="M862" s="77" t="str">
        <x:v>是</x:v>
      </x:c>
      <x:c r="N862" s="77" t="str">
        <x:v>是</x:v>
      </x:c>
    </x:row>
    <x:row r="863">
      <x:c r="A863" s="77" t="str">
        <x:v>2104</x:v>
      </x:c>
      <x:c r="B863" s="77" t="str">
        <x:v>國際中橡</x:v>
      </x:c>
      <x:c r="C863" s="125" t="n">
        <x:v>45839</x:v>
      </x:c>
      <x:c r="D863" s="120" t="n">
        <x:v>1596022</x:v>
      </x:c>
      <x:c r="E863" s="120" t="n">
        <x:v>1382079.0426055554</x:v>
      </x:c>
      <x:c r="F863" s="120" t="n">
        <x:v>1674191.8368302262</x:v>
      </x:c>
      <x:c r="G863" s="120" t="n">
        <x:v>1349622.0654694808</x:v>
      </x:c>
      <x:c r="H863" s="119" t="n">
        <x:v>0.13404762427738753</x:v>
      </x:c>
      <x:c r="I863" s="119" t="n">
        <x:f>IFERROR(ABS(F863-D863)/ABS(D863),"")</x:f>
        <x:v>0.04897791937092737</x:v>
      </x:c>
      <x:c r="J863" s="119" t="n">
        <x:f>IFERROR(ABS(G863-D863)/ABS(D863),"")</x:f>
        <x:v>0.154383795793867</x:v>
      </x:c>
      <x:c r="K863" s="120" t="n">
        <x:f>E863-D863</x:f>
        <x:v>-213942.95739444462</x:v>
      </x:c>
      <x:c r="L863" s="77" t="str">
        <x:v>weighted_hybrid</x:v>
      </x:c>
      <x:c r="M863" s="77" t="str">
        <x:v>是</x:v>
      </x:c>
      <x:c r="N863" s="77" t="str">
        <x:v>是</x:v>
      </x:c>
    </x:row>
    <x:row r="864">
      <x:c r="A864" s="77" t="str">
        <x:v>2104</x:v>
      </x:c>
      <x:c r="B864" s="77" t="str">
        <x:v>國際中橡</x:v>
      </x:c>
      <x:c r="C864" s="125" t="n">
        <x:v>45870</x:v>
      </x:c>
      <x:c r="D864" s="120" t="n">
        <x:v>1208295</x:v>
      </x:c>
      <x:c r="E864" s="120" t="n">
        <x:v>1400360.607658891</x:v>
      </x:c>
      <x:c r="F864" s="120" t="n">
        <x:v>1430521.8477513553</x:v>
      </x:c>
      <x:c r="G864" s="120" t="n">
        <x:v>1397009.3587597283</x:v>
      </x:c>
      <x:c r="H864" s="119" t="n">
        <x:v>0.15895589045629668</x:v>
      </x:c>
      <x:c r="I864" s="119" t="n">
        <x:f>IFERROR(ABS(F864-D864)/ABS(D864),"")</x:f>
        <x:v>0.1839177086318782</x:v>
      </x:c>
      <x:c r="J864" s="119" t="n">
        <x:f>IFERROR(ABS(G864-D864)/ABS(D864),"")</x:f>
        <x:v>0.15618235510345427</x:v>
      </x:c>
      <x:c r="K864" s="120" t="n">
        <x:f>E864-D864</x:f>
        <x:v>192065.607658891</x:v>
      </x:c>
      <x:c r="L864" s="77" t="str">
        <x:v>weighted_hybrid</x:v>
      </x:c>
      <x:c r="M864" s="77" t="str">
        <x:v>是</x:v>
      </x:c>
      <x:c r="N864" s="77" t="str">
        <x:v>是</x:v>
      </x:c>
    </x:row>
    <x:row r="865">
      <x:c r="A865" s="77" t="str">
        <x:v>2104</x:v>
      </x:c>
      <x:c r="B865" s="77" t="str">
        <x:v>國際中橡</x:v>
      </x:c>
      <x:c r="C865" s="125" t="n">
        <x:v>45901</x:v>
      </x:c>
      <x:c r="D865" s="120" t="n">
        <x:v>978808</x:v>
      </x:c>
      <x:c r="E865" s="120" t="n">
        <x:v>1092746.6186718391</x:v>
      </x:c>
      <x:c r="F865" s="120" t="n">
        <x:v>1179854.08908571</x:v>
      </x:c>
      <x:c r="G865" s="120" t="n">
        <x:v>1083068.0108480758</x:v>
      </x:c>
      <x:c r="H865" s="119" t="n">
        <x:v>0.11640548368202869</x:v>
      </x:c>
      <x:c r="I865" s="119" t="n">
        <x:f>IFERROR(ABS(F865-D865)/ABS(D865),"")</x:f>
        <x:v>0.20539890263025026</x:v>
      </x:c>
      <x:c r="J865" s="119" t="n">
        <x:f>IFERROR(ABS(G865-D865)/ABS(D865),"")</x:f>
        <x:v>0.10651732602111533</x:v>
      </x:c>
      <x:c r="K865" s="120" t="n">
        <x:f>E865-D865</x:f>
        <x:v>113938.61867183913</x:v>
      </x:c>
      <x:c r="L865" s="77" t="str">
        <x:v>weighted_hybrid</x:v>
      </x:c>
      <x:c r="M865" s="77" t="str">
        <x:v>是</x:v>
      </x:c>
      <x:c r="N865" s="77" t="str">
        <x:v>是</x:v>
      </x:c>
    </x:row>
    <x:row r="866">
      <x:c r="A866" s="77" t="str">
        <x:v>2104</x:v>
      </x:c>
      <x:c r="B866" s="77" t="str">
        <x:v>國際中橡</x:v>
      </x:c>
      <x:c r="C866" s="125" t="n">
        <x:v>45931</x:v>
      </x:c>
      <x:c r="D866" s="120" t="n">
        <x:v>1266734</x:v>
      </x:c>
      <x:c r="E866" s="120" t="n">
        <x:v>1062655.6997782865</x:v>
      </x:c>
      <x:c r="F866" s="120" t="n">
        <x:v>1239034.0255021448</x:v>
      </x:c>
      <x:c r="G866" s="120" t="n">
        <x:v>1043058.1080311912</x:v>
      </x:c>
      <x:c r="H866" s="119" t="n">
        <x:v>0.16110588349386176</x:v>
      </x:c>
      <x:c r="I866" s="119" t="n">
        <x:f>IFERROR(ABS(F866-D866)/ABS(D866),"")</x:f>
        <x:v>0.021867238502996822</x:v>
      </x:c>
      <x:c r="J866" s="119" t="n">
        <x:f>IFERROR(ABS(G866-D866)/ABS(D866),"")</x:f>
        <x:v>0.1765768440484023</x:v>
      </x:c>
      <x:c r="K866" s="120" t="n">
        <x:f>E866-D866</x:f>
        <x:v>-204078.3002217135</x:v>
      </x:c>
      <x:c r="L866" s="77" t="str">
        <x:v>weighted_hybrid</x:v>
      </x:c>
      <x:c r="M866" s="77" t="str">
        <x:v>是</x:v>
      </x:c>
      <x:c r="N866" s="77" t="str">
        <x:v>是</x:v>
      </x:c>
    </x:row>
    <x:row r="867">
      <x:c r="A867" s="77" t="str">
        <x:v>2104</x:v>
      </x:c>
      <x:c r="B867" s="77" t="str">
        <x:v>國際中橡</x:v>
      </x:c>
      <x:c r="C867" s="125" t="n">
        <x:v>45962</x:v>
      </x:c>
      <x:c r="D867" s="120" t="n">
        <x:v>1093784</x:v>
      </x:c>
      <x:c r="E867" s="120" t="n">
        <x:v>1113746.3647339887</x:v>
      </x:c>
      <x:c r="F867" s="120" t="n">
        <x:v>1132954.6635017353</x:v>
      </x:c>
      <x:c r="G867" s="120" t="n">
        <x:v>1111612.1093153502</x:v>
      </x:c>
      <x:c r="H867" s="119" t="n">
        <x:v>0.018250737562433398</x:v>
      </x:c>
      <x:c r="I867" s="119" t="n">
        <x:f>IFERROR(ABS(F867-D867)/ABS(D867),"")</x:f>
        <x:v>0.035812064815114605</x:v>
      </x:c>
      <x:c r="J867" s="119" t="n">
        <x:f>IFERROR(ABS(G867-D867)/ABS(D867),"")</x:f>
        <x:v>0.0162994789788022</x:v>
      </x:c>
      <x:c r="K867" s="120" t="n">
        <x:f>E867-D867</x:f>
        <x:v>19962.364733988652</x:v>
      </x:c>
      <x:c r="L867" s="77" t="str">
        <x:v>weighted_hybrid</x:v>
      </x:c>
      <x:c r="M867" s="77" t="str">
        <x:v>是</x:v>
      </x:c>
      <x:c r="N867" s="77" t="str">
        <x:v>是</x:v>
      </x:c>
    </x:row>
    <x:row r="868">
      <x:c r="A868" s="77" t="str">
        <x:v>2104</x:v>
      </x:c>
      <x:c r="B868" s="77" t="str">
        <x:v>國際中橡</x:v>
      </x:c>
      <x:c r="C868" s="125" t="n">
        <x:v>45992</x:v>
      </x:c>
      <x:c r="D868" s="120" t="n">
        <x:v>950432</x:v>
      </x:c>
      <x:c r="E868" s="120" t="n">
        <x:v>1019990.4569864341</x:v>
      </x:c>
      <x:c r="F868" s="120" t="n">
        <x:v>926464.591506694</x:v>
      </x:c>
      <x:c r="G868" s="120" t="n">
        <x:v>1030382.2198175163</x:v>
      </x:c>
      <x:c r="H868" s="119" t="n">
        <x:v>0.07318614796895945</x:v>
      </x:c>
      <x:c r="I868" s="119" t="n">
        <x:f>IFERROR(ABS(F868-D868)/ABS(D868),"")</x:f>
        <x:v>0.025217383772122594</x:v>
      </x:c>
      <x:c r="J868" s="119" t="n">
        <x:f>IFERROR(ABS(G868-D868)/ABS(D868),"")</x:f>
        <x:v>0.08411987371796854</x:v>
      </x:c>
      <x:c r="K868" s="120" t="n">
        <x:f>E868-D868</x:f>
        <x:v>69558.45698643406</x:v>
      </x:c>
      <x:c r="L868" s="77" t="str">
        <x:v>weighted_hybrid</x:v>
      </x:c>
      <x:c r="M868" s="77" t="str">
        <x:v>是</x:v>
      </x:c>
      <x:c r="N868" s="77" t="str">
        <x:v>是</x:v>
      </x:c>
    </x:row>
    <x:row r="869">
      <x:c r="A869" s="77" t="str">
        <x:v>2107</x:v>
      </x:c>
      <x:c r="B869" s="77" t="str">
        <x:v>厚生</x:v>
      </x:c>
      <x:c r="C869" s="125" t="n">
        <x:v>45658</x:v>
      </x:c>
      <x:c r="D869" s="120" t="n">
        <x:v>83389</x:v>
      </x:c>
      <x:c r="E869" s="120" t="n">
        <x:v>125094.50856966006</x:v>
      </x:c>
      <x:c r="F869" s="120" t="n">
        <x:v>113933.34387703516</x:v>
      </x:c>
      <x:c r="G869" s="120" t="n">
        <x:v>126334.6379799517</x:v>
      </x:c>
      <x:c r="H869" s="119" t="n">
        <x:v>0.5001320146501345</x:v>
      </x:c>
      <x:c r="I869" s="119" t="n">
        <x:f>IFERROR(ABS(F869-D869)/ABS(D869),"")</x:f>
        <x:v>0.36628744651015316</x:v>
      </x:c>
      <x:c r="J869" s="119" t="n">
        <x:f>IFERROR(ABS(G869-D869)/ABS(D869),"")</x:f>
        <x:v>0.5150036333323544</x:v>
      </x:c>
      <x:c r="K869" s="120" t="n">
        <x:f>E869-D869</x:f>
        <x:v>41705.50856966006</x:v>
      </x:c>
      <x:c r="L869" s="77" t="str">
        <x:v>weighted_hybrid</x:v>
      </x:c>
      <x:c r="M869" s="77" t="str">
        <x:v>是</x:v>
      </x:c>
      <x:c r="N869" s="77" t="str">
        <x:v>是</x:v>
      </x:c>
    </x:row>
    <x:row r="870">
      <x:c r="A870" s="77" t="str">
        <x:v>2107</x:v>
      </x:c>
      <x:c r="B870" s="77" t="str">
        <x:v>厚生</x:v>
      </x:c>
      <x:c r="C870" s="125" t="n">
        <x:v>45689</x:v>
      </x:c>
      <x:c r="D870" s="120" t="n">
        <x:v>186064</x:v>
      </x:c>
      <x:c r="E870" s="120" t="n">
        <x:v>90125.5167110372</x:v>
      </x:c>
      <x:c r="F870" s="120" t="n">
        <x:v>89642.42657716782</x:v>
      </x:c>
      <x:c r="G870" s="120" t="n">
        <x:v>90179.19339257824</x:v>
      </x:c>
      <x:c r="H870" s="119" t="n">
        <x:v>0.5156208793155194</x:v>
      </x:c>
      <x:c r="I870" s="119" t="n">
        <x:f>IFERROR(ABS(F870-D870)/ABS(D870),"")</x:f>
        <x:v>0.5182172447267187</x:v>
      </x:c>
      <x:c r="J870" s="119" t="n">
        <x:f>IFERROR(ABS(G870-D870)/ABS(D870),"")</x:f>
        <x:v>0.5153323942698306</x:v>
      </x:c>
      <x:c r="K870" s="120" t="n">
        <x:f>E870-D870</x:f>
        <x:v>-95938.4832889628</x:v>
      </x:c>
      <x:c r="L870" s="77" t="str">
        <x:v>weighted_hybrid</x:v>
      </x:c>
      <x:c r="M870" s="77" t="str">
        <x:v>是</x:v>
      </x:c>
      <x:c r="N870" s="77" t="str">
        <x:v>是</x:v>
      </x:c>
    </x:row>
    <x:row r="871">
      <x:c r="A871" s="77" t="str">
        <x:v>2107</x:v>
      </x:c>
      <x:c r="B871" s="77" t="str">
        <x:v>厚生</x:v>
      </x:c>
      <x:c r="C871" s="125" t="n">
        <x:v>45717</x:v>
      </x:c>
      <x:c r="D871" s="120" t="n">
        <x:v>123151</x:v>
      </x:c>
      <x:c r="E871" s="120" t="n">
        <x:v>151911.57053130772</x:v>
      </x:c>
      <x:c r="F871" s="120" t="n">
        <x:v>141350.34530420243</x:v>
      </x:c>
      <x:c r="G871" s="120" t="n">
        <x:v>153085.04000098608</x:v>
      </x:c>
      <x:c r="H871" s="119" t="n">
        <x:v>0.2335390742365691</x:v>
      </x:c>
      <x:c r="I871" s="119" t="n">
        <x:f>IFERROR(ABS(F871-D871)/ABS(D871),"")</x:f>
        <x:v>0.14778073506672648</x:v>
      </x:c>
      <x:c r="J871" s="119" t="n">
        <x:f>IFERROR(ABS(G871-D871)/ABS(D871),"")</x:f>
        <x:v>0.24306777858877374</x:v>
      </x:c>
      <x:c r="K871" s="120" t="n">
        <x:f>E871-D871</x:f>
        <x:v>28760.57053130772</x:v>
      </x:c>
      <x:c r="L871" s="77" t="str">
        <x:v>weighted_hybrid</x:v>
      </x:c>
      <x:c r="M871" s="77" t="str">
        <x:v>是</x:v>
      </x:c>
      <x:c r="N871" s="77" t="str">
        <x:v>是</x:v>
      </x:c>
    </x:row>
    <x:row r="872">
      <x:c r="A872" s="77" t="str">
        <x:v>2107</x:v>
      </x:c>
      <x:c r="B872" s="77" t="str">
        <x:v>厚生</x:v>
      </x:c>
      <x:c r="C872" s="125" t="n">
        <x:v>45748</x:v>
      </x:c>
      <x:c r="D872" s="120" t="n">
        <x:v>103426</x:v>
      </x:c>
      <x:c r="E872" s="120" t="n">
        <x:v>128194.53885823232</x:v>
      </x:c>
      <x:c r="F872" s="120" t="n">
        <x:v>121204.26545825416</x:v>
      </x:c>
      <x:c r="G872" s="120" t="n">
        <x:v>128971.23590267434</x:v>
      </x:c>
      <x:c r="H872" s="119" t="n">
        <x:v>0.2394807771569269</x:v>
      </x:c>
      <x:c r="I872" s="119" t="n">
        <x:f>IFERROR(ABS(F872-D872)/ABS(D872),"")</x:f>
        <x:v>0.17189358051412756</x:v>
      </x:c>
      <x:c r="J872" s="119" t="n">
        <x:f>IFERROR(ABS(G872-D872)/ABS(D872),"")</x:f>
        <x:v>0.24699046567279345</x:v>
      </x:c>
      <x:c r="K872" s="120" t="n">
        <x:f>E872-D872</x:f>
        <x:v>24768.53885823232</x:v>
      </x:c>
      <x:c r="L872" s="77" t="str">
        <x:v>weighted_hybrid</x:v>
      </x:c>
      <x:c r="M872" s="77" t="str">
        <x:v>是</x:v>
      </x:c>
      <x:c r="N872" s="77" t="str">
        <x:v>是</x:v>
      </x:c>
    </x:row>
    <x:row r="873">
      <x:c r="A873" s="77" t="str">
        <x:v>2107</x:v>
      </x:c>
      <x:c r="B873" s="77" t="str">
        <x:v>厚生</x:v>
      </x:c>
      <x:c r="C873" s="125" t="n">
        <x:v>45778</x:v>
      </x:c>
      <x:c r="D873" s="120" t="n">
        <x:v>101747</x:v>
      </x:c>
      <x:c r="E873" s="120" t="n">
        <x:v>131500.86525225453</x:v>
      </x:c>
      <x:c r="F873" s="120" t="n">
        <x:v>128272.82929865728</x:v>
      </x:c>
      <x:c r="G873" s="120" t="n">
        <x:v>131859.53591376534</x:v>
      </x:c>
      <x:c r="H873" s="119" t="n">
        <x:v>0.29242990213229414</x:v>
      </x:c>
      <x:c r="I873" s="119" t="n">
        <x:f>IFERROR(ABS(F873-D873)/ABS(D873),"")</x:f>
        <x:v>0.26070379764177104</x:v>
      </x:c>
      <x:c r="J873" s="119" t="n">
        <x:f>IFERROR(ABS(G873-D873)/ABS(D873),"")</x:f>
        <x:v>0.2959550248534634</x:v>
      </x:c>
      <x:c r="K873" s="120" t="n">
        <x:f>E873-D873</x:f>
        <x:v>29753.86525225453</x:v>
      </x:c>
      <x:c r="L873" s="77" t="str">
        <x:v>weighted_hybrid</x:v>
      </x:c>
      <x:c r="M873" s="77" t="str">
        <x:v>是</x:v>
      </x:c>
      <x:c r="N873" s="77" t="str">
        <x:v>是</x:v>
      </x:c>
    </x:row>
    <x:row r="874">
      <x:c r="A874" s="77" t="str">
        <x:v>2107</x:v>
      </x:c>
      <x:c r="B874" s="77" t="str">
        <x:v>厚生</x:v>
      </x:c>
      <x:c r="C874" s="125" t="n">
        <x:v>45809</x:v>
      </x:c>
      <x:c r="D874" s="120" t="n">
        <x:v>98957</x:v>
      </x:c>
      <x:c r="E874" s="120" t="n">
        <x:v>139886.94879230473</x:v>
      </x:c>
      <x:c r="F874" s="120" t="n">
        <x:v>136639.63910677886</x:v>
      </x:c>
      <x:c r="G874" s="120" t="n">
        <x:v>140247.76097958538</x:v>
      </x:c>
      <x:c r="H874" s="119" t="n">
        <x:v>0.41361347648276253</x:v>
      </x:c>
      <x:c r="I874" s="119" t="n">
        <x:f>IFERROR(ABS(F874-D874)/ABS(D874),"")</x:f>
        <x:v>0.3807981154115309</x:v>
      </x:c>
      <x:c r="J874" s="119" t="n">
        <x:f>IFERROR(ABS(G874-D874)/ABS(D874),"")</x:f>
        <x:v>0.4172596277128993</x:v>
      </x:c>
      <x:c r="K874" s="120" t="n">
        <x:f>E874-D874</x:f>
        <x:v>40929.94879230473</x:v>
      </x:c>
      <x:c r="L874" s="77" t="str">
        <x:v>weighted_hybrid</x:v>
      </x:c>
      <x:c r="M874" s="77" t="str">
        <x:v>是</x:v>
      </x:c>
      <x:c r="N874" s="77" t="str">
        <x:v>是</x:v>
      </x:c>
    </x:row>
    <x:row r="875">
      <x:c r="A875" s="77" t="str">
        <x:v>2107</x:v>
      </x:c>
      <x:c r="B875" s="77" t="str">
        <x:v>厚生</x:v>
      </x:c>
      <x:c r="C875" s="125" t="n">
        <x:v>45839</x:v>
      </x:c>
      <x:c r="D875" s="120" t="n">
        <x:v>103523</x:v>
      </x:c>
      <x:c r="E875" s="120" t="n">
        <x:v>89334.02398040114</x:v>
      </x:c>
      <x:c r="F875" s="120" t="n">
        <x:v>90662.14316656646</x:v>
      </x:c>
      <x:c r="G875" s="120" t="n">
        <x:v>89186.4551819383</x:v>
      </x:c>
      <x:c r="H875" s="119" t="n">
        <x:v>0.1370610977232003</x:v>
      </x:c>
      <x:c r="I875" s="119" t="n">
        <x:f>IFERROR(ABS(F875-D875)/ABS(D875),"")</x:f>
        <x:v>0.12423187922909444</x:v>
      </x:c>
      <x:c r="J875" s="119" t="n">
        <x:f>IFERROR(ABS(G875-D875)/ABS(D875),"")</x:f>
        <x:v>0.13848656644476778</x:v>
      </x:c>
      <x:c r="K875" s="120" t="n">
        <x:f>E875-D875</x:f>
        <x:v>-14188.976019598864</x:v>
      </x:c>
      <x:c r="L875" s="77" t="str">
        <x:v>weighted_hybrid</x:v>
      </x:c>
      <x:c r="M875" s="77" t="str">
        <x:v>是</x:v>
      </x:c>
      <x:c r="N875" s="77" t="str">
        <x:v>是</x:v>
      </x:c>
    </x:row>
    <x:row r="876">
      <x:c r="A876" s="77" t="str">
        <x:v>2107</x:v>
      </x:c>
      <x:c r="B876" s="77" t="str">
        <x:v>厚生</x:v>
      </x:c>
      <x:c r="C876" s="125" t="n">
        <x:v>45870</x:v>
      </x:c>
      <x:c r="D876" s="120" t="n">
        <x:v>102340</x:v>
      </x:c>
      <x:c r="E876" s="120" t="n">
        <x:v>90507.11680668856</x:v>
      </x:c>
      <x:c r="F876" s="120" t="n">
        <x:v>108091.34150286224</x:v>
      </x:c>
      <x:c r="G876" s="120" t="n">
        <x:v>88553.31406266926</x:v>
      </x:c>
      <x:c r="H876" s="119" t="n">
        <x:v>0.11562324793151692</x:v>
      </x:c>
      <x:c r="I876" s="119" t="n">
        <x:f>IFERROR(ABS(F876-D876)/ABS(D876),"")</x:f>
        <x:v>0.056198373098126246</x:v>
      </x:c>
      <x:c r="J876" s="119" t="n">
        <x:f>IFERROR(ABS(G876-D876)/ABS(D876),"")</x:f>
        <x:v>0.13471453915703283</x:v>
      </x:c>
      <x:c r="K876" s="120" t="n">
        <x:f>E876-D876</x:f>
        <x:v>-11832.883193311442</x:v>
      </x:c>
      <x:c r="L876" s="77" t="str">
        <x:v>weighted_hybrid</x:v>
      </x:c>
      <x:c r="M876" s="77" t="str">
        <x:v>是</x:v>
      </x:c>
      <x:c r="N876" s="77" t="str">
        <x:v>是</x:v>
      </x:c>
    </x:row>
    <x:row r="877">
      <x:c r="A877" s="77" t="str">
        <x:v>2107</x:v>
      </x:c>
      <x:c r="B877" s="77" t="str">
        <x:v>厚生</x:v>
      </x:c>
      <x:c r="C877" s="125" t="n">
        <x:v>45901</x:v>
      </x:c>
      <x:c r="D877" s="120" t="n">
        <x:v>104837</x:v>
      </x:c>
      <x:c r="E877" s="120" t="n">
        <x:v>121212.1044736804</x:v>
      </x:c>
      <x:c r="F877" s="120" t="n">
        <x:v>99057.84625311731</x:v>
      </x:c>
      <x:c r="G877" s="120" t="n">
        <x:v>123673.68872040963</x:v>
      </x:c>
      <x:c r="H877" s="119" t="n">
        <x:v>0.15619585140437445</x:v>
      </x:c>
      <x:c r="I877" s="119" t="n">
        <x:f>IFERROR(ABS(F877-D877)/ABS(D877),"")</x:f>
        <x:v>0.055125134703231556</x:v>
      </x:c>
      <x:c r="J877" s="119" t="n">
        <x:f>IFERROR(ABS(G877-D877)/ABS(D877),"")</x:f>
        <x:v>0.17967596097188615</x:v>
      </x:c>
      <x:c r="K877" s="120" t="n">
        <x:f>E877-D877</x:f>
        <x:v>16375.104473680403</x:v>
      </x:c>
      <x:c r="L877" s="77" t="str">
        <x:v>weighted_hybrid</x:v>
      </x:c>
      <x:c r="M877" s="77" t="str">
        <x:v>是</x:v>
      </x:c>
      <x:c r="N877" s="77" t="str">
        <x:v>是</x:v>
      </x:c>
    </x:row>
    <x:row r="878">
      <x:c r="A878" s="77" t="str">
        <x:v>2107</x:v>
      </x:c>
      <x:c r="B878" s="77" t="str">
        <x:v>厚生</x:v>
      </x:c>
      <x:c r="C878" s="125" t="n">
        <x:v>45931</x:v>
      </x:c>
      <x:c r="D878" s="120" t="n">
        <x:v>95850</x:v>
      </x:c>
      <x:c r="E878" s="120" t="n">
        <x:v>95931.87914036927</x:v>
      </x:c>
      <x:c r="F878" s="120" t="n">
        <x:v>89396.87871994307</x:v>
      </x:c>
      <x:c r="G878" s="120" t="n">
        <x:v>96657.9902981944</x:v>
      </x:c>
      <x:c r="H878" s="119" t="n">
        <x:v>0.0008542424660331136</x:v>
      </x:c>
      <x:c r="I878" s="119" t="n">
        <x:f>IFERROR(ABS(F878-D878)/ABS(D878),"")</x:f>
        <x:v>0.06732520897294662</x:v>
      </x:c>
      <x:c r="J878" s="119" t="n">
        <x:f>IFERROR(ABS(G878-D878)/ABS(D878),"")</x:f>
        <x:v>0.008429737070364145</x:v>
      </x:c>
      <x:c r="K878" s="120" t="n">
        <x:f>E878-D878</x:f>
        <x:v>81.87914036927396</x:v>
      </x:c>
      <x:c r="L878" s="77" t="str">
        <x:v>weighted_hybrid</x:v>
      </x:c>
      <x:c r="M878" s="77" t="str">
        <x:v>是</x:v>
      </x:c>
      <x:c r="N878" s="77" t="str">
        <x:v>是</x:v>
      </x:c>
    </x:row>
    <x:row r="879">
      <x:c r="A879" s="77" t="str">
        <x:v>2107</x:v>
      </x:c>
      <x:c r="B879" s="77" t="str">
        <x:v>厚生</x:v>
      </x:c>
      <x:c r="C879" s="125" t="n">
        <x:v>45962</x:v>
      </x:c>
      <x:c r="D879" s="120" t="n">
        <x:v>219680</x:v>
      </x:c>
      <x:c r="E879" s="120" t="n">
        <x:v>98618.2854689007</x:v>
      </x:c>
      <x:c r="F879" s="120" t="n">
        <x:v>89477.5814049335</x:v>
      </x:c>
      <x:c r="G879" s="120" t="n">
        <x:v>99633.91925378596</x:v>
      </x:c>
      <x:c r="H879" s="119" t="n">
        <x:v>0.5510820945516173</x:v>
      </x:c>
      <x:c r="I879" s="119" t="n">
        <x:f>IFERROR(ABS(F879-D879)/ABS(D879),"")</x:f>
        <x:v>0.5926912718275059</x:v>
      </x:c>
      <x:c r="J879" s="119" t="n">
        <x:f>IFERROR(ABS(G879-D879)/ABS(D879),"")</x:f>
        <x:v>0.546458852632074</x:v>
      </x:c>
      <x:c r="K879" s="120" t="n">
        <x:f>E879-D879</x:f>
        <x:v>-121061.7145310993</x:v>
      </x:c>
      <x:c r="L879" s="77" t="str">
        <x:v>weighted_hybrid</x:v>
      </x:c>
      <x:c r="M879" s="77" t="str">
        <x:v>是</x:v>
      </x:c>
      <x:c r="N879" s="77" t="str">
        <x:v>是</x:v>
      </x:c>
    </x:row>
    <x:row r="880">
      <x:c r="A880" s="77" t="str">
        <x:v>2107</x:v>
      </x:c>
      <x:c r="B880" s="77" t="str">
        <x:v>厚生</x:v>
      </x:c>
      <x:c r="C880" s="125" t="n">
        <x:v>45992</x:v>
      </x:c>
      <x:c r="D880" s="120" t="n">
        <x:v>121668</x:v>
      </x:c>
      <x:c r="E880" s="120" t="n">
        <x:v>180856.28091436508</x:v>
      </x:c>
      <x:c r="F880" s="120" t="n">
        <x:v>163385.03418559718</x:v>
      </x:c>
      <x:c r="G880" s="120" t="n">
        <x:v>182797.53055089485</x:v>
      </x:c>
      <x:c r="H880" s="119" t="n">
        <x:v>0.48647368999543905</x:v>
      </x:c>
      <x:c r="I880" s="119" t="n">
        <x:f>IFERROR(ABS(F880-D880)/ABS(D880),"")</x:f>
        <x:v>0.3428759754873687</x:v>
      </x:c>
      <x:c r="J880" s="119" t="n">
        <x:f>IFERROR(ABS(G880-D880)/ABS(D880),"")</x:f>
        <x:v>0.5024289916074469</x:v>
      </x:c>
      <x:c r="K880" s="120" t="n">
        <x:f>E880-D880</x:f>
        <x:v>59188.28091436508</x:v>
      </x:c>
      <x:c r="L880" s="77" t="str">
        <x:v>weighted_hybrid</x:v>
      </x:c>
      <x:c r="M880" s="77" t="str">
        <x:v>是</x:v>
      </x:c>
      <x:c r="N880" s="77" t="str">
        <x:v>是</x:v>
      </x:c>
    </x:row>
    <x:row r="881">
      <x:c r="A881" s="77" t="str">
        <x:v>2208</x:v>
      </x:c>
      <x:c r="B881" s="77" t="str">
        <x:v>台船</x:v>
      </x:c>
      <x:c r="C881" s="125" t="n">
        <x:v>45658</x:v>
      </x:c>
      <x:c r="D881" s="120" t="n">
        <x:v>1289442</x:v>
      </x:c>
      <x:c r="E881" s="120" t="n">
        <x:v>938575.9038940662</x:v>
      </x:c>
      <x:c r="F881" s="120" t="n">
        <x:v>1214676.9719771885</x:v>
      </x:c>
      <x:c r="G881" s="120" t="n">
        <x:v>907898.0074403859</x:v>
      </x:c>
      <x:c r="H881" s="119" t="n">
        <x:v>0.2721069238522817</x:v>
      </x:c>
      <x:c r="I881" s="119" t="n">
        <x:f>IFERROR(ABS(F881-D881)/ABS(D881),"")</x:f>
        <x:v>0.057982466852182196</x:v>
      </x:c>
      <x:c r="J881" s="119" t="n">
        <x:f>IFERROR(ABS(G881-D881)/ABS(D881),"")</x:f>
        <x:v>0.2958985301856261</x:v>
      </x:c>
      <x:c r="K881" s="120" t="n">
        <x:f>E881-D881</x:f>
        <x:v>-350866.0961059338</x:v>
      </x:c>
      <x:c r="L881" s="77" t="str">
        <x:v>weighted_hybrid</x:v>
      </x:c>
      <x:c r="M881" s="77" t="str">
        <x:v>是</x:v>
      </x:c>
      <x:c r="N881" s="77" t="str">
        <x:v>是</x:v>
      </x:c>
    </x:row>
    <x:row r="882">
      <x:c r="A882" s="77" t="str">
        <x:v>2208</x:v>
      </x:c>
      <x:c r="B882" s="77" t="str">
        <x:v>台船</x:v>
      </x:c>
      <x:c r="C882" s="125" t="n">
        <x:v>45689</x:v>
      </x:c>
      <x:c r="D882" s="120" t="n">
        <x:v>841054</x:v>
      </x:c>
      <x:c r="E882" s="120" t="n">
        <x:v>1088878.2047516094</x:v>
      </x:c>
      <x:c r="F882" s="120" t="n">
        <x:v>935520.256313292</x:v>
      </x:c>
      <x:c r="G882" s="120" t="n">
        <x:v>1105917.9768003114</x:v>
      </x:c>
      <x:c r="H882" s="119" t="n">
        <x:v>0.294659088181745</x:v>
      </x:c>
      <x:c r="I882" s="119" t="n">
        <x:f>IFERROR(ABS(F882-D882)/ABS(D882),"")</x:f>
        <x:v>0.11231889547317052</x:v>
      </x:c>
      <x:c r="J882" s="119" t="n">
        <x:f>IFERROR(ABS(G882-D882)/ABS(D882),"")</x:f>
        <x:v>0.3149191095938089</x:v>
      </x:c>
      <x:c r="K882" s="120" t="n">
        <x:f>E882-D882</x:f>
        <x:v>247824.20475160936</x:v>
      </x:c>
      <x:c r="L882" s="77" t="str">
        <x:v>weighted_hybrid</x:v>
      </x:c>
      <x:c r="M882" s="77" t="str">
        <x:v>是</x:v>
      </x:c>
      <x:c r="N882" s="77" t="str">
        <x:v>是</x:v>
      </x:c>
    </x:row>
    <x:row r="883">
      <x:c r="A883" s="77" t="str">
        <x:v>2208</x:v>
      </x:c>
      <x:c r="B883" s="77" t="str">
        <x:v>台船</x:v>
      </x:c>
      <x:c r="C883" s="125" t="n">
        <x:v>45717</x:v>
      </x:c>
      <x:c r="D883" s="120" t="n">
        <x:v>1779490</x:v>
      </x:c>
      <x:c r="E883" s="120" t="n">
        <x:v>839945.1263045082</x:v>
      </x:c>
      <x:c r="F883" s="120" t="n">
        <x:v>920172.0750214836</x:v>
      </x:c>
      <x:c r="G883" s="120" t="n">
        <x:v>831031.0208915109</x:v>
      </x:c>
      <x:c r="H883" s="119" t="n">
        <x:v>0.5279854754426784</x:v>
      </x:c>
      <x:c r="I883" s="119" t="n">
        <x:f>IFERROR(ABS(F883-D883)/ABS(D883),"")</x:f>
        <x:v>0.4829012385450418</x:v>
      </x:c>
      <x:c r="J883" s="119" t="n">
        <x:f>IFERROR(ABS(G883-D883)/ABS(D883),"")</x:f>
        <x:v>0.5329948350979714</x:v>
      </x:c>
      <x:c r="K883" s="120" t="n">
        <x:f>E883-D883</x:f>
        <x:v>-939544.8736954918</x:v>
      </x:c>
      <x:c r="L883" s="77" t="str">
        <x:v>weighted_hybrid</x:v>
      </x:c>
      <x:c r="M883" s="77" t="str">
        <x:v>是</x:v>
      </x:c>
      <x:c r="N883" s="77" t="str">
        <x:v>是</x:v>
      </x:c>
    </x:row>
    <x:row r="884">
      <x:c r="A884" s="77" t="str">
        <x:v>2208</x:v>
      </x:c>
      <x:c r="B884" s="77" t="str">
        <x:v>台船</x:v>
      </x:c>
      <x:c r="C884" s="125" t="n">
        <x:v>45748</x:v>
      </x:c>
      <x:c r="D884" s="120" t="n">
        <x:v>834433</x:v>
      </x:c>
      <x:c r="E884" s="120" t="n">
        <x:v>1382489.6389352672</x:v>
      </x:c>
      <x:c r="F884" s="120" t="n">
        <x:v>1005728.671959314</x:v>
      </x:c>
      <x:c r="G884" s="120" t="n">
        <x:v>1424351.968599262</x:v>
      </x:c>
      <x:c r="H884" s="119" t="n">
        <x:v>0.656801251790458</x:v>
      </x:c>
      <x:c r="I884" s="119" t="n">
        <x:f>IFERROR(ABS(F884-D884)/ABS(D884),"")</x:f>
        <x:v>0.2052839136986601</x:v>
      </x:c>
      <x:c r="J884" s="119" t="n">
        <x:f>IFERROR(ABS(G884-D884)/ABS(D884),"")</x:f>
        <x:v>0.7069698449117687</x:v>
      </x:c>
      <x:c r="K884" s="120" t="n">
        <x:f>E884-D884</x:f>
        <x:v>548056.6389352672</x:v>
      </x:c>
      <x:c r="L884" s="77" t="str">
        <x:v>weighted_hybrid</x:v>
      </x:c>
      <x:c r="M884" s="77" t="str">
        <x:v>是</x:v>
      </x:c>
      <x:c r="N884" s="77" t="str">
        <x:v>是</x:v>
      </x:c>
    </x:row>
    <x:row r="885">
      <x:c r="A885" s="77" t="str">
        <x:v>2208</x:v>
      </x:c>
      <x:c r="B885" s="77" t="str">
        <x:v>台船</x:v>
      </x:c>
      <x:c r="C885" s="125" t="n">
        <x:v>45778</x:v>
      </x:c>
      <x:c r="D885" s="120" t="n">
        <x:v>7796751</x:v>
      </x:c>
      <x:c r="E885" s="120" t="n">
        <x:v>925322.3928911953</x:v>
      </x:c>
      <x:c r="F885" s="120" t="n">
        <x:v>1310348.0416651566</x:v>
      </x:c>
      <x:c r="G885" s="120" t="n">
        <x:v>882541.7652496439</x:v>
      </x:c>
      <x:c r="H885" s="119" t="n">
        <x:v>0.881319488990838</x:v>
      </x:c>
      <x:c r="I885" s="119" t="n">
        <x:f>IFERROR(ABS(F885-D885)/ABS(D885),"")</x:f>
        <x:v>0.8319366564784285</x:v>
      </x:c>
      <x:c r="J885" s="119" t="n">
        <x:f>IFERROR(ABS(G885-D885)/ABS(D885),"")</x:f>
        <x:v>0.8868064703811057</x:v>
      </x:c>
      <x:c r="K885" s="120" t="n">
        <x:f>E885-D885</x:f>
        <x:v>-6871428.607108804</x:v>
      </x:c>
      <x:c r="L885" s="77" t="str">
        <x:v>weighted_hybrid</x:v>
      </x:c>
      <x:c r="M885" s="77" t="str">
        <x:v>是</x:v>
      </x:c>
      <x:c r="N885" s="77" t="str">
        <x:v>是</x:v>
      </x:c>
    </x:row>
    <x:row r="886">
      <x:c r="A886" s="77" t="str">
        <x:v>2208</x:v>
      </x:c>
      <x:c r="B886" s="77" t="str">
        <x:v>台船</x:v>
      </x:c>
      <x:c r="C886" s="125" t="n">
        <x:v>45809</x:v>
      </x:c>
      <x:c r="D886" s="120" t="n">
        <x:v>1296655</x:v>
      </x:c>
      <x:c r="E886" s="120" t="n">
        <x:v>3960765.397062851</x:v>
      </x:c>
      <x:c r="F886" s="120" t="n">
        <x:v>2299837.3258724785</x:v>
      </x:c>
      <x:c r="G886" s="120" t="n">
        <x:v>4145312.9605284478</x:v>
      </x:c>
      <x:c r="H886" s="119" t="n">
        <x:v>2.054602339915283</x:v>
      </x:c>
      <x:c r="I886" s="119" t="n">
        <x:f>IFERROR(ABS(F886-D886)/ABS(D886),"")</x:f>
        <x:v>0.7736694231483923</x:v>
      </x:c>
      <x:c r="J886" s="119" t="n">
        <x:f>IFERROR(ABS(G886-D886)/ABS(D886),"")</x:f>
        <x:v>2.1969282195560482</x:v>
      </x:c>
      <x:c r="K886" s="120" t="n">
        <x:f>E886-D886</x:f>
        <x:v>2664110.397062851</x:v>
      </x:c>
      <x:c r="L886" s="77" t="str">
        <x:v>weighted_hybrid</x:v>
      </x:c>
      <x:c r="M886" s="77" t="str">
        <x:v>是</x:v>
      </x:c>
      <x:c r="N886" s="77" t="str">
        <x:v>是</x:v>
      </x:c>
    </x:row>
    <x:row r="887">
      <x:c r="A887" s="77" t="str">
        <x:v>2208</x:v>
      </x:c>
      <x:c r="B887" s="77" t="str">
        <x:v>台船</x:v>
      </x:c>
      <x:c r="C887" s="125" t="n">
        <x:v>45839</x:v>
      </x:c>
      <x:c r="D887" s="120" t="n">
        <x:v>1241212</x:v>
      </x:c>
      <x:c r="E887" s="120" t="n">
        <x:v>1390915.2706047962</x:v>
      </x:c>
      <x:c r="F887" s="120" t="n">
        <x:v>2092720.437079028</x:v>
      </x:c>
      <x:c r="G887" s="120" t="n">
        <x:v>1312936.918774326</x:v>
      </x:c>
      <x:c r="H887" s="119" t="n">
        <x:v>0.1206105569433717</x:v>
      </x:c>
      <x:c r="I887" s="119" t="n">
        <x:f>IFERROR(ABS(F887-D887)/ABS(D887),"")</x:f>
        <x:v>0.6860298136652143</x:v>
      </x:c>
      <x:c r="J887" s="119" t="n">
        <x:f>IFERROR(ABS(G887-D887)/ABS(D887),"")</x:f>
        <x:v>0.0577861950853892</x:v>
      </x:c>
      <x:c r="K887" s="120" t="n">
        <x:f>E887-D887</x:f>
        <x:v>149703.27060479624</x:v>
      </x:c>
      <x:c r="L887" s="77" t="str">
        <x:v>weighted_hybrid</x:v>
      </x:c>
      <x:c r="M887" s="77" t="str">
        <x:v>是</x:v>
      </x:c>
      <x:c r="N887" s="77" t="str">
        <x:v>是</x:v>
      </x:c>
    </x:row>
    <x:row r="888">
      <x:c r="A888" s="77" t="str">
        <x:v>2208</x:v>
      </x:c>
      <x:c r="B888" s="77" t="str">
        <x:v>台船</x:v>
      </x:c>
      <x:c r="C888" s="125" t="n">
        <x:v>45870</x:v>
      </x:c>
      <x:c r="D888" s="120" t="n">
        <x:v>1351198</x:v>
      </x:c>
      <x:c r="E888" s="120" t="n">
        <x:v>1233101.2758863994</x:v>
      </x:c>
      <x:c r="F888" s="120" t="n">
        <x:v>1500005.4360619003</x:v>
      </x:c>
      <x:c r="G888" s="120" t="n">
        <x:v>1203445.2580891217</x:v>
      </x:c>
      <x:c r="H888" s="119" t="n">
        <x:v>0.08740149416562232</x:v>
      </x:c>
      <x:c r="I888" s="119" t="n">
        <x:f>IFERROR(ABS(F888-D888)/ABS(D888),"")</x:f>
        <x:v>0.11013000023823329</x:v>
      </x:c>
      <x:c r="J888" s="119" t="n">
        <x:f>IFERROR(ABS(G888-D888)/ABS(D888),"")</x:f>
        <x:v>0.10934943798827287</x:v>
      </x:c>
      <x:c r="K888" s="120" t="n">
        <x:f>E888-D888</x:f>
        <x:v>-118096.72411360056</x:v>
      </x:c>
      <x:c r="L888" s="77" t="str">
        <x:v>weighted_hybrid</x:v>
      </x:c>
      <x:c r="M888" s="77" t="str">
        <x:v>是</x:v>
      </x:c>
      <x:c r="N888" s="77" t="str">
        <x:v>是</x:v>
      </x:c>
    </x:row>
    <x:row r="889">
      <x:c r="A889" s="77" t="str">
        <x:v>2208</x:v>
      </x:c>
      <x:c r="B889" s="77" t="str">
        <x:v>台船</x:v>
      </x:c>
      <x:c r="C889" s="125" t="n">
        <x:v>45901</x:v>
      </x:c>
      <x:c r="D889" s="120" t="n">
        <x:v>1511055</x:v>
      </x:c>
      <x:c r="E889" s="120" t="n">
        <x:v>1132141.9731632527</x:v>
      </x:c>
      <x:c r="F889" s="120" t="n">
        <x:v>1439552.1295213676</x:v>
      </x:c>
      <x:c r="G889" s="120" t="n">
        <x:v>1097985.2891234623</x:v>
      </x:c>
      <x:c r="H889" s="119" t="n">
        <x:v>0.2507605790899387</x:v>
      </x:c>
      <x:c r="I889" s="119" t="n">
        <x:f>IFERROR(ABS(F889-D889)/ABS(D889),"")</x:f>
        <x:v>0.04731983314878174</x:v>
      </x:c>
      <x:c r="J889" s="119" t="n">
        <x:f>IFERROR(ABS(G889-D889)/ABS(D889),"")</x:f>
        <x:v>0.27336510641673384</x:v>
      </x:c>
      <x:c r="K889" s="120" t="n">
        <x:f>E889-D889</x:f>
        <x:v>-378913.0268367473</x:v>
      </x:c>
      <x:c r="L889" s="77" t="str">
        <x:v>weighted_hybrid</x:v>
      </x:c>
      <x:c r="M889" s="77" t="str">
        <x:v>是</x:v>
      </x:c>
      <x:c r="N889" s="77" t="str">
        <x:v>是</x:v>
      </x:c>
    </x:row>
    <x:row r="890">
      <x:c r="A890" s="77" t="str">
        <x:v>2208</x:v>
      </x:c>
      <x:c r="B890" s="77" t="str">
        <x:v>台船</x:v>
      </x:c>
      <x:c r="C890" s="125" t="n">
        <x:v>45931</x:v>
      </x:c>
      <x:c r="D890" s="120" t="n">
        <x:v>1080771</x:v>
      </x:c>
      <x:c r="E890" s="120" t="n">
        <x:v>1223873.7245612298</x:v>
      </x:c>
      <x:c r="F890" s="120" t="n">
        <x:v>1596454.19423701</x:v>
      </x:c>
      <x:c r="G890" s="120" t="n">
        <x:v>1182475.8945972542</x:v>
      </x:c>
      <x:c r="H890" s="119" t="n">
        <x:v>0.132407998143205</x:v>
      </x:c>
      <x:c r="I890" s="119" t="n">
        <x:f>IFERROR(ABS(F890-D890)/ABS(D890),"")</x:f>
        <x:v>0.4771438114429515</x:v>
      </x:c>
      <x:c r="J890" s="119" t="n">
        <x:f>IFERROR(ABS(G890-D890)/ABS(D890),"")</x:f>
        <x:v>0.09410401888767762</x:v>
      </x:c>
      <x:c r="K890" s="120" t="n">
        <x:f>E890-D890</x:f>
        <x:v>143102.7245612298</x:v>
      </x:c>
      <x:c r="L890" s="77" t="str">
        <x:v>weighted_hybrid</x:v>
      </x:c>
      <x:c r="M890" s="77" t="str">
        <x:v>是</x:v>
      </x:c>
      <x:c r="N890" s="77" t="str">
        <x:v>是</x:v>
      </x:c>
    </x:row>
    <x:row r="891">
      <x:c r="A891" s="77" t="str">
        <x:v>2208</x:v>
      </x:c>
      <x:c r="B891" s="77" t="str">
        <x:v>台船</x:v>
      </x:c>
      <x:c r="C891" s="125" t="n">
        <x:v>45962</x:v>
      </x:c>
      <x:c r="D891" s="120" t="n">
        <x:v>1053830</x:v>
      </x:c>
      <x:c r="E891" s="120" t="n">
        <x:v>1416766.4789043241</x:v>
      </x:c>
      <x:c r="F891" s="120" t="n">
        <x:v>1487517.0405882944</x:v>
      </x:c>
      <x:c r="G891" s="120" t="n">
        <x:v>1408905.305383883</x:v>
      </x:c>
      <x:c r="H891" s="119" t="n">
        <x:v>0.34439755833893904</x:v>
      </x:c>
      <x:c r="I891" s="119" t="n">
        <x:f>IFERROR(ABS(F891-D891)/ABS(D891),"")</x:f>
        <x:v>0.41153415692122486</x:v>
      </x:c>
      <x:c r="J891" s="119" t="n">
        <x:f>IFERROR(ABS(G891-D891)/ABS(D891),"")</x:f>
        <x:v>0.33693793627424057</x:v>
      </x:c>
      <x:c r="K891" s="120" t="n">
        <x:f>E891-D891</x:f>
        <x:v>362936.4789043241</x:v>
      </x:c>
      <x:c r="L891" s="77" t="str">
        <x:v>weighted_hybrid</x:v>
      </x:c>
      <x:c r="M891" s="77" t="str">
        <x:v>是</x:v>
      </x:c>
      <x:c r="N891" s="77" t="str">
        <x:v>是</x:v>
      </x:c>
    </x:row>
    <x:row r="892">
      <x:c r="A892" s="77" t="str">
        <x:v>2208</x:v>
      </x:c>
      <x:c r="B892" s="77" t="str">
        <x:v>台船</x:v>
      </x:c>
      <x:c r="C892" s="125" t="n">
        <x:v>45992</x:v>
      </x:c>
      <x:c r="D892" s="120" t="n">
        <x:v>1704354</x:v>
      </x:c>
      <x:c r="E892" s="120" t="n">
        <x:v>1168310.5913244807</x:v>
      </x:c>
      <x:c r="F892" s="120" t="n">
        <x:v>1214627.7316722902</x:v>
      </x:c>
      <x:c r="G892" s="120" t="n">
        <x:v>1163164.2423969463</x:v>
      </x:c>
      <x:c r="H892" s="119" t="n">
        <x:v>0.31451412598293504</x:v>
      </x:c>
      <x:c r="I892" s="119" t="n">
        <x:f>IFERROR(ABS(F892-D892)/ABS(D892),"")</x:f>
        <x:v>0.2873383512625369</x:v>
      </x:c>
      <x:c r="J892" s="119" t="n">
        <x:f>IFERROR(ABS(G892-D892)/ABS(D892),"")</x:f>
        <x:v>0.31753365650742377</x:v>
      </x:c>
      <x:c r="K892" s="120" t="n">
        <x:f>E892-D892</x:f>
        <x:v>-536043.4086755193</x:v>
      </x:c>
      <x:c r="L892" s="77" t="str">
        <x:v>weighted_hybrid</x:v>
      </x:c>
      <x:c r="M892" s="77" t="str">
        <x:v>是</x:v>
      </x:c>
      <x:c r="N892" s="77" t="str">
        <x:v>是</x:v>
      </x:c>
    </x:row>
    <x:row r="893">
      <x:c r="A893" s="77" t="str">
        <x:v>2211</x:v>
      </x:c>
      <x:c r="B893" s="77" t="str">
        <x:v>長榮鋼</x:v>
      </x:c>
      <x:c r="C893" s="125" t="n">
        <x:v>45658</x:v>
      </x:c>
      <x:c r="D893" s="120" t="n">
        <x:v>1290288</x:v>
      </x:c>
      <x:c r="E893" s="120" t="n">
        <x:v>1410995.747526453</x:v>
      </x:c>
      <x:c r="F893" s="120" t="n">
        <x:v>1006691.2475241724</x:v>
      </x:c>
      <x:c r="G893" s="120" t="n">
        <x:v>1455918.4697489287</x:v>
      </x:c>
      <x:c r="H893" s="119" t="n">
        <x:v>0.09355101150010936</x:v>
      </x:c>
      <x:c r="I893" s="119" t="n">
        <x:f>IFERROR(ABS(F893-D893)/ABS(D893),"")</x:f>
        <x:v>0.2197933736311797</x:v>
      </x:c>
      <x:c r="J893" s="119" t="n">
        <x:f>IFERROR(ABS(G893-D893)/ABS(D893),"")</x:f>
        <x:v>0.12836705429247477</x:v>
      </x:c>
      <x:c r="K893" s="120" t="n">
        <x:f>E893-D893</x:f>
        <x:v>120707.74752645311</x:v>
      </x:c>
      <x:c r="L893" s="77" t="str">
        <x:v>weighted_hybrid</x:v>
      </x:c>
      <x:c r="M893" s="77" t="str">
        <x:v>是</x:v>
      </x:c>
      <x:c r="N893" s="77" t="str">
        <x:v>是</x:v>
      </x:c>
    </x:row>
    <x:row r="894">
      <x:c r="A894" s="77" t="str">
        <x:v>2211</x:v>
      </x:c>
      <x:c r="B894" s="77" t="str">
        <x:v>長榮鋼</x:v>
      </x:c>
      <x:c r="C894" s="125" t="n">
        <x:v>45689</x:v>
      </x:c>
      <x:c r="D894" s="120" t="n">
        <x:v>1439557</x:v>
      </x:c>
      <x:c r="E894" s="120" t="n">
        <x:v>1251525.9990484752</x:v>
      </x:c>
      <x:c r="F894" s="120" t="n">
        <x:v>1321093.64274662</x:v>
      </x:c>
      <x:c r="G894" s="120" t="n">
        <x:v>1243796.2608597924</x:v>
      </x:c>
      <x:c r="H894" s="119" t="n">
        <x:v>0.13061726694498713</x:v>
      </x:c>
      <x:c r="I894" s="119" t="n">
        <x:f>IFERROR(ABS(F894-D894)/ABS(D894),"")</x:f>
        <x:v>0.08229153639166764</x:v>
      </x:c>
      <x:c r="J894" s="119" t="n">
        <x:f>IFERROR(ABS(G894-D894)/ABS(D894),"")</x:f>
        <x:v>0.13598679256202265</x:v>
      </x:c>
      <x:c r="K894" s="120" t="n">
        <x:f>E894-D894</x:f>
        <x:v>-188031.00095152482</x:v>
      </x:c>
      <x:c r="L894" s="77" t="str">
        <x:v>weighted_hybrid</x:v>
      </x:c>
      <x:c r="M894" s="77" t="str">
        <x:v>是</x:v>
      </x:c>
      <x:c r="N894" s="77" t="str">
        <x:v>是</x:v>
      </x:c>
    </x:row>
    <x:row r="895">
      <x:c r="A895" s="77" t="str">
        <x:v>2211</x:v>
      </x:c>
      <x:c r="B895" s="77" t="str">
        <x:v>長榮鋼</x:v>
      </x:c>
      <x:c r="C895" s="125" t="n">
        <x:v>45717</x:v>
      </x:c>
      <x:c r="D895" s="120" t="n">
        <x:v>1152426</x:v>
      </x:c>
      <x:c r="E895" s="120" t="n">
        <x:v>1557411.5240547843</x:v>
      </x:c>
      <x:c r="F895" s="120" t="n">
        <x:v>1734215.3824488076</x:v>
      </x:c>
      <x:c r="G895" s="120" t="n">
        <x:v>1537766.650899893</x:v>
      </x:c>
      <x:c r="H895" s="119" t="n">
        <x:v>0.35141998189452894</x:v>
      </x:c>
      <x:c r="I895" s="119" t="n">
        <x:f>IFERROR(ABS(F895-D895)/ABS(D895),"")</x:f>
        <x:v>0.5048388204091261</x:v>
      </x:c>
      <x:c r="J895" s="119" t="n">
        <x:f>IFERROR(ABS(G895-D895)/ABS(D895),"")</x:f>
        <x:v>0.3343734442817959</x:v>
      </x:c>
      <x:c r="K895" s="120" t="n">
        <x:f>E895-D895</x:f>
        <x:v>404985.5240547843</x:v>
      </x:c>
      <x:c r="L895" s="77" t="str">
        <x:v>weighted_hybrid</x:v>
      </x:c>
      <x:c r="M895" s="77" t="str">
        <x:v>是</x:v>
      </x:c>
      <x:c r="N895" s="77" t="str">
        <x:v>是</x:v>
      </x:c>
    </x:row>
    <x:row r="896">
      <x:c r="A896" s="77" t="str">
        <x:v>2211</x:v>
      </x:c>
      <x:c r="B896" s="77" t="str">
        <x:v>長榮鋼</x:v>
      </x:c>
      <x:c r="C896" s="125" t="n">
        <x:v>45748</x:v>
      </x:c>
      <x:c r="D896" s="120" t="n">
        <x:v>1394636</x:v>
      </x:c>
      <x:c r="E896" s="120" t="n">
        <x:v>1235957.5555844302</x:v>
      </x:c>
      <x:c r="F896" s="120" t="n">
        <x:v>958039.1558709596</x:v>
      </x:c>
      <x:c r="G896" s="120" t="n">
        <x:v>1266837.3777748158</x:v>
      </x:c>
      <x:c r="H896" s="119" t="n">
        <x:v>0.11377767705377588</x:v>
      </x:c>
      <x:c r="I896" s="119" t="n">
        <x:f>IFERROR(ABS(F896-D896)/ABS(D896),"")</x:f>
        <x:v>0.3130543339832332</x:v>
      </x:c>
      <x:c r="J896" s="119" t="n">
        <x:f>IFERROR(ABS(G896-D896)/ABS(D896),"")</x:f>
        <x:v>0.09163582628383624</x:v>
      </x:c>
      <x:c r="K896" s="120" t="n">
        <x:f>E896-D896</x:f>
        <x:v>-158678.44441556977</x:v>
      </x:c>
      <x:c r="L896" s="77" t="str">
        <x:v>weighted_hybrid</x:v>
      </x:c>
      <x:c r="M896" s="77" t="str">
        <x:v>是</x:v>
      </x:c>
      <x:c r="N896" s="77" t="str">
        <x:v>是</x:v>
      </x:c>
    </x:row>
    <x:row r="897">
      <x:c r="A897" s="77" t="str">
        <x:v>2211</x:v>
      </x:c>
      <x:c r="B897" s="77" t="str">
        <x:v>長榮鋼</x:v>
      </x:c>
      <x:c r="C897" s="125" t="n">
        <x:v>45778</x:v>
      </x:c>
      <x:c r="D897" s="120" t="n">
        <x:v>1123346</x:v>
      </x:c>
      <x:c r="E897" s="120" t="n">
        <x:v>1583760.9456367677</x:v>
      </x:c>
      <x:c r="F897" s="120" t="n">
        <x:v>1514531.8352826403</x:v>
      </x:c>
      <x:c r="G897" s="120" t="n">
        <x:v>1591453.0690094484</x:v>
      </x:c>
      <x:c r="H897" s="119" t="n">
        <x:v>0.4098603151983162</x:v>
      </x:c>
      <x:c r="I897" s="119" t="n">
        <x:f>IFERROR(ABS(F897-D897)/ABS(D897),"")</x:f>
        <x:v>0.34823272195978827</x:v>
      </x:c>
      <x:c r="J897" s="119" t="n">
        <x:f>IFERROR(ABS(G897-D897)/ABS(D897),"")</x:f>
        <x:v>0.4167078255581525</x:v>
      </x:c>
      <x:c r="K897" s="120" t="n">
        <x:f>E897-D897</x:f>
        <x:v>460414.94563676766</x:v>
      </x:c>
      <x:c r="L897" s="77" t="str">
        <x:v>weighted_hybrid</x:v>
      </x:c>
      <x:c r="M897" s="77" t="str">
        <x:v>是</x:v>
      </x:c>
      <x:c r="N897" s="77" t="str">
        <x:v>是</x:v>
      </x:c>
    </x:row>
    <x:row r="898">
      <x:c r="A898" s="77" t="str">
        <x:v>2211</x:v>
      </x:c>
      <x:c r="B898" s="77" t="str">
        <x:v>長榮鋼</x:v>
      </x:c>
      <x:c r="C898" s="125" t="n">
        <x:v>45809</x:v>
      </x:c>
      <x:c r="D898" s="120" t="n">
        <x:v>1113648</x:v>
      </x:c>
      <x:c r="E898" s="120" t="n">
        <x:v>1188283.6996817703</x:v>
      </x:c>
      <x:c r="F898" s="120" t="n">
        <x:v>1124597.9372472807</x:v>
      </x:c>
      <x:c r="G898" s="120" t="n">
        <x:v>1195359.8955078246</x:v>
      </x:c>
      <x:c r="H898" s="119" t="n">
        <x:v>0.06701911167781048</x:v>
      </x:c>
      <x:c r="I898" s="119" t="n">
        <x:f>IFERROR(ABS(F898-D898)/ABS(D898),"")</x:f>
        <x:v>0.009832493972315066</x:v>
      </x:c>
      <x:c r="J898" s="119" t="n">
        <x:f>IFERROR(ABS(G898-D898)/ABS(D898),"")</x:f>
        <x:v>0.07337318031175435</x:v>
      </x:c>
      <x:c r="K898" s="120" t="n">
        <x:f>E898-D898</x:f>
        <x:v>74635.69968177029</x:v>
      </x:c>
      <x:c r="L898" s="77" t="str">
        <x:v>weighted_hybrid</x:v>
      </x:c>
      <x:c r="M898" s="77" t="str">
        <x:v>是</x:v>
      </x:c>
      <x:c r="N898" s="77" t="str">
        <x:v>是</x:v>
      </x:c>
    </x:row>
    <x:row r="899">
      <x:c r="A899" s="77" t="str">
        <x:v>2211</x:v>
      </x:c>
      <x:c r="B899" s="77" t="str">
        <x:v>長榮鋼</x:v>
      </x:c>
      <x:c r="C899" s="125" t="n">
        <x:v>45839</x:v>
      </x:c>
      <x:c r="D899" s="120" t="n">
        <x:v>1052424</x:v>
      </x:c>
      <x:c r="E899" s="120" t="n">
        <x:v>1000166.571411443</x:v>
      </x:c>
      <x:c r="F899" s="120" t="n">
        <x:v>1059631.9645415333</x:v>
      </x:c>
      <x:c r="G899" s="120" t="n">
        <x:v>993559.3055080995</x:v>
      </x:c>
      <x:c r="H899" s="119" t="n">
        <x:v>0.04965434899675136</x:v>
      </x:c>
      <x:c r="I899" s="119" t="n">
        <x:f>IFERROR(ABS(F899-D899)/ABS(D899),"")</x:f>
        <x:v>0.006848916920873397</x:v>
      </x:c>
      <x:c r="J899" s="119" t="n">
        <x:f>IFERROR(ABS(G899-D899)/ABS(D899),"")</x:f>
        <x:v>0.0559324896542653</x:v>
      </x:c>
      <x:c r="K899" s="120" t="n">
        <x:f>E899-D899</x:f>
        <x:v>-52257.42858855706</x:v>
      </x:c>
      <x:c r="L899" s="77" t="str">
        <x:v>weighted_hybrid</x:v>
      </x:c>
      <x:c r="M899" s="77" t="str">
        <x:v>是</x:v>
      </x:c>
      <x:c r="N899" s="77" t="str">
        <x:v>是</x:v>
      </x:c>
    </x:row>
    <x:row r="900">
      <x:c r="A900" s="77" t="str">
        <x:v>2211</x:v>
      </x:c>
      <x:c r="B900" s="77" t="str">
        <x:v>長榮鋼</x:v>
      </x:c>
      <x:c r="C900" s="125" t="n">
        <x:v>45870</x:v>
      </x:c>
      <x:c r="D900" s="120" t="n">
        <x:v>1260547</x:v>
      </x:c>
      <x:c r="E900" s="120" t="n">
        <x:v>1057627.3254917276</x:v>
      </x:c>
      <x:c r="F900" s="120" t="n">
        <x:v>1103132.0598794683</x:v>
      </x:c>
      <x:c r="G900" s="120" t="n">
        <x:v>1052571.2438930897</x:v>
      </x:c>
      <x:c r="H900" s="119" t="n">
        <x:v>0.16097747605465915</x:v>
      </x:c>
      <x:c r="I900" s="119" t="n">
        <x:f>IFERROR(ABS(F900-D900)/ABS(D900),"")</x:f>
        <x:v>0.12487827912845115</x:v>
      </x:c>
      <x:c r="J900" s="119" t="n">
        <x:f>IFERROR(ABS(G900-D900)/ABS(D900),"")</x:f>
        <x:v>0.16498849793534895</x:v>
      </x:c>
      <x:c r="K900" s="120" t="n">
        <x:f>E900-D900</x:f>
        <x:v>-202919.67450827244</x:v>
      </x:c>
      <x:c r="L900" s="77" t="str">
        <x:v>weighted_hybrid</x:v>
      </x:c>
      <x:c r="M900" s="77" t="str">
        <x:v>是</x:v>
      </x:c>
      <x:c r="N900" s="77" t="str">
        <x:v>是</x:v>
      </x:c>
    </x:row>
    <x:row r="901">
      <x:c r="A901" s="77" t="str">
        <x:v>2211</x:v>
      </x:c>
      <x:c r="B901" s="77" t="str">
        <x:v>長榮鋼</x:v>
      </x:c>
      <x:c r="C901" s="125" t="n">
        <x:v>45901</x:v>
      </x:c>
      <x:c r="D901" s="120" t="n">
        <x:v>1682835</x:v>
      </x:c>
      <x:c r="E901" s="120" t="n">
        <x:v>1253302.316586344</x:v>
      </x:c>
      <x:c r="F901" s="120" t="n">
        <x:v>1187947.263299737</x:v>
      </x:c>
      <x:c r="G901" s="120" t="n">
        <x:v>1260563.9891737448</x:v>
      </x:c>
      <x:c r="H901" s="119" t="n">
        <x:v>0.2552434929233442</x:v>
      </x:c>
      <x:c r="I901" s="119" t="n">
        <x:f>IFERROR(ABS(F901-D901)/ABS(D901),"")</x:f>
        <x:v>0.29407977413131003</x:v>
      </x:c>
      <x:c r="J901" s="119" t="n">
        <x:f>IFERROR(ABS(G901-D901)/ABS(D901),"")</x:f>
        <x:v>0.2509283505669036</x:v>
      </x:c>
      <x:c r="K901" s="120" t="n">
        <x:f>E901-D901</x:f>
        <x:v>-429532.68341365596</x:v>
      </x:c>
      <x:c r="L901" s="77" t="str">
        <x:v>weighted_hybrid</x:v>
      </x:c>
      <x:c r="M901" s="77" t="str">
        <x:v>是</x:v>
      </x:c>
      <x:c r="N901" s="77" t="str">
        <x:v>是</x:v>
      </x:c>
    </x:row>
    <x:row r="902">
      <x:c r="A902" s="77" t="str">
        <x:v>2211</x:v>
      </x:c>
      <x:c r="B902" s="77" t="str">
        <x:v>長榮鋼</x:v>
      </x:c>
      <x:c r="C902" s="125" t="n">
        <x:v>45931</x:v>
      </x:c>
      <x:c r="D902" s="120" t="n">
        <x:v>1440428</x:v>
      </x:c>
      <x:c r="E902" s="120" t="n">
        <x:v>1409060.2027250407</x:v>
      </x:c>
      <x:c r="F902" s="120" t="n">
        <x:v>1554042.464330502</x:v>
      </x:c>
      <x:c r="G902" s="120" t="n">
        <x:v>1392951.0625466562</x:v>
      </x:c>
      <x:c r="H902" s="119" t="n">
        <x:v>0.021776720026935936</x:v>
      </x:c>
      <x:c r="I902" s="119" t="n">
        <x:f>IFERROR(ABS(F902-D902)/ABS(D902),"")</x:f>
        <x:v>0.07887549001442772</x:v>
      </x:c>
      <x:c r="J902" s="119" t="n">
        <x:f>IFERROR(ABS(G902-D902)/ABS(D902),"")</x:f>
        <x:v>0.03296029892042071</x:v>
      </x:c>
      <x:c r="K902" s="120" t="n">
        <x:f>E902-D902</x:f>
        <x:v>-31367.797274959274</x:v>
      </x:c>
      <x:c r="L902" s="77" t="str">
        <x:v>weighted_hybrid</x:v>
      </x:c>
      <x:c r="M902" s="77" t="str">
        <x:v>是</x:v>
      </x:c>
      <x:c r="N902" s="77" t="str">
        <x:v>是</x:v>
      </x:c>
    </x:row>
    <x:row r="903">
      <x:c r="A903" s="77" t="str">
        <x:v>2211</x:v>
      </x:c>
      <x:c r="B903" s="77" t="str">
        <x:v>長榮鋼</x:v>
      </x:c>
      <x:c r="C903" s="125" t="n">
        <x:v>45962</x:v>
      </x:c>
      <x:c r="D903" s="120" t="n">
        <x:v>1192900</x:v>
      </x:c>
      <x:c r="E903" s="120" t="n">
        <x:v>1535325.8332336366</x:v>
      </x:c>
      <x:c r="F903" s="120" t="n">
        <x:v>1623373.1879533457</x:v>
      </x:c>
      <x:c r="G903" s="120" t="n">
        <x:v>1525542.7938203355</x:v>
      </x:c>
      <x:c r="H903" s="119" t="n">
        <x:v>0.2870532594799535</x:v>
      </x:c>
      <x:c r="I903" s="119" t="n">
        <x:f>IFERROR(ABS(F903-D903)/ABS(D903),"")</x:f>
        <x:v>0.360862761298806</x:v>
      </x:c>
      <x:c r="J903" s="119" t="n">
        <x:f>IFERROR(ABS(G903-D903)/ABS(D903),"")</x:f>
        <x:v>0.27885220372230324</x:v>
      </x:c>
      <x:c r="K903" s="120" t="n">
        <x:f>E903-D903</x:f>
        <x:v>342425.8332336366</x:v>
      </x:c>
      <x:c r="L903" s="77" t="str">
        <x:v>weighted_hybrid</x:v>
      </x:c>
      <x:c r="M903" s="77" t="str">
        <x:v>是</x:v>
      </x:c>
      <x:c r="N903" s="77" t="str">
        <x:v>是</x:v>
      </x:c>
    </x:row>
    <x:row r="904">
      <x:c r="A904" s="77" t="str">
        <x:v>2211</x:v>
      </x:c>
      <x:c r="B904" s="77" t="str">
        <x:v>長榮鋼</x:v>
      </x:c>
      <x:c r="C904" s="125" t="n">
        <x:v>45992</x:v>
      </x:c>
      <x:c r="D904" s="120" t="n">
        <x:v>1170356</x:v>
      </x:c>
      <x:c r="E904" s="120" t="n">
        <x:v>1408226.9462921382</x:v>
      </x:c>
      <x:c r="F904" s="120" t="n">
        <x:v>1410313.1008898278</x:v>
      </x:c>
      <x:c r="G904" s="120" t="n">
        <x:v>1407995.1513368392</x:v>
      </x:c>
      <x:c r="H904" s="119" t="n">
        <x:v>0.2032466585313684</x:v>
      </x:c>
      <x:c r="I904" s="119" t="n">
        <x:f>IFERROR(ABS(F904-D904)/ABS(D904),"")</x:f>
        <x:v>0.2050291542828232</x:v>
      </x:c>
      <x:c r="J904" s="119" t="n">
        <x:f>IFERROR(ABS(G904-D904)/ABS(D904),"")</x:f>
        <x:v>0.2030486034478733</x:v>
      </x:c>
      <x:c r="K904" s="120" t="n">
        <x:f>E904-D904</x:f>
        <x:v>237870.9462921382</x:v>
      </x:c>
      <x:c r="L904" s="77" t="str">
        <x:v>weighted_hybrid</x:v>
      </x:c>
      <x:c r="M904" s="77" t="str">
        <x:v>是</x:v>
      </x:c>
      <x:c r="N904" s="77" t="str">
        <x:v>是</x:v>
      </x:c>
    </x:row>
    <x:row r="905">
      <x:c r="A905" s="77" t="str">
        <x:v>2230</x:v>
      </x:c>
      <x:c r="B905" s="77" t="str">
        <x:v>泰茂</x:v>
      </x:c>
      <x:c r="C905" s="125" t="n">
        <x:v>45658</x:v>
      </x:c>
      <x:c r="D905" s="120" t="n">
        <x:v>237655</x:v>
      </x:c>
      <x:c r="E905" s="120" t="n">
        <x:v>261490.54743690364</x:v>
      </x:c>
      <x:c r="F905" s="120" t="n">
        <x:v>282312.69876309414</x:v>
      </x:c>
      <x:c r="G905" s="120" t="n">
        <x:v>259176.97506732692</x:v>
      </x:c>
      <x:c r="H905" s="119" t="n">
        <x:v>0.10029474421705262</x:v>
      </x:c>
      <x:c r="I905" s="119" t="n">
        <x:f>IFERROR(ABS(F905-D905)/ABS(D905),"")</x:f>
        <x:v>0.18790977998819358</x:v>
      </x:c>
      <x:c r="J905" s="119" t="n">
        <x:f>IFERROR(ABS(G905-D905)/ABS(D905),"")</x:f>
        <x:v>0.0905597402424814</x:v>
      </x:c>
      <x:c r="K905" s="120" t="n">
        <x:f>E905-D905</x:f>
        <x:v>23835.54743690364</x:v>
      </x:c>
      <x:c r="L905" s="77" t="str">
        <x:v>weighted_hybrid</x:v>
      </x:c>
      <x:c r="M905" s="77" t="str">
        <x:v>是</x:v>
      </x:c>
      <x:c r="N905" s="77" t="str">
        <x:v>是</x:v>
      </x:c>
    </x:row>
    <x:row r="906">
      <x:c r="A906" s="77" t="str">
        <x:v>2230</x:v>
      </x:c>
      <x:c r="B906" s="77" t="str">
        <x:v>泰茂</x:v>
      </x:c>
      <x:c r="C906" s="125" t="n">
        <x:v>45689</x:v>
      </x:c>
      <x:c r="D906" s="120" t="n">
        <x:v>134304</x:v>
      </x:c>
      <x:c r="E906" s="120" t="n">
        <x:v>204657.6650204817</x:v>
      </x:c>
      <x:c r="F906" s="120" t="n">
        <x:v>257261.0235593326</x:v>
      </x:c>
      <x:c r="G906" s="120" t="n">
        <x:v>198812.84740505385</x:v>
      </x:c>
      <x:c r="H906" s="119" t="n">
        <x:v>0.5238389401691812</x:v>
      </x:c>
      <x:c r="I906" s="119" t="n">
        <x:f>IFERROR(ABS(F906-D906)/ABS(D906),"")</x:f>
        <x:v>0.9155127439192622</x:v>
      </x:c>
      <x:c r="J906" s="119" t="n">
        <x:f>IFERROR(ABS(G906-D906)/ABS(D906),"")</x:f>
        <x:v>0.48031962864139455</x:v>
      </x:c>
      <x:c r="K906" s="120" t="n">
        <x:f>E906-D906</x:f>
        <x:v>70353.66502048171</x:v>
      </x:c>
      <x:c r="L906" s="77" t="str">
        <x:v>weighted_hybrid</x:v>
      </x:c>
      <x:c r="M906" s="77" t="str">
        <x:v>是</x:v>
      </x:c>
      <x:c r="N906" s="77" t="str">
        <x:v>是</x:v>
      </x:c>
    </x:row>
    <x:row r="907">
      <x:c r="A907" s="77" t="str">
        <x:v>2230</x:v>
      </x:c>
      <x:c r="B907" s="77" t="str">
        <x:v>泰茂</x:v>
      </x:c>
      <x:c r="C907" s="125" t="n">
        <x:v>45717</x:v>
      </x:c>
      <x:c r="D907" s="120" t="n">
        <x:v>77600</x:v>
      </x:c>
      <x:c r="E907" s="120" t="n">
        <x:v>161516.42086899935</x:v>
      </x:c>
      <x:c r="F907" s="120" t="n">
        <x:v>187536.3013637644</x:v>
      </x:c>
      <x:c r="G907" s="120" t="n">
        <x:v>158625.32303624766</x:v>
      </x:c>
      <x:c r="H907" s="119" t="n">
        <x:v>1.0813971761468988</x:v>
      </x:c>
      <x:c r="I907" s="119" t="n">
        <x:f>IFERROR(ABS(F907-D907)/ABS(D907),"")</x:f>
        <x:v>1.4167049144814998</x:v>
      </x:c>
      <x:c r="J907" s="119" t="n">
        <x:f>IFERROR(ABS(G907-D907)/ABS(D907),"")</x:f>
        <x:v>1.0441407607763873</x:v>
      </x:c>
      <x:c r="K907" s="120" t="n">
        <x:f>E907-D907</x:f>
        <x:v>83916.42086899935</x:v>
      </x:c>
      <x:c r="L907" s="77" t="str">
        <x:v>weighted_hybrid</x:v>
      </x:c>
      <x:c r="M907" s="77" t="str">
        <x:v>是</x:v>
      </x:c>
      <x:c r="N907" s="77" t="str">
        <x:v>是</x:v>
      </x:c>
    </x:row>
    <x:row r="908">
      <x:c r="A908" s="77" t="str">
        <x:v>2230</x:v>
      </x:c>
      <x:c r="B908" s="77" t="str">
        <x:v>泰茂</x:v>
      </x:c>
      <x:c r="C908" s="125" t="n">
        <x:v>45748</x:v>
      </x:c>
      <x:c r="D908" s="120" t="n">
        <x:v>101887</x:v>
      </x:c>
      <x:c r="E908" s="120" t="n">
        <x:v>120448.14231878289</x:v>
      </x:c>
      <x:c r="F908" s="120" t="n">
        <x:v>98692.85162870958</x:v>
      </x:c>
      <x:c r="G908" s="120" t="n">
        <x:v>122865.39683990214</x:v>
      </x:c>
      <x:c r="H908" s="119" t="n">
        <x:v>0.1821738035154916</x:v>
      </x:c>
      <x:c r="I908" s="119" t="n">
        <x:f>IFERROR(ABS(F908-D908)/ABS(D908),"")</x:f>
        <x:v>0.03134991089432818</x:v>
      </x:c>
      <x:c r="J908" s="119" t="n">
        <x:f>IFERROR(ABS(G908-D908)/ABS(D908),"")</x:f>
        <x:v>0.20589866067213816</x:v>
      </x:c>
      <x:c r="K908" s="120" t="n">
        <x:f>E908-D908</x:f>
        <x:v>18561.14231878289</x:v>
      </x:c>
      <x:c r="L908" s="77" t="str">
        <x:v>weighted_hybrid</x:v>
      </x:c>
      <x:c r="M908" s="77" t="str">
        <x:v>是</x:v>
      </x:c>
      <x:c r="N908" s="77" t="str">
        <x:v>是</x:v>
      </x:c>
    </x:row>
    <x:row r="909">
      <x:c r="A909" s="77" t="str">
        <x:v>2230</x:v>
      </x:c>
      <x:c r="B909" s="77" t="str">
        <x:v>泰茂</x:v>
      </x:c>
      <x:c r="C909" s="125" t="n">
        <x:v>45778</x:v>
      </x:c>
      <x:c r="D909" s="120" t="n">
        <x:v>81017</x:v>
      </x:c>
      <x:c r="E909" s="120" t="n">
        <x:v>87557.87708763982</x:v>
      </x:c>
      <x:c r="F909" s="120" t="n">
        <x:v>89265.26224737609</x:v>
      </x:c>
      <x:c r="G909" s="120" t="n">
        <x:v>87368.1676254469</x:v>
      </x:c>
      <x:c r="H909" s="119" t="n">
        <x:v>0.08073462467926261</x:v>
      </x:c>
      <x:c r="I909" s="119" t="n">
        <x:f>IFERROR(ABS(F909-D909)/ABS(D909),"")</x:f>
        <x:v>0.10180903078830475</x:v>
      </x:c>
      <x:c r="J909" s="119" t="n">
        <x:f>IFERROR(ABS(G909-D909)/ABS(D909),"")</x:f>
        <x:v>0.07839302400048022</x:v>
      </x:c>
      <x:c r="K909" s="120" t="n">
        <x:f>E909-D909</x:f>
        <x:v>6540.877087639819</x:v>
      </x:c>
      <x:c r="L909" s="77" t="str">
        <x:v>weighted_hybrid</x:v>
      </x:c>
      <x:c r="M909" s="77" t="str">
        <x:v>是</x:v>
      </x:c>
      <x:c r="N909" s="77" t="str">
        <x:v>是</x:v>
      </x:c>
    </x:row>
    <x:row r="910">
      <x:c r="A910" s="77" t="str">
        <x:v>2230</x:v>
      </x:c>
      <x:c r="B910" s="77" t="str">
        <x:v>泰茂</x:v>
      </x:c>
      <x:c r="C910" s="125" t="n">
        <x:v>45809</x:v>
      </x:c>
      <x:c r="D910" s="120" t="n">
        <x:v>127286</x:v>
      </x:c>
      <x:c r="E910" s="120" t="n">
        <x:v>77584.1148322217</x:v>
      </x:c>
      <x:c r="F910" s="120" t="n">
        <x:v>86010.65702460954</x:v>
      </x:c>
      <x:c r="G910" s="120" t="n">
        <x:v>76647.83236640083</x:v>
      </x:c>
      <x:c r="H910" s="119" t="n">
        <x:v>0.39047409116303666</x:v>
      </x:c>
      <x:c r="I910" s="119" t="n">
        <x:f>IFERROR(ABS(F910-D910)/ABS(D910),"")</x:f>
        <x:v>0.32427244925121745</x:v>
      </x:c>
      <x:c r="J910" s="119" t="n">
        <x:f>IFERROR(ABS(G910-D910)/ABS(D910),"")</x:f>
        <x:v>0.3978298291532389</x:v>
      </x:c>
      <x:c r="K910" s="120" t="n">
        <x:f>E910-D910</x:f>
        <x:v>-49701.885167778295</x:v>
      </x:c>
      <x:c r="L910" s="77" t="str">
        <x:v>weighted_hybrid</x:v>
      </x:c>
      <x:c r="M910" s="77" t="str">
        <x:v>是</x:v>
      </x:c>
      <x:c r="N910" s="77" t="str">
        <x:v>是</x:v>
      </x:c>
    </x:row>
    <x:row r="911">
      <x:c r="A911" s="77" t="str">
        <x:v>2230</x:v>
      </x:c>
      <x:c r="B911" s="77" t="str">
        <x:v>泰茂</x:v>
      </x:c>
      <x:c r="C911" s="125" t="n">
        <x:v>45839</x:v>
      </x:c>
      <x:c r="D911" s="120" t="n">
        <x:v>112038</x:v>
      </x:c>
      <x:c r="E911" s="120" t="n">
        <x:v>127745.08446933696</x:v>
      </x:c>
      <x:c r="F911" s="120" t="n">
        <x:v>139353.65684412417</x:v>
      </x:c>
      <x:c r="G911" s="120" t="n">
        <x:v>126455.2430943606</x:v>
      </x:c>
      <x:c r="H911" s="119" t="n">
        <x:v>0.14019425970953567</x:v>
      </x:c>
      <x:c r="I911" s="119" t="n">
        <x:f>IFERROR(ABS(F911-D911)/ABS(D911),"")</x:f>
        <x:v>0.2438070729941999</x:v>
      </x:c>
      <x:c r="J911" s="119" t="n">
        <x:f>IFERROR(ABS(G911-D911)/ABS(D911),"")</x:f>
        <x:v>0.12868172490012855</x:v>
      </x:c>
      <x:c r="K911" s="120" t="n">
        <x:f>E911-D911</x:f>
        <x:v>15707.084469336958</x:v>
      </x:c>
      <x:c r="L911" s="77" t="str">
        <x:v>weighted_hybrid</x:v>
      </x:c>
      <x:c r="M911" s="77" t="str">
        <x:v>是</x:v>
      </x:c>
      <x:c r="N911" s="77" t="str">
        <x:v>是</x:v>
      </x:c>
    </x:row>
    <x:row r="912">
      <x:c r="A912" s="77" t="str">
        <x:v>2230</x:v>
      </x:c>
      <x:c r="B912" s="77" t="str">
        <x:v>泰茂</x:v>
      </x:c>
      <x:c r="C912" s="125" t="n">
        <x:v>45870</x:v>
      </x:c>
      <x:c r="D912" s="120" t="n">
        <x:v>247693</x:v>
      </x:c>
      <x:c r="E912" s="120" t="n">
        <x:v>118005.94869882701</x:v>
      </x:c>
      <x:c r="F912" s="120" t="n">
        <x:v>120099.36355013704</x:v>
      </x:c>
      <x:c r="G912" s="120" t="n">
        <x:v>117773.34704868145</x:v>
      </x:c>
      <x:c r="H912" s="119" t="n">
        <x:v>0.5235797995953579</x:v>
      </x:c>
      <x:c r="I912" s="119" t="n">
        <x:f>IFERROR(ABS(F912-D912)/ABS(D912),"")</x:f>
        <x:v>0.5151281483524482</x:v>
      </x:c>
      <x:c r="J912" s="119" t="n">
        <x:f>IFERROR(ABS(G912-D912)/ABS(D912),"")</x:f>
        <x:v>0.5245188719556813</x:v>
      </x:c>
      <x:c r="K912" s="120" t="n">
        <x:f>E912-D912</x:f>
        <x:v>-129687.05130117299</x:v>
      </x:c>
      <x:c r="L912" s="77" t="str">
        <x:v>weighted_hybrid</x:v>
      </x:c>
      <x:c r="M912" s="77" t="str">
        <x:v>是</x:v>
      </x:c>
      <x:c r="N912" s="77" t="str">
        <x:v>是</x:v>
      </x:c>
    </x:row>
    <x:row r="913">
      <x:c r="A913" s="77" t="str">
        <x:v>2230</x:v>
      </x:c>
      <x:c r="B913" s="77" t="str">
        <x:v>泰茂</x:v>
      </x:c>
      <x:c r="C913" s="125" t="n">
        <x:v>45901</x:v>
      </x:c>
      <x:c r="D913" s="120" t="n">
        <x:v>175590</x:v>
      </x:c>
      <x:c r="E913" s="120" t="n">
        <x:v>250746.07896864976</x:v>
      </x:c>
      <x:c r="F913" s="120" t="n">
        <x:v>194850.3512339103</x:v>
      </x:c>
      <x:c r="G913" s="120" t="n">
        <x:v>256956.71538362082</x:v>
      </x:c>
      <x:c r="H913" s="119" t="n">
        <x:v>0.4280202686294764</x:v>
      </x:c>
      <x:c r="I913" s="119" t="n">
        <x:f>IFERROR(ABS(F913-D913)/ABS(D913),"")</x:f>
        <x:v>0.10968934013275417</x:v>
      </x:c>
      <x:c r="J913" s="119" t="n">
        <x:f>IFERROR(ABS(G913-D913)/ABS(D913),"")</x:f>
        <x:v>0.4633903717957789</x:v>
      </x:c>
      <x:c r="K913" s="120" t="n">
        <x:f>E913-D913</x:f>
        <x:v>75156.07896864976</x:v>
      </x:c>
      <x:c r="L913" s="77" t="str">
        <x:v>weighted_hybrid</x:v>
      </x:c>
      <x:c r="M913" s="77" t="str">
        <x:v>是</x:v>
      </x:c>
      <x:c r="N913" s="77" t="str">
        <x:v>是</x:v>
      </x:c>
    </x:row>
    <x:row r="914">
      <x:c r="A914" s="77" t="str">
        <x:v>2230</x:v>
      </x:c>
      <x:c r="B914" s="77" t="str">
        <x:v>泰茂</x:v>
      </x:c>
      <x:c r="C914" s="125" t="n">
        <x:v>45931</x:v>
      </x:c>
      <x:c r="D914" s="120" t="n">
        <x:v>90282</x:v>
      </x:c>
      <x:c r="E914" s="120" t="n">
        <x:v>216447.2612467111</x:v>
      </x:c>
      <x:c r="F914" s="120" t="n">
        <x:v>240704.7299413193</x:v>
      </x:c>
      <x:c r="G914" s="120" t="n">
        <x:v>213751.9869473102</x:v>
      </x:c>
      <x:c r="H914" s="119" t="n">
        <x:v>1.397457535795741</x:v>
      </x:c>
      <x:c r="I914" s="119" t="n">
        <x:f>IFERROR(ABS(F914-D914)/ABS(D914),"")</x:f>
        <x:v>1.666143084350361</x:v>
      </x:c>
      <x:c r="J914" s="119" t="n">
        <x:f>IFERROR(ABS(G914-D914)/ABS(D914),"")</x:f>
        <x:v>1.367603585956339</x:v>
      </x:c>
      <x:c r="K914" s="120" t="n">
        <x:f>E914-D914</x:f>
        <x:v>126165.2612467111</x:v>
      </x:c>
      <x:c r="L914" s="77" t="str">
        <x:v>weighted_hybrid</x:v>
      </x:c>
      <x:c r="M914" s="77" t="str">
        <x:v>是</x:v>
      </x:c>
      <x:c r="N914" s="77" t="str">
        <x:v>是</x:v>
      </x:c>
    </x:row>
    <x:row r="915">
      <x:c r="A915" s="77" t="str">
        <x:v>2230</x:v>
      </x:c>
      <x:c r="B915" s="77" t="str">
        <x:v>泰茂</x:v>
      </x:c>
      <x:c r="C915" s="125" t="n">
        <x:v>45962</x:v>
      </x:c>
      <x:c r="D915" s="120" t="n">
        <x:v>320562</x:v>
      </x:c>
      <x:c r="E915" s="120" t="n">
        <x:v>172332.91210947407</x:v>
      </x:c>
      <x:c r="F915" s="120" t="n">
        <x:v>138296.15193628788</x:v>
      </x:c>
      <x:c r="G915" s="120" t="n">
        <x:v>176114.7743509392</x:v>
      </x:c>
      <x:c r="H915" s="119" t="n">
        <x:v>0.46240380297891176</x:v>
      </x:c>
      <x:c r="I915" s="119" t="n">
        <x:f>IFERROR(ABS(F915-D915)/ABS(D915),"")</x:f>
        <x:v>0.5685822027055987</x:v>
      </x:c>
      <x:c r="J915" s="119" t="n">
        <x:f>IFERROR(ABS(G915-D915)/ABS(D915),"")</x:f>
        <x:v>0.45060620300927995</x:v>
      </x:c>
      <x:c r="K915" s="120" t="n">
        <x:f>E915-D915</x:f>
        <x:v>-148229.08789052593</x:v>
      </x:c>
      <x:c r="L915" s="77" t="str">
        <x:v>weighted_hybrid</x:v>
      </x:c>
      <x:c r="M915" s="77" t="str">
        <x:v>是</x:v>
      </x:c>
      <x:c r="N915" s="77" t="str">
        <x:v>是</x:v>
      </x:c>
    </x:row>
    <x:row r="916">
      <x:c r="A916" s="77" t="str">
        <x:v>2230</x:v>
      </x:c>
      <x:c r="B916" s="77" t="str">
        <x:v>泰茂</x:v>
      </x:c>
      <x:c r="C916" s="125" t="n">
        <x:v>45992</x:v>
      </x:c>
      <x:c r="D916" s="120" t="n">
        <x:v>344239</x:v>
      </x:c>
      <x:c r="E916" s="120" t="n">
        <x:v>297152.74297832994</x:v>
      </x:c>
      <x:c r="F916" s="120" t="n">
        <x:v>198475.56885070624</x:v>
      </x:c>
      <x:c r="G916" s="120" t="n">
        <x:v>308116.8734369548</x:v>
      </x:c>
      <x:c r="H916" s="119" t="n">
        <x:v>0.13678362132608465</x:v>
      </x:c>
      <x:c r="I916" s="119" t="n">
        <x:f>IFERROR(ABS(F916-D916)/ABS(D916),"")</x:f>
        <x:v>0.4234367144608651</x:v>
      </x:c>
      <x:c r="J916" s="119" t="n">
        <x:f>IFERROR(ABS(G916-D916)/ABS(D916),"")</x:f>
        <x:v>0.10493327764444237</x:v>
      </x:c>
      <x:c r="K916" s="120" t="n">
        <x:f>E916-D916</x:f>
        <x:v>-47086.257021670055</x:v>
      </x:c>
      <x:c r="L916" s="77" t="str">
        <x:v>weighted_hybrid</x:v>
      </x:c>
      <x:c r="M916" s="77" t="str">
        <x:v>是</x:v>
      </x:c>
      <x:c r="N916" s="77" t="str">
        <x:v>是</x:v>
      </x:c>
    </x:row>
    <x:row r="917">
      <x:c r="A917" s="77" t="str">
        <x:v>2231</x:v>
      </x:c>
      <x:c r="B917" s="77" t="str">
        <x:v>為升</x:v>
      </x:c>
      <x:c r="C917" s="125" t="n">
        <x:v>45658</x:v>
      </x:c>
      <x:c r="D917" s="120" t="n">
        <x:v>310044</x:v>
      </x:c>
      <x:c r="E917" s="120" t="n">
        <x:v>488113.7673709863</x:v>
      </x:c>
      <x:c r="F917" s="120" t="n">
        <x:v>466859.5522812143</x:v>
      </x:c>
      <x:c r="G917" s="120" t="n">
        <x:v>490475.3468254054</x:v>
      </x:c>
      <x:c r="H917" s="119" t="n">
        <x:v>0.5743370856103852</x:v>
      </x:c>
      <x:c r="I917" s="119" t="n">
        <x:f>IFERROR(ABS(F917-D917)/ABS(D917),"")</x:f>
        <x:v>0.5057848314471954</x:v>
      </x:c>
      <x:c r="J917" s="119" t="n">
        <x:f>IFERROR(ABS(G917-D917)/ABS(D917),"")</x:f>
        <x:v>0.5819540027396285</x:v>
      </x:c>
      <x:c r="K917" s="120" t="n">
        <x:f>E917-D917</x:f>
        <x:v>178069.7673709863</x:v>
      </x:c>
      <x:c r="L917" s="77" t="str">
        <x:v>weighted_hybrid</x:v>
      </x:c>
      <x:c r="M917" s="77" t="str">
        <x:v>是</x:v>
      </x:c>
      <x:c r="N917" s="77" t="str">
        <x:v>是</x:v>
      </x:c>
    </x:row>
    <x:row r="918">
      <x:c r="A918" s="77" t="str">
        <x:v>2231</x:v>
      </x:c>
      <x:c r="B918" s="77" t="str">
        <x:v>為升</x:v>
      </x:c>
      <x:c r="C918" s="125" t="n">
        <x:v>45689</x:v>
      </x:c>
      <x:c r="D918" s="120" t="n">
        <x:v>237095</x:v>
      </x:c>
      <x:c r="E918" s="120" t="n">
        <x:v>341222.45737167855</x:v>
      </x:c>
      <x:c r="F918" s="120" t="n">
        <x:v>354239.84317787195</x:v>
      </x:c>
      <x:c r="G918" s="120" t="n">
        <x:v>339776.0811709904</x:v>
      </x:c>
      <x:c r="H918" s="119" t="n">
        <x:v>0.43918031747476133</x:v>
      </x:c>
      <x:c r="I918" s="119" t="n">
        <x:f>IFERROR(ABS(F918-D918)/ABS(D918),"")</x:f>
        <x:v>0.4940839881814123</x:v>
      </x:c>
      <x:c r="J918" s="119" t="n">
        <x:f>IFERROR(ABS(G918-D918)/ABS(D918),"")</x:f>
        <x:v>0.43307990961846693</x:v>
      </x:c>
      <x:c r="K918" s="120" t="n">
        <x:f>E918-D918</x:f>
        <x:v>104127.45737167855</x:v>
      </x:c>
      <x:c r="L918" s="77" t="str">
        <x:v>weighted_hybrid</x:v>
      </x:c>
      <x:c r="M918" s="77" t="str">
        <x:v>是</x:v>
      </x:c>
      <x:c r="N918" s="77" t="str">
        <x:v>是</x:v>
      </x:c>
    </x:row>
    <x:row r="919">
      <x:c r="A919" s="77" t="str">
        <x:v>2231</x:v>
      </x:c>
      <x:c r="B919" s="77" t="str">
        <x:v>為升</x:v>
      </x:c>
      <x:c r="C919" s="125" t="n">
        <x:v>45717</x:v>
      </x:c>
      <x:c r="D919" s="120" t="n">
        <x:v>334081</x:v>
      </x:c>
      <x:c r="E919" s="120" t="n">
        <x:v>265704.72570942057</x:v>
      </x:c>
      <x:c r="F919" s="120" t="n">
        <x:v>327772.31214381766</x:v>
      </x:c>
      <x:c r="G919" s="120" t="n">
        <x:v>258808.32721670976</x:v>
      </x:c>
      <x:c r="H919" s="119" t="n">
        <x:v>0.20466974862557114</x:v>
      </x:c>
      <x:c r="I919" s="119" t="n">
        <x:f>IFERROR(ABS(F919-D919)/ABS(D919),"")</x:f>
        <x:v>0.018883707412820062</x:v>
      </x:c>
      <x:c r="J919" s="119" t="n">
        <x:f>IFERROR(ABS(G919-D919)/ABS(D919),"")</x:f>
        <x:v>0.22531264209365465</x:v>
      </x:c>
      <x:c r="K919" s="120" t="n">
        <x:f>E919-D919</x:f>
        <x:v>-68376.27429057943</x:v>
      </x:c>
      <x:c r="L919" s="77" t="str">
        <x:v>weighted_hybrid</x:v>
      </x:c>
      <x:c r="M919" s="77" t="str">
        <x:v>是</x:v>
      </x:c>
      <x:c r="N919" s="77" t="str">
        <x:v>是</x:v>
      </x:c>
    </x:row>
    <x:row r="920">
      <x:c r="A920" s="77" t="str">
        <x:v>2231</x:v>
      </x:c>
      <x:c r="B920" s="77" t="str">
        <x:v>為升</x:v>
      </x:c>
      <x:c r="C920" s="125" t="n">
        <x:v>45748</x:v>
      </x:c>
      <x:c r="D920" s="120" t="n">
        <x:v>253017</x:v>
      </x:c>
      <x:c r="E920" s="120" t="n">
        <x:v>293084.04134954524</x:v>
      </x:c>
      <x:c r="F920" s="120" t="n">
        <x:v>272878.80736629496</x:v>
      </x:c>
      <x:c r="G920" s="120" t="n">
        <x:v>295329.0673476842</x:v>
      </x:c>
      <x:c r="H920" s="119" t="n">
        <x:v>0.15835711177330075</x:v>
      </x:c>
      <x:c r="I920" s="119" t="n">
        <x:f>IFERROR(ABS(F920-D920)/ABS(D920),"")</x:f>
        <x:v>0.07849989275935988</x:v>
      </x:c>
      <x:c r="J920" s="119" t="n">
        <x:f>IFERROR(ABS(G920-D920)/ABS(D920),"")</x:f>
        <x:v>0.16723013610818316</x:v>
      </x:c>
      <x:c r="K920" s="120" t="n">
        <x:f>E920-D920</x:f>
        <x:v>40067.04134954524</x:v>
      </x:c>
      <x:c r="L920" s="77" t="str">
        <x:v>weighted_hybrid</x:v>
      </x:c>
      <x:c r="M920" s="77" t="str">
        <x:v>是</x:v>
      </x:c>
      <x:c r="N920" s="77" t="str">
        <x:v>是</x:v>
      </x:c>
    </x:row>
    <x:row r="921">
      <x:c r="A921" s="77" t="str">
        <x:v>2231</x:v>
      </x:c>
      <x:c r="B921" s="77" t="str">
        <x:v>為升</x:v>
      </x:c>
      <x:c r="C921" s="125" t="n">
        <x:v>45778</x:v>
      </x:c>
      <x:c r="D921" s="120" t="n">
        <x:v>287359</x:v>
      </x:c>
      <x:c r="E921" s="120" t="n">
        <x:v>263118.64538119326</x:v>
      </x:c>
      <x:c r="F921" s="120" t="n">
        <x:v>272308.4911657035</x:v>
      </x:c>
      <x:c r="G921" s="120" t="n">
        <x:v>262097.55140513656</x:v>
      </x:c>
      <x:c r="H921" s="119" t="n">
        <x:v>0.08435564787880923</x:v>
      </x:c>
      <x:c r="I921" s="119" t="n">
        <x:f>IFERROR(ABS(F921-D921)/ABS(D921),"")</x:f>
        <x:v>0.052375282605717895</x:v>
      </x:c>
      <x:c r="J921" s="119" t="n">
        <x:f>IFERROR(ABS(G921-D921)/ABS(D921),"")</x:f>
        <x:v>0.08790902179804161</x:v>
      </x:c>
      <x:c r="K921" s="120" t="n">
        <x:f>E921-D921</x:f>
        <x:v>-24240.35461880674</x:v>
      </x:c>
      <x:c r="L921" s="77" t="str">
        <x:v>weighted_hybrid</x:v>
      </x:c>
      <x:c r="M921" s="77" t="str">
        <x:v>是</x:v>
      </x:c>
      <x:c r="N921" s="77" t="str">
        <x:v>是</x:v>
      </x:c>
    </x:row>
    <x:row r="922">
      <x:c r="A922" s="77" t="str">
        <x:v>2231</x:v>
      </x:c>
      <x:c r="B922" s="77" t="str">
        <x:v>為升</x:v>
      </x:c>
      <x:c r="C922" s="125" t="n">
        <x:v>45809</x:v>
      </x:c>
      <x:c r="D922" s="120" t="n">
        <x:v>284279</x:v>
      </x:c>
      <x:c r="E922" s="120" t="n">
        <x:v>280022.5496512036</x:v>
      </x:c>
      <x:c r="F922" s="120" t="n">
        <x:v>252362.88893966973</x:v>
      </x:c>
      <x:c r="G922" s="120" t="n">
        <x:v>283095.8452858185</x:v>
      </x:c>
      <x:c r="H922" s="119" t="n">
        <x:v>0.014972792041608354</x:v>
      </x:c>
      <x:c r="I922" s="119" t="n">
        <x:f>IFERROR(ABS(F922-D922)/ABS(D922),"")</x:f>
        <x:v>0.11227037895986079</x:v>
      </x:c>
      <x:c r="J922" s="119" t="n">
        <x:f>IFERROR(ABS(G922-D922)/ABS(D922),"")</x:f>
        <x:v>0.0041619490506913815</x:v>
      </x:c>
      <x:c r="K922" s="120" t="n">
        <x:f>E922-D922</x:f>
        <x:v>-4256.450348796381</x:v>
      </x:c>
      <x:c r="L922" s="77" t="str">
        <x:v>weighted_hybrid</x:v>
      </x:c>
      <x:c r="M922" s="77" t="str">
        <x:v>是</x:v>
      </x:c>
      <x:c r="N922" s="77" t="str">
        <x:v>是</x:v>
      </x:c>
    </x:row>
    <x:row r="923">
      <x:c r="A923" s="77" t="str">
        <x:v>2231</x:v>
      </x:c>
      <x:c r="B923" s="77" t="str">
        <x:v>為升</x:v>
      </x:c>
      <x:c r="C923" s="125" t="n">
        <x:v>45839</x:v>
      </x:c>
      <x:c r="D923" s="120" t="n">
        <x:v>286576</x:v>
      </x:c>
      <x:c r="E923" s="120" t="n">
        <x:v>282820.7539931927</x:v>
      </x:c>
      <x:c r="F923" s="120" t="n">
        <x:v>283204.6730617092</x:v>
      </x:c>
      <x:c r="G923" s="120" t="n">
        <x:v>282778.0963189131</x:v>
      </x:c>
      <x:c r="H923" s="119" t="n">
        <x:v>0.013103839842859531</x:v>
      </x:c>
      <x:c r="I923" s="119" t="n">
        <x:f>IFERROR(ABS(F923-D923)/ABS(D923),"")</x:f>
        <x:v>0.011764163566700594</x:v>
      </x:c>
      <x:c r="J923" s="119" t="n">
        <x:f>IFERROR(ABS(G923-D923)/ABS(D923),"")</x:f>
        <x:v>0.013252692762432653</x:v>
      </x:c>
      <x:c r="K923" s="120" t="n">
        <x:f>E923-D923</x:f>
        <x:v>-3755.2460068073124</x:v>
      </x:c>
      <x:c r="L923" s="77" t="str">
        <x:v>weighted_hybrid</x:v>
      </x:c>
      <x:c r="M923" s="77" t="str">
        <x:v>是</x:v>
      </x:c>
      <x:c r="N923" s="77" t="str">
        <x:v>是</x:v>
      </x:c>
    </x:row>
    <x:row r="924">
      <x:c r="A924" s="77" t="str">
        <x:v>2231</x:v>
      </x:c>
      <x:c r="B924" s="77" t="str">
        <x:v>為升</x:v>
      </x:c>
      <x:c r="C924" s="125" t="n">
        <x:v>45870</x:v>
      </x:c>
      <x:c r="D924" s="120" t="n">
        <x:v>300150</x:v>
      </x:c>
      <x:c r="E924" s="120" t="n">
        <x:v>312958.5757776357</x:v>
      </x:c>
      <x:c r="F924" s="120" t="n">
        <x:v>309059.0645589229</x:v>
      </x:c>
      <x:c r="G924" s="120" t="n">
        <x:v>313391.85480193706</x:v>
      </x:c>
      <x:c r="H924" s="119" t="n">
        <x:v>0.04267391563430177</x:v>
      </x:c>
      <x:c r="I924" s="119" t="n">
        <x:f>IFERROR(ABS(F924-D924)/ABS(D924),"")</x:f>
        <x:v>0.02968204084265499</x:v>
      </x:c>
      <x:c r="J924" s="119" t="n">
        <x:f>IFERROR(ABS(G924-D924)/ABS(D924),"")</x:f>
        <x:v>0.044117457277817976</x:v>
      </x:c>
      <x:c r="K924" s="120" t="n">
        <x:f>E924-D924</x:f>
        <x:v>12808.575777635677</x:v>
      </x:c>
      <x:c r="L924" s="77" t="str">
        <x:v>weighted_hybrid</x:v>
      </x:c>
      <x:c r="M924" s="77" t="str">
        <x:v>是</x:v>
      </x:c>
      <x:c r="N924" s="77" t="str">
        <x:v>是</x:v>
      </x:c>
    </x:row>
    <x:row r="925">
      <x:c r="A925" s="77" t="str">
        <x:v>2231</x:v>
      </x:c>
      <x:c r="B925" s="77" t="str">
        <x:v>為升</x:v>
      </x:c>
      <x:c r="C925" s="125" t="n">
        <x:v>45901</x:v>
      </x:c>
      <x:c r="D925" s="120" t="n">
        <x:v>316268</x:v>
      </x:c>
      <x:c r="E925" s="120" t="n">
        <x:v>331293.58134317596</x:v>
      </x:c>
      <x:c r="F925" s="120" t="n">
        <x:v>309486.91527426505</x:v>
      </x:c>
      <x:c r="G925" s="120" t="n">
        <x:v>333716.5442397216</x:v>
      </x:c>
      <x:c r="H925" s="119" t="n">
        <x:v>0.04750901559176382</x:v>
      </x:c>
      <x:c r="I925" s="119" t="n">
        <x:f>IFERROR(ABS(F925-D925)/ABS(D925),"")</x:f>
        <x:v>0.021440944786494213</x:v>
      </x:c>
      <x:c r="J925" s="119" t="n">
        <x:f>IFERROR(ABS(G925-D925)/ABS(D925),"")</x:f>
        <x:v>0.05517012230045914</x:v>
      </x:c>
      <x:c r="K925" s="120" t="n">
        <x:f>E925-D925</x:f>
        <x:v>15025.58134317596</x:v>
      </x:c>
      <x:c r="L925" s="77" t="str">
        <x:v>weighted_hybrid</x:v>
      </x:c>
      <x:c r="M925" s="77" t="str">
        <x:v>是</x:v>
      </x:c>
      <x:c r="N925" s="77" t="str">
        <x:v>是</x:v>
      </x:c>
    </x:row>
    <x:row r="926">
      <x:c r="A926" s="77" t="str">
        <x:v>2231</x:v>
      </x:c>
      <x:c r="B926" s="77" t="str">
        <x:v>為升</x:v>
      </x:c>
      <x:c r="C926" s="125" t="n">
        <x:v>45931</x:v>
      </x:c>
      <x:c r="D926" s="120" t="n">
        <x:v>315283</x:v>
      </x:c>
      <x:c r="E926" s="120" t="n">
        <x:v>349234.08227780415</x:v>
      </x:c>
      <x:c r="F926" s="120" t="n">
        <x:v>356174.6522599519</x:v>
      </x:c>
      <x:c r="G926" s="120" t="n">
        <x:v>348462.90783534327</x:v>
      </x:c>
      <x:c r="H926" s="119" t="n">
        <x:v>0.1076844684864206</x:v>
      </x:c>
      <x:c r="I926" s="119" t="n">
        <x:f>IFERROR(ABS(F926-D926)/ABS(D926),"")</x:f>
        <x:v>0.12969824652757023</x:v>
      </x:c>
      <x:c r="J926" s="119" t="n">
        <x:f>IFERROR(ABS(G926-D926)/ABS(D926),"")</x:f>
        <x:v>0.10523849314851505</x:v>
      </x:c>
      <x:c r="K926" s="120" t="n">
        <x:f>E926-D926</x:f>
        <x:v>33951.08227780415</x:v>
      </x:c>
      <x:c r="L926" s="77" t="str">
        <x:v>weighted_hybrid</x:v>
      </x:c>
      <x:c r="M926" s="77" t="str">
        <x:v>是</x:v>
      </x:c>
      <x:c r="N926" s="77" t="str">
        <x:v>是</x:v>
      </x:c>
    </x:row>
    <x:row r="927">
      <x:c r="A927" s="77" t="str">
        <x:v>2231</x:v>
      </x:c>
      <x:c r="B927" s="77" t="str">
        <x:v>為升</x:v>
      </x:c>
      <x:c r="C927" s="125" t="n">
        <x:v>45962</x:v>
      </x:c>
      <x:c r="D927" s="120" t="n">
        <x:v>292278</x:v>
      </x:c>
      <x:c r="E927" s="120" t="n">
        <x:v>345307.1568092685</x:v>
      </x:c>
      <x:c r="F927" s="120" t="n">
        <x:v>318072.6162820607</x:v>
      </x:c>
      <x:c r="G927" s="120" t="n">
        <x:v>348333.2168678472</x:v>
      </x:c>
      <x:c r="H927" s="119" t="n">
        <x:v>0.1814339663240768</x:v>
      </x:c>
      <x:c r="I927" s="119" t="n">
        <x:f>IFERROR(ABS(F927-D927)/ABS(D927),"")</x:f>
        <x:v>0.08825370463073062</x:v>
      </x:c>
      <x:c r="J927" s="119" t="n">
        <x:f>IFERROR(ABS(G927-D927)/ABS(D927),"")</x:f>
        <x:v>0.19178732873444868</x:v>
      </x:c>
      <x:c r="K927" s="120" t="n">
        <x:f>E927-D927</x:f>
        <x:v>53029.15680926852</x:v>
      </x:c>
      <x:c r="L927" s="77" t="str">
        <x:v>weighted_hybrid</x:v>
      </x:c>
      <x:c r="M927" s="77" t="str">
        <x:v>是</x:v>
      </x:c>
      <x:c r="N927" s="77" t="str">
        <x:v>是</x:v>
      </x:c>
    </x:row>
    <x:row r="928">
      <x:c r="A928" s="77" t="str">
        <x:v>2231</x:v>
      </x:c>
      <x:c r="B928" s="77" t="str">
        <x:v>為升</x:v>
      </x:c>
      <x:c r="C928" s="125" t="n">
        <x:v>45992</x:v>
      </x:c>
      <x:c r="D928" s="120" t="n">
        <x:v>444139</x:v>
      </x:c>
      <x:c r="E928" s="120" t="n">
        <x:v>290451.77606775856</x:v>
      </x:c>
      <x:c r="F928" s="120" t="n">
        <x:v>332017.8678107774</x:v>
      </x:c>
      <x:c r="G928" s="120" t="n">
        <x:v>285833.32142964535</x:v>
      </x:c>
      <x:c r="H928" s="119" t="n">
        <x:v>0.3460340657592363</x:v>
      </x:c>
      <x:c r="I928" s="119" t="n">
        <x:f>IFERROR(ABS(F928-D928)/ABS(D928),"")</x:f>
        <x:v>0.25244604096740575</x:v>
      </x:c>
      <x:c r="J928" s="119" t="n">
        <x:f>IFERROR(ABS(G928-D928)/ABS(D928),"")</x:f>
        <x:v>0.3564327351805508</x:v>
      </x:c>
      <x:c r="K928" s="120" t="n">
        <x:f>E928-D928</x:f>
        <x:v>-153687.22393224144</x:v>
      </x:c>
      <x:c r="L928" s="77" t="str">
        <x:v>weighted_hybrid</x:v>
      </x:c>
      <x:c r="M928" s="77" t="str">
        <x:v>是</x:v>
      </x:c>
      <x:c r="N928" s="77" t="str">
        <x:v>是</x:v>
      </x:c>
    </x:row>
    <x:row r="929">
      <x:c r="A929" s="77" t="str">
        <x:v>2235</x:v>
      </x:c>
      <x:c r="B929" s="77" t="str">
        <x:v>謚源</x:v>
      </x:c>
      <x:c r="C929" s="125" t="n">
        <x:v>45658</x:v>
      </x:c>
      <x:c r="D929" s="120" t="n">
        <x:v>35691</x:v>
      </x:c>
      <x:c r="E929" s="120" t="n">
        <x:v>44047.753734404076</x:v>
      </x:c>
      <x:c r="F929" s="120" t="n">
        <x:v>41699.82562101656</x:v>
      </x:c>
      <x:c r="G929" s="120" t="n">
        <x:v>44308.634635891576</x:v>
      </x:c>
      <x:c r="H929" s="119" t="n">
        <x:v>0.23414176499409028</x:v>
      </x:c>
      <x:c r="I929" s="119" t="n">
        <x:f>IFERROR(ABS(F929-D929)/ABS(D929),"")</x:f>
        <x:v>0.16835688607818655</x:v>
      </x:c>
      <x:c r="J929" s="119" t="n">
        <x:f>IFERROR(ABS(G929-D929)/ABS(D929),"")</x:f>
        <x:v>0.24145119598474618</x:v>
      </x:c>
      <x:c r="K929" s="120" t="n">
        <x:f>E929-D929</x:f>
        <x:v>8356.753734404076</x:v>
      </x:c>
      <x:c r="L929" s="77" t="str">
        <x:v>weighted_hybrid</x:v>
      </x:c>
      <x:c r="M929" s="77" t="str">
        <x:v>是</x:v>
      </x:c>
      <x:c r="N929" s="77" t="str">
        <x:v>是</x:v>
      </x:c>
    </x:row>
    <x:row r="930">
      <x:c r="A930" s="77" t="str">
        <x:v>2235</x:v>
      </x:c>
      <x:c r="B930" s="77" t="str">
        <x:v>謚源</x:v>
      </x:c>
      <x:c r="C930" s="125" t="n">
        <x:v>45689</x:v>
      </x:c>
      <x:c r="D930" s="120" t="n">
        <x:v>44278</x:v>
      </x:c>
      <x:c r="E930" s="120" t="n">
        <x:v>33540.53883160495</x:v>
      </x:c>
      <x:c r="F930" s="120" t="n">
        <x:v>31025.69213301156</x:v>
      </x:c>
      <x:c r="G930" s="120" t="n">
        <x:v>33819.96624255977</x:v>
      </x:c>
      <x:c r="H930" s="119" t="n">
        <x:v>0.24250104269377679</x:v>
      </x:c>
      <x:c r="I930" s="119" t="n">
        <x:f>IFERROR(ABS(F930-D930)/ABS(D930),"")</x:f>
        <x:v>0.29929779725797107</x:v>
      </x:c>
      <x:c r="J930" s="119" t="n">
        <x:f>IFERROR(ABS(G930-D930)/ABS(D930),"")</x:f>
        <x:v>0.23619029218664414</x:v>
      </x:c>
      <x:c r="K930" s="120" t="n">
        <x:f>E930-D930</x:f>
        <x:v>-10737.46116839505</x:v>
      </x:c>
      <x:c r="L930" s="77" t="str">
        <x:v>weighted_hybrid</x:v>
      </x:c>
      <x:c r="M930" s="77" t="str">
        <x:v>是</x:v>
      </x:c>
      <x:c r="N930" s="77" t="str">
        <x:v>是</x:v>
      </x:c>
    </x:row>
    <x:row r="931">
      <x:c r="A931" s="77" t="str">
        <x:v>2235</x:v>
      </x:c>
      <x:c r="B931" s="77" t="str">
        <x:v>謚源</x:v>
      </x:c>
      <x:c r="C931" s="125" t="n">
        <x:v>45717</x:v>
      </x:c>
      <x:c r="D931" s="120" t="n">
        <x:v>65835</x:v>
      </x:c>
      <x:c r="E931" s="120" t="n">
        <x:v>46680.352265461246</x:v>
      </x:c>
      <x:c r="F931" s="120" t="n">
        <x:v>58048.01299126342</x:v>
      </x:c>
      <x:c r="G931" s="120" t="n">
        <x:v>45417.27885148322</x:v>
      </x:c>
      <x:c r="H931" s="119" t="n">
        <x:v>0.29094930864340784</x:v>
      </x:c>
      <x:c r="I931" s="119" t="n">
        <x:f>IFERROR(ABS(F931-D931)/ABS(D931),"")</x:f>
        <x:v>0.11828035252884603</x:v>
      </x:c>
      <x:c r="J931" s="119" t="n">
        <x:f>IFERROR(ABS(G931-D931)/ABS(D931),"")</x:f>
        <x:v>0.31013474821169257</x:v>
      </x:c>
      <x:c r="K931" s="120" t="n">
        <x:f>E931-D931</x:f>
        <x:v>-19154.647734538754</x:v>
      </x:c>
      <x:c r="L931" s="77" t="str">
        <x:v>weighted_hybrid</x:v>
      </x:c>
      <x:c r="M931" s="77" t="str">
        <x:v>是</x:v>
      </x:c>
      <x:c r="N931" s="77" t="str">
        <x:v>是</x:v>
      </x:c>
    </x:row>
    <x:row r="932">
      <x:c r="A932" s="77" t="str">
        <x:v>2235</x:v>
      </x:c>
      <x:c r="B932" s="77" t="str">
        <x:v>謚源</x:v>
      </x:c>
      <x:c r="C932" s="125" t="n">
        <x:v>45748</x:v>
      </x:c>
      <x:c r="D932" s="120" t="n">
        <x:v>51100</x:v>
      </x:c>
      <x:c r="E932" s="120" t="n">
        <x:v>59734.879091500276</x:v>
      </x:c>
      <x:c r="F932" s="120" t="n">
        <x:v>46608.6141581993</x:v>
      </x:c>
      <x:c r="G932" s="120" t="n">
        <x:v>61193.352972978166</x:v>
      </x:c>
      <x:c r="H932" s="119" t="n">
        <x:v>0.16898002136008367</x:v>
      </x:c>
      <x:c r="I932" s="119" t="n">
        <x:f>IFERROR(ABS(F932-D932)/ABS(D932),"")</x:f>
        <x:v>0.08789404778474952</x:v>
      </x:c>
      <x:c r="J932" s="119" t="n">
        <x:f>IFERROR(ABS(G932-D932)/ABS(D932),"")</x:f>
        <x:v>0.19752158459839855</x:v>
      </x:c>
      <x:c r="K932" s="120" t="n">
        <x:f>E932-D932</x:f>
        <x:v>8634.879091500276</x:v>
      </x:c>
      <x:c r="L932" s="77" t="str">
        <x:v>weighted_hybrid</x:v>
      </x:c>
      <x:c r="M932" s="77" t="str">
        <x:v>是</x:v>
      </x:c>
      <x:c r="N932" s="77" t="str">
        <x:v>是</x:v>
      </x:c>
    </x:row>
    <x:row r="933">
      <x:c r="A933" s="77" t="str">
        <x:v>2235</x:v>
      </x:c>
      <x:c r="B933" s="77" t="str">
        <x:v>謚源</x:v>
      </x:c>
      <x:c r="C933" s="125" t="n">
        <x:v>45778</x:v>
      </x:c>
      <x:c r="D933" s="120" t="n">
        <x:v>32451</x:v>
      </x:c>
      <x:c r="E933" s="120" t="n">
        <x:v>48697.800027249024</x:v>
      </x:c>
      <x:c r="F933" s="120" t="n">
        <x:v>46046.36830278427</x:v>
      </x:c>
      <x:c r="G933" s="120" t="n">
        <x:v>48992.40355218956</x:v>
      </x:c>
      <x:c r="H933" s="119" t="n">
        <x:v>0.5006563750654532</x:v>
      </x:c>
      <x:c r="I933" s="119" t="n">
        <x:f>IFERROR(ABS(F933-D933)/ABS(D933),"")</x:f>
        <x:v>0.4189506734086552</x:v>
      </x:c>
      <x:c r="J933" s="119" t="n">
        <x:f>IFERROR(ABS(G933-D933)/ABS(D933),"")</x:f>
        <x:v>0.5097347863606532</x:v>
      </x:c>
      <x:c r="K933" s="120" t="n">
        <x:f>E933-D933</x:f>
        <x:v>16246.800027249024</x:v>
      </x:c>
      <x:c r="L933" s="77" t="str">
        <x:v>weighted_hybrid</x:v>
      </x:c>
      <x:c r="M933" s="77" t="str">
        <x:v>是</x:v>
      </x:c>
      <x:c r="N933" s="77" t="str">
        <x:v>是</x:v>
      </x:c>
    </x:row>
    <x:row r="934">
      <x:c r="A934" s="77" t="str">
        <x:v>2235</x:v>
      </x:c>
      <x:c r="B934" s="77" t="str">
        <x:v>謚源</x:v>
      </x:c>
      <x:c r="C934" s="125" t="n">
        <x:v>45809</x:v>
      </x:c>
      <x:c r="D934" s="120" t="n">
        <x:v>48639</x:v>
      </x:c>
      <x:c r="E934" s="120" t="n">
        <x:v>37488.66226797627</x:v>
      </x:c>
      <x:c r="F934" s="120" t="n">
        <x:v>39831.41463759281</x:v>
      </x:c>
      <x:c r="G934" s="120" t="n">
        <x:v>37228.35644912999</x:v>
      </x:c>
      <x:c r="H934" s="119" t="n">
        <x:v>0.22924685400653236</x:v>
      </x:c>
      <x:c r="I934" s="119" t="n">
        <x:f>IFERROR(ABS(F934-D934)/ABS(D934),"")</x:f>
        <x:v>0.18108072457096547</x:v>
      </x:c>
      <x:c r="J934" s="119" t="n">
        <x:f>IFERROR(ABS(G934-D934)/ABS(D934),"")</x:f>
        <x:v>0.2345986461660398</x:v>
      </x:c>
      <x:c r="K934" s="120" t="n">
        <x:f>E934-D934</x:f>
        <x:v>-11150.337732023727</x:v>
      </x:c>
      <x:c r="L934" s="77" t="str">
        <x:v>weighted_hybrid</x:v>
      </x:c>
      <x:c r="M934" s="77" t="str">
        <x:v>是</x:v>
      </x:c>
      <x:c r="N934" s="77" t="str">
        <x:v>是</x:v>
      </x:c>
    </x:row>
    <x:row r="935">
      <x:c r="A935" s="77" t="str">
        <x:v>2235</x:v>
      </x:c>
      <x:c r="B935" s="77" t="str">
        <x:v>謚源</x:v>
      </x:c>
      <x:c r="C935" s="125" t="n">
        <x:v>45839</x:v>
      </x:c>
      <x:c r="D935" s="120" t="n">
        <x:v>50704</x:v>
      </x:c>
      <x:c r="E935" s="120" t="n">
        <x:v>55280.092476443126</x:v>
      </x:c>
      <x:c r="F935" s="120" t="n">
        <x:v>53830.09652995511</x:v>
      </x:c>
      <x:c r="G935" s="120" t="n">
        <x:v>55441.20313716401</x:v>
      </x:c>
      <x:c r="H935" s="119" t="n">
        <x:v>0.09025111384591207</x:v>
      </x:c>
      <x:c r="I935" s="119" t="n">
        <x:f>IFERROR(ABS(F935-D935)/ABS(D935),"")</x:f>
        <x:v>0.06165384446897897</x:v>
      </x:c>
      <x:c r="J935" s="119" t="n">
        <x:f>IFERROR(ABS(G935-D935)/ABS(D935),"")</x:f>
        <x:v>0.09342858822112676</x:v>
      </x:c>
      <x:c r="K935" s="120" t="n">
        <x:f>E935-D935</x:f>
        <x:v>4576.092476443126</x:v>
      </x:c>
      <x:c r="L935" s="77" t="str">
        <x:v>weighted_hybrid</x:v>
      </x:c>
      <x:c r="M935" s="77" t="str">
        <x:v>是</x:v>
      </x:c>
      <x:c r="N935" s="77" t="str">
        <x:v>是</x:v>
      </x:c>
    </x:row>
    <x:row r="936">
      <x:c r="A936" s="77" t="str">
        <x:v>2235</x:v>
      </x:c>
      <x:c r="B936" s="77" t="str">
        <x:v>謚源</x:v>
      </x:c>
      <x:c r="C936" s="125" t="n">
        <x:v>45870</x:v>
      </x:c>
      <x:c r="D936" s="120" t="n">
        <x:v>50153</x:v>
      </x:c>
      <x:c r="E936" s="120" t="n">
        <x:v>53972.12250927911</x:v>
      </x:c>
      <x:c r="F936" s="120" t="n">
        <x:v>58666.82897911518</x:v>
      </x:c>
      <x:c r="G936" s="120" t="n">
        <x:v>53450.4884570751</x:v>
      </x:c>
      <x:c r="H936" s="119" t="n">
        <x:v>0.07614943292084435</x:v>
      </x:c>
      <x:c r="I936" s="119" t="n">
        <x:f>IFERROR(ABS(F936-D936)/ABS(D936),"")</x:f>
        <x:v>0.1697571227865766</x:v>
      </x:c>
      <x:c r="J936" s="119" t="n">
        <x:f>IFERROR(ABS(G936-D936)/ABS(D936),"")</x:f>
        <x:v>0.0657485784913186</x:v>
      </x:c>
      <x:c r="K936" s="120" t="n">
        <x:f>E936-D936</x:f>
        <x:v>3819.1225092791065</x:v>
      </x:c>
      <x:c r="L936" s="77" t="str">
        <x:v>weighted_hybrid</x:v>
      </x:c>
      <x:c r="M936" s="77" t="str">
        <x:v>是</x:v>
      </x:c>
      <x:c r="N936" s="77" t="str">
        <x:v>是</x:v>
      </x:c>
    </x:row>
    <x:row r="937">
      <x:c r="A937" s="77" t="str">
        <x:v>2235</x:v>
      </x:c>
      <x:c r="B937" s="77" t="str">
        <x:v>謚源</x:v>
      </x:c>
      <x:c r="C937" s="125" t="n">
        <x:v>45901</x:v>
      </x:c>
      <x:c r="D937" s="120" t="n">
        <x:v>42279</x:v>
      </x:c>
      <x:c r="E937" s="120" t="n">
        <x:v>52353.08574014453</x:v>
      </x:c>
      <x:c r="F937" s="120" t="n">
        <x:v>52197.06191214895</x:v>
      </x:c>
      <x:c r="G937" s="120" t="n">
        <x:v>52370.42172103293</x:v>
      </x:c>
      <x:c r="H937" s="119" t="n">
        <x:v>0.2382763485452478</x:v>
      </x:c>
      <x:c r="I937" s="119" t="n">
        <x:f>IFERROR(ABS(F937-D937)/ABS(D937),"")</x:f>
        <x:v>0.23458600989022801</x:v>
      </x:c>
      <x:c r="J937" s="119" t="n">
        <x:f>IFERROR(ABS(G937-D937)/ABS(D937),"")</x:f>
        <x:v>0.23868638617358334</x:v>
      </x:c>
      <x:c r="K937" s="120" t="n">
        <x:f>E937-D937</x:f>
        <x:v>10074.085740144532</x:v>
      </x:c>
      <x:c r="L937" s="77" t="str">
        <x:v>weighted_hybrid</x:v>
      </x:c>
      <x:c r="M937" s="77" t="str">
        <x:v>是</x:v>
      </x:c>
      <x:c r="N937" s="77" t="str">
        <x:v>是</x:v>
      </x:c>
    </x:row>
    <x:row r="938">
      <x:c r="A938" s="77" t="str">
        <x:v>2235</x:v>
      </x:c>
      <x:c r="B938" s="77" t="str">
        <x:v>謚源</x:v>
      </x:c>
      <x:c r="C938" s="125" t="n">
        <x:v>45931</x:v>
      </x:c>
      <x:c r="D938" s="120" t="n">
        <x:v>47324</x:v>
      </x:c>
      <x:c r="E938" s="120" t="n">
        <x:v>45220.0284880666</x:v>
      </x:c>
      <x:c r="F938" s="120" t="n">
        <x:v>47268.853185986125</x:v>
      </x:c>
      <x:c r="G938" s="120" t="n">
        <x:v>44992.38129940887</x:v>
      </x:c>
      <x:c r="H938" s="119" t="n">
        <x:v>0.04445886890232017</x:v>
      </x:c>
      <x:c r="I938" s="119" t="n">
        <x:f>IFERROR(ABS(F938-D938)/ABS(D938),"")</x:f>
        <x:v>0.0011653033136225799</x:v>
      </x:c>
      <x:c r="J938" s="119" t="n">
        <x:f>IFERROR(ABS(G938-D938)/ABS(D938),"")</x:f>
        <x:v>0.049269265078842175</x:v>
      </x:c>
      <x:c r="K938" s="120" t="n">
        <x:f>E938-D938</x:f>
        <x:v>-2103.9715119333996</x:v>
      </x:c>
      <x:c r="L938" s="77" t="str">
        <x:v>weighted_hybrid</x:v>
      </x:c>
      <x:c r="M938" s="77" t="str">
        <x:v>是</x:v>
      </x:c>
      <x:c r="N938" s="77" t="str">
        <x:v>是</x:v>
      </x:c>
    </x:row>
    <x:row r="939">
      <x:c r="A939" s="77" t="str">
        <x:v>2235</x:v>
      </x:c>
      <x:c r="B939" s="77" t="str">
        <x:v>謚源</x:v>
      </x:c>
      <x:c r="C939" s="125" t="n">
        <x:v>45962</x:v>
      </x:c>
      <x:c r="D939" s="120" t="n">
        <x:v>45034</x:v>
      </x:c>
      <x:c r="E939" s="120" t="n">
        <x:v>42969.606528528675</x:v>
      </x:c>
      <x:c r="F939" s="120" t="n">
        <x:v>45538.12037853013</x:v>
      </x:c>
      <x:c r="G939" s="120" t="n">
        <x:v>42684.21610075073</x:v>
      </x:c>
      <x:c r="H939" s="119" t="n">
        <x:v>0.045840775224748526</x:v>
      </x:c>
      <x:c r="I939" s="119" t="n">
        <x:f>IFERROR(ABS(F939-D939)/ABS(D939),"")</x:f>
        <x:v>0.011194217225432632</x:v>
      </x:c>
      <x:c r="J939" s="119" t="n">
        <x:f>IFERROR(ABS(G939-D939)/ABS(D939),"")</x:f>
        <x:v>0.05217799660810207</x:v>
      </x:c>
      <x:c r="K939" s="120" t="n">
        <x:f>E939-D939</x:f>
        <x:v>-2064.393471471325</x:v>
      </x:c>
      <x:c r="L939" s="77" t="str">
        <x:v>weighted_hybrid</x:v>
      </x:c>
      <x:c r="M939" s="77" t="str">
        <x:v>是</x:v>
      </x:c>
      <x:c r="N939" s="77" t="str">
        <x:v>是</x:v>
      </x:c>
    </x:row>
    <x:row r="940">
      <x:c r="A940" s="77" t="str">
        <x:v>2235</x:v>
      </x:c>
      <x:c r="B940" s="77" t="str">
        <x:v>謚源</x:v>
      </x:c>
      <x:c r="C940" s="125" t="n">
        <x:v>45992</x:v>
      </x:c>
      <x:c r="D940" s="120" t="n">
        <x:v>42401</x:v>
      </x:c>
      <x:c r="E940" s="120" t="n">
        <x:v>41774.51154141879</x:v>
      </x:c>
      <x:c r="F940" s="120" t="n">
        <x:v>44809.873412028064</x:v>
      </x:c>
      <x:c r="G940" s="120" t="n">
        <x:v>41437.24911135109</x:v>
      </x:c>
      <x:c r="H940" s="119" t="n">
        <x:v>0.014775322718360663</x:v>
      </x:c>
      <x:c r="I940" s="119" t="n">
        <x:f>IFERROR(ABS(F940-D940)/ABS(D940),"")</x:f>
        <x:v>0.05681171227159888</x:v>
      </x:c>
      <x:c r="J940" s="119" t="n">
        <x:f>IFERROR(ABS(G940-D940)/ABS(D940),"")</x:f>
        <x:v>0.022729437717245077</x:v>
      </x:c>
      <x:c r="K940" s="120" t="n">
        <x:f>E940-D940</x:f>
        <x:v>-626.4884585812106</x:v>
      </x:c>
      <x:c r="L940" s="77" t="str">
        <x:v>weighted_hybrid</x:v>
      </x:c>
      <x:c r="M940" s="77" t="str">
        <x:v>是</x:v>
      </x:c>
      <x:c r="N940" s="77" t="str">
        <x:v>是</x:v>
      </x:c>
    </x:row>
    <x:row r="941">
      <x:c r="A941" s="77" t="str">
        <x:v>2236</x:v>
      </x:c>
      <x:c r="B941" s="77" t="str">
        <x:v>百達-KY</x:v>
      </x:c>
      <x:c r="C941" s="125" t="n">
        <x:v>45658</x:v>
      </x:c>
      <x:c r="D941" s="120" t="n">
        <x:v>913723</x:v>
      </x:c>
      <x:c r="E941" s="120" t="n">
        <x:v>412667.80571337236</x:v>
      </x:c>
      <x:c r="F941" s="120" t="n">
        <x:v>490051.5475529274</x:v>
      </x:c>
      <x:c r="G941" s="120" t="n">
        <x:v>404069.612175644</x:v>
      </x:c>
      <x:c r="H941" s="119" t="n">
        <x:v>0.5483666212699337</x:v>
      </x:c>
      <x:c r="I941" s="119" t="n">
        <x:f>IFERROR(ABS(F941-D941)/ABS(D941),"")</x:f>
        <x:v>0.4636760292200947</x:v>
      </x:c>
      <x:c r="J941" s="119" t="n">
        <x:f>IFERROR(ABS(G941-D941)/ABS(D941),"")</x:f>
        <x:v>0.5577766870532491</x:v>
      </x:c>
      <x:c r="K941" s="120" t="n">
        <x:f>E941-D941</x:f>
        <x:v>-501055.19428662764</x:v>
      </x:c>
      <x:c r="L941" s="77" t="str">
        <x:v>weighted_hybrid</x:v>
      </x:c>
      <x:c r="M941" s="77" t="str">
        <x:v>是</x:v>
      </x:c>
      <x:c r="N941" s="77" t="str">
        <x:v>是</x:v>
      </x:c>
    </x:row>
    <x:row r="942">
      <x:c r="A942" s="77" t="str">
        <x:v>2236</x:v>
      </x:c>
      <x:c r="B942" s="77" t="str">
        <x:v>百達-KY</x:v>
      </x:c>
      <x:c r="C942" s="125" t="n">
        <x:v>45689</x:v>
      </x:c>
      <x:c r="D942" s="120" t="n">
        <x:v>818145</x:v>
      </x:c>
      <x:c r="E942" s="120" t="n">
        <x:v>490683.38885429164</x:v>
      </x:c>
      <x:c r="F942" s="120" t="n">
        <x:v>652590.9683491911</x:v>
      </x:c>
      <x:c r="G942" s="120" t="n">
        <x:v>472693.6577993028</x:v>
      </x:c>
      <x:c r="H942" s="119" t="n">
        <x:v>0.40024886926609393</x:v>
      </x:c>
      <x:c r="I942" s="119" t="n">
        <x:f>IFERROR(ABS(F942-D942)/ABS(D942),"")</x:f>
        <x:v>0.2023529223436052</x:v>
      </x:c>
      <x:c r="J942" s="119" t="n">
        <x:f>IFERROR(ABS(G942-D942)/ABS(D942),"")</x:f>
        <x:v>0.4222373078130371</x:v>
      </x:c>
      <x:c r="K942" s="120" t="n">
        <x:f>E942-D942</x:f>
        <x:v>-327461.61114570836</x:v>
      </x:c>
      <x:c r="L942" s="77" t="str">
        <x:v>weighted_hybrid</x:v>
      </x:c>
      <x:c r="M942" s="77" t="str">
        <x:v>是</x:v>
      </x:c>
      <x:c r="N942" s="77" t="str">
        <x:v>是</x:v>
      </x:c>
    </x:row>
    <x:row r="943">
      <x:c r="A943" s="77" t="str">
        <x:v>2236</x:v>
      </x:c>
      <x:c r="B943" s="77" t="str">
        <x:v>百達-KY</x:v>
      </x:c>
      <x:c r="C943" s="125" t="n">
        <x:v>45717</x:v>
      </x:c>
      <x:c r="D943" s="120" t="n">
        <x:v>577057</x:v>
      </x:c>
      <x:c r="E943" s="120" t="n">
        <x:v>526231.3367721562</x:v>
      </x:c>
      <x:c r="F943" s="120" t="n">
        <x:v>996524.4914339392</x:v>
      </x:c>
      <x:c r="G943" s="120" t="n">
        <x:v>473976.5418097359</x:v>
      </x:c>
      <x:c r="H943" s="119" t="n">
        <x:v>0.08807737056797478</x:v>
      </x:c>
      <x:c r="I943" s="119" t="n">
        <x:f>IFERROR(ABS(F943-D943)/ABS(D943),"")</x:f>
        <x:v>0.7269082455181016</x:v>
      </x:c>
      <x:c r="J943" s="119" t="n">
        <x:f>IFERROR(ABS(G943-D943)/ABS(D943),"")</x:f>
        <x:v>0.1786313279108721</x:v>
      </x:c>
      <x:c r="K943" s="120" t="n">
        <x:f>E943-D943</x:f>
        <x:v>-50825.66322784382</x:v>
      </x:c>
      <x:c r="L943" s="77" t="str">
        <x:v>weighted_hybrid</x:v>
      </x:c>
      <x:c r="M943" s="77" t="str">
        <x:v>是</x:v>
      </x:c>
      <x:c r="N943" s="77" t="str">
        <x:v>是</x:v>
      </x:c>
    </x:row>
    <x:row r="944">
      <x:c r="A944" s="77" t="str">
        <x:v>2236</x:v>
      </x:c>
      <x:c r="B944" s="77" t="str">
        <x:v>百達-KY</x:v>
      </x:c>
      <x:c r="C944" s="125" t="n">
        <x:v>45748</x:v>
      </x:c>
      <x:c r="D944" s="120" t="n">
        <x:v>907532</x:v>
      </x:c>
      <x:c r="E944" s="120" t="n">
        <x:v>401168.2210300368</x:v>
      </x:c>
      <x:c r="F944" s="120" t="n">
        <x:v>542075.8373081406</x:v>
      </x:c>
      <x:c r="G944" s="120" t="n">
        <x:v>385511.81922135863</x:v>
      </x:c>
      <x:c r="H944" s="119" t="n">
        <x:v>0.5579569414301239</x:v>
      </x:c>
      <x:c r="I944" s="119" t="n">
        <x:f>IFERROR(ABS(F944-D944)/ABS(D944),"")</x:f>
        <x:v>0.4026923157440833</x:v>
      </x:c>
      <x:c r="J944" s="119" t="n">
        <x:f>IFERROR(ABS(G944-D944)/ABS(D944),"")</x:f>
        <x:v>0.5752085665063505</x:v>
      </x:c>
      <x:c r="K944" s="120" t="n">
        <x:f>E944-D944</x:f>
        <x:v>-506363.7789699632</x:v>
      </x:c>
      <x:c r="L944" s="77" t="str">
        <x:v>weighted_hybrid</x:v>
      </x:c>
      <x:c r="M944" s="77" t="str">
        <x:v>是</x:v>
      </x:c>
      <x:c r="N944" s="77" t="str">
        <x:v>是</x:v>
      </x:c>
    </x:row>
    <x:row r="945">
      <x:c r="A945" s="77" t="str">
        <x:v>2236</x:v>
      </x:c>
      <x:c r="B945" s="77" t="str">
        <x:v>百達-KY</x:v>
      </x:c>
      <x:c r="C945" s="125" t="n">
        <x:v>45778</x:v>
      </x:c>
      <x:c r="D945" s="120" t="n">
        <x:v>838176</x:v>
      </x:c>
      <x:c r="E945" s="120" t="n">
        <x:v>569518.9425109181</x:v>
      </x:c>
      <x:c r="F945" s="120" t="n">
        <x:v>929703.8226646404</x:v>
      </x:c>
      <x:c r="G945" s="120" t="n">
        <x:v>529498.4002716157</x:v>
      </x:c>
      <x:c r="H945" s="119" t="n">
        <x:v>0.3205258292877413</x:v>
      </x:c>
      <x:c r="I945" s="119" t="n">
        <x:f>IFERROR(ABS(F945-D945)/ABS(D945),"")</x:f>
        <x:v>0.10919881106669765</x:v>
      </x:c>
      <x:c r="J945" s="119" t="n">
        <x:f>IFERROR(ABS(G945-D945)/ABS(D945),"")</x:f>
        <x:v>0.3682730115493456</x:v>
      </x:c>
      <x:c r="K945" s="120" t="n">
        <x:f>E945-D945</x:f>
        <x:v>-268657.05748908187</x:v>
      </x:c>
      <x:c r="L945" s="77" t="str">
        <x:v>weighted_hybrid</x:v>
      </x:c>
      <x:c r="M945" s="77" t="str">
        <x:v>是</x:v>
      </x:c>
      <x:c r="N945" s="77" t="str">
        <x:v>是</x:v>
      </x:c>
    </x:row>
    <x:row r="946">
      <x:c r="A946" s="77" t="str">
        <x:v>2236</x:v>
      </x:c>
      <x:c r="B946" s="77" t="str">
        <x:v>百達-KY</x:v>
      </x:c>
      <x:c r="C946" s="125" t="n">
        <x:v>45809</x:v>
      </x:c>
      <x:c r="D946" s="120" t="n">
        <x:v>528213</x:v>
      </x:c>
      <x:c r="E946" s="120" t="n">
        <x:v>515120.5852619645</x:v>
      </x:c>
      <x:c r="F946" s="120" t="n">
        <x:v>832710.2694098537</x:v>
      </x:c>
      <x:c r="G946" s="120" t="n">
        <x:v>479832.8425788657</x:v>
      </x:c>
      <x:c r="H946" s="119" t="n">
        <x:v>0.02478624103919352</x:v>
      </x:c>
      <x:c r="I946" s="119" t="n">
        <x:f>IFERROR(ABS(F946-D946)/ABS(D946),"")</x:f>
        <x:v>0.5764668219257264</x:v>
      </x:c>
      <x:c r="J946" s="119" t="n">
        <x:f>IFERROR(ABS(G946-D946)/ABS(D946),"")</x:f>
        <x:v>0.09159213692418455</x:v>
      </x:c>
      <x:c r="K946" s="120" t="n">
        <x:f>E946-D946</x:f>
        <x:v>-13092.414738035528</x:v>
      </x:c>
      <x:c r="L946" s="77" t="str">
        <x:v>weighted_hybrid</x:v>
      </x:c>
      <x:c r="M946" s="77" t="str">
        <x:v>是</x:v>
      </x:c>
      <x:c r="N946" s="77" t="str">
        <x:v>是</x:v>
      </x:c>
    </x:row>
    <x:row r="947">
      <x:c r="A947" s="77" t="str">
        <x:v>2236</x:v>
      </x:c>
      <x:c r="B947" s="77" t="str">
        <x:v>百達-KY</x:v>
      </x:c>
      <x:c r="C947" s="125" t="n">
        <x:v>45839</x:v>
      </x:c>
      <x:c r="D947" s="120" t="n">
        <x:v>751624</x:v>
      </x:c>
      <x:c r="E947" s="120" t="n">
        <x:v>389961.45245378674</x:v>
      </x:c>
      <x:c r="F947" s="120" t="n">
        <x:v>604102.6186378619</x:v>
      </x:c>
      <x:c r="G947" s="120" t="n">
        <x:v>366167.989544445</x:v>
      </x:c>
      <x:c r="H947" s="119" t="n">
        <x:v>0.481174826171348</x:v>
      </x:c>
      <x:c r="I947" s="119" t="n">
        <x:f>IFERROR(ABS(F947-D947)/ABS(D947),"")</x:f>
        <x:v>0.1962701847760823</x:v>
      </x:c>
      <x:c r="J947" s="119" t="n">
        <x:f>IFERROR(ABS(G947-D947)/ABS(D947),"")</x:f>
        <x:v>0.5128308974374887</x:v>
      </x:c>
      <x:c r="K947" s="120" t="n">
        <x:f>E947-D947</x:f>
        <x:v>-361662.54754621326</x:v>
      </x:c>
      <x:c r="L947" s="77" t="str">
        <x:v>weighted_hybrid</x:v>
      </x:c>
      <x:c r="M947" s="77" t="str">
        <x:v>是</x:v>
      </x:c>
      <x:c r="N947" s="77" t="str">
        <x:v>是</x:v>
      </x:c>
    </x:row>
    <x:row r="948">
      <x:c r="A948" s="77" t="str">
        <x:v>2236</x:v>
      </x:c>
      <x:c r="B948" s="77" t="str">
        <x:v>百達-KY</x:v>
      </x:c>
      <x:c r="C948" s="125" t="n">
        <x:v>45870</x:v>
      </x:c>
      <x:c r="D948" s="120" t="n">
        <x:v>931995</x:v>
      </x:c>
      <x:c r="E948" s="120" t="n">
        <x:v>505668.40033253544</x:v>
      </x:c>
      <x:c r="F948" s="120" t="n">
        <x:v>744125.2568140001</x:v>
      </x:c>
      <x:c r="G948" s="120" t="n">
        <x:v>479173.1940568171</x:v>
      </x:c>
      <x:c r="H948" s="119" t="n">
        <x:v>0.4574344279394895</x:v>
      </x:c>
      <x:c r="I948" s="119" t="n">
        <x:f>IFERROR(ABS(F948-D948)/ABS(D948),"")</x:f>
        <x:v>0.20157805909473756</x:v>
      </x:c>
      <x:c r="J948" s="119" t="n">
        <x:f>IFERROR(ABS(G948-D948)/ABS(D948),"")</x:f>
        <x:v>0.48586291336668425</x:v>
      </x:c>
      <x:c r="K948" s="120" t="n">
        <x:f>E948-D948</x:f>
        <x:v>-426326.59966746456</x:v>
      </x:c>
      <x:c r="L948" s="77" t="str">
        <x:v>weighted_hybrid</x:v>
      </x:c>
      <x:c r="M948" s="77" t="str">
        <x:v>是</x:v>
      </x:c>
      <x:c r="N948" s="77" t="str">
        <x:v>是</x:v>
      </x:c>
    </x:row>
    <x:row r="949">
      <x:c r="A949" s="77" t="str">
        <x:v>2236</x:v>
      </x:c>
      <x:c r="B949" s="77" t="str">
        <x:v>百達-KY</x:v>
      </x:c>
      <x:c r="C949" s="125" t="n">
        <x:v>45901</x:v>
      </x:c>
      <x:c r="D949" s="120" t="n">
        <x:v>734845</x:v>
      </x:c>
      <x:c r="E949" s="120" t="n">
        <x:v>554245.948091908</x:v>
      </x:c>
      <x:c r="F949" s="120" t="n">
        <x:v>931353.4824884376</x:v>
      </x:c>
      <x:c r="G949" s="120" t="n">
        <x:v>512345.11093673797</x:v>
      </x:c>
      <x:c r="H949" s="119" t="n">
        <x:v>0.2457648237493512</x:v>
      </x:c>
      <x:c r="I949" s="119" t="n">
        <x:f>IFERROR(ABS(F949-D949)/ABS(D949),"")</x:f>
        <x:v>0.2674148731888188</x:v>
      </x:c>
      <x:c r="J949" s="119" t="n">
        <x:f>IFERROR(ABS(G949-D949)/ABS(D949),"")</x:f>
        <x:v>0.30278479007581466</x:v>
      </x:c>
      <x:c r="K949" s="120" t="n">
        <x:f>E949-D949</x:f>
        <x:v>-180599.051908092</x:v>
      </x:c>
      <x:c r="L949" s="77" t="str">
        <x:v>weighted_hybrid</x:v>
      </x:c>
      <x:c r="M949" s="77" t="str">
        <x:v>是</x:v>
      </x:c>
      <x:c r="N949" s="77" t="str">
        <x:v>是</x:v>
      </x:c>
    </x:row>
    <x:row r="950">
      <x:c r="A950" s="77" t="str">
        <x:v>2236</x:v>
      </x:c>
      <x:c r="B950" s="77" t="str">
        <x:v>百達-KY</x:v>
      </x:c>
      <x:c r="C950" s="125" t="n">
        <x:v>45931</x:v>
      </x:c>
      <x:c r="D950" s="120" t="n">
        <x:v>837480</x:v>
      </x:c>
      <x:c r="E950" s="120" t="n">
        <x:v>508013.8891956495</x:v>
      </x:c>
      <x:c r="F950" s="120" t="n">
        <x:v>809738.9571086885</x:v>
      </x:c>
      <x:c r="G950" s="120" t="n">
        <x:v>474488.8816497562</x:v>
      </x:c>
      <x:c r="H950" s="119" t="n">
        <x:v>0.3934017657787058</x:v>
      </x:c>
      <x:c r="I950" s="119" t="n">
        <x:f>IFERROR(ABS(F950-D950)/ABS(D950),"")</x:f>
        <x:v>0.033124424334087334</x:v>
      </x:c>
      <x:c r="J950" s="119" t="n">
        <x:f>IFERROR(ABS(G950-D950)/ABS(D950),"")</x:f>
        <x:v>0.43343258149477454</x:v>
      </x:c>
      <x:c r="K950" s="120" t="n">
        <x:f>E950-D950</x:f>
        <x:v>-329466.1108043505</x:v>
      </x:c>
      <x:c r="L950" s="77" t="str">
        <x:v>weighted_hybrid</x:v>
      </x:c>
      <x:c r="M950" s="77" t="str">
        <x:v>是</x:v>
      </x:c>
      <x:c r="N950" s="77" t="str">
        <x:v>是</x:v>
      </x:c>
    </x:row>
    <x:row r="951">
      <x:c r="A951" s="77" t="str">
        <x:v>2236</x:v>
      </x:c>
      <x:c r="B951" s="77" t="str">
        <x:v>百達-KY</x:v>
      </x:c>
      <x:c r="C951" s="125" t="n">
        <x:v>45962</x:v>
      </x:c>
      <x:c r="D951" s="120" t="n">
        <x:v>835895</x:v>
      </x:c>
      <x:c r="E951" s="120" t="n">
        <x:v>1336229.2682494405</x:v>
      </x:c>
      <x:c r="F951" s="120" t="n">
        <x:v>1901187.0829175275</x:v>
      </x:c>
      <x:c r="G951" s="120" t="n">
        <x:v>1273456.177730764</x:v>
      </x:c>
      <x:c r="H951" s="119" t="n">
        <x:v>0.5985611449397836</x:v>
      </x:c>
      <x:c r="I951" s="119" t="n">
        <x:f>IFERROR(ABS(F951-D951)/ABS(D951),"")</x:f>
        <x:v>1.2744328927886008</x:v>
      </x:c>
      <x:c r="J951" s="119" t="n">
        <x:f>IFERROR(ABS(G951-D951)/ABS(D951),"")</x:f>
        <x:v>0.5234642840676927</x:v>
      </x:c>
      <x:c r="K951" s="120" t="n">
        <x:f>E951-D951</x:f>
        <x:v>500334.2682494405</x:v>
      </x:c>
      <x:c r="L951" s="77" t="str">
        <x:v>weighted_hybrid</x:v>
      </x:c>
      <x:c r="M951" s="77" t="str">
        <x:v>是</x:v>
      </x:c>
      <x:c r="N951" s="77" t="str">
        <x:v>是</x:v>
      </x:c>
    </x:row>
    <x:row r="952">
      <x:c r="A952" s="77" t="str">
        <x:v>2236</x:v>
      </x:c>
      <x:c r="B952" s="77" t="str">
        <x:v>百達-KY</x:v>
      </x:c>
      <x:c r="C952" s="125" t="n">
        <x:v>45992</x:v>
      </x:c>
      <x:c r="D952" s="120" t="n">
        <x:v>681291</x:v>
      </x:c>
      <x:c r="E952" s="120" t="n">
        <x:v>964731.1009712861</x:v>
      </x:c>
      <x:c r="F952" s="120" t="n">
        <x:v>821644.0680426739</x:v>
      </x:c>
      <x:c r="G952" s="120" t="n">
        <x:v>980629.6601855763</x:v>
      </x:c>
      <x:c r="H952" s="119" t="n">
        <x:v>0.41603382544505363</x:v>
      </x:c>
      <x:c r="I952" s="119" t="n">
        <x:f>IFERROR(ABS(F952-D952)/ABS(D952),"")</x:f>
        <x:v>0.20601045374542432</x:v>
      </x:c>
      <x:c r="J952" s="119" t="n">
        <x:f>IFERROR(ABS(G952-D952)/ABS(D952),"")</x:f>
        <x:v>0.43936975563390135</x:v>
      </x:c>
      <x:c r="K952" s="120" t="n">
        <x:f>E952-D952</x:f>
        <x:v>283440.10097128607</x:v>
      </x:c>
      <x:c r="L952" s="77" t="str">
        <x:v>weighted_hybrid</x:v>
      </x:c>
      <x:c r="M952" s="77" t="str">
        <x:v>是</x:v>
      </x:c>
      <x:c r="N952" s="77" t="str">
        <x:v>是</x:v>
      </x:c>
    </x:row>
    <x:row r="953">
      <x:c r="A953" s="77" t="str">
        <x:v>2241</x:v>
      </x:c>
      <x:c r="B953" s="77" t="str">
        <x:v>艾姆勒</x:v>
      </x:c>
      <x:c r="C953" s="125" t="n">
        <x:v>45658</x:v>
      </x:c>
      <x:c r="D953" s="120" t="n">
        <x:v>55417</x:v>
      </x:c>
      <x:c r="E953" s="120" t="n">
        <x:v>47766.9268230009</x:v>
      </x:c>
      <x:c r="F953" s="120" t="n">
        <x:v>59270.0746322311</x:v>
      </x:c>
      <x:c r="G953" s="120" t="n">
        <x:v>46488.79928864198</x:v>
      </x:c>
      <x:c r="H953" s="119" t="n">
        <x:v>0.1380456029196655</x:v>
      </x:c>
      <x:c r="I953" s="119" t="n">
        <x:f>IFERROR(ABS(F953-D953)/ABS(D953),"")</x:f>
        <x:v>0.06952874807786605</x:v>
      </x:c>
      <x:c r="J953" s="119" t="n">
        <x:f>IFERROR(ABS(G953-D953)/ABS(D953),"")</x:f>
        <x:v>0.16110941969716908</x:v>
      </x:c>
      <x:c r="K953" s="120" t="n">
        <x:f>E953-D953</x:f>
        <x:v>-7650.073176999103</x:v>
      </x:c>
      <x:c r="L953" s="77" t="str">
        <x:v>weighted_hybrid</x:v>
      </x:c>
      <x:c r="M953" s="77" t="str">
        <x:v>是</x:v>
      </x:c>
      <x:c r="N953" s="77" t="str">
        <x:v>是</x:v>
      </x:c>
    </x:row>
    <x:row r="954">
      <x:c r="A954" s="77" t="str">
        <x:v>2241</x:v>
      </x:c>
      <x:c r="B954" s="77" t="str">
        <x:v>艾姆勒</x:v>
      </x:c>
      <x:c r="C954" s="125" t="n">
        <x:v>45689</x:v>
      </x:c>
      <x:c r="D954" s="120" t="n">
        <x:v>53274</x:v>
      </x:c>
      <x:c r="E954" s="120" t="n">
        <x:v>55970.04225868692</x:v>
      </x:c>
      <x:c r="F954" s="120" t="n">
        <x:v>60518.2805391152</x:v>
      </x:c>
      <x:c r="G954" s="120" t="n">
        <x:v>55464.682449750435</x:v>
      </x:c>
      <x:c r="H954" s="119" t="n">
        <x:v>0.05060709274105412</x:v>
      </x:c>
      <x:c r="I954" s="119" t="n">
        <x:f>IFERROR(ABS(F954-D954)/ABS(D954),"")</x:f>
        <x:v>0.13598153957118295</x:v>
      </x:c>
      <x:c r="J954" s="119" t="n">
        <x:f>IFERROR(ABS(G954-D954)/ABS(D954),"")</x:f>
        <x:v>0.04112104309326191</x:v>
      </x:c>
      <x:c r="K954" s="120" t="n">
        <x:f>E954-D954</x:f>
        <x:v>2696.042258686917</x:v>
      </x:c>
      <x:c r="L954" s="77" t="str">
        <x:v>weighted_hybrid</x:v>
      </x:c>
      <x:c r="M954" s="77" t="str">
        <x:v>是</x:v>
      </x:c>
      <x:c r="N954" s="77" t="str">
        <x:v>是</x:v>
      </x:c>
    </x:row>
    <x:row r="955">
      <x:c r="A955" s="77" t="str">
        <x:v>2241</x:v>
      </x:c>
      <x:c r="B955" s="77" t="str">
        <x:v>艾姆勒</x:v>
      </x:c>
      <x:c r="C955" s="125" t="n">
        <x:v>45717</x:v>
      </x:c>
      <x:c r="D955" s="120" t="n">
        <x:v>67097</x:v>
      </x:c>
      <x:c r="E955" s="120" t="n">
        <x:v>56131.93292426629</x:v>
      </x:c>
      <x:c r="F955" s="120" t="n">
        <x:v>57488.703988367015</x:v>
      </x:c>
      <x:c r="G955" s="120" t="n">
        <x:v>55981.18058381065</x:v>
      </x:c>
      <x:c r="H955" s="119" t="n">
        <x:v>0.16342112278840643</x:v>
      </x:c>
      <x:c r="I955" s="119" t="n">
        <x:f>IFERROR(ABS(F955-D955)/ABS(D955),"")</x:f>
        <x:v>0.1432000836346332</x:v>
      </x:c>
      <x:c r="J955" s="119" t="n">
        <x:f>IFERROR(ABS(G955-D955)/ABS(D955),"")</x:f>
        <x:v>0.16566790491660355</x:v>
      </x:c>
      <x:c r="K955" s="120" t="n">
        <x:f>E955-D955</x:f>
        <x:v>-10965.067075733707</x:v>
      </x:c>
      <x:c r="L955" s="77" t="str">
        <x:v>weighted_hybrid</x:v>
      </x:c>
      <x:c r="M955" s="77" t="str">
        <x:v>是</x:v>
      </x:c>
      <x:c r="N955" s="77" t="str">
        <x:v>是</x:v>
      </x:c>
    </x:row>
    <x:row r="956">
      <x:c r="A956" s="77" t="str">
        <x:v>2241</x:v>
      </x:c>
      <x:c r="B956" s="77" t="str">
        <x:v>艾姆勒</x:v>
      </x:c>
      <x:c r="C956" s="125" t="n">
        <x:v>45748</x:v>
      </x:c>
      <x:c r="D956" s="120" t="n">
        <x:v>57648</x:v>
      </x:c>
      <x:c r="E956" s="120" t="n">
        <x:v>58437.67261473147</x:v>
      </x:c>
      <x:c r="F956" s="120" t="n">
        <x:v>64936.40268738983</x:v>
      </x:c>
      <x:c r="G956" s="120" t="n">
        <x:v>57715.5914955472</x:v>
      </x:c>
      <x:c r="H956" s="119" t="n">
        <x:v>0.013698178856707422</x:v>
      </x:c>
      <x:c r="I956" s="119" t="n">
        <x:f>IFERROR(ABS(F956-D956)/ABS(D956),"")</x:f>
        <x:v>0.1264294110357659</x:v>
      </x:c>
      <x:c r="J956" s="119" t="n">
        <x:f>IFERROR(ABS(G956-D956)/ABS(D956),"")</x:f>
        <x:v>0.0011724863923675327</x:v>
      </x:c>
      <x:c r="K956" s="120" t="n">
        <x:f>E956-D956</x:f>
        <x:v>789.6726147314694</x:v>
      </x:c>
      <x:c r="L956" s="77" t="str">
        <x:v>weighted_hybrid</x:v>
      </x:c>
      <x:c r="M956" s="77" t="str">
        <x:v>是</x:v>
      </x:c>
      <x:c r="N956" s="77" t="str">
        <x:v>是</x:v>
      </x:c>
    </x:row>
    <x:row r="957">
      <x:c r="A957" s="77" t="str">
        <x:v>2241</x:v>
      </x:c>
      <x:c r="B957" s="77" t="str">
        <x:v>艾姆勒</x:v>
      </x:c>
      <x:c r="C957" s="125" t="n">
        <x:v>45778</x:v>
      </x:c>
      <x:c r="D957" s="120" t="n">
        <x:v>44333</x:v>
      </x:c>
      <x:c r="E957" s="120" t="n">
        <x:v>59809.14888037516</x:v>
      </x:c>
      <x:c r="F957" s="120" t="n">
        <x:v>62041.259860983766</x:v>
      </x:c>
      <x:c r="G957" s="120" t="n">
        <x:v>59561.136549196424</x:v>
      </x:c>
      <x:c r="H957" s="119" t="n">
        <x:v>0.34908868969785856</x:v>
      </x:c>
      <x:c r="I957" s="119" t="n">
        <x:f>IFERROR(ABS(F957-D957)/ABS(D957),"")</x:f>
        <x:v>0.39943743624351535</x:v>
      </x:c>
      <x:c r="J957" s="119" t="n">
        <x:f>IFERROR(ABS(G957-D957)/ABS(D957),"")</x:f>
        <x:v>0.3434943845261188</x:v>
      </x:c>
      <x:c r="K957" s="120" t="n">
        <x:f>E957-D957</x:f>
        <x:v>15476.148880375164</x:v>
      </x:c>
      <x:c r="L957" s="77" t="str">
        <x:v>weighted_hybrid</x:v>
      </x:c>
      <x:c r="M957" s="77" t="str">
        <x:v>是</x:v>
      </x:c>
      <x:c r="N957" s="77" t="str">
        <x:v>是</x:v>
      </x:c>
    </x:row>
    <x:row r="958">
      <x:c r="A958" s="77" t="str">
        <x:v>2241</x:v>
      </x:c>
      <x:c r="B958" s="77" t="str">
        <x:v>艾姆勒</x:v>
      </x:c>
      <x:c r="C958" s="125" t="n">
        <x:v>45809</x:v>
      </x:c>
      <x:c r="D958" s="120" t="n">
        <x:v>42820</x:v>
      </x:c>
      <x:c r="E958" s="120" t="n">
        <x:v>50624.88184094138</x:v>
      </x:c>
      <x:c r="F958" s="120" t="n">
        <x:v>46401.809013692255</x:v>
      </x:c>
      <x:c r="G958" s="120" t="n">
        <x:v>51094.11215508017</x:v>
      </x:c>
      <x:c r="H958" s="119" t="n">
        <x:v>0.1822718785834045</x:v>
      </x:c>
      <x:c r="I958" s="119" t="n">
        <x:f>IFERROR(ABS(F958-D958)/ABS(D958),"")</x:f>
        <x:v>0.08364803861962294</x:v>
      </x:c>
      <x:c r="J958" s="119" t="n">
        <x:f>IFERROR(ABS(G958-D958)/ABS(D958),"")</x:f>
        <x:v>0.1932300830238246</x:v>
      </x:c>
      <x:c r="K958" s="120" t="n">
        <x:f>E958-D958</x:f>
        <x:v>7804.88184094138</x:v>
      </x:c>
      <x:c r="L958" s="77" t="str">
        <x:v>weighted_hybrid</x:v>
      </x:c>
      <x:c r="M958" s="77" t="str">
        <x:v>是</x:v>
      </x:c>
      <x:c r="N958" s="77" t="str">
        <x:v>是</x:v>
      </x:c>
    </x:row>
    <x:row r="959">
      <x:c r="A959" s="77" t="str">
        <x:v>2241</x:v>
      </x:c>
      <x:c r="B959" s="77" t="str">
        <x:v>艾姆勒</x:v>
      </x:c>
      <x:c r="C959" s="125" t="n">
        <x:v>45839</x:v>
      </x:c>
      <x:c r="D959" s="120" t="n">
        <x:v>56352</x:v>
      </x:c>
      <x:c r="E959" s="120" t="n">
        <x:v>41388.571621800824</x:v>
      </x:c>
      <x:c r="F959" s="120" t="n">
        <x:v>41754.59882472636</x:v>
      </x:c>
      <x:c r="G959" s="120" t="n">
        <x:v>41347.90193258688</x:v>
      </x:c>
      <x:c r="H959" s="119" t="n">
        <x:v>0.26553500103277927</x:v>
      </x:c>
      <x:c r="I959" s="119" t="n">
        <x:f>IFERROR(ABS(F959-D959)/ABS(D959),"")</x:f>
        <x:v>0.2590396290331069</x:v>
      </x:c>
      <x:c r="J959" s="119" t="n">
        <x:f>IFERROR(ABS(G959-D959)/ABS(D959),"")</x:f>
        <x:v>0.2662567090327428</x:v>
      </x:c>
      <x:c r="K959" s="120" t="n">
        <x:f>E959-D959</x:f>
        <x:v>-14963.428378199176</x:v>
      </x:c>
      <x:c r="L959" s="77" t="str">
        <x:v>weighted_hybrid</x:v>
      </x:c>
      <x:c r="M959" s="77" t="str">
        <x:v>是</x:v>
      </x:c>
      <x:c r="N959" s="77" t="str">
        <x:v>是</x:v>
      </x:c>
    </x:row>
    <x:row r="960">
      <x:c r="A960" s="77" t="str">
        <x:v>2241</x:v>
      </x:c>
      <x:c r="B960" s="77" t="str">
        <x:v>艾姆勒</x:v>
      </x:c>
      <x:c r="C960" s="125" t="n">
        <x:v>45870</x:v>
      </x:c>
      <x:c r="D960" s="120" t="n">
        <x:v>59161</x:v>
      </x:c>
      <x:c r="E960" s="120" t="n">
        <x:v>52884.59190543262</x:v>
      </x:c>
      <x:c r="F960" s="120" t="n">
        <x:v>61351.154452362935</x:v>
      </x:c>
      <x:c r="G960" s="120" t="n">
        <x:v>51943.86273355148</x:v>
      </x:c>
      <x:c r="H960" s="119" t="n">
        <x:v>0.10609029757048356</x:v>
      </x:c>
      <x:c r="I960" s="119" t="n">
        <x:f>IFERROR(ABS(F960-D960)/ABS(D960),"")</x:f>
        <x:v>0.03702024057001969</x:v>
      </x:c>
      <x:c r="J960" s="119" t="n">
        <x:f>IFERROR(ABS(G960-D960)/ABS(D960),"")</x:f>
        <x:v>0.12199146847498381</x:v>
      </x:c>
      <x:c r="K960" s="120" t="n">
        <x:f>E960-D960</x:f>
        <x:v>-6276.408094567378</x:v>
      </x:c>
      <x:c r="L960" s="77" t="str">
        <x:v>weighted_hybrid</x:v>
      </x:c>
      <x:c r="M960" s="77" t="str">
        <x:v>是</x:v>
      </x:c>
      <x:c r="N960" s="77" t="str">
        <x:v>是</x:v>
      </x:c>
    </x:row>
    <x:row r="961">
      <x:c r="A961" s="77" t="str">
        <x:v>2241</x:v>
      </x:c>
      <x:c r="B961" s="77" t="str">
        <x:v>艾姆勒</x:v>
      </x:c>
      <x:c r="C961" s="125" t="n">
        <x:v>45901</x:v>
      </x:c>
      <x:c r="D961" s="120" t="n">
        <x:v>71413</x:v>
      </x:c>
      <x:c r="E961" s="120" t="n">
        <x:v>55157.11677321162</x:v>
      </x:c>
      <x:c r="F961" s="120" t="n">
        <x:v>59681.12114751207</x:v>
      </x:c>
      <x:c r="G961" s="120" t="n">
        <x:v>54654.44962051157</x:v>
      </x:c>
      <x:c r="H961" s="119" t="n">
        <x:v>0.22763198894862807</x:v>
      </x:c>
      <x:c r="I961" s="119" t="n">
        <x:f>IFERROR(ABS(F961-D961)/ABS(D961),"")</x:f>
        <x:v>0.16428211743643212</x:v>
      </x:c>
      <x:c r="J961" s="119" t="n">
        <x:f>IFERROR(ABS(G961-D961)/ABS(D961),"")</x:f>
        <x:v>0.23467086356109432</x:v>
      </x:c>
      <x:c r="K961" s="120" t="n">
        <x:f>E961-D961</x:f>
        <x:v>-16255.883226788377</x:v>
      </x:c>
      <x:c r="L961" s="77" t="str">
        <x:v>weighted_hybrid</x:v>
      </x:c>
      <x:c r="M961" s="77" t="str">
        <x:v>是</x:v>
      </x:c>
      <x:c r="N961" s="77" t="str">
        <x:v>是</x:v>
      </x:c>
    </x:row>
    <x:row r="962">
      <x:c r="A962" s="77" t="str">
        <x:v>2241</x:v>
      </x:c>
      <x:c r="B962" s="77" t="str">
        <x:v>艾姆勒</x:v>
      </x:c>
      <x:c r="C962" s="125" t="n">
        <x:v>45931</x:v>
      </x:c>
      <x:c r="D962" s="120" t="n">
        <x:v>76087</x:v>
      </x:c>
      <x:c r="E962" s="120" t="n">
        <x:v>64793.400996498276</x:v>
      </x:c>
      <x:c r="F962" s="120" t="n">
        <x:v>72815.69018998873</x:v>
      </x:c>
      <x:c r="G962" s="120" t="n">
        <x:v>63902.03553055489</x:v>
      </x:c>
      <x:c r="H962" s="119" t="n">
        <x:v>0.1484300735145521</x:v>
      </x:c>
      <x:c r="I962" s="119" t="n">
        <x:f>IFERROR(ABS(F962-D962)/ABS(D962),"")</x:f>
        <x:v>0.042994332934815006</x:v>
      </x:c>
      <x:c r="J962" s="119" t="n">
        <x:f>IFERROR(ABS(G962-D962)/ABS(D962),"")</x:f>
        <x:v>0.1601451558011896</x:v>
      </x:c>
      <x:c r="K962" s="120" t="n">
        <x:f>E962-D962</x:f>
        <x:v>-11293.599003501724</x:v>
      </x:c>
      <x:c r="L962" s="77" t="str">
        <x:v>weighted_hybrid</x:v>
      </x:c>
      <x:c r="M962" s="77" t="str">
        <x:v>是</x:v>
      </x:c>
      <x:c r="N962" s="77" t="str">
        <x:v>是</x:v>
      </x:c>
    </x:row>
    <x:row r="963">
      <x:c r="A963" s="77" t="str">
        <x:v>2241</x:v>
      </x:c>
      <x:c r="B963" s="77" t="str">
        <x:v>艾姆勒</x:v>
      </x:c>
      <x:c r="C963" s="125" t="n">
        <x:v>45962</x:v>
      </x:c>
      <x:c r="D963" s="120" t="n">
        <x:v>97097</x:v>
      </x:c>
      <x:c r="E963" s="120" t="n">
        <x:v>75117.33972798436</x:v>
      </x:c>
      <x:c r="F963" s="120" t="n">
        <x:v>77424.06887303</x:v>
      </x:c>
      <x:c r="G963" s="120" t="n">
        <x:v>74861.03648964595</x:v>
      </x:c>
      <x:c r="H963" s="119" t="n">
        <x:v>0.2263680677262494</x:v>
      </x:c>
      <x:c r="I963" s="119" t="n">
        <x:f>IFERROR(ABS(F963-D963)/ABS(D963),"")</x:f>
        <x:v>0.20261111184660696</x:v>
      </x:c>
      <x:c r="J963" s="119" t="n">
        <x:f>IFERROR(ABS(G963-D963)/ABS(D963),"")</x:f>
        <x:v>0.22900772949065418</x:v>
      </x:c>
      <x:c r="K963" s="120" t="n">
        <x:f>E963-D963</x:f>
        <x:v>-21979.660272015637</x:v>
      </x:c>
      <x:c r="L963" s="77" t="str">
        <x:v>weighted_hybrid</x:v>
      </x:c>
      <x:c r="M963" s="77" t="str">
        <x:v>是</x:v>
      </x:c>
      <x:c r="N963" s="77" t="str">
        <x:v>是</x:v>
      </x:c>
    </x:row>
    <x:row r="964">
      <x:c r="A964" s="77" t="str">
        <x:v>2241</x:v>
      </x:c>
      <x:c r="B964" s="77" t="str">
        <x:v>艾姆勒</x:v>
      </x:c>
      <x:c r="C964" s="125" t="n">
        <x:v>45992</x:v>
      </x:c>
      <x:c r="D964" s="120" t="n">
        <x:v>102285</x:v>
      </x:c>
      <x:c r="E964" s="120" t="n">
        <x:v>90414.02643497237</x:v>
      </x:c>
      <x:c r="F964" s="120" t="n">
        <x:v>76809.06815283568</x:v>
      </x:c>
      <x:c r="G964" s="120" t="n">
        <x:v>91925.68846632089</x:v>
      </x:c>
      <x:c r="H964" s="119" t="n">
        <x:v>0.11605781458696414</x:v>
      </x:c>
      <x:c r="I964" s="119" t="n">
        <x:f>IFERROR(ABS(F964-D964)/ABS(D964),"")</x:f>
        <x:v>0.24906811210993127</x:v>
      </x:c>
      <x:c r="J964" s="119" t="n">
        <x:f>IFERROR(ABS(G964-D964)/ABS(D964),"")</x:f>
        <x:v>0.10127889263996782</x:v>
      </x:c>
      <x:c r="K964" s="120" t="n">
        <x:f>E964-D964</x:f>
        <x:v>-11870.973565027627</x:v>
      </x:c>
      <x:c r="L964" s="77" t="str">
        <x:v>weighted_hybrid</x:v>
      </x:c>
      <x:c r="M964" s="77" t="str">
        <x:v>是</x:v>
      </x:c>
      <x:c r="N964" s="77" t="str">
        <x:v>是</x:v>
      </x:c>
    </x:row>
    <x:row r="965">
      <x:c r="A965" s="77" t="str">
        <x:v>2305</x:v>
      </x:c>
      <x:c r="B965" s="77" t="str">
        <x:v>全友</x:v>
      </x:c>
      <x:c r="C965" s="125" t="n">
        <x:v>45658</x:v>
      </x:c>
      <x:c r="D965" s="120" t="n">
        <x:v>53717</x:v>
      </x:c>
      <x:c r="E965" s="120" t="n">
        <x:v>68607.4994367779</x:v>
      </x:c>
      <x:c r="F965" s="120" t="n">
        <x:v>49412.83267925717</x:v>
      </x:c>
      <x:c r="G965" s="120" t="n">
        <x:v>70740.24018761354</x:v>
      </x:c>
      <x:c r="H965" s="119" t="n">
        <x:v>0.2772027372485042</x:v>
      </x:c>
      <x:c r="I965" s="119" t="n">
        <x:f>IFERROR(ABS(F965-D965)/ABS(D965),"")</x:f>
        <x:v>0.0801267256314171</x:v>
      </x:c>
      <x:c r="J965" s="119" t="n">
        <x:f>IFERROR(ABS(G965-D965)/ABS(D965),"")</x:f>
        <x:v>0.31690601090182885</x:v>
      </x:c>
      <x:c r="K965" s="120" t="n">
        <x:f>E965-D965</x:f>
        <x:v>14890.4994367779</x:v>
      </x:c>
      <x:c r="L965" s="77" t="str">
        <x:v>weighted_hybrid</x:v>
      </x:c>
      <x:c r="M965" s="77" t="str">
        <x:v>是</x:v>
      </x:c>
      <x:c r="N965" s="77" t="str">
        <x:v>是</x:v>
      </x:c>
    </x:row>
    <x:row r="966">
      <x:c r="A966" s="77" t="str">
        <x:v>2305</x:v>
      </x:c>
      <x:c r="B966" s="77" t="str">
        <x:v>全友</x:v>
      </x:c>
      <x:c r="C966" s="125" t="n">
        <x:v>45689</x:v>
      </x:c>
      <x:c r="D966" s="120" t="n">
        <x:v>60685</x:v>
      </x:c>
      <x:c r="E966" s="120" t="n">
        <x:v>49486.42649486345</x:v>
      </x:c>
      <x:c r="F966" s="120" t="n">
        <x:v>49193.50646827224</x:v>
      </x:c>
      <x:c r="G966" s="120" t="n">
        <x:v>49518.9731644847</x:v>
      </x:c>
      <x:c r="H966" s="119" t="n">
        <x:v>0.1845361045585655</x:v>
      </x:c>
      <x:c r="I966" s="119" t="n">
        <x:f>IFERROR(ABS(F966-D966)/ABS(D966),"")</x:f>
        <x:v>0.1893629979686539</x:v>
      </x:c>
      <x:c r="J966" s="119" t="n">
        <x:f>IFERROR(ABS(G966-D966)/ABS(D966),"")</x:f>
        <x:v>0.1839997830685557</x:v>
      </x:c>
      <x:c r="K966" s="120" t="n">
        <x:f>E966-D966</x:f>
        <x:v>-11198.573505136548</x:v>
      </x:c>
      <x:c r="L966" s="77" t="str">
        <x:v>weighted_hybrid</x:v>
      </x:c>
      <x:c r="M966" s="77" t="str">
        <x:v>是</x:v>
      </x:c>
      <x:c r="N966" s="77" t="str">
        <x:v>是</x:v>
      </x:c>
    </x:row>
    <x:row r="967">
      <x:c r="A967" s="77" t="str">
        <x:v>2305</x:v>
      </x:c>
      <x:c r="B967" s="77" t="str">
        <x:v>全友</x:v>
      </x:c>
      <x:c r="C967" s="125" t="n">
        <x:v>45717</x:v>
      </x:c>
      <x:c r="D967" s="120" t="n">
        <x:v>51148</x:v>
      </x:c>
      <x:c r="E967" s="120" t="n">
        <x:v>59788.127818990346</x:v>
      </x:c>
      <x:c r="F967" s="120" t="n">
        <x:v>62087.69035414292</x:v>
      </x:c>
      <x:c r="G967" s="120" t="n">
        <x:v>59532.62087064006</x:v>
      </x:c>
      <x:c r="H967" s="119" t="n">
        <x:v>0.16892405996305515</x:v>
      </x:c>
      <x:c r="I967" s="119" t="n">
        <x:f>IFERROR(ABS(F967-D967)/ABS(D967),"")</x:f>
        <x:v>0.21388305220424886</x:v>
      </x:c>
      <x:c r="J967" s="119" t="n">
        <x:f>IFERROR(ABS(G967-D967)/ABS(D967),"")</x:f>
        <x:v>0.16392861638070028</x:v>
      </x:c>
      <x:c r="K967" s="120" t="n">
        <x:f>E967-D967</x:f>
        <x:v>8640.127818990346</x:v>
      </x:c>
      <x:c r="L967" s="77" t="str">
        <x:v>weighted_hybrid</x:v>
      </x:c>
      <x:c r="M967" s="77" t="str">
        <x:v>是</x:v>
      </x:c>
      <x:c r="N967" s="77" t="str">
        <x:v>是</x:v>
      </x:c>
    </x:row>
    <x:row r="968">
      <x:c r="A968" s="77" t="str">
        <x:v>2305</x:v>
      </x:c>
      <x:c r="B968" s="77" t="str">
        <x:v>全友</x:v>
      </x:c>
      <x:c r="C968" s="125" t="n">
        <x:v>45748</x:v>
      </x:c>
      <x:c r="D968" s="120" t="n">
        <x:v>66085</x:v>
      </x:c>
      <x:c r="E968" s="120" t="n">
        <x:v>47448.08893792855</x:v>
      </x:c>
      <x:c r="F968" s="120" t="n">
        <x:v>43747.74252122152</x:v>
      </x:c>
      <x:c r="G968" s="120" t="n">
        <x:v>47859.238539784885</x:v>
      </x:c>
      <x:c r="H968" s="119" t="n">
        <x:v>0.2820142401766127</x:v>
      </x:c>
      <x:c r="I968" s="119" t="n">
        <x:f>IFERROR(ABS(F968-D968)/ABS(D968),"")</x:f>
        <x:v>0.33800798182308367</x:v>
      </x:c>
      <x:c r="J968" s="119" t="n">
        <x:f>IFERROR(ABS(G968-D968)/ABS(D968),"")</x:f>
        <x:v>0.27579271332700483</x:v>
      </x:c>
      <x:c r="K968" s="120" t="n">
        <x:f>E968-D968</x:f>
        <x:v>-18636.91106207145</x:v>
      </x:c>
      <x:c r="L968" s="77" t="str">
        <x:v>weighted_hybrid</x:v>
      </x:c>
      <x:c r="M968" s="77" t="str">
        <x:v>是</x:v>
      </x:c>
      <x:c r="N968" s="77" t="str">
        <x:v>是</x:v>
      </x:c>
    </x:row>
    <x:row r="969">
      <x:c r="A969" s="77" t="str">
        <x:v>2305</x:v>
      </x:c>
      <x:c r="B969" s="77" t="str">
        <x:v>全友</x:v>
      </x:c>
      <x:c r="C969" s="125" t="n">
        <x:v>45778</x:v>
      </x:c>
      <x:c r="D969" s="120" t="n">
        <x:v>58613</x:v>
      </x:c>
      <x:c r="E969" s="120" t="n">
        <x:v>65102.6315458734</x:v>
      </x:c>
      <x:c r="F969" s="120" t="n">
        <x:v>65985.26594784282</x:v>
      </x:c>
      <x:c r="G969" s="120" t="n">
        <x:v>65004.561056765684</x:v>
      </x:c>
      <x:c r="H969" s="119" t="n">
        <x:v>0.11072000317119755</x:v>
      </x:c>
      <x:c r="I969" s="119" t="n">
        <x:f>IFERROR(ABS(F969-D969)/ABS(D969),"")</x:f>
        <x:v>0.1257786830198561</x:v>
      </x:c>
      <x:c r="J969" s="119" t="n">
        <x:f>IFERROR(ABS(G969-D969)/ABS(D969),"")</x:f>
        <x:v>0.10904681652134653</x:v>
      </x:c>
      <x:c r="K969" s="120" t="n">
        <x:f>E969-D969</x:f>
        <x:v>6489.6315458734025</x:v>
      </x:c>
      <x:c r="L969" s="77" t="str">
        <x:v>weighted_hybrid</x:v>
      </x:c>
      <x:c r="M969" s="77" t="str">
        <x:v>是</x:v>
      </x:c>
      <x:c r="N969" s="77" t="str">
        <x:v>是</x:v>
      </x:c>
    </x:row>
    <x:row r="970">
      <x:c r="A970" s="77" t="str">
        <x:v>2305</x:v>
      </x:c>
      <x:c r="B970" s="77" t="str">
        <x:v>全友</x:v>
      </x:c>
      <x:c r="C970" s="125" t="n">
        <x:v>45809</x:v>
      </x:c>
      <x:c r="D970" s="120" t="n">
        <x:v>61861</x:v>
      </x:c>
      <x:c r="E970" s="120" t="n">
        <x:v>59409.77107465932</x:v>
      </x:c>
      <x:c r="F970" s="120" t="n">
        <x:v>61854.4952464194</x:v>
      </x:c>
      <x:c r="G970" s="120" t="n">
        <x:v>59138.13505557487</x:v>
      </x:c>
      <x:c r="H970" s="119" t="n">
        <x:v>0.039624786623893536</x:v>
      </x:c>
      <x:c r="I970" s="119" t="n">
        <x:f>IFERROR(ABS(F970-D970)/ABS(D970),"")</x:f>
        <x:v>0.00010515112236466697</x:v>
      </x:c>
      <x:c r="J970" s="119" t="n">
        <x:f>IFERROR(ABS(G970-D970)/ABS(D970),"")</x:f>
        <x:v>0.04401585723517447</x:v>
      </x:c>
      <x:c r="K970" s="120" t="n">
        <x:f>E970-D970</x:f>
        <x:v>-2451.228925340678</x:v>
      </x:c>
      <x:c r="L970" s="77" t="str">
        <x:v>weighted_hybrid</x:v>
      </x:c>
      <x:c r="M970" s="77" t="str">
        <x:v>是</x:v>
      </x:c>
      <x:c r="N970" s="77" t="str">
        <x:v>是</x:v>
      </x:c>
    </x:row>
    <x:row r="971">
      <x:c r="A971" s="77" t="str">
        <x:v>2305</x:v>
      </x:c>
      <x:c r="B971" s="77" t="str">
        <x:v>全友</x:v>
      </x:c>
      <x:c r="C971" s="125" t="n">
        <x:v>45839</x:v>
      </x:c>
      <x:c r="D971" s="120" t="n">
        <x:v>59960</x:v>
      </x:c>
      <x:c r="E971" s="120" t="n">
        <x:v>65193.23761757752</x:v>
      </x:c>
      <x:c r="F971" s="120" t="n">
        <x:v>70768.60240345617</x:v>
      </x:c>
      <x:c r="G971" s="120" t="n">
        <x:v>64573.75264136878</x:v>
      </x:c>
      <x:c r="H971" s="119" t="n">
        <x:v>0.08727881283484856</x:v>
      </x:c>
      <x:c r="I971" s="119" t="n">
        <x:f>IFERROR(ABS(F971-D971)/ABS(D971),"")</x:f>
        <x:v>0.18026354909032974</x:v>
      </x:c>
      <x:c r="J971" s="119" t="n">
        <x:f>IFERROR(ABS(G971-D971)/ABS(D971),"")</x:f>
        <x:v>0.07694717547312843</x:v>
      </x:c>
      <x:c r="K971" s="120" t="n">
        <x:f>E971-D971</x:f>
        <x:v>5233.237617577521</x:v>
      </x:c>
      <x:c r="L971" s="77" t="str">
        <x:v>weighted_hybrid</x:v>
      </x:c>
      <x:c r="M971" s="77" t="str">
        <x:v>是</x:v>
      </x:c>
      <x:c r="N971" s="77" t="str">
        <x:v>是</x:v>
      </x:c>
    </x:row>
    <x:row r="972">
      <x:c r="A972" s="77" t="str">
        <x:v>2305</x:v>
      </x:c>
      <x:c r="B972" s="77" t="str">
        <x:v>全友</x:v>
      </x:c>
      <x:c r="C972" s="125" t="n">
        <x:v>45870</x:v>
      </x:c>
      <x:c r="D972" s="120" t="n">
        <x:v>53302</x:v>
      </x:c>
      <x:c r="E972" s="120" t="n">
        <x:v>63817.99591014777</x:v>
      </x:c>
      <x:c r="F972" s="120" t="n">
        <x:v>64805.50758011796</x:v>
      </x:c>
      <x:c r="G972" s="120" t="n">
        <x:v>63708.27239126219</x:v>
      </x:c>
      <x:c r="H972" s="119" t="n">
        <x:v>0.1972908316788821</x:v>
      </x:c>
      <x:c r="I972" s="119" t="n">
        <x:f>IFERROR(ABS(F972-D972)/ABS(D972),"")</x:f>
        <x:v>0.2158175599436787</x:v>
      </x:c>
      <x:c r="J972" s="119" t="n">
        <x:f>IFERROR(ABS(G972-D972)/ABS(D972),"")</x:f>
        <x:v>0.19523230631612676</x:v>
      </x:c>
      <x:c r="K972" s="120" t="n">
        <x:f>E972-D972</x:f>
        <x:v>10515.995910147773</x:v>
      </x:c>
      <x:c r="L972" s="77" t="str">
        <x:v>weighted_hybrid</x:v>
      </x:c>
      <x:c r="M972" s="77" t="str">
        <x:v>是</x:v>
      </x:c>
      <x:c r="N972" s="77" t="str">
        <x:v>是</x:v>
      </x:c>
    </x:row>
    <x:row r="973">
      <x:c r="A973" s="77" t="str">
        <x:v>2305</x:v>
      </x:c>
      <x:c r="B973" s="77" t="str">
        <x:v>全友</x:v>
      </x:c>
      <x:c r="C973" s="125" t="n">
        <x:v>45901</x:v>
      </x:c>
      <x:c r="D973" s="120" t="n">
        <x:v>62840</x:v>
      </x:c>
      <x:c r="E973" s="120" t="n">
        <x:v>58395.47453072711</x:v>
      </x:c>
      <x:c r="F973" s="120" t="n">
        <x:v>66756.14112674272</x:v>
      </x:c>
      <x:c r="G973" s="120" t="n">
        <x:v>57466.51157561426</x:v>
      </x:c>
      <x:c r="H973" s="119" t="n">
        <x:v>0.07072764909727709</x:v>
      </x:c>
      <x:c r="I973" s="119" t="n">
        <x:f>IFERROR(ABS(F973-D973)/ABS(D973),"")</x:f>
        <x:v>0.062319241354912756</x:v>
      </x:c>
      <x:c r="J973" s="119" t="n">
        <x:f>IFERROR(ABS(G973-D973)/ABS(D973),"")</x:f>
        <x:v>0.08551063692529819</x:v>
      </x:c>
      <x:c r="K973" s="120" t="n">
        <x:f>E973-D973</x:f>
        <x:v>-4444.525469272892</x:v>
      </x:c>
      <x:c r="L973" s="77" t="str">
        <x:v>weighted_hybrid</x:v>
      </x:c>
      <x:c r="M973" s="77" t="str">
        <x:v>是</x:v>
      </x:c>
      <x:c r="N973" s="77" t="str">
        <x:v>是</x:v>
      </x:c>
    </x:row>
    <x:row r="974">
      <x:c r="A974" s="77" t="str">
        <x:v>2305</x:v>
      </x:c>
      <x:c r="B974" s="77" t="str">
        <x:v>全友</x:v>
      </x:c>
      <x:c r="C974" s="125" t="n">
        <x:v>45931</x:v>
      </x:c>
      <x:c r="D974" s="120" t="n">
        <x:v>65506</x:v>
      </x:c>
      <x:c r="E974" s="120" t="n">
        <x:v>60516.417759156764</x:v>
      </x:c>
      <x:c r="F974" s="120" t="n">
        <x:v>56973.35731833292</x:v>
      </x:c>
      <x:c r="G974" s="120" t="n">
        <x:v>60910.091141470526</x:v>
      </x:c>
      <x:c r="H974" s="119" t="n">
        <x:v>0.07616985071357182</x:v>
      </x:c>
      <x:c r="I974" s="119" t="n">
        <x:f>IFERROR(ABS(F974-D974)/ABS(D974),"")</x:f>
        <x:v>0.13025742194099899</x:v>
      </x:c>
      <x:c r="J974" s="119" t="n">
        <x:f>IFERROR(ABS(G974-D974)/ABS(D974),"")</x:f>
        <x:v>0.07016012057719101</x:v>
      </x:c>
      <x:c r="K974" s="120" t="n">
        <x:f>E974-D974</x:f>
        <x:v>-4989.582240843236</x:v>
      </x:c>
      <x:c r="L974" s="77" t="str">
        <x:v>weighted_hybrid</x:v>
      </x:c>
      <x:c r="M974" s="77" t="str">
        <x:v>是</x:v>
      </x:c>
      <x:c r="N974" s="77" t="str">
        <x:v>是</x:v>
      </x:c>
    </x:row>
    <x:row r="975">
      <x:c r="A975" s="77" t="str">
        <x:v>2305</x:v>
      </x:c>
      <x:c r="B975" s="77" t="str">
        <x:v>全友</x:v>
      </x:c>
      <x:c r="C975" s="125" t="n">
        <x:v>45962</x:v>
      </x:c>
      <x:c r="D975" s="120" t="n">
        <x:v>67343</x:v>
      </x:c>
      <x:c r="E975" s="120" t="n">
        <x:v>54740.668246899455</x:v>
      </x:c>
      <x:c r="F975" s="120" t="n">
        <x:v>60425.06671900612</x:v>
      </x:c>
      <x:c r="G975" s="120" t="n">
        <x:v>54109.06841666538</x:v>
      </x:c>
      <x:c r="H975" s="119" t="n">
        <x:v>0.18713647673998107</x:v>
      </x:c>
      <x:c r="I975" s="119" t="n">
        <x:f>IFERROR(ABS(F975-D975)/ABS(D975),"")</x:f>
        <x:v>0.10272683546907442</x:v>
      </x:c>
      <x:c r="J975" s="119" t="n">
        <x:f>IFERROR(ABS(G975-D975)/ABS(D975),"")</x:f>
        <x:v>0.1965153257700818</x:v>
      </x:c>
      <x:c r="K975" s="120" t="n">
        <x:f>E975-D975</x:f>
        <x:v>-12602.331753100545</x:v>
      </x:c>
      <x:c r="L975" s="77" t="str">
        <x:v>weighted_hybrid</x:v>
      </x:c>
      <x:c r="M975" s="77" t="str">
        <x:v>是</x:v>
      </x:c>
      <x:c r="N975" s="77" t="str">
        <x:v>是</x:v>
      </x:c>
    </x:row>
    <x:row r="976">
      <x:c r="A976" s="77" t="str">
        <x:v>2305</x:v>
      </x:c>
      <x:c r="B976" s="77" t="str">
        <x:v>全友</x:v>
      </x:c>
      <x:c r="C976" s="125" t="n">
        <x:v>45992</x:v>
      </x:c>
      <x:c r="D976" s="120" t="n">
        <x:v>85325</x:v>
      </x:c>
      <x:c r="E976" s="120" t="n">
        <x:v>71602.02022636654</x:v>
      </x:c>
      <x:c r="F976" s="120" t="n">
        <x:v>77199.53008272058</x:v>
      </x:c>
      <x:c r="G976" s="120" t="n">
        <x:v>70980.07468677165</x:v>
      </x:c>
      <x:c r="H976" s="119" t="n">
        <x:v>0.160831875460105</x:v>
      </x:c>
      <x:c r="I976" s="119" t="n">
        <x:f>IFERROR(ABS(F976-D976)/ABS(D976),"")</x:f>
        <x:v>0.09522965036366154</x:v>
      </x:c>
      <x:c r="J976" s="119" t="n">
        <x:f>IFERROR(ABS(G976-D976)/ABS(D976),"")</x:f>
        <x:v>0.16812101158193202</x:v>
      </x:c>
      <x:c r="K976" s="120" t="n">
        <x:f>E976-D976</x:f>
        <x:v>-13722.979773633459</x:v>
      </x:c>
      <x:c r="L976" s="77" t="str">
        <x:v>weighted_hybrid</x:v>
      </x:c>
      <x:c r="M976" s="77" t="str">
        <x:v>是</x:v>
      </x:c>
      <x:c r="N976" s="77" t="str">
        <x:v>是</x:v>
      </x:c>
    </x:row>
    <x:row r="977">
      <x:c r="A977" s="77" t="str">
        <x:v>2314</x:v>
      </x:c>
      <x:c r="B977" s="77" t="str">
        <x:v>台揚</x:v>
      </x:c>
      <x:c r="C977" s="125" t="n">
        <x:v>45658</x:v>
      </x:c>
      <x:c r="D977" s="120" t="n">
        <x:v>93638</x:v>
      </x:c>
      <x:c r="E977" s="120" t="n">
        <x:v>136167.14903405347</x:v>
      </x:c>
      <x:c r="F977" s="120" t="n">
        <x:v>144809.3108875049</x:v>
      </x:c>
      <x:c r="G977" s="120" t="n">
        <x:v>135206.90882811442</x:v>
      </x:c>
      <x:c r="H977" s="119" t="n">
        <x:v>0.4541868582632421</x:v>
      </x:c>
      <x:c r="I977" s="119" t="n">
        <x:f>IFERROR(ABS(F977-D977)/ABS(D977),"")</x:f>
        <x:v>0.5464801777857803</x:v>
      </x:c>
      <x:c r="J977" s="119" t="n">
        <x:f>IFERROR(ABS(G977-D977)/ABS(D977),"")</x:f>
        <x:v>0.44393204498296013</x:v>
      </x:c>
      <x:c r="K977" s="120" t="n">
        <x:f>E977-D977</x:f>
        <x:v>42529.149034053466</x:v>
      </x:c>
      <x:c r="L977" s="77" t="str">
        <x:v>weighted_hybrid</x:v>
      </x:c>
      <x:c r="M977" s="77" t="str">
        <x:v>是</x:v>
      </x:c>
      <x:c r="N977" s="77" t="str">
        <x:v>是</x:v>
      </x:c>
    </x:row>
    <x:row r="978">
      <x:c r="A978" s="77" t="str">
        <x:v>2314</x:v>
      </x:c>
      <x:c r="B978" s="77" t="str">
        <x:v>台揚</x:v>
      </x:c>
      <x:c r="C978" s="125" t="n">
        <x:v>45689</x:v>
      </x:c>
      <x:c r="D978" s="120" t="n">
        <x:v>74543</x:v>
      </x:c>
      <x:c r="E978" s="120" t="n">
        <x:v>118654.65322392549</x:v>
      </x:c>
      <x:c r="F978" s="120" t="n">
        <x:v>98279.3027909281</x:v>
      </x:c>
      <x:c r="G978" s="120" t="n">
        <x:v>120918.58104981409</x:v>
      </x:c>
      <x:c r="H978" s="119" t="n">
        <x:v>0.5917611744084017</x:v>
      </x:c>
      <x:c r="I978" s="119" t="n">
        <x:f>IFERROR(ABS(F978-D978)/ABS(D978),"")</x:f>
        <x:v>0.31842430262973176</x:v>
      </x:c>
      <x:c r="J978" s="119" t="n">
        <x:f>IFERROR(ABS(G978-D978)/ABS(D978),"")</x:f>
        <x:v>0.622131937939365</x:v>
      </x:c>
      <x:c r="K978" s="120" t="n">
        <x:f>E978-D978</x:f>
        <x:v>44111.65322392549</x:v>
      </x:c>
      <x:c r="L978" s="77" t="str">
        <x:v>weighted_hybrid</x:v>
      </x:c>
      <x:c r="M978" s="77" t="str">
        <x:v>是</x:v>
      </x:c>
      <x:c r="N978" s="77" t="str">
        <x:v>是</x:v>
      </x:c>
    </x:row>
    <x:row r="979">
      <x:c r="A979" s="77" t="str">
        <x:v>2314</x:v>
      </x:c>
      <x:c r="B979" s="77" t="str">
        <x:v>台揚</x:v>
      </x:c>
      <x:c r="C979" s="125" t="n">
        <x:v>45717</x:v>
      </x:c>
      <x:c r="D979" s="120" t="n">
        <x:v>80115</x:v>
      </x:c>
      <x:c r="E979" s="120" t="n">
        <x:v>84428.34661814044</x:v>
      </x:c>
      <x:c r="F979" s="120" t="n">
        <x:v>63490.64006795216</x:v>
      </x:c>
      <x:c r="G979" s="120" t="n">
        <x:v>86754.75845705024</x:v>
      </x:c>
      <x:c r="H979" s="119" t="n">
        <x:v>0.05383943853386303</x:v>
      </x:c>
      <x:c r="I979" s="119" t="n">
        <x:f>IFERROR(ABS(F979-D979)/ABS(D979),"")</x:f>
        <x:v>0.20750620897519614</x:v>
      </x:c>
      <x:c r="J979" s="119" t="n">
        <x:f>IFERROR(ABS(G979-D979)/ABS(D979),"")</x:f>
        <x:v>0.08287784381264728</x:v>
      </x:c>
      <x:c r="K979" s="120" t="n">
        <x:f>E979-D979</x:f>
        <x:v>4313.3466181404365</x:v>
      </x:c>
      <x:c r="L979" s="77" t="str">
        <x:v>weighted_hybrid</x:v>
      </x:c>
      <x:c r="M979" s="77" t="str">
        <x:v>是</x:v>
      </x:c>
      <x:c r="N979" s="77" t="str">
        <x:v>是</x:v>
      </x:c>
    </x:row>
    <x:row r="980">
      <x:c r="A980" s="77" t="str">
        <x:v>2314</x:v>
      </x:c>
      <x:c r="B980" s="77" t="str">
        <x:v>台揚</x:v>
      </x:c>
      <x:c r="C980" s="125" t="n">
        <x:v>45748</x:v>
      </x:c>
      <x:c r="D980" s="120" t="n">
        <x:v>102755</x:v>
      </x:c>
      <x:c r="E980" s="120" t="n">
        <x:v>85765.3154117689</x:v>
      </x:c>
      <x:c r="F980" s="120" t="n">
        <x:v>86514.45685554417</x:v>
      </x:c>
      <x:c r="G980" s="120" t="n">
        <x:v>85682.07747357165</x:v>
      </x:c>
      <x:c r="H980" s="119" t="n">
        <x:v>0.1653416825286468</x:v>
      </x:c>
      <x:c r="I980" s="119" t="n">
        <x:f>IFERROR(ABS(F980-D980)/ABS(D980),"")</x:f>
        <x:v>0.15805112300574994</x:v>
      </x:c>
      <x:c r="J980" s="119" t="n">
        <x:f>IFERROR(ABS(G980-D980)/ABS(D980),"")</x:f>
        <x:v>0.16615174469785748</x:v>
      </x:c>
      <x:c r="K980" s="120" t="n">
        <x:f>E980-D980</x:f>
        <x:v>-16989.684588231103</x:v>
      </x:c>
      <x:c r="L980" s="77" t="str">
        <x:v>weighted_hybrid</x:v>
      </x:c>
      <x:c r="M980" s="77" t="str">
        <x:v>是</x:v>
      </x:c>
      <x:c r="N980" s="77" t="str">
        <x:v>是</x:v>
      </x:c>
    </x:row>
    <x:row r="981">
      <x:c r="A981" s="77" t="str">
        <x:v>2314</x:v>
      </x:c>
      <x:c r="B981" s="77" t="str">
        <x:v>台揚</x:v>
      </x:c>
      <x:c r="C981" s="125" t="n">
        <x:v>45778</x:v>
      </x:c>
      <x:c r="D981" s="120" t="n">
        <x:v>105412</x:v>
      </x:c>
      <x:c r="E981" s="120" t="n">
        <x:v>98060.73384369654</x:v>
      </x:c>
      <x:c r="F981" s="120" t="n">
        <x:v>106001.614362083</x:v>
      </x:c>
      <x:c r="G981" s="120" t="n">
        <x:v>97178.41378609803</x:v>
      </x:c>
      <x:c r="H981" s="119" t="n">
        <x:v>0.06973841836132</x:v>
      </x:c>
      <x:c r="I981" s="119" t="n">
        <x:f>IFERROR(ABS(F981-D981)/ABS(D981),"")</x:f>
        <x:v>0.005593427333538848</x:v>
      </x:c>
      <x:c r="J981" s="119" t="n">
        <x:f>IFERROR(ABS(G981-D981)/ABS(D981),"")</x:f>
        <x:v>0.07810862343852668</x:v>
      </x:c>
      <x:c r="K981" s="120" t="n">
        <x:f>E981-D981</x:f>
        <x:v>-7351.2661563034635</x:v>
      </x:c>
      <x:c r="L981" s="77" t="str">
        <x:v>weighted_hybrid</x:v>
      </x:c>
      <x:c r="M981" s="77" t="str">
        <x:v>是</x:v>
      </x:c>
      <x:c r="N981" s="77" t="str">
        <x:v>是</x:v>
      </x:c>
    </x:row>
    <x:row r="982">
      <x:c r="A982" s="77" t="str">
        <x:v>2314</x:v>
      </x:c>
      <x:c r="B982" s="77" t="str">
        <x:v>台揚</x:v>
      </x:c>
      <x:c r="C982" s="125" t="n">
        <x:v>45809</x:v>
      </x:c>
      <x:c r="D982" s="120" t="n">
        <x:v>112475</x:v>
      </x:c>
      <x:c r="E982" s="120" t="n">
        <x:v>101791.3630457804</x:v>
      </x:c>
      <x:c r="F982" s="120" t="n">
        <x:v>100711.31889331945</x:v>
      </x:c>
      <x:c r="G982" s="120" t="n">
        <x:v>101911.3679516094</x:v>
      </x:c>
      <x:c r="H982" s="119" t="n">
        <x:v>0.09498676998639347</x:v>
      </x:c>
      <x:c r="I982" s="119" t="n">
        <x:f>IFERROR(ABS(F982-D982)/ABS(D982),"")</x:f>
        <x:v>0.1045892963474599</x:v>
      </x:c>
      <x:c r="J982" s="119" t="n">
        <x:f>IFERROR(ABS(G982-D982)/ABS(D982),"")</x:f>
        <x:v>0.09391982261294156</x:v>
      </x:c>
      <x:c r="K982" s="120" t="n">
        <x:f>E982-D982</x:f>
        <x:v>-10683.636954219604</x:v>
      </x:c>
      <x:c r="L982" s="77" t="str">
        <x:v>weighted_hybrid</x:v>
      </x:c>
      <x:c r="M982" s="77" t="str">
        <x:v>是</x:v>
      </x:c>
      <x:c r="N982" s="77" t="str">
        <x:v>是</x:v>
      </x:c>
    </x:row>
    <x:row r="983">
      <x:c r="A983" s="77" t="str">
        <x:v>2314</x:v>
      </x:c>
      <x:c r="B983" s="77" t="str">
        <x:v>台揚</x:v>
      </x:c>
      <x:c r="C983" s="125" t="n">
        <x:v>45839</x:v>
      </x:c>
      <x:c r="D983" s="120" t="n">
        <x:v>115681</x:v>
      </x:c>
      <x:c r="E983" s="120" t="n">
        <x:v>93501.81164794668</x:v>
      </x:c>
      <x:c r="F983" s="120" t="n">
        <x:v>88638.20885091825</x:v>
      </x:c>
      <x:c r="G983" s="120" t="n">
        <x:v>94042.21195872761</x:v>
      </x:c>
      <x:c r="H983" s="119" t="n">
        <x:v>0.19172714924709602</x:v>
      </x:c>
      <x:c r="I983" s="119" t="n">
        <x:f>IFERROR(ABS(F983-D983)/ABS(D983),"")</x:f>
        <x:v>0.2337703784466053</x:v>
      </x:c>
      <x:c r="J983" s="119" t="n">
        <x:f>IFERROR(ABS(G983-D983)/ABS(D983),"")</x:f>
        <x:v>0.18705567933603953</x:v>
      </x:c>
      <x:c r="K983" s="120" t="n">
        <x:f>E983-D983</x:f>
        <x:v>-22179.188352053316</x:v>
      </x:c>
      <x:c r="L983" s="77" t="str">
        <x:v>weighted_hybrid</x:v>
      </x:c>
      <x:c r="M983" s="77" t="str">
        <x:v>是</x:v>
      </x:c>
      <x:c r="N983" s="77" t="str">
        <x:v>是</x:v>
      </x:c>
    </x:row>
    <x:row r="984">
      <x:c r="A984" s="77" t="str">
        <x:v>2314</x:v>
      </x:c>
      <x:c r="B984" s="77" t="str">
        <x:v>台揚</x:v>
      </x:c>
      <x:c r="C984" s="125" t="n">
        <x:v>45870</x:v>
      </x:c>
      <x:c r="D984" s="120" t="n">
        <x:v>127271</x:v>
      </x:c>
      <x:c r="E984" s="120" t="n">
        <x:v>97342.2651602031</x:v>
      </x:c>
      <x:c r="F984" s="120" t="n">
        <x:v>101377.57838048718</x:v>
      </x:c>
      <x:c r="G984" s="120" t="n">
        <x:v>96893.89702461597</x:v>
      </x:c>
      <x:c r="H984" s="119" t="n">
        <x:v>0.23515753659354371</x:v>
      </x:c>
      <x:c r="I984" s="119" t="n">
        <x:f>IFERROR(ABS(F984-D984)/ABS(D984),"")</x:f>
        <x:v>0.2034510738464601</x:v>
      </x:c>
      <x:c r="J984" s="119" t="n">
        <x:f>IFERROR(ABS(G984-D984)/ABS(D984),"")</x:f>
        <x:v>0.23868047689877525</x:v>
      </x:c>
      <x:c r="K984" s="120" t="n">
        <x:f>E984-D984</x:f>
        <x:v>-29928.734839796904</x:v>
      </x:c>
      <x:c r="L984" s="77" t="str">
        <x:v>weighted_hybrid</x:v>
      </x:c>
      <x:c r="M984" s="77" t="str">
        <x:v>是</x:v>
      </x:c>
      <x:c r="N984" s="77" t="str">
        <x:v>是</x:v>
      </x:c>
    </x:row>
    <x:row r="985">
      <x:c r="A985" s="77" t="str">
        <x:v>2314</x:v>
      </x:c>
      <x:c r="B985" s="77" t="str">
        <x:v>台揚</x:v>
      </x:c>
      <x:c r="C985" s="125" t="n">
        <x:v>45901</x:v>
      </x:c>
      <x:c r="D985" s="120" t="n">
        <x:v>195641</x:v>
      </x:c>
      <x:c r="E985" s="120" t="n">
        <x:v>111826.47293263924</x:v>
      </x:c>
      <x:c r="F985" s="120" t="n">
        <x:v>105792.3273498128</x:v>
      </x:c>
      <x:c r="G985" s="120" t="n">
        <x:v>112496.93355295328</x:v>
      </x:c>
      <x:c r="H985" s="119" t="n">
        <x:v>0.42840982752777157</x:v>
      </x:c>
      <x:c r="I985" s="119" t="n">
        <x:f>IFERROR(ABS(F985-D985)/ABS(D985),"")</x:f>
        <x:v>0.4592527775373628</x:v>
      </x:c>
      <x:c r="J985" s="119" t="n">
        <x:f>IFERROR(ABS(G985-D985)/ABS(D985),"")</x:f>
        <x:v>0.4249828330822615</x:v>
      </x:c>
      <x:c r="K985" s="120" t="n">
        <x:f>E985-D985</x:f>
        <x:v>-83814.52706736076</x:v>
      </x:c>
      <x:c r="L985" s="77" t="str">
        <x:v>weighted_hybrid</x:v>
      </x:c>
      <x:c r="M985" s="77" t="str">
        <x:v>是</x:v>
      </x:c>
      <x:c r="N985" s="77" t="str">
        <x:v>是</x:v>
      </x:c>
    </x:row>
    <x:row r="986">
      <x:c r="A986" s="77" t="str">
        <x:v>2314</x:v>
      </x:c>
      <x:c r="B986" s="77" t="str">
        <x:v>台揚</x:v>
      </x:c>
      <x:c r="C986" s="125" t="n">
        <x:v>45931</x:v>
      </x:c>
      <x:c r="D986" s="120" t="n">
        <x:v>337233</x:v>
      </x:c>
      <x:c r="E986" s="120" t="n">
        <x:v>159443.92899602224</x:v>
      </x:c>
      <x:c r="F986" s="120" t="n">
        <x:v>219545.527033894</x:v>
      </x:c>
      <x:c r="G986" s="120" t="n">
        <x:v>152765.9736584809</x:v>
      </x:c>
      <x:c r="H986" s="119" t="n">
        <x:v>0.5271995059913406</x:v>
      </x:c>
      <x:c r="I986" s="119" t="n">
        <x:f>IFERROR(ABS(F986-D986)/ABS(D986),"")</x:f>
        <x:v>0.3489797053257125</x:v>
      </x:c>
      <x:c r="J986" s="119" t="n">
        <x:f>IFERROR(ABS(G986-D986)/ABS(D986),"")</x:f>
        <x:v>0.5470017060652993</x:v>
      </x:c>
      <x:c r="K986" s="120" t="n">
        <x:f>E986-D986</x:f>
        <x:v>-177789.07100397776</x:v>
      </x:c>
      <x:c r="L986" s="77" t="str">
        <x:v>weighted_hybrid</x:v>
      </x:c>
      <x:c r="M986" s="77" t="str">
        <x:v>是</x:v>
      </x:c>
      <x:c r="N986" s="77" t="str">
        <x:v>是</x:v>
      </x:c>
    </x:row>
    <x:row r="987">
      <x:c r="A987" s="77" t="str">
        <x:v>2314</x:v>
      </x:c>
      <x:c r="B987" s="77" t="str">
        <x:v>台揚</x:v>
      </x:c>
      <x:c r="C987" s="125" t="n">
        <x:v>45962</x:v>
      </x:c>
      <x:c r="D987" s="120" t="n">
        <x:v>208339</x:v>
      </x:c>
      <x:c r="E987" s="120" t="n">
        <x:v>308793.6120894266</x:v>
      </x:c>
      <x:c r="F987" s="120" t="n">
        <x:v>367237.93601311423</x:v>
      </x:c>
      <x:c r="G987" s="120" t="n">
        <x:v>302299.798320128</x:v>
      </x:c>
      <x:c r="H987" s="119" t="n">
        <x:v>0.48216902303182124</x:v>
      </x:c>
      <x:c r="I987" s="119" t="n">
        <x:f>IFERROR(ABS(F987-D987)/ABS(D987),"")</x:f>
        <x:v>0.762694147582134</x:v>
      </x:c>
      <x:c r="J987" s="119" t="n">
        <x:f>IFERROR(ABS(G987-D987)/ABS(D987),"")</x:f>
        <x:v>0.45099956474845326</x:v>
      </x:c>
      <x:c r="K987" s="120" t="n">
        <x:f>E987-D987</x:f>
        <x:v>100454.6120894266</x:v>
      </x:c>
      <x:c r="L987" s="77" t="str">
        <x:v>weighted_hybrid</x:v>
      </x:c>
      <x:c r="M987" s="77" t="str">
        <x:v>是</x:v>
      </x:c>
      <x:c r="N987" s="77" t="str">
        <x:v>是</x:v>
      </x:c>
    </x:row>
    <x:row r="988">
      <x:c r="A988" s="77" t="str">
        <x:v>2314</x:v>
      </x:c>
      <x:c r="B988" s="77" t="str">
        <x:v>台揚</x:v>
      </x:c>
      <x:c r="C988" s="125" t="n">
        <x:v>45992</x:v>
      </x:c>
      <x:c r="D988" s="120" t="n">
        <x:v>124968</x:v>
      </x:c>
      <x:c r="E988" s="120" t="n">
        <x:v>209808.03168389367</x:v>
      </x:c>
      <x:c r="F988" s="120" t="n">
        <x:v>156503.61201091812</x:v>
      </x:c>
      <x:c r="G988" s="120" t="n">
        <x:v>215730.74498089094</x:v>
      </x:c>
      <x:c r="H988" s="119" t="n">
        <x:v>0.6788940503480386</x:v>
      </x:c>
      <x:c r="I988" s="119" t="n">
        <x:f>IFERROR(ABS(F988-D988)/ABS(D988),"")</x:f>
        <x:v>0.25234949755872</x:v>
      </x:c>
      <x:c r="J988" s="119" t="n">
        <x:f>IFERROR(ABS(G988-D988)/ABS(D988),"")</x:f>
        <x:v>0.7262878895468515</x:v>
      </x:c>
      <x:c r="K988" s="120" t="n">
        <x:f>E988-D988</x:f>
        <x:v>84840.03168389367</x:v>
      </x:c>
      <x:c r="L988" s="77" t="str">
        <x:v>weighted_hybrid</x:v>
      </x:c>
      <x:c r="M988" s="77" t="str">
        <x:v>是</x:v>
      </x:c>
      <x:c r="N988" s="77" t="str">
        <x:v>是</x:v>
      </x:c>
    </x:row>
    <x:row r="989">
      <x:c r="A989" s="77" t="str">
        <x:v>2348</x:v>
      </x:c>
      <x:c r="B989" s="77" t="str">
        <x:v>海悅</x:v>
      </x:c>
      <x:c r="C989" s="125" t="n">
        <x:v>45658</x:v>
      </x:c>
      <x:c r="D989" s="120" t="n">
        <x:v>496970</x:v>
      </x:c>
      <x:c r="E989" s="120" t="n">
        <x:v>869346.2929613378</x:v>
      </x:c>
      <x:c r="F989" s="120" t="n">
        <x:v>277206.66019544046</x:v>
      </x:c>
      <x:c r="G989" s="120" t="n">
        <x:v>935139.585490882</x:v>
      </x:c>
      <x:c r="H989" s="119" t="n">
        <x:v>0.7492933033409217</x:v>
      </x:c>
      <x:c r="I989" s="119" t="n">
        <x:f>IFERROR(ABS(F989-D989)/ABS(D989),"")</x:f>
        <x:v>0.4422064507003633</x:v>
      </x:c>
      <x:c r="J989" s="119" t="n">
        <x:f>IFERROR(ABS(G989-D989)/ABS(D989),"")</x:f>
        <x:v>0.8816821649010645</x:v>
      </x:c>
      <x:c r="K989" s="120" t="n">
        <x:f>E989-D989</x:f>
        <x:v>372376.29296133784</x:v>
      </x:c>
      <x:c r="L989" s="77" t="str">
        <x:v>weighted_hybrid</x:v>
      </x:c>
      <x:c r="M989" s="77" t="str">
        <x:v>是</x:v>
      </x:c>
      <x:c r="N989" s="77" t="str">
        <x:v>是</x:v>
      </x:c>
    </x:row>
    <x:row r="990">
      <x:c r="A990" s="77" t="str">
        <x:v>2348</x:v>
      </x:c>
      <x:c r="B990" s="77" t="str">
        <x:v>海悅</x:v>
      </x:c>
      <x:c r="C990" s="125" t="n">
        <x:v>45689</x:v>
      </x:c>
      <x:c r="D990" s="120" t="n">
        <x:v>228114</x:v>
      </x:c>
      <x:c r="E990" s="120" t="n">
        <x:v>440221.2959665935</x:v>
      </x:c>
      <x:c r="F990" s="120" t="n">
        <x:v>610803.3118774848</x:v>
      </x:c>
      <x:c r="G990" s="120" t="n">
        <x:v>421267.73864316114</x:v>
      </x:c>
      <x:c r="H990" s="119" t="n">
        <x:v>0.9298302426269036</x:v>
      </x:c>
      <x:c r="I990" s="119" t="n">
        <x:f>IFERROR(ABS(F990-D990)/ABS(D990),"")</x:f>
        <x:v>1.6776230826581655</x:v>
      </x:c>
      <x:c r="J990" s="119" t="n">
        <x:f>IFERROR(ABS(G990-D990)/ABS(D990),"")</x:f>
        <x:v>0.8467421492900968</x:v>
      </x:c>
      <x:c r="K990" s="120" t="n">
        <x:f>E990-D990</x:f>
        <x:v>212107.2959665935</x:v>
      </x:c>
      <x:c r="L990" s="77" t="str">
        <x:v>weighted_hybrid</x:v>
      </x:c>
      <x:c r="M990" s="77" t="str">
        <x:v>是</x:v>
      </x:c>
      <x:c r="N990" s="77" t="str">
        <x:v>是</x:v>
      </x:c>
    </x:row>
    <x:row r="991">
      <x:c r="A991" s="77" t="str">
        <x:v>2348</x:v>
      </x:c>
      <x:c r="B991" s="77" t="str">
        <x:v>海悅</x:v>
      </x:c>
      <x:c r="C991" s="125" t="n">
        <x:v>45717</x:v>
      </x:c>
      <x:c r="D991" s="120" t="n">
        <x:v>923389</x:v>
      </x:c>
      <x:c r="E991" s="120" t="n">
        <x:v>263268.0472415251</x:v>
      </x:c>
      <x:c r="F991" s="120" t="n">
        <x:v>364175.8719975679</x:v>
      </x:c>
      <x:c r="G991" s="120" t="n">
        <x:v>252056.06671307588</x:v>
      </x:c>
      <x:c r="H991" s="119" t="n">
        <x:v>0.7148893399839884</x:v>
      </x:c>
      <x:c r="I991" s="119" t="n">
        <x:f>IFERROR(ABS(F991-D991)/ABS(D991),"")</x:f>
        <x:v>0.6056094755324486</x:v>
      </x:c>
      <x:c r="J991" s="119" t="n">
        <x:f>IFERROR(ABS(G991-D991)/ABS(D991),"")</x:f>
        <x:v>0.7270315471452705</x:v>
      </x:c>
      <x:c r="K991" s="120" t="n">
        <x:f>E991-D991</x:f>
        <x:v>-660120.952758475</x:v>
      </x:c>
      <x:c r="L991" s="77" t="str">
        <x:v>weighted_hybrid</x:v>
      </x:c>
      <x:c r="M991" s="77" t="str">
        <x:v>是</x:v>
      </x:c>
      <x:c r="N991" s="77" t="str">
        <x:v>是</x:v>
      </x:c>
    </x:row>
    <x:row r="992">
      <x:c r="A992" s="77" t="str">
        <x:v>2348</x:v>
      </x:c>
      <x:c r="B992" s="77" t="str">
        <x:v>海悅</x:v>
      </x:c>
      <x:c r="C992" s="125" t="n">
        <x:v>45748</x:v>
      </x:c>
      <x:c r="D992" s="120" t="n">
        <x:v>792882</x:v>
      </x:c>
      <x:c r="E992" s="120" t="n">
        <x:v>506971.11087652296</x:v>
      </x:c>
      <x:c r="F992" s="120" t="n">
        <x:v>692397.5411686831</x:v>
      </x:c>
      <x:c r="G992" s="120" t="n">
        <x:v>486368.174177394</x:v>
      </x:c>
      <x:c r="H992" s="119" t="n">
        <x:v>0.36059702342022776</x:v>
      </x:c>
      <x:c r="I992" s="119" t="n">
        <x:f>IFERROR(ABS(F992-D992)/ABS(D992),"")</x:f>
        <x:v>0.12673318202622447</x:v>
      </x:c>
      <x:c r="J992" s="119" t="n">
        <x:f>IFERROR(ABS(G992-D992)/ABS(D992),"")</x:f>
        <x:v>0.3865818946862282</x:v>
      </x:c>
      <x:c r="K992" s="120" t="n">
        <x:f>E992-D992</x:f>
        <x:v>-285910.88912347704</x:v>
      </x:c>
      <x:c r="L992" s="77" t="str">
        <x:v>weighted_hybrid</x:v>
      </x:c>
      <x:c r="M992" s="77" t="str">
        <x:v>是</x:v>
      </x:c>
      <x:c r="N992" s="77" t="str">
        <x:v>是</x:v>
      </x:c>
    </x:row>
    <x:row r="993">
      <x:c r="A993" s="77" t="str">
        <x:v>2348</x:v>
      </x:c>
      <x:c r="B993" s="77" t="str">
        <x:v>海悅</x:v>
      </x:c>
      <x:c r="C993" s="125" t="n">
        <x:v>45778</x:v>
      </x:c>
      <x:c r="D993" s="120" t="n">
        <x:v>378156</x:v>
      </x:c>
      <x:c r="E993" s="120" t="n">
        <x:v>790252.9532106739</x:v>
      </x:c>
      <x:c r="F993" s="120" t="n">
        <x:v>685237.8816892611</x:v>
      </x:c>
      <x:c r="G993" s="120" t="n">
        <x:v>801921.2944908309</x:v>
      </x:c>
      <x:c r="H993" s="119" t="n">
        <x:v>1.0897538402423177</x:v>
      </x:c>
      <x:c r="I993" s="119" t="n">
        <x:f>IFERROR(ABS(F993-D993)/ABS(D993),"")</x:f>
        <x:v>0.8120507983193737</x:v>
      </x:c>
      <x:c r="J993" s="119" t="n">
        <x:f>IFERROR(ABS(G993-D993)/ABS(D993),"")</x:f>
        <x:v>1.1206097337893115</x:v>
      </x:c>
      <x:c r="K993" s="120" t="n">
        <x:f>E993-D993</x:f>
        <x:v>412096.9532106739</x:v>
      </x:c>
      <x:c r="L993" s="77" t="str">
        <x:v>weighted_hybrid</x:v>
      </x:c>
      <x:c r="M993" s="77" t="str">
        <x:v>是</x:v>
      </x:c>
      <x:c r="N993" s="77" t="str">
        <x:v>是</x:v>
      </x:c>
    </x:row>
    <x:row r="994">
      <x:c r="A994" s="77" t="str">
        <x:v>2348</x:v>
      </x:c>
      <x:c r="B994" s="77" t="str">
        <x:v>海悅</x:v>
      </x:c>
      <x:c r="C994" s="125" t="n">
        <x:v>45809</x:v>
      </x:c>
      <x:c r="D994" s="120" t="n">
        <x:v>430970</x:v>
      </x:c>
      <x:c r="E994" s="120" t="n">
        <x:v>601171.2677667306</x:v>
      </x:c>
      <x:c r="F994" s="120" t="n">
        <x:v>577112.390532175</x:v>
      </x:c>
      <x:c r="G994" s="120" t="n">
        <x:v>603844.476348348</x:v>
      </x:c>
      <x:c r="H994" s="119" t="n">
        <x:v>0.39492602215172895</x:v>
      </x:c>
      <x:c r="I994" s="119" t="n">
        <x:f>IFERROR(ABS(F994-D994)/ABS(D994),"")</x:f>
        <x:v>0.339101075555549</x:v>
      </x:c>
      <x:c r="J994" s="119" t="n">
        <x:f>IFERROR(ABS(G994-D994)/ABS(D994),"")</x:f>
        <x:v>0.401128793995749</x:v>
      </x:c>
      <x:c r="K994" s="120" t="n">
        <x:f>E994-D994</x:f>
        <x:v>170201.26776673063</x:v>
      </x:c>
      <x:c r="L994" s="77" t="str">
        <x:v>weighted_hybrid</x:v>
      </x:c>
      <x:c r="M994" s="77" t="str">
        <x:v>是</x:v>
      </x:c>
      <x:c r="N994" s="77" t="str">
        <x:v>是</x:v>
      </x:c>
    </x:row>
    <x:row r="995">
      <x:c r="A995" s="77" t="str">
        <x:v>2348</x:v>
      </x:c>
      <x:c r="B995" s="77" t="str">
        <x:v>海悅</x:v>
      </x:c>
      <x:c r="C995" s="125" t="n">
        <x:v>45839</x:v>
      </x:c>
      <x:c r="D995" s="120" t="n">
        <x:v>191985</x:v>
      </x:c>
      <x:c r="E995" s="120" t="n">
        <x:v>451053.54846249905</x:v>
      </x:c>
      <x:c r="F995" s="120" t="n">
        <x:v>559892.7152826336</x:v>
      </x:c>
      <x:c r="G995" s="120" t="n">
        <x:v>438960.3077047063</x:v>
      </x:c>
      <x:c r="H995" s="119" t="n">
        <x:v>1.3494207800739593</x:v>
      </x:c>
      <x:c r="I995" s="119" t="n">
        <x:f>IFERROR(ABS(F995-D995)/ABS(D995),"")</x:f>
        <x:v>1.9163357308260205</x:v>
      </x:c>
      <x:c r="J995" s="119" t="n">
        <x:f>IFERROR(ABS(G995-D995)/ABS(D995),"")</x:f>
        <x:v>1.2864302299903967</x:v>
      </x:c>
      <x:c r="K995" s="120" t="n">
        <x:f>E995-D995</x:f>
        <x:v>259068.54846249905</x:v>
      </x:c>
      <x:c r="L995" s="77" t="str">
        <x:v>weighted_hybrid</x:v>
      </x:c>
      <x:c r="M995" s="77" t="str">
        <x:v>是</x:v>
      </x:c>
      <x:c r="N995" s="77" t="str">
        <x:v>是</x:v>
      </x:c>
    </x:row>
    <x:row r="996">
      <x:c r="A996" s="77" t="str">
        <x:v>2348</x:v>
      </x:c>
      <x:c r="B996" s="77" t="str">
        <x:v>海悅</x:v>
      </x:c>
      <x:c r="C996" s="125" t="n">
        <x:v>45870</x:v>
      </x:c>
      <x:c r="D996" s="120" t="n">
        <x:v>222520</x:v>
      </x:c>
      <x:c r="E996" s="120" t="n">
        <x:v>298863.62761714606</x:v>
      </x:c>
      <x:c r="F996" s="120" t="n">
        <x:v>351365.1528878568</x:v>
      </x:c>
      <x:c r="G996" s="120" t="n">
        <x:v>293030.1248092893</x:v>
      </x:c>
      <x:c r="H996" s="119" t="n">
        <x:v>0.3430865882489037</x:v>
      </x:c>
      <x:c r="I996" s="119" t="n">
        <x:f>IFERROR(ABS(F996-D996)/ABS(D996),"")</x:f>
        <x:v>0.5790272914248464</x:v>
      </x:c>
      <x:c r="J996" s="119" t="n">
        <x:f>IFERROR(ABS(G996-D996)/ABS(D996),"")</x:f>
        <x:v>0.3168709545626878</x:v>
      </x:c>
      <x:c r="K996" s="120" t="n">
        <x:f>E996-D996</x:f>
        <x:v>76343.62761714606</x:v>
      </x:c>
      <x:c r="L996" s="77" t="str">
        <x:v>weighted_hybrid</x:v>
      </x:c>
      <x:c r="M996" s="77" t="str">
        <x:v>是</x:v>
      </x:c>
      <x:c r="N996" s="77" t="str">
        <x:v>是</x:v>
      </x:c>
    </x:row>
    <x:row r="997">
      <x:c r="A997" s="77" t="str">
        <x:v>2348</x:v>
      </x:c>
      <x:c r="B997" s="77" t="str">
        <x:v>海悅</x:v>
      </x:c>
      <x:c r="C997" s="125" t="n">
        <x:v>45901</x:v>
      </x:c>
      <x:c r="D997" s="120" t="n">
        <x:v>754664</x:v>
      </x:c>
      <x:c r="E997" s="120" t="n">
        <x:v>271211.910764224</x:v>
      </x:c>
      <x:c r="F997" s="120" t="n">
        <x:v>321870.9547022081</x:v>
      </x:c>
      <x:c r="G997" s="120" t="n">
        <x:v>265583.128104448</x:v>
      </x:c>
      <x:c r="H997" s="119" t="n">
        <x:v>0.6406189896904795</x:v>
      </x:c>
      <x:c r="I997" s="119" t="n">
        <x:f>IFERROR(ABS(F997-D997)/ABS(D997),"")</x:f>
        <x:v>0.5734910440908695</x:v>
      </x:c>
      <x:c r="J997" s="119" t="n">
        <x:f>IFERROR(ABS(G997-D997)/ABS(D997),"")</x:f>
        <x:v>0.6480776503126583</x:v>
      </x:c>
      <x:c r="K997" s="120" t="n">
        <x:f>E997-D997</x:f>
        <x:v>-483452.089235776</x:v>
      </x:c>
      <x:c r="L997" s="77" t="str">
        <x:v>weighted_hybrid</x:v>
      </x:c>
      <x:c r="M997" s="77" t="str">
        <x:v>是</x:v>
      </x:c>
      <x:c r="N997" s="77" t="str">
        <x:v>是</x:v>
      </x:c>
    </x:row>
    <x:row r="998">
      <x:c r="A998" s="77" t="str">
        <x:v>2348</x:v>
      </x:c>
      <x:c r="B998" s="77" t="str">
        <x:v>海悅</x:v>
      </x:c>
      <x:c r="C998" s="125" t="n">
        <x:v>45931</x:v>
      </x:c>
      <x:c r="D998" s="120" t="n">
        <x:v>1306295</x:v>
      </x:c>
      <x:c r="E998" s="120" t="n">
        <x:v>997122.352718041</x:v>
      </x:c>
      <x:c r="F998" s="120" t="n">
        <x:v>895924.8396985403</x:v>
      </x:c>
      <x:c r="G998" s="120" t="n">
        <x:v>1008366.5208313188</x:v>
      </x:c>
      <x:c r="H998" s="119" t="n">
        <x:v>0.23667904055512648</x:v>
      </x:c>
      <x:c r="I998" s="119" t="n">
        <x:f>IFERROR(ABS(F998-D998)/ABS(D998),"")</x:f>
        <x:v>0.3141481520647784</x:v>
      </x:c>
      <x:c r="J998" s="119" t="n">
        <x:f>IFERROR(ABS(G998-D998)/ABS(D998),"")</x:f>
        <x:v>0.22807136149849858</x:v>
      </x:c>
      <x:c r="K998" s="120" t="n">
        <x:f>E998-D998</x:f>
        <x:v>-309172.64728195895</x:v>
      </x:c>
      <x:c r="L998" s="77" t="str">
        <x:v>weighted_hybrid</x:v>
      </x:c>
      <x:c r="M998" s="77" t="str">
        <x:v>是</x:v>
      </x:c>
      <x:c r="N998" s="77" t="str">
        <x:v>是</x:v>
      </x:c>
    </x:row>
    <x:row r="999">
      <x:c r="A999" s="77" t="str">
        <x:v>2348</x:v>
      </x:c>
      <x:c r="B999" s="77" t="str">
        <x:v>海悅</x:v>
      </x:c>
      <x:c r="C999" s="125" t="n">
        <x:v>45962</x:v>
      </x:c>
      <x:c r="D999" s="120" t="n">
        <x:v>845990</x:v>
      </x:c>
      <x:c r="E999" s="120" t="n">
        <x:v>847549.8916597951</x:v>
      </x:c>
      <x:c r="F999" s="120" t="n">
        <x:v>1009120.6948297152</x:v>
      </x:c>
      <x:c r="G999" s="120" t="n">
        <x:v>829597.5801964706</x:v>
      </x:c>
      <x:c r="H999" s="119" t="n">
        <x:v>0.0018438653645965954</x:v>
      </x:c>
      <x:c r="I999" s="119" t="n">
        <x:f>IFERROR(ABS(F999-D999)/ABS(D999),"")</x:f>
        <x:v>0.19282815970604283</x:v>
      </x:c>
      <x:c r="J999" s="119" t="n">
        <x:f>IFERROR(ABS(G999-D999)/ABS(D999),"")</x:f>
        <x:v>0.019376611784453</x:v>
      </x:c>
      <x:c r="K999" s="120" t="n">
        <x:f>E999-D999</x:f>
        <x:v>1559.8916597950738</x:v>
      </x:c>
      <x:c r="L999" s="77" t="str">
        <x:v>weighted_hybrid</x:v>
      </x:c>
      <x:c r="M999" s="77" t="str">
        <x:v>是</x:v>
      </x:c>
      <x:c r="N999" s="77" t="str">
        <x:v>是</x:v>
      </x:c>
    </x:row>
    <x:row r="1000">
      <x:c r="A1000" s="77" t="str">
        <x:v>2348</x:v>
      </x:c>
      <x:c r="B1000" s="77" t="str">
        <x:v>海悅</x:v>
      </x:c>
      <x:c r="C1000" s="125" t="n">
        <x:v>45992</x:v>
      </x:c>
      <x:c r="D1000" s="120" t="n">
        <x:v>824432</x:v>
      </x:c>
      <x:c r="E1000" s="120" t="n">
        <x:v>603435.3010585629</x:v>
      </x:c>
      <x:c r="F1000" s="120" t="n">
        <x:v>1029935.282048057</x:v>
      </x:c>
      <x:c r="G1000" s="120" t="n">
        <x:v>556046.4142819524</x:v>
      </x:c>
      <x:c r="H1000" s="119" t="n">
        <x:v>0.2680593413907236</x:v>
      </x:c>
      <x:c r="I1000" s="119" t="n">
        <x:f>IFERROR(ABS(F1000-D1000)/ABS(D1000),"")</x:f>
        <x:v>0.24926650354190152</x:v>
      </x:c>
      <x:c r="J1000" s="119" t="n">
        <x:f>IFERROR(ABS(G1000-D1000)/ABS(D1000),"")</x:f>
        <x:v>0.32553999082768204</x:v>
      </x:c>
      <x:c r="K1000" s="120" t="n">
        <x:f>E1000-D1000</x:f>
        <x:v>-220996.69894143706</x:v>
      </x:c>
      <x:c r="L1000" s="77" t="str">
        <x:v>weighted_hybrid</x:v>
      </x:c>
      <x:c r="M1000" s="77" t="str">
        <x:v>是</x:v>
      </x:c>
      <x:c r="N1000" s="77" t="str">
        <x:v>是</x:v>
      </x:c>
    </x:row>
    <x:row r="1001">
      <x:c r="A1001" s="77" t="str">
        <x:v>2349</x:v>
      </x:c>
      <x:c r="B1001" s="77" t="str">
        <x:v>錸德</x:v>
      </x:c>
      <x:c r="C1001" s="125" t="n">
        <x:v>45658</x:v>
      </x:c>
      <x:c r="D1001" s="120" t="n">
        <x:v>466190</x:v>
      </x:c>
      <x:c r="E1001" s="120" t="n">
        <x:v>515712.6125626857</x:v>
      </x:c>
      <x:c r="F1001" s="120" t="n">
        <x:v>483423.9366389037</x:v>
      </x:c>
      <x:c r="G1001" s="120" t="n">
        <x:v>519300.24322088365</x:v>
      </x:c>
      <x:c r="H1001" s="119" t="n">
        <x:v>0.10622838877428877</x:v>
      </x:c>
      <x:c r="I1001" s="119" t="n">
        <x:f>IFERROR(ABS(F1001-D1001)/ABS(D1001),"")</x:f>
        <x:v>0.036967624013607515</x:v>
      </x:c>
      <x:c r="J1001" s="119" t="n">
        <x:f>IFERROR(ABS(G1001-D1001)/ABS(D1001),"")</x:f>
        <x:v>0.1139240293032533</x:v>
      </x:c>
      <x:c r="K1001" s="120" t="n">
        <x:f>E1001-D1001</x:f>
        <x:v>49522.61256268568</x:v>
      </x:c>
      <x:c r="L1001" s="77" t="str">
        <x:v>weighted_hybrid</x:v>
      </x:c>
      <x:c r="M1001" s="77" t="str">
        <x:v>是</x:v>
      </x:c>
      <x:c r="N1001" s="77" t="str">
        <x:v>是</x:v>
      </x:c>
    </x:row>
    <x:row r="1002">
      <x:c r="A1002" s="77" t="str">
        <x:v>2349</x:v>
      </x:c>
      <x:c r="B1002" s="77" t="str">
        <x:v>錸德</x:v>
      </x:c>
      <x:c r="C1002" s="125" t="n">
        <x:v>45689</x:v>
      </x:c>
      <x:c r="D1002" s="120" t="n">
        <x:v>472907</x:v>
      </x:c>
      <x:c r="E1002" s="120" t="n">
        <x:v>466969.5932966903</x:v>
      </x:c>
      <x:c r="F1002" s="120" t="n">
        <x:v>452305.1584646706</x:v>
      </x:c>
      <x:c r="G1002" s="120" t="n">
        <x:v>468598.9749446925</x:v>
      </x:c>
      <x:c r="H1002" s="119" t="n">
        <x:v>0.012555125433350913</x:v>
      </x:c>
      <x:c r="I1002" s="119" t="n">
        <x:f>IFERROR(ABS(F1002-D1002)/ABS(D1002),"")</x:f>
        <x:v>0.043564255837467855</x:v>
      </x:c>
      <x:c r="J1002" s="119" t="n">
        <x:f>IFERROR(ABS(G1002-D1002)/ABS(D1002),"")</x:f>
        <x:v>0.00910966649956014</x:v>
      </x:c>
      <x:c r="K1002" s="120" t="n">
        <x:f>E1002-D1002</x:f>
        <x:v>-5937.40670330968</x:v>
      </x:c>
      <x:c r="L1002" s="77" t="str">
        <x:v>weighted_hybrid</x:v>
      </x:c>
      <x:c r="M1002" s="77" t="str">
        <x:v>是</x:v>
      </x:c>
      <x:c r="N1002" s="77" t="str">
        <x:v>是</x:v>
      </x:c>
    </x:row>
    <x:row r="1003">
      <x:c r="A1003" s="77" t="str">
        <x:v>2349</x:v>
      </x:c>
      <x:c r="B1003" s="77" t="str">
        <x:v>錸德</x:v>
      </x:c>
      <x:c r="C1003" s="125" t="n">
        <x:v>45717</x:v>
      </x:c>
      <x:c r="D1003" s="120" t="n">
        <x:v>743084</x:v>
      </x:c>
      <x:c r="E1003" s="120" t="n">
        <x:v>526387.1165857094</x:v>
      </x:c>
      <x:c r="F1003" s="120" t="n">
        <x:v>546477.0127790073</x:v>
      </x:c>
      <x:c r="G1003" s="120" t="n">
        <x:v>524154.9058975652</x:v>
      </x:c>
      <x:c r="H1003" s="119" t="n">
        <x:v>0.2916182873191868</x:v>
      </x:c>
      <x:c r="I1003" s="119" t="n">
        <x:f>IFERROR(ABS(F1003-D1003)/ABS(D1003),"")</x:f>
        <x:v>0.2645824526177292</x:v>
      </x:c>
      <x:c r="J1003" s="119" t="n">
        <x:f>IFERROR(ABS(G1003-D1003)/ABS(D1003),"")</x:f>
        <x:v>0.29462226895268206</x:v>
      </x:c>
      <x:c r="K1003" s="120" t="n">
        <x:f>E1003-D1003</x:f>
        <x:v>-216696.8834142906</x:v>
      </x:c>
      <x:c r="L1003" s="77" t="str">
        <x:v>weighted_hybrid</x:v>
      </x:c>
      <x:c r="M1003" s="77" t="str">
        <x:v>是</x:v>
      </x:c>
      <x:c r="N1003" s="77" t="str">
        <x:v>是</x:v>
      </x:c>
    </x:row>
    <x:row r="1004">
      <x:c r="A1004" s="77" t="str">
        <x:v>2349</x:v>
      </x:c>
      <x:c r="B1004" s="77" t="str">
        <x:v>錸德</x:v>
      </x:c>
      <x:c r="C1004" s="125" t="n">
        <x:v>45748</x:v>
      </x:c>
      <x:c r="D1004" s="120" t="n">
        <x:v>764031</x:v>
      </x:c>
      <x:c r="E1004" s="120" t="n">
        <x:v>627839.9605916938</x:v>
      </x:c>
      <x:c r="F1004" s="120" t="n">
        <x:v>643005.4443371268</x:v>
      </x:c>
      <x:c r="G1004" s="120" t="n">
        <x:v>626154.9068422011</x:v>
      </x:c>
      <x:c r="H1004" s="119" t="n">
        <x:v>0.17825328999517853</x:v>
      </x:c>
      <x:c r="I1004" s="119" t="n">
        <x:f>IFERROR(ABS(F1004-D1004)/ABS(D1004),"")</x:f>
        <x:v>0.15840398578444226</x:v>
      </x:c>
      <x:c r="J1004" s="119" t="n">
        <x:f>IFERROR(ABS(G1004-D1004)/ABS(D1004),"")</x:f>
        <x:v>0.18045876824081597</x:v>
      </x:c>
      <x:c r="K1004" s="120" t="n">
        <x:f>E1004-D1004</x:f>
        <x:v>-136191.03940830624</x:v>
      </x:c>
      <x:c r="L1004" s="77" t="str">
        <x:v>weighted_hybrid</x:v>
      </x:c>
      <x:c r="M1004" s="77" t="str">
        <x:v>是</x:v>
      </x:c>
      <x:c r="N1004" s="77" t="str">
        <x:v>是</x:v>
      </x:c>
    </x:row>
    <x:row r="1005">
      <x:c r="A1005" s="77" t="str">
        <x:v>2349</x:v>
      </x:c>
      <x:c r="B1005" s="77" t="str">
        <x:v>錸德</x:v>
      </x:c>
      <x:c r="C1005" s="125" t="n">
        <x:v>45778</x:v>
      </x:c>
      <x:c r="D1005" s="120" t="n">
        <x:v>760763</x:v>
      </x:c>
      <x:c r="E1005" s="120" t="n">
        <x:v>725538.704289112</x:v>
      </x:c>
      <x:c r="F1005" s="120" t="n">
        <x:v>780683.3175439634</x:v>
      </x:c>
      <x:c r="G1005" s="120" t="n">
        <x:v>719411.525038573</x:v>
      </x:c>
      <x:c r="H1005" s="119" t="n">
        <x:v>0.04630127347266888</x:v>
      </x:c>
      <x:c r="I1005" s="119" t="n">
        <x:f>IFERROR(ABS(F1005-D1005)/ABS(D1005),"")</x:f>
        <x:v>0.02618465612018912</x:v>
      </x:c>
      <x:c r="J1005" s="119" t="n">
        <x:f>IFERROR(ABS(G1005-D1005)/ABS(D1005),"")</x:f>
        <x:v>0.0543552656496531</x:v>
      </x:c>
      <x:c r="K1005" s="120" t="n">
        <x:f>E1005-D1005</x:f>
        <x:v>-35224.29571088799</x:v>
      </x:c>
      <x:c r="L1005" s="77" t="str">
        <x:v>weighted_hybrid</x:v>
      </x:c>
      <x:c r="M1005" s="77" t="str">
        <x:v>是</x:v>
      </x:c>
      <x:c r="N1005" s="77" t="str">
        <x:v>是</x:v>
      </x:c>
    </x:row>
    <x:row r="1006">
      <x:c r="A1006" s="77" t="str">
        <x:v>2349</x:v>
      </x:c>
      <x:c r="B1006" s="77" t="str">
        <x:v>錸德</x:v>
      </x:c>
      <x:c r="C1006" s="125" t="n">
        <x:v>45809</x:v>
      </x:c>
      <x:c r="D1006" s="120" t="n">
        <x:v>765750</x:v>
      </x:c>
      <x:c r="E1006" s="120" t="n">
        <x:v>746597.9658313239</x:v>
      </x:c>
      <x:c r="F1006" s="120" t="n">
        <x:v>780060.6796057585</x:v>
      </x:c>
      <x:c r="G1006" s="120" t="n">
        <x:v>742879.8865230534</x:v>
      </x:c>
      <x:c r="H1006" s="119" t="n">
        <x:v>0.025010818372414135</x:v>
      </x:c>
      <x:c r="I1006" s="119" t="n">
        <x:f>IFERROR(ABS(F1006-D1006)/ABS(D1006),"")</x:f>
        <x:v>0.018688448717934725</x:v>
      </x:c>
      <x:c r="J1006" s="119" t="n">
        <x:f>IFERROR(ABS(G1006-D1006)/ABS(D1006),"")</x:f>
        <x:v>0.029866292493563956</x:v>
      </x:c>
      <x:c r="K1006" s="120" t="n">
        <x:f>E1006-D1006</x:f>
        <x:v>-19152.034168676124</x:v>
      </x:c>
      <x:c r="L1006" s="77" t="str">
        <x:v>weighted_hybrid</x:v>
      </x:c>
      <x:c r="M1006" s="77" t="str">
        <x:v>是</x:v>
      </x:c>
      <x:c r="N1006" s="77" t="str">
        <x:v>是</x:v>
      </x:c>
    </x:row>
    <x:row r="1007">
      <x:c r="A1007" s="77" t="str">
        <x:v>2349</x:v>
      </x:c>
      <x:c r="B1007" s="77" t="str">
        <x:v>錸德</x:v>
      </x:c>
      <x:c r="C1007" s="125" t="n">
        <x:v>45839</x:v>
      </x:c>
      <x:c r="D1007" s="120" t="n">
        <x:v>821390</x:v>
      </x:c>
      <x:c r="E1007" s="120" t="n">
        <x:v>759959.0756323214</x:v>
      </x:c>
      <x:c r="F1007" s="120" t="n">
        <x:v>779535.5964056082</x:v>
      </x:c>
      <x:c r="G1007" s="120" t="n">
        <x:v>757783.9066575117</x:v>
      </x:c>
      <x:c r="H1007" s="119" t="n">
        <x:v>0.07478898497385966</x:v>
      </x:c>
      <x:c r="I1007" s="119" t="n">
        <x:f>IFERROR(ABS(F1007-D1007)/ABS(D1007),"")</x:f>
        <x:v>0.05095557968126197</x:v>
      </x:c>
      <x:c r="J1007" s="119" t="n">
        <x:f>IFERROR(ABS(G1007-D1007)/ABS(D1007),"")</x:f>
        <x:v>0.07743714111748169</x:v>
      </x:c>
      <x:c r="K1007" s="120" t="n">
        <x:f>E1007-D1007</x:f>
        <x:v>-61430.924367678585</x:v>
      </x:c>
      <x:c r="L1007" s="77" t="str">
        <x:v>weighted_hybrid</x:v>
      </x:c>
      <x:c r="M1007" s="77" t="str">
        <x:v>是</x:v>
      </x:c>
      <x:c r="N1007" s="77" t="str">
        <x:v>是</x:v>
      </x:c>
    </x:row>
    <x:row r="1008">
      <x:c r="A1008" s="77" t="str">
        <x:v>2349</x:v>
      </x:c>
      <x:c r="B1008" s="77" t="str">
        <x:v>錸德</x:v>
      </x:c>
      <x:c r="C1008" s="125" t="n">
        <x:v>45870</x:v>
      </x:c>
      <x:c r="D1008" s="120" t="n">
        <x:v>546631</x:v>
      </x:c>
      <x:c r="E1008" s="120" t="n">
        <x:v>778789.9041942932</x:v>
      </x:c>
      <x:c r="F1008" s="120" t="n">
        <x:v>795985.5352305147</x:v>
      </x:c>
      <x:c r="G1008" s="120" t="n">
        <x:v>776879.2785236019</x:v>
      </x:c>
      <x:c r="H1008" s="119" t="n">
        <x:v>0.4247086319551822</x:v>
      </x:c>
      <x:c r="I1008" s="119" t="n">
        <x:f>IFERROR(ABS(F1008-D1008)/ABS(D1008),"")</x:f>
        <x:v>0.45616610699084886</x:v>
      </x:c>
      <x:c r="J1008" s="119" t="n">
        <x:f>IFERROR(ABS(G1008-D1008)/ABS(D1008),"")</x:f>
        <x:v>0.42121335695121925</x:v>
      </x:c>
      <x:c r="K1008" s="120" t="n">
        <x:f>E1008-D1008</x:f>
        <x:v>232158.9041942932</x:v>
      </x:c>
      <x:c r="L1008" s="77" t="str">
        <x:v>weighted_hybrid</x:v>
      </x:c>
      <x:c r="M1008" s="77" t="str">
        <x:v>是</x:v>
      </x:c>
      <x:c r="N1008" s="77" t="str">
        <x:v>是</x:v>
      </x:c>
    </x:row>
    <x:row r="1009">
      <x:c r="A1009" s="77" t="str">
        <x:v>2349</x:v>
      </x:c>
      <x:c r="B1009" s="77" t="str">
        <x:v>錸德</x:v>
      </x:c>
      <x:c r="C1009" s="125" t="n">
        <x:v>45901</x:v>
      </x:c>
      <x:c r="D1009" s="120" t="n">
        <x:v>543459</x:v>
      </x:c>
      <x:c r="E1009" s="120" t="n">
        <x:v>627802.047553483</x:v>
      </x:c>
      <x:c r="F1009" s="120" t="n">
        <x:v>615377.6825075375</x:v>
      </x:c>
      <x:c r="G1009" s="120" t="n">
        <x:v>629182.5325585881</x:v>
      </x:c>
      <x:c r="H1009" s="119" t="n">
        <x:v>0.15519670766972862</x:v>
      </x:c>
      <x:c r="I1009" s="119" t="n">
        <x:f>IFERROR(ABS(F1009-D1009)/ABS(D1009),"")</x:f>
        <x:v>0.1323350657685999</x:v>
      </x:c>
      <x:c r="J1009" s="119" t="n">
        <x:f>IFERROR(ABS(G1009-D1009)/ABS(D1009),"")</x:f>
        <x:v>0.1577368901031873</x:v>
      </x:c>
      <x:c r="K1009" s="120" t="n">
        <x:f>E1009-D1009</x:f>
        <x:v>84343.04755348305</x:v>
      </x:c>
      <x:c r="L1009" s="77" t="str">
        <x:v>weighted_hybrid</x:v>
      </x:c>
      <x:c r="M1009" s="77" t="str">
        <x:v>是</x:v>
      </x:c>
      <x:c r="N1009" s="77" t="str">
        <x:v>是</x:v>
      </x:c>
    </x:row>
    <x:row r="1010">
      <x:c r="A1010" s="77" t="str">
        <x:v>2349</x:v>
      </x:c>
      <x:c r="B1010" s="77" t="str">
        <x:v>錸德</x:v>
      </x:c>
      <x:c r="C1010" s="125" t="n">
        <x:v>45931</x:v>
      </x:c>
      <x:c r="D1010" s="120" t="n">
        <x:v>449746</x:v>
      </x:c>
      <x:c r="E1010" s="120" t="n">
        <x:v>513094.90941594436</x:v>
      </x:c>
      <x:c r="F1010" s="120" t="n">
        <x:v>519815.471054023</x:v>
      </x:c>
      <x:c r="G1010" s="120" t="n">
        <x:v>512348.1803450467</x:v>
      </x:c>
      <x:c r="H1010" s="119" t="n">
        <x:v>0.14085485900028985</x:v>
      </x:c>
      <x:c r="I1010" s="119" t="n">
        <x:f>IFERROR(ABS(F1010-D1010)/ABS(D1010),"")</x:f>
        <x:v>0.15579787492056185</x:v>
      </x:c>
      <x:c r="J1010" s="119" t="n">
        <x:f>IFERROR(ABS(G1010-D1010)/ABS(D1010),"")</x:f>
        <x:v>0.1391945238980373</x:v>
      </x:c>
      <x:c r="K1010" s="120" t="n">
        <x:f>E1010-D1010</x:f>
        <x:v>63348.90941594436</x:v>
      </x:c>
      <x:c r="L1010" s="77" t="str">
        <x:v>weighted_hybrid</x:v>
      </x:c>
      <x:c r="M1010" s="77" t="str">
        <x:v>是</x:v>
      </x:c>
      <x:c r="N1010" s="77" t="str">
        <x:v>是</x:v>
      </x:c>
    </x:row>
    <x:row r="1011">
      <x:c r="A1011" s="77" t="str">
        <x:v>2349</x:v>
      </x:c>
      <x:c r="B1011" s="77" t="str">
        <x:v>錸德</x:v>
      </x:c>
      <x:c r="C1011" s="125" t="n">
        <x:v>45962</x:v>
      </x:c>
      <x:c r="D1011" s="120" t="n">
        <x:v>634541</x:v>
      </x:c>
      <x:c r="E1011" s="120" t="n">
        <x:v>450787.87418220413</x:v>
      </x:c>
      <x:c r="F1011" s="120" t="n">
        <x:v>443246.28633112775</x:v>
      </x:c>
      <x:c r="G1011" s="120" t="n">
        <x:v>451625.8283878793</x:v>
      </x:c>
      <x:c r="H1011" s="119" t="n">
        <x:v>0.2895843228692801</x:v>
      </x:c>
      <x:c r="I1011" s="119" t="n">
        <x:f>IFERROR(ABS(F1011-D1011)/ABS(D1011),"")</x:f>
        <x:v>0.3014694301374888</x:v>
      </x:c>
      <x:c r="J1011" s="119" t="n">
        <x:f>IFERROR(ABS(G1011-D1011)/ABS(D1011),"")</x:f>
        <x:v>0.2882637553950347</x:v>
      </x:c>
      <x:c r="K1011" s="120" t="n">
        <x:f>E1011-D1011</x:f>
        <x:v>-183753.12581779587</x:v>
      </x:c>
      <x:c r="L1011" s="77" t="str">
        <x:v>weighted_hybrid</x:v>
      </x:c>
      <x:c r="M1011" s="77" t="str">
        <x:v>是</x:v>
      </x:c>
      <x:c r="N1011" s="77" t="str">
        <x:v>是</x:v>
      </x:c>
    </x:row>
    <x:row r="1012">
      <x:c r="A1012" s="77" t="str">
        <x:v>2349</x:v>
      </x:c>
      <x:c r="B1012" s="77" t="str">
        <x:v>錸德</x:v>
      </x:c>
      <x:c r="C1012" s="125" t="n">
        <x:v>45992</x:v>
      </x:c>
      <x:c r="D1012" s="120" t="n">
        <x:v>529126</x:v>
      </x:c>
      <x:c r="E1012" s="120" t="n">
        <x:v>575726.0127769414</x:v>
      </x:c>
      <x:c r="F1012" s="120" t="n">
        <x:v>581871.9347577613</x:v>
      </x:c>
      <x:c r="G1012" s="120" t="n">
        <x:v>575043.1325568503</x:v>
      </x:c>
      <x:c r="H1012" s="119" t="n">
        <x:v>0.08806978446899492</x:v>
      </x:c>
      <x:c r="I1012" s="119" t="n">
        <x:f>IFERROR(ABS(F1012-D1012)/ABS(D1012),"")</x:f>
        <x:v>0.09968501785540931</x:v>
      </x:c>
      <x:c r="J1012" s="119" t="n">
        <x:f>IFERROR(ABS(G1012-D1012)/ABS(D1012),"")</x:f>
        <x:v>0.08677920298161558</x:v>
      </x:c>
      <x:c r="K1012" s="120" t="n">
        <x:f>E1012-D1012</x:f>
        <x:v>46600.01277694141</x:v>
      </x:c>
      <x:c r="L1012" s="77" t="str">
        <x:v>weighted_hybrid</x:v>
      </x:c>
      <x:c r="M1012" s="77" t="str">
        <x:v>是</x:v>
      </x:c>
      <x:c r="N1012" s="77" t="str">
        <x:v>是</x:v>
      </x:c>
    </x:row>
    <x:row r="1013">
      <x:c r="A1013" s="77" t="str">
        <x:v>2354</x:v>
      </x:c>
      <x:c r="B1013" s="77" t="str">
        <x:v>鴻準</x:v>
      </x:c>
      <x:c r="C1013" s="125" t="n">
        <x:v>45658</x:v>
      </x:c>
      <x:c r="D1013" s="120" t="n">
        <x:v>8503063</x:v>
      </x:c>
      <x:c r="E1013" s="120" t="n">
        <x:v>10759264.494767264</x:v>
      </x:c>
      <x:c r="F1013" s="120" t="n">
        <x:v>15614265.021153957</x:v>
      </x:c>
      <x:c r="G1013" s="120" t="n">
        <x:v>10219819.99183541</x:v>
      </x:c>
      <x:c r="H1013" s="119" t="n">
        <x:v>0.2653398539758277</x:v>
      </x:c>
      <x:c r="I1013" s="119" t="n">
        <x:f>IFERROR(ABS(F1013-D1013)/ABS(D1013),"")</x:f>
        <x:v>0.8363106354914642</x:v>
      </x:c>
      <x:c r="J1013" s="119" t="n">
        <x:f>IFERROR(ABS(G1013-D1013)/ABS(D1013),"")</x:f>
        <x:v>0.201898656029646</x:v>
      </x:c>
      <x:c r="K1013" s="120" t="n">
        <x:f>E1013-D1013</x:f>
        <x:v>2256201.4947672635</x:v>
      </x:c>
      <x:c r="L1013" s="77" t="str">
        <x:v>weighted_hybrid</x:v>
      </x:c>
      <x:c r="M1013" s="77" t="str">
        <x:v>是</x:v>
      </x:c>
      <x:c r="N1013" s="77" t="str">
        <x:v>是</x:v>
      </x:c>
    </x:row>
    <x:row r="1014">
      <x:c r="A1014" s="77" t="str">
        <x:v>2354</x:v>
      </x:c>
      <x:c r="B1014" s="77" t="str">
        <x:v>鴻準</x:v>
      </x:c>
      <x:c r="C1014" s="125" t="n">
        <x:v>45689</x:v>
      </x:c>
      <x:c r="D1014" s="120" t="n">
        <x:v>9418841</x:v>
      </x:c>
      <x:c r="E1014" s="120" t="n">
        <x:v>5947625.0679411935</x:v>
      </x:c>
      <x:c r="F1014" s="120" t="n">
        <x:v>4080613.7637144383</x:v>
      </x:c>
      <x:c r="G1014" s="120" t="n">
        <x:v>6155070.768410833</x:v>
      </x:c>
      <x:c r="H1014" s="119" t="n">
        <x:v>0.36853960397662583</x:v>
      </x:c>
      <x:c r="I1014" s="119" t="n">
        <x:f>IFERROR(ABS(F1014-D1014)/ABS(D1014),"")</x:f>
        <x:v>0.5667605214150617</x:v>
      </x:c>
      <x:c r="J1014" s="119" t="n">
        <x:f>IFERROR(ABS(G1014-D1014)/ABS(D1014),"")</x:f>
        <x:v>0.34651505759457746</x:v>
      </x:c>
      <x:c r="K1014" s="120" t="n">
        <x:f>E1014-D1014</x:f>
        <x:v>-3471215.9320588065</x:v>
      </x:c>
      <x:c r="L1014" s="77" t="str">
        <x:v>weighted_hybrid</x:v>
      </x:c>
      <x:c r="M1014" s="77" t="str">
        <x:v>是</x:v>
      </x:c>
      <x:c r="N1014" s="77" t="str">
        <x:v>是</x:v>
      </x:c>
    </x:row>
    <x:row r="1015">
      <x:c r="A1015" s="77" t="str">
        <x:v>2354</x:v>
      </x:c>
      <x:c r="B1015" s="77" t="str">
        <x:v>鴻準</x:v>
      </x:c>
      <x:c r="C1015" s="125" t="n">
        <x:v>45717</x:v>
      </x:c>
      <x:c r="D1015" s="120" t="n">
        <x:v>12051114</x:v>
      </x:c>
      <x:c r="E1015" s="120" t="n">
        <x:v>8620705.818627367</x:v>
      </x:c>
      <x:c r="F1015" s="120" t="n">
        <x:v>16716460.286752194</x:v>
      </x:c>
      <x:c r="G1015" s="120" t="n">
        <x:v>7721177.544391274</x:v>
      </x:c>
      <x:c r="H1015" s="119" t="n">
        <x:v>0.28465486106700455</x:v>
      </x:c>
      <x:c r="I1015" s="119" t="n">
        <x:f>IFERROR(ABS(F1015-D1015)/ABS(D1015),"")</x:f>
        <x:v>0.3871298775160698</x:v>
      </x:c>
      <x:c r="J1015" s="119" t="n">
        <x:f>IFERROR(ABS(G1015-D1015)/ABS(D1015),"")</x:f>
        <x:v>0.35929760979845726</x:v>
      </x:c>
      <x:c r="K1015" s="120" t="n">
        <x:f>E1015-D1015</x:f>
        <x:v>-3430408.181372633</x:v>
      </x:c>
      <x:c r="L1015" s="77" t="str">
        <x:v>weighted_hybrid</x:v>
      </x:c>
      <x:c r="M1015" s="77" t="str">
        <x:v>是</x:v>
      </x:c>
      <x:c r="N1015" s="77" t="str">
        <x:v>是</x:v>
      </x:c>
    </x:row>
    <x:row r="1016">
      <x:c r="A1016" s="77" t="str">
        <x:v>2354</x:v>
      </x:c>
      <x:c r="B1016" s="77" t="str">
        <x:v>鴻準</x:v>
      </x:c>
      <x:c r="C1016" s="125" t="n">
        <x:v>45748</x:v>
      </x:c>
      <x:c r="D1016" s="120" t="n">
        <x:v>12889456</x:v>
      </x:c>
      <x:c r="E1016" s="120" t="n">
        <x:v>9043031.472983915</x:v>
      </x:c>
      <x:c r="F1016" s="120" t="n">
        <x:v>10130469.11335843</x:v>
      </x:c>
      <x:c r="G1016" s="120" t="n">
        <x:v>8922205.068497857</x:v>
      </x:c>
      <x:c r="H1016" s="119" t="n">
        <x:v>0.29841635884525186</x:v>
      </x:c>
      <x:c r="I1016" s="119" t="n">
        <x:f>IFERROR(ABS(F1016-D1016)/ABS(D1016),"")</x:f>
        <x:v>0.2140499092158404</x:v>
      </x:c>
      <x:c r="J1016" s="119" t="n">
        <x:f>IFERROR(ABS(G1016-D1016)/ABS(D1016),"")</x:f>
        <x:v>0.30779040880407543</x:v>
      </x:c>
      <x:c r="K1016" s="120" t="n">
        <x:f>E1016-D1016</x:f>
        <x:v>-3846424.5270160846</x:v>
      </x:c>
      <x:c r="L1016" s="77" t="str">
        <x:v>weighted_hybrid</x:v>
      </x:c>
      <x:c r="M1016" s="77" t="str">
        <x:v>是</x:v>
      </x:c>
      <x:c r="N1016" s="77" t="str">
        <x:v>是</x:v>
      </x:c>
    </x:row>
    <x:row r="1017">
      <x:c r="A1017" s="77" t="str">
        <x:v>2354</x:v>
      </x:c>
      <x:c r="B1017" s="77" t="str">
        <x:v>鴻準</x:v>
      </x:c>
      <x:c r="C1017" s="125" t="n">
        <x:v>45778</x:v>
      </x:c>
      <x:c r="D1017" s="120" t="n">
        <x:v>14754321</x:v>
      </x:c>
      <x:c r="E1017" s="120" t="n">
        <x:v>11000883.749147967</x:v>
      </x:c>
      <x:c r="F1017" s="120" t="n">
        <x:v>16140902.74651985</x:v>
      </x:c>
      <x:c r="G1017" s="120" t="n">
        <x:v>10429770.527217757</x:v>
      </x:c>
      <x:c r="H1017" s="119" t="n">
        <x:v>0.2543957970585047</x:v>
      </x:c>
      <x:c r="I1017" s="119" t="n">
        <x:f>IFERROR(ABS(F1017-D1017)/ABS(D1017),"")</x:f>
        <x:v>0.09397801135815403</x:v>
      </x:c>
      <x:c r="J1017" s="119" t="n">
        <x:f>IFERROR(ABS(G1017-D1017)/ABS(D1017),"")</x:f>
        <x:v>0.29310399799368897</x:v>
      </x:c>
      <x:c r="K1017" s="120" t="n">
        <x:f>E1017-D1017</x:f>
        <x:v>-3753437.2508520335</x:v>
      </x:c>
      <x:c r="L1017" s="77" t="str">
        <x:v>weighted_hybrid</x:v>
      </x:c>
      <x:c r="M1017" s="77" t="str">
        <x:v>是</x:v>
      </x:c>
      <x:c r="N1017" s="77" t="str">
        <x:v>是</x:v>
      </x:c>
    </x:row>
    <x:row r="1018">
      <x:c r="A1018" s="77" t="str">
        <x:v>2354</x:v>
      </x:c>
      <x:c r="B1018" s="77" t="str">
        <x:v>鴻準</x:v>
      </x:c>
      <x:c r="C1018" s="125" t="n">
        <x:v>45809</x:v>
      </x:c>
      <x:c r="D1018" s="120" t="n">
        <x:v>13604963</x:v>
      </x:c>
      <x:c r="E1018" s="120" t="n">
        <x:v>13753380.453588549</x:v>
      </x:c>
      <x:c r="F1018" s="120" t="n">
        <x:v>17987175.04954902</x:v>
      </x:c>
      <x:c r="G1018" s="120" t="n">
        <x:v>13282958.831815163</x:v>
      </x:c>
      <x:c r="H1018" s="119" t="n">
        <x:v>0.010909067050645345</x:v>
      </x:c>
      <x:c r="I1018" s="119" t="n">
        <x:f>IFERROR(ABS(F1018-D1018)/ABS(D1018),"")</x:f>
        <x:v>0.322103929981215</x:v>
      </x:c>
      <x:c r="J1018" s="119" t="n">
        <x:f>IFERROR(ABS(G1018-D1018)/ABS(D1018),"")</x:f>
        <x:v>0.02366813994164022</x:v>
      </x:c>
      <x:c r="K1018" s="120" t="n">
        <x:f>E1018-D1018</x:f>
        <x:v>148417.45358854905</x:v>
      </x:c>
      <x:c r="L1018" s="77" t="str">
        <x:v>weighted_hybrid</x:v>
      </x:c>
      <x:c r="M1018" s="77" t="str">
        <x:v>是</x:v>
      </x:c>
      <x:c r="N1018" s="77" t="str">
        <x:v>是</x:v>
      </x:c>
    </x:row>
    <x:row r="1019">
      <x:c r="A1019" s="77" t="str">
        <x:v>2354</x:v>
      </x:c>
      <x:c r="B1019" s="77" t="str">
        <x:v>鴻準</x:v>
      </x:c>
      <x:c r="C1019" s="125" t="n">
        <x:v>45839</x:v>
      </x:c>
      <x:c r="D1019" s="120" t="n">
        <x:v>15584906</x:v>
      </x:c>
      <x:c r="E1019" s="120" t="n">
        <x:v>14750742.19265666</x:v>
      </x:c>
      <x:c r="F1019" s="120" t="n">
        <x:v>16176473.732866906</x:v>
      </x:c>
      <x:c r="G1019" s="120" t="n">
        <x:v>14592327.577077745</x:v>
      </x:c>
      <x:c r="H1019" s="119" t="n">
        <x:v>0.05352382666557883</x:v>
      </x:c>
      <x:c r="I1019" s="119" t="n">
        <x:f>IFERROR(ABS(F1019-D1019)/ABS(D1019),"")</x:f>
        <x:v>0.03795773505896703</x:v>
      </x:c>
      <x:c r="J1019" s="119" t="n">
        <x:f>IFERROR(ABS(G1019-D1019)/ABS(D1019),"")</x:f>
        <x:v>0.06368844463497281</x:v>
      </x:c>
      <x:c r="K1019" s="120" t="n">
        <x:f>E1019-D1019</x:f>
        <x:v>-834163.8073433395</x:v>
      </x:c>
      <x:c r="L1019" s="77" t="str">
        <x:v>weighted_hybrid</x:v>
      </x:c>
      <x:c r="M1019" s="77" t="str">
        <x:v>是</x:v>
      </x:c>
      <x:c r="N1019" s="77" t="str">
        <x:v>是</x:v>
      </x:c>
    </x:row>
    <x:row r="1020">
      <x:c r="A1020" s="77" t="str">
        <x:v>2354</x:v>
      </x:c>
      <x:c r="B1020" s="77" t="str">
        <x:v>鴻準</x:v>
      </x:c>
      <x:c r="C1020" s="125" t="n">
        <x:v>45870</x:v>
      </x:c>
      <x:c r="D1020" s="120" t="n">
        <x:v>13803533</x:v>
      </x:c>
      <x:c r="E1020" s="120" t="n">
        <x:v>14548184.50088796</x:v>
      </x:c>
      <x:c r="F1020" s="120" t="n">
        <x:v>14610577.041804817</x:v>
      </x:c>
      <x:c r="G1020" s="120" t="n">
        <x:v>14541251.996341642</x:v>
      </x:c>
      <x:c r="H1020" s="119" t="n">
        <x:v>0.05394644261639105</x:v>
      </x:c>
      <x:c r="I1020" s="119" t="n">
        <x:f>IFERROR(ABS(F1020-D1020)/ABS(D1020),"")</x:f>
        <x:v>0.05846648403744292</x:v>
      </x:c>
      <x:c r="J1020" s="119" t="n">
        <x:f>IFERROR(ABS(G1020-D1020)/ABS(D1020),"")</x:f>
        <x:v>0.05344421579182967</x:v>
      </x:c>
      <x:c r="K1020" s="120" t="n">
        <x:f>E1020-D1020</x:f>
        <x:v>744651.5008879602</x:v>
      </x:c>
      <x:c r="L1020" s="77" t="str">
        <x:v>weighted_hybrid</x:v>
      </x:c>
      <x:c r="M1020" s="77" t="str">
        <x:v>是</x:v>
      </x:c>
      <x:c r="N1020" s="77" t="str">
        <x:v>是</x:v>
      </x:c>
    </x:row>
    <x:row r="1021">
      <x:c r="A1021" s="77" t="str">
        <x:v>2354</x:v>
      </x:c>
      <x:c r="B1021" s="77" t="str">
        <x:v>鴻準</x:v>
      </x:c>
      <x:c r="C1021" s="125" t="n">
        <x:v>45901</x:v>
      </x:c>
      <x:c r="D1021" s="120" t="n">
        <x:v>12963200</x:v>
      </x:c>
      <x:c r="E1021" s="120" t="n">
        <x:v>12417122.923966797</x:v>
      </x:c>
      <x:c r="F1021" s="120" t="n">
        <x:v>12211337.87575605</x:v>
      </x:c>
      <x:c r="G1021" s="120" t="n">
        <x:v>12439987.929323547</x:v>
      </x:c>
      <x:c r="H1021" s="119" t="n">
        <x:v>0.04212517557649369</x:v>
      </x:c>
      <x:c r="I1021" s="119" t="n">
        <x:f>IFERROR(ABS(F1021-D1021)/ABS(D1021),"")</x:f>
        <x:v>0.057999731875150465</x:v>
      </x:c>
      <x:c r="J1021" s="119" t="n">
        <x:f>IFERROR(ABS(G1021-D1021)/ABS(D1021),"")</x:f>
        <x:v>0.04036133598775406</x:v>
      </x:c>
      <x:c r="K1021" s="120" t="n">
        <x:f>E1021-D1021</x:f>
        <x:v>-546077.0760332029</x:v>
      </x:c>
      <x:c r="L1021" s="77" t="str">
        <x:v>weighted_hybrid</x:v>
      </x:c>
      <x:c r="M1021" s="77" t="str">
        <x:v>是</x:v>
      </x:c>
      <x:c r="N1021" s="77" t="str">
        <x:v>是</x:v>
      </x:c>
    </x:row>
    <x:row r="1022">
      <x:c r="A1022" s="77" t="str">
        <x:v>2354</x:v>
      </x:c>
      <x:c r="B1022" s="77" t="str">
        <x:v>鴻準</x:v>
      </x:c>
      <x:c r="C1022" s="125" t="n">
        <x:v>45931</x:v>
      </x:c>
      <x:c r="D1022" s="120" t="n">
        <x:v>14918102</x:v>
      </x:c>
      <x:c r="E1022" s="120" t="n">
        <x:v>13122815.451965012</x:v>
      </x:c>
      <x:c r="F1022" s="120" t="n">
        <x:v>13753179.333209096</x:v>
      </x:c>
      <x:c r="G1022" s="120" t="n">
        <x:v>13052775.020715669</x:v>
      </x:c>
      <x:c r="H1022" s="119" t="n">
        <x:v>0.12034282565134548</x:v>
      </x:c>
      <x:c r="I1022" s="119" t="n">
        <x:f>IFERROR(ABS(F1022-D1022)/ABS(D1022),"")</x:f>
        <x:v>0.0780878604256027</x:v>
      </x:c>
      <x:c r="J1022" s="119" t="n">
        <x:f>IFERROR(ABS(G1022-D1022)/ABS(D1022),"")</x:f>
        <x:v>0.12503782178753914</x:v>
      </x:c>
      <x:c r="K1022" s="120" t="n">
        <x:f>E1022-D1022</x:f>
        <x:v>-1795286.5480349883</x:v>
      </x:c>
      <x:c r="L1022" s="77" t="str">
        <x:v>weighted_hybrid</x:v>
      </x:c>
      <x:c r="M1022" s="77" t="str">
        <x:v>是</x:v>
      </x:c>
      <x:c r="N1022" s="77" t="str">
        <x:v>是</x:v>
      </x:c>
    </x:row>
    <x:row r="1023">
      <x:c r="A1023" s="77" t="str">
        <x:v>2354</x:v>
      </x:c>
      <x:c r="B1023" s="77" t="str">
        <x:v>鴻準</x:v>
      </x:c>
      <x:c r="C1023" s="125" t="n">
        <x:v>45962</x:v>
      </x:c>
      <x:c r="D1023" s="120" t="n">
        <x:v>13830042</x:v>
      </x:c>
      <x:c r="E1023" s="120" t="n">
        <x:v>18500110.21827912</x:v>
      </x:c>
      <x:c r="F1023" s="120" t="n">
        <x:v>18636470.53521048</x:v>
      </x:c>
      <x:c r="G1023" s="120" t="n">
        <x:v>18484959.071953412</x:v>
      </x:c>
      <x:c r="H1023" s="119" t="n">
        <x:v>0.3376756352785566</x:v>
      </x:c>
      <x:c r="I1023" s="119" t="n">
        <x:f>IFERROR(ABS(F1023-D1023)/ABS(D1023),"")</x:f>
        <x:v>0.3475353534870306</x:v>
      </x:c>
      <x:c r="J1023" s="119" t="n">
        <x:f>IFERROR(ABS(G1023-D1023)/ABS(D1023),"")</x:f>
        <x:v>0.33658011103317054</x:v>
      </x:c>
      <x:c r="K1023" s="120" t="n">
        <x:f>E1023-D1023</x:f>
        <x:v>4670068.21827912</x:v>
      </x:c>
      <x:c r="L1023" s="77" t="str">
        <x:v>weighted_hybrid</x:v>
      </x:c>
      <x:c r="M1023" s="77" t="str">
        <x:v>是</x:v>
      </x:c>
      <x:c r="N1023" s="77" t="str">
        <x:v>是</x:v>
      </x:c>
    </x:row>
    <x:row r="1024">
      <x:c r="A1024" s="77" t="str">
        <x:v>2354</x:v>
      </x:c>
      <x:c r="B1024" s="77" t="str">
        <x:v>鴻準</x:v>
      </x:c>
      <x:c r="C1024" s="125" t="n">
        <x:v>45992</x:v>
      </x:c>
      <x:c r="D1024" s="120" t="n">
        <x:v>13850757</x:v>
      </x:c>
      <x:c r="E1024" s="120" t="n">
        <x:v>19901223.014586587</x:v>
      </x:c>
      <x:c r="F1024" s="120" t="n">
        <x:v>14791402.824896531</x:v>
      </x:c>
      <x:c r="G1024" s="120" t="n">
        <x:v>20468980.813441034</x:v>
      </x:c>
      <x:c r="H1024" s="119" t="n">
        <x:v>0.4368328759638615</x:v>
      </x:c>
      <x:c r="I1024" s="119" t="n">
        <x:f>IFERROR(ABS(F1024-D1024)/ABS(D1024),"")</x:f>
        <x:v>0.06791295413648013</x:v>
      </x:c>
      <x:c r="J1024" s="119" t="n">
        <x:f>IFERROR(ABS(G1024-D1024)/ABS(D1024),"")</x:f>
        <x:v>0.47782397838912594</x:v>
      </x:c>
      <x:c r="K1024" s="120" t="n">
        <x:f>E1024-D1024</x:f>
        <x:v>6050466.0145865865</x:v>
      </x:c>
      <x:c r="L1024" s="77" t="str">
        <x:v>weighted_hybrid</x:v>
      </x:c>
      <x:c r="M1024" s="77" t="str">
        <x:v>是</x:v>
      </x:c>
      <x:c r="N1024" s="77" t="str">
        <x:v>是</x:v>
      </x:c>
    </x:row>
    <x:row r="1025">
      <x:c r="A1025" s="77" t="str">
        <x:v>2359</x:v>
      </x:c>
      <x:c r="B1025" s="77" t="str">
        <x:v>所羅門</x:v>
      </x:c>
      <x:c r="C1025" s="125" t="n">
        <x:v>45658</x:v>
      </x:c>
      <x:c r="D1025" s="120" t="n">
        <x:v>321718</x:v>
      </x:c>
      <x:c r="E1025" s="120" t="n">
        <x:v>234202.43716985357</x:v>
      </x:c>
      <x:c r="F1025" s="120" t="n">
        <x:v>258604.6946732935</x:v>
      </x:c>
      <x:c r="G1025" s="120" t="n">
        <x:v>231491.0752250269</x:v>
      </x:c>
      <x:c r="H1025" s="119" t="n">
        <x:v>0.2720256958894014</x:v>
      </x:c>
      <x:c r="I1025" s="119" t="n">
        <x:f>IFERROR(ABS(F1025-D1025)/ABS(D1025),"")</x:f>
        <x:v>0.1961758599975957</x:v>
      </x:c>
      <x:c r="J1025" s="119" t="n">
        <x:f>IFERROR(ABS(G1025-D1025)/ABS(D1025),"")</x:f>
        <x:v>0.2804534554329354</x:v>
      </x:c>
      <x:c r="K1025" s="120" t="n">
        <x:f>E1025-D1025</x:f>
        <x:v>-87515.56283014643</x:v>
      </x:c>
      <x:c r="L1025" s="77" t="str">
        <x:v>weighted_hybrid</x:v>
      </x:c>
      <x:c r="M1025" s="77" t="str">
        <x:v>是</x:v>
      </x:c>
      <x:c r="N1025" s="77" t="str">
        <x:v>是</x:v>
      </x:c>
    </x:row>
    <x:row r="1026">
      <x:c r="A1026" s="77" t="str">
        <x:v>2359</x:v>
      </x:c>
      <x:c r="B1026" s="77" t="str">
        <x:v>所羅門</x:v>
      </x:c>
      <x:c r="C1026" s="125" t="n">
        <x:v>45689</x:v>
      </x:c>
      <x:c r="D1026" s="120" t="n">
        <x:v>393222</x:v>
      </x:c>
      <x:c r="E1026" s="120" t="n">
        <x:v>368312.26040975633</x:v>
      </x:c>
      <x:c r="F1026" s="120" t="n">
        <x:v>265041.3648261706</x:v>
      </x:c>
      <x:c r="G1026" s="120" t="n">
        <x:v>379786.80436348805</x:v>
      </x:c>
      <x:c r="H1026" s="119" t="n">
        <x:v>0.06334777705785452</x:v>
      </x:c>
      <x:c r="I1026" s="119" t="n">
        <x:f>IFERROR(ABS(F1026-D1026)/ABS(D1026),"")</x:f>
        <x:v>0.3259752383483869</x:v>
      </x:c>
      <x:c r="J1026" s="119" t="n">
        <x:f>IFERROR(ABS(G1026-D1026)/ABS(D1026),"")</x:f>
        <x:v>0.03416694802557323</x:v>
      </x:c>
      <x:c r="K1026" s="120" t="n">
        <x:f>E1026-D1026</x:f>
        <x:v>-24909.73959024367</x:v>
      </x:c>
      <x:c r="L1026" s="77" t="str">
        <x:v>weighted_hybrid</x:v>
      </x:c>
      <x:c r="M1026" s="77" t="str">
        <x:v>是</x:v>
      </x:c>
      <x:c r="N1026" s="77" t="str">
        <x:v>是</x:v>
      </x:c>
    </x:row>
    <x:row r="1027">
      <x:c r="A1027" s="77" t="str">
        <x:v>2359</x:v>
      </x:c>
      <x:c r="B1027" s="77" t="str">
        <x:v>所羅門</x:v>
      </x:c>
      <x:c r="C1027" s="125" t="n">
        <x:v>45717</x:v>
      </x:c>
      <x:c r="D1027" s="120" t="n">
        <x:v>500059</x:v>
      </x:c>
      <x:c r="E1027" s="120" t="n">
        <x:v>418371.74481433706</x:v>
      </x:c>
      <x:c r="F1027" s="120" t="n">
        <x:v>387961.2061862848</x:v>
      </x:c>
      <x:c r="G1027" s="120" t="n">
        <x:v>421750.69355078734</x:v>
      </x:c>
      <x:c r="H1027" s="119" t="n">
        <x:v>0.16335523445366035</x:v>
      </x:c>
      <x:c r="I1027" s="119" t="n">
        <x:f>IFERROR(ABS(F1027-D1027)/ABS(D1027),"")</x:f>
        <x:v>0.22416913566942145</x:v>
      </x:c>
      <x:c r="J1027" s="119" t="n">
        <x:f>IFERROR(ABS(G1027-D1027)/ABS(D1027),"")</x:f>
        <x:v>0.15659813431857572</x:v>
      </x:c>
      <x:c r="K1027" s="120" t="n">
        <x:f>E1027-D1027</x:f>
        <x:v>-81687.25518566294</x:v>
      </x:c>
      <x:c r="L1027" s="77" t="str">
        <x:v>weighted_hybrid</x:v>
      </x:c>
      <x:c r="M1027" s="77" t="str">
        <x:v>是</x:v>
      </x:c>
      <x:c r="N1027" s="77" t="str">
        <x:v>是</x:v>
      </x:c>
    </x:row>
    <x:row r="1028">
      <x:c r="A1028" s="77" t="str">
        <x:v>2359</x:v>
      </x:c>
      <x:c r="B1028" s="77" t="str">
        <x:v>所羅門</x:v>
      </x:c>
      <x:c r="C1028" s="125" t="n">
        <x:v>45748</x:v>
      </x:c>
      <x:c r="D1028" s="120" t="n">
        <x:v>295825</x:v>
      </x:c>
      <x:c r="E1028" s="120" t="n">
        <x:v>456845.8588125796</x:v>
      </x:c>
      <x:c r="F1028" s="120" t="n">
        <x:v>416746.2534382705</x:v>
      </x:c>
      <x:c r="G1028" s="120" t="n">
        <x:v>461301.37052083615</x:v>
      </x:c>
      <x:c r="H1028" s="119" t="n">
        <x:v>0.5443111934845926</x:v>
      </x:c>
      <x:c r="I1028" s="119" t="n">
        <x:f>IFERROR(ABS(F1028-D1028)/ABS(D1028),"")</x:f>
        <x:v>0.4087594132959367</x:v>
      </x:c>
      <x:c r="J1028" s="119" t="n">
        <x:f>IFERROR(ABS(G1028-D1028)/ABS(D1028),"")</x:f>
        <x:v>0.5593725023944431</x:v>
      </x:c>
      <x:c r="K1028" s="120" t="n">
        <x:f>E1028-D1028</x:f>
        <x:v>161020.8588125796</x:v>
      </x:c>
      <x:c r="L1028" s="77" t="str">
        <x:v>weighted_hybrid</x:v>
      </x:c>
      <x:c r="M1028" s="77" t="str">
        <x:v>是</x:v>
      </x:c>
      <x:c r="N1028" s="77" t="str">
        <x:v>是</x:v>
      </x:c>
    </x:row>
    <x:row r="1029">
      <x:c r="A1029" s="77" t="str">
        <x:v>2359</x:v>
      </x:c>
      <x:c r="B1029" s="77" t="str">
        <x:v>所羅門</x:v>
      </x:c>
      <x:c r="C1029" s="125" t="n">
        <x:v>45778</x:v>
      </x:c>
      <x:c r="D1029" s="120" t="n">
        <x:v>315200</x:v>
      </x:c>
      <x:c r="E1029" s="120" t="n">
        <x:v>335626.0505589563</x:v>
      </x:c>
      <x:c r="F1029" s="120" t="n">
        <x:v>364080.7164812821</x:v>
      </x:c>
      <x:c r="G1029" s="120" t="n">
        <x:v>332464.4210120312</x:v>
      </x:c>
      <x:c r="H1029" s="119" t="n">
        <x:v>0.06480345989516587</x:v>
      </x:c>
      <x:c r="I1029" s="119" t="n">
        <x:f>IFERROR(ABS(F1029-D1029)/ABS(D1029),"")</x:f>
        <x:v>0.1550784152324939</x:v>
      </x:c>
      <x:c r="J1029" s="119" t="n">
        <x:f>IFERROR(ABS(G1029-D1029)/ABS(D1029),"")</x:f>
        <x:v>0.05477290930212946</x:v>
      </x:c>
      <x:c r="K1029" s="120" t="n">
        <x:f>E1029-D1029</x:f>
        <x:v>20426.05055895628</x:v>
      </x:c>
      <x:c r="L1029" s="77" t="str">
        <x:v>weighted_hybrid</x:v>
      </x:c>
      <x:c r="M1029" s="77" t="str">
        <x:v>是</x:v>
      </x:c>
      <x:c r="N1029" s="77" t="str">
        <x:v>是</x:v>
      </x:c>
    </x:row>
    <x:row r="1030">
      <x:c r="A1030" s="77" t="str">
        <x:v>2359</x:v>
      </x:c>
      <x:c r="B1030" s="77" t="str">
        <x:v>所羅門</x:v>
      </x:c>
      <x:c r="C1030" s="125" t="n">
        <x:v>45809</x:v>
      </x:c>
      <x:c r="D1030" s="120" t="n">
        <x:v>428060</x:v>
      </x:c>
      <x:c r="E1030" s="120" t="n">
        <x:v>290441.31214078015</x:v>
      </x:c>
      <x:c r="F1030" s="120" t="n">
        <x:v>307182.9296672964</x:v>
      </x:c>
      <x:c r="G1030" s="120" t="n">
        <x:v>288581.1324156117</x:v>
      </x:c>
      <x:c r="H1030" s="119" t="n">
        <x:v>0.32149392108400654</x:v>
      </x:c>
      <x:c r="I1030" s="119" t="n">
        <x:f>IFERROR(ABS(F1030-D1030)/ABS(D1030),"")</x:f>
        <x:v>0.2823834750565425</x:v>
      </x:c>
      <x:c r="J1030" s="119" t="n">
        <x:f>IFERROR(ABS(G1030-D1030)/ABS(D1030),"")</x:f>
        <x:v>0.3258395261981692</x:v>
      </x:c>
      <x:c r="K1030" s="120" t="n">
        <x:f>E1030-D1030</x:f>
        <x:v>-137618.68785921985</x:v>
      </x:c>
      <x:c r="L1030" s="77" t="str">
        <x:v>weighted_hybrid</x:v>
      </x:c>
      <x:c r="M1030" s="77" t="str">
        <x:v>是</x:v>
      </x:c>
      <x:c r="N1030" s="77" t="str">
        <x:v>是</x:v>
      </x:c>
    </x:row>
    <x:row r="1031">
      <x:c r="A1031" s="77" t="str">
        <x:v>2359</x:v>
      </x:c>
      <x:c r="B1031" s="77" t="str">
        <x:v>所羅門</x:v>
      </x:c>
      <x:c r="C1031" s="125" t="n">
        <x:v>45839</x:v>
      </x:c>
      <x:c r="D1031" s="120" t="n">
        <x:v>301829</x:v>
      </x:c>
      <x:c r="E1031" s="120" t="n">
        <x:v>408058.7499329729</x:v>
      </x:c>
      <x:c r="F1031" s="120" t="n">
        <x:v>350423.4342950528</x:v>
      </x:c>
      <x:c r="G1031" s="120" t="n">
        <x:v>414462.67389274173</x:v>
      </x:c>
      <x:c r="H1031" s="119" t="n">
        <x:v>0.35195342373652927</x:v>
      </x:c>
      <x:c r="I1031" s="119" t="n">
        <x:f>IFERROR(ABS(F1031-D1031)/ABS(D1031),"")</x:f>
        <x:v>0.16099988501785042</x:v>
      </x:c>
      <x:c r="J1031" s="119" t="n">
        <x:f>IFERROR(ABS(G1031-D1031)/ABS(D1031),"")</x:f>
        <x:v>0.37317048359416005</x:v>
      </x:c>
      <x:c r="K1031" s="120" t="n">
        <x:f>E1031-D1031</x:f>
        <x:v>106229.74993297289</x:v>
      </x:c>
      <x:c r="L1031" s="77" t="str">
        <x:v>weighted_hybrid</x:v>
      </x:c>
      <x:c r="M1031" s="77" t="str">
        <x:v>是</x:v>
      </x:c>
      <x:c r="N1031" s="77" t="str">
        <x:v>是</x:v>
      </x:c>
    </x:row>
    <x:row r="1032">
      <x:c r="A1032" s="77" t="str">
        <x:v>2359</x:v>
      </x:c>
      <x:c r="B1032" s="77" t="str">
        <x:v>所羅門</x:v>
      </x:c>
      <x:c r="C1032" s="125" t="n">
        <x:v>45870</x:v>
      </x:c>
      <x:c r="D1032" s="120" t="n">
        <x:v>337011</x:v>
      </x:c>
      <x:c r="E1032" s="120" t="n">
        <x:v>328756.24550863565</x:v>
      </x:c>
      <x:c r="F1032" s="120" t="n">
        <x:v>344232.07585932367</x:v>
      </x:c>
      <x:c r="G1032" s="120" t="n">
        <x:v>327036.7088030036</x:v>
      </x:c>
      <x:c r="H1032" s="119" t="n">
        <x:v>0.024494020941050444</x:v>
      </x:c>
      <x:c r="I1032" s="119" t="n">
        <x:f>IFERROR(ABS(F1032-D1032)/ABS(D1032),"")</x:f>
        <x:v>0.021426825413187307</x:v>
      </x:c>
      <x:c r="J1032" s="119" t="n">
        <x:f>IFERROR(ABS(G1032-D1032)/ABS(D1032),"")</x:f>
        <x:v>0.029596337202632567</x:v>
      </x:c>
      <x:c r="K1032" s="120" t="n">
        <x:f>E1032-D1032</x:f>
        <x:v>-8254.75449136435</x:v>
      </x:c>
      <x:c r="L1032" s="77" t="str">
        <x:v>weighted_hybrid</x:v>
      </x:c>
      <x:c r="M1032" s="77" t="str">
        <x:v>是</x:v>
      </x:c>
      <x:c r="N1032" s="77" t="str">
        <x:v>是</x:v>
      </x:c>
    </x:row>
    <x:row r="1033">
      <x:c r="A1033" s="77" t="str">
        <x:v>2359</x:v>
      </x:c>
      <x:c r="B1033" s="77" t="str">
        <x:v>所羅門</x:v>
      </x:c>
      <x:c r="C1033" s="125" t="n">
        <x:v>45901</x:v>
      </x:c>
      <x:c r="D1033" s="120" t="n">
        <x:v>278339</x:v>
      </x:c>
      <x:c r="E1033" s="120" t="n">
        <x:v>361173.9199698428</x:v>
      </x:c>
      <x:c r="F1033" s="120" t="n">
        <x:v>379062.242505912</x:v>
      </x:c>
      <x:c r="G1033" s="120" t="n">
        <x:v>359186.3285769463</x:v>
      </x:c>
      <x:c r="H1033" s="119" t="n">
        <x:v>0.297604431897229</x:v>
      </x:c>
      <x:c r="I1033" s="119" t="n">
        <x:f>IFERROR(ABS(F1033-D1033)/ABS(D1033),"")</x:f>
        <x:v>0.36187254572989064</x:v>
      </x:c>
      <x:c r="J1033" s="119" t="n">
        <x:f>IFERROR(ABS(G1033-D1033)/ABS(D1033),"")</x:f>
        <x:v>0.29046353036026673</x:v>
      </x:c>
      <x:c r="K1033" s="120" t="n">
        <x:f>E1033-D1033</x:f>
        <x:v>82834.91996984283</x:v>
      </x:c>
      <x:c r="L1033" s="77" t="str">
        <x:v>weighted_hybrid</x:v>
      </x:c>
      <x:c r="M1033" s="77" t="str">
        <x:v>是</x:v>
      </x:c>
      <x:c r="N1033" s="77" t="str">
        <x:v>是</x:v>
      </x:c>
    </x:row>
    <x:row r="1034">
      <x:c r="A1034" s="77" t="str">
        <x:v>2359</x:v>
      </x:c>
      <x:c r="B1034" s="77" t="str">
        <x:v>所羅門</x:v>
      </x:c>
      <x:c r="C1034" s="125" t="n">
        <x:v>45931</x:v>
      </x:c>
      <x:c r="D1034" s="120" t="n">
        <x:v>392604</x:v>
      </x:c>
      <x:c r="E1034" s="120" t="n">
        <x:v>281780.4974344822</x:v>
      </x:c>
      <x:c r="F1034" s="120" t="n">
        <x:v>294367.6975407351</x:v>
      </x:c>
      <x:c r="G1034" s="120" t="n">
        <x:v>280381.91964489856</x:v>
      </x:c>
      <x:c r="H1034" s="119" t="n">
        <x:v>0.2822780780774465</x:v>
      </x:c>
      <x:c r="I1034" s="119" t="n">
        <x:f>IFERROR(ABS(F1034-D1034)/ABS(D1034),"")</x:f>
        <x:v>0.25021727353583983</x:v>
      </x:c>
      <x:c r="J1034" s="119" t="n">
        <x:f>IFERROR(ABS(G1034-D1034)/ABS(D1034),"")</x:f>
        <x:v>0.2858403896931805</x:v>
      </x:c>
      <x:c r="K1034" s="120" t="n">
        <x:f>E1034-D1034</x:f>
        <x:v>-110823.50256551779</x:v>
      </x:c>
      <x:c r="L1034" s="77" t="str">
        <x:v>weighted_hybrid</x:v>
      </x:c>
      <x:c r="M1034" s="77" t="str">
        <x:v>是</x:v>
      </x:c>
      <x:c r="N1034" s="77" t="str">
        <x:v>是</x:v>
      </x:c>
    </x:row>
    <x:row r="1035">
      <x:c r="A1035" s="77" t="str">
        <x:v>2359</x:v>
      </x:c>
      <x:c r="B1035" s="77" t="str">
        <x:v>所羅門</x:v>
      </x:c>
      <x:c r="C1035" s="125" t="n">
        <x:v>45962</x:v>
      </x:c>
      <x:c r="D1035" s="120" t="n">
        <x:v>349257</x:v>
      </x:c>
      <x:c r="E1035" s="120" t="n">
        <x:v>411869.8640183825</x:v>
      </x:c>
      <x:c r="F1035" s="120" t="n">
        <x:v>351190.7159155253</x:v>
      </x:c>
      <x:c r="G1035" s="120" t="n">
        <x:v>418611.99158536666</x:v>
      </x:c>
      <x:c r="H1035" s="119" t="n">
        <x:v>0.17927447128728274</x:v>
      </x:c>
      <x:c r="I1035" s="119" t="n">
        <x:f>IFERROR(ABS(F1035-D1035)/ABS(D1035),"")</x:f>
        <x:v>0.005536656145833223</x:v>
      </x:c>
      <x:c r="J1035" s="119" t="n">
        <x:f>IFERROR(ABS(G1035-D1035)/ABS(D1035),"")</x:f>
        <x:v>0.19857867296966605</x:v>
      </x:c>
      <x:c r="K1035" s="120" t="n">
        <x:f>E1035-D1035</x:f>
        <x:v>62612.864018382505</x:v>
      </x:c>
      <x:c r="L1035" s="77" t="str">
        <x:v>weighted_hybrid</x:v>
      </x:c>
      <x:c r="M1035" s="77" t="str">
        <x:v>是</x:v>
      </x:c>
      <x:c r="N1035" s="77" t="str">
        <x:v>是</x:v>
      </x:c>
    </x:row>
    <x:row r="1036">
      <x:c r="A1036" s="77" t="str">
        <x:v>2359</x:v>
      </x:c>
      <x:c r="B1036" s="77" t="str">
        <x:v>所羅門</x:v>
      </x:c>
      <x:c r="C1036" s="125" t="n">
        <x:v>45992</x:v>
      </x:c>
      <x:c r="D1036" s="120" t="n">
        <x:v>330461</x:v>
      </x:c>
      <x:c r="E1036" s="120" t="n">
        <x:v>305383.74544515624</x:v>
      </x:c>
      <x:c r="F1036" s="120" t="n">
        <x:v>389261.7945129899</x:v>
      </x:c>
      <x:c r="G1036" s="120" t="n">
        <x:v>296063.9622153969</x:v>
      </x:c>
      <x:c r="H1036" s="119" t="n">
        <x:v>0.07588567048711879</x:v>
      </x:c>
      <x:c r="I1036" s="119" t="n">
        <x:f>IFERROR(ABS(F1036-D1036)/ABS(D1036),"")</x:f>
        <x:v>0.1779356550787835</x:v>
      </x:c>
      <x:c r="J1036" s="119" t="n">
        <x:f>IFERROR(ABS(G1036-D1036)/ABS(D1036),"")</x:f>
        <x:v>0.10408803999444133</x:v>
      </x:c>
      <x:c r="K1036" s="120" t="n">
        <x:f>E1036-D1036</x:f>
        <x:v>-25077.254554843763</x:v>
      </x:c>
      <x:c r="L1036" s="77" t="str">
        <x:v>weighted_hybrid</x:v>
      </x:c>
      <x:c r="M1036" s="77" t="str">
        <x:v>是</x:v>
      </x:c>
      <x:c r="N1036" s="77" t="str">
        <x:v>是</x:v>
      </x:c>
    </x:row>
    <x:row r="1037">
      <x:c r="A1037" s="77" t="str">
        <x:v>2364</x:v>
      </x:c>
      <x:c r="B1037" s="77" t="str">
        <x:v>倫飛</x:v>
      </x:c>
      <x:c r="C1037" s="125" t="n">
        <x:v>45658</x:v>
      </x:c>
      <x:c r="D1037" s="120" t="n">
        <x:v>137327</x:v>
      </x:c>
      <x:c r="E1037" s="120" t="n">
        <x:v>107111.94115050542</x:v>
      </x:c>
      <x:c r="F1037" s="120" t="n">
        <x:v>91201.1765458738</x:v>
      </x:c>
      <x:c r="G1037" s="120" t="n">
        <x:v>108879.80388435337</x:v>
      </x:c>
      <x:c r="H1037" s="119" t="n">
        <x:v>0.22002271111649263</x:v>
      </x:c>
      <x:c r="I1037" s="119" t="n">
        <x:f>IFERROR(ABS(F1037-D1037)/ABS(D1037),"")</x:f>
        <x:v>0.33588313626691185</x:v>
      </x:c>
      <x:c r="J1037" s="119" t="n">
        <x:f>IFERROR(ABS(G1037-D1037)/ABS(D1037),"")</x:f>
        <x:v>0.20714933054422385</x:v>
      </x:c>
      <x:c r="K1037" s="120" t="n">
        <x:f>E1037-D1037</x:f>
        <x:v>-30215.058849494584</x:v>
      </x:c>
      <x:c r="L1037" s="77" t="str">
        <x:v>weighted_hybrid</x:v>
      </x:c>
      <x:c r="M1037" s="77" t="str">
        <x:v>是</x:v>
      </x:c>
      <x:c r="N1037" s="77" t="str">
        <x:v>是</x:v>
      </x:c>
    </x:row>
    <x:row r="1038">
      <x:c r="A1038" s="77" t="str">
        <x:v>2364</x:v>
      </x:c>
      <x:c r="B1038" s="77" t="str">
        <x:v>倫飛</x:v>
      </x:c>
      <x:c r="C1038" s="125" t="n">
        <x:v>45689</x:v>
      </x:c>
      <x:c r="D1038" s="120" t="n">
        <x:v>92150</x:v>
      </x:c>
      <x:c r="E1038" s="120" t="n">
        <x:v>111701.26259145036</x:v>
      </x:c>
      <x:c r="F1038" s="120" t="n">
        <x:v>87732.93401462208</x:v>
      </x:c>
      <x:c r="G1038" s="120" t="n">
        <x:v>114364.41021109794</x:v>
      </x:c>
      <x:c r="H1038" s="119" t="n">
        <x:v>0.21216779806240216</x:v>
      </x:c>
      <x:c r="I1038" s="119" t="n">
        <x:f>IFERROR(ABS(F1038-D1038)/ABS(D1038),"")</x:f>
        <x:v>0.04793343445879459</x:v>
      </x:c>
      <x:c r="J1038" s="119" t="n">
        <x:f>IFERROR(ABS(G1038-D1038)/ABS(D1038),"")</x:f>
        <x:v>0.2410679350092018</x:v>
      </x:c>
      <x:c r="K1038" s="120" t="n">
        <x:f>E1038-D1038</x:f>
        <x:v>19551.26259145036</x:v>
      </x:c>
      <x:c r="L1038" s="77" t="str">
        <x:v>weighted_hybrid</x:v>
      </x:c>
      <x:c r="M1038" s="77" t="str">
        <x:v>是</x:v>
      </x:c>
      <x:c r="N1038" s="77" t="str">
        <x:v>是</x:v>
      </x:c>
    </x:row>
    <x:row r="1039">
      <x:c r="A1039" s="77" t="str">
        <x:v>2364</x:v>
      </x:c>
      <x:c r="B1039" s="77" t="str">
        <x:v>倫飛</x:v>
      </x:c>
      <x:c r="C1039" s="125" t="n">
        <x:v>45717</x:v>
      </x:c>
      <x:c r="D1039" s="120" t="n">
        <x:v>149558</x:v>
      </x:c>
      <x:c r="E1039" s="120" t="n">
        <x:v>116875.90404464095</x:v>
      </x:c>
      <x:c r="F1039" s="120" t="n">
        <x:v>127689.27389229792</x:v>
      </x:c>
      <x:c r="G1039" s="120" t="n">
        <x:v>115674.41850601239</x:v>
      </x:c>
      <x:c r="H1039" s="119" t="n">
        <x:v>0.21852455873546753</x:v>
      </x:c>
      <x:c r="I1039" s="119" t="n">
        <x:f>IFERROR(ABS(F1039-D1039)/ABS(D1039),"")</x:f>
        <x:v>0.14622237598591906</x:v>
      </x:c>
      <x:c r="J1039" s="119" t="n">
        <x:f>IFERROR(ABS(G1039-D1039)/ABS(D1039),"")</x:f>
        <x:v>0.22655813459652854</x:v>
      </x:c>
      <x:c r="K1039" s="120" t="n">
        <x:f>E1039-D1039</x:f>
        <x:v>-32682.09595535905</x:v>
      </x:c>
      <x:c r="L1039" s="77" t="str">
        <x:v>weighted_hybrid</x:v>
      </x:c>
      <x:c r="M1039" s="77" t="str">
        <x:v>是</x:v>
      </x:c>
      <x:c r="N1039" s="77" t="str">
        <x:v>是</x:v>
      </x:c>
    </x:row>
    <x:row r="1040">
      <x:c r="A1040" s="77" t="str">
        <x:v>2364</x:v>
      </x:c>
      <x:c r="B1040" s="77" t="str">
        <x:v>倫飛</x:v>
      </x:c>
      <x:c r="C1040" s="125" t="n">
        <x:v>45748</x:v>
      </x:c>
      <x:c r="D1040" s="120" t="n">
        <x:v>116004</x:v>
      </x:c>
      <x:c r="E1040" s="120" t="n">
        <x:v>150099.7816565302</x:v>
      </x:c>
      <x:c r="F1040" s="120" t="n">
        <x:v>131647.57681747613</x:v>
      </x:c>
      <x:c r="G1040" s="120" t="n">
        <x:v>152150.0266386473</x:v>
      </x:c>
      <x:c r="H1040" s="119" t="n">
        <x:v>0.29391901707294743</x:v>
      </x:c>
      <x:c r="I1040" s="119" t="n">
        <x:f>IFERROR(ABS(F1040-D1040)/ABS(D1040),"")</x:f>
        <x:v>0.134853770710287</x:v>
      </x:c>
      <x:c r="J1040" s="119" t="n">
        <x:f>IFERROR(ABS(G1040-D1040)/ABS(D1040),"")</x:f>
        <x:v>0.3115929333354652</x:v>
      </x:c>
      <x:c r="K1040" s="120" t="n">
        <x:f>E1040-D1040</x:f>
        <x:v>34095.78165653019</x:v>
      </x:c>
      <x:c r="L1040" s="77" t="str">
        <x:v>weighted_hybrid</x:v>
      </x:c>
      <x:c r="M1040" s="77" t="str">
        <x:v>是</x:v>
      </x:c>
      <x:c r="N1040" s="77" t="str">
        <x:v>是</x:v>
      </x:c>
    </x:row>
    <x:row r="1041">
      <x:c r="A1041" s="77" t="str">
        <x:v>2364</x:v>
      </x:c>
      <x:c r="B1041" s="77" t="str">
        <x:v>倫飛</x:v>
      </x:c>
      <x:c r="C1041" s="125" t="n">
        <x:v>45778</x:v>
      </x:c>
      <x:c r="D1041" s="120" t="n">
        <x:v>156978</x:v>
      </x:c>
      <x:c r="E1041" s="120" t="n">
        <x:v>124897.87279955516</x:v>
      </x:c>
      <x:c r="F1041" s="120" t="n">
        <x:v>117380.71149651744</x:v>
      </x:c>
      <x:c r="G1041" s="120" t="n">
        <x:v>125733.11294433712</x:v>
      </x:c>
      <x:c r="H1041" s="119" t="n">
        <x:v>0.2043606569101711</x:v>
      </x:c>
      <x:c r="I1041" s="119" t="n">
        <x:f>IFERROR(ABS(F1041-D1041)/ABS(D1041),"")</x:f>
        <x:v>0.252247375450589</x:v>
      </x:c>
      <x:c r="J1041" s="119" t="n">
        <x:f>IFERROR(ABS(G1041-D1041)/ABS(D1041),"")</x:f>
        <x:v>0.1990399104056803</x:v>
      </x:c>
      <x:c r="K1041" s="120" t="n">
        <x:f>E1041-D1041</x:f>
        <x:v>-32080.12720044484</x:v>
      </x:c>
      <x:c r="L1041" s="77" t="str">
        <x:v>weighted_hybrid</x:v>
      </x:c>
      <x:c r="M1041" s="77" t="str">
        <x:v>是</x:v>
      </x:c>
      <x:c r="N1041" s="77" t="str">
        <x:v>是</x:v>
      </x:c>
    </x:row>
    <x:row r="1042">
      <x:c r="A1042" s="77" t="str">
        <x:v>2364</x:v>
      </x:c>
      <x:c r="B1042" s="77" t="str">
        <x:v>倫飛</x:v>
      </x:c>
      <x:c r="C1042" s="125" t="n">
        <x:v>45809</x:v>
      </x:c>
      <x:c r="D1042" s="120" t="n">
        <x:v>114055</x:v>
      </x:c>
      <x:c r="E1042" s="120" t="n">
        <x:v>155842.53966603213</x:v>
      </x:c>
      <x:c r="F1042" s="120" t="n">
        <x:v>128953.9520948644</x:v>
      </x:c>
      <x:c r="G1042" s="120" t="n">
        <x:v>158830.16050727296</x:v>
      </x:c>
      <x:c r="H1042" s="119" t="n">
        <x:v>0.3663806029199257</x:v>
      </x:c>
      <x:c r="I1042" s="119" t="n">
        <x:f>IFERROR(ABS(F1042-D1042)/ABS(D1042),"")</x:f>
        <x:v>0.1306295392123485</x:v>
      </x:c>
      <x:c r="J1042" s="119" t="n">
        <x:f>IFERROR(ABS(G1042-D1042)/ABS(D1042),"")</x:f>
        <x:v>0.3925751655541007</x:v>
      </x:c>
      <x:c r="K1042" s="120" t="n">
        <x:f>E1042-D1042</x:f>
        <x:v>41787.53966603213</x:v>
      </x:c>
      <x:c r="L1042" s="77" t="str">
        <x:v>weighted_hybrid</x:v>
      </x:c>
      <x:c r="M1042" s="77" t="str">
        <x:v>是</x:v>
      </x:c>
      <x:c r="N1042" s="77" t="str">
        <x:v>是</x:v>
      </x:c>
    </x:row>
    <x:row r="1043">
      <x:c r="A1043" s="77" t="str">
        <x:v>2364</x:v>
      </x:c>
      <x:c r="B1043" s="77" t="str">
        <x:v>倫飛</x:v>
      </x:c>
      <x:c r="C1043" s="125" t="n">
        <x:v>45839</x:v>
      </x:c>
      <x:c r="D1043" s="120" t="n">
        <x:v>125206</x:v>
      </x:c>
      <x:c r="E1043" s="120" t="n">
        <x:v>122186.21885892775</x:v>
      </x:c>
      <x:c r="F1043" s="120" t="n">
        <x:v>131655.1128234073</x:v>
      </x:c>
      <x:c r="G1043" s="120" t="n">
        <x:v>121134.11952954112</x:v>
      </x:c>
      <x:c r="H1043" s="119" t="n">
        <x:v>0.02411850183754972</x:v>
      </x:c>
      <x:c r="I1043" s="119" t="n">
        <x:f>IFERROR(ABS(F1043-D1043)/ABS(D1043),"")</x:f>
        <x:v>0.051508017374625105</x:v>
      </x:c>
      <x:c r="J1043" s="119" t="n">
        <x:f>IFERROR(ABS(G1043-D1043)/ABS(D1043),"")</x:f>
        <x:v>0.03252144841668038</x:v>
      </x:c>
      <x:c r="K1043" s="120" t="n">
        <x:f>E1043-D1043</x:f>
        <x:v>-3019.7811410722497</x:v>
      </x:c>
      <x:c r="L1043" s="77" t="str">
        <x:v>weighted_hybrid</x:v>
      </x:c>
      <x:c r="M1043" s="77" t="str">
        <x:v>是</x:v>
      </x:c>
      <x:c r="N1043" s="77" t="str">
        <x:v>是</x:v>
      </x:c>
    </x:row>
    <x:row r="1044">
      <x:c r="A1044" s="77" t="str">
        <x:v>2364</x:v>
      </x:c>
      <x:c r="B1044" s="77" t="str">
        <x:v>倫飛</x:v>
      </x:c>
      <x:c r="C1044" s="125" t="n">
        <x:v>45870</x:v>
      </x:c>
      <x:c r="D1044" s="120" t="n">
        <x:v>135930</x:v>
      </x:c>
      <x:c r="E1044" s="120" t="n">
        <x:v>135987.42620517543</x:v>
      </x:c>
      <x:c r="F1044" s="120" t="n">
        <x:v>141970.9057652576</x:v>
      </x:c>
      <x:c r="G1044" s="120" t="n">
        <x:v>135322.59514294408</x:v>
      </x:c>
      <x:c r="H1044" s="119" t="n">
        <x:v>0.0004224689558996101</x:v>
      </x:c>
      <x:c r="I1044" s="119" t="n">
        <x:f>IFERROR(ABS(F1044-D1044)/ABS(D1044),"")</x:f>
        <x:v>0.04444129894252631</x:v>
      </x:c>
      <x:c r="J1044" s="119" t="n">
        <x:f>IFERROR(ABS(G1044-D1044)/ABS(D1044),"")</x:f>
        <x:v>0.004468512153725626</x:v>
      </x:c>
      <x:c r="K1044" s="120" t="n">
        <x:f>E1044-D1044</x:f>
        <x:v>57.426205175434006</x:v>
      </x:c>
      <x:c r="L1044" s="77" t="str">
        <x:v>weighted_hybrid</x:v>
      </x:c>
      <x:c r="M1044" s="77" t="str">
        <x:v>是</x:v>
      </x:c>
      <x:c r="N1044" s="77" t="str">
        <x:v>是</x:v>
      </x:c>
    </x:row>
    <x:row r="1045">
      <x:c r="A1045" s="77" t="str">
        <x:v>2364</x:v>
      </x:c>
      <x:c r="B1045" s="77" t="str">
        <x:v>倫飛</x:v>
      </x:c>
      <x:c r="C1045" s="125" t="n">
        <x:v>45901</x:v>
      </x:c>
      <x:c r="D1045" s="120" t="n">
        <x:v>139694</x:v>
      </x:c>
      <x:c r="E1045" s="120" t="n">
        <x:v>133540.18119186215</x:v>
      </x:c>
      <x:c r="F1045" s="120" t="n">
        <x:v>136094.42038789828</x:v>
      </x:c>
      <x:c r="G1045" s="120" t="n">
        <x:v>133256.37683674705</x:v>
      </x:c>
      <x:c r="H1045" s="119" t="n">
        <x:v>0.04405213400817391</x:v>
      </x:c>
      <x:c r="I1045" s="119" t="n">
        <x:f>IFERROR(ABS(F1045-D1045)/ABS(D1045),"")</x:f>
        <x:v>0.025767603562799543</x:v>
      </x:c>
      <x:c r="J1045" s="119" t="n">
        <x:f>IFERROR(ABS(G1045-D1045)/ABS(D1045),"")</x:f>
        <x:v>0.04608374850210426</x:v>
      </x:c>
      <x:c r="K1045" s="120" t="n">
        <x:f>E1045-D1045</x:f>
        <x:v>-6153.818808137847</x:v>
      </x:c>
      <x:c r="L1045" s="77" t="str">
        <x:v>weighted_hybrid</x:v>
      </x:c>
      <x:c r="M1045" s="77" t="str">
        <x:v>是</x:v>
      </x:c>
      <x:c r="N1045" s="77" t="str">
        <x:v>是</x:v>
      </x:c>
    </x:row>
    <x:row r="1046">
      <x:c r="A1046" s="77" t="str">
        <x:v>2364</x:v>
      </x:c>
      <x:c r="B1046" s="77" t="str">
        <x:v>倫飛</x:v>
      </x:c>
      <x:c r="C1046" s="125" t="n">
        <x:v>45931</x:v>
      </x:c>
      <x:c r="D1046" s="120" t="n">
        <x:v>128531</x:v>
      </x:c>
      <x:c r="E1046" s="120" t="n">
        <x:v>125079.07628364314</x:v>
      </x:c>
      <x:c r="F1046" s="120" t="n">
        <x:v>128991.63557713464</x:v>
      </x:c>
      <x:c r="G1046" s="120" t="n">
        <x:v>124644.3474732552</x:v>
      </x:c>
      <x:c r="H1046" s="119" t="n">
        <x:v>0.026856740524518297</x:v>
      </x:c>
      <x:c r="I1046" s="119" t="n">
        <x:f>IFERROR(ABS(F1046-D1046)/ABS(D1046),"")</x:f>
        <x:v>0.003583848076609087</x:v>
      </x:c>
      <x:c r="J1046" s="119" t="n">
        <x:f>IFERROR(ABS(G1046-D1046)/ABS(D1046),"")</x:f>
        <x:v>0.030239028146865746</x:v>
      </x:c>
      <x:c r="K1046" s="120" t="n">
        <x:f>E1046-D1046</x:f>
        <x:v>-3451.9237163568614</x:v>
      </x:c>
      <x:c r="L1046" s="77" t="str">
        <x:v>weighted_hybrid</x:v>
      </x:c>
      <x:c r="M1046" s="77" t="str">
        <x:v>是</x:v>
      </x:c>
      <x:c r="N1046" s="77" t="str">
        <x:v>是</x:v>
      </x:c>
    </x:row>
    <x:row r="1047">
      <x:c r="A1047" s="77" t="str">
        <x:v>2364</x:v>
      </x:c>
      <x:c r="B1047" s="77" t="str">
        <x:v>倫飛</x:v>
      </x:c>
      <x:c r="C1047" s="125" t="n">
        <x:v>45962</x:v>
      </x:c>
      <x:c r="D1047" s="120" t="n">
        <x:v>122703</x:v>
      </x:c>
      <x:c r="E1047" s="120" t="n">
        <x:v>131608.70939631067</x:v>
      </x:c>
      <x:c r="F1047" s="120" t="n">
        <x:v>148867.1337323758</x:v>
      </x:c>
      <x:c r="G1047" s="120" t="n">
        <x:v>129691.10669230342</x:v>
      </x:c>
      <x:c r="H1047" s="119" t="n">
        <x:v>0.07257939411677526</x:v>
      </x:c>
      <x:c r="I1047" s="119" t="n">
        <x:f>IFERROR(ABS(F1047-D1047)/ABS(D1047),"")</x:f>
        <x:v>0.21323141025383083</x:v>
      </x:c>
      <x:c r="J1047" s="119" t="n">
        <x:f>IFERROR(ABS(G1047-D1047)/ABS(D1047),"")</x:f>
        <x:v>0.056951392323768966</x:v>
      </x:c>
      <x:c r="K1047" s="120" t="n">
        <x:f>E1047-D1047</x:f>
        <x:v>8905.709396310674</x:v>
      </x:c>
      <x:c r="L1047" s="77" t="str">
        <x:v>weighted_hybrid</x:v>
      </x:c>
      <x:c r="M1047" s="77" t="str">
        <x:v>是</x:v>
      </x:c>
      <x:c r="N1047" s="77" t="str">
        <x:v>是</x:v>
      </x:c>
    </x:row>
    <x:row r="1048">
      <x:c r="A1048" s="77" t="str">
        <x:v>2364</x:v>
      </x:c>
      <x:c r="B1048" s="77" t="str">
        <x:v>倫飛</x:v>
      </x:c>
      <x:c r="C1048" s="125" t="n">
        <x:v>45992</x:v>
      </x:c>
      <x:c r="D1048" s="120" t="n">
        <x:v>90366</x:v>
      </x:c>
      <x:c r="E1048" s="120" t="n">
        <x:v>124460.00604538493</x:v>
      </x:c>
      <x:c r="F1048" s="120" t="n">
        <x:v>125325.37483999856</x:v>
      </x:c>
      <x:c r="G1048" s="120" t="n">
        <x:v>124363.85395709453</x:v>
      </x:c>
      <x:c r="H1048" s="119" t="n">
        <x:v>0.3772879849211532</x:v>
      </x:c>
      <x:c r="I1048" s="119" t="n">
        <x:f>IFERROR(ABS(F1048-D1048)/ABS(D1048),"")</x:f>
        <x:v>0.38686425027110377</x:v>
      </x:c>
      <x:c r="J1048" s="119" t="n">
        <x:f>IFERROR(ABS(G1048-D1048)/ABS(D1048),"")</x:f>
        <x:v>0.3762239554378254</x:v>
      </x:c>
      <x:c r="K1048" s="120" t="n">
        <x:f>E1048-D1048</x:f>
        <x:v>34094.00604538493</x:v>
      </x:c>
      <x:c r="L1048" s="77" t="str">
        <x:v>weighted_hybrid</x:v>
      </x:c>
      <x:c r="M1048" s="77" t="str">
        <x:v>是</x:v>
      </x:c>
      <x:c r="N1048" s="77" t="str">
        <x:v>是</x:v>
      </x:c>
    </x:row>
    <x:row r="1049">
      <x:c r="A1049" s="77" t="str">
        <x:v>2365</x:v>
      </x:c>
      <x:c r="B1049" s="77" t="str">
        <x:v>昆盈</x:v>
      </x:c>
      <x:c r="C1049" s="125" t="n">
        <x:v>45658</x:v>
      </x:c>
      <x:c r="D1049" s="120" t="n">
        <x:v>66995</x:v>
      </x:c>
      <x:c r="E1049" s="120" t="n">
        <x:v>89399.81087230249</x:v>
      </x:c>
      <x:c r="F1049" s="120" t="n">
        <x:v>88275.70601255845</x:v>
      </x:c>
      <x:c r="G1049" s="120" t="n">
        <x:v>89524.71141227405</x:v>
      </x:c>
      <x:c r="H1049" s="119" t="n">
        <x:v>0.3344251193716321</x:v>
      </x:c>
      <x:c r="I1049" s="119" t="n">
        <x:f>IFERROR(ABS(F1049-D1049)/ABS(D1049),"")</x:f>
        <x:v>0.31764618273839024</x:v>
      </x:c>
      <x:c r="J1049" s="119" t="n">
        <x:f>IFERROR(ABS(G1049-D1049)/ABS(D1049),"")</x:f>
        <x:v>0.3362894456642144</x:v>
      </x:c>
      <x:c r="K1049" s="120" t="n">
        <x:f>E1049-D1049</x:f>
        <x:v>22404.810872302492</x:v>
      </x:c>
      <x:c r="L1049" s="77" t="str">
        <x:v>weighted_hybrid</x:v>
      </x:c>
      <x:c r="M1049" s="77" t="str">
        <x:v>是</x:v>
      </x:c>
      <x:c r="N1049" s="77" t="str">
        <x:v>是</x:v>
      </x:c>
    </x:row>
    <x:row r="1050">
      <x:c r="A1050" s="77" t="str">
        <x:v>2365</x:v>
      </x:c>
      <x:c r="B1050" s="77" t="str">
        <x:v>昆盈</x:v>
      </x:c>
      <x:c r="C1050" s="125" t="n">
        <x:v>45689</x:v>
      </x:c>
      <x:c r="D1050" s="120" t="n">
        <x:v>65989</x:v>
      </x:c>
      <x:c r="E1050" s="120" t="n">
        <x:v>59679.532540575936</x:v>
      </x:c>
      <x:c r="F1050" s="120" t="n">
        <x:v>44866.5739531414</x:v>
      </x:c>
      <x:c r="G1050" s="120" t="n">
        <x:v>61325.41682806866</x:v>
      </x:c>
      <x:c r="H1050" s="119" t="n">
        <x:v>0.09561392746403286</x:v>
      </x:c>
      <x:c r="I1050" s="119" t="n">
        <x:f>IFERROR(ABS(F1050-D1050)/ABS(D1050),"")</x:f>
        <x:v>0.3200901066368425</x:v>
      </x:c>
      <x:c r="J1050" s="119" t="n">
        <x:f>IFERROR(ABS(G1050-D1050)/ABS(D1050),"")</x:f>
        <x:v>0.07067212977816519</x:v>
      </x:c>
      <x:c r="K1050" s="120" t="n">
        <x:f>E1050-D1050</x:f>
        <x:v>-6309.467459424064</x:v>
      </x:c>
      <x:c r="L1050" s="77" t="str">
        <x:v>weighted_hybrid</x:v>
      </x:c>
      <x:c r="M1050" s="77" t="str">
        <x:v>是</x:v>
      </x:c>
      <x:c r="N1050" s="77" t="str">
        <x:v>是</x:v>
      </x:c>
    </x:row>
    <x:row r="1051">
      <x:c r="A1051" s="77" t="str">
        <x:v>2365</x:v>
      </x:c>
      <x:c r="B1051" s="77" t="str">
        <x:v>昆盈</x:v>
      </x:c>
      <x:c r="C1051" s="125" t="n">
        <x:v>45717</x:v>
      </x:c>
      <x:c r="D1051" s="120" t="n">
        <x:v>99657</x:v>
      </x:c>
      <x:c r="E1051" s="120" t="n">
        <x:v>84443.40935574217</x:v>
      </x:c>
      <x:c r="F1051" s="120" t="n">
        <x:v>92199.24178095238</x:v>
      </x:c>
      <x:c r="G1051" s="120" t="n">
        <x:v>83581.65019738548</x:v>
      </x:c>
      <x:c r="H1051" s="119" t="n">
        <x:v>0.15265952862576465</x:v>
      </x:c>
      <x:c r="I1051" s="119" t="n">
        <x:f>IFERROR(ABS(F1051-D1051)/ABS(D1051),"")</x:f>
        <x:v>0.07483426371501875</x:v>
      </x:c>
      <x:c r="J1051" s="119" t="n">
        <x:f>IFERROR(ABS(G1051-D1051)/ABS(D1051),"")</x:f>
        <x:v>0.16130678028251427</x:v>
      </x:c>
      <x:c r="K1051" s="120" t="n">
        <x:f>E1051-D1051</x:f>
        <x:v>-15213.590644257827</x:v>
      </x:c>
      <x:c r="L1051" s="77" t="str">
        <x:v>weighted_hybrid</x:v>
      </x:c>
      <x:c r="M1051" s="77" t="str">
        <x:v>是</x:v>
      </x:c>
      <x:c r="N1051" s="77" t="str">
        <x:v>是</x:v>
      </x:c>
    </x:row>
    <x:row r="1052">
      <x:c r="A1052" s="77" t="str">
        <x:v>2365</x:v>
      </x:c>
      <x:c r="B1052" s="77" t="str">
        <x:v>昆盈</x:v>
      </x:c>
      <x:c r="C1052" s="125" t="n">
        <x:v>45748</x:v>
      </x:c>
      <x:c r="D1052" s="120" t="n">
        <x:v>73649</x:v>
      </x:c>
      <x:c r="E1052" s="120" t="n">
        <x:v>98172.02975585328</x:v>
      </x:c>
      <x:c r="F1052" s="120" t="n">
        <x:v>91282.64891469834</x:v>
      </x:c>
      <x:c r="G1052" s="120" t="n">
        <x:v>98937.5165159816</x:v>
      </x:c>
      <x:c r="H1052" s="119" t="n">
        <x:v>0.3329716595724759</x:v>
      </x:c>
      <x:c r="I1052" s="119" t="n">
        <x:f>IFERROR(ABS(F1052-D1052)/ABS(D1052),"")</x:f>
        <x:v>0.23942821918421617</x:v>
      </x:c>
      <x:c r="J1052" s="119" t="n">
        <x:f>IFERROR(ABS(G1052-D1052)/ABS(D1052),"")</x:f>
        <x:v>0.3433653751711713</x:v>
      </x:c>
      <x:c r="K1052" s="120" t="n">
        <x:f>E1052-D1052</x:f>
        <x:v>24523.029755853277</x:v>
      </x:c>
      <x:c r="L1052" s="77" t="str">
        <x:v>weighted_hybrid</x:v>
      </x:c>
      <x:c r="M1052" s="77" t="str">
        <x:v>是</x:v>
      </x:c>
      <x:c r="N1052" s="77" t="str">
        <x:v>是</x:v>
      </x:c>
    </x:row>
    <x:row r="1053">
      <x:c r="A1053" s="77" t="str">
        <x:v>2365</x:v>
      </x:c>
      <x:c r="B1053" s="77" t="str">
        <x:v>昆盈</x:v>
      </x:c>
      <x:c r="C1053" s="125" t="n">
        <x:v>45778</x:v>
      </x:c>
      <x:c r="D1053" s="120" t="n">
        <x:v>63015</x:v>
      </x:c>
      <x:c r="E1053" s="120" t="n">
        <x:v>84088.57547153317</x:v>
      </x:c>
      <x:c r="F1053" s="120" t="n">
        <x:v>67841.70290991607</x:v>
      </x:c>
      <x:c r="G1053" s="120" t="n">
        <x:v>85893.78353393507</x:v>
      </x:c>
      <x:c r="H1053" s="119" t="n">
        <x:v>0.33442157377661147</x:v>
      </x:c>
      <x:c r="I1053" s="119" t="n">
        <x:f>IFERROR(ABS(F1053-D1053)/ABS(D1053),"")</x:f>
        <x:v>0.0765960947380159</x:v>
      </x:c>
      <x:c r="J1053" s="119" t="n">
        <x:f>IFERROR(ABS(G1053-D1053)/ABS(D1053),"")</x:f>
        <x:v>0.3630688492253443</x:v>
      </x:c>
      <x:c r="K1053" s="120" t="n">
        <x:f>E1053-D1053</x:f>
        <x:v>21073.57547153317</x:v>
      </x:c>
      <x:c r="L1053" s="77" t="str">
        <x:v>weighted_hybrid</x:v>
      </x:c>
      <x:c r="M1053" s="77" t="str">
        <x:v>是</x:v>
      </x:c>
      <x:c r="N1053" s="77" t="str">
        <x:v>是</x:v>
      </x:c>
    </x:row>
    <x:row r="1054">
      <x:c r="A1054" s="77" t="str">
        <x:v>2365</x:v>
      </x:c>
      <x:c r="B1054" s="77" t="str">
        <x:v>昆盈</x:v>
      </x:c>
      <x:c r="C1054" s="125" t="n">
        <x:v>45809</x:v>
      </x:c>
      <x:c r="D1054" s="120" t="n">
        <x:v>95985</x:v>
      </x:c>
      <x:c r="E1054" s="120" t="n">
        <x:v>69387.93304982231</x:v>
      </x:c>
      <x:c r="F1054" s="120" t="n">
        <x:v>71419.32959577013</x:v>
      </x:c>
      <x:c r="G1054" s="120" t="n">
        <x:v>69162.22232249478</x:v>
      </x:c>
      <x:c r="H1054" s="119" t="n">
        <x:v>0.2770960769930477</x:v>
      </x:c>
      <x:c r="I1054" s="119" t="n">
        <x:f>IFERROR(ABS(F1054-D1054)/ABS(D1054),"")</x:f>
        <x:v>0.25593238947991737</x:v>
      </x:c>
      <x:c r="J1054" s="119" t="n">
        <x:f>IFERROR(ABS(G1054-D1054)/ABS(D1054),"")</x:f>
        <x:v>0.27944759782783996</x:v>
      </x:c>
      <x:c r="K1054" s="120" t="n">
        <x:f>E1054-D1054</x:f>
        <x:v>-26597.066950177687</x:v>
      </x:c>
      <x:c r="L1054" s="77" t="str">
        <x:v>weighted_hybrid</x:v>
      </x:c>
      <x:c r="M1054" s="77" t="str">
        <x:v>是</x:v>
      </x:c>
      <x:c r="N1054" s="77" t="str">
        <x:v>是</x:v>
      </x:c>
    </x:row>
    <x:row r="1055">
      <x:c r="A1055" s="77" t="str">
        <x:v>2365</x:v>
      </x:c>
      <x:c r="B1055" s="77" t="str">
        <x:v>昆盈</x:v>
      </x:c>
      <x:c r="C1055" s="125" t="n">
        <x:v>45839</x:v>
      </x:c>
      <x:c r="D1055" s="120" t="n">
        <x:v>91239</x:v>
      </x:c>
      <x:c r="E1055" s="120" t="n">
        <x:v>86849.47408298889</x:v>
      </x:c>
      <x:c r="F1055" s="120" t="n">
        <x:v>99174.22026884694</x:v>
      </x:c>
      <x:c r="G1055" s="120" t="n">
        <x:v>85480.05784011577</x:v>
      </x:c>
      <x:c r="H1055" s="119" t="n">
        <x:v>0.04811019319601387</x:v>
      </x:c>
      <x:c r="I1055" s="119" t="n">
        <x:f>IFERROR(ABS(F1055-D1055)/ABS(D1055),"")</x:f>
        <x:v>0.08697180228681749</x:v>
      </x:c>
      <x:c r="J1055" s="119" t="n">
        <x:f>IFERROR(ABS(G1055-D1055)/ABS(D1055),"")</x:f>
        <x:v>0.06311930380521741</x:v>
      </x:c>
      <x:c r="K1055" s="120" t="n">
        <x:f>E1055-D1055</x:f>
        <x:v>-4389.525917011109</x:v>
      </x:c>
      <x:c r="L1055" s="77" t="str">
        <x:v>weighted_hybrid</x:v>
      </x:c>
      <x:c r="M1055" s="77" t="str">
        <x:v>是</x:v>
      </x:c>
      <x:c r="N1055" s="77" t="str">
        <x:v>是</x:v>
      </x:c>
    </x:row>
    <x:row r="1056">
      <x:c r="A1056" s="77" t="str">
        <x:v>2365</x:v>
      </x:c>
      <x:c r="B1056" s="77" t="str">
        <x:v>昆盈</x:v>
      </x:c>
      <x:c r="C1056" s="125" t="n">
        <x:v>45870</x:v>
      </x:c>
      <x:c r="D1056" s="120" t="n">
        <x:v>81762</x:v>
      </x:c>
      <x:c r="E1056" s="120" t="n">
        <x:v>96514.7800496738</x:v>
      </x:c>
      <x:c r="F1056" s="120" t="n">
        <x:v>96705.32275994022</x:v>
      </x:c>
      <x:c r="G1056" s="120" t="n">
        <x:v>96493.60863742199</x:v>
      </x:c>
      <x:c r="H1056" s="119" t="n">
        <x:v>0.18043565531266123</x:v>
      </x:c>
      <x:c r="I1056" s="119" t="n">
        <x:f>IFERROR(ABS(F1056-D1056)/ABS(D1056),"")</x:f>
        <x:v>0.18276611090653624</x:v>
      </x:c>
      <x:c r="J1056" s="119" t="n">
        <x:f>IFERROR(ABS(G1056-D1056)/ABS(D1056),"")</x:f>
        <x:v>0.1801767158022307</x:v>
      </x:c>
      <x:c r="K1056" s="120" t="n">
        <x:f>E1056-D1056</x:f>
        <x:v>14752.780049673805</x:v>
      </x:c>
      <x:c r="L1056" s="77" t="str">
        <x:v>weighted_hybrid</x:v>
      </x:c>
      <x:c r="M1056" s="77" t="str">
        <x:v>是</x:v>
      </x:c>
      <x:c r="N1056" s="77" t="str">
        <x:v>是</x:v>
      </x:c>
    </x:row>
    <x:row r="1057">
      <x:c r="A1057" s="77" t="str">
        <x:v>2365</x:v>
      </x:c>
      <x:c r="B1057" s="77" t="str">
        <x:v>昆盈</x:v>
      </x:c>
      <x:c r="C1057" s="125" t="n">
        <x:v>45901</x:v>
      </x:c>
      <x:c r="D1057" s="120" t="n">
        <x:v>74436</x:v>
      </x:c>
      <x:c r="E1057" s="120" t="n">
        <x:v>79428.99951899704</x:v>
      </x:c>
      <x:c r="F1057" s="120" t="n">
        <x:v>79320.63569021459</x:v>
      </x:c>
      <x:c r="G1057" s="120" t="n">
        <x:v>79441.03994441731</x:v>
      </x:c>
      <x:c r="H1057" s="119" t="n">
        <x:v>0.06707775161208335</x:v>
      </x:c>
      <x:c r="I1057" s="119" t="n">
        <x:f>IFERROR(ABS(F1057-D1057)/ABS(D1057),"")</x:f>
        <x:v>0.06562195295575518</x:v>
      </x:c>
      <x:c r="J1057" s="119" t="n">
        <x:f>IFERROR(ABS(G1057-D1057)/ABS(D1057),"")</x:f>
        <x:v>0.06723950701834205</x:v>
      </x:c>
      <x:c r="K1057" s="120" t="n">
        <x:f>E1057-D1057</x:f>
        <x:v>4992.999518997036</x:v>
      </x:c>
      <x:c r="L1057" s="77" t="str">
        <x:v>weighted_hybrid</x:v>
      </x:c>
      <x:c r="M1057" s="77" t="str">
        <x:v>是</x:v>
      </x:c>
      <x:c r="N1057" s="77" t="str">
        <x:v>是</x:v>
      </x:c>
    </x:row>
    <x:row r="1058">
      <x:c r="A1058" s="77" t="str">
        <x:v>2365</x:v>
      </x:c>
      <x:c r="B1058" s="77" t="str">
        <x:v>昆盈</x:v>
      </x:c>
      <x:c r="C1058" s="125" t="n">
        <x:v>45931</x:v>
      </x:c>
      <x:c r="D1058" s="120" t="n">
        <x:v>59892</x:v>
      </x:c>
      <x:c r="E1058" s="120" t="n">
        <x:v>69143.6581118807</x:v>
      </x:c>
      <x:c r="F1058" s="120" t="n">
        <x:v>66910.97906301614</x:v>
      </x:c>
      <x:c r="G1058" s="120" t="n">
        <x:v>69391.73356175453</x:v>
      </x:c>
      <x:c r="H1058" s="119" t="n">
        <x:v>0.15447235209845545</x:v>
      </x:c>
      <x:c r="I1058" s="119" t="n">
        <x:f>IFERROR(ABS(F1058-D1058)/ABS(D1058),"")</x:f>
        <x:v>0.11719393346383732</x:v>
      </x:c>
      <x:c r="J1058" s="119" t="n">
        <x:f>IFERROR(ABS(G1058-D1058)/ABS(D1058),"")</x:f>
        <x:v>0.158614398613413</x:v>
      </x:c>
      <x:c r="K1058" s="120" t="n">
        <x:f>E1058-D1058</x:f>
        <x:v>9251.658111880693</x:v>
      </x:c>
      <x:c r="L1058" s="77" t="str">
        <x:v>weighted_hybrid</x:v>
      </x:c>
      <x:c r="M1058" s="77" t="str">
        <x:v>是</x:v>
      </x:c>
      <x:c r="N1058" s="77" t="str">
        <x:v>是</x:v>
      </x:c>
    </x:row>
    <x:row r="1059">
      <x:c r="A1059" s="77" t="str">
        <x:v>2365</x:v>
      </x:c>
      <x:c r="B1059" s="77" t="str">
        <x:v>昆盈</x:v>
      </x:c>
      <x:c r="C1059" s="125" t="n">
        <x:v>45962</x:v>
      </x:c>
      <x:c r="D1059" s="120" t="n">
        <x:v>77003</x:v>
      </x:c>
      <x:c r="E1059" s="120" t="n">
        <x:v>62541.731916090284</x:v>
      </x:c>
      <x:c r="F1059" s="120" t="n">
        <x:v>62963.2363503427</x:v>
      </x:c>
      <x:c r="G1059" s="120" t="n">
        <x:v>62494.898090062234</x:v>
      </x:c>
      <x:c r="H1059" s="119" t="n">
        <x:v>0.18780135947832832</x:v>
      </x:c>
      <x:c r="I1059" s="119" t="n">
        <x:f>IFERROR(ABS(F1059-D1059)/ABS(D1059),"")</x:f>
        <x:v>0.18232748918428246</x:v>
      </x:c>
      <x:c r="J1059" s="119" t="n">
        <x:f>IFERROR(ABS(G1059-D1059)/ABS(D1059),"")</x:f>
        <x:v>0.18840956728877792</x:v>
      </x:c>
      <x:c r="K1059" s="120" t="n">
        <x:f>E1059-D1059</x:f>
        <x:v>-14461.268083909716</x:v>
      </x:c>
      <x:c r="L1059" s="77" t="str">
        <x:v>weighted_hybrid</x:v>
      </x:c>
      <x:c r="M1059" s="77" t="str">
        <x:v>是</x:v>
      </x:c>
      <x:c r="N1059" s="77" t="str">
        <x:v>是</x:v>
      </x:c>
    </x:row>
    <x:row r="1060">
      <x:c r="A1060" s="77" t="str">
        <x:v>2365</x:v>
      </x:c>
      <x:c r="B1060" s="77" t="str">
        <x:v>昆盈</x:v>
      </x:c>
      <x:c r="C1060" s="125" t="n">
        <x:v>45992</x:v>
      </x:c>
      <x:c r="D1060" s="120" t="n">
        <x:v>107961</x:v>
      </x:c>
      <x:c r="E1060" s="120" t="n">
        <x:v>82339.88303045525</x:v>
      </x:c>
      <x:c r="F1060" s="120" t="n">
        <x:v>80427.06794442156</x:v>
      </x:c>
      <x:c r="G1060" s="120" t="n">
        <x:v>82552.41804001454</x:v>
      </x:c>
      <x:c r="H1060" s="119" t="n">
        <x:v>0.23731826279438636</x:v>
      </x:c>
      <x:c r="I1060" s="119" t="n">
        <x:f>IFERROR(ABS(F1060-D1060)/ABS(D1060),"")</x:f>
        <x:v>0.2550359116308522</x:v>
      </x:c>
      <x:c r="J1060" s="119" t="n">
        <x:f>IFERROR(ABS(G1060-D1060)/ABS(D1060),"")</x:f>
        <x:v>0.23534963514589027</x:v>
      </x:c>
      <x:c r="K1060" s="120" t="n">
        <x:f>E1060-D1060</x:f>
        <x:v>-25621.116969544746</x:v>
      </x:c>
      <x:c r="L1060" s="77" t="str">
        <x:v>weighted_hybrid</x:v>
      </x:c>
      <x:c r="M1060" s="77" t="str">
        <x:v>是</x:v>
      </x:c>
      <x:c r="N1060" s="77" t="str">
        <x:v>是</x:v>
      </x:c>
    </x:row>
    <x:row r="1061">
      <x:c r="A1061" s="77" t="str">
        <x:v>2376</x:v>
      </x:c>
      <x:c r="B1061" s="77" t="str">
        <x:v>技嘉</x:v>
      </x:c>
      <x:c r="C1061" s="125" t="n">
        <x:v>45658</x:v>
      </x:c>
      <x:c r="D1061" s="120" t="n">
        <x:v>21091561</x:v>
      </x:c>
      <x:c r="E1061" s="120" t="n">
        <x:v>20847806.016456436</x:v>
      </x:c>
      <x:c r="F1061" s="120" t="n">
        <x:v>24834954.845598</x:v>
      </x:c>
      <x:c r="G1061" s="120" t="n">
        <x:v>20404789.47988515</x:v>
      </x:c>
      <x:c r="H1061" s="119" t="n">
        <x:v>0.011556991137050674</x:v>
      </x:c>
      <x:c r="I1061" s="119" t="n">
        <x:f>IFERROR(ABS(F1061-D1061)/ABS(D1061),"")</x:f>
        <x:v>0.17748301539170103</x:v>
      </x:c>
      <x:c r="J1061" s="119" t="n">
        <x:f>IFERROR(ABS(G1061-D1061)/ABS(D1061),"")</x:f>
        <x:v>0.03256143630691205</x:v>
      </x:c>
      <x:c r="K1061" s="120" t="n">
        <x:f>E1061-D1061</x:f>
        <x:v>-243754.98354356363</x:v>
      </x:c>
      <x:c r="L1061" s="77" t="str">
        <x:v>weighted_hybrid</x:v>
      </x:c>
      <x:c r="M1061" s="77" t="str">
        <x:v>是</x:v>
      </x:c>
      <x:c r="N1061" s="77" t="str">
        <x:v>是</x:v>
      </x:c>
    </x:row>
    <x:row r="1062">
      <x:c r="A1062" s="77" t="str">
        <x:v>2376</x:v>
      </x:c>
      <x:c r="B1062" s="77" t="str">
        <x:v>技嘉</x:v>
      </x:c>
      <x:c r="C1062" s="125" t="n">
        <x:v>45689</x:v>
      </x:c>
      <x:c r="D1062" s="120" t="n">
        <x:v>22326218</x:v>
      </x:c>
      <x:c r="E1062" s="120" t="n">
        <x:v>19860556.988659434</x:v>
      </x:c>
      <x:c r="F1062" s="120" t="n">
        <x:v>17797551.95465474</x:v>
      </x:c>
      <x:c r="G1062" s="120" t="n">
        <x:v>20089779.770215508</x:v>
      </x:c>
      <x:c r="H1062" s="119" t="n">
        <x:v>0.1104379170417742</x:v>
      </x:c>
      <x:c r="I1062" s="119" t="n">
        <x:f>IFERROR(ABS(F1062-D1062)/ABS(D1062),"")</x:f>
        <x:v>0.2028407160292559</x:v>
      </x:c>
      <x:c r="J1062" s="119" t="n">
        <x:f>IFERROR(ABS(G1062-D1062)/ABS(D1062),"")</x:f>
        <x:v>0.10017093937649862</x:v>
      </x:c>
      <x:c r="K1062" s="120" t="n">
        <x:f>E1062-D1062</x:f>
        <x:v>-2465661.011340566</x:v>
      </x:c>
      <x:c r="L1062" s="77" t="str">
        <x:v>weighted_hybrid</x:v>
      </x:c>
      <x:c r="M1062" s="77" t="str">
        <x:v>是</x:v>
      </x:c>
      <x:c r="N1062" s="77" t="str">
        <x:v>是</x:v>
      </x:c>
    </x:row>
    <x:row r="1063">
      <x:c r="A1063" s="77" t="str">
        <x:v>2376</x:v>
      </x:c>
      <x:c r="B1063" s="77" t="str">
        <x:v>技嘉</x:v>
      </x:c>
      <x:c r="C1063" s="125" t="n">
        <x:v>45717</x:v>
      </x:c>
      <x:c r="D1063" s="120" t="n">
        <x:v>22322801</x:v>
      </x:c>
      <x:c r="E1063" s="120" t="n">
        <x:v>27296850.14028667</x:v>
      </x:c>
      <x:c r="F1063" s="120" t="n">
        <x:v>27850862.730474293</x:v>
      </x:c>
      <x:c r="G1063" s="120" t="n">
        <x:v>27235293.185821377</x:v>
      </x:c>
      <x:c r="H1063" s="119" t="n">
        <x:v>0.2228237012141384</x:v>
      </x:c>
      <x:c r="I1063" s="119" t="n">
        <x:f>IFERROR(ABS(F1063-D1063)/ABS(D1063),"")</x:f>
        <x:v>0.24764193931013825</x:v>
      </x:c>
      <x:c r="J1063" s="119" t="n">
        <x:f>IFERROR(ABS(G1063-D1063)/ABS(D1063),"")</x:f>
        <x:v>0.2200661192034717</x:v>
      </x:c>
      <x:c r="K1063" s="120" t="n">
        <x:f>E1063-D1063</x:f>
        <x:v>4974049.140286669</x:v>
      </x:c>
      <x:c r="L1063" s="77" t="str">
        <x:v>weighted_hybrid</x:v>
      </x:c>
      <x:c r="M1063" s="77" t="str">
        <x:v>是</x:v>
      </x:c>
      <x:c r="N1063" s="77" t="str">
        <x:v>是</x:v>
      </x:c>
    </x:row>
    <x:row r="1064">
      <x:c r="A1064" s="77" t="str">
        <x:v>2376</x:v>
      </x:c>
      <x:c r="B1064" s="77" t="str">
        <x:v>技嘉</x:v>
      </x:c>
      <x:c r="C1064" s="125" t="n">
        <x:v>45748</x:v>
      </x:c>
      <x:c r="D1064" s="120" t="n">
        <x:v>30098100</x:v>
      </x:c>
      <x:c r="E1064" s="120" t="n">
        <x:v>27527684.28633708</x:v>
      </x:c>
      <x:c r="F1064" s="120" t="n">
        <x:v>21795074.50061277</x:v>
      </x:c>
      <x:c r="G1064" s="120" t="n">
        <x:v>28164640.929195337</x:v>
      </x:c>
      <x:c r="H1064" s="119" t="n">
        <x:v>0.08540126166312553</x:v>
      </x:c>
      <x:c r="I1064" s="119" t="n">
        <x:f>IFERROR(ABS(F1064-D1064)/ABS(D1064),"")</x:f>
        <x:v>0.2758654366683356</x:v>
      </x:c>
      <x:c r="J1064" s="119" t="n">
        <x:f>IFERROR(ABS(G1064-D1064)/ABS(D1064),"")</x:f>
        <x:v>0.06423857555143557</x:v>
      </x:c>
      <x:c r="K1064" s="120" t="n">
        <x:f>E1064-D1064</x:f>
        <x:v>-2570415.7136629187</x:v>
      </x:c>
      <x:c r="L1064" s="77" t="str">
        <x:v>weighted_hybrid</x:v>
      </x:c>
      <x:c r="M1064" s="77" t="str">
        <x:v>是</x:v>
      </x:c>
      <x:c r="N1064" s="77" t="str">
        <x:v>是</x:v>
      </x:c>
    </x:row>
    <x:row r="1065">
      <x:c r="A1065" s="77" t="str">
        <x:v>2376</x:v>
      </x:c>
      <x:c r="B1065" s="77" t="str">
        <x:v>技嘉</x:v>
      </x:c>
      <x:c r="C1065" s="125" t="n">
        <x:v>45778</x:v>
      </x:c>
      <x:c r="D1065" s="120" t="n">
        <x:v>46728346</x:v>
      </x:c>
      <x:c r="E1065" s="120" t="n">
        <x:v>26662252.692269433</x:v>
      </x:c>
      <x:c r="F1065" s="120" t="n">
        <x:v>26159763.281628188</x:v>
      </x:c>
      <x:c r="G1065" s="120" t="n">
        <x:v>26718084.84900735</x:v>
      </x:c>
      <x:c r="H1065" s="119" t="n">
        <x:v>0.42942014912598375</x:v>
      </x:c>
      <x:c r="I1065" s="119" t="n">
        <x:f>IFERROR(ABS(F1065-D1065)/ABS(D1065),"")</x:f>
        <x:v>0.44017356656218504</x:v>
      </x:c>
      <x:c r="J1065" s="119" t="n">
        <x:f>IFERROR(ABS(G1065-D1065)/ABS(D1065),"")</x:f>
        <x:v>0.42822532496640586</x:v>
      </x:c>
      <x:c r="K1065" s="120" t="n">
        <x:f>E1065-D1065</x:f>
        <x:v>-20066093.307730567</x:v>
      </x:c>
      <x:c r="L1065" s="77" t="str">
        <x:v>weighted_hybrid</x:v>
      </x:c>
      <x:c r="M1065" s="77" t="str">
        <x:v>是</x:v>
      </x:c>
      <x:c r="N1065" s="77" t="str">
        <x:v>是</x:v>
      </x:c>
    </x:row>
    <x:row r="1066">
      <x:c r="A1066" s="77" t="str">
        <x:v>2376</x:v>
      </x:c>
      <x:c r="B1066" s="77" t="str">
        <x:v>技嘉</x:v>
      </x:c>
      <x:c r="C1066" s="125" t="n">
        <x:v>45809</x:v>
      </x:c>
      <x:c r="D1066" s="120" t="n">
        <x:v>25447702</x:v>
      </x:c>
      <x:c r="E1066" s="120" t="n">
        <x:v>33908254.04607864</x:v>
      </x:c>
      <x:c r="F1066" s="120" t="n">
        <x:v>36446817.65606433</x:v>
      </x:c>
      <x:c r="G1066" s="120" t="n">
        <x:v>33626191.42274689</x:v>
      </x:c>
      <x:c r="H1066" s="119" t="n">
        <x:v>0.3324682144611187</x:v>
      </x:c>
      <x:c r="I1066" s="119" t="n">
        <x:f>IFERROR(ABS(F1066-D1066)/ABS(D1066),"")</x:f>
        <x:v>0.4322243185677171</x:v>
      </x:c>
      <x:c r="J1066" s="119" t="n">
        <x:f>IFERROR(ABS(G1066-D1066)/ABS(D1066),"")</x:f>
        <x:v>0.3213842028937186</x:v>
      </x:c>
      <x:c r="K1066" s="120" t="n">
        <x:f>E1066-D1066</x:f>
        <x:v>8460552.046078637</x:v>
      </x:c>
      <x:c r="L1066" s="77" t="str">
        <x:v>weighted_hybrid</x:v>
      </x:c>
      <x:c r="M1066" s="77" t="str">
        <x:v>是</x:v>
      </x:c>
      <x:c r="N1066" s="77" t="str">
        <x:v>是</x:v>
      </x:c>
    </x:row>
    <x:row r="1067">
      <x:c r="A1067" s="77" t="str">
        <x:v>2376</x:v>
      </x:c>
      <x:c r="B1067" s="77" t="str">
        <x:v>技嘉</x:v>
      </x:c>
      <x:c r="C1067" s="125" t="n">
        <x:v>45839</x:v>
      </x:c>
      <x:c r="D1067" s="120" t="n">
        <x:v>27690083</x:v>
      </x:c>
      <x:c r="E1067" s="120" t="n">
        <x:v>23735247.00981633</x:v>
      </x:c>
      <x:c r="F1067" s="120" t="n">
        <x:v>28685106.476153664</x:v>
      </x:c>
      <x:c r="G1067" s="120" t="n">
        <x:v>23185262.624667738</x:v>
      </x:c>
      <x:c r="H1067" s="119" t="n">
        <x:v>0.14282499587248149</x:v>
      </x:c>
      <x:c r="I1067" s="119" t="n">
        <x:f>IFERROR(ABS(F1067-D1067)/ABS(D1067),"")</x:f>
        <x:v>0.035934290126673304</x:v>
      </x:c>
      <x:c r="J1067" s="119" t="n">
        <x:f>IFERROR(ABS(G1067-D1067)/ABS(D1067),"")</x:f>
        <x:v>0.16268713876127647</x:v>
      </x:c>
      <x:c r="K1067" s="120" t="n">
        <x:f>E1067-D1067</x:f>
        <x:v>-3954835.99018367</x:v>
      </x:c>
      <x:c r="L1067" s="77" t="str">
        <x:v>weighted_hybrid</x:v>
      </x:c>
      <x:c r="M1067" s="77" t="str">
        <x:v>是</x:v>
      </x:c>
      <x:c r="N1067" s="77" t="str">
        <x:v>是</x:v>
      </x:c>
    </x:row>
    <x:row r="1068">
      <x:c r="A1068" s="77" t="str">
        <x:v>2376</x:v>
      </x:c>
      <x:c r="B1068" s="77" t="str">
        <x:v>技嘉</x:v>
      </x:c>
      <x:c r="C1068" s="125" t="n">
        <x:v>45870</x:v>
      </x:c>
      <x:c r="D1068" s="120" t="n">
        <x:v>23888296</x:v>
      </x:c>
      <x:c r="E1068" s="120" t="n">
        <x:v>31667357.56685344</x:v>
      </x:c>
      <x:c r="F1068" s="120" t="n">
        <x:v>33010094.36764737</x:v>
      </x:c>
      <x:c r="G1068" s="120" t="n">
        <x:v>31518164.58898745</x:v>
      </x:c>
      <x:c r="H1068" s="119" t="n">
        <x:v>0.32564321736692486</x:v>
      </x:c>
      <x:c r="I1068" s="119" t="n">
        <x:f>IFERROR(ABS(F1068-D1068)/ABS(D1068),"")</x:f>
        <x:v>0.38185219940540627</x:v>
      </x:c>
      <x:c r="J1068" s="119" t="n">
        <x:f>IFERROR(ABS(G1068-D1068)/ABS(D1068),"")</x:f>
        <x:v>0.31939777491820476</x:v>
      </x:c>
      <x:c r="K1068" s="120" t="n">
        <x:f>E1068-D1068</x:f>
        <x:v>7779061.566853441</x:v>
      </x:c>
      <x:c r="L1068" s="77" t="str">
        <x:v>weighted_hybrid</x:v>
      </x:c>
      <x:c r="M1068" s="77" t="str">
        <x:v>是</x:v>
      </x:c>
      <x:c r="N1068" s="77" t="str">
        <x:v>是</x:v>
      </x:c>
    </x:row>
    <x:row r="1069">
      <x:c r="A1069" s="77" t="str">
        <x:v>2376</x:v>
      </x:c>
      <x:c r="B1069" s="77" t="str">
        <x:v>技嘉</x:v>
      </x:c>
      <x:c r="C1069" s="125" t="n">
        <x:v>45901</x:v>
      </x:c>
      <x:c r="D1069" s="120" t="n">
        <x:v>27988237</x:v>
      </x:c>
      <x:c r="E1069" s="120" t="n">
        <x:v>27168541.434456762</x:v>
      </x:c>
      <x:c r="F1069" s="120" t="n">
        <x:v>32086759.30522721</x:v>
      </x:c>
      <x:c r="G1069" s="120" t="n">
        <x:v>26622072.782148935</x:v>
      </x:c>
      <x:c r="H1069" s="119" t="n">
        <x:v>0.02928714536550616</x:v>
      </x:c>
      <x:c r="I1069" s="119" t="n">
        <x:f>IFERROR(ABS(F1069-D1069)/ABS(D1069),"")</x:f>
        <x:v>0.1464373159776805</x:v>
      </x:c>
      <x:c r="J1069" s="119" t="n">
        <x:f>IFERROR(ABS(G1069-D1069)/ABS(D1069),"")</x:f>
        <x:v>0.04881208551474911</x:v>
      </x:c>
      <x:c r="K1069" s="120" t="n">
        <x:f>E1069-D1069</x:f>
        <x:v>-819695.5655432381</x:v>
      </x:c>
      <x:c r="L1069" s="77" t="str">
        <x:v>weighted_hybrid</x:v>
      </x:c>
      <x:c r="M1069" s="77" t="str">
        <x:v>是</x:v>
      </x:c>
      <x:c r="N1069" s="77" t="str">
        <x:v>是</x:v>
      </x:c>
    </x:row>
    <x:row r="1070">
      <x:c r="A1070" s="77" t="str">
        <x:v>2376</x:v>
      </x:c>
      <x:c r="B1070" s="77" t="str">
        <x:v>技嘉</x:v>
      </x:c>
      <x:c r="C1070" s="125" t="n">
        <x:v>45931</x:v>
      </x:c>
      <x:c r="D1070" s="120" t="n">
        <x:v>28318245</x:v>
      </x:c>
      <x:c r="E1070" s="120" t="n">
        <x:v>27582889.21990295</x:v>
      </x:c>
      <x:c r="F1070" s="120" t="n">
        <x:v>28518561.525917683</x:v>
      </x:c>
      <x:c r="G1070" s="120" t="n">
        <x:v>27478925.630345758</x:v>
      </x:c>
      <x:c r="H1070" s="119" t="n">
        <x:v>0.02596756190565654</x:v>
      </x:c>
      <x:c r="I1070" s="119" t="n">
        <x:f>IFERROR(ABS(F1070-D1070)/ABS(D1070),"")</x:f>
        <x:v>0.007073762018715595</x:v>
      </x:c>
      <x:c r="J1070" s="119" t="n">
        <x:f>IFERROR(ABS(G1070-D1070)/ABS(D1070),"")</x:f>
        <x:v>0.029638820119475693</x:v>
      </x:c>
      <x:c r="K1070" s="120" t="n">
        <x:f>E1070-D1070</x:f>
        <x:v>-735355.7800970487</x:v>
      </x:c>
      <x:c r="L1070" s="77" t="str">
        <x:v>weighted_hybrid</x:v>
      </x:c>
      <x:c r="M1070" s="77" t="str">
        <x:v>是</x:v>
      </x:c>
      <x:c r="N1070" s="77" t="str">
        <x:v>是</x:v>
      </x:c>
    </x:row>
    <x:row r="1071">
      <x:c r="A1071" s="77" t="str">
        <x:v>2376</x:v>
      </x:c>
      <x:c r="B1071" s="77" t="str">
        <x:v>技嘉</x:v>
      </x:c>
      <x:c r="C1071" s="125" t="n">
        <x:v>45962</x:v>
      </x:c>
      <x:c r="D1071" s="120" t="n">
        <x:v>30729748</x:v>
      </x:c>
      <x:c r="E1071" s="120" t="n">
        <x:v>26070799.249393716</x:v>
      </x:c>
      <x:c r="F1071" s="120" t="n">
        <x:v>29601443.215946782</x:v>
      </x:c>
      <x:c r="G1071" s="120" t="n">
        <x:v>25678505.475332264</x:v>
      </x:c>
      <x:c r="H1071" s="119" t="n">
        <x:v>0.15161037931734042</x:v>
      </x:c>
      <x:c r="I1071" s="119" t="n">
        <x:f>IFERROR(ABS(F1071-D1071)/ABS(D1071),"")</x:f>
        <x:v>0.0367170203951304</x:v>
      </x:c>
      <x:c r="J1071" s="119" t="n">
        <x:f>IFERROR(ABS(G1071-D1071)/ABS(D1071),"")</x:f>
        <x:v>0.1643763080864749</x:v>
      </x:c>
      <x:c r="K1071" s="120" t="n">
        <x:f>E1071-D1071</x:f>
        <x:v>-4658948.750606284</x:v>
      </x:c>
      <x:c r="L1071" s="77" t="str">
        <x:v>weighted_hybrid</x:v>
      </x:c>
      <x:c r="M1071" s="77" t="str">
        <x:v>是</x:v>
      </x:c>
      <x:c r="N1071" s="77" t="str">
        <x:v>是</x:v>
      </x:c>
    </x:row>
    <x:row r="1072">
      <x:c r="A1072" s="77" t="str">
        <x:v>2376</x:v>
      </x:c>
      <x:c r="B1072" s="77" t="str">
        <x:v>技嘉</x:v>
      </x:c>
      <x:c r="C1072" s="125" t="n">
        <x:v>45992</x:v>
      </x:c>
      <x:c r="D1072" s="120" t="n">
        <x:v>30306210</x:v>
      </x:c>
      <x:c r="E1072" s="120" t="n">
        <x:v>24279914.407295827</x:v>
      </x:c>
      <x:c r="F1072" s="120" t="n">
        <x:v>23414971.73236073</x:v>
      </x:c>
      <x:c r="G1072" s="120" t="n">
        <x:v>24376019.14895528</x:v>
      </x:c>
      <x:c r="H1072" s="119" t="n">
        <x:v>0.1988468895551167</x:v>
      </x:c>
      <x:c r="I1072" s="119" t="n">
        <x:f>IFERROR(ABS(F1072-D1072)/ABS(D1072),"")</x:f>
        <x:v>0.22738700311385912</x:v>
      </x:c>
      <x:c r="J1072" s="119" t="n">
        <x:f>IFERROR(ABS(G1072-D1072)/ABS(D1072),"")</x:f>
        <x:v>0.19567576582636753</x:v>
      </x:c>
      <x:c r="K1072" s="120" t="n">
        <x:f>E1072-D1072</x:f>
        <x:v>-6026295.592704173</x:v>
      </x:c>
      <x:c r="L1072" s="77" t="str">
        <x:v>weighted_hybrid</x:v>
      </x:c>
      <x:c r="M1072" s="77" t="str">
        <x:v>是</x:v>
      </x:c>
      <x:c r="N1072" s="77" t="str">
        <x:v>是</x:v>
      </x:c>
    </x:row>
    <x:row r="1073">
      <x:c r="A1073" s="77" t="str">
        <x:v>2380</x:v>
      </x:c>
      <x:c r="B1073" s="77" t="str">
        <x:v>虹光</x:v>
      </x:c>
      <x:c r="C1073" s="125" t="n">
        <x:v>45658</x:v>
      </x:c>
      <x:c r="D1073" s="120" t="n">
        <x:v>154832</x:v>
      </x:c>
      <x:c r="E1073" s="120" t="n">
        <x:v>237742.54910083397</x:v>
      </x:c>
      <x:c r="F1073" s="120" t="n">
        <x:v>186214.660957174</x:v>
      </x:c>
      <x:c r="G1073" s="120" t="n">
        <x:v>243467.87000568508</x:v>
      </x:c>
      <x:c r="H1073" s="119" t="n">
        <x:v>0.5354871673868061</x:v>
      </x:c>
      <x:c r="I1073" s="119" t="n">
        <x:f>IFERROR(ABS(F1073-D1073)/ABS(D1073),"")</x:f>
        <x:v>0.2026884685153844</x:v>
      </x:c>
      <x:c r="J1073" s="119" t="n">
        <x:f>IFERROR(ABS(G1073-D1073)/ABS(D1073),"")</x:f>
        <x:v>0.5724648005947419</x:v>
      </x:c>
      <x:c r="K1073" s="120" t="n">
        <x:f>E1073-D1073</x:f>
        <x:v>82910.54910083397</x:v>
      </x:c>
      <x:c r="L1073" s="77" t="str">
        <x:v>weighted_hybrid</x:v>
      </x:c>
      <x:c r="M1073" s="77" t="str">
        <x:v>是</x:v>
      </x:c>
      <x:c r="N1073" s="77" t="str">
        <x:v>是</x:v>
      </x:c>
    </x:row>
    <x:row r="1074">
      <x:c r="A1074" s="77" t="str">
        <x:v>2380</x:v>
      </x:c>
      <x:c r="B1074" s="77" t="str">
        <x:v>虹光</x:v>
      </x:c>
      <x:c r="C1074" s="125" t="n">
        <x:v>45689</x:v>
      </x:c>
      <x:c r="D1074" s="120" t="n">
        <x:v>166298</x:v>
      </x:c>
      <x:c r="E1074" s="120" t="n">
        <x:v>149533.2388988502</x:v>
      </x:c>
      <x:c r="F1074" s="120" t="n">
        <x:v>122695.16261474394</x:v>
      </x:c>
      <x:c r="G1074" s="120" t="n">
        <x:v>152515.247374862</x:v>
      </x:c>
      <x:c r="H1074" s="119" t="n">
        <x:v>0.10081156178155966</x:v>
      </x:c>
      <x:c r="I1074" s="119" t="n">
        <x:f>IFERROR(ABS(F1074-D1074)/ABS(D1074),"")</x:f>
        <x:v>0.2621970040845714</x:v>
      </x:c>
      <x:c r="J1074" s="119" t="n">
        <x:f>IFERROR(ABS(G1074-D1074)/ABS(D1074),"")</x:f>
        <x:v>0.08287984597011391</x:v>
      </x:c>
      <x:c r="K1074" s="120" t="n">
        <x:f>E1074-D1074</x:f>
        <x:v>-16764.76110114981</x:v>
      </x:c>
      <x:c r="L1074" s="77" t="str">
        <x:v>weighted_hybrid</x:v>
      </x:c>
      <x:c r="M1074" s="77" t="str">
        <x:v>是</x:v>
      </x:c>
      <x:c r="N1074" s="77" t="str">
        <x:v>是</x:v>
      </x:c>
    </x:row>
    <x:row r="1075">
      <x:c r="A1075" s="77" t="str">
        <x:v>2380</x:v>
      </x:c>
      <x:c r="B1075" s="77" t="str">
        <x:v>虹光</x:v>
      </x:c>
      <x:c r="C1075" s="125" t="n">
        <x:v>45717</x:v>
      </x:c>
      <x:c r="D1075" s="120" t="n">
        <x:v>276246</x:v>
      </x:c>
      <x:c r="E1075" s="120" t="n">
        <x:v>214766.83806612995</x:v>
      </x:c>
      <x:c r="F1075" s="120" t="n">
        <x:v>251314.39931132336</x:v>
      </x:c>
      <x:c r="G1075" s="120" t="n">
        <x:v>210705.9979277751</x:v>
      </x:c>
      <x:c r="H1075" s="119" t="n">
        <x:v>0.2225522249512031</x:v>
      </x:c>
      <x:c r="I1075" s="119" t="n">
        <x:f>IFERROR(ABS(F1075-D1075)/ABS(D1075),"")</x:f>
        <x:v>0.09025144504780754</x:v>
      </x:c>
      <x:c r="J1075" s="119" t="n">
        <x:f>IFERROR(ABS(G1075-D1075)/ABS(D1075),"")</x:f>
        <x:v>0.237252311607136</x:v>
      </x:c>
      <x:c r="K1075" s="120" t="n">
        <x:f>E1075-D1075</x:f>
        <x:v>-61479.161933870055</x:v>
      </x:c>
      <x:c r="L1075" s="77" t="str">
        <x:v>weighted_hybrid</x:v>
      </x:c>
      <x:c r="M1075" s="77" t="str">
        <x:v>是</x:v>
      </x:c>
      <x:c r="N1075" s="77" t="str">
        <x:v>是</x:v>
      </x:c>
    </x:row>
    <x:row r="1076">
      <x:c r="A1076" s="77" t="str">
        <x:v>2380</x:v>
      </x:c>
      <x:c r="B1076" s="77" t="str">
        <x:v>虹光</x:v>
      </x:c>
      <x:c r="C1076" s="125" t="n">
        <x:v>45748</x:v>
      </x:c>
      <x:c r="D1076" s="120" t="n">
        <x:v>274486</x:v>
      </x:c>
      <x:c r="E1076" s="120" t="n">
        <x:v>224030.83160943404</x:v>
      </x:c>
      <x:c r="F1076" s="120" t="n">
        <x:v>199875.886961046</x:v>
      </x:c>
      <x:c r="G1076" s="120" t="n">
        <x:v>226714.71434814384</x:v>
      </x:c>
      <x:c r="H1076" s="119" t="n">
        <x:v>0.18381691011769621</x:v>
      </x:c>
      <x:c r="I1076" s="119" t="n">
        <x:f>IFERROR(ABS(F1076-D1076)/ABS(D1076),"")</x:f>
        <x:v>0.27181755367834426</x:v>
      </x:c>
      <x:c r="J1076" s="119" t="n">
        <x:f>IFERROR(ABS(G1076-D1076)/ABS(D1076),"")</x:f>
        <x:v>0.1740390608331797</x:v>
      </x:c>
      <x:c r="K1076" s="120" t="n">
        <x:f>E1076-D1076</x:f>
        <x:v>-50455.16839056596</x:v>
      </x:c>
      <x:c r="L1076" s="77" t="str">
        <x:v>weighted_hybrid</x:v>
      </x:c>
      <x:c r="M1076" s="77" t="str">
        <x:v>是</x:v>
      </x:c>
      <x:c r="N1076" s="77" t="str">
        <x:v>是</x:v>
      </x:c>
    </x:row>
    <x:row r="1077">
      <x:c r="A1077" s="77" t="str">
        <x:v>2380</x:v>
      </x:c>
      <x:c r="B1077" s="77" t="str">
        <x:v>虹光</x:v>
      </x:c>
      <x:c r="C1077" s="125" t="n">
        <x:v>45778</x:v>
      </x:c>
      <x:c r="D1077" s="120" t="n">
        <x:v>228243</x:v>
      </x:c>
      <x:c r="E1077" s="120" t="n">
        <x:v>249878.8065815384</x:v>
      </x:c>
      <x:c r="F1077" s="120" t="n">
        <x:v>267617.6526376446</x:v>
      </x:c>
      <x:c r="G1077" s="120" t="n">
        <x:v>247907.8236864155</x:v>
      </x:c>
      <x:c r="H1077" s="119" t="n">
        <x:v>0.0947928592839141</x:v>
      </x:c>
      <x:c r="I1077" s="119" t="n">
        <x:f>IFERROR(ABS(F1077-D1077)/ABS(D1077),"")</x:f>
        <x:v>0.172511983445909</x:v>
      </x:c>
      <x:c r="J1077" s="119" t="n">
        <x:f>IFERROR(ABS(G1077-D1077)/ABS(D1077),"")</x:f>
        <x:v>0.08615740104369249</x:v>
      </x:c>
      <x:c r="K1077" s="120" t="n">
        <x:f>E1077-D1077</x:f>
        <x:v>21635.806581538403</x:v>
      </x:c>
      <x:c r="L1077" s="77" t="str">
        <x:v>weighted_hybrid</x:v>
      </x:c>
      <x:c r="M1077" s="77" t="str">
        <x:v>是</x:v>
      </x:c>
      <x:c r="N1077" s="77" t="str">
        <x:v>是</x:v>
      </x:c>
    </x:row>
    <x:row r="1078">
      <x:c r="A1078" s="77" t="str">
        <x:v>2380</x:v>
      </x:c>
      <x:c r="B1078" s="77" t="str">
        <x:v>虹光</x:v>
      </x:c>
      <x:c r="C1078" s="125" t="n">
        <x:v>45809</x:v>
      </x:c>
      <x:c r="D1078" s="120" t="n">
        <x:v>242660</x:v>
      </x:c>
      <x:c r="E1078" s="120" t="n">
        <x:v>201581.3393860077</x:v>
      </x:c>
      <x:c r="F1078" s="120" t="n">
        <x:v>262780.05096345424</x:v>
      </x:c>
      <x:c r="G1078" s="120" t="n">
        <x:v>194781.48254406915</x:v>
      </x:c>
      <x:c r="H1078" s="119" t="n">
        <x:v>0.16928484552044964</x:v>
      </x:c>
      <x:c r="I1078" s="119" t="n">
        <x:f>IFERROR(ABS(F1078-D1078)/ABS(D1078),"")</x:f>
        <x:v>0.08291457579928393</x:v>
      </x:c>
      <x:c r="J1078" s="119" t="n">
        <x:f>IFERROR(ABS(G1078-D1078)/ABS(D1078),"")</x:f>
        <x:v>0.19730700344486463</x:v>
      </x:c>
      <x:c r="K1078" s="120" t="n">
        <x:f>E1078-D1078</x:f>
        <x:v>-41078.66061399231</x:v>
      </x:c>
      <x:c r="L1078" s="77" t="str">
        <x:v>weighted_hybrid</x:v>
      </x:c>
      <x:c r="M1078" s="77" t="str">
        <x:v>是</x:v>
      </x:c>
      <x:c r="N1078" s="77" t="str">
        <x:v>是</x:v>
      </x:c>
    </x:row>
    <x:row r="1079">
      <x:c r="A1079" s="77" t="str">
        <x:v>2380</x:v>
      </x:c>
      <x:c r="B1079" s="77" t="str">
        <x:v>虹光</x:v>
      </x:c>
      <x:c r="C1079" s="125" t="n">
        <x:v>45839</x:v>
      </x:c>
      <x:c r="D1079" s="120" t="n">
        <x:v>225816</x:v>
      </x:c>
      <x:c r="E1079" s="120" t="n">
        <x:v>217002.55133841408</x:v>
      </x:c>
      <x:c r="F1079" s="120" t="n">
        <x:v>216553.9556476109</x:v>
      </x:c>
      <x:c r="G1079" s="120" t="n">
        <x:v>217052.39530405885</x:v>
      </x:c>
      <x:c r="H1079" s="119" t="n">
        <x:v>0.03902933654650654</x:v>
      </x:c>
      <x:c r="I1079" s="119" t="n">
        <x:f>IFERROR(ABS(F1079-D1079)/ABS(D1079),"")</x:f>
        <x:v>0.041015890602920456</x:v>
      </x:c>
      <x:c r="J1079" s="119" t="n">
        <x:f>IFERROR(ABS(G1079-D1079)/ABS(D1079),"")</x:f>
        <x:v>0.038808608318016205</x:v>
      </x:c>
      <x:c r="K1079" s="120" t="n">
        <x:f>E1079-D1079</x:f>
        <x:v>-8813.44866158592</x:v>
      </x:c>
      <x:c r="L1079" s="77" t="str">
        <x:v>weighted_hybrid</x:v>
      </x:c>
      <x:c r="M1079" s="77" t="str">
        <x:v>是</x:v>
      </x:c>
      <x:c r="N1079" s="77" t="str">
        <x:v>是</x:v>
      </x:c>
    </x:row>
    <x:row r="1080">
      <x:c r="A1080" s="77" t="str">
        <x:v>2380</x:v>
      </x:c>
      <x:c r="B1080" s="77" t="str">
        <x:v>虹光</x:v>
      </x:c>
      <x:c r="C1080" s="125" t="n">
        <x:v>45870</x:v>
      </x:c>
      <x:c r="D1080" s="120" t="n">
        <x:v>219515</x:v>
      </x:c>
      <x:c r="E1080" s="120" t="n">
        <x:v>222837.0794366463</x:v>
      </x:c>
      <x:c r="F1080" s="120" t="n">
        <x:v>210652.37631749405</x:v>
      </x:c>
      <x:c r="G1080" s="120" t="n">
        <x:v>224190.93533877432</x:v>
      </x:c>
      <x:c r="H1080" s="119" t="n">
        <x:v>0.015133724058247998</x:v>
      </x:c>
      <x:c r="I1080" s="119" t="n">
        <x:f>IFERROR(ABS(F1080-D1080)/ABS(D1080),"")</x:f>
        <x:v>0.04037365866799966</x:v>
      </x:c>
      <x:c r="J1080" s="119" t="n">
        <x:f>IFERROR(ABS(G1080-D1080)/ABS(D1080),"")</x:f>
        <x:v>0.02130121102783098</x:v>
      </x:c>
      <x:c r="K1080" s="120" t="n">
        <x:f>E1080-D1080</x:f>
        <x:v>3322.0794366463087</x:v>
      </x:c>
      <x:c r="L1080" s="77" t="str">
        <x:v>weighted_hybrid</x:v>
      </x:c>
      <x:c r="M1080" s="77" t="str">
        <x:v>是</x:v>
      </x:c>
      <x:c r="N1080" s="77" t="str">
        <x:v>是</x:v>
      </x:c>
    </x:row>
    <x:row r="1081">
      <x:c r="A1081" s="77" t="str">
        <x:v>2380</x:v>
      </x:c>
      <x:c r="B1081" s="77" t="str">
        <x:v>虹光</x:v>
      </x:c>
      <x:c r="C1081" s="125" t="n">
        <x:v>45901</x:v>
      </x:c>
      <x:c r="D1081" s="120" t="n">
        <x:v>309762</x:v>
      </x:c>
      <x:c r="E1081" s="120" t="n">
        <x:v>235885.48067225126</x:v>
      </x:c>
      <x:c r="F1081" s="120" t="n">
        <x:v>227003.1106275808</x:v>
      </x:c>
      <x:c r="G1081" s="120" t="n">
        <x:v>236872.41067721462</x:v>
      </x:c>
      <x:c r="H1081" s="119" t="n">
        <x:v>0.2384944548645371</x:v>
      </x:c>
      <x:c r="I1081" s="119" t="n">
        <x:f>IFERROR(ABS(F1081-D1081)/ABS(D1081),"")</x:f>
        <x:v>0.26716927632317455</x:v>
      </x:c>
      <x:c r="J1081" s="119" t="n">
        <x:f>IFERROR(ABS(G1081-D1081)/ABS(D1081),"")</x:f>
        <x:v>0.23530836359135524</x:v>
      </x:c>
      <x:c r="K1081" s="120" t="n">
        <x:f>E1081-D1081</x:f>
        <x:v>-73876.51932774874</x:v>
      </x:c>
      <x:c r="L1081" s="77" t="str">
        <x:v>weighted_hybrid</x:v>
      </x:c>
      <x:c r="M1081" s="77" t="str">
        <x:v>是</x:v>
      </x:c>
      <x:c r="N1081" s="77" t="str">
        <x:v>是</x:v>
      </x:c>
    </x:row>
    <x:row r="1082">
      <x:c r="A1082" s="77" t="str">
        <x:v>2380</x:v>
      </x:c>
      <x:c r="B1082" s="77" t="str">
        <x:v>虹光</x:v>
      </x:c>
      <x:c r="C1082" s="125" t="n">
        <x:v>45931</x:v>
      </x:c>
      <x:c r="D1082" s="120" t="n">
        <x:v>244024</x:v>
      </x:c>
      <x:c r="E1082" s="120" t="n">
        <x:v>347654.4228306526</x:v>
      </x:c>
      <x:c r="F1082" s="120" t="n">
        <x:v>309892.4322177185</x:v>
      </x:c>
      <x:c r="G1082" s="120" t="n">
        <x:v>351850.19956542307</x:v>
      </x:c>
      <x:c r="H1082" s="119" t="n">
        <x:v>0.42467307654432607</x:v>
      </x:c>
      <x:c r="I1082" s="119" t="n">
        <x:f>IFERROR(ABS(F1082-D1082)/ABS(D1082),"")</x:f>
        <x:v>0.2699260409538345</x:v>
      </x:c>
      <x:c r="J1082" s="119" t="n">
        <x:f>IFERROR(ABS(G1082-D1082)/ABS(D1082),"")</x:f>
        <x:v>0.4418671916099362</x:v>
      </x:c>
      <x:c r="K1082" s="120" t="n">
        <x:f>E1082-D1082</x:f>
        <x:v>103630.42283065262</x:v>
      </x:c>
      <x:c r="L1082" s="77" t="str">
        <x:v>weighted_hybrid</x:v>
      </x:c>
      <x:c r="M1082" s="77" t="str">
        <x:v>是</x:v>
      </x:c>
      <x:c r="N1082" s="77" t="str">
        <x:v>是</x:v>
      </x:c>
    </x:row>
    <x:row r="1083">
      <x:c r="A1083" s="77" t="str">
        <x:v>2380</x:v>
      </x:c>
      <x:c r="B1083" s="77" t="str">
        <x:v>虹光</x:v>
      </x:c>
      <x:c r="C1083" s="125" t="n">
        <x:v>45962</x:v>
      </x:c>
      <x:c r="D1083" s="120" t="n">
        <x:v>278331</x:v>
      </x:c>
      <x:c r="E1083" s="120" t="n">
        <x:v>266608.75719658885</x:v>
      </x:c>
      <x:c r="F1083" s="120" t="n">
        <x:v>276879.0241865126</x:v>
      </x:c>
      <x:c r="G1083" s="120" t="n">
        <x:v>265467.61641993065</x:v>
      </x:c>
      <x:c r="H1083" s="119" t="n">
        <x:v>0.04211619547736742</x:v>
      </x:c>
      <x:c r="I1083" s="119" t="n">
        <x:f>IFERROR(ABS(F1083-D1083)/ABS(D1083),"")</x:f>
        <x:v>0.005216723302425631</x:v>
      </x:c>
      <x:c r="J1083" s="119" t="n">
        <x:f>IFERROR(ABS(G1083-D1083)/ABS(D1083),"")</x:f>
        <x:v>0.046216136830138754</x:v>
      </x:c>
      <x:c r="K1083" s="120" t="n">
        <x:f>E1083-D1083</x:f>
        <x:v>-11722.24280341115</x:v>
      </x:c>
      <x:c r="L1083" s="77" t="str">
        <x:v>weighted_hybrid</x:v>
      </x:c>
      <x:c r="M1083" s="77" t="str">
        <x:v>是</x:v>
      </x:c>
      <x:c r="N1083" s="77" t="str">
        <x:v>是</x:v>
      </x:c>
    </x:row>
    <x:row r="1084">
      <x:c r="A1084" s="77" t="str">
        <x:v>2380</x:v>
      </x:c>
      <x:c r="B1084" s="77" t="str">
        <x:v>虹光</x:v>
      </x:c>
      <x:c r="C1084" s="125" t="n">
        <x:v>45992</x:v>
      </x:c>
      <x:c r="D1084" s="120" t="n">
        <x:v>308989</x:v>
      </x:c>
      <x:c r="E1084" s="120" t="n">
        <x:v>269654.6443085471</x:v>
      </x:c>
      <x:c r="F1084" s="120" t="n">
        <x:v>260414.8630470238</x:v>
      </x:c>
      <x:c r="G1084" s="120" t="n">
        <x:v>270681.28667093854</x:v>
      </x:c>
      <x:c r="H1084" s="119" t="n">
        <x:v>0.1273001812085638</x:v>
      </x:c>
      <x:c r="I1084" s="119" t="n">
        <x:f>IFERROR(ABS(F1084-D1084)/ABS(D1084),"")</x:f>
        <x:v>0.15720345045608808</x:v>
      </x:c>
      <x:c r="J1084" s="119" t="n">
        <x:f>IFERROR(ABS(G1084-D1084)/ABS(D1084),"")</x:f>
        <x:v>0.12397759573661671</x:v>
      </x:c>
      <x:c r="K1084" s="120" t="n">
        <x:f>E1084-D1084</x:f>
        <x:v>-39334.35569145292</x:v>
      </x:c>
      <x:c r="L1084" s="77" t="str">
        <x:v>weighted_hybrid</x:v>
      </x:c>
      <x:c r="M1084" s="77" t="str">
        <x:v>是</x:v>
      </x:c>
      <x:c r="N1084" s="77" t="str">
        <x:v>是</x:v>
      </x:c>
    </x:row>
    <x:row r="1085">
      <x:c r="A1085" s="77" t="str">
        <x:v>2382</x:v>
      </x:c>
      <x:c r="B1085" s="77" t="str">
        <x:v>廣達</x:v>
      </x:c>
      <x:c r="C1085" s="125" t="n">
        <x:v>45658</x:v>
      </x:c>
      <x:c r="D1085" s="120" t="n">
        <x:v>142560447</x:v>
      </x:c>
      <x:c r="E1085" s="120" t="n">
        <x:v>120297251.58146453</x:v>
      </x:c>
      <x:c r="F1085" s="120" t="n">
        <x:v>100288601.42358597</x:v>
      </x:c>
      <x:c r="G1085" s="120" t="n">
        <x:v>122520434.93233992</x:v>
      </x:c>
      <x:c r="H1085" s="119" t="n">
        <x:v>0.15616670603267307</x:v>
      </x:c>
      <x:c r="I1085" s="119" t="n">
        <x:f>IFERROR(ABS(F1085-D1085)/ABS(D1085),"")</x:f>
        <x:v>0.29651875022820345</x:v>
      </x:c>
      <x:c r="J1085" s="119" t="n">
        <x:f>IFERROR(ABS(G1085-D1085)/ABS(D1085),"")</x:f>
        <x:v>0.14057203445539196</x:v>
      </x:c>
      <x:c r="K1085" s="120" t="n">
        <x:f>E1085-D1085</x:f>
        <x:v>-22263195.41853547</x:v>
      </x:c>
      <x:c r="L1085" s="77" t="str">
        <x:v>weighted_hybrid</x:v>
      </x:c>
      <x:c r="M1085" s="77" t="str">
        <x:v>是</x:v>
      </x:c>
      <x:c r="N1085" s="77" t="str">
        <x:v>是</x:v>
      </x:c>
    </x:row>
    <x:row r="1086">
      <x:c r="A1086" s="77" t="str">
        <x:v>2382</x:v>
      </x:c>
      <x:c r="B1086" s="77" t="str">
        <x:v>廣達</x:v>
      </x:c>
      <x:c r="C1086" s="125" t="n">
        <x:v>45689</x:v>
      </x:c>
      <x:c r="D1086" s="120" t="n">
        <x:v>150564741</x:v>
      </x:c>
      <x:c r="E1086" s="120" t="n">
        <x:v>135894399.64072368</x:v>
      </x:c>
      <x:c r="F1086" s="120" t="n">
        <x:v>154693443.05970278</x:v>
      </x:c>
      <x:c r="G1086" s="120" t="n">
        <x:v>133805617.0386149</x:v>
      </x:c>
      <x:c r="H1086" s="119" t="n">
        <x:v>0.09743543715375119</x:v>
      </x:c>
      <x:c r="I1086" s="119" t="n">
        <x:f>IFERROR(ABS(F1086-D1086)/ABS(D1086),"")</x:f>
        <x:v>0.027421440320498303</x:v>
      </x:c>
      <x:c r="J1086" s="119" t="n">
        <x:f>IFERROR(ABS(G1086-D1086)/ABS(D1086),"")</x:f>
        <x:v>0.11130842353977882</x:v>
      </x:c>
      <x:c r="K1086" s="120" t="n">
        <x:f>E1086-D1086</x:f>
        <x:v>-14670341.359276325</x:v>
      </x:c>
      <x:c r="L1086" s="77" t="str">
        <x:v>weighted_hybrid</x:v>
      </x:c>
      <x:c r="M1086" s="77" t="str">
        <x:v>是</x:v>
      </x:c>
      <x:c r="N1086" s="77" t="str">
        <x:v>是</x:v>
      </x:c>
    </x:row>
    <x:row r="1087">
      <x:c r="A1087" s="77" t="str">
        <x:v>2382</x:v>
      </x:c>
      <x:c r="B1087" s="77" t="str">
        <x:v>廣達</x:v>
      </x:c>
      <x:c r="C1087" s="125" t="n">
        <x:v>45717</x:v>
      </x:c>
      <x:c r="D1087" s="120" t="n">
        <x:v>192546802</x:v>
      </x:c>
      <x:c r="E1087" s="120" t="n">
        <x:v>166347129.92597067</x:v>
      </x:c>
      <x:c r="F1087" s="120" t="n">
        <x:v>174969975.87166464</x:v>
      </x:c>
      <x:c r="G1087" s="120" t="n">
        <x:v>165389035.9320047</x:v>
      </x:c>
      <x:c r="H1087" s="119" t="n">
        <x:v>0.13606911048062656</x:v>
      </x:c>
      <x:c r="I1087" s="119" t="n">
        <x:f>IFERROR(ABS(F1087-D1087)/ABS(D1087),"")</x:f>
        <x:v>0.09128599356501053</x:v>
      </x:c>
      <x:c r="J1087" s="119" t="n">
        <x:f>IFERROR(ABS(G1087-D1087)/ABS(D1087),"")</x:f>
        <x:v>0.1410450123601394</x:v>
      </x:c>
      <x:c r="K1087" s="120" t="n">
        <x:f>E1087-D1087</x:f>
        <x:v>-26199672.074029326</x:v>
      </x:c>
      <x:c r="L1087" s="77" t="str">
        <x:v>weighted_hybrid</x:v>
      </x:c>
      <x:c r="M1087" s="77" t="str">
        <x:v>是</x:v>
      </x:c>
      <x:c r="N1087" s="77" t="str">
        <x:v>是</x:v>
      </x:c>
    </x:row>
    <x:row r="1088">
      <x:c r="A1088" s="77" t="str">
        <x:v>2382</x:v>
      </x:c>
      <x:c r="B1088" s="77" t="str">
        <x:v>廣達</x:v>
      </x:c>
      <x:c r="C1088" s="125" t="n">
        <x:v>45748</x:v>
      </x:c>
      <x:c r="D1088" s="120" t="n">
        <x:v>154010874</x:v>
      </x:c>
      <x:c r="E1088" s="120" t="n">
        <x:v>187321822.2783801</x:v>
      </x:c>
      <x:c r="F1088" s="120" t="n">
        <x:v>177950167.71204373</x:v>
      </x:c>
      <x:c r="G1088" s="120" t="n">
        <x:v>188363117.23019522</x:v>
      </x:c>
      <x:c r="H1088" s="119" t="n">
        <x:v>0.21628958665853748</x:v>
      </x:c>
      <x:c r="I1088" s="119" t="n">
        <x:f>IFERROR(ABS(F1088-D1088)/ABS(D1088),"")</x:f>
        <x:v>0.1554389835619252</x:v>
      </x:c>
      <x:c r="J1088" s="119" t="n">
        <x:f>IFERROR(ABS(G1088-D1088)/ABS(D1088),"")</x:f>
        <x:v>0.22305076478038313</x:v>
      </x:c>
      <x:c r="K1088" s="120" t="n">
        <x:f>E1088-D1088</x:f>
        <x:v>33310948.278380096</x:v>
      </x:c>
      <x:c r="L1088" s="77" t="str">
        <x:v>weighted_hybrid</x:v>
      </x:c>
      <x:c r="M1088" s="77" t="str">
        <x:v>是</x:v>
      </x:c>
      <x:c r="N1088" s="77" t="str">
        <x:v>是</x:v>
      </x:c>
    </x:row>
    <x:row r="1089">
      <x:c r="A1089" s="77" t="str">
        <x:v>2382</x:v>
      </x:c>
      <x:c r="B1089" s="77" t="str">
        <x:v>廣達</x:v>
      </x:c>
      <x:c r="C1089" s="125" t="n">
        <x:v>45778</x:v>
      </x:c>
      <x:c r="D1089" s="120" t="n">
        <x:v>160242327</x:v>
      </x:c>
      <x:c r="E1089" s="120" t="n">
        <x:v>166201270.72316307</x:v>
      </x:c>
      <x:c r="F1089" s="120" t="n">
        <x:v>159616755.07133862</x:v>
      </x:c>
      <x:c r="G1089" s="120" t="n">
        <x:v>166932883.57336578</x:v>
      </x:c>
      <x:c r="H1089" s="119" t="n">
        <x:v>0.03718707681499825</x:v>
      </x:c>
      <x:c r="I1089" s="119" t="n">
        <x:f>IFERROR(ABS(F1089-D1089)/ABS(D1089),"")</x:f>
        <x:v>0.003903911908751651</x:v>
      </x:c>
      <x:c r="J1089" s="119" t="n">
        <x:f>IFERROR(ABS(G1089-D1089)/ABS(D1089),"")</x:f>
        <x:v>0.041752742228748196</x:v>
      </x:c>
      <x:c r="K1089" s="120" t="n">
        <x:f>E1089-D1089</x:f>
        <x:v>5958943.723163068</x:v>
      </x:c>
      <x:c r="L1089" s="77" t="str">
        <x:v>weighted_hybrid</x:v>
      </x:c>
      <x:c r="M1089" s="77" t="str">
        <x:v>是</x:v>
      </x:c>
      <x:c r="N1089" s="77" t="str">
        <x:v>是</x:v>
      </x:c>
    </x:row>
    <x:row r="1090">
      <x:c r="A1090" s="77" t="str">
        <x:v>2382</x:v>
      </x:c>
      <x:c r="B1090" s="77" t="str">
        <x:v>廣達</x:v>
      </x:c>
      <x:c r="C1090" s="125" t="n">
        <x:v>45809</x:v>
      </x:c>
      <x:c r="D1090" s="120" t="n">
        <x:v>189868451</x:v>
      </x:c>
      <x:c r="E1090" s="120" t="n">
        <x:v>168749848.85791302</x:v>
      </x:c>
      <x:c r="F1090" s="120" t="n">
        <x:v>175505037.97607526</x:v>
      </x:c>
      <x:c r="G1090" s="120" t="n">
        <x:v>167999272.28922832</x:v>
      </x:c>
      <x:c r="H1090" s="119" t="n">
        <x:v>0.11122754744592606</x:v>
      </x:c>
      <x:c r="I1090" s="119" t="n">
        <x:f>IFERROR(ABS(F1090-D1090)/ABS(D1090),"")</x:f>
        <x:v>0.07564928743177421</x:v>
      </x:c>
      <x:c r="J1090" s="119" t="n">
        <x:f>IFERROR(ABS(G1090-D1090)/ABS(D1090),"")</x:f>
        <x:v>0.11518068744749847</x:v>
      </x:c>
      <x:c r="K1090" s="120" t="n">
        <x:f>E1090-D1090</x:f>
        <x:v>-21118602.142086983</x:v>
      </x:c>
      <x:c r="L1090" s="77" t="str">
        <x:v>weighted_hybrid</x:v>
      </x:c>
      <x:c r="M1090" s="77" t="str">
        <x:v>是</x:v>
      </x:c>
      <x:c r="N1090" s="77" t="str">
        <x:v>是</x:v>
      </x:c>
    </x:row>
    <x:row r="1091">
      <x:c r="A1091" s="77" t="str">
        <x:v>2382</x:v>
      </x:c>
      <x:c r="B1091" s="77" t="str">
        <x:v>廣達</x:v>
      </x:c>
      <x:c r="C1091" s="125" t="n">
        <x:v>45839</x:v>
      </x:c>
      <x:c r="D1091" s="120" t="n">
        <x:v>158342022</x:v>
      </x:c>
      <x:c r="E1091" s="120" t="n">
        <x:v>194784514.99151823</x:v>
      </x:c>
      <x:c r="F1091" s="120" t="n">
        <x:v>208943992.6171053</x:v>
      </x:c>
      <x:c r="G1091" s="120" t="n">
        <x:v>193211239.69978634</x:v>
      </x:c>
      <x:c r="H1091" s="119" t="n">
        <x:v>0.23015048394113743</x:v>
      </x:c>
      <x:c r="I1091" s="119" t="n">
        <x:f>IFERROR(ABS(F1091-D1091)/ABS(D1091),"")</x:f>
        <x:v>0.3195738565035206</x:v>
      </x:c>
      <x:c r="J1091" s="119" t="n">
        <x:f>IFERROR(ABS(G1091-D1091)/ABS(D1091),"")</x:f>
        <x:v>0.2202145536564282</x:v>
      </x:c>
      <x:c r="K1091" s="120" t="n">
        <x:f>E1091-D1091</x:f>
        <x:v>36442492.99151823</x:v>
      </x:c>
      <x:c r="L1091" s="77" t="str">
        <x:v>weighted_hybrid</x:v>
      </x:c>
      <x:c r="M1091" s="77" t="str">
        <x:v>是</x:v>
      </x:c>
      <x:c r="N1091" s="77" t="str">
        <x:v>是</x:v>
      </x:c>
    </x:row>
    <x:row r="1092">
      <x:c r="A1092" s="77" t="str">
        <x:v>2382</x:v>
      </x:c>
      <x:c r="B1092" s="77" t="str">
        <x:v>廣達</x:v>
      </x:c>
      <x:c r="C1092" s="125" t="n">
        <x:v>45870</x:v>
      </x:c>
      <x:c r="D1092" s="120" t="n">
        <x:v>152807846</x:v>
      </x:c>
      <x:c r="E1092" s="120" t="n">
        <x:v>190744817.10460663</x:v>
      </x:c>
      <x:c r="F1092" s="120" t="n">
        <x:v>191214760.6256964</x:v>
      </x:c>
      <x:c r="G1092" s="120" t="n">
        <x:v>190692601.15781885</x:v>
      </x:c>
      <x:c r="H1092" s="119" t="n">
        <x:v>0.24826585870863352</x:v>
      </x:c>
      <x:c r="I1092" s="119" t="n">
        <x:f>IFERROR(ABS(F1092-D1092)/ABS(D1092),"")</x:f>
        <x:v>0.2513412473970505</x:v>
      </x:c>
      <x:c r="J1092" s="119" t="n">
        <x:f>IFERROR(ABS(G1092-D1092)/ABS(D1092),"")</x:f>
        <x:v>0.2479241488543648</x:v>
      </x:c>
      <x:c r="K1092" s="120" t="n">
        <x:f>E1092-D1092</x:f>
        <x:v>37936971.10460663</x:v>
      </x:c>
      <x:c r="L1092" s="77" t="str">
        <x:v>weighted_hybrid</x:v>
      </x:c>
      <x:c r="M1092" s="77" t="str">
        <x:v>是</x:v>
      </x:c>
      <x:c r="N1092" s="77" t="str">
        <x:v>是</x:v>
      </x:c>
    </x:row>
    <x:row r="1093">
      <x:c r="A1093" s="77" t="str">
        <x:v>2382</x:v>
      </x:c>
      <x:c r="B1093" s="77" t="str">
        <x:v>廣達</x:v>
      </x:c>
      <x:c r="C1093" s="125" t="n">
        <x:v>45901</x:v>
      </x:c>
      <x:c r="D1093" s="120" t="n">
        <x:v>184108513</x:v>
      </x:c>
      <x:c r="E1093" s="120" t="n">
        <x:v>173024276.5393752</x:v>
      </x:c>
      <x:c r="F1093" s="120" t="n">
        <x:v>166149027.66509965</x:v>
      </x:c>
      <x:c r="G1093" s="120" t="n">
        <x:v>173788193.08096138</x:v>
      </x:c>
      <x:c r="H1093" s="119" t="n">
        <x:v>0.06020491002838534</x:v>
      </x:c>
      <x:c r="I1093" s="119" t="n">
        <x:f>IFERROR(ABS(F1093-D1093)/ABS(D1093),"")</x:f>
        <x:v>0.09754836993822415</x:v>
      </x:c>
      <x:c r="J1093" s="119" t="n">
        <x:f>IFERROR(ABS(G1093-D1093)/ABS(D1093),"")</x:f>
        <x:v>0.056055636705069814</x:v>
      </x:c>
      <x:c r="K1093" s="120" t="n">
        <x:f>E1093-D1093</x:f>
        <x:v>-11084236.460624814</x:v>
      </x:c>
      <x:c r="L1093" s="77" t="str">
        <x:v>weighted_hybrid</x:v>
      </x:c>
      <x:c r="M1093" s="77" t="str">
        <x:v>是</x:v>
      </x:c>
      <x:c r="N1093" s="77" t="str">
        <x:v>是</x:v>
      </x:c>
    </x:row>
    <x:row r="1094">
      <x:c r="A1094" s="77" t="str">
        <x:v>2382</x:v>
      </x:c>
      <x:c r="B1094" s="77" t="str">
        <x:v>廣達</x:v>
      </x:c>
      <x:c r="C1094" s="125" t="n">
        <x:v>45931</x:v>
      </x:c>
      <x:c r="D1094" s="120" t="n">
        <x:v>173195793</x:v>
      </x:c>
      <x:c r="E1094" s="120" t="n">
        <x:v>171101891.53470972</x:v>
      </x:c>
      <x:c r="F1094" s="120" t="n">
        <x:v>160076412.62242943</x:v>
      </x:c>
      <x:c r="G1094" s="120" t="n">
        <x:v>172326944.74718532</x:v>
      </x:c>
      <x:c r="H1094" s="119" t="n">
        <x:v>0.012089794036107321</x:v>
      </x:c>
      <x:c r="I1094" s="119" t="n">
        <x:f>IFERROR(ABS(F1094-D1094)/ABS(D1094),"")</x:f>
        <x:v>0.07574883979757274</x:v>
      </x:c>
      <x:c r="J1094" s="119" t="n">
        <x:f>IFERROR(ABS(G1094-D1094)/ABS(D1094),"")</x:f>
        <x:v>0.005016566729277774</x:v>
      </x:c>
      <x:c r="K1094" s="120" t="n">
        <x:f>E1094-D1094</x:f>
        <x:v>-2093901.4652902782</x:v>
      </x:c>
      <x:c r="L1094" s="77" t="str">
        <x:v>weighted_hybrid</x:v>
      </x:c>
      <x:c r="M1094" s="77" t="str">
        <x:v>是</x:v>
      </x:c>
      <x:c r="N1094" s="77" t="str">
        <x:v>是</x:v>
      </x:c>
    </x:row>
    <x:row r="1095">
      <x:c r="A1095" s="77" t="str">
        <x:v>2382</x:v>
      </x:c>
      <x:c r="B1095" s="77" t="str">
        <x:v>廣達</x:v>
      </x:c>
      <x:c r="C1095" s="125" t="n">
        <x:v>45962</x:v>
      </x:c>
      <x:c r="D1095" s="120" t="n">
        <x:v>192946811</x:v>
      </x:c>
      <x:c r="E1095" s="120" t="n">
        <x:v>171411557.40917805</x:v>
      </x:c>
      <x:c r="F1095" s="120" t="n">
        <x:v>179915641.90296316</x:v>
      </x:c>
      <x:c r="G1095" s="120" t="n">
        <x:v>170466659.1320908</x:v>
      </x:c>
      <x:c r="H1095" s="119" t="n">
        <x:v>0.11161238415504028</x:v>
      </x:c>
      <x:c r="I1095" s="119" t="n">
        <x:f>IFERROR(ABS(F1095-D1095)/ABS(D1095),"")</x:f>
        <x:v>0.06753762360465672</x:v>
      </x:c>
      <x:c r="J1095" s="119" t="n">
        <x:f>IFERROR(ABS(G1095-D1095)/ABS(D1095),"")</x:f>
        <x:v>0.1165095797717496</x:v>
      </x:c>
      <x:c r="K1095" s="120" t="n">
        <x:f>E1095-D1095</x:f>
        <x:v>-21535253.59082195</x:v>
      </x:c>
      <x:c r="L1095" s="77" t="str">
        <x:v>weighted_hybrid</x:v>
      </x:c>
      <x:c r="M1095" s="77" t="str">
        <x:v>是</x:v>
      </x:c>
      <x:c r="N1095" s="77" t="str">
        <x:v>是</x:v>
      </x:c>
    </x:row>
    <x:row r="1096">
      <x:c r="A1096" s="77" t="str">
        <x:v>2382</x:v>
      </x:c>
      <x:c r="B1096" s="77" t="str">
        <x:v>廣達</x:v>
      </x:c>
      <x:c r="C1096" s="125" t="n">
        <x:v>45992</x:v>
      </x:c>
      <x:c r="D1096" s="120" t="n">
        <x:v>272494820</x:v>
      </x:c>
      <x:c r="E1096" s="120" t="n">
        <x:v>184824503.21851975</x:v>
      </x:c>
      <x:c r="F1096" s="120" t="n">
        <x:v>187803706.387468</x:v>
      </x:c>
      <x:c r="G1096" s="120" t="n">
        <x:v>184493480.64419216</x:v>
      </x:c>
      <x:c r="H1096" s="119" t="n">
        <x:v>0.321732049003648</x:v>
      </x:c>
      <x:c r="I1096" s="119" t="n">
        <x:f>IFERROR(ABS(F1096-D1096)/ABS(D1096),"")</x:f>
        <x:v>0.31079898550927315</x:v>
      </x:c>
      <x:c r="J1096" s="119" t="n">
        <x:f>IFERROR(ABS(G1096-D1096)/ABS(D1096),"")</x:f>
        <x:v>0.32294683383635636</x:v>
      </x:c>
      <x:c r="K1096" s="120" t="n">
        <x:f>E1096-D1096</x:f>
        <x:v>-87670316.78148025</x:v>
      </x:c>
      <x:c r="L1096" s="77" t="str">
        <x:v>weighted_hybrid</x:v>
      </x:c>
      <x:c r="M1096" s="77" t="str">
        <x:v>是</x:v>
      </x:c>
      <x:c r="N1096" s="77" t="str">
        <x:v>是</x:v>
      </x:c>
    </x:row>
    <x:row r="1097">
      <x:c r="A1097" s="77" t="str">
        <x:v>2388</x:v>
      </x:c>
      <x:c r="B1097" s="77" t="str">
        <x:v>威盛</x:v>
      </x:c>
      <x:c r="C1097" s="125" t="n">
        <x:v>45658</x:v>
      </x:c>
      <x:c r="D1097" s="120" t="n">
        <x:v>766499</x:v>
      </x:c>
      <x:c r="E1097" s="120" t="n">
        <x:v>1232219.772573359</x:v>
      </x:c>
      <x:c r="F1097" s="120" t="n">
        <x:v>1011687.9944305136</x:v>
      </x:c>
      <x:c r="G1097" s="120" t="n">
        <x:v>1256723.3034781194</x:v>
      </x:c>
      <x:c r="H1097" s="119" t="n">
        <x:v>0.6075947556009323</x:v>
      </x:c>
      <x:c r="I1097" s="119" t="n">
        <x:f>IFERROR(ABS(F1097-D1097)/ABS(D1097),"")</x:f>
        <x:v>0.31988168860039423</x:v>
      </x:c>
      <x:c r="J1097" s="119" t="n">
        <x:f>IFERROR(ABS(G1097-D1097)/ABS(D1097),"")</x:f>
        <x:v>0.6395628741565474</x:v>
      </x:c>
      <x:c r="K1097" s="120" t="n">
        <x:f>E1097-D1097</x:f>
        <x:v>465720.7725733591</x:v>
      </x:c>
      <x:c r="L1097" s="77" t="str">
        <x:v>weighted_hybrid</x:v>
      </x:c>
      <x:c r="M1097" s="77" t="str">
        <x:v>是</x:v>
      </x:c>
      <x:c r="N1097" s="77" t="str">
        <x:v>是</x:v>
      </x:c>
    </x:row>
    <x:row r="1098">
      <x:c r="A1098" s="77" t="str">
        <x:v>2388</x:v>
      </x:c>
      <x:c r="B1098" s="77" t="str">
        <x:v>威盛</x:v>
      </x:c>
      <x:c r="C1098" s="125" t="n">
        <x:v>45689</x:v>
      </x:c>
      <x:c r="D1098" s="120" t="n">
        <x:v>619721</x:v>
      </x:c>
      <x:c r="E1098" s="120" t="n">
        <x:v>723108.2222085499</x:v>
      </x:c>
      <x:c r="F1098" s="120" t="n">
        <x:v>893454.3757454082</x:v>
      </x:c>
      <x:c r="G1098" s="120" t="n">
        <x:v>704180.8718155655</x:v>
      </x:c>
      <x:c r="H1098" s="119" t="n">
        <x:v>0.16682865710303482</x:v>
      </x:c>
      <x:c r="I1098" s="119" t="n">
        <x:f>IFERROR(ABS(F1098-D1098)/ABS(D1098),"")</x:f>
        <x:v>0.4417042116458991</x:v>
      </x:c>
      <x:c r="J1098" s="119" t="n">
        <x:f>IFERROR(ABS(G1098-D1098)/ABS(D1098),"")</x:f>
        <x:v>0.13628692882049423</x:v>
      </x:c>
      <x:c r="K1098" s="120" t="n">
        <x:f>E1098-D1098</x:f>
        <x:v>103387.22220854985</x:v>
      </x:c>
      <x:c r="L1098" s="77" t="str">
        <x:v>weighted_hybrid</x:v>
      </x:c>
      <x:c r="M1098" s="77" t="str">
        <x:v>是</x:v>
      </x:c>
      <x:c r="N1098" s="77" t="str">
        <x:v>是</x:v>
      </x:c>
    </x:row>
    <x:row r="1099">
      <x:c r="A1099" s="77" t="str">
        <x:v>2388</x:v>
      </x:c>
      <x:c r="B1099" s="77" t="str">
        <x:v>威盛</x:v>
      </x:c>
      <x:c r="C1099" s="125" t="n">
        <x:v>45717</x:v>
      </x:c>
      <x:c r="D1099" s="120" t="n">
        <x:v>666133</x:v>
      </x:c>
      <x:c r="E1099" s="120" t="n">
        <x:v>746659.5776967546</x:v>
      </x:c>
      <x:c r="F1099" s="120" t="n">
        <x:v>906783.9337325048</x:v>
      </x:c>
      <x:c r="G1099" s="120" t="n">
        <x:v>728867.9825816712</x:v>
      </x:c>
      <x:c r="H1099" s="119" t="n">
        <x:v>0.12088663629748804</x:v>
      </x:c>
      <x:c r="I1099" s="119" t="n">
        <x:f>IFERROR(ABS(F1099-D1099)/ABS(D1099),"")</x:f>
        <x:v>0.36126559370651934</x:v>
      </x:c>
      <x:c r="J1099" s="119" t="n">
        <x:f>IFERROR(ABS(G1099-D1099)/ABS(D1099),"")</x:f>
        <x:v>0.09417786325204007</x:v>
      </x:c>
      <x:c r="K1099" s="120" t="n">
        <x:f>E1099-D1099</x:f>
        <x:v>80526.5776967546</x:v>
      </x:c>
      <x:c r="L1099" s="77" t="str">
        <x:v>weighted_hybrid</x:v>
      </x:c>
      <x:c r="M1099" s="77" t="str">
        <x:v>是</x:v>
      </x:c>
      <x:c r="N1099" s="77" t="str">
        <x:v>是</x:v>
      </x:c>
    </x:row>
    <x:row r="1100">
      <x:c r="A1100" s="77" t="str">
        <x:v>2388</x:v>
      </x:c>
      <x:c r="B1100" s="77" t="str">
        <x:v>威盛</x:v>
      </x:c>
      <x:c r="C1100" s="125" t="n">
        <x:v>45748</x:v>
      </x:c>
      <x:c r="D1100" s="120" t="n">
        <x:v>602924</x:v>
      </x:c>
      <x:c r="E1100" s="120" t="n">
        <x:v>920756.3274076008</x:v>
      </x:c>
      <x:c r="F1100" s="120" t="n">
        <x:v>1189913.578278381</x:v>
      </x:c>
      <x:c r="G1100" s="120" t="n">
        <x:v>890849.9661997365</x:v>
      </x:c>
      <x:c r="H1100" s="119" t="n">
        <x:v>0.5271515604082784</x:v>
      </x:c>
      <x:c r="I1100" s="119" t="n">
        <x:f>IFERROR(ABS(F1100-D1100)/ABS(D1100),"")</x:f>
        <x:v>0.973571425715979</x:v>
      </x:c>
      <x:c r="J1100" s="119" t="n">
        <x:f>IFERROR(ABS(G1100-D1100)/ABS(D1100),"")</x:f>
        <x:v>0.4775493531518673</x:v>
      </x:c>
      <x:c r="K1100" s="120" t="n">
        <x:f>E1100-D1100</x:f>
        <x:v>317832.3274076008</x:v>
      </x:c>
      <x:c r="L1100" s="77" t="str">
        <x:v>weighted_hybrid</x:v>
      </x:c>
      <x:c r="M1100" s="77" t="str">
        <x:v>是</x:v>
      </x:c>
      <x:c r="N1100" s="77" t="str">
        <x:v>是</x:v>
      </x:c>
    </x:row>
    <x:row r="1101">
      <x:c r="A1101" s="77" t="str">
        <x:v>2388</x:v>
      </x:c>
      <x:c r="B1101" s="77" t="str">
        <x:v>威盛</x:v>
      </x:c>
      <x:c r="C1101" s="125" t="n">
        <x:v>45778</x:v>
      </x:c>
      <x:c r="D1101" s="120" t="n">
        <x:v>590410</x:v>
      </x:c>
      <x:c r="E1101" s="120" t="n">
        <x:v>608598.8119586194</x:v>
      </x:c>
      <x:c r="F1101" s="120" t="n">
        <x:v>685932.6438171435</x:v>
      </x:c>
      <x:c r="G1101" s="120" t="n">
        <x:v>600006.1639743389</x:v>
      </x:c>
      <x:c r="H1101" s="119" t="n">
        <x:v>0.03080708653074879</x:v>
      </x:c>
      <x:c r="I1101" s="119" t="n">
        <x:f>IFERROR(ABS(F1101-D1101)/ABS(D1101),"")</x:f>
        <x:v>0.16179035554469523</x:v>
      </x:c>
      <x:c r="J1101" s="119" t="n">
        <x:f>IFERROR(ABS(G1101-D1101)/ABS(D1101),"")</x:f>
        <x:v>0.016253389973643586</x:v>
      </x:c>
      <x:c r="K1101" s="120" t="n">
        <x:f>E1101-D1101</x:f>
        <x:v>18188.811958619393</x:v>
      </x:c>
      <x:c r="L1101" s="77" t="str">
        <x:v>weighted_hybrid</x:v>
      </x:c>
      <x:c r="M1101" s="77" t="str">
        <x:v>是</x:v>
      </x:c>
      <x:c r="N1101" s="77" t="str">
        <x:v>是</x:v>
      </x:c>
    </x:row>
    <x:row r="1102">
      <x:c r="A1102" s="77" t="str">
        <x:v>2388</x:v>
      </x:c>
      <x:c r="B1102" s="77" t="str">
        <x:v>威盛</x:v>
      </x:c>
      <x:c r="C1102" s="125" t="n">
        <x:v>45809</x:v>
      </x:c>
      <x:c r="D1102" s="120" t="n">
        <x:v>931278</x:v>
      </x:c>
      <x:c r="E1102" s="120" t="n">
        <x:v>746969.7047048756</x:v>
      </x:c>
      <x:c r="F1102" s="120" t="n">
        <x:v>1128298.1557210202</x:v>
      </x:c>
      <x:c r="G1102" s="120" t="n">
        <x:v>704599.8768141929</x:v>
      </x:c>
      <x:c r="H1102" s="119" t="n">
        <x:v>0.19790899741551332</x:v>
      </x:c>
      <x:c r="I1102" s="119" t="n">
        <x:f>IFERROR(ABS(F1102-D1102)/ABS(D1102),"")</x:f>
        <x:v>0.2115589069225518</x:v>
      </x:c>
      <x:c r="J1102" s="119" t="n">
        <x:f>IFERROR(ABS(G1102-D1102)/ABS(D1102),"")</x:f>
        <x:v>0.24340543123085387</x:v>
      </x:c>
      <x:c r="K1102" s="120" t="n">
        <x:f>E1102-D1102</x:f>
        <x:v>-184308.2952951244</x:v>
      </x:c>
      <x:c r="L1102" s="77" t="str">
        <x:v>weighted_hybrid</x:v>
      </x:c>
      <x:c r="M1102" s="77" t="str">
        <x:v>是</x:v>
      </x:c>
      <x:c r="N1102" s="77" t="str">
        <x:v>是</x:v>
      </x:c>
    </x:row>
    <x:row r="1103">
      <x:c r="A1103" s="77" t="str">
        <x:v>2388</x:v>
      </x:c>
      <x:c r="B1103" s="77" t="str">
        <x:v>威盛</x:v>
      </x:c>
      <x:c r="C1103" s="125" t="n">
        <x:v>45839</x:v>
      </x:c>
      <x:c r="D1103" s="120" t="n">
        <x:v>792725</x:v>
      </x:c>
      <x:c r="E1103" s="120" t="n">
        <x:v>807366.4731051773</x:v>
      </x:c>
      <x:c r="F1103" s="120" t="n">
        <x:v>1014578.3593151302</x:v>
      </x:c>
      <x:c r="G1103" s="120" t="n">
        <x:v>784342.9301929603</x:v>
      </x:c>
      <x:c r="H1103" s="119" t="n">
        <x:v>0.018469801135547994</x:v>
      </x:c>
      <x:c r="I1103" s="119" t="n">
        <x:f>IFERROR(ABS(F1103-D1103)/ABS(D1103),"")</x:f>
        <x:v>0.2798616914000822</x:v>
      </x:c>
      <x:c r="J1103" s="119" t="n">
        <x:f>IFERROR(ABS(G1103-D1103)/ABS(D1103),"")</x:f>
        <x:v>0.010573742227178013</x:v>
      </x:c>
      <x:c r="K1103" s="120" t="n">
        <x:f>E1103-D1103</x:f>
        <x:v>14641.473105177283</x:v>
      </x:c>
      <x:c r="L1103" s="77" t="str">
        <x:v>weighted_hybrid</x:v>
      </x:c>
      <x:c r="M1103" s="77" t="str">
        <x:v>是</x:v>
      </x:c>
      <x:c r="N1103" s="77" t="str">
        <x:v>是</x:v>
      </x:c>
    </x:row>
    <x:row r="1104">
      <x:c r="A1104" s="77" t="str">
        <x:v>2388</x:v>
      </x:c>
      <x:c r="B1104" s="77" t="str">
        <x:v>威盛</x:v>
      </x:c>
      <x:c r="C1104" s="125" t="n">
        <x:v>45870</x:v>
      </x:c>
      <x:c r="D1104" s="120" t="n">
        <x:v>520600</x:v>
      </x:c>
      <x:c r="E1104" s="120" t="n">
        <x:v>1170330.2927511933</x:v>
      </x:c>
      <x:c r="F1104" s="120" t="n">
        <x:v>1338011.523406656</x:v>
      </x:c>
      <x:c r="G1104" s="120" t="n">
        <x:v>1151699.0449005864</x:v>
      </x:c>
      <x:c r="H1104" s="119" t="n">
        <x:v>1.248041284577782</x:v>
      </x:c>
      <x:c r="I1104" s="119" t="n">
        <x:f>IFERROR(ABS(F1104-D1104)/ABS(D1104),"")</x:f>
        <x:v>1.570133544768836</x:v>
      </x:c>
      <x:c r="J1104" s="119" t="n">
        <x:f>IFERROR(ABS(G1104-D1104)/ABS(D1104),"")</x:f>
        <x:v>1.2122532556676648</x:v>
      </x:c>
      <x:c r="K1104" s="120" t="n">
        <x:f>E1104-D1104</x:f>
        <x:v>649730.2927511933</x:v>
      </x:c>
      <x:c r="L1104" s="77" t="str">
        <x:v>weighted_hybrid</x:v>
      </x:c>
      <x:c r="M1104" s="77" t="str">
        <x:v>是</x:v>
      </x:c>
      <x:c r="N1104" s="77" t="str">
        <x:v>是</x:v>
      </x:c>
    </x:row>
    <x:row r="1105">
      <x:c r="A1105" s="77" t="str">
        <x:v>2388</x:v>
      </x:c>
      <x:c r="B1105" s="77" t="str">
        <x:v>威盛</x:v>
      </x:c>
      <x:c r="C1105" s="125" t="n">
        <x:v>45901</x:v>
      </x:c>
      <x:c r="D1105" s="120" t="n">
        <x:v>1007630</x:v>
      </x:c>
      <x:c r="E1105" s="120" t="n">
        <x:v>1076620.2024732623</x:v>
      </x:c>
      <x:c r="F1105" s="120" t="n">
        <x:v>675033.6967922557</x:v>
      </x:c>
      <x:c r="G1105" s="120" t="n">
        <x:v>1121240.9253267075</x:v>
      </x:c>
      <x:c r="H1105" s="119" t="n">
        <x:v>0.06846779321106192</x:v>
      </x:c>
      <x:c r="I1105" s="119" t="n">
        <x:f>IFERROR(ABS(F1105-D1105)/ABS(D1105),"")</x:f>
        <x:v>0.3300778095210983</x:v>
      </x:c>
      <x:c r="J1105" s="119" t="n">
        <x:f>IFERROR(ABS(G1105-D1105)/ABS(D1105),"")</x:f>
        <x:v>0.11275063795907976</x:v>
      </x:c>
      <x:c r="K1105" s="120" t="n">
        <x:f>E1105-D1105</x:f>
        <x:v>68990.20247326232</x:v>
      </x:c>
      <x:c r="L1105" s="77" t="str">
        <x:v>weighted_hybrid</x:v>
      </x:c>
      <x:c r="M1105" s="77" t="str">
        <x:v>是</x:v>
      </x:c>
      <x:c r="N1105" s="77" t="str">
        <x:v>是</x:v>
      </x:c>
    </x:row>
    <x:row r="1106">
      <x:c r="A1106" s="77" t="str">
        <x:v>2388</x:v>
      </x:c>
      <x:c r="B1106" s="77" t="str">
        <x:v>威盛</x:v>
      </x:c>
      <x:c r="C1106" s="125" t="n">
        <x:v>45931</x:v>
      </x:c>
      <x:c r="D1106" s="120" t="n">
        <x:v>1263316</x:v>
      </x:c>
      <x:c r="E1106" s="120" t="n">
        <x:v>911832.5125741949</x:v>
      </x:c>
      <x:c r="F1106" s="120" t="n">
        <x:v>950226.0048885628</x:v>
      </x:c>
      <x:c r="G1106" s="120" t="n">
        <x:v>907566.5689837096</x:v>
      </x:c>
      <x:c r="H1106" s="119" t="n">
        <x:v>0.27822293664119274</x:v>
      </x:c>
      <x:c r="I1106" s="119" t="n">
        <x:f>IFERROR(ABS(F1106-D1106)/ABS(D1106),"")</x:f>
        <x:v>0.2478318925046759</x:v>
      </x:c>
      <x:c r="J1106" s="119" t="n">
        <x:f>IFERROR(ABS(G1106-D1106)/ABS(D1106),"")</x:f>
        <x:v>0.281599719323028</x:v>
      </x:c>
      <x:c r="K1106" s="120" t="n">
        <x:f>E1106-D1106</x:f>
        <x:v>-351483.48742580507</x:v>
      </x:c>
      <x:c r="L1106" s="77" t="str">
        <x:v>weighted_hybrid</x:v>
      </x:c>
      <x:c r="M1106" s="77" t="str">
        <x:v>是</x:v>
      </x:c>
      <x:c r="N1106" s="77" t="str">
        <x:v>是</x:v>
      </x:c>
    </x:row>
    <x:row r="1107">
      <x:c r="A1107" s="77" t="str">
        <x:v>2388</x:v>
      </x:c>
      <x:c r="B1107" s="77" t="str">
        <x:v>威盛</x:v>
      </x:c>
      <x:c r="C1107" s="125" t="n">
        <x:v>45962</x:v>
      </x:c>
      <x:c r="D1107" s="120" t="n">
        <x:v>788873</x:v>
      </x:c>
      <x:c r="E1107" s="120" t="n">
        <x:v>1287025.617187648</x:v>
      </x:c>
      <x:c r="F1107" s="120" t="n">
        <x:v>2018040.024007549</x:v>
      </x:c>
      <x:c r="G1107" s="120" t="n">
        <x:v>1205801.794207659</x:v>
      </x:c>
      <x:c r="H1107" s="119" t="n">
        <x:v>0.6314737824562991</x:v>
      </x:c>
      <x:c r="I1107" s="119" t="n">
        <x:f>IFERROR(ABS(F1107-D1107)/ABS(D1107),"")</x:f>
        <x:v>1.5581304265801328</x:v>
      </x:c>
      <x:c r="J1107" s="119" t="n">
        <x:f>IFERROR(ABS(G1107-D1107)/ABS(D1107),"")</x:f>
        <x:v>0.5285119331092065</x:v>
      </x:c>
      <x:c r="K1107" s="120" t="n">
        <x:f>E1107-D1107</x:f>
        <x:v>498152.6171876481</x:v>
      </x:c>
      <x:c r="L1107" s="77" t="str">
        <x:v>weighted_hybrid</x:v>
      </x:c>
      <x:c r="M1107" s="77" t="str">
        <x:v>是</x:v>
      </x:c>
      <x:c r="N1107" s="77" t="str">
        <x:v>是</x:v>
      </x:c>
    </x:row>
    <x:row r="1108">
      <x:c r="A1108" s="77" t="str">
        <x:v>2388</x:v>
      </x:c>
      <x:c r="B1108" s="77" t="str">
        <x:v>威盛</x:v>
      </x:c>
      <x:c r="C1108" s="125" t="n">
        <x:v>45992</x:v>
      </x:c>
      <x:c r="D1108" s="120" t="n">
        <x:v>996987</x:v>
      </x:c>
      <x:c r="E1108" s="120" t="n">
        <x:v>784600.6927057772</x:v>
      </x:c>
      <x:c r="F1108" s="120" t="n">
        <x:v>772060.9583404178</x:v>
      </x:c>
      <x:c r="G1108" s="120" t="n">
        <x:v>785993.9965241505</x:v>
      </x:c>
      <x:c r="H1108" s="119" t="n">
        <x:v>0.2130281611437489</x:v>
      </x:c>
      <x:c r="I1108" s="119" t="n">
        <x:f>IFERROR(ABS(F1108-D1108)/ABS(D1108),"")</x:f>
        <x:v>0.22560579191060884</x:v>
      </x:c>
      <x:c r="J1108" s="119" t="n">
        <x:f>IFERROR(ABS(G1108-D1108)/ABS(D1108),"")</x:f>
        <x:v>0.2116306466140978</x:v>
      </x:c>
      <x:c r="K1108" s="120" t="n">
        <x:f>E1108-D1108</x:f>
        <x:v>-212386.30729422276</x:v>
      </x:c>
      <x:c r="L1108" s="77" t="str">
        <x:v>weighted_hybrid</x:v>
      </x:c>
      <x:c r="M1108" s="77" t="str">
        <x:v>是</x:v>
      </x:c>
      <x:c r="N1108" s="77" t="str">
        <x:v>是</x:v>
      </x:c>
    </x:row>
    <x:row r="1109">
      <x:c r="A1109" s="77" t="str">
        <x:v>2392</x:v>
      </x:c>
      <x:c r="B1109" s="77" t="str">
        <x:v>正崴</x:v>
      </x:c>
      <x:c r="C1109" s="125" t="n">
        <x:v>45658</x:v>
      </x:c>
      <x:c r="D1109" s="120" t="n">
        <x:v>8903684</x:v>
      </x:c>
      <x:c r="E1109" s="120" t="n">
        <x:v>9891296.009708228</x:v>
      </x:c>
      <x:c r="F1109" s="120" t="n">
        <x:v>8381747.0842033</x:v>
      </x:c>
      <x:c r="G1109" s="120" t="n">
        <x:v>10059023.668097664</x:v>
      </x:c>
      <x:c r="H1109" s="119" t="n">
        <x:v>0.11092172742296645</x:v>
      </x:c>
      <x:c r="I1109" s="119" t="n">
        <x:f>IFERROR(ABS(F1109-D1109)/ABS(D1109),"")</x:f>
        <x:v>0.05862033241484086</x:v>
      </x:c>
      <x:c r="J1109" s="119" t="n">
        <x:f>IFERROR(ABS(G1109-D1109)/ABS(D1109),"")</x:f>
        <x:v>0.12975973407161168</x:v>
      </x:c>
      <x:c r="K1109" s="120" t="n">
        <x:f>E1109-D1109</x:f>
        <x:v>987612.0097082276</x:v>
      </x:c>
      <x:c r="L1109" s="77" t="str">
        <x:v>weighted_hybrid</x:v>
      </x:c>
      <x:c r="M1109" s="77" t="str">
        <x:v>是</x:v>
      </x:c>
      <x:c r="N1109" s="77" t="str">
        <x:v>是</x:v>
      </x:c>
    </x:row>
    <x:row r="1110">
      <x:c r="A1110" s="77" t="str">
        <x:v>2392</x:v>
      </x:c>
      <x:c r="B1110" s="77" t="str">
        <x:v>正崴</x:v>
      </x:c>
      <x:c r="C1110" s="125" t="n">
        <x:v>45689</x:v>
      </x:c>
      <x:c r="D1110" s="120" t="n">
        <x:v>6385852</x:v>
      </x:c>
      <x:c r="E1110" s="120" t="n">
        <x:v>6774222.897344802</x:v>
      </x:c>
      <x:c r="F1110" s="120" t="n">
        <x:v>5357713.433582521</x:v>
      </x:c>
      <x:c r="G1110" s="120" t="n">
        <x:v>6931612.837762833</x:v>
      </x:c>
      <x:c r="H1110" s="119" t="n">
        <x:v>0.06081739716874139</x:v>
      </x:c>
      <x:c r="I1110" s="119" t="n">
        <x:f>IFERROR(ABS(F1110-D1110)/ABS(D1110),"")</x:f>
        <x:v>0.16100256730307544</x:v>
      </x:c>
      <x:c r="J1110" s="119" t="n">
        <x:f>IFERROR(ABS(G1110-D1110)/ABS(D1110),"")</x:f>
        <x:v>0.08546405988783214</x:v>
      </x:c>
      <x:c r="K1110" s="120" t="n">
        <x:f>E1110-D1110</x:f>
        <x:v>388370.8973448016</x:v>
      </x:c>
      <x:c r="L1110" s="77" t="str">
        <x:v>weighted_hybrid</x:v>
      </x:c>
      <x:c r="M1110" s="77" t="str">
        <x:v>是</x:v>
      </x:c>
      <x:c r="N1110" s="77" t="str">
        <x:v>是</x:v>
      </x:c>
    </x:row>
    <x:row r="1111">
      <x:c r="A1111" s="77" t="str">
        <x:v>2392</x:v>
      </x:c>
      <x:c r="B1111" s="77" t="str">
        <x:v>正崴</x:v>
      </x:c>
      <x:c r="C1111" s="125" t="n">
        <x:v>45717</x:v>
      </x:c>
      <x:c r="D1111" s="120" t="n">
        <x:v>6093881</x:v>
      </x:c>
      <x:c r="E1111" s="120" t="n">
        <x:v>6797568.953505017</x:v>
      </x:c>
      <x:c r="F1111" s="120" t="n">
        <x:v>7704852.004356529</x:v>
      </x:c>
      <x:c r="G1111" s="120" t="n">
        <x:v>6696759.725632627</x:v>
      </x:c>
      <x:c r="H1111" s="119" t="n">
        <x:v>0.11547451509227319</x:v>
      </x:c>
      <x:c r="I1111" s="119" t="n">
        <x:f>IFERROR(ABS(F1111-D1111)/ABS(D1111),"")</x:f>
        <x:v>0.2643587894736587</x:v>
      </x:c>
      <x:c r="J1111" s="119" t="n">
        <x:f>IFERROR(ABS(G1111-D1111)/ABS(D1111),"")</x:f>
        <x:v>0.0989318179387859</x:v>
      </x:c>
      <x:c r="K1111" s="120" t="n">
        <x:f>E1111-D1111</x:f>
        <x:v>703687.9535050169</x:v>
      </x:c>
      <x:c r="L1111" s="77" t="str">
        <x:v>weighted_hybrid</x:v>
      </x:c>
      <x:c r="M1111" s="77" t="str">
        <x:v>是</x:v>
      </x:c>
      <x:c r="N1111" s="77" t="str">
        <x:v>是</x:v>
      </x:c>
    </x:row>
    <x:row r="1112">
      <x:c r="A1112" s="77" t="str">
        <x:v>2392</x:v>
      </x:c>
      <x:c r="B1112" s="77" t="str">
        <x:v>正崴</x:v>
      </x:c>
      <x:c r="C1112" s="125" t="n">
        <x:v>45748</x:v>
      </x:c>
      <x:c r="D1112" s="120" t="n">
        <x:v>6584560</x:v>
      </x:c>
      <x:c r="E1112" s="120" t="n">
        <x:v>6896353.6980636595</x:v>
      </x:c>
      <x:c r="F1112" s="120" t="n">
        <x:v>6940939.939295637</x:v>
      </x:c>
      <x:c r="G1112" s="120" t="n">
        <x:v>6891399.671260106</x:v>
      </x:c>
      <x:c r="H1112" s="119" t="n">
        <x:v>0.047352244958457274</x:v>
      </x:c>
      <x:c r="I1112" s="119" t="n">
        <x:f>IFERROR(ABS(F1112-D1112)/ABS(D1112),"")</x:f>
        <x:v>0.05412357686704008</x:v>
      </x:c>
      <x:c r="J1112" s="119" t="n">
        <x:f>IFERROR(ABS(G1112-D1112)/ABS(D1112),"")</x:f>
        <x:v>0.046599874746392524</x:v>
      </x:c>
      <x:c r="K1112" s="120" t="n">
        <x:f>E1112-D1112</x:f>
        <x:v>311793.6980636595</x:v>
      </x:c>
      <x:c r="L1112" s="77" t="str">
        <x:v>weighted_hybrid</x:v>
      </x:c>
      <x:c r="M1112" s="77" t="str">
        <x:v>是</x:v>
      </x:c>
      <x:c r="N1112" s="77" t="str">
        <x:v>是</x:v>
      </x:c>
    </x:row>
    <x:row r="1113">
      <x:c r="A1113" s="77" t="str">
        <x:v>2392</x:v>
      </x:c>
      <x:c r="B1113" s="77" t="str">
        <x:v>正崴</x:v>
      </x:c>
      <x:c r="C1113" s="125" t="n">
        <x:v>45778</x:v>
      </x:c>
      <x:c r="D1113" s="120" t="n">
        <x:v>5226685</x:v>
      </x:c>
      <x:c r="E1113" s="120" t="n">
        <x:v>6918517.271621972</x:v>
      </x:c>
      <x:c r="F1113" s="120" t="n">
        <x:v>6689894.186792173</x:v>
      </x:c>
      <x:c r="G1113" s="120" t="n">
        <x:v>6943919.83660306</x:v>
      </x:c>
      <x:c r="H1113" s="119" t="n">
        <x:v>0.3236912635106137</x:v>
      </x:c>
      <x:c r="I1113" s="119" t="n">
        <x:f>IFERROR(ABS(F1113-D1113)/ABS(D1113),"")</x:f>
        <x:v>0.27994975530229455</x:v>
      </x:c>
      <x:c r="J1113" s="119" t="n">
        <x:f>IFERROR(ABS(G1113-D1113)/ABS(D1113),"")</x:f>
        <x:v>0.3285514310893158</x:v>
      </x:c>
      <x:c r="K1113" s="120" t="n">
        <x:f>E1113-D1113</x:f>
        <x:v>1691832.2716219723</x:v>
      </x:c>
      <x:c r="L1113" s="77" t="str">
        <x:v>weighted_hybrid</x:v>
      </x:c>
      <x:c r="M1113" s="77" t="str">
        <x:v>是</x:v>
      </x:c>
      <x:c r="N1113" s="77" t="str">
        <x:v>是</x:v>
      </x:c>
    </x:row>
    <x:row r="1114">
      <x:c r="A1114" s="77" t="str">
        <x:v>2392</x:v>
      </x:c>
      <x:c r="B1114" s="77" t="str">
        <x:v>正崴</x:v>
      </x:c>
      <x:c r="C1114" s="125" t="n">
        <x:v>45809</x:v>
      </x:c>
      <x:c r="D1114" s="120" t="n">
        <x:v>9558929</x:v>
      </x:c>
      <x:c r="E1114" s="120" t="n">
        <x:v>5990145.073979974</x:v>
      </x:c>
      <x:c r="F1114" s="120" t="n">
        <x:v>5725125.638491585</x:v>
      </x:c>
      <x:c r="G1114" s="120" t="n">
        <x:v>6019591.677923128</x:v>
      </x:c>
      <x:c r="H1114" s="119" t="n">
        <x:v>0.37334558359205583</x:v>
      </x:c>
      <x:c r="I1114" s="119" t="n">
        <x:f>IFERROR(ABS(F1114-D1114)/ABS(D1114),"")</x:f>
        <x:v>0.4010703878550008</x:v>
      </x:c>
      <x:c r="J1114" s="119" t="n">
        <x:f>IFERROR(ABS(G1114-D1114)/ABS(D1114),"")</x:f>
        <x:v>0.3702650497850619</x:v>
      </x:c>
      <x:c r="K1114" s="120" t="n">
        <x:f>E1114-D1114</x:f>
        <x:v>-3568783.926020026</x:v>
      </x:c>
      <x:c r="L1114" s="77" t="str">
        <x:v>weighted_hybrid</x:v>
      </x:c>
      <x:c r="M1114" s="77" t="str">
        <x:v>是</x:v>
      </x:c>
      <x:c r="N1114" s="77" t="str">
        <x:v>是</x:v>
      </x:c>
    </x:row>
    <x:row r="1115">
      <x:c r="A1115" s="77" t="str">
        <x:v>2392</x:v>
      </x:c>
      <x:c r="B1115" s="77" t="str">
        <x:v>正崴</x:v>
      </x:c>
      <x:c r="C1115" s="125" t="n">
        <x:v>45839</x:v>
      </x:c>
      <x:c r="D1115" s="120" t="n">
        <x:v>6733663</x:v>
      </x:c>
      <x:c r="E1115" s="120" t="n">
        <x:v>8797018.201201487</x:v>
      </x:c>
      <x:c r="F1115" s="120" t="n">
        <x:v>9143680.74214566</x:v>
      </x:c>
      <x:c r="G1115" s="120" t="n">
        <x:v>8758500.141096579</x:v>
      </x:c>
      <x:c r="H1115" s="119" t="n">
        <x:v>0.30642388863260417</x:v>
      </x:c>
      <x:c r="I1115" s="119" t="n">
        <x:f>IFERROR(ABS(F1115-D1115)/ABS(D1115),"")</x:f>
        <x:v>0.3579059038365388</x:v>
      </x:c>
      <x:c r="J1115" s="119" t="n">
        <x:f>IFERROR(ABS(G1115-D1115)/ABS(D1115),"")</x:f>
        <x:v>0.3007036647210558</x:v>
      </x:c>
      <x:c r="K1115" s="120" t="n">
        <x:f>E1115-D1115</x:f>
        <x:v>2063355.2012014873</x:v>
      </x:c>
      <x:c r="L1115" s="77" t="str">
        <x:v>weighted_hybrid</x:v>
      </x:c>
      <x:c r="M1115" s="77" t="str">
        <x:v>是</x:v>
      </x:c>
      <x:c r="N1115" s="77" t="str">
        <x:v>是</x:v>
      </x:c>
    </x:row>
    <x:row r="1116">
      <x:c r="A1116" s="77" t="str">
        <x:v>2392</x:v>
      </x:c>
      <x:c r="B1116" s="77" t="str">
        <x:v>正崴</x:v>
      </x:c>
      <x:c r="C1116" s="125" t="n">
        <x:v>45870</x:v>
      </x:c>
      <x:c r="D1116" s="120" t="n">
        <x:v>6889918</x:v>
      </x:c>
      <x:c r="E1116" s="120" t="n">
        <x:v>6936952.589559571</x:v>
      </x:c>
      <x:c r="F1116" s="120" t="n">
        <x:v>9647124.755463123</x:v>
      </x:c>
      <x:c r="G1116" s="120" t="n">
        <x:v>6635822.348903621</x:v>
      </x:c>
      <x:c r="H1116" s="119" t="n">
        <x:v>0.0068265819070083104</x:v>
      </x:c>
      <x:c r="I1116" s="119" t="n">
        <x:f>IFERROR(ABS(F1116-D1116)/ABS(D1116),"")</x:f>
        <x:v>0.40017990859443076</x:v>
      </x:c>
      <x:c r="J1116" s="119" t="n">
        <x:f>IFERROR(ABS(G1116-D1116)/ABS(D1116),"")</x:f>
        <x:v>0.036879343280483076</x:v>
      </x:c>
      <x:c r="K1116" s="120" t="n">
        <x:f>E1116-D1116</x:f>
        <x:v>47034.589559570886</x:v>
      </x:c>
      <x:c r="L1116" s="77" t="str">
        <x:v>weighted_hybrid</x:v>
      </x:c>
      <x:c r="M1116" s="77" t="str">
        <x:v>是</x:v>
      </x:c>
      <x:c r="N1116" s="77" t="str">
        <x:v>是</x:v>
      </x:c>
    </x:row>
    <x:row r="1117">
      <x:c r="A1117" s="77" t="str">
        <x:v>2392</x:v>
      </x:c>
      <x:c r="B1117" s="77" t="str">
        <x:v>正崴</x:v>
      </x:c>
      <x:c r="C1117" s="125" t="n">
        <x:v>45901</x:v>
      </x:c>
      <x:c r="D1117" s="120" t="n">
        <x:v>12841827</x:v>
      </x:c>
      <x:c r="E1117" s="120" t="n">
        <x:v>6911197.80051142</x:v>
      </x:c>
      <x:c r="F1117" s="120" t="n">
        <x:v>8668240.394809403</x:v>
      </x:c>
      <x:c r="G1117" s="120" t="n">
        <x:v>6715970.845589422</x:v>
      </x:c>
      <x:c r="H1117" s="119" t="n">
        <x:v>0.4618212968831133</x:v>
      </x:c>
      <x:c r="I1117" s="119" t="n">
        <x:f>IFERROR(ABS(F1117-D1117)/ABS(D1117),"")</x:f>
        <x:v>0.3249994416830718</x:v>
      </x:c>
      <x:c r="J1117" s="119" t="n">
        <x:f>IFERROR(ABS(G1117-D1117)/ABS(D1117),"")</x:f>
        <x:v>0.4770237252386735</x:v>
      </x:c>
      <x:c r="K1117" s="120" t="n">
        <x:f>E1117-D1117</x:f>
        <x:v>-5930629.19948858</x:v>
      </x:c>
      <x:c r="L1117" s="77" t="str">
        <x:v>weighted_hybrid</x:v>
      </x:c>
      <x:c r="M1117" s="77" t="str">
        <x:v>是</x:v>
      </x:c>
      <x:c r="N1117" s="77" t="str">
        <x:v>是</x:v>
      </x:c>
    </x:row>
    <x:row r="1118">
      <x:c r="A1118" s="77" t="str">
        <x:v>2392</x:v>
      </x:c>
      <x:c r="B1118" s="77" t="str">
        <x:v>正崴</x:v>
      </x:c>
      <x:c r="C1118" s="125" t="n">
        <x:v>45931</x:v>
      </x:c>
      <x:c r="D1118" s="120" t="n">
        <x:v>10149615</x:v>
      </x:c>
      <x:c r="E1118" s="120" t="n">
        <x:v>11333882.824446956</x:v>
      </x:c>
      <x:c r="F1118" s="120" t="n">
        <x:v>11622272.721395504</x:v>
      </x:c>
      <x:c r="G1118" s="120" t="n">
        <x:v>11301839.502563782</x:v>
      </x:c>
      <x:c r="H1118" s="119" t="n">
        <x:v>0.11668105878370319</x:v>
      </x:c>
      <x:c r="I1118" s="119" t="n">
        <x:f>IFERROR(ABS(F1118-D1118)/ABS(D1118),"")</x:f>
        <x:v>0.14509493428031545</x:v>
      </x:c>
      <x:c r="J1118" s="119" t="n">
        <x:f>IFERROR(ABS(G1118-D1118)/ABS(D1118),"")</x:f>
        <x:v>0.11352396150630167</x:v>
      </x:c>
      <x:c r="K1118" s="120" t="n">
        <x:f>E1118-D1118</x:f>
        <x:v>1184267.8244469557</x:v>
      </x:c>
      <x:c r="L1118" s="77" t="str">
        <x:v>weighted_hybrid</x:v>
      </x:c>
      <x:c r="M1118" s="77" t="str">
        <x:v>是</x:v>
      </x:c>
      <x:c r="N1118" s="77" t="str">
        <x:v>是</x:v>
      </x:c>
    </x:row>
    <x:row r="1119">
      <x:c r="A1119" s="77" t="str">
        <x:v>2392</x:v>
      </x:c>
      <x:c r="B1119" s="77" t="str">
        <x:v>正崴</x:v>
      </x:c>
      <x:c r="C1119" s="125" t="n">
        <x:v>45962</x:v>
      </x:c>
      <x:c r="D1119" s="120" t="n">
        <x:v>7280472</x:v>
      </x:c>
      <x:c r="E1119" s="120" t="n">
        <x:v>9444438.585077517</x:v>
      </x:c>
      <x:c r="F1119" s="120" t="n">
        <x:v>10155057.064049644</x:v>
      </x:c>
      <x:c r="G1119" s="120" t="n">
        <x:v>9365480.976302834</x:v>
      </x:c>
      <x:c r="H1119" s="119" t="n">
        <x:v>0.2972288864070237</x:v>
      </x:c>
      <x:c r="I1119" s="119" t="n">
        <x:f>IFERROR(ABS(F1119-D1119)/ABS(D1119),"")</x:f>
        <x:v>0.39483498652967064</x:v>
      </x:c>
      <x:c r="J1119" s="119" t="n">
        <x:f>IFERROR(ABS(G1119-D1119)/ABS(D1119),"")</x:f>
        <x:v>0.28638376417117384</x:v>
      </x:c>
      <x:c r="K1119" s="120" t="n">
        <x:f>E1119-D1119</x:f>
        <x:v>2163966.5850775167</x:v>
      </x:c>
      <x:c r="L1119" s="77" t="str">
        <x:v>weighted_hybrid</x:v>
      </x:c>
      <x:c r="M1119" s="77" t="str">
        <x:v>是</x:v>
      </x:c>
      <x:c r="N1119" s="77" t="str">
        <x:v>是</x:v>
      </x:c>
    </x:row>
    <x:row r="1120">
      <x:c r="A1120" s="77" t="str">
        <x:v>2392</x:v>
      </x:c>
      <x:c r="B1120" s="77" t="str">
        <x:v>正崴</x:v>
      </x:c>
      <x:c r="C1120" s="125" t="n">
        <x:v>45992</x:v>
      </x:c>
      <x:c r="D1120" s="120" t="n">
        <x:v>7811576</x:v>
      </x:c>
      <x:c r="E1120" s="120" t="n">
        <x:v>8272183.185174513</x:v>
      </x:c>
      <x:c r="F1120" s="120" t="n">
        <x:v>9209457.558360333</x:v>
      </x:c>
      <x:c r="G1120" s="120" t="n">
        <x:v>8168041.588153866</x:v>
      </x:c>
      <x:c r="H1120" s="119" t="n">
        <x:v>0.05896469357457607</x:v>
      </x:c>
      <x:c r="I1120" s="119" t="n">
        <x:f>IFERROR(ABS(F1120-D1120)/ABS(D1120),"")</x:f>
        <x:v>0.17895000424502464</x:v>
      </x:c>
      <x:c r="J1120" s="119" t="n">
        <x:f>IFERROR(ABS(G1120-D1120)/ABS(D1120),"")</x:f>
        <x:v>0.04563299238897069</x:v>
      </x:c>
      <x:c r="K1120" s="120" t="n">
        <x:f>E1120-D1120</x:f>
        <x:v>460607.1851745127</x:v>
      </x:c>
      <x:c r="L1120" s="77" t="str">
        <x:v>weighted_hybrid</x:v>
      </x:c>
      <x:c r="M1120" s="77" t="str">
        <x:v>是</x:v>
      </x:c>
      <x:c r="N1120" s="77" t="str">
        <x:v>是</x:v>
      </x:c>
    </x:row>
    <x:row r="1121">
      <x:c r="A1121" s="77" t="str">
        <x:v>2406</x:v>
      </x:c>
      <x:c r="B1121" s="77" t="str">
        <x:v>國碩</x:v>
      </x:c>
      <x:c r="C1121" s="125" t="n">
        <x:v>45658</x:v>
      </x:c>
      <x:c r="D1121" s="120" t="n">
        <x:v>318504</x:v>
      </x:c>
      <x:c r="E1121" s="120" t="n">
        <x:v>388418.0049286315</x:v>
      </x:c>
      <x:c r="F1121" s="120" t="n">
        <x:v>281069.8562369112</x:v>
      </x:c>
      <x:c r="G1121" s="120" t="n">
        <x:v>400345.57700548926</x:v>
      </x:c>
      <x:c r="H1121" s="119" t="n">
        <x:v>0.21950746279051903</x:v>
      </x:c>
      <x:c r="I1121" s="119" t="n">
        <x:f>IFERROR(ABS(F1121-D1121)/ABS(D1121),"")</x:f>
        <x:v>0.11753115742059377</x:v>
      </x:c>
      <x:c r="J1121" s="119" t="n">
        <x:f>IFERROR(ABS(G1121-D1121)/ABS(D1121),"")</x:f>
        <x:v>0.2569561983695315</x:v>
      </x:c>
      <x:c r="K1121" s="120" t="n">
        <x:f>E1121-D1121</x:f>
        <x:v>69914.00492863148</x:v>
      </x:c>
      <x:c r="L1121" s="77" t="str">
        <x:v>weighted_hybrid</x:v>
      </x:c>
      <x:c r="M1121" s="77" t="str">
        <x:v>是</x:v>
      </x:c>
      <x:c r="N1121" s="77" t="str">
        <x:v>是</x:v>
      </x:c>
    </x:row>
    <x:row r="1122">
      <x:c r="A1122" s="77" t="str">
        <x:v>2406</x:v>
      </x:c>
      <x:c r="B1122" s="77" t="str">
        <x:v>國碩</x:v>
      </x:c>
      <x:c r="C1122" s="125" t="n">
        <x:v>45689</x:v>
      </x:c>
      <x:c r="D1122" s="120" t="n">
        <x:v>312179</x:v>
      </x:c>
      <x:c r="E1122" s="120" t="n">
        <x:v>306406.39273701364</x:v>
      </x:c>
      <x:c r="F1122" s="120" t="n">
        <x:v>285279.1195560116</x:v>
      </x:c>
      <x:c r="G1122" s="120" t="n">
        <x:v>308753.86753490276</x:v>
      </x:c>
      <x:c r="H1122" s="119" t="n">
        <x:v>0.018491337543481024</x:v>
      </x:c>
      <x:c r="I1122" s="119" t="n">
        <x:f>IFERROR(ABS(F1122-D1122)/ABS(D1122),"")</x:f>
        <x:v>0.08616812932320377</x:v>
      </x:c>
      <x:c r="J1122" s="119" t="n">
        <x:f>IFERROR(ABS(G1122-D1122)/ABS(D1122),"")</x:f>
        <x:v>0.0109716940124007</x:v>
      </x:c>
      <x:c r="K1122" s="120" t="n">
        <x:f>E1122-D1122</x:f>
        <x:v>-5772.607262986363</x:v>
      </x:c>
      <x:c r="L1122" s="77" t="str">
        <x:v>weighted_hybrid</x:v>
      </x:c>
      <x:c r="M1122" s="77" t="str">
        <x:v>是</x:v>
      </x:c>
      <x:c r="N1122" s="77" t="str">
        <x:v>是</x:v>
      </x:c>
    </x:row>
    <x:row r="1123">
      <x:c r="A1123" s="77" t="str">
        <x:v>2406</x:v>
      </x:c>
      <x:c r="B1123" s="77" t="str">
        <x:v>國碩</x:v>
      </x:c>
      <x:c r="C1123" s="125" t="n">
        <x:v>45717</x:v>
      </x:c>
      <x:c r="D1123" s="120" t="n">
        <x:v>382096</x:v>
      </x:c>
      <x:c r="E1123" s="120" t="n">
        <x:v>337376.46526995423</x:v>
      </x:c>
      <x:c r="F1123" s="120" t="n">
        <x:v>353984.67009293113</x:v>
      </x:c>
      <x:c r="G1123" s="120" t="n">
        <x:v>335531.10917851236</x:v>
      </x:c>
      <x:c r="H1123" s="119" t="n">
        <x:v>0.11703743229462167</x:v>
      </x:c>
      <x:c r="I1123" s="119" t="n">
        <x:f>IFERROR(ABS(F1123-D1123)/ABS(D1123),"")</x:f>
        <x:v>0.07357137972412395</x:v>
      </x:c>
      <x:c r="J1123" s="119" t="n">
        <x:f>IFERROR(ABS(G1123-D1123)/ABS(D1123),"")</x:f>
        <x:v>0.12186699369134364</x:v>
      </x:c>
      <x:c r="K1123" s="120" t="n">
        <x:f>E1123-D1123</x:f>
        <x:v>-44719.534730045765</x:v>
      </x:c>
      <x:c r="L1123" s="77" t="str">
        <x:v>weighted_hybrid</x:v>
      </x:c>
      <x:c r="M1123" s="77" t="str">
        <x:v>是</x:v>
      </x:c>
      <x:c r="N1123" s="77" t="str">
        <x:v>是</x:v>
      </x:c>
    </x:row>
    <x:row r="1124">
      <x:c r="A1124" s="77" t="str">
        <x:v>2406</x:v>
      </x:c>
      <x:c r="B1124" s="77" t="str">
        <x:v>國碩</x:v>
      </x:c>
      <x:c r="C1124" s="125" t="n">
        <x:v>45748</x:v>
      </x:c>
      <x:c r="D1124" s="120" t="n">
        <x:v>432915</x:v>
      </x:c>
      <x:c r="E1124" s="120" t="n">
        <x:v>439520.350903552</x:v>
      </x:c>
      <x:c r="F1124" s="120" t="n">
        <x:v>379824.910328149</x:v>
      </x:c>
      <x:c r="G1124" s="120" t="n">
        <x:v>446153.17763415235</x:v>
      </x:c>
      <x:c r="H1124" s="119" t="n">
        <x:v>0.015257847160648224</x:v>
      </x:c>
      <x:c r="I1124" s="119" t="n">
        <x:f>IFERROR(ABS(F1124-D1124)/ABS(D1124),"")</x:f>
        <x:v>0.12263398050853175</x:v>
      </x:c>
      <x:c r="J1124" s="119" t="n">
        <x:f>IFERROR(ABS(G1124-D1124)/ABS(D1124),"")</x:f>
        <x:v>0.030579161346112636</x:v>
      </x:c>
      <x:c r="K1124" s="120" t="n">
        <x:f>E1124-D1124</x:f>
        <x:v>6605.350903552026</x:v>
      </x:c>
      <x:c r="L1124" s="77" t="str">
        <x:v>weighted_hybrid</x:v>
      </x:c>
      <x:c r="M1124" s="77" t="str">
        <x:v>是</x:v>
      </x:c>
      <x:c r="N1124" s="77" t="str">
        <x:v>是</x:v>
      </x:c>
    </x:row>
    <x:row r="1125">
      <x:c r="A1125" s="77" t="str">
        <x:v>2406</x:v>
      </x:c>
      <x:c r="B1125" s="77" t="str">
        <x:v>國碩</x:v>
      </x:c>
      <x:c r="C1125" s="125" t="n">
        <x:v>45778</x:v>
      </x:c>
      <x:c r="D1125" s="120" t="n">
        <x:v>434264</x:v>
      </x:c>
      <x:c r="E1125" s="120" t="n">
        <x:v>451245.8713303794</x:v>
      </x:c>
      <x:c r="F1125" s="120" t="n">
        <x:v>387470.4659083196</x:v>
      </x:c>
      <x:c r="G1125" s="120" t="n">
        <x:v>458332.027488386</x:v>
      </x:c>
      <x:c r="H1125" s="119" t="n">
        <x:v>0.039104948442374665</x:v>
      </x:c>
      <x:c r="I1125" s="119" t="n">
        <x:f>IFERROR(ABS(F1125-D1125)/ABS(D1125),"")</x:f>
        <x:v>0.10775365697290226</x:v>
      </x:c>
      <x:c r="J1125" s="119" t="n">
        <x:f>IFERROR(ABS(G1125-D1125)/ABS(D1125),"")</x:f>
        <x:v>0.055422571266294296</x:v>
      </x:c>
      <x:c r="K1125" s="120" t="n">
        <x:f>E1125-D1125</x:f>
        <x:v>16981.871330379392</x:v>
      </x:c>
      <x:c r="L1125" s="77" t="str">
        <x:v>weighted_hybrid</x:v>
      </x:c>
      <x:c r="M1125" s="77" t="str">
        <x:v>是</x:v>
      </x:c>
      <x:c r="N1125" s="77" t="str">
        <x:v>是</x:v>
      </x:c>
    </x:row>
    <x:row r="1126">
      <x:c r="A1126" s="77" t="str">
        <x:v>2406</x:v>
      </x:c>
      <x:c r="B1126" s="77" t="str">
        <x:v>國碩</x:v>
      </x:c>
      <x:c r="C1126" s="125" t="n">
        <x:v>45809</x:v>
      </x:c>
      <x:c r="D1126" s="120" t="n">
        <x:v>493953</x:v>
      </x:c>
      <x:c r="E1126" s="120" t="n">
        <x:v>456227.9474746906</x:v>
      </x:c>
      <x:c r="F1126" s="120" t="n">
        <x:v>486827.1155728193</x:v>
      </x:c>
      <x:c r="G1126" s="120" t="n">
        <x:v>452828.0399082319</x:v>
      </x:c>
      <x:c r="H1126" s="119" t="n">
        <x:v>0.07637376941795956</x:v>
      </x:c>
      <x:c r="I1126" s="119" t="n">
        <x:f>IFERROR(ABS(F1126-D1126)/ABS(D1126),"")</x:f>
        <x:v>0.014426239798484244</x:v>
      </x:c>
      <x:c r="J1126" s="119" t="n">
        <x:f>IFERROR(ABS(G1126-D1126)/ABS(D1126),"")</x:f>
        <x:v>0.08325682826456793</x:v>
      </x:c>
      <x:c r="K1126" s="120" t="n">
        <x:f>E1126-D1126</x:f>
        <x:v>-37725.05252530938</x:v>
      </x:c>
      <x:c r="L1126" s="77" t="str">
        <x:v>weighted_hybrid</x:v>
      </x:c>
      <x:c r="M1126" s="77" t="str">
        <x:v>是</x:v>
      </x:c>
      <x:c r="N1126" s="77" t="str">
        <x:v>是</x:v>
      </x:c>
    </x:row>
    <x:row r="1127">
      <x:c r="A1127" s="77" t="str">
        <x:v>2406</x:v>
      </x:c>
      <x:c r="B1127" s="77" t="str">
        <x:v>國碩</x:v>
      </x:c>
      <x:c r="C1127" s="125" t="n">
        <x:v>45839</x:v>
      </x:c>
      <x:c r="D1127" s="120" t="n">
        <x:v>600512</x:v>
      </x:c>
      <x:c r="E1127" s="120" t="n">
        <x:v>429620.8834465204</x:v>
      </x:c>
      <x:c r="F1127" s="120" t="n">
        <x:v>457093.7661163436</x:v>
      </x:c>
      <x:c r="G1127" s="120" t="n">
        <x:v>426568.34092765115</x:v>
      </x:c>
      <x:c r="H1127" s="119" t="n">
        <x:v>0.2845756896672832</x:v>
      </x:c>
      <x:c r="I1127" s="119" t="n">
        <x:f>IFERROR(ABS(F1127-D1127)/ABS(D1127),"")</x:f>
        <x:v>0.23882659111500917</x:v>
      </x:c>
      <x:c r="J1127" s="119" t="n">
        <x:f>IFERROR(ABS(G1127-D1127)/ABS(D1127),"")</x:f>
        <x:v>0.28965892283975814</x:v>
      </x:c>
      <x:c r="K1127" s="120" t="n">
        <x:f>E1127-D1127</x:f>
        <x:v>-170891.11655347957</x:v>
      </x:c>
      <x:c r="L1127" s="77" t="str">
        <x:v>weighted_hybrid</x:v>
      </x:c>
      <x:c r="M1127" s="77" t="str">
        <x:v>是</x:v>
      </x:c>
      <x:c r="N1127" s="77" t="str">
        <x:v>是</x:v>
      </x:c>
    </x:row>
    <x:row r="1128">
      <x:c r="A1128" s="77" t="str">
        <x:v>2406</x:v>
      </x:c>
      <x:c r="B1128" s="77" t="str">
        <x:v>國碩</x:v>
      </x:c>
      <x:c r="C1128" s="125" t="n">
        <x:v>45870</x:v>
      </x:c>
      <x:c r="D1128" s="120" t="n">
        <x:v>521628</x:v>
      </x:c>
      <x:c r="E1128" s="120" t="n">
        <x:v>459159.4504030798</x:v>
      </x:c>
      <x:c r="F1128" s="120" t="n">
        <x:v>533684.4757630476</x:v>
      </x:c>
      <x:c r="G1128" s="120" t="n">
        <x:v>450878.89202975</x:v>
      </x:c>
      <x:c r="H1128" s="119" t="n">
        <x:v>0.11975689494605389</x:v>
      </x:c>
      <x:c r="I1128" s="119" t="n">
        <x:f>IFERROR(ABS(F1128-D1128)/ABS(D1128),"")</x:f>
        <x:v>0.023113168317359458</x:v>
      </x:c>
      <x:c r="J1128" s="119" t="n">
        <x:f>IFERROR(ABS(G1128-D1128)/ABS(D1128),"")</x:f>
        <x:v>0.1356313464197666</x:v>
      </x:c>
      <x:c r="K1128" s="120" t="n">
        <x:f>E1128-D1128</x:f>
        <x:v>-62468.5495969202</x:v>
      </x:c>
      <x:c r="L1128" s="77" t="str">
        <x:v>weighted_hybrid</x:v>
      </x:c>
      <x:c r="M1128" s="77" t="str">
        <x:v>是</x:v>
      </x:c>
      <x:c r="N1128" s="77" t="str">
        <x:v>是</x:v>
      </x:c>
    </x:row>
    <x:row r="1129">
      <x:c r="A1129" s="77" t="str">
        <x:v>2406</x:v>
      </x:c>
      <x:c r="B1129" s="77" t="str">
        <x:v>國碩</x:v>
      </x:c>
      <x:c r="C1129" s="125" t="n">
        <x:v>45901</x:v>
      </x:c>
      <x:c r="D1129" s="120" t="n">
        <x:v>533981</x:v>
      </x:c>
      <x:c r="E1129" s="120" t="n">
        <x:v>533957.5281818253</x:v>
      </x:c>
      <x:c r="F1129" s="120" t="n">
        <x:v>617898.1859865413</x:v>
      </x:c>
      <x:c r="G1129" s="120" t="n">
        <x:v>524630.7884257457</x:v>
      </x:c>
      <x:c r="H1129" s="119" t="n">
        <x:v>0.00004395627967043993</x:v>
      </x:c>
      <x:c r="I1129" s="119" t="n">
        <x:f>IFERROR(ABS(F1129-D1129)/ABS(D1129),"")</x:f>
        <x:v>0.15715387998176214</x:v>
      </x:c>
      <x:c r="J1129" s="119" t="n">
        <x:f>IFERROR(ABS(G1129-D1129)/ABS(D1129),"")</x:f>
        <x:v>0.017510382530940848</x:v>
      </x:c>
      <x:c r="K1129" s="120" t="n">
        <x:f>E1129-D1129</x:f>
        <x:v>-23.471818174701184</x:v>
      </x:c>
      <x:c r="L1129" s="77" t="str">
        <x:v>weighted_hybrid</x:v>
      </x:c>
      <x:c r="M1129" s="77" t="str">
        <x:v>是</x:v>
      </x:c>
      <x:c r="N1129" s="77" t="str">
        <x:v>是</x:v>
      </x:c>
    </x:row>
    <x:row r="1130">
      <x:c r="A1130" s="77" t="str">
        <x:v>2406</x:v>
      </x:c>
      <x:c r="B1130" s="77" t="str">
        <x:v>國碩</x:v>
      </x:c>
      <x:c r="C1130" s="125" t="n">
        <x:v>45931</x:v>
      </x:c>
      <x:c r="D1130" s="120" t="n">
        <x:v>600785</x:v>
      </x:c>
      <x:c r="E1130" s="120" t="n">
        <x:v>409332.7575668909</x:v>
      </x:c>
      <x:c r="F1130" s="120" t="n">
        <x:v>465733.6695517536</x:v>
      </x:c>
      <x:c r="G1130" s="120" t="n">
        <x:v>403065.98956857284</x:v>
      </x:c>
      <x:c r="H1130" s="119" t="n">
        <x:v>0.31867014395018034</x:v>
      </x:c>
      <x:c r="I1130" s="119" t="n">
        <x:f>IFERROR(ABS(F1130-D1130)/ABS(D1130),"")</x:f>
        <x:v>0.22479144860182326</x:v>
      </x:c>
      <x:c r="J1130" s="119" t="n">
        <x:f>IFERROR(ABS(G1130-D1130)/ABS(D1130),"")</x:f>
        <x:v>0.32910111009999776</x:v>
      </x:c>
      <x:c r="K1130" s="120" t="n">
        <x:f>E1130-D1130</x:f>
        <x:v>-191452.2424331091</x:v>
      </x:c>
      <x:c r="L1130" s="77" t="str">
        <x:v>weighted_hybrid</x:v>
      </x:c>
      <x:c r="M1130" s="77" t="str">
        <x:v>是</x:v>
      </x:c>
      <x:c r="N1130" s="77" t="str">
        <x:v>是</x:v>
      </x:c>
    </x:row>
    <x:row r="1131">
      <x:c r="A1131" s="77" t="str">
        <x:v>2406</x:v>
      </x:c>
      <x:c r="B1131" s="77" t="str">
        <x:v>國碩</x:v>
      </x:c>
      <x:c r="C1131" s="125" t="n">
        <x:v>45962</x:v>
      </x:c>
      <x:c r="D1131" s="120" t="n">
        <x:v>806128</x:v>
      </x:c>
      <x:c r="E1131" s="120" t="n">
        <x:v>425966.61200046574</x:v>
      </x:c>
      <x:c r="F1131" s="120" t="n">
        <x:v>579652.9700946395</x:v>
      </x:c>
      <x:c r="G1131" s="120" t="n">
        <x:v>408890.349990002</x:v>
      </x:c>
      <x:c r="H1131" s="119" t="n">
        <x:v>0.4715893604980031</x:v>
      </x:c>
      <x:c r="I1131" s="119" t="n">
        <x:f>IFERROR(ABS(F1131-D1131)/ABS(D1131),"")</x:f>
        <x:v>0.280941773397476</x:v>
      </x:c>
      <x:c r="J1131" s="119" t="n">
        <x:f>IFERROR(ABS(G1131-D1131)/ABS(D1131),"")</x:f>
        <x:v>0.492772425731395</x:v>
      </x:c>
      <x:c r="K1131" s="120" t="n">
        <x:f>E1131-D1131</x:f>
        <x:v>-380161.38799953426</x:v>
      </x:c>
      <x:c r="L1131" s="77" t="str">
        <x:v>weighted_hybrid</x:v>
      </x:c>
      <x:c r="M1131" s="77" t="str">
        <x:v>是</x:v>
      </x:c>
      <x:c r="N1131" s="77" t="str">
        <x:v>是</x:v>
      </x:c>
    </x:row>
    <x:row r="1132">
      <x:c r="A1132" s="77" t="str">
        <x:v>2406</x:v>
      </x:c>
      <x:c r="B1132" s="77" t="str">
        <x:v>國碩</x:v>
      </x:c>
      <x:c r="C1132" s="125" t="n">
        <x:v>45992</x:v>
      </x:c>
      <x:c r="D1132" s="120" t="n">
        <x:v>928081</x:v>
      </x:c>
      <x:c r="E1132" s="120" t="n">
        <x:v>708681.2884775492</x:v>
      </x:c>
      <x:c r="F1132" s="120" t="n">
        <x:v>953012.4402164828</x:v>
      </x:c>
      <x:c r="G1132" s="120" t="n">
        <x:v>681533.3827287788</x:v>
      </x:c>
      <x:c r="H1132" s="119" t="n">
        <x:v>0.23640146875375187</x:v>
      </x:c>
      <x:c r="I1132" s="119" t="n">
        <x:f>IFERROR(ABS(F1132-D1132)/ABS(D1132),"")</x:f>
        <x:v>0.026863431334638734</x:v>
      </x:c>
      <x:c r="J1132" s="119" t="n">
        <x:f>IFERROR(ABS(G1132-D1132)/ABS(D1132),"")</x:f>
        <x:v>0.26565312431912863</x:v>
      </x:c>
      <x:c r="K1132" s="120" t="n">
        <x:f>E1132-D1132</x:f>
        <x:v>-219399.7115224508</x:v>
      </x:c>
      <x:c r="L1132" s="77" t="str">
        <x:v>weighted_hybrid</x:v>
      </x:c>
      <x:c r="M1132" s="77" t="str">
        <x:v>是</x:v>
      </x:c>
      <x:c r="N1132" s="77" t="str">
        <x:v>是</x:v>
      </x:c>
    </x:row>
    <x:row r="1133">
      <x:c r="A1133" s="77" t="str">
        <x:v>2408</x:v>
      </x:c>
      <x:c r="B1133" s="77" t="str">
        <x:v>南亞科</x:v>
      </x:c>
      <x:c r="C1133" s="125" t="n">
        <x:v>45658</x:v>
      </x:c>
      <x:c r="D1133" s="120" t="n">
        <x:v>2162373</x:v>
      </x:c>
      <x:c r="E1133" s="120" t="n">
        <x:v>2250202.5777406516</x:v>
      </x:c>
      <x:c r="F1133" s="120" t="n">
        <x:v>2102552.704290714</x:v>
      </x:c>
      <x:c r="G1133" s="120" t="n">
        <x:v>2266608.119235089</x:v>
      </x:c>
      <x:c r="H1133" s="119" t="n">
        <x:v>0.0406172190184818</x:v>
      </x:c>
      <x:c r="I1133" s="119" t="n">
        <x:f>IFERROR(ABS(F1133-D1133)/ABS(D1133),"")</x:f>
        <x:v>0.02766418916129913</x:v>
      </x:c>
      <x:c r="J1133" s="119" t="n">
        <x:f>IFERROR(ABS(G1133-D1133)/ABS(D1133),"")</x:f>
        <x:v>0.048204042149568575</x:v>
      </x:c>
      <x:c r="K1133" s="120" t="n">
        <x:f>E1133-D1133</x:f>
        <x:v>87829.57774065156</x:v>
      </x:c>
      <x:c r="L1133" s="77" t="str">
        <x:v>weighted_hybrid</x:v>
      </x:c>
      <x:c r="M1133" s="77" t="str">
        <x:v>是</x:v>
      </x:c>
      <x:c r="N1133" s="77" t="str">
        <x:v>是</x:v>
      </x:c>
    </x:row>
    <x:row r="1134">
      <x:c r="A1134" s="77" t="str">
        <x:v>2408</x:v>
      </x:c>
      <x:c r="B1134" s="77" t="str">
        <x:v>南亞科</x:v>
      </x:c>
      <x:c r="C1134" s="125" t="n">
        <x:v>45689</x:v>
      </x:c>
      <x:c r="D1134" s="120" t="n">
        <x:v>2272734</x:v>
      </x:c>
      <x:c r="E1134" s="120" t="n">
        <x:v>2149334.788004874</x:v>
      </x:c>
      <x:c r="F1134" s="120" t="n">
        <x:v>2062889.499599531</x:v>
      </x:c>
      <x:c r="G1134" s="120" t="n">
        <x:v>2158939.8200499117</x:v>
      </x:c>
      <x:c r="H1134" s="119" t="n">
        <x:v>0.054295492563197545</x:v>
      </x:c>
      <x:c r="I1134" s="119" t="n">
        <x:f>IFERROR(ABS(F1134-D1134)/ABS(D1134),"")</x:f>
        <x:v>0.09233130687553798</x:v>
      </x:c>
      <x:c r="J1134" s="119" t="n">
        <x:f>IFERROR(ABS(G1134-D1134)/ABS(D1134),"")</x:f>
        <x:v>0.05006929097293755</x:v>
      </x:c>
      <x:c r="K1134" s="120" t="n">
        <x:f>E1134-D1134</x:f>
        <x:v>-123399.21199512621</x:v>
      </x:c>
      <x:c r="L1134" s="77" t="str">
        <x:v>weighted_hybrid</x:v>
      </x:c>
      <x:c r="M1134" s="77" t="str">
        <x:v>是</x:v>
      </x:c>
      <x:c r="N1134" s="77" t="str">
        <x:v>是</x:v>
      </x:c>
    </x:row>
    <x:row r="1135">
      <x:c r="A1135" s="77" t="str">
        <x:v>2408</x:v>
      </x:c>
      <x:c r="B1135" s="77" t="str">
        <x:v>南亞科</x:v>
      </x:c>
      <x:c r="C1135" s="125" t="n">
        <x:v>45717</x:v>
      </x:c>
      <x:c r="D1135" s="120" t="n">
        <x:v>2752833</x:v>
      </x:c>
      <x:c r="E1135" s="120" t="n">
        <x:v>2357787.0041387114</x:v>
      </x:c>
      <x:c r="F1135" s="120" t="n">
        <x:v>2575782.6669791536</x:v>
      </x:c>
      <x:c r="G1135" s="120" t="n">
        <x:v>2333565.263823107</x:v>
      </x:c>
      <x:c r="H1135" s="119" t="n">
        <x:v>0.14350525290175198</x:v>
      </x:c>
      <x:c r="I1135" s="119" t="n">
        <x:f>IFERROR(ABS(F1135-D1135)/ABS(D1135),"")</x:f>
        <x:v>0.06431568243364068</x:v>
      </x:c>
      <x:c r="J1135" s="119" t="n">
        <x:f>IFERROR(ABS(G1135-D1135)/ABS(D1135),"")</x:f>
        <x:v>0.15230409406487538</x:v>
      </x:c>
      <x:c r="K1135" s="120" t="n">
        <x:f>E1135-D1135</x:f>
        <x:v>-395045.9958612886</x:v>
      </x:c>
      <x:c r="L1135" s="77" t="str">
        <x:v>weighted_hybrid</x:v>
      </x:c>
      <x:c r="M1135" s="77" t="str">
        <x:v>是</x:v>
      </x:c>
      <x:c r="N1135" s="77" t="str">
        <x:v>是</x:v>
      </x:c>
    </x:row>
    <x:row r="1136">
      <x:c r="A1136" s="77" t="str">
        <x:v>2408</x:v>
      </x:c>
      <x:c r="B1136" s="77" t="str">
        <x:v>南亞科</x:v>
      </x:c>
      <x:c r="C1136" s="125" t="n">
        <x:v>45748</x:v>
      </x:c>
      <x:c r="D1136" s="120" t="n">
        <x:v>3118820</x:v>
      </x:c>
      <x:c r="E1136" s="120" t="n">
        <x:v>2601979.109833303</x:v>
      </x:c>
      <x:c r="F1136" s="120" t="n">
        <x:v>2941481.2277971483</x:v>
      </x:c>
      <x:c r="G1136" s="120" t="n">
        <x:v>2564256.6522817644</x:v>
      </x:c>
      <x:c r="H1136" s="119" t="n">
        <x:v>0.16571680640969888</x:v>
      </x:c>
      <x:c r="I1136" s="119" t="n">
        <x:f>IFERROR(ABS(F1136-D1136)/ABS(D1136),"")</x:f>
        <x:v>0.05686085513202164</x:v>
      </x:c>
      <x:c r="J1136" s="119" t="n">
        <x:f>IFERROR(ABS(G1136-D1136)/ABS(D1136),"")</x:f>
        <x:v>0.1778119121072186</x:v>
      </x:c>
      <x:c r="K1136" s="120" t="n">
        <x:f>E1136-D1136</x:f>
        <x:v>-516840.8901666971</x:v>
      </x:c>
      <x:c r="L1136" s="77" t="str">
        <x:v>weighted_hybrid</x:v>
      </x:c>
      <x:c r="M1136" s="77" t="str">
        <x:v>是</x:v>
      </x:c>
      <x:c r="N1136" s="77" t="str">
        <x:v>是</x:v>
      </x:c>
    </x:row>
    <x:row r="1137">
      <x:c r="A1137" s="77" t="str">
        <x:v>2408</x:v>
      </x:c>
      <x:c r="B1137" s="77" t="str">
        <x:v>南亞科</x:v>
      </x:c>
      <x:c r="C1137" s="125" t="n">
        <x:v>45778</x:v>
      </x:c>
      <x:c r="D1137" s="120" t="n">
        <x:v>3333121</x:v>
      </x:c>
      <x:c r="E1137" s="120" t="n">
        <x:v>2969500.9116774243</x:v>
      </x:c>
      <x:c r="F1137" s="120" t="n">
        <x:v>3479862.443044361</x:v>
      </x:c>
      <x:c r="G1137" s="120" t="n">
        <x:v>2912794.0748588755</x:v>
      </x:c>
      <x:c r="H1137" s="119" t="n">
        <x:v>0.10909297571932602</x:v>
      </x:c>
      <x:c r="I1137" s="119" t="n">
        <x:f>IFERROR(ABS(F1137-D1137)/ABS(D1137),"")</x:f>
        <x:v>0.0440252373209257</x:v>
      </x:c>
      <x:c r="J1137" s="119" t="n">
        <x:f>IFERROR(ABS(G1137-D1137)/ABS(D1137),"")</x:f>
        <x:v>0.1261061105015763</x:v>
      </x:c>
      <x:c r="K1137" s="120" t="n">
        <x:f>E1137-D1137</x:f>
        <x:v>-363620.08832257567</x:v>
      </x:c>
      <x:c r="L1137" s="77" t="str">
        <x:v>weighted_hybrid</x:v>
      </x:c>
      <x:c r="M1137" s="77" t="str">
        <x:v>是</x:v>
      </x:c>
      <x:c r="N1137" s="77" t="str">
        <x:v>是</x:v>
      </x:c>
    </x:row>
    <x:row r="1138">
      <x:c r="A1138" s="77" t="str">
        <x:v>2408</x:v>
      </x:c>
      <x:c r="B1138" s="77" t="str">
        <x:v>南亞科</x:v>
      </x:c>
      <x:c r="C1138" s="125" t="n">
        <x:v>45809</x:v>
      </x:c>
      <x:c r="D1138" s="120" t="n">
        <x:v>4074153</x:v>
      </x:c>
      <x:c r="E1138" s="120" t="n">
        <x:v>3334626.9241431216</x:v>
      </x:c>
      <x:c r="F1138" s="120" t="n">
        <x:v>3627850.346219008</x:v>
      </x:c>
      <x:c r="G1138" s="120" t="n">
        <x:v>3302046.5439124675</x:v>
      </x:c>
      <x:c r="H1138" s="119" t="n">
        <x:v>0.18151652033118992</x:v>
      </x:c>
      <x:c r="I1138" s="119" t="n">
        <x:f>IFERROR(ABS(F1138-D1138)/ABS(D1138),"")</x:f>
        <x:v>0.10954489283563777</x:v>
      </x:c>
      <x:c r="J1138" s="119" t="n">
        <x:f>IFERROR(ABS(G1138-D1138)/ABS(D1138),"")</x:f>
        <x:v>0.18951336783069572</x:v>
      </x:c>
      <x:c r="K1138" s="120" t="n">
        <x:f>E1138-D1138</x:f>
        <x:v>-739526.0758568784</x:v>
      </x:c>
      <x:c r="L1138" s="77" t="str">
        <x:v>weighted_hybrid</x:v>
      </x:c>
      <x:c r="M1138" s="77" t="str">
        <x:v>是</x:v>
      </x:c>
      <x:c r="N1138" s="77" t="str">
        <x:v>是</x:v>
      </x:c>
    </x:row>
    <x:row r="1139">
      <x:c r="A1139" s="77" t="str">
        <x:v>2408</x:v>
      </x:c>
      <x:c r="B1139" s="77" t="str">
        <x:v>南亞科</x:v>
      </x:c>
      <x:c r="C1139" s="125" t="n">
        <x:v>45839</x:v>
      </x:c>
      <x:c r="D1139" s="120" t="n">
        <x:v>5352227</x:v>
      </x:c>
      <x:c r="E1139" s="120" t="n">
        <x:v>3407312.3605178604</x:v>
      </x:c>
      <x:c r="F1139" s="120" t="n">
        <x:v>4055294.108825744</x:v>
      </x:c>
      <x:c r="G1139" s="120" t="n">
        <x:v>3335314.388483651</x:v>
      </x:c>
      <x:c r="H1139" s="119" t="n">
        <x:v>0.36338418372055964</x:v>
      </x:c>
      <x:c r="I1139" s="119" t="n">
        <x:f>IFERROR(ABS(F1139-D1139)/ABS(D1139),"")</x:f>
        <x:v>0.2423164957641475</x:v>
      </x:c>
      <x:c r="J1139" s="119" t="n">
        <x:f>IFERROR(ABS(G1139-D1139)/ABS(D1139),"")</x:f>
        <x:v>0.3768361490490499</x:v>
      </x:c>
      <x:c r="K1139" s="120" t="n">
        <x:f>E1139-D1139</x:f>
        <x:v>-1944914.6394821396</x:v>
      </x:c>
      <x:c r="L1139" s="77" t="str">
        <x:v>weighted_hybrid</x:v>
      </x:c>
      <x:c r="M1139" s="77" t="str">
        <x:v>是</x:v>
      </x:c>
      <x:c r="N1139" s="77" t="str">
        <x:v>是</x:v>
      </x:c>
    </x:row>
    <x:row r="1140">
      <x:c r="A1140" s="77" t="str">
        <x:v>2408</x:v>
      </x:c>
      <x:c r="B1140" s="77" t="str">
        <x:v>南亞科</x:v>
      </x:c>
      <x:c r="C1140" s="125" t="n">
        <x:v>45870</x:v>
      </x:c>
      <x:c r="D1140" s="120" t="n">
        <x:v>6762501</x:v>
      </x:c>
      <x:c r="E1140" s="120" t="n">
        <x:v>4514931.298791899</x:v>
      </x:c>
      <x:c r="F1140" s="120" t="n">
        <x:v>6786916.5298796985</x:v>
      </x:c>
      <x:c r="G1140" s="120" t="n">
        <x:v>4262488.4953377</x:v>
      </x:c>
      <x:c r="H1140" s="119" t="n">
        <x:v>0.33235776249173216</x:v>
      </x:c>
      <x:c r="I1140" s="119" t="n">
        <x:f>IFERROR(ABS(F1140-D1140)/ABS(D1140),"")</x:f>
        <x:v>0.003610429023182182</x:v>
      </x:c>
      <x:c r="J1140" s="119" t="n">
        <x:f>IFERROR(ABS(G1140-D1140)/ABS(D1140),"")</x:f>
        <x:v>0.3696875615489448</x:v>
      </x:c>
      <x:c r="K1140" s="120" t="n">
        <x:f>E1140-D1140</x:f>
        <x:v>-2247569.7012081007</x:v>
      </x:c>
      <x:c r="L1140" s="77" t="str">
        <x:v>weighted_hybrid</x:v>
      </x:c>
      <x:c r="M1140" s="77" t="str">
        <x:v>是</x:v>
      </x:c>
      <x:c r="N1140" s="77" t="str">
        <x:v>是</x:v>
      </x:c>
    </x:row>
    <x:row r="1141">
      <x:c r="A1141" s="77" t="str">
        <x:v>2408</x:v>
      </x:c>
      <x:c r="B1141" s="77" t="str">
        <x:v>南亞科</x:v>
      </x:c>
      <x:c r="C1141" s="125" t="n">
        <x:v>45901</x:v>
      </x:c>
      <x:c r="D1141" s="120" t="n">
        <x:v>6664140</x:v>
      </x:c>
      <x:c r="E1141" s="120" t="n">
        <x:v>6065580.731794896</x:v>
      </x:c>
      <x:c r="F1141" s="120" t="n">
        <x:v>8116601.063283705</x:v>
      </x:c>
      <x:c r="G1141" s="120" t="n">
        <x:v>5837689.583851694</x:v>
      </x:c>
      <x:c r="H1141" s="119" t="n">
        <x:v>0.08981793122670059</x:v>
      </x:c>
      <x:c r="I1141" s="119" t="n">
        <x:f>IFERROR(ABS(F1141-D1141)/ABS(D1141),"")</x:f>
        <x:v>0.21795176321081267</x:v>
      </x:c>
      <x:c r="J1141" s="119" t="n">
        <x:f>IFERROR(ABS(G1141-D1141)/ABS(D1141),"")</x:f>
        <x:v>0.12401456394197989</x:v>
      </x:c>
      <x:c r="K1141" s="120" t="n">
        <x:f>E1141-D1141</x:f>
        <x:v>-598559.2682051044</x:v>
      </x:c>
      <x:c r="L1141" s="77" t="str">
        <x:v>weighted_hybrid</x:v>
      </x:c>
      <x:c r="M1141" s="77" t="str">
        <x:v>是</x:v>
      </x:c>
      <x:c r="N1141" s="77" t="str">
        <x:v>是</x:v>
      </x:c>
    </x:row>
    <x:row r="1142">
      <x:c r="A1142" s="77" t="str">
        <x:v>2408</x:v>
      </x:c>
      <x:c r="B1142" s="77" t="str">
        <x:v>南亞科</x:v>
      </x:c>
      <x:c r="C1142" s="125" t="n">
        <x:v>45931</x:v>
      </x:c>
      <x:c r="D1142" s="120" t="n">
        <x:v>7907729</x:v>
      </x:c>
      <x:c r="E1142" s="120" t="n">
        <x:v>5509561.97911179</x:v>
      </x:c>
      <x:c r="F1142" s="120" t="n">
        <x:v>6557732.270595729</x:v>
      </x:c>
      <x:c r="G1142" s="120" t="n">
        <x:v>5393098.613391352</x:v>
      </x:c>
      <x:c r="H1142" s="119" t="n">
        <x:v>0.3032687413653415</x:v>
      </x:c>
      <x:c r="I1142" s="119" t="n">
        <x:f>IFERROR(ABS(F1142-D1142)/ABS(D1142),"")</x:f>
        <x:v>0.17071863861347178</x:v>
      </x:c>
      <x:c r="J1142" s="119" t="n">
        <x:f>IFERROR(ABS(G1142-D1142)/ABS(D1142),"")</x:f>
        <x:v>0.31799653055999366</x:v>
      </x:c>
      <x:c r="K1142" s="120" t="n">
        <x:f>E1142-D1142</x:f>
        <x:v>-2398167.0208882103</x:v>
      </x:c>
      <x:c r="L1142" s="77" t="str">
        <x:v>weighted_hybrid</x:v>
      </x:c>
      <x:c r="M1142" s="77" t="str">
        <x:v>是</x:v>
      </x:c>
      <x:c r="N1142" s="77" t="str">
        <x:v>是</x:v>
      </x:c>
    </x:row>
    <x:row r="1143">
      <x:c r="A1143" s="77" t="str">
        <x:v>2408</x:v>
      </x:c>
      <x:c r="B1143" s="77" t="str">
        <x:v>南亞科</x:v>
      </x:c>
      <x:c r="C1143" s="125" t="n">
        <x:v>45962</x:v>
      </x:c>
      <x:c r="D1143" s="120" t="n">
        <x:v>10168737</x:v>
      </x:c>
      <x:c r="E1143" s="120" t="n">
        <x:v>6241322.710179975</x:v>
      </x:c>
      <x:c r="F1143" s="120" t="n">
        <x:v>9478557.51857774</x:v>
      </x:c>
      <x:c r="G1143" s="120" t="n">
        <x:v>5881629.953691334</x:v>
      </x:c>
      <x:c r="H1143" s="119" t="n">
        <x:v>0.38622439441791295</x:v>
      </x:c>
      <x:c r="I1143" s="119" t="n">
        <x:f>IFERROR(ABS(F1143-D1143)/ABS(D1143),"")</x:f>
        <x:v>0.06787268482037252</x:v>
      </x:c>
      <x:c r="J1143" s="119" t="n">
        <x:f>IFERROR(ABS(G1143-D1143)/ABS(D1143),"")</x:f>
        <x:v>0.4215968065954175</x:v>
      </x:c>
      <x:c r="K1143" s="120" t="n">
        <x:f>E1143-D1143</x:f>
        <x:v>-3927414.2898200247</x:v>
      </x:c>
      <x:c r="L1143" s="77" t="str">
        <x:v>weighted_hybrid</x:v>
      </x:c>
      <x:c r="M1143" s="77" t="str">
        <x:v>是</x:v>
      </x:c>
      <x:c r="N1143" s="77" t="str">
        <x:v>是</x:v>
      </x:c>
    </x:row>
    <x:row r="1144">
      <x:c r="A1144" s="77" t="str">
        <x:v>2408</x:v>
      </x:c>
      <x:c r="B1144" s="77" t="str">
        <x:v>南亞科</x:v>
      </x:c>
      <x:c r="C1144" s="125" t="n">
        <x:v>45992</x:v>
      </x:c>
      <x:c r="D1144" s="120" t="n">
        <x:v>12017152</x:v>
      </x:c>
      <x:c r="E1144" s="120" t="n">
        <x:v>7289171.769629166</x:v>
      </x:c>
      <x:c r="F1144" s="120" t="n">
        <x:v>12615269.571674597</x:v>
      </x:c>
      <x:c r="G1144" s="120" t="n">
        <x:v>6697383.124957452</x:v>
      </x:c>
      <x:c r="H1144" s="119" t="n">
        <x:v>0.3934360013396547</x:v>
      </x:c>
      <x:c r="I1144" s="119" t="n">
        <x:f>IFERROR(ABS(F1144-D1144)/ABS(D1144),"")</x:f>
        <x:v>0.0497719902082121</x:v>
      </x:c>
      <x:c r="J1144" s="119" t="n">
        <x:f>IFERROR(ABS(G1144-D1144)/ABS(D1144),"")</x:f>
        <x:v>0.4426813337338621</x:v>
      </x:c>
      <x:c r="K1144" s="120" t="n">
        <x:f>E1144-D1144</x:f>
        <x:v>-4727980.230370834</x:v>
      </x:c>
      <x:c r="L1144" s="77" t="str">
        <x:v>weighted_hybrid</x:v>
      </x:c>
      <x:c r="M1144" s="77" t="str">
        <x:v>是</x:v>
      </x:c>
      <x:c r="N1144" s="77" t="str">
        <x:v>是</x:v>
      </x:c>
    </x:row>
    <x:row r="1145">
      <x:c r="A1145" s="77" t="str">
        <x:v>2419</x:v>
      </x:c>
      <x:c r="B1145" s="77" t="str">
        <x:v>仲琦</x:v>
      </x:c>
      <x:c r="C1145" s="125" t="n">
        <x:v>45658</x:v>
      </x:c>
      <x:c r="D1145" s="120" t="n">
        <x:v>705683</x:v>
      </x:c>
      <x:c r="E1145" s="120" t="n">
        <x:v>873064.5664587395</x:v>
      </x:c>
      <x:c r="F1145" s="120" t="n">
        <x:v>688004.0416419026</x:v>
      </x:c>
      <x:c r="G1145" s="120" t="n">
        <x:v>893626.8469939436</x:v>
      </x:c>
      <x:c r="H1145" s="119" t="n">
        <x:v>0.2371908724721149</x:v>
      </x:c>
      <x:c r="I1145" s="119" t="n">
        <x:f>IFERROR(ABS(F1145-D1145)/ABS(D1145),"")</x:f>
        <x:v>0.02505226618481295</x:v>
      </x:c>
      <x:c r="J1145" s="119" t="n">
        <x:f>IFERROR(ABS(G1145-D1145)/ABS(D1145),"")</x:f>
        <x:v>0.26632899898955137</x:v>
      </x:c>
      <x:c r="K1145" s="120" t="n">
        <x:f>E1145-D1145</x:f>
        <x:v>167381.56645873946</x:v>
      </x:c>
      <x:c r="L1145" s="77" t="str">
        <x:v>weighted_hybrid</x:v>
      </x:c>
      <x:c r="M1145" s="77" t="str">
        <x:v>是</x:v>
      </x:c>
      <x:c r="N1145" s="77" t="str">
        <x:v>是</x:v>
      </x:c>
    </x:row>
    <x:row r="1146">
      <x:c r="A1146" s="77" t="str">
        <x:v>2419</x:v>
      </x:c>
      <x:c r="B1146" s="77" t="str">
        <x:v>仲琦</x:v>
      </x:c>
      <x:c r="C1146" s="125" t="n">
        <x:v>45689</x:v>
      </x:c>
      <x:c r="D1146" s="120" t="n">
        <x:v>539807</x:v>
      </x:c>
      <x:c r="E1146" s="120" t="n">
        <x:v>658145.085907536</x:v>
      </x:c>
      <x:c r="F1146" s="120" t="n">
        <x:v>618942.8242735497</x:v>
      </x:c>
      <x:c r="G1146" s="120" t="n">
        <x:v>662500.8927557566</x:v>
      </x:c>
      <x:c r="H1146" s="119" t="n">
        <x:v>0.21922295544062226</x:v>
      </x:c>
      <x:c r="I1146" s="119" t="n">
        <x:f>IFERROR(ABS(F1146-D1146)/ABS(D1146),"")</x:f>
        <x:v>0.14660021873289847</x:v>
      </x:c>
      <x:c r="J1146" s="119" t="n">
        <x:f>IFERROR(ABS(G1146-D1146)/ABS(D1146),"")</x:f>
        <x:v>0.22729214840814702</x:v>
      </x:c>
      <x:c r="K1146" s="120" t="n">
        <x:f>E1146-D1146</x:f>
        <x:v>118338.08590753598</x:v>
      </x:c>
      <x:c r="L1146" s="77" t="str">
        <x:v>weighted_hybrid</x:v>
      </x:c>
      <x:c r="M1146" s="77" t="str">
        <x:v>是</x:v>
      </x:c>
      <x:c r="N1146" s="77" t="str">
        <x:v>是</x:v>
      </x:c>
    </x:row>
    <x:row r="1147">
      <x:c r="A1147" s="77" t="str">
        <x:v>2419</x:v>
      </x:c>
      <x:c r="B1147" s="77" t="str">
        <x:v>仲琦</x:v>
      </x:c>
      <x:c r="C1147" s="125" t="n">
        <x:v>45717</x:v>
      </x:c>
      <x:c r="D1147" s="120" t="n">
        <x:v>650287</x:v>
      </x:c>
      <x:c r="E1147" s="120" t="n">
        <x:v>728448.2393355595</x:v>
      </x:c>
      <x:c r="F1147" s="120" t="n">
        <x:v>750362.7438011515</x:v>
      </x:c>
      <x:c r="G1147" s="120" t="n">
        <x:v>726013.2943949382</x:v>
      </x:c>
      <x:c r="H1147" s="119" t="n">
        <x:v>0.12019498980536217</x:v>
      </x:c>
      <x:c r="I1147" s="119" t="n">
        <x:f>IFERROR(ABS(F1147-D1147)/ABS(D1147),"")</x:f>
        <x:v>0.15389473232765152</x:v>
      </x:c>
      <x:c r="J1147" s="119" t="n">
        <x:f>IFERROR(ABS(G1147-D1147)/ABS(D1147),"")</x:f>
        <x:v>0.11645057396955215</x:v>
      </x:c>
      <x:c r="K1147" s="120" t="n">
        <x:f>E1147-D1147</x:f>
        <x:v>78161.23933555954</x:v>
      </x:c>
      <x:c r="L1147" s="77" t="str">
        <x:v>weighted_hybrid</x:v>
      </x:c>
      <x:c r="M1147" s="77" t="str">
        <x:v>是</x:v>
      </x:c>
      <x:c r="N1147" s="77" t="str">
        <x:v>是</x:v>
      </x:c>
    </x:row>
    <x:row r="1148">
      <x:c r="A1148" s="77" t="str">
        <x:v>2419</x:v>
      </x:c>
      <x:c r="B1148" s="77" t="str">
        <x:v>仲琦</x:v>
      </x:c>
      <x:c r="C1148" s="125" t="n">
        <x:v>45748</x:v>
      </x:c>
      <x:c r="D1148" s="120" t="n">
        <x:v>557835</x:v>
      </x:c>
      <x:c r="E1148" s="120" t="n">
        <x:v>721217.508961259</x:v>
      </x:c>
      <x:c r="F1148" s="120" t="n">
        <x:v>703930.1888992907</x:v>
      </x:c>
      <x:c r="G1148" s="120" t="n">
        <x:v>723138.3223014778</x:v>
      </x:c>
      <x:c r="H1148" s="119" t="n">
        <x:v>0.2928868015833697</x:v>
      </x:c>
      <x:c r="I1148" s="119" t="n">
        <x:f>IFERROR(ABS(F1148-D1148)/ABS(D1148),"")</x:f>
        <x:v>0.2618967775404748</x:v>
      </x:c>
      <x:c r="J1148" s="119" t="n">
        <x:f>IFERROR(ABS(G1148-D1148)/ABS(D1148),"")</x:f>
        <x:v>0.29633013758813587</x:v>
      </x:c>
      <x:c r="K1148" s="120" t="n">
        <x:f>E1148-D1148</x:f>
        <x:v>163382.50896125904</x:v>
      </x:c>
      <x:c r="L1148" s="77" t="str">
        <x:v>weighted_hybrid</x:v>
      </x:c>
      <x:c r="M1148" s="77" t="str">
        <x:v>是</x:v>
      </x:c>
      <x:c r="N1148" s="77" t="str">
        <x:v>是</x:v>
      </x:c>
    </x:row>
    <x:row r="1149">
      <x:c r="A1149" s="77" t="str">
        <x:v>2419</x:v>
      </x:c>
      <x:c r="B1149" s="77" t="str">
        <x:v>仲琦</x:v>
      </x:c>
      <x:c r="C1149" s="125" t="n">
        <x:v>45778</x:v>
      </x:c>
      <x:c r="D1149" s="120" t="n">
        <x:v>876460</x:v>
      </x:c>
      <x:c r="E1149" s="120" t="n">
        <x:v>500238.71854213846</x:v>
      </x:c>
      <x:c r="F1149" s="120" t="n">
        <x:v>538291.2715215035</x:v>
      </x:c>
      <x:c r="G1149" s="120" t="n">
        <x:v>496010.65709998674</x:v>
      </x:c>
      <x:c r="H1149" s="119" t="n">
        <x:v>0.4292509429498911</x:v>
      </x:c>
      <x:c r="I1149" s="119" t="n">
        <x:f>IFERROR(ABS(F1149-D1149)/ABS(D1149),"")</x:f>
        <x:v>0.3858347539859167</x:v>
      </x:c>
      <x:c r="J1149" s="119" t="n">
        <x:f>IFERROR(ABS(G1149-D1149)/ABS(D1149),"")</x:f>
        <x:v>0.4340749639458883</x:v>
      </x:c>
      <x:c r="K1149" s="120" t="n">
        <x:f>E1149-D1149</x:f>
        <x:v>-376221.28145786154</x:v>
      </x:c>
      <x:c r="L1149" s="77" t="str">
        <x:v>weighted_hybrid</x:v>
      </x:c>
      <x:c r="M1149" s="77" t="str">
        <x:v>是</x:v>
      </x:c>
      <x:c r="N1149" s="77" t="str">
        <x:v>是</x:v>
      </x:c>
    </x:row>
    <x:row r="1150">
      <x:c r="A1150" s="77" t="str">
        <x:v>2419</x:v>
      </x:c>
      <x:c r="B1150" s="77" t="str">
        <x:v>仲琦</x:v>
      </x:c>
      <x:c r="C1150" s="125" t="n">
        <x:v>45809</x:v>
      </x:c>
      <x:c r="D1150" s="120" t="n">
        <x:v>958408</x:v>
      </x:c>
      <x:c r="E1150" s="120" t="n">
        <x:v>773708.068692477</x:v>
      </x:c>
      <x:c r="F1150" s="120" t="n">
        <x:v>675275.1780890446</x:v>
      </x:c>
      <x:c r="G1150" s="120" t="n">
        <x:v>784645.0565373028</x:v>
      </x:c>
      <x:c r="H1150" s="119" t="n">
        <x:v>0.19271534806420967</x:v>
      </x:c>
      <x:c r="I1150" s="119" t="n">
        <x:f>IFERROR(ABS(F1150-D1150)/ABS(D1150),"")</x:f>
        <x:v>0.29541992753707746</x:v>
      </x:c>
      <x:c r="J1150" s="119" t="n">
        <x:f>IFERROR(ABS(G1150-D1150)/ABS(D1150),"")</x:f>
        <x:v>0.18130372812277987</x:v>
      </x:c>
      <x:c r="K1150" s="120" t="n">
        <x:f>E1150-D1150</x:f>
        <x:v>-184699.93130752305</x:v>
      </x:c>
      <x:c r="L1150" s="77" t="str">
        <x:v>weighted_hybrid</x:v>
      </x:c>
      <x:c r="M1150" s="77" t="str">
        <x:v>是</x:v>
      </x:c>
      <x:c r="N1150" s="77" t="str">
        <x:v>是</x:v>
      </x:c>
    </x:row>
    <x:row r="1151">
      <x:c r="A1151" s="77" t="str">
        <x:v>2419</x:v>
      </x:c>
      <x:c r="B1151" s="77" t="str">
        <x:v>仲琦</x:v>
      </x:c>
      <x:c r="C1151" s="125" t="n">
        <x:v>45839</x:v>
      </x:c>
      <x:c r="D1151" s="120" t="n">
        <x:v>691344</x:v>
      </x:c>
      <x:c r="E1151" s="120" t="n">
        <x:v>743774.057877192</x:v>
      </x:c>
      <x:c r="F1151" s="120" t="n">
        <x:v>525886.1749041028</x:v>
      </x:c>
      <x:c r="G1151" s="120" t="n">
        <x:v>767983.8226519797</x:v>
      </x:c>
      <x:c r="H1151" s="119" t="n">
        <x:v>0.07583787214063048</x:v>
      </x:c>
      <x:c r="I1151" s="119" t="n">
        <x:f>IFERROR(ABS(F1151-D1151)/ABS(D1151),"")</x:f>
        <x:v>0.23932778052011328</x:v>
      </x:c>
      <x:c r="J1151" s="119" t="n">
        <x:f>IFERROR(ABS(G1151-D1151)/ABS(D1151),"")</x:f>
        <x:v>0.11085627799182425</x:v>
      </x:c>
      <x:c r="K1151" s="120" t="n">
        <x:f>E1151-D1151</x:f>
        <x:v>52430.05787719204</x:v>
      </x:c>
      <x:c r="L1151" s="77" t="str">
        <x:v>weighted_hybrid</x:v>
      </x:c>
      <x:c r="M1151" s="77" t="str">
        <x:v>是</x:v>
      </x:c>
      <x:c r="N1151" s="77" t="str">
        <x:v>是</x:v>
      </x:c>
    </x:row>
    <x:row r="1152">
      <x:c r="A1152" s="77" t="str">
        <x:v>2419</x:v>
      </x:c>
      <x:c r="B1152" s="77" t="str">
        <x:v>仲琦</x:v>
      </x:c>
      <x:c r="C1152" s="125" t="n">
        <x:v>45870</x:v>
      </x:c>
      <x:c r="D1152" s="120" t="n">
        <x:v>581922</x:v>
      </x:c>
      <x:c r="E1152" s="120" t="n">
        <x:v>642929.6626311914</x:v>
      </x:c>
      <x:c r="F1152" s="120" t="n">
        <x:v>561826.0415231741</x:v>
      </x:c>
      <x:c r="G1152" s="120" t="n">
        <x:v>651941.1760876378</x:v>
      </x:c>
      <x:c r="H1152" s="119" t="n">
        <x:v>0.10483821307871403</x:v>
      </x:c>
      <x:c r="I1152" s="119" t="n">
        <x:f>IFERROR(ABS(F1152-D1152)/ABS(D1152),"")</x:f>
        <x:v>0.03453376651308225</x:v>
      </x:c>
      <x:c r="J1152" s="119" t="n">
        <x:f>IFERROR(ABS(G1152-D1152)/ABS(D1152),"")</x:f>
        <x:v>0.1203239885889136</x:v>
      </x:c>
      <x:c r="K1152" s="120" t="n">
        <x:f>E1152-D1152</x:f>
        <x:v>61007.66263119143</x:v>
      </x:c>
      <x:c r="L1152" s="77" t="str">
        <x:v>weighted_hybrid</x:v>
      </x:c>
      <x:c r="M1152" s="77" t="str">
        <x:v>是</x:v>
      </x:c>
      <x:c r="N1152" s="77" t="str">
        <x:v>是</x:v>
      </x:c>
    </x:row>
    <x:row r="1153">
      <x:c r="A1153" s="77" t="str">
        <x:v>2419</x:v>
      </x:c>
      <x:c r="B1153" s="77" t="str">
        <x:v>仲琦</x:v>
      </x:c>
      <x:c r="C1153" s="125" t="n">
        <x:v>45901</x:v>
      </x:c>
      <x:c r="D1153" s="120" t="n">
        <x:v>781781</x:v>
      </x:c>
      <x:c r="E1153" s="120" t="n">
        <x:v>696012.8362002928</x:v>
      </x:c>
      <x:c r="F1153" s="120" t="n">
        <x:v>755972.9955787178</x:v>
      </x:c>
      <x:c r="G1153" s="120" t="n">
        <x:v>689350.5962693567</x:v>
      </x:c>
      <x:c r="H1153" s="119" t="n">
        <x:v>0.10970868286605481</x:v>
      </x:c>
      <x:c r="I1153" s="119" t="n">
        <x:f>IFERROR(ABS(F1153-D1153)/ABS(D1153),"")</x:f>
        <x:v>0.03301180819344831</x:v>
      </x:c>
      <x:c r="J1153" s="119" t="n">
        <x:f>IFERROR(ABS(G1153-D1153)/ABS(D1153),"")</x:f>
        <x:v>0.11823055782967778</x:v>
      </x:c>
      <x:c r="K1153" s="120" t="n">
        <x:f>E1153-D1153</x:f>
        <x:v>-85768.1637997072</x:v>
      </x:c>
      <x:c r="L1153" s="77" t="str">
        <x:v>weighted_hybrid</x:v>
      </x:c>
      <x:c r="M1153" s="77" t="str">
        <x:v>是</x:v>
      </x:c>
      <x:c r="N1153" s="77" t="str">
        <x:v>是</x:v>
      </x:c>
    </x:row>
    <x:row r="1154">
      <x:c r="A1154" s="77" t="str">
        <x:v>2419</x:v>
      </x:c>
      <x:c r="B1154" s="77" t="str">
        <x:v>仲琦</x:v>
      </x:c>
      <x:c r="C1154" s="125" t="n">
        <x:v>45931</x:v>
      </x:c>
      <x:c r="D1154" s="120" t="n">
        <x:v>541619</x:v>
      </x:c>
      <x:c r="E1154" s="120" t="n">
        <x:v>800866.3381066498</x:v>
      </x:c>
      <x:c r="F1154" s="120" t="n">
        <x:v>579897.444531625</x:v>
      </x:c>
      <x:c r="G1154" s="120" t="n">
        <x:v>825418.4373927636</x:v>
      </x:c>
      <x:c r="H1154" s="119" t="n">
        <x:v>0.47865259177881464</x:v>
      </x:c>
      <x:c r="I1154" s="119" t="n">
        <x:f>IFERROR(ABS(F1154-D1154)/ABS(D1154),"")</x:f>
        <x:v>0.07067411691913507</x:v>
      </x:c>
      <x:c r="J1154" s="119" t="n">
        <x:f>IFERROR(ABS(G1154-D1154)/ABS(D1154),"")</x:f>
        <x:v>0.5239835334298899</x:v>
      </x:c>
      <x:c r="K1154" s="120" t="n">
        <x:f>E1154-D1154</x:f>
        <x:v>259247.3381066498</x:v>
      </x:c>
      <x:c r="L1154" s="77" t="str">
        <x:v>weighted_hybrid</x:v>
      </x:c>
      <x:c r="M1154" s="77" t="str">
        <x:v>是</x:v>
      </x:c>
      <x:c r="N1154" s="77" t="str">
        <x:v>是</x:v>
      </x:c>
    </x:row>
    <x:row r="1155">
      <x:c r="A1155" s="77" t="str">
        <x:v>2419</x:v>
      </x:c>
      <x:c r="B1155" s="77" t="str">
        <x:v>仲琦</x:v>
      </x:c>
      <x:c r="C1155" s="125" t="n">
        <x:v>45962</x:v>
      </x:c>
      <x:c r="D1155" s="120" t="n">
        <x:v>697763</x:v>
      </x:c>
      <x:c r="E1155" s="120" t="n">
        <x:v>586904.76376274</x:v>
      </x:c>
      <x:c r="F1155" s="120" t="n">
        <x:v>786348.2135210342</x:v>
      </x:c>
      <x:c r="G1155" s="120" t="n">
        <x:v>564744.3804562629</x:v>
      </x:c>
      <x:c r="H1155" s="119" t="n">
        <x:v>0.15887663323687276</x:v>
      </x:c>
      <x:c r="I1155" s="119" t="n">
        <x:f>IFERROR(ABS(F1155-D1155)/ABS(D1155),"")</x:f>
        <x:v>0.1269560201974513</x:v>
      </x:c>
      <x:c r="J1155" s="119" t="n">
        <x:f>IFERROR(ABS(G1155-D1155)/ABS(D1155),"")</x:f>
        <x:v>0.1906358169517976</x:v>
      </x:c>
      <x:c r="K1155" s="120" t="n">
        <x:f>E1155-D1155</x:f>
        <x:v>-110858.23623726005</x:v>
      </x:c>
      <x:c r="L1155" s="77" t="str">
        <x:v>weighted_hybrid</x:v>
      </x:c>
      <x:c r="M1155" s="77" t="str">
        <x:v>是</x:v>
      </x:c>
      <x:c r="N1155" s="77" t="str">
        <x:v>是</x:v>
      </x:c>
    </x:row>
    <x:row r="1156">
      <x:c r="A1156" s="77" t="str">
        <x:v>2419</x:v>
      </x:c>
      <x:c r="B1156" s="77" t="str">
        <x:v>仲琦</x:v>
      </x:c>
      <x:c r="C1156" s="125" t="n">
        <x:v>45992</x:v>
      </x:c>
      <x:c r="D1156" s="120" t="n">
        <x:v>1297334</x:v>
      </x:c>
      <x:c r="E1156" s="120" t="n">
        <x:v>927125.7701410688</x:v>
      </x:c>
      <x:c r="F1156" s="120" t="n">
        <x:v>1163732.191228861</x:v>
      </x:c>
      <x:c r="G1156" s="120" t="n">
        <x:v>900836.1677979808</x:v>
      </x:c>
      <x:c r="H1156" s="119" t="n">
        <x:v>0.2853607705177935</x:v>
      </x:c>
      <x:c r="I1156" s="119" t="n">
        <x:f>IFERROR(ABS(F1156-D1156)/ABS(D1156),"")</x:f>
        <x:v>0.10298181406726334</x:v>
      </x:c>
      <x:c r="J1156" s="119" t="n">
        <x:f>IFERROR(ABS(G1156-D1156)/ABS(D1156),"")</x:f>
        <x:v>0.3056250990122969</x:v>
      </x:c>
      <x:c r="K1156" s="120" t="n">
        <x:f>E1156-D1156</x:f>
        <x:v>-370208.22985893115</x:v>
      </x:c>
      <x:c r="L1156" s="77" t="str">
        <x:v>weighted_hybrid</x:v>
      </x:c>
      <x:c r="M1156" s="77" t="str">
        <x:v>是</x:v>
      </x:c>
      <x:c r="N1156" s="77" t="str">
        <x:v>是</x:v>
      </x:c>
    </x:row>
    <x:row r="1157">
      <x:c r="A1157" s="77" t="str">
        <x:v>2425</x:v>
      </x:c>
      <x:c r="B1157" s="77" t="str">
        <x:v>承啟</x:v>
      </x:c>
      <x:c r="C1157" s="125" t="n">
        <x:v>45658</x:v>
      </x:c>
      <x:c r="D1157" s="120" t="n">
        <x:v>435793</x:v>
      </x:c>
      <x:c r="E1157" s="120" t="n">
        <x:v>609165.0689850515</x:v>
      </x:c>
      <x:c r="F1157" s="120" t="n">
        <x:v>377158.27337151073</x:v>
      </x:c>
      <x:c r="G1157" s="120" t="n">
        <x:v>634943.6018310004</x:v>
      </x:c>
      <x:c r="H1157" s="119" t="n">
        <x:v>0.3978312386501194</x:v>
      </x:c>
      <x:c r="I1157" s="119" t="n">
        <x:f>IFERROR(ABS(F1157-D1157)/ABS(D1157),"")</x:f>
        <x:v>0.13454719701438358</x:v>
      </x:c>
      <x:c r="J1157" s="119" t="n">
        <x:f>IFERROR(ABS(G1157-D1157)/ABS(D1157),"")</x:f>
        <x:v>0.4569843981683974</x:v>
      </x:c>
      <x:c r="K1157" s="120" t="n">
        <x:f>E1157-D1157</x:f>
        <x:v>173372.06898505148</x:v>
      </x:c>
      <x:c r="L1157" s="77" t="str">
        <x:v>weighted_hybrid</x:v>
      </x:c>
      <x:c r="M1157" s="77" t="str">
        <x:v>是</x:v>
      </x:c>
      <x:c r="N1157" s="77" t="str">
        <x:v>是</x:v>
      </x:c>
    </x:row>
    <x:row r="1158">
      <x:c r="A1158" s="77" t="str">
        <x:v>2425</x:v>
      </x:c>
      <x:c r="B1158" s="77" t="str">
        <x:v>承啟</x:v>
      </x:c>
      <x:c r="C1158" s="125" t="n">
        <x:v>45689</x:v>
      </x:c>
      <x:c r="D1158" s="120" t="n">
        <x:v>436869</x:v>
      </x:c>
      <x:c r="E1158" s="120" t="n">
        <x:v>335586.83552256884</x:v>
      </x:c>
      <x:c r="F1158" s="120" t="n">
        <x:v>297507.7324479021</x:v>
      </x:c>
      <x:c r="G1158" s="120" t="n">
        <x:v>339817.8469753096</x:v>
      </x:c>
      <x:c r="H1158" s="119" t="n">
        <x:v>0.231836464655151</x:v>
      </x:c>
      <x:c r="I1158" s="119" t="n">
        <x:f>IFERROR(ABS(F1158-D1158)/ABS(D1158),"")</x:f>
        <x:v>0.31900012944864</x:v>
      </x:c>
      <x:c r="J1158" s="119" t="n">
        <x:f>IFERROR(ABS(G1158-D1158)/ABS(D1158),"")</x:f>
        <x:v>0.22215161301142997</x:v>
      </x:c>
      <x:c r="K1158" s="120" t="n">
        <x:f>E1158-D1158</x:f>
        <x:v>-101282.16447743116</x:v>
      </x:c>
      <x:c r="L1158" s="77" t="str">
        <x:v>weighted_hybrid</x:v>
      </x:c>
      <x:c r="M1158" s="77" t="str">
        <x:v>是</x:v>
      </x:c>
      <x:c r="N1158" s="77" t="str">
        <x:v>是</x:v>
      </x:c>
    </x:row>
    <x:row r="1159">
      <x:c r="A1159" s="77" t="str">
        <x:v>2425</x:v>
      </x:c>
      <x:c r="B1159" s="77" t="str">
        <x:v>承啟</x:v>
      </x:c>
      <x:c r="C1159" s="125" t="n">
        <x:v>45717</x:v>
      </x:c>
      <x:c r="D1159" s="120" t="n">
        <x:v>955289</x:v>
      </x:c>
      <x:c r="E1159" s="120" t="n">
        <x:v>561636.8714958627</x:v>
      </x:c>
      <x:c r="F1159" s="120" t="n">
        <x:v>626840.2301481337</x:v>
      </x:c>
      <x:c r="G1159" s="120" t="n">
        <x:v>554392.0538678326</x:v>
      </x:c>
      <x:c r="H1159" s="119" t="n">
        <x:v>0.4120764800014836</x:v>
      </x:c>
      <x:c r="I1159" s="119" t="n">
        <x:f>IFERROR(ABS(F1159-D1159)/ABS(D1159),"")</x:f>
        <x:v>0.3438213669914197</x:v>
      </x:c>
      <x:c r="J1159" s="119" t="n">
        <x:f>IFERROR(ABS(G1159-D1159)/ABS(D1159),"")</x:f>
        <x:v>0.41966038144704626</x:v>
      </x:c>
      <x:c r="K1159" s="120" t="n">
        <x:f>E1159-D1159</x:f>
        <x:v>-393652.1285041373</x:v>
      </x:c>
      <x:c r="L1159" s="77" t="str">
        <x:v>weighted_hybrid</x:v>
      </x:c>
      <x:c r="M1159" s="77" t="str">
        <x:v>是</x:v>
      </x:c>
      <x:c r="N1159" s="77" t="str">
        <x:v>是</x:v>
      </x:c>
    </x:row>
    <x:row r="1160">
      <x:c r="A1160" s="77" t="str">
        <x:v>2425</x:v>
      </x:c>
      <x:c r="B1160" s="77" t="str">
        <x:v>承啟</x:v>
      </x:c>
      <x:c r="C1160" s="125" t="n">
        <x:v>45748</x:v>
      </x:c>
      <x:c r="D1160" s="120" t="n">
        <x:v>902611</x:v>
      </x:c>
      <x:c r="E1160" s="120" t="n">
        <x:v>837821.2100569637</x:v>
      </x:c>
      <x:c r="F1160" s="120" t="n">
        <x:v>714951.0333372966</x:v>
      </x:c>
      <x:c r="G1160" s="120" t="n">
        <x:v>851473.4519147045</x:v>
      </x:c>
      <x:c r="H1160" s="119" t="n">
        <x:v>0.07178041253988293</x:v>
      </x:c>
      <x:c r="I1160" s="119" t="n">
        <x:f>IFERROR(ABS(F1160-D1160)/ABS(D1160),"")</x:f>
        <x:v>0.207907910121529</x:v>
      </x:c>
      <x:c r="J1160" s="119" t="n">
        <x:f>IFERROR(ABS(G1160-D1160)/ABS(D1160),"")</x:f>
        <x:v>0.05665513503081115</x:v>
      </x:c>
      <x:c r="K1160" s="120" t="n">
        <x:f>E1160-D1160</x:f>
        <x:v>-64789.789943036274</x:v>
      </x:c>
      <x:c r="L1160" s="77" t="str">
        <x:v>weighted_hybrid</x:v>
      </x:c>
      <x:c r="M1160" s="77" t="str">
        <x:v>是</x:v>
      </x:c>
      <x:c r="N1160" s="77" t="str">
        <x:v>是</x:v>
      </x:c>
    </x:row>
    <x:row r="1161">
      <x:c r="A1161" s="77" t="str">
        <x:v>2425</x:v>
      </x:c>
      <x:c r="B1161" s="77" t="str">
        <x:v>承啟</x:v>
      </x:c>
      <x:c r="C1161" s="125" t="n">
        <x:v>45778</x:v>
      </x:c>
      <x:c r="D1161" s="120" t="n">
        <x:v>910953</x:v>
      </x:c>
      <x:c r="E1161" s="120" t="n">
        <x:v>892355.4856723053</x:v>
      </x:c>
      <x:c r="F1161" s="120" t="n">
        <x:v>891208.6578940746</x:v>
      </x:c>
      <x:c r="G1161" s="120" t="n">
        <x:v>892482.9109809977</x:v>
      </x:c>
      <x:c r="H1161" s="119" t="n">
        <x:v>0.02041544879669386</x:v>
      </x:c>
      <x:c r="I1161" s="119" t="n">
        <x:f>IFERROR(ABS(F1161-D1161)/ABS(D1161),"")</x:f>
        <x:v>0.021674380682565875</x:v>
      </x:c>
      <x:c r="J1161" s="119" t="n">
        <x:f>IFERROR(ABS(G1161-D1161)/ABS(D1161),"")</x:f>
        <x:v>0.02027556747604133</x:v>
      </x:c>
      <x:c r="K1161" s="120" t="n">
        <x:f>E1161-D1161</x:f>
        <x:v>-18597.514327694662</x:v>
      </x:c>
      <x:c r="L1161" s="77" t="str">
        <x:v>weighted_hybrid</x:v>
      </x:c>
      <x:c r="M1161" s="77" t="str">
        <x:v>是</x:v>
      </x:c>
      <x:c r="N1161" s="77" t="str">
        <x:v>是</x:v>
      </x:c>
    </x:row>
    <x:row r="1162">
      <x:c r="A1162" s="77" t="str">
        <x:v>2425</x:v>
      </x:c>
      <x:c r="B1162" s="77" t="str">
        <x:v>承啟</x:v>
      </x:c>
      <x:c r="C1162" s="125" t="n">
        <x:v>45809</x:v>
      </x:c>
      <x:c r="D1162" s="120" t="n">
        <x:v>506419</x:v>
      </x:c>
      <x:c r="E1162" s="120" t="n">
        <x:v>829559.4402756894</x:v>
      </x:c>
      <x:c r="F1162" s="120" t="n">
        <x:v>805399.8877418967</x:v>
      </x:c>
      <x:c r="G1162" s="120" t="n">
        <x:v>832243.8350016662</x:v>
      </x:c>
      <x:c r="H1162" s="119" t="n">
        <x:v>0.638089092778291</x:v>
      </x:c>
      <x:c r="I1162" s="119" t="n">
        <x:f>IFERROR(ABS(F1162-D1162)/ABS(D1162),"")</x:f>
        <x:v>0.5903824456465825</x:v>
      </x:c>
      <x:c r="J1162" s="119" t="n">
        <x:f>IFERROR(ABS(G1162-D1162)/ABS(D1162),"")</x:f>
        <x:v>0.6433898313484806</x:v>
      </x:c>
      <x:c r="K1162" s="120" t="n">
        <x:f>E1162-D1162</x:f>
        <x:v>323140.44027568935</x:v>
      </x:c>
      <x:c r="L1162" s="77" t="str">
        <x:v>weighted_hybrid</x:v>
      </x:c>
      <x:c r="M1162" s="77" t="str">
        <x:v>是</x:v>
      </x:c>
      <x:c r="N1162" s="77" t="str">
        <x:v>是</x:v>
      </x:c>
    </x:row>
    <x:row r="1163">
      <x:c r="A1163" s="77" t="str">
        <x:v>2425</x:v>
      </x:c>
      <x:c r="B1163" s="77" t="str">
        <x:v>承啟</x:v>
      </x:c>
      <x:c r="C1163" s="125" t="n">
        <x:v>45839</x:v>
      </x:c>
      <x:c r="D1163" s="120" t="n">
        <x:v>783915</x:v>
      </x:c>
      <x:c r="E1163" s="120" t="n">
        <x:v>681845.82976519</x:v>
      </x:c>
      <x:c r="F1163" s="120" t="n">
        <x:v>763016.701050866</x:v>
      </x:c>
      <x:c r="G1163" s="120" t="n">
        <x:v>672826.8440667816</x:v>
      </x:c>
      <x:c r="H1163" s="119" t="n">
        <x:v>0.13020438470345636</x:v>
      </x:c>
      <x:c r="I1163" s="119" t="n">
        <x:f>IFERROR(ABS(F1163-D1163)/ABS(D1163),"")</x:f>
        <x:v>0.02665888387023332</x:v>
      </x:c>
      <x:c r="J1163" s="119" t="n">
        <x:f>IFERROR(ABS(G1163-D1163)/ABS(D1163),"")</x:f>
        <x:v>0.14170944035159225</x:v>
      </x:c>
      <x:c r="K1163" s="120" t="n">
        <x:f>E1163-D1163</x:f>
        <x:v>-102069.17023480998</x:v>
      </x:c>
      <x:c r="L1163" s="77" t="str">
        <x:v>weighted_hybrid</x:v>
      </x:c>
      <x:c r="M1163" s="77" t="str">
        <x:v>是</x:v>
      </x:c>
      <x:c r="N1163" s="77" t="str">
        <x:v>是</x:v>
      </x:c>
    </x:row>
    <x:row r="1164">
      <x:c r="A1164" s="77" t="str">
        <x:v>2425</x:v>
      </x:c>
      <x:c r="B1164" s="77" t="str">
        <x:v>承啟</x:v>
      </x:c>
      <x:c r="C1164" s="125" t="n">
        <x:v>45870</x:v>
      </x:c>
      <x:c r="D1164" s="120" t="n">
        <x:v>907702</x:v>
      </x:c>
      <x:c r="E1164" s="120" t="n">
        <x:v>913411.1027118233</x:v>
      </x:c>
      <x:c r="F1164" s="120" t="n">
        <x:v>902017.9767643992</x:v>
      </x:c>
      <x:c r="G1164" s="120" t="n">
        <x:v>914677.0055948703</x:v>
      </x:c>
      <x:c r="H1164" s="119" t="n">
        <x:v>0.0062896222679065415</x:v>
      </x:c>
      <x:c r="I1164" s="119" t="n">
        <x:f>IFERROR(ABS(F1164-D1164)/ABS(D1164),"")</x:f>
        <x:v>0.006261992631503281</x:v>
      </x:c>
      <x:c r="J1164" s="119" t="n">
        <x:f>IFERROR(ABS(G1164-D1164)/ABS(D1164),"")</x:f>
        <x:v>0.007684246145618616</x:v>
      </x:c>
      <x:c r="K1164" s="120" t="n">
        <x:f>E1164-D1164</x:f>
        <x:v>5709.102711823303</x:v>
      </x:c>
      <x:c r="L1164" s="77" t="str">
        <x:v>weighted_hybrid</x:v>
      </x:c>
      <x:c r="M1164" s="77" t="str">
        <x:v>是</x:v>
      </x:c>
      <x:c r="N1164" s="77" t="str">
        <x:v>是</x:v>
      </x:c>
    </x:row>
    <x:row r="1165">
      <x:c r="A1165" s="77" t="str">
        <x:v>2425</x:v>
      </x:c>
      <x:c r="B1165" s="77" t="str">
        <x:v>承啟</x:v>
      </x:c>
      <x:c r="C1165" s="125" t="n">
        <x:v>45901</x:v>
      </x:c>
      <x:c r="D1165" s="120" t="n">
        <x:v>507342</x:v>
      </x:c>
      <x:c r="E1165" s="120" t="n">
        <x:v>829078.3925193137</x:v>
      </x:c>
      <x:c r="F1165" s="120" t="n">
        <x:v>896895.5059060545</x:v>
      </x:c>
      <x:c r="G1165" s="120" t="n">
        <x:v>821543.1576985647</x:v>
      </x:c>
      <x:c r="H1165" s="119" t="n">
        <x:v>0.6341607683166656</x:v>
      </x:c>
      <x:c r="I1165" s="119" t="n">
        <x:f>IFERROR(ABS(F1165-D1165)/ABS(D1165),"")</x:f>
        <x:v>0.767832164311361</x:v>
      </x:c>
      <x:c r="J1165" s="119" t="n">
        <x:f>IFERROR(ABS(G1165-D1165)/ABS(D1165),"")</x:f>
        <x:v>0.6193083909839215</x:v>
      </x:c>
      <x:c r="K1165" s="120" t="n">
        <x:f>E1165-D1165</x:f>
        <x:v>321736.3925193137</x:v>
      </x:c>
      <x:c r="L1165" s="77" t="str">
        <x:v>weighted_hybrid</x:v>
      </x:c>
      <x:c r="M1165" s="77" t="str">
        <x:v>是</x:v>
      </x:c>
      <x:c r="N1165" s="77" t="str">
        <x:v>是</x:v>
      </x:c>
    </x:row>
    <x:row r="1166">
      <x:c r="A1166" s="77" t="str">
        <x:v>2425</x:v>
      </x:c>
      <x:c r="B1166" s="77" t="str">
        <x:v>承啟</x:v>
      </x:c>
      <x:c r="C1166" s="125" t="n">
        <x:v>45931</x:v>
      </x:c>
      <x:c r="D1166" s="120" t="n">
        <x:v>441961</x:v>
      </x:c>
      <x:c r="E1166" s="120" t="n">
        <x:v>645544.9501589914</x:v>
      </x:c>
      <x:c r="F1166" s="120" t="n">
        <x:v>566823.404180122</x:v>
      </x:c>
      <x:c r="G1166" s="120" t="n">
        <x:v>654291.7886010879</x:v>
      </x:c>
      <x:c r="H1166" s="119" t="n">
        <x:v>0.46063781681865906</x:v>
      </x:c>
      <x:c r="I1166" s="119" t="n">
        <x:f>IFERROR(ABS(F1166-D1166)/ABS(D1166),"")</x:f>
        <x:v>0.2825190552562827</x:v>
      </x:c>
      <x:c r="J1166" s="119" t="n">
        <x:f>IFERROR(ABS(G1166-D1166)/ABS(D1166),"")</x:f>
        <x:v>0.48042879032558955</x:v>
      </x:c>
      <x:c r="K1166" s="120" t="n">
        <x:f>E1166-D1166</x:f>
        <x:v>203583.95015899139</x:v>
      </x:c>
      <x:c r="L1166" s="77" t="str">
        <x:v>weighted_hybrid</x:v>
      </x:c>
      <x:c r="M1166" s="77" t="str">
        <x:v>是</x:v>
      </x:c>
      <x:c r="N1166" s="77" t="str">
        <x:v>是</x:v>
      </x:c>
    </x:row>
    <x:row r="1167">
      <x:c r="A1167" s="77" t="str">
        <x:v>2425</x:v>
      </x:c>
      <x:c r="B1167" s="77" t="str">
        <x:v>承啟</x:v>
      </x:c>
      <x:c r="C1167" s="125" t="n">
        <x:v>45962</x:v>
      </x:c>
      <x:c r="D1167" s="120" t="n">
        <x:v>796035</x:v>
      </x:c>
      <x:c r="E1167" s="120" t="n">
        <x:v>488532.37377371406</x:v>
      </x:c>
      <x:c r="F1167" s="120" t="n">
        <x:v>554500.5078649913</x:v>
      </x:c>
      <x:c r="G1167" s="120" t="n">
        <x:v>481202.5810969055</x:v>
      </x:c>
      <x:c r="H1167" s="119" t="n">
        <x:v>0.3862928467043358</x:v>
      </x:c>
      <x:c r="I1167" s="119" t="n">
        <x:f>IFERROR(ABS(F1167-D1167)/ABS(D1167),"")</x:f>
        <x:v>0.30342195020948665</x:v>
      </x:c>
      <x:c r="J1167" s="119" t="n">
        <x:f>IFERROR(ABS(G1167-D1167)/ABS(D1167),"")</x:f>
        <x:v>0.3955007240926523</x:v>
      </x:c>
      <x:c r="K1167" s="120" t="n">
        <x:f>E1167-D1167</x:f>
        <x:v>-307502.62622628594</x:v>
      </x:c>
      <x:c r="L1167" s="77" t="str">
        <x:v>weighted_hybrid</x:v>
      </x:c>
      <x:c r="M1167" s="77" t="str">
        <x:v>是</x:v>
      </x:c>
      <x:c r="N1167" s="77" t="str">
        <x:v>是</x:v>
      </x:c>
    </x:row>
    <x:row r="1168">
      <x:c r="A1168" s="77" t="str">
        <x:v>2425</x:v>
      </x:c>
      <x:c r="B1168" s="77" t="str">
        <x:v>承啟</x:v>
      </x:c>
      <x:c r="C1168" s="125" t="n">
        <x:v>45992</x:v>
      </x:c>
      <x:c r="D1168" s="120" t="n">
        <x:v>1001646</x:v>
      </x:c>
      <x:c r="E1168" s="120" t="n">
        <x:v>795479.8976764948</x:v>
      </x:c>
      <x:c r="F1168" s="120" t="n">
        <x:v>807340.9838199172</x:v>
      </x:c>
      <x:c r="G1168" s="120" t="n">
        <x:v>794161.9992161145</x:v>
      </x:c>
      <x:c r="H1168" s="119" t="n">
        <x:v>0.20582731057030648</x:v>
      </x:c>
      <x:c r="I1168" s="119" t="n">
        <x:f>IFERROR(ABS(F1168-D1168)/ABS(D1168),"")</x:f>
        <x:v>0.1939857156920537</x:v>
      </x:c>
      <x:c r="J1168" s="119" t="n">
        <x:f>IFERROR(ABS(G1168-D1168)/ABS(D1168),"")</x:f>
        <x:v>0.2071430433345568</x:v>
      </x:c>
      <x:c r="K1168" s="120" t="n">
        <x:f>E1168-D1168</x:f>
        <x:v>-206166.1023235052</x:v>
      </x:c>
      <x:c r="L1168" s="77" t="str">
        <x:v>weighted_hybrid</x:v>
      </x:c>
      <x:c r="M1168" s="77" t="str">
        <x:v>是</x:v>
      </x:c>
      <x:c r="N1168" s="77" t="str">
        <x:v>是</x:v>
      </x:c>
    </x:row>
    <x:row r="1169">
      <x:c r="A1169" s="77" t="str">
        <x:v>2427</x:v>
      </x:c>
      <x:c r="B1169" s="77" t="str">
        <x:v>三商電</x:v>
      </x:c>
      <x:c r="C1169" s="125" t="n">
        <x:v>45658</x:v>
      </x:c>
      <x:c r="D1169" s="120" t="n">
        <x:v>321366</x:v>
      </x:c>
      <x:c r="E1169" s="120" t="n">
        <x:v>578711.8692525642</x:v>
      </x:c>
      <x:c r="F1169" s="120" t="n">
        <x:v>351426.7816626819</x:v>
      </x:c>
      <x:c r="G1169" s="120" t="n">
        <x:v>603965.7678736622</x:v>
      </x:c>
      <x:c r="H1169" s="119" t="n">
        <x:v>0.8007874798596123</x:v>
      </x:c>
      <x:c r="I1169" s="119" t="n">
        <x:f>IFERROR(ABS(F1169-D1169)/ABS(D1169),"")</x:f>
        <x:v>0.09354064108425253</x:v>
      </x:c>
      <x:c r="J1169" s="119" t="n">
        <x:f>IFERROR(ABS(G1169-D1169)/ABS(D1169),"")</x:f>
        <x:v>0.8793704619457633</x:v>
      </x:c>
      <x:c r="K1169" s="120" t="n">
        <x:f>E1169-D1169</x:f>
        <x:v>257345.86925256415</x:v>
      </x:c>
      <x:c r="L1169" s="77" t="str">
        <x:v>weighted_hybrid</x:v>
      </x:c>
      <x:c r="M1169" s="77" t="str">
        <x:v>是</x:v>
      </x:c>
      <x:c r="N1169" s="77" t="str">
        <x:v>是</x:v>
      </x:c>
    </x:row>
    <x:row r="1170">
      <x:c r="A1170" s="77" t="str">
        <x:v>2427</x:v>
      </x:c>
      <x:c r="B1170" s="77" t="str">
        <x:v>三商電</x:v>
      </x:c>
      <x:c r="C1170" s="125" t="n">
        <x:v>45689</x:v>
      </x:c>
      <x:c r="D1170" s="120" t="n">
        <x:v>238787</x:v>
      </x:c>
      <x:c r="E1170" s="120" t="n">
        <x:v>231387.38431948907</x:v>
      </x:c>
      <x:c r="F1170" s="120" t="n">
        <x:v>260833.5387472545</x:v>
      </x:c>
      <x:c r="G1170" s="120" t="n">
        <x:v>228115.5893830707</x:v>
      </x:c>
      <x:c r="H1170" s="119" t="n">
        <x:v>0.03098835229937532</x:v>
      </x:c>
      <x:c r="I1170" s="119" t="n">
        <x:f>IFERROR(ABS(F1170-D1170)/ABS(D1170),"")</x:f>
        <x:v>0.09232721524728942</x:v>
      </x:c>
      <x:c r="J1170" s="119" t="n">
        <x:f>IFERROR(ABS(G1170-D1170)/ABS(D1170),"")</x:f>
        <x:v>0.04469008202678242</x:v>
      </x:c>
      <x:c r="K1170" s="120" t="n">
        <x:f>E1170-D1170</x:f>
        <x:v>-7399.615680510935</x:v>
      </x:c>
      <x:c r="L1170" s="77" t="str">
        <x:v>weighted_hybrid</x:v>
      </x:c>
      <x:c r="M1170" s="77" t="str">
        <x:v>是</x:v>
      </x:c>
      <x:c r="N1170" s="77" t="str">
        <x:v>是</x:v>
      </x:c>
    </x:row>
    <x:row r="1171">
      <x:c r="A1171" s="77" t="str">
        <x:v>2427</x:v>
      </x:c>
      <x:c r="B1171" s="77" t="str">
        <x:v>三商電</x:v>
      </x:c>
      <x:c r="C1171" s="125" t="n">
        <x:v>45717</x:v>
      </x:c>
      <x:c r="D1171" s="120" t="n">
        <x:v>548635</x:v>
      </x:c>
      <x:c r="E1171" s="120" t="n">
        <x:v>567663.8682235262</x:v>
      </x:c>
      <x:c r="F1171" s="120" t="n">
        <x:v>574044.3145447699</x:v>
      </x:c>
      <x:c r="G1171" s="120" t="n">
        <x:v>566954.929743388</x:v>
      </x:c>
      <x:c r="H1171" s="119" t="n">
        <x:v>0.03468402166016781</x:v>
      </x:c>
      <x:c r="I1171" s="119" t="n">
        <x:f>IFERROR(ABS(F1171-D1171)/ABS(D1171),"")</x:f>
        <x:v>0.04631369589029124</x:v>
      </x:c>
      <x:c r="J1171" s="119" t="n">
        <x:f>IFERROR(ABS(G1171-D1171)/ABS(D1171),"")</x:f>
        <x:v>0.03339183563459854</x:v>
      </x:c>
      <x:c r="K1171" s="120" t="n">
        <x:f>E1171-D1171</x:f>
        <x:v>19028.868223526166</x:v>
      </x:c>
      <x:c r="L1171" s="77" t="str">
        <x:v>weighted_hybrid</x:v>
      </x:c>
      <x:c r="M1171" s="77" t="str">
        <x:v>是</x:v>
      </x:c>
      <x:c r="N1171" s="77" t="str">
        <x:v>是</x:v>
      </x:c>
    </x:row>
    <x:row r="1172">
      <x:c r="A1172" s="77" t="str">
        <x:v>2427</x:v>
      </x:c>
      <x:c r="B1172" s="77" t="str">
        <x:v>三商電</x:v>
      </x:c>
      <x:c r="C1172" s="125" t="n">
        <x:v>45748</x:v>
      </x:c>
      <x:c r="D1172" s="120" t="n">
        <x:v>348763</x:v>
      </x:c>
      <x:c r="E1172" s="120" t="n">
        <x:v>390116.84337111836</x:v>
      </x:c>
      <x:c r="F1172" s="120" t="n">
        <x:v>314839.8208656071</x:v>
      </x:c>
      <x:c r="G1172" s="120" t="n">
        <x:v>398480.95698284183</x:v>
      </x:c>
      <x:c r="H1172" s="119" t="n">
        <x:v>0.11857290874065873</x:v>
      </x:c>
      <x:c r="I1172" s="119" t="n">
        <x:f>IFERROR(ABS(F1172-D1172)/ABS(D1172),"")</x:f>
        <x:v>0.09726713881459008</x:v>
      </x:c>
      <x:c r="J1172" s="119" t="n">
        <x:f>IFERROR(ABS(G1172-D1172)/ABS(D1172),"")</x:f>
        <x:v>0.1425551362467975</x:v>
      </x:c>
      <x:c r="K1172" s="120" t="n">
        <x:f>E1172-D1172</x:f>
        <x:v>41353.84337111836</x:v>
      </x:c>
      <x:c r="L1172" s="77" t="str">
        <x:v>weighted_hybrid</x:v>
      </x:c>
      <x:c r="M1172" s="77" t="str">
        <x:v>是</x:v>
      </x:c>
      <x:c r="N1172" s="77" t="str">
        <x:v>是</x:v>
      </x:c>
    </x:row>
    <x:row r="1173">
      <x:c r="A1173" s="77" t="str">
        <x:v>2427</x:v>
      </x:c>
      <x:c r="B1173" s="77" t="str">
        <x:v>三商電</x:v>
      </x:c>
      <x:c r="C1173" s="125" t="n">
        <x:v>45778</x:v>
      </x:c>
      <x:c r="D1173" s="120" t="n">
        <x:v>1123056</x:v>
      </x:c>
      <x:c r="E1173" s="120" t="n">
        <x:v>309423.8548957889</x:v>
      </x:c>
      <x:c r="F1173" s="120" t="n">
        <x:v>306638.92014498013</x:v>
      </x:c>
      <x:c r="G1173" s="120" t="n">
        <x:v>309733.2920903232</x:v>
      </x:c>
      <x:c r="H1173" s="119" t="n">
        <x:v>0.7244804756879542</x:v>
      </x:c>
      <x:c r="I1173" s="119" t="n">
        <x:f>IFERROR(ABS(F1173-D1173)/ABS(D1173),"")</x:f>
        <x:v>0.7269602583085972</x:v>
      </x:c>
      <x:c r="J1173" s="119" t="n">
        <x:f>IFERROR(ABS(G1173-D1173)/ABS(D1173),"")</x:f>
        <x:v>0.7242049442856606</x:v>
      </x:c>
      <x:c r="K1173" s="120" t="n">
        <x:f>E1173-D1173</x:f>
        <x:v>-813632.145104211</x:v>
      </x:c>
      <x:c r="L1173" s="77" t="str">
        <x:v>weighted_hybrid</x:v>
      </x:c>
      <x:c r="M1173" s="77" t="str">
        <x:v>是</x:v>
      </x:c>
      <x:c r="N1173" s="77" t="str">
        <x:v>是</x:v>
      </x:c>
    </x:row>
    <x:row r="1174">
      <x:c r="A1174" s="77" t="str">
        <x:v>2427</x:v>
      </x:c>
      <x:c r="B1174" s="77" t="str">
        <x:v>三商電</x:v>
      </x:c>
      <x:c r="C1174" s="125" t="n">
        <x:v>45809</x:v>
      </x:c>
      <x:c r="D1174" s="120" t="n">
        <x:v>565923</x:v>
      </x:c>
      <x:c r="E1174" s="120" t="n">
        <x:v>610548.0314498732</x:v>
      </x:c>
      <x:c r="F1174" s="120" t="n">
        <x:v>416628.0169370789</x:v>
      </x:c>
      <x:c r="G1174" s="120" t="n">
        <x:v>632094.6997290725</x:v>
      </x:c>
      <x:c r="H1174" s="119" t="n">
        <x:v>0.07885353917383325</x:v>
      </x:c>
      <x:c r="I1174" s="119" t="n">
        <x:f>IFERROR(ABS(F1174-D1174)/ABS(D1174),"")</x:f>
        <x:v>0.26380794394806556</x:v>
      </x:c>
      <x:c r="J1174" s="119" t="n">
        <x:f>IFERROR(ABS(G1174-D1174)/ABS(D1174),"")</x:f>
        <x:v>0.11692703729848851</x:v>
      </x:c>
      <x:c r="K1174" s="120" t="n">
        <x:f>E1174-D1174</x:f>
        <x:v>44625.03144987323</x:v>
      </x:c>
      <x:c r="L1174" s="77" t="str">
        <x:v>weighted_hybrid</x:v>
      </x:c>
      <x:c r="M1174" s="77" t="str">
        <x:v>是</x:v>
      </x:c>
      <x:c r="N1174" s="77" t="str">
        <x:v>是</x:v>
      </x:c>
    </x:row>
    <x:row r="1175">
      <x:c r="A1175" s="77" t="str">
        <x:v>2427</x:v>
      </x:c>
      <x:c r="B1175" s="77" t="str">
        <x:v>三商電</x:v>
      </x:c>
      <x:c r="C1175" s="125" t="n">
        <x:v>45839</x:v>
      </x:c>
      <x:c r="D1175" s="120" t="n">
        <x:v>292534</x:v>
      </x:c>
      <x:c r="E1175" s="120" t="n">
        <x:v>522601.75127842743</x:v>
      </x:c>
      <x:c r="F1175" s="120" t="n">
        <x:v>361710.2103528436</x:v>
      </x:c>
      <x:c r="G1175" s="120" t="n">
        <x:v>540478.5891590478</x:v>
      </x:c>
      <x:c r="H1175" s="119" t="n">
        <x:v>0.7864649964736661</x:v>
      </x:c>
      <x:c r="I1175" s="119" t="n">
        <x:f>IFERROR(ABS(F1175-D1175)/ABS(D1175),"")</x:f>
        <x:v>0.23647237706674654</x:v>
      </x:c>
      <x:c r="J1175" s="119" t="n">
        <x:f>IFERROR(ABS(G1175-D1175)/ABS(D1175),"")</x:f>
        <x:v>0.8475752875188792</x:v>
      </x:c>
      <x:c r="K1175" s="120" t="n">
        <x:f>E1175-D1175</x:f>
        <x:v>230067.75127842743</x:v>
      </x:c>
      <x:c r="L1175" s="77" t="str">
        <x:v>weighted_hybrid</x:v>
      </x:c>
      <x:c r="M1175" s="77" t="str">
        <x:v>是</x:v>
      </x:c>
      <x:c r="N1175" s="77" t="str">
        <x:v>是</x:v>
      </x:c>
    </x:row>
    <x:row r="1176">
      <x:c r="A1176" s="77" t="str">
        <x:v>2427</x:v>
      </x:c>
      <x:c r="B1176" s="77" t="str">
        <x:v>三商電</x:v>
      </x:c>
      <x:c r="C1176" s="125" t="n">
        <x:v>45870</x:v>
      </x:c>
      <x:c r="D1176" s="120" t="n">
        <x:v>236524</x:v>
      </x:c>
      <x:c r="E1176" s="120" t="n">
        <x:v>359466.64737992175</x:v>
      </x:c>
      <x:c r="F1176" s="120" t="n">
        <x:v>343102.196275557</x:v>
      </x:c>
      <x:c r="G1176" s="120" t="n">
        <x:v>361284.91972485115</x:v>
      </x:c>
      <x:c r="H1176" s="119" t="n">
        <x:v>0.5197893126275631</x:v>
      </x:c>
      <x:c r="I1176" s="119" t="n">
        <x:f>IFERROR(ABS(F1176-D1176)/ABS(D1176),"")</x:f>
        <x:v>0.4506020373220349</x:v>
      </x:c>
      <x:c r="J1176" s="119" t="n">
        <x:f>IFERROR(ABS(G1176-D1176)/ABS(D1176),"")</x:f>
        <x:v>0.5274767876615106</x:v>
      </x:c>
      <x:c r="K1176" s="120" t="n">
        <x:f>E1176-D1176</x:f>
        <x:v>122942.64737992175</x:v>
      </x:c>
      <x:c r="L1176" s="77" t="str">
        <x:v>weighted_hybrid</x:v>
      </x:c>
      <x:c r="M1176" s="77" t="str">
        <x:v>是</x:v>
      </x:c>
      <x:c r="N1176" s="77" t="str">
        <x:v>是</x:v>
      </x:c>
    </x:row>
    <x:row r="1177">
      <x:c r="A1177" s="77" t="str">
        <x:v>2427</x:v>
      </x:c>
      <x:c r="B1177" s="77" t="str">
        <x:v>三商電</x:v>
      </x:c>
      <x:c r="C1177" s="125" t="n">
        <x:v>45901</x:v>
      </x:c>
      <x:c r="D1177" s="120" t="n">
        <x:v>331368</x:v>
      </x:c>
      <x:c r="E1177" s="120" t="n">
        <x:v>374674.7413403249</x:v>
      </x:c>
      <x:c r="F1177" s="120" t="n">
        <x:v>452726.7498067121</x:v>
      </x:c>
      <x:c r="G1177" s="120" t="n">
        <x:v>366002.29595517076</x:v>
      </x:c>
      <x:c r="H1177" s="119" t="n">
        <x:v>0.13069077684123068</x:v>
      </x:c>
      <x:c r="I1177" s="119" t="n">
        <x:f>IFERROR(ABS(F1177-D1177)/ABS(D1177),"")</x:f>
        <x:v>0.36623557436660176</x:v>
      </x:c>
      <x:c r="J1177" s="119" t="n">
        <x:f>IFERROR(ABS(G1177-D1177)/ABS(D1177),"")</x:f>
        <x:v>0.1045191326717449</x:v>
      </x:c>
      <x:c r="K1177" s="120" t="n">
        <x:f>E1177-D1177</x:f>
        <x:v>43306.74134032492</x:v>
      </x:c>
      <x:c r="L1177" s="77" t="str">
        <x:v>weighted_hybrid</x:v>
      </x:c>
      <x:c r="M1177" s="77" t="str">
        <x:v>是</x:v>
      </x:c>
      <x:c r="N1177" s="77" t="str">
        <x:v>是</x:v>
      </x:c>
    </x:row>
    <x:row r="1178">
      <x:c r="A1178" s="77" t="str">
        <x:v>2427</x:v>
      </x:c>
      <x:c r="B1178" s="77" t="str">
        <x:v>三商電</x:v>
      </x:c>
      <x:c r="C1178" s="125" t="n">
        <x:v>45931</x:v>
      </x:c>
      <x:c r="D1178" s="120" t="n">
        <x:v>1321567</x:v>
      </x:c>
      <x:c r="E1178" s="120" t="n">
        <x:v>371752.5658991639</x:v>
      </x:c>
      <x:c r="F1178" s="120" t="n">
        <x:v>405524.1381566537</x:v>
      </x:c>
      <x:c r="G1178" s="120" t="n">
        <x:v>368000.16898166505</x:v>
      </x:c>
      <x:c r="H1178" s="119" t="n">
        <x:v>0.7187032016544269</x:v>
      </x:c>
      <x:c r="I1178" s="119" t="n">
        <x:f>IFERROR(ABS(F1178-D1178)/ABS(D1178),"")</x:f>
        <x:v>0.6931490131361833</x:v>
      </x:c>
      <x:c r="J1178" s="119" t="n">
        <x:f>IFERROR(ABS(G1178-D1178)/ABS(D1178),"")</x:f>
        <x:v>0.7215425559342318</x:v>
      </x:c>
      <x:c r="K1178" s="120" t="n">
        <x:f>E1178-D1178</x:f>
        <x:v>-949814.434100836</x:v>
      </x:c>
      <x:c r="L1178" s="77" t="str">
        <x:v>weighted_hybrid</x:v>
      </x:c>
      <x:c r="M1178" s="77" t="str">
        <x:v>是</x:v>
      </x:c>
      <x:c r="N1178" s="77" t="str">
        <x:v>是</x:v>
      </x:c>
    </x:row>
    <x:row r="1179">
      <x:c r="A1179" s="77" t="str">
        <x:v>2427</x:v>
      </x:c>
      <x:c r="B1179" s="77" t="str">
        <x:v>三商電</x:v>
      </x:c>
      <x:c r="C1179" s="125" t="n">
        <x:v>45962</x:v>
      </x:c>
      <x:c r="D1179" s="120" t="n">
        <x:v>360325</x:v>
      </x:c>
      <x:c r="E1179" s="120" t="n">
        <x:v>542237.26286574</x:v>
      </x:c>
      <x:c r="F1179" s="120" t="n">
        <x:v>380763.6222313499</x:v>
      </x:c>
      <x:c r="G1179" s="120" t="n">
        <x:v>560178.7784917833</x:v>
      </x:c>
      <x:c r="H1179" s="119" t="n">
        <x:v>0.5048560684541455</x:v>
      </x:c>
      <x:c r="I1179" s="119" t="n">
        <x:f>IFERROR(ABS(F1179-D1179)/ABS(D1179),"")</x:f>
        <x:v>0.05672274261111461</x:v>
      </x:c>
      <x:c r="J1179" s="119" t="n">
        <x:f>IFERROR(ABS(G1179-D1179)/ABS(D1179),"")</x:f>
        <x:v>0.5546486602144822</x:v>
      </x:c>
      <x:c r="K1179" s="120" t="n">
        <x:f>E1179-D1179</x:f>
        <x:v>181912.26286574</x:v>
      </x:c>
      <x:c r="L1179" s="77" t="str">
        <x:v>weighted_hybrid</x:v>
      </x:c>
      <x:c r="M1179" s="77" t="str">
        <x:v>是</x:v>
      </x:c>
      <x:c r="N1179" s="77" t="str">
        <x:v>是</x:v>
      </x:c>
    </x:row>
    <x:row r="1180">
      <x:c r="A1180" s="77" t="str">
        <x:v>2427</x:v>
      </x:c>
      <x:c r="B1180" s="77" t="str">
        <x:v>三商電</x:v>
      </x:c>
      <x:c r="C1180" s="125" t="n">
        <x:v>45992</x:v>
      </x:c>
      <x:c r="D1180" s="120" t="n">
        <x:v>838932</x:v>
      </x:c>
      <x:c r="E1180" s="120" t="n">
        <x:v>710112.9447553179</x:v>
      </x:c>
      <x:c r="F1180" s="120" t="n">
        <x:v>937804.126192738</x:v>
      </x:c>
      <x:c r="G1180" s="120" t="n">
        <x:v>684813.9245956045</x:v>
      </x:c>
      <x:c r="H1180" s="119" t="n">
        <x:v>0.1535512475917978</x:v>
      </x:c>
      <x:c r="I1180" s="119" t="n">
        <x:f>IFERROR(ABS(F1180-D1180)/ABS(D1180),"")</x:f>
        <x:v>0.11785475603831772</x:v>
      </x:c>
      <x:c r="J1180" s="119" t="n">
        <x:f>IFERROR(ABS(G1180-D1180)/ABS(D1180),"")</x:f>
        <x:v>0.1837074702173662</x:v>
      </x:c>
      <x:c r="K1180" s="120" t="n">
        <x:f>E1180-D1180</x:f>
        <x:v>-128819.05524468212</x:v>
      </x:c>
      <x:c r="L1180" s="77" t="str">
        <x:v>weighted_hybrid</x:v>
      </x:c>
      <x:c r="M1180" s="77" t="str">
        <x:v>是</x:v>
      </x:c>
      <x:c r="N1180" s="77" t="str">
        <x:v>是</x:v>
      </x:c>
    </x:row>
    <x:row r="1181">
      <x:c r="A1181" s="77" t="str">
        <x:v>2429</x:v>
      </x:c>
      <x:c r="B1181" s="77" t="str">
        <x:v>銘旺科</x:v>
      </x:c>
      <x:c r="C1181" s="125" t="n">
        <x:v>45658</x:v>
      </x:c>
      <x:c r="D1181" s="120" t="n">
        <x:v>50377</x:v>
      </x:c>
      <x:c r="E1181" s="120" t="n">
        <x:v>26931.661632158088</x:v>
      </x:c>
      <x:c r="F1181" s="120" t="n">
        <x:v>28280.05053098239</x:v>
      </x:c>
      <x:c r="G1181" s="120" t="n">
        <x:v>26781.840643399835</x:v>
      </x:c>
      <x:c r="H1181" s="119" t="n">
        <x:v>0.4653976689330828</x:v>
      </x:c>
      <x:c r="I1181" s="119" t="n">
        <x:f>IFERROR(ABS(F1181-D1181)/ABS(D1181),"")</x:f>
        <x:v>0.4386317063147391</x:v>
      </x:c>
      <x:c r="J1181" s="119" t="n">
        <x:f>IFERROR(ABS(G1181-D1181)/ABS(D1181),"")</x:f>
        <x:v>0.4683716647795654</x:v>
      </x:c>
      <x:c r="K1181" s="120" t="n">
        <x:f>E1181-D1181</x:f>
        <x:v>-23445.338367841912</x:v>
      </x:c>
      <x:c r="L1181" s="77" t="str">
        <x:v>weighted_hybrid</x:v>
      </x:c>
      <x:c r="M1181" s="77" t="str">
        <x:v>是</x:v>
      </x:c>
      <x:c r="N1181" s="77" t="str">
        <x:v>是</x:v>
      </x:c>
    </x:row>
    <x:row r="1182">
      <x:c r="A1182" s="77" t="str">
        <x:v>2429</x:v>
      </x:c>
      <x:c r="B1182" s="77" t="str">
        <x:v>銘旺科</x:v>
      </x:c>
      <x:c r="C1182" s="125" t="n">
        <x:v>45689</x:v>
      </x:c>
      <x:c r="D1182" s="120" t="n">
        <x:v>32439</x:v>
      </x:c>
      <x:c r="E1182" s="120" t="n">
        <x:v>35116.646676476696</x:v>
      </x:c>
      <x:c r="F1182" s="120" t="n">
        <x:v>48773.99623262793</x:v>
      </x:c>
      <x:c r="G1182" s="120" t="n">
        <x:v>33599.163392459894</x:v>
      </x:c>
      <x:c r="H1182" s="119" t="n">
        <x:v>0.0825440573530841</x:v>
      </x:c>
      <x:c r="I1182" s="119" t="n">
        <x:f>IFERROR(ABS(F1182-D1182)/ABS(D1182),"")</x:f>
        <x:v>0.5035604128557578</x:v>
      </x:c>
      <x:c r="J1182" s="119" t="n">
        <x:f>IFERROR(ABS(G1182-D1182)/ABS(D1182),"")</x:f>
        <x:v>0.035764462297231535</x:v>
      </x:c>
      <x:c r="K1182" s="120" t="n">
        <x:f>E1182-D1182</x:f>
        <x:v>2677.6466764766956</x:v>
      </x:c>
      <x:c r="L1182" s="77" t="str">
        <x:v>weighted_hybrid</x:v>
      </x:c>
      <x:c r="M1182" s="77" t="str">
        <x:v>是</x:v>
      </x:c>
      <x:c r="N1182" s="77" t="str">
        <x:v>是</x:v>
      </x:c>
    </x:row>
    <x:row r="1183">
      <x:c r="A1183" s="77" t="str">
        <x:v>2429</x:v>
      </x:c>
      <x:c r="B1183" s="77" t="str">
        <x:v>銘旺科</x:v>
      </x:c>
      <x:c r="C1183" s="125" t="n">
        <x:v>45717</x:v>
      </x:c>
      <x:c r="D1183" s="120" t="n">
        <x:v>35435</x:v>
      </x:c>
      <x:c r="E1183" s="120" t="n">
        <x:v>50943.05236322506</x:v>
      </x:c>
      <x:c r="F1183" s="120" t="n">
        <x:v>57532.253498210346</x:v>
      </x:c>
      <x:c r="G1183" s="120" t="n">
        <x:v>50210.91890378225</x:v>
      </x:c>
      <x:c r="H1183" s="119" t="n">
        <x:v>0.43764787253351384</x:v>
      </x:c>
      <x:c r="I1183" s="119" t="n">
        <x:f>IFERROR(ABS(F1183-D1183)/ABS(D1183),"")</x:f>
        <x:v>0.6235996471909228</x:v>
      </x:c>
      <x:c r="J1183" s="119" t="n">
        <x:f>IFERROR(ABS(G1183-D1183)/ABS(D1183),"")</x:f>
        <x:v>0.4169865642382461</x:v>
      </x:c>
      <x:c r="K1183" s="120" t="n">
        <x:f>E1183-D1183</x:f>
        <x:v>15508.052363225062</x:v>
      </x:c>
      <x:c r="L1183" s="77" t="str">
        <x:v>weighted_hybrid</x:v>
      </x:c>
      <x:c r="M1183" s="77" t="str">
        <x:v>是</x:v>
      </x:c>
      <x:c r="N1183" s="77" t="str">
        <x:v>是</x:v>
      </x:c>
    </x:row>
    <x:row r="1184">
      <x:c r="A1184" s="77" t="str">
        <x:v>2429</x:v>
      </x:c>
      <x:c r="B1184" s="77" t="str">
        <x:v>銘旺科</x:v>
      </x:c>
      <x:c r="C1184" s="125" t="n">
        <x:v>45748</x:v>
      </x:c>
      <x:c r="D1184" s="120" t="n">
        <x:v>26128</x:v>
      </x:c>
      <x:c r="E1184" s="120" t="n">
        <x:v>37207.23110952998</x:v>
      </x:c>
      <x:c r="F1184" s="120" t="n">
        <x:v>29626.39270749168</x:v>
      </x:c>
      <x:c r="G1184" s="120" t="n">
        <x:v>38049.54648753424</x:v>
      </x:c>
      <x:c r="H1184" s="119" t="n">
        <x:v>0.42403670811122096</x:v>
      </x:c>
      <x:c r="I1184" s="119" t="n">
        <x:f>IFERROR(ABS(F1184-D1184)/ABS(D1184),"")</x:f>
        <x:v>0.1338943932750949</x:v>
      </x:c>
      <x:c r="J1184" s="119" t="n">
        <x:f>IFERROR(ABS(G1184-D1184)/ABS(D1184),"")</x:f>
        <x:v>0.45627474309301275</x:v>
      </x:c>
      <x:c r="K1184" s="120" t="n">
        <x:f>E1184-D1184</x:f>
        <x:v>11079.231109529981</x:v>
      </x:c>
      <x:c r="L1184" s="77" t="str">
        <x:v>weighted_hybrid</x:v>
      </x:c>
      <x:c r="M1184" s="77" t="str">
        <x:v>是</x:v>
      </x:c>
      <x:c r="N1184" s="77" t="str">
        <x:v>是</x:v>
      </x:c>
    </x:row>
    <x:row r="1185">
      <x:c r="A1185" s="77" t="str">
        <x:v>2429</x:v>
      </x:c>
      <x:c r="B1185" s="77" t="str">
        <x:v>銘旺科</x:v>
      </x:c>
      <x:c r="C1185" s="125" t="n">
        <x:v>45778</x:v>
      </x:c>
      <x:c r="D1185" s="120" t="n">
        <x:v>34313</x:v>
      </x:c>
      <x:c r="E1185" s="120" t="n">
        <x:v>27204.32197320933</x:v>
      </x:c>
      <x:c r="F1185" s="120" t="n">
        <x:v>24170.15409507321</x:v>
      </x:c>
      <x:c r="G1185" s="120" t="n">
        <x:v>27541.451737446678</x:v>
      </x:c>
      <x:c r="H1185" s="119" t="n">
        <x:v>0.20717156840820297</x:v>
      </x:c>
      <x:c r="I1185" s="119" t="n">
        <x:f>IFERROR(ABS(F1185-D1185)/ABS(D1185),"")</x:f>
        <x:v>0.2955977590104856</x:v>
      </x:c>
      <x:c r="J1185" s="119" t="n">
        <x:f>IFERROR(ABS(G1185-D1185)/ABS(D1185),"")</x:f>
        <x:v>0.19734643611906047</x:v>
      </x:c>
      <x:c r="K1185" s="120" t="n">
        <x:f>E1185-D1185</x:f>
        <x:v>-7108.678026790669</x:v>
      </x:c>
      <x:c r="L1185" s="77" t="str">
        <x:v>weighted_hybrid</x:v>
      </x:c>
      <x:c r="M1185" s="77" t="str">
        <x:v>是</x:v>
      </x:c>
      <x:c r="N1185" s="77" t="str">
        <x:v>是</x:v>
      </x:c>
    </x:row>
    <x:row r="1186">
      <x:c r="A1186" s="77" t="str">
        <x:v>2429</x:v>
      </x:c>
      <x:c r="B1186" s="77" t="str">
        <x:v>銘旺科</x:v>
      </x:c>
      <x:c r="C1186" s="125" t="n">
        <x:v>45809</x:v>
      </x:c>
      <x:c r="D1186" s="120" t="n">
        <x:v>28185</x:v>
      </x:c>
      <x:c r="E1186" s="120" t="n">
        <x:v>31353.508975012857</x:v>
      </x:c>
      <x:c r="F1186" s="120" t="n">
        <x:v>35876.12601061646</x:v>
      </x:c>
      <x:c r="G1186" s="120" t="n">
        <x:v>30850.995971056902</x:v>
      </x:c>
      <x:c r="H1186" s="119" t="n">
        <x:v>0.11241827124402545</x:v>
      </x:c>
      <x:c r="I1186" s="119" t="n">
        <x:f>IFERROR(ABS(F1186-D1186)/ABS(D1186),"")</x:f>
        <x:v>0.2728801139122392</x:v>
      </x:c>
      <x:c r="J1186" s="119" t="n">
        <x:f>IFERROR(ABS(G1186-D1186)/ABS(D1186),"")</x:f>
        <x:v>0.09458917761422395</x:v>
      </x:c>
      <x:c r="K1186" s="120" t="n">
        <x:f>E1186-D1186</x:f>
        <x:v>3168.5089750128573</x:v>
      </x:c>
      <x:c r="L1186" s="77" t="str">
        <x:v>weighted_hybrid</x:v>
      </x:c>
      <x:c r="M1186" s="77" t="str">
        <x:v>是</x:v>
      </x:c>
      <x:c r="N1186" s="77" t="str">
        <x:v>是</x:v>
      </x:c>
    </x:row>
    <x:row r="1187">
      <x:c r="A1187" s="77" t="str">
        <x:v>2429</x:v>
      </x:c>
      <x:c r="B1187" s="77" t="str">
        <x:v>銘旺科</x:v>
      </x:c>
      <x:c r="C1187" s="125" t="n">
        <x:v>45839</x:v>
      </x:c>
      <x:c r="D1187" s="120" t="n">
        <x:v>50765</x:v>
      </x:c>
      <x:c r="E1187" s="120" t="n">
        <x:v>27057.81254735481</x:v>
      </x:c>
      <x:c r="F1187" s="120" t="n">
        <x:v>24313.85723027623</x:v>
      </x:c>
      <x:c r="G1187" s="120" t="n">
        <x:v>27362.69647147465</x:v>
      </x:c>
      <x:c r="H1187" s="119" t="n">
        <x:v>0.4669986694109168</x:v>
      </x:c>
      <x:c r="I1187" s="119" t="n">
        <x:f>IFERROR(ABS(F1187-D1187)/ABS(D1187),"")</x:f>
        <x:v>0.5210507784836752</x:v>
      </x:c>
      <x:c r="J1187" s="119" t="n">
        <x:f>IFERROR(ABS(G1187-D1187)/ABS(D1187),"")</x:f>
        <x:v>0.4609928795139437</x:v>
      </x:c>
      <x:c r="K1187" s="120" t="n">
        <x:f>E1187-D1187</x:f>
        <x:v>-23707.18745264519</x:v>
      </x:c>
      <x:c r="L1187" s="77" t="str">
        <x:v>weighted_hybrid</x:v>
      </x:c>
      <x:c r="M1187" s="77" t="str">
        <x:v>是</x:v>
      </x:c>
      <x:c r="N1187" s="77" t="str">
        <x:v>是</x:v>
      </x:c>
    </x:row>
    <x:row r="1188">
      <x:c r="A1188" s="77" t="str">
        <x:v>2429</x:v>
      </x:c>
      <x:c r="B1188" s="77" t="str">
        <x:v>銘旺科</x:v>
      </x:c>
      <x:c r="C1188" s="125" t="n">
        <x:v>45870</x:v>
      </x:c>
      <x:c r="D1188" s="120" t="n">
        <x:v>31173</x:v>
      </x:c>
      <x:c r="E1188" s="120" t="n">
        <x:v>45277.898691642695</x:v>
      </x:c>
      <x:c r="F1188" s="120" t="n">
        <x:v>53412.72845009223</x:v>
      </x:c>
      <x:c r="G1188" s="120" t="n">
        <x:v>44374.02871848163</x:v>
      </x:c>
      <x:c r="H1188" s="119" t="n">
        <x:v>0.4524716482739132</x:v>
      </x:c>
      <x:c r="I1188" s="119" t="n">
        <x:f>IFERROR(ABS(F1188-D1188)/ABS(D1188),"")</x:f>
        <x:v>0.7134291999516322</x:v>
      </x:c>
      <x:c r="J1188" s="119" t="n">
        <x:f>IFERROR(ABS(G1188-D1188)/ABS(D1188),"")</x:f>
        <x:v>0.42347636475416656</x:v>
      </x:c>
      <x:c r="K1188" s="120" t="n">
        <x:f>E1188-D1188</x:f>
        <x:v>14104.898691642695</x:v>
      </x:c>
      <x:c r="L1188" s="77" t="str">
        <x:v>weighted_hybrid</x:v>
      </x:c>
      <x:c r="M1188" s="77" t="str">
        <x:v>是</x:v>
      </x:c>
      <x:c r="N1188" s="77" t="str">
        <x:v>是</x:v>
      </x:c>
    </x:row>
    <x:row r="1189">
      <x:c r="A1189" s="77" t="str">
        <x:v>2429</x:v>
      </x:c>
      <x:c r="B1189" s="77" t="str">
        <x:v>銘旺科</x:v>
      </x:c>
      <x:c r="C1189" s="125" t="n">
        <x:v>45901</x:v>
      </x:c>
      <x:c r="D1189" s="120" t="n">
        <x:v>37803</x:v>
      </x:c>
      <x:c r="E1189" s="120" t="n">
        <x:v>35568.94980132345</x:v>
      </x:c>
      <x:c r="F1189" s="120" t="n">
        <x:v>34648.40412515066</x:v>
      </x:c>
      <x:c r="G1189" s="120" t="n">
        <x:v>35671.232654231535</x:v>
      </x:c>
      <x:c r="H1189" s="119" t="n">
        <x:v>0.059097166856507476</x:v>
      </x:c>
      <x:c r="I1189" s="119" t="n">
        <x:f>IFERROR(ABS(F1189-D1189)/ABS(D1189),"")</x:f>
        <x:v>0.0834482944435453</x:v>
      </x:c>
      <x:c r="J1189" s="119" t="n">
        <x:f>IFERROR(ABS(G1189-D1189)/ABS(D1189),"")</x:f>
        <x:v>0.05639148601350329</x:v>
      </x:c>
      <x:c r="K1189" s="120" t="n">
        <x:f>E1189-D1189</x:f>
        <x:v>-2234.050198676552</x:v>
      </x:c>
      <x:c r="L1189" s="77" t="str">
        <x:v>weighted_hybrid</x:v>
      </x:c>
      <x:c r="M1189" s="77" t="str">
        <x:v>是</x:v>
      </x:c>
      <x:c r="N1189" s="77" t="str">
        <x:v>是</x:v>
      </x:c>
    </x:row>
    <x:row r="1190">
      <x:c r="A1190" s="77" t="str">
        <x:v>2429</x:v>
      </x:c>
      <x:c r="B1190" s="77" t="str">
        <x:v>銘旺科</x:v>
      </x:c>
      <x:c r="C1190" s="125" t="n">
        <x:v>45931</x:v>
      </x:c>
      <x:c r="D1190" s="120" t="n">
        <x:v>47920</x:v>
      </x:c>
      <x:c r="E1190" s="120" t="n">
        <x:v>39348.91545613308</x:v>
      </x:c>
      <x:c r="F1190" s="120" t="n">
        <x:v>37854.9837576802</x:v>
      </x:c>
      <x:c r="G1190" s="120" t="n">
        <x:v>39514.90786707228</x:v>
      </x:c>
      <x:c r="H1190" s="119" t="n">
        <x:v>0.17886236527268198</x:v>
      </x:c>
      <x:c r="I1190" s="119" t="n">
        <x:f>IFERROR(ABS(F1190-D1190)/ABS(D1190),"")</x:f>
        <x:v>0.21003790155091398</x:v>
      </x:c>
      <x:c r="J1190" s="119" t="n">
        <x:f>IFERROR(ABS(G1190-D1190)/ABS(D1190),"")</x:f>
        <x:v>0.17539841679732301</x:v>
      </x:c>
      <x:c r="K1190" s="120" t="n">
        <x:f>E1190-D1190</x:f>
        <x:v>-8571.08454386692</x:v>
      </x:c>
      <x:c r="L1190" s="77" t="str">
        <x:v>weighted_hybrid</x:v>
      </x:c>
      <x:c r="M1190" s="77" t="str">
        <x:v>是</x:v>
      </x:c>
      <x:c r="N1190" s="77" t="str">
        <x:v>是</x:v>
      </x:c>
    </x:row>
    <x:row r="1191">
      <x:c r="A1191" s="77" t="str">
        <x:v>2429</x:v>
      </x:c>
      <x:c r="B1191" s="77" t="str">
        <x:v>銘旺科</x:v>
      </x:c>
      <x:c r="C1191" s="125" t="n">
        <x:v>45962</x:v>
      </x:c>
      <x:c r="D1191" s="120" t="n">
        <x:v>56408</x:v>
      </x:c>
      <x:c r="E1191" s="120" t="n">
        <x:v>44146.70662716432</x:v>
      </x:c>
      <x:c r="F1191" s="120" t="n">
        <x:v>44688.97204843909</x:v>
      </x:c>
      <x:c r="G1191" s="120" t="n">
        <x:v>44086.45491368934</x:v>
      </x:c>
      <x:c r="H1191" s="119" t="n">
        <x:v>0.21736798632881293</x:v>
      </x:c>
      <x:c r="I1191" s="119" t="n">
        <x:f>IFERROR(ABS(F1191-D1191)/ABS(D1191),"")</x:f>
        <x:v>0.20775471478444382</x:v>
      </x:c>
      <x:c r="J1191" s="119" t="n">
        <x:f>IFERROR(ABS(G1191-D1191)/ABS(D1191),"")</x:f>
        <x:v>0.2184361276115207</x:v>
      </x:c>
      <x:c r="K1191" s="120" t="n">
        <x:f>E1191-D1191</x:f>
        <x:v>-12261.29337283568</x:v>
      </x:c>
      <x:c r="L1191" s="77" t="str">
        <x:v>weighted_hybrid</x:v>
      </x:c>
      <x:c r="M1191" s="77" t="str">
        <x:v>是</x:v>
      </x:c>
      <x:c r="N1191" s="77" t="str">
        <x:v>是</x:v>
      </x:c>
    </x:row>
    <x:row r="1192">
      <x:c r="A1192" s="77" t="str">
        <x:v>2429</x:v>
      </x:c>
      <x:c r="B1192" s="77" t="str">
        <x:v>銘旺科</x:v>
      </x:c>
      <x:c r="C1192" s="125" t="n">
        <x:v>45992</x:v>
      </x:c>
      <x:c r="D1192" s="120" t="n">
        <x:v>64789</x:v>
      </x:c>
      <x:c r="E1192" s="120" t="n">
        <x:v>54897.87990397658</x:v>
      </x:c>
      <x:c r="F1192" s="120" t="n">
        <x:v>50801.34731570916</x:v>
      </x:c>
      <x:c r="G1192" s="120" t="n">
        <x:v>55353.05019156185</x:v>
      </x:c>
      <x:c r="H1192" s="119" t="n">
        <x:v>0.1526666578589486</x:v>
      </x:c>
      <x:c r="I1192" s="119" t="n">
        <x:f>IFERROR(ABS(F1192-D1192)/ABS(D1192),"")</x:f>
        <x:v>0.2158954866457399</x:v>
      </x:c>
      <x:c r="J1192" s="119" t="n">
        <x:f>IFERROR(ABS(G1192-D1192)/ABS(D1192),"")</x:f>
        <x:v>0.14564123243819396</x:v>
      </x:c>
      <x:c r="K1192" s="120" t="n">
        <x:f>E1192-D1192</x:f>
        <x:v>-9891.12009602342</x:v>
      </x:c>
      <x:c r="L1192" s="77" t="str">
        <x:v>weighted_hybrid</x:v>
      </x:c>
      <x:c r="M1192" s="77" t="str">
        <x:v>是</x:v>
      </x:c>
      <x:c r="N1192" s="77" t="str">
        <x:v>是</x:v>
      </x:c>
    </x:row>
    <x:row r="1193">
      <x:c r="A1193" s="77" t="str">
        <x:v>2431</x:v>
      </x:c>
      <x:c r="B1193" s="77" t="str">
        <x:v>聯昌</x:v>
      </x:c>
      <x:c r="C1193" s="125" t="n">
        <x:v>45658</x:v>
      </x:c>
      <x:c r="D1193" s="120" t="n">
        <x:v>20842</x:v>
      </x:c>
      <x:c r="E1193" s="120" t="n">
        <x:v>28712.8964924737</x:v>
      </x:c>
      <x:c r="F1193" s="120" t="n">
        <x:v>24586.9643088931</x:v>
      </x:c>
      <x:c r="G1193" s="120" t="n">
        <x:v>29171.333401760432</x:v>
      </x:c>
      <x:c r="H1193" s="119" t="n">
        <x:v>0.37764593093147014</x:v>
      </x:c>
      <x:c r="I1193" s="119" t="n">
        <x:f>IFERROR(ABS(F1193-D1193)/ABS(D1193),"")</x:f>
        <x:v>0.1796835384748633</x:v>
      </x:c>
      <x:c r="J1193" s="119" t="n">
        <x:f>IFERROR(ABS(G1193-D1193)/ABS(D1193),"")</x:f>
        <x:v>0.39964175231553745</x:v>
      </x:c>
      <x:c r="K1193" s="120" t="n">
        <x:f>E1193-D1193</x:f>
        <x:v>7870.896492473701</x:v>
      </x:c>
      <x:c r="L1193" s="77" t="str">
        <x:v>weighted_hybrid</x:v>
      </x:c>
      <x:c r="M1193" s="77" t="str">
        <x:v>是</x:v>
      </x:c>
      <x:c r="N1193" s="77" t="str">
        <x:v>是</x:v>
      </x:c>
    </x:row>
    <x:row r="1194">
      <x:c r="A1194" s="77" t="str">
        <x:v>2431</x:v>
      </x:c>
      <x:c r="B1194" s="77" t="str">
        <x:v>聯昌</x:v>
      </x:c>
      <x:c r="C1194" s="125" t="n">
        <x:v>45689</x:v>
      </x:c>
      <x:c r="D1194" s="120" t="n">
        <x:v>43511</x:v>
      </x:c>
      <x:c r="E1194" s="120" t="n">
        <x:v>21990.953039759483</x:v>
      </x:c>
      <x:c r="F1194" s="120" t="n">
        <x:v>22549.00966010229</x:v>
      </x:c>
      <x:c r="G1194" s="120" t="n">
        <x:v>21928.946748610284</x:v>
      </x:c>
      <x:c r="H1194" s="119" t="n">
        <x:v>0.4945886548284461</x:v>
      </x:c>
      <x:c r="I1194" s="119" t="n">
        <x:f>IFERROR(ABS(F1194-D1194)/ABS(D1194),"")</x:f>
        <x:v>0.48176301027091334</x:v>
      </x:c>
      <x:c r="J1194" s="119" t="n">
        <x:f>IFERROR(ABS(G1194-D1194)/ABS(D1194),"")</x:f>
        <x:v>0.49601372644594965</x:v>
      </x:c>
      <x:c r="K1194" s="120" t="n">
        <x:f>E1194-D1194</x:f>
        <x:v>-21520.046960240517</x:v>
      </x:c>
      <x:c r="L1194" s="77" t="str">
        <x:v>weighted_hybrid</x:v>
      </x:c>
      <x:c r="M1194" s="77" t="str">
        <x:v>是</x:v>
      </x:c>
      <x:c r="N1194" s="77" t="str">
        <x:v>是</x:v>
      </x:c>
    </x:row>
    <x:row r="1195">
      <x:c r="A1195" s="77" t="str">
        <x:v>2431</x:v>
      </x:c>
      <x:c r="B1195" s="77" t="str">
        <x:v>聯昌</x:v>
      </x:c>
      <x:c r="C1195" s="125" t="n">
        <x:v>45717</x:v>
      </x:c>
      <x:c r="D1195" s="120" t="n">
        <x:v>51534</x:v>
      </x:c>
      <x:c r="E1195" s="120" t="n">
        <x:v>30005.51986385069</x:v>
      </x:c>
      <x:c r="F1195" s="120" t="n">
        <x:v>31948.24909129991</x:v>
      </x:c>
      <x:c r="G1195" s="120" t="n">
        <x:v>29789.661060800776</x:v>
      </x:c>
      <x:c r="H1195" s="119" t="n">
        <x:v>0.41775294244866124</x:v>
      </x:c>
      <x:c r="I1195" s="119" t="n">
        <x:f>IFERROR(ABS(F1195-D1195)/ABS(D1195),"")</x:f>
        <x:v>0.3800549328346352</x:v>
      </x:c>
      <x:c r="J1195" s="119" t="n">
        <x:f>IFERROR(ABS(G1195-D1195)/ABS(D1195),"")</x:f>
        <x:v>0.4219416101835531</x:v>
      </x:c>
      <x:c r="K1195" s="120" t="n">
        <x:f>E1195-D1195</x:f>
        <x:v>-21528.48013614931</x:v>
      </x:c>
      <x:c r="L1195" s="77" t="str">
        <x:v>weighted_hybrid</x:v>
      </x:c>
      <x:c r="M1195" s="77" t="str">
        <x:v>是</x:v>
      </x:c>
      <x:c r="N1195" s="77" t="str">
        <x:v>是</x:v>
      </x:c>
    </x:row>
    <x:row r="1196">
      <x:c r="A1196" s="77" t="str">
        <x:v>2431</x:v>
      </x:c>
      <x:c r="B1196" s="77" t="str">
        <x:v>聯昌</x:v>
      </x:c>
      <x:c r="C1196" s="125" t="n">
        <x:v>45748</x:v>
      </x:c>
      <x:c r="D1196" s="120" t="n">
        <x:v>43020</x:v>
      </x:c>
      <x:c r="E1196" s="120" t="n">
        <x:v>41674.426314784156</x:v>
      </x:c>
      <x:c r="F1196" s="120" t="n">
        <x:v>36793.70117678408</x:v>
      </x:c>
      <x:c r="G1196" s="120" t="n">
        <x:v>42216.72910789527</x:v>
      </x:c>
      <x:c r="H1196" s="119" t="n">
        <x:v>0.03127786344062865</x:v>
      </x:c>
      <x:c r="I1196" s="119" t="n">
        <x:f>IFERROR(ABS(F1196-D1196)/ABS(D1196),"")</x:f>
        <x:v>0.1447303306186871</x:v>
      </x:c>
      <x:c r="J1196" s="119" t="n">
        <x:f>IFERROR(ABS(G1196-D1196)/ABS(D1196),"")</x:f>
        <x:v>0.01867203375417784</x:v>
      </x:c>
      <x:c r="K1196" s="120" t="n">
        <x:f>E1196-D1196</x:f>
        <x:v>-1345.5736852158443</x:v>
      </x:c>
      <x:c r="L1196" s="77" t="str">
        <x:v>weighted_hybrid</x:v>
      </x:c>
      <x:c r="M1196" s="77" t="str">
        <x:v>是</x:v>
      </x:c>
      <x:c r="N1196" s="77" t="str">
        <x:v>是</x:v>
      </x:c>
    </x:row>
    <x:row r="1197">
      <x:c r="A1197" s="77" t="str">
        <x:v>2431</x:v>
      </x:c>
      <x:c r="B1197" s="77" t="str">
        <x:v>聯昌</x:v>
      </x:c>
      <x:c r="C1197" s="125" t="n">
        <x:v>45778</x:v>
      </x:c>
      <x:c r="D1197" s="120" t="n">
        <x:v>35713</x:v>
      </x:c>
      <x:c r="E1197" s="120" t="n">
        <x:v>44605.95160367365</x:v>
      </x:c>
      <x:c r="F1197" s="120" t="n">
        <x:v>32408.437987853154</x:v>
      </x:c>
      <x:c r="G1197" s="120" t="n">
        <x:v>45961.23089432037</x:v>
      </x:c>
      <x:c r="H1197" s="119" t="n">
        <x:v>0.24901160932079783</x:v>
      </x:c>
      <x:c r="I1197" s="119" t="n">
        <x:f>IFERROR(ABS(F1197-D1197)/ABS(D1197),"")</x:f>
        <x:v>0.09253106745854019</x:v>
      </x:c>
      <x:c r="J1197" s="119" t="n">
        <x:f>IFERROR(ABS(G1197-D1197)/ABS(D1197),"")</x:f>
        <x:v>0.28696079562961296</x:v>
      </x:c>
      <x:c r="K1197" s="120" t="n">
        <x:f>E1197-D1197</x:f>
        <x:v>8892.951603673653</x:v>
      </x:c>
      <x:c r="L1197" s="77" t="str">
        <x:v>weighted_hybrid</x:v>
      </x:c>
      <x:c r="M1197" s="77" t="str">
        <x:v>是</x:v>
      </x:c>
      <x:c r="N1197" s="77" t="str">
        <x:v>是</x:v>
      </x:c>
    </x:row>
    <x:row r="1198">
      <x:c r="A1198" s="77" t="str">
        <x:v>2431</x:v>
      </x:c>
      <x:c r="B1198" s="77" t="str">
        <x:v>聯昌</x:v>
      </x:c>
      <x:c r="C1198" s="125" t="n">
        <x:v>45809</x:v>
      </x:c>
      <x:c r="D1198" s="120" t="n">
        <x:v>27628</x:v>
      </x:c>
      <x:c r="E1198" s="120" t="n">
        <x:v>41808.51561203578</x:v>
      </x:c>
      <x:c r="F1198" s="120" t="n">
        <x:v>37795.50398807901</x:v>
      </x:c>
      <x:c r="G1198" s="120" t="n">
        <x:v>42254.405792475416</x:v>
      </x:c>
      <x:c r="H1198" s="119" t="n">
        <x:v>0.5132660928056964</x:v>
      </x:c>
      <x:c r="I1198" s="119" t="n">
        <x:f>IFERROR(ABS(F1198-D1198)/ABS(D1198),"")</x:f>
        <x:v>0.3680144776342481</x:v>
      </x:c>
      <x:c r="J1198" s="119" t="n">
        <x:f>IFERROR(ABS(G1198-D1198)/ABS(D1198),"")</x:f>
        <x:v>0.5294051611580793</x:v>
      </x:c>
      <x:c r="K1198" s="120" t="n">
        <x:f>E1198-D1198</x:f>
        <x:v>14180.515612035779</x:v>
      </x:c>
      <x:c r="L1198" s="77" t="str">
        <x:v>weighted_hybrid</x:v>
      </x:c>
      <x:c r="M1198" s="77" t="str">
        <x:v>是</x:v>
      </x:c>
      <x:c r="N1198" s="77" t="str">
        <x:v>是</x:v>
      </x:c>
    </x:row>
    <x:row r="1199">
      <x:c r="A1199" s="77" t="str">
        <x:v>2431</x:v>
      </x:c>
      <x:c r="B1199" s="77" t="str">
        <x:v>聯昌</x:v>
      </x:c>
      <x:c r="C1199" s="125" t="n">
        <x:v>45839</x:v>
      </x:c>
      <x:c r="D1199" s="120" t="n">
        <x:v>32515</x:v>
      </x:c>
      <x:c r="E1199" s="120" t="n">
        <x:v>35954.76711826377</x:v>
      </x:c>
      <x:c r="F1199" s="120" t="n">
        <x:v>34929.02611799899</x:v>
      </x:c>
      <x:c r="G1199" s="120" t="n">
        <x:v>36068.73834051541</x:v>
      </x:c>
      <x:c r="H1199" s="119" t="n">
        <x:v>0.10579016202564268</x:v>
      </x:c>
      <x:c r="I1199" s="119" t="n">
        <x:f>IFERROR(ABS(F1199-D1199)/ABS(D1199),"")</x:f>
        <x:v>0.07424346049512502</x:v>
      </x:c>
      <x:c r="J1199" s="119" t="n">
        <x:f>IFERROR(ABS(G1199-D1199)/ABS(D1199),"")</x:f>
        <x:v>0.10929535108458897</x:v>
      </x:c>
      <x:c r="K1199" s="120" t="n">
        <x:f>E1199-D1199</x:f>
        <x:v>3439.7671182637714</x:v>
      </x:c>
      <x:c r="L1199" s="77" t="str">
        <x:v>weighted_hybrid</x:v>
      </x:c>
      <x:c r="M1199" s="77" t="str">
        <x:v>是</x:v>
      </x:c>
      <x:c r="N1199" s="77" t="str">
        <x:v>是</x:v>
      </x:c>
    </x:row>
    <x:row r="1200">
      <x:c r="A1200" s="77" t="str">
        <x:v>2431</x:v>
      </x:c>
      <x:c r="B1200" s="77" t="str">
        <x:v>聯昌</x:v>
      </x:c>
      <x:c r="C1200" s="125" t="n">
        <x:v>45870</x:v>
      </x:c>
      <x:c r="D1200" s="120" t="n">
        <x:v>28820</x:v>
      </x:c>
      <x:c r="E1200" s="120" t="n">
        <x:v>30458.116799503056</x:v>
      </x:c>
      <x:c r="F1200" s="120" t="n">
        <x:v>30435.72666179231</x:v>
      </x:c>
      <x:c r="G1200" s="120" t="n">
        <x:v>30460.604592582025</x:v>
      </x:c>
      <x:c r="H1200" s="119" t="n">
        <x:v>0.05683958360524135</x:v>
      </x:c>
      <x:c r="I1200" s="119" t="n">
        <x:f>IFERROR(ABS(F1200-D1200)/ABS(D1200),"")</x:f>
        <x:v>0.056062687779053044</x:v>
      </x:c>
      <x:c r="J1200" s="119" t="n">
        <x:f>IFERROR(ABS(G1200-D1200)/ABS(D1200),"")</x:f>
        <x:v>0.05692590536370664</x:v>
      </x:c>
      <x:c r="K1200" s="120" t="n">
        <x:f>E1200-D1200</x:f>
        <x:v>1638.1167995030555</x:v>
      </x:c>
      <x:c r="L1200" s="77" t="str">
        <x:v>weighted_hybrid</x:v>
      </x:c>
      <x:c r="M1200" s="77" t="str">
        <x:v>是</x:v>
      </x:c>
      <x:c r="N1200" s="77" t="str">
        <x:v>是</x:v>
      </x:c>
    </x:row>
    <x:row r="1201">
      <x:c r="A1201" s="77" t="str">
        <x:v>2431</x:v>
      </x:c>
      <x:c r="B1201" s="77" t="str">
        <x:v>聯昌</x:v>
      </x:c>
      <x:c r="C1201" s="125" t="n">
        <x:v>45901</x:v>
      </x:c>
      <x:c r="D1201" s="120" t="n">
        <x:v>23454</x:v>
      </x:c>
      <x:c r="E1201" s="120" t="n">
        <x:v>32751.350350797442</x:v>
      </x:c>
      <x:c r="F1201" s="120" t="n">
        <x:v>31686.664338717484</x:v>
      </x:c>
      <x:c r="G1201" s="120" t="n">
        <x:v>32869.6487965841</x:v>
      </x:c>
      <x:c r="H1201" s="119" t="n">
        <x:v>0.3964078771551736</x:v>
      </x:c>
      <x:c r="I1201" s="119" t="n">
        <x:f>IFERROR(ABS(F1201-D1201)/ABS(D1201),"")</x:f>
        <x:v>0.3510132318034231</x:v>
      </x:c>
      <x:c r="J1201" s="119" t="n">
        <x:f>IFERROR(ABS(G1201-D1201)/ABS(D1201),"")</x:f>
        <x:v>0.4014517266387013</x:v>
      </x:c>
      <x:c r="K1201" s="120" t="n">
        <x:f>E1201-D1201</x:f>
        <x:v>9297.350350797442</x:v>
      </x:c>
      <x:c r="L1201" s="77" t="str">
        <x:v>weighted_hybrid</x:v>
      </x:c>
      <x:c r="M1201" s="77" t="str">
        <x:v>是</x:v>
      </x:c>
      <x:c r="N1201" s="77" t="str">
        <x:v>是</x:v>
      </x:c>
    </x:row>
    <x:row r="1202">
      <x:c r="A1202" s="77" t="str">
        <x:v>2431</x:v>
      </x:c>
      <x:c r="B1202" s="77" t="str">
        <x:v>聯昌</x:v>
      </x:c>
      <x:c r="C1202" s="125" t="n">
        <x:v>45931</x:v>
      </x:c>
      <x:c r="D1202" s="120" t="n">
        <x:v>24162</x:v>
      </x:c>
      <x:c r="E1202" s="120" t="n">
        <x:v>27850.394234488038</x:v>
      </x:c>
      <x:c r="F1202" s="120" t="n">
        <x:v>23979.06966449814</x:v>
      </x:c>
      <x:c r="G1202" s="120" t="n">
        <x:v>28280.54140893136</x:v>
      </x:c>
      <x:c r="H1202" s="119" t="n">
        <x:v>0.15265268746329103</x:v>
      </x:c>
      <x:c r="I1202" s="119" t="n">
        <x:f>IFERROR(ABS(F1202-D1202)/ABS(D1202),"")</x:f>
        <x:v>0.007570993109091139</x:v>
      </x:c>
      <x:c r="J1202" s="119" t="n">
        <x:f>IFERROR(ABS(G1202-D1202)/ABS(D1202),"")</x:f>
        <x:v>0.17045531863800018</x:v>
      </x:c>
      <x:c r="K1202" s="120" t="n">
        <x:f>E1202-D1202</x:f>
        <x:v>3688.394234488038</x:v>
      </x:c>
      <x:c r="L1202" s="77" t="str">
        <x:v>weighted_hybrid</x:v>
      </x:c>
      <x:c r="M1202" s="77" t="str">
        <x:v>是</x:v>
      </x:c>
      <x:c r="N1202" s="77" t="str">
        <x:v>是</x:v>
      </x:c>
    </x:row>
    <x:row r="1203">
      <x:c r="A1203" s="77" t="str">
        <x:v>2431</x:v>
      </x:c>
      <x:c r="B1203" s="77" t="str">
        <x:v>聯昌</x:v>
      </x:c>
      <x:c r="C1203" s="125" t="n">
        <x:v>45962</x:v>
      </x:c>
      <x:c r="D1203" s="120" t="n">
        <x:v>18233</x:v>
      </x:c>
      <x:c r="E1203" s="120" t="n">
        <x:v>21971.318972439167</x:v>
      </x:c>
      <x:c r="F1203" s="120" t="n">
        <x:v>21841.050316614383</x:v>
      </x:c>
      <x:c r="G1203" s="120" t="n">
        <x:v>21985.793267530807</x:v>
      </x:c>
      <x:c r="H1203" s="119" t="n">
        <x:v>0.20503038295613266</x:v>
      </x:c>
      <x:c r="I1203" s="119" t="n">
        <x:f>IFERROR(ABS(F1203-D1203)/ABS(D1203),"")</x:f>
        <x:v>0.19788571911448377</x:v>
      </x:c>
      <x:c r="J1203" s="119" t="n">
        <x:f>IFERROR(ABS(G1203-D1203)/ABS(D1203),"")</x:f>
        <x:v>0.20582423449409354</x:v>
      </x:c>
      <x:c r="K1203" s="120" t="n">
        <x:f>E1203-D1203</x:f>
        <x:v>3738.318972439167</x:v>
      </x:c>
      <x:c r="L1203" s="77" t="str">
        <x:v>weighted_hybrid</x:v>
      </x:c>
      <x:c r="M1203" s="77" t="str">
        <x:v>是</x:v>
      </x:c>
      <x:c r="N1203" s="77" t="str">
        <x:v>是</x:v>
      </x:c>
    </x:row>
    <x:row r="1204">
      <x:c r="A1204" s="77" t="str">
        <x:v>2431</x:v>
      </x:c>
      <x:c r="B1204" s="77" t="str">
        <x:v>聯昌</x:v>
      </x:c>
      <x:c r="C1204" s="125" t="n">
        <x:v>45992</x:v>
      </x:c>
      <x:c r="D1204" s="120" t="n">
        <x:v>25655</x:v>
      </x:c>
      <x:c r="E1204" s="120" t="n">
        <x:v>17131.168132824696</x:v>
      </x:c>
      <x:c r="F1204" s="120" t="n">
        <x:v>16748.206257685233</x:v>
      </x:c>
      <x:c r="G1204" s="120" t="n">
        <x:v>17173.719452284637</x:v>
      </x:c>
      <x:c r="H1204" s="119" t="n">
        <x:v>0.3322483674595713</x:v>
      </x:c>
      <x:c r="I1204" s="119" t="n">
        <x:f>IFERROR(ABS(F1204-D1204)/ABS(D1204),"")</x:f>
        <x:v>0.3471757451691587</x:v>
      </x:c>
      <x:c r="J1204" s="119" t="n">
        <x:f>IFERROR(ABS(G1204-D1204)/ABS(D1204),"")</x:f>
        <x:v>0.3305897699362839</x:v>
      </x:c>
      <x:c r="K1204" s="120" t="n">
        <x:f>E1204-D1204</x:f>
        <x:v>-8523.831867175304</x:v>
      </x:c>
      <x:c r="L1204" s="77" t="str">
        <x:v>weighted_hybrid</x:v>
      </x:c>
      <x:c r="M1204" s="77" t="str">
        <x:v>是</x:v>
      </x:c>
      <x:c r="N1204" s="77" t="str">
        <x:v>是</x:v>
      </x:c>
    </x:row>
    <x:row r="1205">
      <x:c r="A1205" s="77" t="str">
        <x:v>2434</x:v>
      </x:c>
      <x:c r="B1205" s="77" t="str">
        <x:v>統懋</x:v>
      </x:c>
      <x:c r="C1205" s="125" t="n">
        <x:v>45658</x:v>
      </x:c>
      <x:c r="D1205" s="120" t="n">
        <x:v>2718</x:v>
      </x:c>
      <x:c r="E1205" s="120" t="n">
        <x:v>3138.3247190349693</x:v>
      </x:c>
      <x:c r="F1205" s="120" t="n">
        <x:v>3089.881425263056</x:v>
      </x:c>
      <x:c r="G1205" s="120" t="n">
        <x:v>3143.7073072318485</x:v>
      </x:c>
      <x:c r="H1205" s="119" t="n">
        <x:v>0.15464485615708953</x:v>
      </x:c>
      <x:c r="I1205" s="119" t="n">
        <x:f>IFERROR(ABS(F1205-D1205)/ABS(D1205),"")</x:f>
        <x:v>0.13682171643232374</x:v>
      </x:c>
      <x:c r="J1205" s="119" t="n">
        <x:f>IFERROR(ABS(G1205-D1205)/ABS(D1205),"")</x:f>
        <x:v>0.1566252050153968</x:v>
      </x:c>
      <x:c r="K1205" s="120" t="n">
        <x:f>E1205-D1205</x:f>
        <x:v>420.32471903496935</x:v>
      </x:c>
      <x:c r="L1205" s="77" t="str">
        <x:v>weighted_hybrid</x:v>
      </x:c>
      <x:c r="M1205" s="77" t="str">
        <x:v>是</x:v>
      </x:c>
      <x:c r="N1205" s="77" t="str">
        <x:v>是</x:v>
      </x:c>
    </x:row>
    <x:row r="1206">
      <x:c r="A1206" s="77" t="str">
        <x:v>2434</x:v>
      </x:c>
      <x:c r="B1206" s="77" t="str">
        <x:v>統懋</x:v>
      </x:c>
      <x:c r="C1206" s="125" t="n">
        <x:v>45689</x:v>
      </x:c>
      <x:c r="D1206" s="120" t="n">
        <x:v>2922</x:v>
      </x:c>
      <x:c r="E1206" s="120" t="n">
        <x:v>1661.0589859987754</x:v>
      </x:c>
      <x:c r="F1206" s="120" t="n">
        <x:v>1832.8217912335333</x:v>
      </x:c>
      <x:c r="G1206" s="120" t="n">
        <x:v>1641.97422986158</x:v>
      </x:c>
      <x:c r="H1206" s="119" t="n">
        <x:v>0.43153354346380035</x:v>
      </x:c>
      <x:c r="I1206" s="119" t="n">
        <x:f>IFERROR(ABS(F1206-D1206)/ABS(D1206),"")</x:f>
        <x:v>0.3727509270248004</x:v>
      </x:c>
      <x:c r="J1206" s="119" t="n">
        <x:f>IFERROR(ABS(G1206-D1206)/ABS(D1206),"")</x:f>
        <x:v>0.43806494529035594</x:v>
      </x:c>
      <x:c r="K1206" s="120" t="n">
        <x:f>E1206-D1206</x:f>
        <x:v>-1260.9410140012246</x:v>
      </x:c>
      <x:c r="L1206" s="77" t="str">
        <x:v>weighted_hybrid</x:v>
      </x:c>
      <x:c r="M1206" s="77" t="str">
        <x:v>是</x:v>
      </x:c>
      <x:c r="N1206" s="77" t="str">
        <x:v>是</x:v>
      </x:c>
    </x:row>
    <x:row r="1207">
      <x:c r="A1207" s="77" t="str">
        <x:v>2434</x:v>
      </x:c>
      <x:c r="B1207" s="77" t="str">
        <x:v>統懋</x:v>
      </x:c>
      <x:c r="C1207" s="125" t="n">
        <x:v>45717</x:v>
      </x:c>
      <x:c r="D1207" s="120" t="n">
        <x:v>4607</x:v>
      </x:c>
      <x:c r="E1207" s="120" t="n">
        <x:v>3266.8982925973723</x:v>
      </x:c>
      <x:c r="F1207" s="120" t="n">
        <x:v>4139.053221605406</x:v>
      </x:c>
      <x:c r="G1207" s="120" t="n">
        <x:v>3169.992189374257</x:v>
      </x:c>
      <x:c r="H1207" s="119" t="n">
        <x:v>0.29088380885665893</x:v>
      </x:c>
      <x:c r="I1207" s="119" t="n">
        <x:f>IFERROR(ABS(F1207-D1207)/ABS(D1207),"")</x:f>
        <x:v>0.10157299292263812</x:v>
      </x:c>
      <x:c r="J1207" s="119" t="n">
        <x:f>IFERROR(ABS(G1207-D1207)/ABS(D1207),"")</x:f>
        <x:v>0.3119183439604391</x:v>
      </x:c>
      <x:c r="K1207" s="120" t="n">
        <x:f>E1207-D1207</x:f>
        <x:v>-1340.1017074026277</x:v>
      </x:c>
      <x:c r="L1207" s="77" t="str">
        <x:v>weighted_hybrid</x:v>
      </x:c>
      <x:c r="M1207" s="77" t="str">
        <x:v>是</x:v>
      </x:c>
      <x:c r="N1207" s="77" t="str">
        <x:v>是</x:v>
      </x:c>
    </x:row>
    <x:row r="1208">
      <x:c r="A1208" s="77" t="str">
        <x:v>2434</x:v>
      </x:c>
      <x:c r="B1208" s="77" t="str">
        <x:v>統懋</x:v>
      </x:c>
      <x:c r="C1208" s="125" t="n">
        <x:v>45748</x:v>
      </x:c>
      <x:c r="D1208" s="120" t="n">
        <x:v>4526</x:v>
      </x:c>
      <x:c r="E1208" s="120" t="n">
        <x:v>5566.437892805572</x:v>
      </x:c>
      <x:c r="F1208" s="120" t="n">
        <x:v>4731.767857720689</x:v>
      </x:c>
      <x:c r="G1208" s="120" t="n">
        <x:v>5659.179007815003</x:v>
      </x:c>
      <x:c r="H1208" s="119" t="n">
        <x:v>0.2298802237749828</x:v>
      </x:c>
      <x:c r="I1208" s="119" t="n">
        <x:f>IFERROR(ABS(F1208-D1208)/ABS(D1208),"")</x:f>
        <x:v>0.045463512532189325</x:v>
      </x:c>
      <x:c r="J1208" s="119" t="n">
        <x:f>IFERROR(ABS(G1208-D1208)/ABS(D1208),"")</x:f>
        <x:v>0.25037096946862647</x:v>
      </x:c>
      <x:c r="K1208" s="120" t="n">
        <x:f>E1208-D1208</x:f>
        <x:v>1040.4378928055721</x:v>
      </x:c>
      <x:c r="L1208" s="77" t="str">
        <x:v>weighted_hybrid</x:v>
      </x:c>
      <x:c r="M1208" s="77" t="str">
        <x:v>是</x:v>
      </x:c>
      <x:c r="N1208" s="77" t="str">
        <x:v>是</x:v>
      </x:c>
    </x:row>
    <x:row r="1209">
      <x:c r="A1209" s="77" t="str">
        <x:v>2434</x:v>
      </x:c>
      <x:c r="B1209" s="77" t="str">
        <x:v>統懋</x:v>
      </x:c>
      <x:c r="C1209" s="125" t="n">
        <x:v>45778</x:v>
      </x:c>
      <x:c r="D1209" s="120" t="n">
        <x:v>4351</x:v>
      </x:c>
      <x:c r="E1209" s="120" t="n">
        <x:v>4183.292694117878</x:v>
      </x:c>
      <x:c r="F1209" s="120" t="n">
        <x:v>3796.050459247092</x:v>
      </x:c>
      <x:c r="G1209" s="120" t="n">
        <x:v>4226.3196091035215</x:v>
      </x:c>
      <x:c r="H1209" s="119" t="n">
        <x:v>0.03854454283661723</x:v>
      </x:c>
      <x:c r="I1209" s="119" t="n">
        <x:f>IFERROR(ABS(F1209-D1209)/ABS(D1209),"")</x:f>
        <x:v>0.1275452863141595</x:v>
      </x:c>
      <x:c r="J1209" s="119" t="n">
        <x:f>IFERROR(ABS(G1209-D1209)/ABS(D1209),"")</x:f>
        <x:v>0.028655571339112493</x:v>
      </x:c>
      <x:c r="K1209" s="120" t="n">
        <x:f>E1209-D1209</x:f>
        <x:v>-167.70730588212155</x:v>
      </x:c>
      <x:c r="L1209" s="77" t="str">
        <x:v>weighted_hybrid</x:v>
      </x:c>
      <x:c r="M1209" s="77" t="str">
        <x:v>是</x:v>
      </x:c>
      <x:c r="N1209" s="77" t="str">
        <x:v>是</x:v>
      </x:c>
    </x:row>
    <x:row r="1210">
      <x:c r="A1210" s="77" t="str">
        <x:v>2434</x:v>
      </x:c>
      <x:c r="B1210" s="77" t="str">
        <x:v>統懋</x:v>
      </x:c>
      <x:c r="C1210" s="125" t="n">
        <x:v>45809</x:v>
      </x:c>
      <x:c r="D1210" s="120" t="n">
        <x:v>3454</x:v>
      </x:c>
      <x:c r="E1210" s="120" t="n">
        <x:v>3900.9651937259023</x:v>
      </x:c>
      <x:c r="F1210" s="120" t="n">
        <x:v>3574.155269526829</x:v>
      </x:c>
      <x:c r="G1210" s="120" t="n">
        <x:v>3937.2774075257994</x:v>
      </x:c>
      <x:c r="H1210" s="119" t="n">
        <x:v>0.12940509372492828</x:v>
      </x:c>
      <x:c r="I1210" s="119" t="n">
        <x:f>IFERROR(ABS(F1210-D1210)/ABS(D1210),"")</x:f>
        <x:v>0.03478728127586254</x:v>
      </x:c>
      <x:c r="J1210" s="119" t="n">
        <x:f>IFERROR(ABS(G1210-D1210)/ABS(D1210),"")</x:f>
        <x:v>0.13991818399704672</x:v>
      </x:c>
      <x:c r="K1210" s="120" t="n">
        <x:f>E1210-D1210</x:f>
        <x:v>446.9651937259023</x:v>
      </x:c>
      <x:c r="L1210" s="77" t="str">
        <x:v>weighted_hybrid</x:v>
      </x:c>
      <x:c r="M1210" s="77" t="str">
        <x:v>是</x:v>
      </x:c>
      <x:c r="N1210" s="77" t="str">
        <x:v>是</x:v>
      </x:c>
    </x:row>
    <x:row r="1211">
      <x:c r="A1211" s="77" t="str">
        <x:v>2434</x:v>
      </x:c>
      <x:c r="B1211" s="77" t="str">
        <x:v>統懋</x:v>
      </x:c>
      <x:c r="C1211" s="125" t="n">
        <x:v>45839</x:v>
      </x:c>
      <x:c r="D1211" s="120" t="n">
        <x:v>4271</x:v>
      </x:c>
      <x:c r="E1211" s="120" t="n">
        <x:v>4343.778758128864</x:v>
      </x:c>
      <x:c r="F1211" s="120" t="n">
        <x:v>4091.4354299335937</x:v>
      </x:c>
      <x:c r="G1211" s="120" t="n">
        <x:v>4371.816905706116</x:v>
      </x:c>
      <x:c r="H1211" s="119" t="n">
        <x:v>0.017040214968125487</x:v>
      </x:c>
      <x:c r="I1211" s="119" t="n">
        <x:f>IFERROR(ABS(F1211-D1211)/ABS(D1211),"")</x:f>
        <x:v>0.04204274644495582</x:v>
      </x:c>
      <x:c r="J1211" s="119" t="n">
        <x:f>IFERROR(ABS(G1211-D1211)/ABS(D1211),"")</x:f>
        <x:v>0.023604988458467785</x:v>
      </x:c>
      <x:c r="K1211" s="120" t="n">
        <x:f>E1211-D1211</x:f>
        <x:v>72.77875812886396</x:v>
      </x:c>
      <x:c r="L1211" s="77" t="str">
        <x:v>weighted_hybrid</x:v>
      </x:c>
      <x:c r="M1211" s="77" t="str">
        <x:v>是</x:v>
      </x:c>
      <x:c r="N1211" s="77" t="str">
        <x:v>是</x:v>
      </x:c>
    </x:row>
    <x:row r="1212">
      <x:c r="A1212" s="77" t="str">
        <x:v>2434</x:v>
      </x:c>
      <x:c r="B1212" s="77" t="str">
        <x:v>統懋</x:v>
      </x:c>
      <x:c r="C1212" s="125" t="n">
        <x:v>45870</x:v>
      </x:c>
      <x:c r="D1212" s="120" t="n">
        <x:v>2904</x:v>
      </x:c>
      <x:c r="E1212" s="120" t="n">
        <x:v>3851.5662928632023</x:v>
      </x:c>
      <x:c r="F1212" s="120" t="n">
        <x:v>3810.685333702301</x:v>
      </x:c>
      <x:c r="G1212" s="120" t="n">
        <x:v>3856.1086216588583</x:v>
      </x:c>
      <x:c r="H1212" s="119" t="n">
        <x:v>0.32629693280413297</x:v>
      </x:c>
      <x:c r="I1212" s="119" t="n">
        <x:f>IFERROR(ABS(F1212-D1212)/ABS(D1212),"")</x:f>
        <x:v>0.3122194675283405</x:v>
      </x:c>
      <x:c r="J1212" s="119" t="n">
        <x:f>IFERROR(ABS(G1212-D1212)/ABS(D1212),"")</x:f>
        <x:v>0.3278610956125545</x:v>
      </x:c>
      <x:c r="K1212" s="120" t="n">
        <x:f>E1212-D1212</x:f>
        <x:v>947.5662928632023</x:v>
      </x:c>
      <x:c r="L1212" s="77" t="str">
        <x:v>weighted_hybrid</x:v>
      </x:c>
      <x:c r="M1212" s="77" t="str">
        <x:v>是</x:v>
      </x:c>
      <x:c r="N1212" s="77" t="str">
        <x:v>是</x:v>
      </x:c>
    </x:row>
    <x:row r="1213">
      <x:c r="A1213" s="77" t="str">
        <x:v>2434</x:v>
      </x:c>
      <x:c r="B1213" s="77" t="str">
        <x:v>統懋</x:v>
      </x:c>
      <x:c r="C1213" s="125" t="n">
        <x:v>45901</x:v>
      </x:c>
      <x:c r="D1213" s="120" t="n">
        <x:v>4774</x:v>
      </x:c>
      <x:c r="E1213" s="120" t="n">
        <x:v>2986.7426641521415</x:v>
      </x:c>
      <x:c r="F1213" s="120" t="n">
        <x:v>3508.036808446764</x:v>
      </x:c>
      <x:c r="G1213" s="120" t="n">
        <x:v>2928.82109256385</x:v>
      </x:c>
      <x:c r="H1213" s="119" t="n">
        <x:v>0.37437313277081247</x:v>
      </x:c>
      <x:c r="I1213" s="119" t="n">
        <x:f>IFERROR(ABS(F1213-D1213)/ABS(D1213),"")</x:f>
        <x:v>0.26517871628681106</x:v>
      </x:c>
      <x:c r="J1213" s="119" t="n">
        <x:f>IFERROR(ABS(G1213-D1213)/ABS(D1213),"")</x:f>
        <x:v>0.38650584571347923</x:v>
      </x:c>
      <x:c r="K1213" s="120" t="n">
        <x:f>E1213-D1213</x:f>
        <x:v>-1787.2573358478585</x:v>
      </x:c>
      <x:c r="L1213" s="77" t="str">
        <x:v>weighted_hybrid</x:v>
      </x:c>
      <x:c r="M1213" s="77" t="str">
        <x:v>是</x:v>
      </x:c>
      <x:c r="N1213" s="77" t="str">
        <x:v>是</x:v>
      </x:c>
    </x:row>
    <x:row r="1214">
      <x:c r="A1214" s="77" t="str">
        <x:v>2434</x:v>
      </x:c>
      <x:c r="B1214" s="77" t="str">
        <x:v>統懋</x:v>
      </x:c>
      <x:c r="C1214" s="125" t="n">
        <x:v>45931</x:v>
      </x:c>
      <x:c r="D1214" s="120" t="n">
        <x:v>4041</x:v>
      </x:c>
      <x:c r="E1214" s="120" t="n">
        <x:v>3766.1747116990678</x:v>
      </x:c>
      <x:c r="F1214" s="120" t="n">
        <x:v>3706.410049703123</x:v>
      </x:c>
      <x:c r="G1214" s="120" t="n">
        <x:v>3772.8152296986173</x:v>
      </x:c>
      <x:c r="H1214" s="119" t="n">
        <x:v>0.06800922749342544</x:v>
      </x:c>
      <x:c r="I1214" s="119" t="n">
        <x:f>IFERROR(ABS(F1214-D1214)/ABS(D1214),"")</x:f>
        <x:v>0.08279879987549539</x:v>
      </x:c>
      <x:c r="J1214" s="119" t="n">
        <x:f>IFERROR(ABS(G1214-D1214)/ABS(D1214),"")</x:f>
        <x:v>0.06636594167319543</x:v>
      </x:c>
      <x:c r="K1214" s="120" t="n">
        <x:f>E1214-D1214</x:f>
        <x:v>-274.82528830093224</x:v>
      </x:c>
      <x:c r="L1214" s="77" t="str">
        <x:v>weighted_hybrid</x:v>
      </x:c>
      <x:c r="M1214" s="77" t="str">
        <x:v>是</x:v>
      </x:c>
      <x:c r="N1214" s="77" t="str">
        <x:v>是</x:v>
      </x:c>
    </x:row>
    <x:row r="1215">
      <x:c r="A1215" s="77" t="str">
        <x:v>2434</x:v>
      </x:c>
      <x:c r="B1215" s="77" t="str">
        <x:v>統懋</x:v>
      </x:c>
      <x:c r="C1215" s="125" t="n">
        <x:v>45962</x:v>
      </x:c>
      <x:c r="D1215" s="120" t="n">
        <x:v>2935</x:v>
      </x:c>
      <x:c r="E1215" s="120" t="n">
        <x:v>4496.4863723223425</x:v>
      </x:c>
      <x:c r="F1215" s="120" t="n">
        <x:v>3529.166227345761</x:v>
      </x:c>
      <x:c r="G1215" s="120" t="n">
        <x:v>4603.966388430852</x:v>
      </x:c>
      <x:c r="H1215" s="119" t="n">
        <x:v>0.5320226140791627</x:v>
      </x:c>
      <x:c r="I1215" s="119" t="n">
        <x:f>IFERROR(ABS(F1215-D1215)/ABS(D1215),"")</x:f>
        <x:v>0.20244164475153695</x:v>
      </x:c>
      <x:c r="J1215" s="119" t="n">
        <x:f>IFERROR(ABS(G1215-D1215)/ABS(D1215),"")</x:f>
        <x:v>0.5686427217822324</x:v>
      </x:c>
      <x:c r="K1215" s="120" t="n">
        <x:f>E1215-D1215</x:f>
        <x:v>1561.4863723223425</x:v>
      </x:c>
      <x:c r="L1215" s="77" t="str">
        <x:v>weighted_hybrid</x:v>
      </x:c>
      <x:c r="M1215" s="77" t="str">
        <x:v>是</x:v>
      </x:c>
      <x:c r="N1215" s="77" t="str">
        <x:v>是</x:v>
      </x:c>
    </x:row>
    <x:row r="1216">
      <x:c r="A1216" s="77" t="str">
        <x:v>2434</x:v>
      </x:c>
      <x:c r="B1216" s="77" t="str">
        <x:v>統懋</x:v>
      </x:c>
      <x:c r="C1216" s="125" t="n">
        <x:v>45992</x:v>
      </x:c>
      <x:c r="D1216" s="120" t="n">
        <x:v>4048</x:v>
      </x:c>
      <x:c r="E1216" s="120" t="n">
        <x:v>3643.026453956099</x:v>
      </x:c>
      <x:c r="F1216" s="120" t="n">
        <x:v>3500.723133285296</x:v>
      </x:c>
      <x:c r="G1216" s="120" t="n">
        <x:v>3658.8379340306324</x:v>
      </x:c>
      <x:c r="H1216" s="119" t="n">
        <x:v>0.10004287204641824</x:v>
      </x:c>
      <x:c r="I1216" s="119" t="n">
        <x:f>IFERROR(ABS(F1216-D1216)/ABS(D1216),"")</x:f>
        <x:v>0.13519685442556914</x:v>
      </x:c>
      <x:c r="J1216" s="119" t="n">
        <x:f>IFERROR(ABS(G1216-D1216)/ABS(D1216),"")</x:f>
        <x:v>0.09613687400429043</x:v>
      </x:c>
      <x:c r="K1216" s="120" t="n">
        <x:f>E1216-D1216</x:f>
        <x:v>-404.973546043901</x:v>
      </x:c>
      <x:c r="L1216" s="77" t="str">
        <x:v>weighted_hybrid</x:v>
      </x:c>
      <x:c r="M1216" s="77" t="str">
        <x:v>是</x:v>
      </x:c>
      <x:c r="N1216" s="77" t="str">
        <x:v>是</x:v>
      </x:c>
    </x:row>
    <x:row r="1217">
      <x:c r="A1217" s="77" t="str">
        <x:v>2438</x:v>
      </x:c>
      <x:c r="B1217" s="77" t="str">
        <x:v>翔耀</x:v>
      </x:c>
      <x:c r="C1217" s="125" t="n">
        <x:v>45658</x:v>
      </x:c>
      <x:c r="D1217" s="120" t="n">
        <x:v>22548</x:v>
      </x:c>
      <x:c r="E1217" s="120" t="n">
        <x:v>45829.22375783745</x:v>
      </x:c>
      <x:c r="F1217" s="120" t="n">
        <x:v>39973.36439514975</x:v>
      </x:c>
      <x:c r="G1217" s="120" t="n">
        <x:v>46479.87479813608</x:v>
      </x:c>
      <x:c r="H1217" s="119" t="n">
        <x:v>1.0325183500903605</x:v>
      </x:c>
      <x:c r="I1217" s="119" t="n">
        <x:f>IFERROR(ABS(F1217-D1217)/ABS(D1217),"")</x:f>
        <x:v>0.7728119742393893</x:v>
      </x:c>
      <x:c r="J1217" s="119" t="n">
        <x:f>IFERROR(ABS(G1217-D1217)/ABS(D1217),"")</x:f>
        <x:v>1.0613746140738016</x:v>
      </x:c>
      <x:c r="K1217" s="120" t="n">
        <x:f>E1217-D1217</x:f>
        <x:v>23281.223757837448</x:v>
      </x:c>
      <x:c r="L1217" s="77" t="str">
        <x:v>weighted_hybrid</x:v>
      </x:c>
      <x:c r="M1217" s="77" t="str">
        <x:v>是</x:v>
      </x:c>
      <x:c r="N1217" s="77" t="str">
        <x:v>是</x:v>
      </x:c>
    </x:row>
    <x:row r="1218">
      <x:c r="A1218" s="77" t="str">
        <x:v>2438</x:v>
      </x:c>
      <x:c r="B1218" s="77" t="str">
        <x:v>翔耀</x:v>
      </x:c>
      <x:c r="C1218" s="125" t="n">
        <x:v>45689</x:v>
      </x:c>
      <x:c r="D1218" s="120" t="n">
        <x:v>29884</x:v>
      </x:c>
      <x:c r="E1218" s="120" t="n">
        <x:v>26166.24488052357</x:v>
      </x:c>
      <x:c r="F1218" s="120" t="n">
        <x:v>31484.859947413766</x:v>
      </x:c>
      <x:c r="G1218" s="120" t="n">
        <x:v>25575.287650869104</x:v>
      </x:c>
      <x:c r="H1218" s="119" t="n">
        <x:v>0.12440620798676319</x:v>
      </x:c>
      <x:c r="I1218" s="119" t="n">
        <x:f>IFERROR(ABS(F1218-D1218)/ABS(D1218),"")</x:f>
        <x:v>0.05356913222506245</x:v>
      </x:c>
      <x:c r="J1218" s="119" t="n">
        <x:f>IFERROR(ABS(G1218-D1218)/ABS(D1218),"")</x:f>
        <x:v>0.1441812457880771</x:v>
      </x:c>
      <x:c r="K1218" s="120" t="n">
        <x:f>E1218-D1218</x:f>
        <x:v>-3717.755119476431</x:v>
      </x:c>
      <x:c r="L1218" s="77" t="str">
        <x:v>weighted_hybrid</x:v>
      </x:c>
      <x:c r="M1218" s="77" t="str">
        <x:v>是</x:v>
      </x:c>
      <x:c r="N1218" s="77" t="str">
        <x:v>是</x:v>
      </x:c>
    </x:row>
    <x:row r="1219">
      <x:c r="A1219" s="77" t="str">
        <x:v>2438</x:v>
      </x:c>
      <x:c r="B1219" s="77" t="str">
        <x:v>翔耀</x:v>
      </x:c>
      <x:c r="C1219" s="125" t="n">
        <x:v>45717</x:v>
      </x:c>
      <x:c r="D1219" s="120" t="n">
        <x:v>38612</x:v>
      </x:c>
      <x:c r="E1219" s="120" t="n">
        <x:v>37342.43988547961</x:v>
      </x:c>
      <x:c r="F1219" s="120" t="n">
        <x:v>39899.292862620176</x:v>
      </x:c>
      <x:c r="G1219" s="120" t="n">
        <x:v>37058.34511024177</x:v>
      </x:c>
      <x:c r="H1219" s="119" t="n">
        <x:v>0.032879936665295525</x:v>
      </x:c>
      <x:c r="I1219" s="119" t="n">
        <x:f>IFERROR(ABS(F1219-D1219)/ABS(D1219),"")</x:f>
        <x:v>0.03333919151093379</x:v>
      </x:c>
      <x:c r="J1219" s="119" t="n">
        <x:f>IFERROR(ABS(G1219-D1219)/ABS(D1219),"")</x:f>
        <x:v>0.040237617573765476</x:v>
      </x:c>
      <x:c r="K1219" s="120" t="n">
        <x:f>E1219-D1219</x:f>
        <x:v>-1269.560114520391</x:v>
      </x:c>
      <x:c r="L1219" s="77" t="str">
        <x:v>weighted_hybrid</x:v>
      </x:c>
      <x:c r="M1219" s="77" t="str">
        <x:v>是</x:v>
      </x:c>
      <x:c r="N1219" s="77" t="str">
        <x:v>是</x:v>
      </x:c>
    </x:row>
    <x:row r="1220">
      <x:c r="A1220" s="77" t="str">
        <x:v>2438</x:v>
      </x:c>
      <x:c r="B1220" s="77" t="str">
        <x:v>翔耀</x:v>
      </x:c>
      <x:c r="C1220" s="125" t="n">
        <x:v>45748</x:v>
      </x:c>
      <x:c r="D1220" s="120" t="n">
        <x:v>53205</x:v>
      </x:c>
      <x:c r="E1220" s="120" t="n">
        <x:v>44209.597811125226</x:v>
      </x:c>
      <x:c r="F1220" s="120" t="n">
        <x:v>36970.70868894845</x:v>
      </x:c>
      <x:c r="G1220" s="120" t="n">
        <x:v>45013.91882470042</x:v>
      </x:c>
      <x:c r="H1220" s="119" t="n">
        <x:v>0.16907061721407338</x:v>
      </x:c>
      <x:c r="I1220" s="119" t="n">
        <x:f>IFERROR(ABS(F1220-D1220)/ABS(D1220),"")</x:f>
        <x:v>0.3051271743454854</x:v>
      </x:c>
      <x:c r="J1220" s="119" t="n">
        <x:f>IFERROR(ABS(G1220-D1220)/ABS(D1220),"")</x:f>
        <x:v>0.15395322197724987</x:v>
      </x:c>
      <x:c r="K1220" s="120" t="n">
        <x:f>E1220-D1220</x:f>
        <x:v>-8995.402188874774</x:v>
      </x:c>
      <x:c r="L1220" s="77" t="str">
        <x:v>weighted_hybrid</x:v>
      </x:c>
      <x:c r="M1220" s="77" t="str">
        <x:v>是</x:v>
      </x:c>
      <x:c r="N1220" s="77" t="str">
        <x:v>是</x:v>
      </x:c>
    </x:row>
    <x:row r="1221">
      <x:c r="A1221" s="77" t="str">
        <x:v>2438</x:v>
      </x:c>
      <x:c r="B1221" s="77" t="str">
        <x:v>翔耀</x:v>
      </x:c>
      <x:c r="C1221" s="125" t="n">
        <x:v>45778</x:v>
      </x:c>
      <x:c r="D1221" s="120" t="n">
        <x:v>36493</x:v>
      </x:c>
      <x:c r="E1221" s="120" t="n">
        <x:v>51168.452713588485</x:v>
      </x:c>
      <x:c r="F1221" s="120" t="n">
        <x:v>46331.52564308698</x:v>
      </x:c>
      <x:c r="G1221" s="120" t="n">
        <x:v>51705.88905475532</x:v>
      </x:c>
      <x:c r="H1221" s="119" t="n">
        <x:v>0.40214432120101073</x:v>
      </x:c>
      <x:c r="I1221" s="119" t="n">
        <x:f>IFERROR(ABS(F1221-D1221)/ABS(D1221),"")</x:f>
        <x:v>0.2696003519328906</x:v>
      </x:c>
      <x:c r="J1221" s="119" t="n">
        <x:f>IFERROR(ABS(G1221-D1221)/ABS(D1221),"")</x:f>
        <x:v>0.4168714288974685</x:v>
      </x:c>
      <x:c r="K1221" s="120" t="n">
        <x:f>E1221-D1221</x:f>
        <x:v>14675.452713588485</x:v>
      </x:c>
      <x:c r="L1221" s="77" t="str">
        <x:v>weighted_hybrid</x:v>
      </x:c>
      <x:c r="M1221" s="77" t="str">
        <x:v>是</x:v>
      </x:c>
      <x:c r="N1221" s="77" t="str">
        <x:v>是</x:v>
      </x:c>
    </x:row>
    <x:row r="1222">
      <x:c r="A1222" s="77" t="str">
        <x:v>2438</x:v>
      </x:c>
      <x:c r="B1222" s="77" t="str">
        <x:v>翔耀</x:v>
      </x:c>
      <x:c r="C1222" s="125" t="n">
        <x:v>45809</x:v>
      </x:c>
      <x:c r="D1222" s="120" t="n">
        <x:v>38033</x:v>
      </x:c>
      <x:c r="E1222" s="120" t="n">
        <x:v>39700.33071016531</x:v>
      </x:c>
      <x:c r="F1222" s="120" t="n">
        <x:v>34730.31482179407</x:v>
      </x:c>
      <x:c r="G1222" s="120" t="n">
        <x:v>40252.55469776211</x:v>
      </x:c>
      <x:c r="H1222" s="119" t="n">
        <x:v>0.04383905319499676</x:v>
      </x:c>
      <x:c r="I1222" s="119" t="n">
        <x:f>IFERROR(ABS(F1222-D1222)/ABS(D1222),"")</x:f>
        <x:v>0.08683735645902062</x:v>
      </x:c>
      <x:c r="J1222" s="119" t="n">
        <x:f>IFERROR(ABS(G1222-D1222)/ABS(D1222),"")</x:f>
        <x:v>0.058358654267665254</x:v>
      </x:c>
      <x:c r="K1222" s="120" t="n">
        <x:f>E1222-D1222</x:f>
        <x:v>1667.3307101653118</x:v>
      </x:c>
      <x:c r="L1222" s="77" t="str">
        <x:v>weighted_hybrid</x:v>
      </x:c>
      <x:c r="M1222" s="77" t="str">
        <x:v>是</x:v>
      </x:c>
      <x:c r="N1222" s="77" t="str">
        <x:v>是</x:v>
      </x:c>
    </x:row>
    <x:row r="1223">
      <x:c r="A1223" s="77" t="str">
        <x:v>2438</x:v>
      </x:c>
      <x:c r="B1223" s="77" t="str">
        <x:v>翔耀</x:v>
      </x:c>
      <x:c r="C1223" s="125" t="n">
        <x:v>45839</x:v>
      </x:c>
      <x:c r="D1223" s="120" t="n">
        <x:v>48290</x:v>
      </x:c>
      <x:c r="E1223" s="120" t="n">
        <x:v>40940.39823637234</x:v>
      </x:c>
      <x:c r="F1223" s="120" t="n">
        <x:v>38367.19983115456</x:v>
      </x:c>
      <x:c r="G1223" s="120" t="n">
        <x:v>41226.30917028542</x:v>
      </x:c>
      <x:c r="H1223" s="119" t="n">
        <x:v>0.152197178787071</x:v>
      </x:c>
      <x:c r="I1223" s="119" t="n">
        <x:f>IFERROR(ABS(F1223-D1223)/ABS(D1223),"")</x:f>
        <x:v>0.20548354046066347</x:v>
      </x:c>
      <x:c r="J1223" s="119" t="n">
        <x:f>IFERROR(ABS(G1223-D1223)/ABS(D1223),"")</x:f>
        <x:v>0.14627647193444976</x:v>
      </x:c>
      <x:c r="K1223" s="120" t="n">
        <x:f>E1223-D1223</x:f>
        <x:v>-7349.601763627659</x:v>
      </x:c>
      <x:c r="L1223" s="77" t="str">
        <x:v>weighted_hybrid</x:v>
      </x:c>
      <x:c r="M1223" s="77" t="str">
        <x:v>是</x:v>
      </x:c>
      <x:c r="N1223" s="77" t="str">
        <x:v>是</x:v>
      </x:c>
    </x:row>
    <x:row r="1224">
      <x:c r="A1224" s="77" t="str">
        <x:v>2438</x:v>
      </x:c>
      <x:c r="B1224" s="77" t="str">
        <x:v>翔耀</x:v>
      </x:c>
      <x:c r="C1224" s="125" t="n">
        <x:v>45870</x:v>
      </x:c>
      <x:c r="D1224" s="120" t="n">
        <x:v>29676</x:v>
      </x:c>
      <x:c r="E1224" s="120" t="n">
        <x:v>50854.16574996844</x:v>
      </x:c>
      <x:c r="F1224" s="120" t="n">
        <x:v>44117.19287217555</x:v>
      </x:c>
      <x:c r="G1224" s="120" t="n">
        <x:v>51602.71829194542</x:v>
      </x:c>
      <x:c r="H1224" s="119" t="n">
        <x:v>0.7136462376994352</x:v>
      </x:c>
      <x:c r="I1224" s="119" t="n">
        <x:f>IFERROR(ABS(F1224-D1224)/ABS(D1224),"")</x:f>
        <x:v>0.48662868554304983</x:v>
      </x:c>
      <x:c r="J1224" s="119" t="n">
        <x:f>IFERROR(ABS(G1224-D1224)/ABS(D1224),"")</x:f>
        <x:v>0.7388704101612555</x:v>
      </x:c>
      <x:c r="K1224" s="120" t="n">
        <x:f>E1224-D1224</x:f>
        <x:v>21178.165749968437</x:v>
      </x:c>
      <x:c r="L1224" s="77" t="str">
        <x:v>weighted_hybrid</x:v>
      </x:c>
      <x:c r="M1224" s="77" t="str">
        <x:v>是</x:v>
      </x:c>
      <x:c r="N1224" s="77" t="str">
        <x:v>是</x:v>
      </x:c>
    </x:row>
    <x:row r="1225">
      <x:c r="A1225" s="77" t="str">
        <x:v>2438</x:v>
      </x:c>
      <x:c r="B1225" s="77" t="str">
        <x:v>翔耀</x:v>
      </x:c>
      <x:c r="C1225" s="125" t="n">
        <x:v>45901</x:v>
      </x:c>
      <x:c r="D1225" s="120" t="n">
        <x:v>24320</x:v>
      </x:c>
      <x:c r="E1225" s="120" t="n">
        <x:v>38505.57181404665</x:v>
      </x:c>
      <x:c r="F1225" s="120" t="n">
        <x:v>41968.10072906991</x:v>
      </x:c>
      <x:c r="G1225" s="120" t="n">
        <x:v>38120.846379044066</x:v>
      </x:c>
      <x:c r="H1225" s="119" t="n">
        <x:v>0.5832883147223129</x:v>
      </x:c>
      <x:c r="I1225" s="119" t="n">
        <x:f>IFERROR(ABS(F1225-D1225)/ABS(D1225),"")</x:f>
        <x:v>0.725662036557151</x:v>
      </x:c>
      <x:c r="J1225" s="119" t="n">
        <x:f>IFERROR(ABS(G1225-D1225)/ABS(D1225),"")</x:f>
        <x:v>0.5674690122962198</x:v>
      </x:c>
      <x:c r="K1225" s="120" t="n">
        <x:f>E1225-D1225</x:f>
        <x:v>14185.571814046649</x:v>
      </x:c>
      <x:c r="L1225" s="77" t="str">
        <x:v>weighted_hybrid</x:v>
      </x:c>
      <x:c r="M1225" s="77" t="str">
        <x:v>是</x:v>
      </x:c>
      <x:c r="N1225" s="77" t="str">
        <x:v>是</x:v>
      </x:c>
    </x:row>
    <x:row r="1226">
      <x:c r="A1226" s="77" t="str">
        <x:v>2438</x:v>
      </x:c>
      <x:c r="B1226" s="77" t="str">
        <x:v>翔耀</x:v>
      </x:c>
      <x:c r="C1226" s="125" t="n">
        <x:v>45931</x:v>
      </x:c>
      <x:c r="D1226" s="120" t="n">
        <x:v>34983</x:v>
      </x:c>
      <x:c r="E1226" s="120" t="n">
        <x:v>26069.22433916912</x:v>
      </x:c>
      <x:c r="F1226" s="120" t="n">
        <x:v>22789.878012778176</x:v>
      </x:c>
      <x:c r="G1226" s="120" t="n">
        <x:v>26433.59615321256</x:v>
      </x:c>
      <x:c r="H1226" s="119" t="n">
        <x:v>0.254803066084409</x:v>
      </x:c>
      <x:c r="I1226" s="119" t="n">
        <x:f>IFERROR(ABS(F1226-D1226)/ABS(D1226),"")</x:f>
        <x:v>0.3485442068210795</x:v>
      </x:c>
      <x:c r="J1226" s="119" t="n">
        <x:f>IFERROR(ABS(G1226-D1226)/ABS(D1226),"")</x:f>
        <x:v>0.2443873837803345</x:v>
      </x:c>
      <x:c r="K1226" s="120" t="n">
        <x:f>E1226-D1226</x:f>
        <x:v>-8913.775660830881</x:v>
      </x:c>
      <x:c r="L1226" s="77" t="str">
        <x:v>weighted_hybrid</x:v>
      </x:c>
      <x:c r="M1226" s="77" t="str">
        <x:v>是</x:v>
      </x:c>
      <x:c r="N1226" s="77" t="str">
        <x:v>是</x:v>
      </x:c>
    </x:row>
    <x:row r="1227">
      <x:c r="A1227" s="77" t="str">
        <x:v>2438</x:v>
      </x:c>
      <x:c r="B1227" s="77" t="str">
        <x:v>翔耀</x:v>
      </x:c>
      <x:c r="C1227" s="125" t="n">
        <x:v>45962</x:v>
      </x:c>
      <x:c r="D1227" s="120" t="n">
        <x:v>33194</x:v>
      </x:c>
      <x:c r="E1227" s="120" t="n">
        <x:v>33058.87829923161</x:v>
      </x:c>
      <x:c r="F1227" s="120" t="n">
        <x:v>28332.46352772304</x:v>
      </x:c>
      <x:c r="G1227" s="120" t="n">
        <x:v>33584.035496065895</x:v>
      </x:c>
      <x:c r="H1227" s="119" t="n">
        <x:v>0.004070666408639757</x:v>
      </x:c>
      <x:c r="I1227" s="119" t="n">
        <x:f>IFERROR(ABS(F1227-D1227)/ABS(D1227),"")</x:f>
        <x:v>0.14645828981975534</x:v>
      </x:c>
      <x:c r="J1227" s="119" t="n">
        <x:f>IFERROR(ABS(G1227-D1227)/ABS(D1227),"")</x:f>
        <x:v>0.01175018063703968</x:v>
      </x:c>
      <x:c r="K1227" s="120" t="n">
        <x:f>E1227-D1227</x:f>
        <x:v>-135.1217007683881</x:v>
      </x:c>
      <x:c r="L1227" s="77" t="str">
        <x:v>weighted_hybrid</x:v>
      </x:c>
      <x:c r="M1227" s="77" t="str">
        <x:v>是</x:v>
      </x:c>
      <x:c r="N1227" s="77" t="str">
        <x:v>是</x:v>
      </x:c>
    </x:row>
    <x:row r="1228">
      <x:c r="A1228" s="77" t="str">
        <x:v>2438</x:v>
      </x:c>
      <x:c r="B1228" s="77" t="str">
        <x:v>翔耀</x:v>
      </x:c>
      <x:c r="C1228" s="125" t="n">
        <x:v>45992</x:v>
      </x:c>
      <x:c r="D1228" s="120" t="n">
        <x:v>58557</x:v>
      </x:c>
      <x:c r="E1228" s="120" t="n">
        <x:v>33532.75473939969</x:v>
      </x:c>
      <x:c r="F1228" s="120" t="n">
        <x:v>31527.678384429542</x:v>
      </x:c>
      <x:c r="G1228" s="120" t="n">
        <x:v>33755.54100106304</x:v>
      </x:c>
      <x:c r="H1228" s="119" t="n">
        <x:v>0.42734848541763254</x:v>
      </x:c>
      <x:c r="I1228" s="119" t="n">
        <x:f>IFERROR(ABS(F1228-D1228)/ABS(D1228),"")</x:f>
        <x:v>0.46158993144407084</x:v>
      </x:c>
      <x:c r="J1228" s="119" t="n">
        <x:f>IFERROR(ABS(G1228-D1228)/ABS(D1228),"")</x:f>
        <x:v>0.4235438803035839</x:v>
      </x:c>
      <x:c r="K1228" s="120" t="n">
        <x:f>E1228-D1228</x:f>
        <x:v>-25024.245260600313</x:v>
      </x:c>
      <x:c r="L1228" s="77" t="str">
        <x:v>weighted_hybrid</x:v>
      </x:c>
      <x:c r="M1228" s="77" t="str">
        <x:v>是</x:v>
      </x:c>
      <x:c r="N1228" s="77" t="str">
        <x:v>是</x:v>
      </x:c>
    </x:row>
    <x:row r="1229">
      <x:c r="A1229" s="77" t="str">
        <x:v>2440</x:v>
      </x:c>
      <x:c r="B1229" s="77" t="str">
        <x:v>太空梭</x:v>
      </x:c>
      <x:c r="C1229" s="125" t="n">
        <x:v>45658</x:v>
      </x:c>
      <x:c r="D1229" s="120" t="n">
        <x:v>235349</x:v>
      </x:c>
      <x:c r="E1229" s="120" t="n">
        <x:v>396646.1302029214</x:v>
      </x:c>
      <x:c r="F1229" s="120" t="n">
        <x:v>264647.6349453258</x:v>
      </x:c>
      <x:c r="G1229" s="120" t="n">
        <x:v>411312.6296759876</x:v>
      </x:c>
      <x:c r="H1229" s="119" t="n">
        <x:v>0.685352944788044</x:v>
      </x:c>
      <x:c r="I1229" s="119" t="n">
        <x:f>IFERROR(ABS(F1229-D1229)/ABS(D1229),"")</x:f>
        <x:v>0.1244901611875376</x:v>
      </x:c>
      <x:c r="J1229" s="119" t="n">
        <x:f>IFERROR(ABS(G1229-D1229)/ABS(D1229),"")</x:f>
        <x:v>0.7476710318547671</x:v>
      </x:c>
      <x:c r="K1229" s="120" t="n">
        <x:f>E1229-D1229</x:f>
        <x:v>161297.1302029214</x:v>
      </x:c>
      <x:c r="L1229" s="77" t="str">
        <x:v>weighted_hybrid</x:v>
      </x:c>
      <x:c r="M1229" s="77" t="str">
        <x:v>是</x:v>
      </x:c>
      <x:c r="N1229" s="77" t="str">
        <x:v>是</x:v>
      </x:c>
    </x:row>
    <x:row r="1230">
      <x:c r="A1230" s="77" t="str">
        <x:v>2440</x:v>
      </x:c>
      <x:c r="B1230" s="77" t="str">
        <x:v>太空梭</x:v>
      </x:c>
      <x:c r="C1230" s="125" t="n">
        <x:v>45689</x:v>
      </x:c>
      <x:c r="D1230" s="120" t="n">
        <x:v>283216</x:v>
      </x:c>
      <x:c r="E1230" s="120" t="n">
        <x:v>199339.1055338551</x:v>
      </x:c>
      <x:c r="F1230" s="120" t="n">
        <x:v>222123.3592604744</x:v>
      </x:c>
      <x:c r="G1230" s="120" t="n">
        <x:v>196807.52178645294</x:v>
      </x:c>
      <x:c r="H1230" s="119" t="n">
        <x:v>0.29615874267747905</x:v>
      </x:c>
      <x:c r="I1230" s="119" t="n">
        <x:f>IFERROR(ABS(F1230-D1230)/ABS(D1230),"")</x:f>
        <x:v>0.21571041445231065</x:v>
      </x:c>
      <x:c r="J1230" s="119" t="n">
        <x:f>IFERROR(ABS(G1230-D1230)/ABS(D1230),"")</x:f>
        <x:v>0.3050974458136089</x:v>
      </x:c>
      <x:c r="K1230" s="120" t="n">
        <x:f>E1230-D1230</x:f>
        <x:v>-83876.8944661449</x:v>
      </x:c>
      <x:c r="L1230" s="77" t="str">
        <x:v>weighted_hybrid</x:v>
      </x:c>
      <x:c r="M1230" s="77" t="str">
        <x:v>是</x:v>
      </x:c>
      <x:c r="N1230" s="77" t="str">
        <x:v>是</x:v>
      </x:c>
    </x:row>
    <x:row r="1231">
      <x:c r="A1231" s="77" t="str">
        <x:v>2440</x:v>
      </x:c>
      <x:c r="B1231" s="77" t="str">
        <x:v>太空梭</x:v>
      </x:c>
      <x:c r="C1231" s="125" t="n">
        <x:v>45717</x:v>
      </x:c>
      <x:c r="D1231" s="120" t="n">
        <x:v>380456</x:v>
      </x:c>
      <x:c r="E1231" s="120" t="n">
        <x:v>368683.6334746655</x:v>
      </x:c>
      <x:c r="F1231" s="120" t="n">
        <x:v>426396.9660413829</x:v>
      </x:c>
      <x:c r="G1231" s="120" t="n">
        <x:v>362271.04096725245</x:v>
      </x:c>
      <x:c r="H1231" s="119" t="n">
        <x:v>0.030942780572088446</x:v>
      </x:c>
      <x:c r="I1231" s="119" t="n">
        <x:f>IFERROR(ABS(F1231-D1231)/ABS(D1231),"")</x:f>
        <x:v>0.12075237620482507</x:v>
      </x:c>
      <x:c r="J1231" s="119" t="n">
        <x:f>IFERROR(ABS(G1231-D1231)/ABS(D1231),"")</x:f>
        <x:v>0.04779779799174555</x:v>
      </x:c>
      <x:c r="K1231" s="120" t="n">
        <x:f>E1231-D1231</x:f>
        <x:v>-11772.36652533448</x:v>
      </x:c>
      <x:c r="L1231" s="77" t="str">
        <x:v>weighted_hybrid</x:v>
      </x:c>
      <x:c r="M1231" s="77" t="str">
        <x:v>是</x:v>
      </x:c>
      <x:c r="N1231" s="77" t="str">
        <x:v>是</x:v>
      </x:c>
    </x:row>
    <x:row r="1232">
      <x:c r="A1232" s="77" t="str">
        <x:v>2440</x:v>
      </x:c>
      <x:c r="B1232" s="77" t="str">
        <x:v>太空梭</x:v>
      </x:c>
      <x:c r="C1232" s="125" t="n">
        <x:v>45748</x:v>
      </x:c>
      <x:c r="D1232" s="120" t="n">
        <x:v>356547</x:v>
      </x:c>
      <x:c r="E1232" s="120" t="n">
        <x:v>389763.48407214356</x:v>
      </x:c>
      <x:c r="F1232" s="120" t="n">
        <x:v>404316.0472810697</x:v>
      </x:c>
      <x:c r="G1232" s="120" t="n">
        <x:v>388146.53260448505</x:v>
      </x:c>
      <x:c r="H1232" s="119" t="n">
        <x:v>0.09316158619240537</x:v>
      </x:c>
      <x:c r="I1232" s="119" t="n">
        <x:f>IFERROR(ABS(F1232-D1232)/ABS(D1232),"")</x:f>
        <x:v>0.13397685937918333</x:v>
      </x:c>
      <x:c r="J1232" s="119" t="n">
        <x:f>IFERROR(ABS(G1232-D1232)/ABS(D1232),"")</x:f>
        <x:v>0.0886265558383188</x:v>
      </x:c>
      <x:c r="K1232" s="120" t="n">
        <x:f>E1232-D1232</x:f>
        <x:v>33216.48407214356</x:v>
      </x:c>
      <x:c r="L1232" s="77" t="str">
        <x:v>weighted_hybrid</x:v>
      </x:c>
      <x:c r="M1232" s="77" t="str">
        <x:v>是</x:v>
      </x:c>
      <x:c r="N1232" s="77" t="str">
        <x:v>是</x:v>
      </x:c>
    </x:row>
    <x:row r="1233">
      <x:c r="A1233" s="77" t="str">
        <x:v>2440</x:v>
      </x:c>
      <x:c r="B1233" s="77" t="str">
        <x:v>太空梭</x:v>
      </x:c>
      <x:c r="C1233" s="125" t="n">
        <x:v>45778</x:v>
      </x:c>
      <x:c r="D1233" s="120" t="n">
        <x:v>272983</x:v>
      </x:c>
      <x:c r="E1233" s="120" t="n">
        <x:v>386759.1230209395</x:v>
      </x:c>
      <x:c r="F1233" s="120" t="n">
        <x:v>385912.295537263</x:v>
      </x:c>
      <x:c r="G1233" s="120" t="n">
        <x:v>386853.21496357024</x:v>
      </x:c>
      <x:c r="H1233" s="119" t="n">
        <x:v>0.4167883092388153</x:v>
      </x:c>
      <x:c r="I1233" s="119" t="n">
        <x:f>IFERROR(ABS(F1233-D1233)/ABS(D1233),"")</x:f>
        <x:v>0.4136861838915353</x:v>
      </x:c>
      <x:c r="J1233" s="119" t="n">
        <x:f>IFERROR(ABS(G1233-D1233)/ABS(D1233),"")</x:f>
        <x:v>0.4171329898329575</x:v>
      </x:c>
      <x:c r="K1233" s="120" t="n">
        <x:f>E1233-D1233</x:f>
        <x:v>113776.12302093953</x:v>
      </x:c>
      <x:c r="L1233" s="77" t="str">
        <x:v>weighted_hybrid</x:v>
      </x:c>
      <x:c r="M1233" s="77" t="str">
        <x:v>是</x:v>
      </x:c>
      <x:c r="N1233" s="77" t="str">
        <x:v>是</x:v>
      </x:c>
    </x:row>
    <x:row r="1234">
      <x:c r="A1234" s="77" t="str">
        <x:v>2440</x:v>
      </x:c>
      <x:c r="B1234" s="77" t="str">
        <x:v>太空梭</x:v>
      </x:c>
      <x:c r="C1234" s="125" t="n">
        <x:v>45809</x:v>
      </x:c>
      <x:c r="D1234" s="120" t="n">
        <x:v>258826</x:v>
      </x:c>
      <x:c r="E1234" s="120" t="n">
        <x:v>318368.4877120718</x:v>
      </x:c>
      <x:c r="F1234" s="120" t="n">
        <x:v>303523.35739973123</x:v>
      </x:c>
      <x:c r="G1234" s="120" t="n">
        <x:v>320017.9466356652</x:v>
      </x:c>
      <x:c r="H1234" s="119" t="n">
        <x:v>0.23004832478990442</x:v>
      </x:c>
      <x:c r="I1234" s="119" t="n">
        <x:f>IFERROR(ABS(F1234-D1234)/ABS(D1234),"")</x:f>
        <x:v>0.1726926869778586</x:v>
      </x:c>
      <x:c r="J1234" s="119" t="n">
        <x:f>IFERROR(ABS(G1234-D1234)/ABS(D1234),"")</x:f>
        <x:v>0.23642117343568728</x:v>
      </x:c>
      <x:c r="K1234" s="120" t="n">
        <x:f>E1234-D1234</x:f>
        <x:v>59542.4877120718</x:v>
      </x:c>
      <x:c r="L1234" s="77" t="str">
        <x:v>weighted_hybrid</x:v>
      </x:c>
      <x:c r="M1234" s="77" t="str">
        <x:v>是</x:v>
      </x:c>
      <x:c r="N1234" s="77" t="str">
        <x:v>是</x:v>
      </x:c>
    </x:row>
    <x:row r="1235">
      <x:c r="A1235" s="77" t="str">
        <x:v>2440</x:v>
      </x:c>
      <x:c r="B1235" s="77" t="str">
        <x:v>太空梭</x:v>
      </x:c>
      <x:c r="C1235" s="125" t="n">
        <x:v>45839</x:v>
      </x:c>
      <x:c r="D1235" s="120" t="n">
        <x:v>270430</x:v>
      </x:c>
      <x:c r="E1235" s="120" t="n">
        <x:v>265947.06920051546</x:v>
      </x:c>
      <x:c r="F1235" s="120" t="n">
        <x:v>304214.3876280384</x:v>
      </x:c>
      <x:c r="G1235" s="120" t="n">
        <x:v>261695.1449307907</x:v>
      </x:c>
      <x:c r="H1235" s="119" t="n">
        <x:v>0.016577046923361108</x:v>
      </x:c>
      <x:c r="I1235" s="119" t="n">
        <x:f>IFERROR(ABS(F1235-D1235)/ABS(D1235),"")</x:f>
        <x:v>0.12492840153843292</x:v>
      </x:c>
      <x:c r="J1235" s="119" t="n">
        <x:f>IFERROR(ABS(G1235-D1235)/ABS(D1235),"")</x:f>
        <x:v>0.032299874530227035</x:v>
      </x:c>
      <x:c r="K1235" s="120" t="n">
        <x:f>E1235-D1235</x:f>
        <x:v>-4482.930799484544</x:v>
      </x:c>
      <x:c r="L1235" s="77" t="str">
        <x:v>weighted_hybrid</x:v>
      </x:c>
      <x:c r="M1235" s="77" t="str">
        <x:v>是</x:v>
      </x:c>
      <x:c r="N1235" s="77" t="str">
        <x:v>是</x:v>
      </x:c>
    </x:row>
    <x:row r="1236">
      <x:c r="A1236" s="77" t="str">
        <x:v>2440</x:v>
      </x:c>
      <x:c r="B1236" s="77" t="str">
        <x:v>太空梭</x:v>
      </x:c>
      <x:c r="C1236" s="125" t="n">
        <x:v>45870</x:v>
      </x:c>
      <x:c r="D1236" s="120" t="n">
        <x:v>270146</x:v>
      </x:c>
      <x:c r="E1236" s="120" t="n">
        <x:v>245152.9616479566</x:v>
      </x:c>
      <x:c r="F1236" s="120" t="n">
        <x:v>289370.19325509993</x:v>
      </x:c>
      <x:c r="G1236" s="120" t="n">
        <x:v>240239.93591382957</x:v>
      </x:c>
      <x:c r="H1236" s="119" t="n">
        <x:v>0.09251678111851885</x:v>
      </x:c>
      <x:c r="I1236" s="119" t="n">
        <x:f>IFERROR(ABS(F1236-D1236)/ABS(D1236),"")</x:f>
        <x:v>0.07116223543972494</x:v>
      </x:c>
      <x:c r="J1236" s="119" t="n">
        <x:f>IFERROR(ABS(G1236-D1236)/ABS(D1236),"")</x:f>
        <x:v>0.11070333851387927</x:v>
      </x:c>
      <x:c r="K1236" s="120" t="n">
        <x:f>E1236-D1236</x:f>
        <x:v>-24993.038352043397</x:v>
      </x:c>
      <x:c r="L1236" s="77" t="str">
        <x:v>weighted_hybrid</x:v>
      </x:c>
      <x:c r="M1236" s="77" t="str">
        <x:v>是</x:v>
      </x:c>
      <x:c r="N1236" s="77" t="str">
        <x:v>是</x:v>
      </x:c>
    </x:row>
    <x:row r="1237">
      <x:c r="A1237" s="77" t="str">
        <x:v>2440</x:v>
      </x:c>
      <x:c r="B1237" s="77" t="str">
        <x:v>太空梭</x:v>
      </x:c>
      <x:c r="C1237" s="125" t="n">
        <x:v>45901</x:v>
      </x:c>
      <x:c r="D1237" s="120" t="n">
        <x:v>282658</x:v>
      </x:c>
      <x:c r="E1237" s="120" t="n">
        <x:v>250451.36537472214</x:v>
      </x:c>
      <x:c r="F1237" s="120" t="n">
        <x:v>280308.8377149399</x:v>
      </x:c>
      <x:c r="G1237" s="120" t="n">
        <x:v>247133.86844803125</x:v>
      </x:c>
      <x:c r="H1237" s="119" t="n">
        <x:v>0.11394205939785133</x:v>
      </x:c>
      <x:c r="I1237" s="119" t="n">
        <x:f>IFERROR(ABS(F1237-D1237)/ABS(D1237),"")</x:f>
        <x:v>0.008310970448599006</x:v>
      </x:c>
      <x:c r="J1237" s="119" t="n">
        <x:f>IFERROR(ABS(G1237-D1237)/ABS(D1237),"")</x:f>
        <x:v>0.12567884705887947</x:v>
      </x:c>
      <x:c r="K1237" s="120" t="n">
        <x:f>E1237-D1237</x:f>
        <x:v>-32206.63462527786</x:v>
      </x:c>
      <x:c r="L1237" s="77" t="str">
        <x:v>weighted_hybrid</x:v>
      </x:c>
      <x:c r="M1237" s="77" t="str">
        <x:v>是</x:v>
      </x:c>
      <x:c r="N1237" s="77" t="str">
        <x:v>是</x:v>
      </x:c>
    </x:row>
    <x:row r="1238">
      <x:c r="A1238" s="77" t="str">
        <x:v>2440</x:v>
      </x:c>
      <x:c r="B1238" s="77" t="str">
        <x:v>太空梭</x:v>
      </x:c>
      <x:c r="C1238" s="125" t="n">
        <x:v>45931</x:v>
      </x:c>
      <x:c r="D1238" s="120" t="n">
        <x:v>256943</x:v>
      </x:c>
      <x:c r="E1238" s="120" t="n">
        <x:v>291031.3189308918</x:v>
      </x:c>
      <x:c r="F1238" s="120" t="n">
        <x:v>280912.63267248846</x:v>
      </x:c>
      <x:c r="G1238" s="120" t="n">
        <x:v>292155.6174040477</x:v>
      </x:c>
      <x:c r="H1238" s="119" t="n">
        <x:v>0.13266879786914532</x:v>
      </x:c>
      <x:c r="I1238" s="119" t="n">
        <x:f>IFERROR(ABS(F1238-D1238)/ABS(D1238),"")</x:f>
        <x:v>0.09328774347808057</x:v>
      </x:c>
      <x:c r="J1238" s="119" t="n">
        <x:f>IFERROR(ABS(G1238-D1238)/ABS(D1238),"")</x:f>
        <x:v>0.13704447057926347</x:v>
      </x:c>
      <x:c r="K1238" s="120" t="n">
        <x:f>E1238-D1238</x:f>
        <x:v>34088.31893089181</x:v>
      </x:c>
      <x:c r="L1238" s="77" t="str">
        <x:v>weighted_hybrid</x:v>
      </x:c>
      <x:c r="M1238" s="77" t="str">
        <x:v>是</x:v>
      </x:c>
      <x:c r="N1238" s="77" t="str">
        <x:v>是</x:v>
      </x:c>
    </x:row>
    <x:row r="1239">
      <x:c r="A1239" s="77" t="str">
        <x:v>2440</x:v>
      </x:c>
      <x:c r="B1239" s="77" t="str">
        <x:v>太空梭</x:v>
      </x:c>
      <x:c r="C1239" s="125" t="n">
        <x:v>45962</x:v>
      </x:c>
      <x:c r="D1239" s="120" t="n">
        <x:v>309738</x:v>
      </x:c>
      <x:c r="E1239" s="120" t="n">
        <x:v>303886.4792049167</x:v>
      </x:c>
      <x:c r="F1239" s="120" t="n">
        <x:v>313563.8322707695</x:v>
      </x:c>
      <x:c r="G1239" s="120" t="n">
        <x:v>302811.2177531552</x:v>
      </x:c>
      <x:c r="H1239" s="119" t="n">
        <x:v>0.018891840184553765</x:v>
      </x:c>
      <x:c r="I1239" s="119" t="n">
        <x:f>IFERROR(ABS(F1239-D1239)/ABS(D1239),"")</x:f>
        <x:v>0.012351833713556356</x:v>
      </x:c>
      <x:c r="J1239" s="119" t="n">
        <x:f>IFERROR(ABS(G1239-D1239)/ABS(D1239),"")</x:f>
        <x:v>0.022363359506566146</x:v>
      </x:c>
      <x:c r="K1239" s="120" t="n">
        <x:f>E1239-D1239</x:f>
        <x:v>-5851.520795083314</x:v>
      </x:c>
      <x:c r="L1239" s="77" t="str">
        <x:v>weighted_hybrid</x:v>
      </x:c>
      <x:c r="M1239" s="77" t="str">
        <x:v>是</x:v>
      </x:c>
      <x:c r="N1239" s="77" t="str">
        <x:v>是</x:v>
      </x:c>
    </x:row>
    <x:row r="1240">
      <x:c r="A1240" s="77" t="str">
        <x:v>2440</x:v>
      </x:c>
      <x:c r="B1240" s="77" t="str">
        <x:v>太空梭</x:v>
      </x:c>
      <x:c r="C1240" s="125" t="n">
        <x:v>45992</x:v>
      </x:c>
      <x:c r="D1240" s="120" t="n">
        <x:v>328859</x:v>
      </x:c>
      <x:c r="E1240" s="120" t="n">
        <x:v>311326.5975367439</x:v>
      </x:c>
      <x:c r="F1240" s="120" t="n">
        <x:v>316335.92818789463</x:v>
      </x:c>
      <x:c r="G1240" s="120" t="n">
        <x:v>310770.0052421716</x:v>
      </x:c>
      <x:c r="H1240" s="119" t="n">
        <x:v>0.05331282544572626</x:v>
      </x:c>
      <x:c r="I1240" s="119" t="n">
        <x:f>IFERROR(ABS(F1240-D1240)/ABS(D1240),"")</x:f>
        <x:v>0.038080368218918643</x:v>
      </x:c>
      <x:c r="J1240" s="119" t="n">
        <x:f>IFERROR(ABS(G1240-D1240)/ABS(D1240),"")</x:f>
        <x:v>0.0550053206931494</x:v>
      </x:c>
      <x:c r="K1240" s="120" t="n">
        <x:f>E1240-D1240</x:f>
        <x:v>-17532.40246325609</x:v>
      </x:c>
      <x:c r="L1240" s="77" t="str">
        <x:v>weighted_hybrid</x:v>
      </x:c>
      <x:c r="M1240" s="77" t="str">
        <x:v>是</x:v>
      </x:c>
      <x:c r="N1240" s="77" t="str">
        <x:v>是</x:v>
      </x:c>
    </x:row>
    <x:row r="1241">
      <x:c r="A1241" s="77" t="str">
        <x:v>2444</x:v>
      </x:c>
      <x:c r="B1241" s="77" t="str">
        <x:v>兆勁</x:v>
      </x:c>
      <x:c r="C1241" s="125" t="n">
        <x:v>45658</x:v>
      </x:c>
      <x:c r="D1241" s="120" t="n">
        <x:v>97467</x:v>
      </x:c>
      <x:c r="E1241" s="120" t="n">
        <x:v>95388.95222675292</x:v>
      </x:c>
      <x:c r="F1241" s="120" t="n">
        <x:v>89264.42233273681</x:v>
      </x:c>
      <x:c r="G1241" s="120" t="n">
        <x:v>96069.45554831026</x:v>
      </x:c>
      <x:c r="H1241" s="119" t="n">
        <x:v>0.021320526673100387</x:v>
      </x:c>
      <x:c r="I1241" s="119" t="n">
        <x:f>IFERROR(ABS(F1241-D1241)/ABS(D1241),"")</x:f>
        <x:v>0.08415748578763264</x:v>
      </x:c>
      <x:c r="J1241" s="119" t="n">
        <x:f>IFERROR(ABS(G1241-D1241)/ABS(D1241),"")</x:f>
        <x:v>0.014338642327041363</x:v>
      </x:c>
      <x:c r="K1241" s="120" t="n">
        <x:f>E1241-D1241</x:f>
        <x:v>-2078.0477732470754</x:v>
      </x:c>
      <x:c r="L1241" s="77" t="str">
        <x:v>weighted_hybrid</x:v>
      </x:c>
      <x:c r="M1241" s="77" t="str">
        <x:v>是</x:v>
      </x:c>
      <x:c r="N1241" s="77" t="str">
        <x:v>是</x:v>
      </x:c>
    </x:row>
    <x:row r="1242">
      <x:c r="A1242" s="77" t="str">
        <x:v>2444</x:v>
      </x:c>
      <x:c r="B1242" s="77" t="str">
        <x:v>兆勁</x:v>
      </x:c>
      <x:c r="C1242" s="125" t="n">
        <x:v>45689</x:v>
      </x:c>
      <x:c r="D1242" s="120" t="n">
        <x:v>96822</x:v>
      </x:c>
      <x:c r="E1242" s="120" t="n">
        <x:v>91299.58699861931</x:v>
      </x:c>
      <x:c r="F1242" s="120" t="n">
        <x:v>92368.11044429192</x:v>
      </x:c>
      <x:c r="G1242" s="120" t="n">
        <x:v>91180.86217132235</x:v>
      </x:c>
      <x:c r="H1242" s="119" t="n">
        <x:v>0.05703675818905503</x:v>
      </x:c>
      <x:c r="I1242" s="119" t="n">
        <x:f>IFERROR(ABS(F1242-D1242)/ABS(D1242),"")</x:f>
        <x:v>0.046000801013282966</x:v>
      </x:c>
      <x:c r="J1242" s="119" t="n">
        <x:f>IFERROR(ABS(G1242-D1242)/ABS(D1242),"")</x:f>
        <x:v>0.058262975653029736</x:v>
      </x:c>
      <x:c r="K1242" s="120" t="n">
        <x:f>E1242-D1242</x:f>
        <x:v>-5522.413001380686</x:v>
      </x:c>
      <x:c r="L1242" s="77" t="str">
        <x:v>weighted_hybrid</x:v>
      </x:c>
      <x:c r="M1242" s="77" t="str">
        <x:v>是</x:v>
      </x:c>
      <x:c r="N1242" s="77" t="str">
        <x:v>是</x:v>
      </x:c>
    </x:row>
    <x:row r="1243">
      <x:c r="A1243" s="77" t="str">
        <x:v>2444</x:v>
      </x:c>
      <x:c r="B1243" s="77" t="str">
        <x:v>兆勁</x:v>
      </x:c>
      <x:c r="C1243" s="125" t="n">
        <x:v>45717</x:v>
      </x:c>
      <x:c r="D1243" s="120" t="n">
        <x:v>99353</x:v>
      </x:c>
      <x:c r="E1243" s="120" t="n">
        <x:v>98033.91241261098</x:v>
      </x:c>
      <x:c r="F1243" s="120" t="n">
        <x:v>110911.80511603114</x:v>
      </x:c>
      <x:c r="G1243" s="120" t="n">
        <x:v>96603.0354455643</x:v>
      </x:c>
      <x:c r="H1243" s="119" t="n">
        <x:v>0.013276776618612604</x:v>
      </x:c>
      <x:c r="I1243" s="119" t="n">
        <x:f>IFERROR(ABS(F1243-D1243)/ABS(D1243),"")</x:f>
        <x:v>0.11634077598090792</x:v>
      </x:c>
      <x:c r="J1243" s="119" t="n">
        <x:f>IFERROR(ABS(G1243-D1243)/ABS(D1243),"")</x:f>
        <x:v>0.027678726907448235</x:v>
      </x:c>
      <x:c r="K1243" s="120" t="n">
        <x:f>E1243-D1243</x:f>
        <x:v>-1319.0875873890182</x:v>
      </x:c>
      <x:c r="L1243" s="77" t="str">
        <x:v>weighted_hybrid</x:v>
      </x:c>
      <x:c r="M1243" s="77" t="str">
        <x:v>是</x:v>
      </x:c>
      <x:c r="N1243" s="77" t="str">
        <x:v>是</x:v>
      </x:c>
    </x:row>
    <x:row r="1244">
      <x:c r="A1244" s="77" t="str">
        <x:v>2444</x:v>
      </x:c>
      <x:c r="B1244" s="77" t="str">
        <x:v>兆勁</x:v>
      </x:c>
      <x:c r="C1244" s="125" t="n">
        <x:v>45748</x:v>
      </x:c>
      <x:c r="D1244" s="120" t="n">
        <x:v>84097</x:v>
      </x:c>
      <x:c r="E1244" s="120" t="n">
        <x:v>99503.20563042114</x:v>
      </x:c>
      <x:c r="F1244" s="120" t="n">
        <x:v>90682.4424534025</x:v>
      </x:c>
      <x:c r="G1244" s="120" t="n">
        <x:v>100483.29042786766</x:v>
      </x:c>
      <x:c r="H1244" s="119" t="n">
        <x:v>0.18319566251377747</x:v>
      </x:c>
      <x:c r="I1244" s="119" t="n">
        <x:f>IFERROR(ABS(F1244-D1244)/ABS(D1244),"")</x:f>
        <x:v>0.07830769769911533</x:v>
      </x:c>
      <x:c r="J1244" s="119" t="n">
        <x:f>IFERROR(ABS(G1244-D1244)/ABS(D1244),"")</x:f>
        <x:v>0.1948498808265177</x:v>
      </x:c>
      <x:c r="K1244" s="120" t="n">
        <x:f>E1244-D1244</x:f>
        <x:v>15406.205630421144</x:v>
      </x:c>
      <x:c r="L1244" s="77" t="str">
        <x:v>weighted_hybrid</x:v>
      </x:c>
      <x:c r="M1244" s="77" t="str">
        <x:v>是</x:v>
      </x:c>
      <x:c r="N1244" s="77" t="str">
        <x:v>是</x:v>
      </x:c>
    </x:row>
    <x:row r="1245">
      <x:c r="A1245" s="77" t="str">
        <x:v>2444</x:v>
      </x:c>
      <x:c r="B1245" s="77" t="str">
        <x:v>兆勁</x:v>
      </x:c>
      <x:c r="C1245" s="125" t="n">
        <x:v>45778</x:v>
      </x:c>
      <x:c r="D1245" s="120" t="n">
        <x:v>110466</x:v>
      </x:c>
      <x:c r="E1245" s="120" t="n">
        <x:v>88364.30680703069</x:v>
      </x:c>
      <x:c r="F1245" s="120" t="n">
        <x:v>85927.89620705353</x:v>
      </x:c>
      <x:c r="G1245" s="120" t="n">
        <x:v>88635.01909591704</x:v>
      </x:c>
      <x:c r="H1245" s="119" t="n">
        <x:v>0.200076885131799</x:v>
      </x:c>
      <x:c r="I1245" s="119" t="n">
        <x:f>IFERROR(ABS(F1245-D1245)/ABS(D1245),"")</x:f>
        <x:v>0.2221326362224256</x:v>
      </x:c>
      <x:c r="J1245" s="119" t="n">
        <x:f>IFERROR(ABS(G1245-D1245)/ABS(D1245),"")</x:f>
        <x:v>0.19762624612172938</x:v>
      </x:c>
      <x:c r="K1245" s="120" t="n">
        <x:f>E1245-D1245</x:f>
        <x:v>-22101.69319296931</x:v>
      </x:c>
      <x:c r="L1245" s="77" t="str">
        <x:v>weighted_hybrid</x:v>
      </x:c>
      <x:c r="M1245" s="77" t="str">
        <x:v>是</x:v>
      </x:c>
      <x:c r="N1245" s="77" t="str">
        <x:v>是</x:v>
      </x:c>
    </x:row>
    <x:row r="1246">
      <x:c r="A1246" s="77" t="str">
        <x:v>2444</x:v>
      </x:c>
      <x:c r="B1246" s="77" t="str">
        <x:v>兆勁</x:v>
      </x:c>
      <x:c r="C1246" s="125" t="n">
        <x:v>45809</x:v>
      </x:c>
      <x:c r="D1246" s="120" t="n">
        <x:v>112234</x:v>
      </x:c>
      <x:c r="E1246" s="120" t="n">
        <x:v>113232.91062889893</x:v>
      </x:c>
      <x:c r="F1246" s="120" t="n">
        <x:v>111863.44900116458</x:v>
      </x:c>
      <x:c r="G1246" s="120" t="n">
        <x:v>113385.07303198053</x:v>
      </x:c>
      <x:c r="H1246" s="119" t="n">
        <x:v>0.00890024973625575</x:v>
      </x:c>
      <x:c r="I1246" s="119" t="n">
        <x:f>IFERROR(ABS(F1246-D1246)/ABS(D1246),"")</x:f>
        <x:v>0.0033015930897537017</x:v>
      </x:c>
      <x:c r="J1246" s="119" t="n">
        <x:f>IFERROR(ABS(G1246-D1246)/ABS(D1246),"")</x:f>
        <x:v>0.010256010050256873</x:v>
      </x:c>
      <x:c r="K1246" s="120" t="n">
        <x:f>E1246-D1246</x:f>
        <x:v>998.9106288989278</x:v>
      </x:c>
      <x:c r="L1246" s="77" t="str">
        <x:v>weighted_hybrid</x:v>
      </x:c>
      <x:c r="M1246" s="77" t="str">
        <x:v>是</x:v>
      </x:c>
      <x:c r="N1246" s="77" t="str">
        <x:v>是</x:v>
      </x:c>
    </x:row>
    <x:row r="1247">
      <x:c r="A1247" s="77" t="str">
        <x:v>2444</x:v>
      </x:c>
      <x:c r="B1247" s="77" t="str">
        <x:v>兆勁</x:v>
      </x:c>
      <x:c r="C1247" s="125" t="n">
        <x:v>45839</x:v>
      </x:c>
      <x:c r="D1247" s="120" t="n">
        <x:v>86143</x:v>
      </x:c>
      <x:c r="E1247" s="120" t="n">
        <x:v>100563.28560362934</x:v>
      </x:c>
      <x:c r="F1247" s="120" t="n">
        <x:v>100798.25129059426</x:v>
      </x:c>
      <x:c r="G1247" s="120" t="n">
        <x:v>100537.17830507769</x:v>
      </x:c>
      <x:c r="H1247" s="119" t="n">
        <x:v>0.1673993894295455</x:v>
      </x:c>
      <x:c r="I1247" s="119" t="n">
        <x:f>IFERROR(ABS(F1247-D1247)/ABS(D1247),"")</x:f>
        <x:v>0.17012701311301273</x:v>
      </x:c>
      <x:c r="J1247" s="119" t="n">
        <x:f>IFERROR(ABS(G1247-D1247)/ABS(D1247),"")</x:f>
        <x:v>0.16709632013138254</x:v>
      </x:c>
      <x:c r="K1247" s="120" t="n">
        <x:f>E1247-D1247</x:f>
        <x:v>14420.285603629338</x:v>
      </x:c>
      <x:c r="L1247" s="77" t="str">
        <x:v>weighted_hybrid</x:v>
      </x:c>
      <x:c r="M1247" s="77" t="str">
        <x:v>是</x:v>
      </x:c>
      <x:c r="N1247" s="77" t="str">
        <x:v>是</x:v>
      </x:c>
    </x:row>
    <x:row r="1248">
      <x:c r="A1248" s="77" t="str">
        <x:v>2444</x:v>
      </x:c>
      <x:c r="B1248" s="77" t="str">
        <x:v>兆勁</x:v>
      </x:c>
      <x:c r="C1248" s="125" t="n">
        <x:v>45870</x:v>
      </x:c>
      <x:c r="D1248" s="120" t="n">
        <x:v>84645</x:v>
      </x:c>
      <x:c r="E1248" s="120" t="n">
        <x:v>110538.42939864281</x:v>
      </x:c>
      <x:c r="F1248" s="120" t="n">
        <x:v>121367.60680431136</x:v>
      </x:c>
      <x:c r="G1248" s="120" t="n">
        <x:v>109335.18746467964</x:v>
      </x:c>
      <x:c r="H1248" s="119" t="n">
        <x:v>0.3059061893631379</x:v>
      </x:c>
      <x:c r="I1248" s="119" t="n">
        <x:f>IFERROR(ABS(F1248-D1248)/ABS(D1248),"")</x:f>
        <x:v>0.433842599141253</x:v>
      </x:c>
      <x:c r="J1248" s="119" t="n">
        <x:f>IFERROR(ABS(G1248-D1248)/ABS(D1248),"")</x:f>
        <x:v>0.2916910327211251</x:v>
      </x:c>
      <x:c r="K1248" s="120" t="n">
        <x:f>E1248-D1248</x:f>
        <x:v>25893.42939864281</x:v>
      </x:c>
      <x:c r="L1248" s="77" t="str">
        <x:v>weighted_hybrid</x:v>
      </x:c>
      <x:c r="M1248" s="77" t="str">
        <x:v>是</x:v>
      </x:c>
      <x:c r="N1248" s="77" t="str">
        <x:v>是</x:v>
      </x:c>
    </x:row>
    <x:row r="1249">
      <x:c r="A1249" s="77" t="str">
        <x:v>2444</x:v>
      </x:c>
      <x:c r="B1249" s="77" t="str">
        <x:v>兆勁</x:v>
      </x:c>
      <x:c r="C1249" s="125" t="n">
        <x:v>45901</x:v>
      </x:c>
      <x:c r="D1249" s="120" t="n">
        <x:v>102241</x:v>
      </x:c>
      <x:c r="E1249" s="120" t="n">
        <x:v>92516.76094198595</x:v>
      </x:c>
      <x:c r="F1249" s="120" t="n">
        <x:v>94652.23078162014</x:v>
      </x:c>
      <x:c r="G1249" s="120" t="n">
        <x:v>92279.48651535992</x:v>
      </x:c>
      <x:c r="H1249" s="119" t="n">
        <x:v>0.09511095409878668</x:v>
      </x:c>
      <x:c r="I1249" s="119" t="n">
        <x:f>IFERROR(ABS(F1249-D1249)/ABS(D1249),"")</x:f>
        <x:v>0.0742243250592215</x:v>
      </x:c>
      <x:c r="J1249" s="119" t="n">
        <x:f>IFERROR(ABS(G1249-D1249)/ABS(D1249),"")</x:f>
        <x:v>0.09743169065873843</x:v>
      </x:c>
      <x:c r="K1249" s="120" t="n">
        <x:f>E1249-D1249</x:f>
        <x:v>-9724.239058014049</x:v>
      </x:c>
      <x:c r="L1249" s="77" t="str">
        <x:v>weighted_hybrid</x:v>
      </x:c>
      <x:c r="M1249" s="77" t="str">
        <x:v>是</x:v>
      </x:c>
      <x:c r="N1249" s="77" t="str">
        <x:v>是</x:v>
      </x:c>
    </x:row>
    <x:row r="1250">
      <x:c r="A1250" s="77" t="str">
        <x:v>2444</x:v>
      </x:c>
      <x:c r="B1250" s="77" t="str">
        <x:v>兆勁</x:v>
      </x:c>
      <x:c r="C1250" s="125" t="n">
        <x:v>45931</x:v>
      </x:c>
      <x:c r="D1250" s="120" t="n">
        <x:v>74774</x:v>
      </x:c>
      <x:c r="E1250" s="120" t="n">
        <x:v>120313.10853036425</x:v>
      </x:c>
      <x:c r="F1250" s="120" t="n">
        <x:v>127570.85703295788</x:v>
      </x:c>
      <x:c r="G1250" s="120" t="n">
        <x:v>119506.69203007607</x:v>
      </x:c>
      <x:c r="H1250" s="119" t="n">
        <x:v>0.6090233039607919</x:v>
      </x:c>
      <x:c r="I1250" s="119" t="n">
        <x:f>IFERROR(ABS(F1250-D1250)/ABS(D1250),"")</x:f>
        <x:v>0.7060857655462845</x:v>
      </x:c>
      <x:c r="J1250" s="119" t="n">
        <x:f>IFERROR(ABS(G1250-D1250)/ABS(D1250),"")</x:f>
        <x:v>0.5982385860068482</x:v>
      </x:c>
      <x:c r="K1250" s="120" t="n">
        <x:f>E1250-D1250</x:f>
        <x:v>45539.10853036425</x:v>
      </x:c>
      <x:c r="L1250" s="77" t="str">
        <x:v>weighted_hybrid</x:v>
      </x:c>
      <x:c r="M1250" s="77" t="str">
        <x:v>是</x:v>
      </x:c>
      <x:c r="N1250" s="77" t="str">
        <x:v>是</x:v>
      </x:c>
    </x:row>
    <x:row r="1251">
      <x:c r="A1251" s="77" t="str">
        <x:v>2444</x:v>
      </x:c>
      <x:c r="B1251" s="77" t="str">
        <x:v>兆勁</x:v>
      </x:c>
      <x:c r="C1251" s="125" t="n">
        <x:v>45962</x:v>
      </x:c>
      <x:c r="D1251" s="120" t="n">
        <x:v>53487</x:v>
      </x:c>
      <x:c r="E1251" s="120" t="n">
        <x:v>77580.23581471626</x:v>
      </x:c>
      <x:c r="F1251" s="120" t="n">
        <x:v>97222.78200778564</x:v>
      </x:c>
      <x:c r="G1251" s="120" t="n">
        <x:v>75397.73068215301</x:v>
      </x:c>
      <x:c r="H1251" s="119" t="n">
        <x:v>0.4504503115657311</x:v>
      </x:c>
      <x:c r="I1251" s="119" t="n">
        <x:f>IFERROR(ABS(F1251-D1251)/ABS(D1251),"")</x:f>
        <x:v>0.8176899434962822</x:v>
      </x:c>
      <x:c r="J1251" s="119" t="n">
        <x:f>IFERROR(ABS(G1251-D1251)/ABS(D1251),"")</x:f>
        <x:v>0.40964590801789236</x:v>
      </x:c>
      <x:c r="K1251" s="120" t="n">
        <x:f>E1251-D1251</x:f>
        <x:v>24093.23581471626</x:v>
      </x:c>
      <x:c r="L1251" s="77" t="str">
        <x:v>weighted_hybrid</x:v>
      </x:c>
      <x:c r="M1251" s="77" t="str">
        <x:v>是</x:v>
      </x:c>
      <x:c r="N1251" s="77" t="str">
        <x:v>是</x:v>
      </x:c>
    </x:row>
    <x:row r="1252">
      <x:c r="A1252" s="77" t="str">
        <x:v>2444</x:v>
      </x:c>
      <x:c r="B1252" s="77" t="str">
        <x:v>兆勁</x:v>
      </x:c>
      <x:c r="C1252" s="125" t="n">
        <x:v>45992</x:v>
      </x:c>
      <x:c r="D1252" s="120" t="n">
        <x:v>134383</x:v>
      </x:c>
      <x:c r="E1252" s="120" t="n">
        <x:v>52822.67800378349</x:v>
      </x:c>
      <x:c r="F1252" s="120" t="n">
        <x:v>57227.00888383638</x:v>
      </x:c>
      <x:c r="G1252" s="120" t="n">
        <x:v>52333.307905999834</x:v>
      </x:c>
      <x:c r="H1252" s="119" t="n">
        <x:v>0.6069244026120604</x:v>
      </x:c>
      <x:c r="I1252" s="119" t="n">
        <x:f>IFERROR(ABS(F1252-D1252)/ABS(D1252),"")</x:f>
        <x:v>0.5741499379844446</x:v>
      </x:c>
      <x:c r="J1252" s="119" t="n">
        <x:f>IFERROR(ABS(G1252-D1252)/ABS(D1252),"")</x:f>
        <x:v>0.6105660097929066</x:v>
      </x:c>
      <x:c r="K1252" s="120" t="n">
        <x:f>E1252-D1252</x:f>
        <x:v>-81560.32199621652</x:v>
      </x:c>
      <x:c r="L1252" s="77" t="str">
        <x:v>weighted_hybrid</x:v>
      </x:c>
      <x:c r="M1252" s="77" t="str">
        <x:v>是</x:v>
      </x:c>
      <x:c r="N1252" s="77" t="str">
        <x:v>是</x:v>
      </x:c>
    </x:row>
    <x:row r="1253">
      <x:c r="A1253" s="77" t="str">
        <x:v>2451</x:v>
      </x:c>
      <x:c r="B1253" s="77" t="str">
        <x:v>創見</x:v>
      </x:c>
      <x:c r="C1253" s="125" t="n">
        <x:v>45658</x:v>
      </x:c>
      <x:c r="D1253" s="120" t="n">
        <x:v>880546</x:v>
      </x:c>
      <x:c r="E1253" s="120" t="n">
        <x:v>932535.5724767044</x:v>
      </x:c>
      <x:c r="F1253" s="120" t="n">
        <x:v>899096.9173038341</x:v>
      </x:c>
      <x:c r="G1253" s="120" t="n">
        <x:v>936250.9786070233</x:v>
      </x:c>
      <x:c r="H1253" s="119" t="n">
        <x:v>0.059042426490727766</x:v>
      </x:c>
      <x:c r="I1253" s="119" t="n">
        <x:f>IFERROR(ABS(F1253-D1253)/ABS(D1253),"")</x:f>
        <x:v>0.021067516408948665</x:v>
      </x:c>
      <x:c r="J1253" s="119" t="n">
        <x:f>IFERROR(ABS(G1253-D1253)/ABS(D1253),"")</x:f>
        <x:v>0.06326186094425873</x:v>
      </x:c>
      <x:c r="K1253" s="120" t="n">
        <x:f>E1253-D1253</x:f>
        <x:v>51989.57247670437</x:v>
      </x:c>
      <x:c r="L1253" s="77" t="str">
        <x:v>weighted_hybrid</x:v>
      </x:c>
      <x:c r="M1253" s="77" t="str">
        <x:v>是</x:v>
      </x:c>
      <x:c r="N1253" s="77" t="str">
        <x:v>是</x:v>
      </x:c>
    </x:row>
    <x:row r="1254">
      <x:c r="A1254" s="77" t="str">
        <x:v>2451</x:v>
      </x:c>
      <x:c r="B1254" s="77" t="str">
        <x:v>創見</x:v>
      </x:c>
      <x:c r="C1254" s="125" t="n">
        <x:v>45689</x:v>
      </x:c>
      <x:c r="D1254" s="120" t="n">
        <x:v>919591</x:v>
      </x:c>
      <x:c r="E1254" s="120" t="n">
        <x:v>813840.5960918957</x:v>
      </x:c>
      <x:c r="F1254" s="120" t="n">
        <x:v>809643.4250968248</x:v>
      </x:c>
      <x:c r="G1254" s="120" t="n">
        <x:v>814306.9484246813</x:v>
      </x:c>
      <x:c r="H1254" s="119" t="n">
        <x:v>0.11499721496633208</x:v>
      </x:c>
      <x:c r="I1254" s="119" t="n">
        <x:f>IFERROR(ABS(F1254-D1254)/ABS(D1254),"")</x:f>
        <x:v>0.11956138642415512</x:v>
      </x:c>
      <x:c r="J1254" s="119" t="n">
        <x:f>IFERROR(ABS(G1254-D1254)/ABS(D1254),"")</x:f>
        <x:v>0.1144900848043518</x:v>
      </x:c>
      <x:c r="K1254" s="120" t="n">
        <x:f>E1254-D1254</x:f>
        <x:v>-105750.40390810429</x:v>
      </x:c>
      <x:c r="L1254" s="77" t="str">
        <x:v>weighted_hybrid</x:v>
      </x:c>
      <x:c r="M1254" s="77" t="str">
        <x:v>是</x:v>
      </x:c>
      <x:c r="N1254" s="77" t="str">
        <x:v>是</x:v>
      </x:c>
    </x:row>
    <x:row r="1255">
      <x:c r="A1255" s="77" t="str">
        <x:v>2451</x:v>
      </x:c>
      <x:c r="B1255" s="77" t="str">
        <x:v>創見</x:v>
      </x:c>
      <x:c r="C1255" s="125" t="n">
        <x:v>45717</x:v>
      </x:c>
      <x:c r="D1255" s="120" t="n">
        <x:v>1182715</x:v>
      </x:c>
      <x:c r="E1255" s="120" t="n">
        <x:v>909475.2064811826</x:v>
      </x:c>
      <x:c r="F1255" s="120" t="n">
        <x:v>1003045.7730040334</x:v>
      </x:c>
      <x:c r="G1255" s="120" t="n">
        <x:v>899078.4768675325</x:v>
      </x:c>
      <x:c r="H1255" s="119" t="n">
        <x:v>0.23102758781178678</x:v>
      </x:c>
      <x:c r="I1255" s="119" t="n">
        <x:f>IFERROR(ABS(F1255-D1255)/ABS(D1255),"")</x:f>
        <x:v>0.15191252921960627</x:v>
      </x:c>
      <x:c r="J1255" s="119" t="n">
        <x:f>IFERROR(ABS(G1255-D1255)/ABS(D1255),"")</x:f>
        <x:v>0.23981814987758465</x:v>
      </x:c>
      <x:c r="K1255" s="120" t="n">
        <x:f>E1255-D1255</x:f>
        <x:v>-273239.7935188174</x:v>
      </x:c>
      <x:c r="L1255" s="77" t="str">
        <x:v>weighted_hybrid</x:v>
      </x:c>
      <x:c r="M1255" s="77" t="str">
        <x:v>是</x:v>
      </x:c>
      <x:c r="N1255" s="77" t="str">
        <x:v>是</x:v>
      </x:c>
    </x:row>
    <x:row r="1256">
      <x:c r="A1256" s="77" t="str">
        <x:v>2451</x:v>
      </x:c>
      <x:c r="B1256" s="77" t="str">
        <x:v>創見</x:v>
      </x:c>
      <x:c r="C1256" s="125" t="n">
        <x:v>45748</x:v>
      </x:c>
      <x:c r="D1256" s="120" t="n">
        <x:v>1072713</x:v>
      </x:c>
      <x:c r="E1256" s="120" t="n">
        <x:v>1056452.3466918266</x:v>
      </x:c>
      <x:c r="F1256" s="120" t="n">
        <x:v>910789.1709761806</x:v>
      </x:c>
      <x:c r="G1256" s="120" t="n">
        <x:v>1072637.143993565</x:v>
      </x:c>
      <x:c r="H1256" s="119" t="n">
        <x:v>0.01515843781903772</x:v>
      </x:c>
      <x:c r="I1256" s="119" t="n">
        <x:f>IFERROR(ABS(F1256-D1256)/ABS(D1256),"")</x:f>
        <x:v>0.1509479506856162</x:v>
      </x:c>
      <x:c r="J1256" s="119" t="n">
        <x:f>IFERROR(ABS(G1256-D1256)/ABS(D1256),"")</x:f>
        <x:v>0.00007071416719559266</x:v>
      </x:c>
      <x:c r="K1256" s="120" t="n">
        <x:f>E1256-D1256</x:f>
        <x:v>-16260.653308173409</x:v>
      </x:c>
      <x:c r="L1256" s="77" t="str">
        <x:v>weighted_hybrid</x:v>
      </x:c>
      <x:c r="M1256" s="77" t="str">
        <x:v>是</x:v>
      </x:c>
      <x:c r="N1256" s="77" t="str">
        <x:v>是</x:v>
      </x:c>
    </x:row>
    <x:row r="1257">
      <x:c r="A1257" s="77" t="str">
        <x:v>2451</x:v>
      </x:c>
      <x:c r="B1257" s="77" t="str">
        <x:v>創見</x:v>
      </x:c>
      <x:c r="C1257" s="125" t="n">
        <x:v>45778</x:v>
      </x:c>
      <x:c r="D1257" s="120" t="n">
        <x:v>1105232</x:v>
      </x:c>
      <x:c r="E1257" s="120" t="n">
        <x:v>1042688.2491122629</x:v>
      </x:c>
      <x:c r="F1257" s="120" t="n">
        <x:v>1064599.0328355157</x:v>
      </x:c>
      <x:c r="G1257" s="120" t="n">
        <x:v>1040253.7175874569</x:v>
      </x:c>
      <x:c r="H1257" s="119" t="n">
        <x:v>0.05658879844931846</x:v>
      </x:c>
      <x:c r="I1257" s="119" t="n">
        <x:f>IFERROR(ABS(F1257-D1257)/ABS(D1257),"")</x:f>
        <x:v>0.03676419716809169</x:v>
      </x:c>
      <x:c r="J1257" s="119" t="n">
        <x:f>IFERROR(ABS(G1257-D1257)/ABS(D1257),"")</x:f>
        <x:v>0.05879153192501038</x:v>
      </x:c>
      <x:c r="K1257" s="120" t="n">
        <x:f>E1257-D1257</x:f>
        <x:v>-62543.750887737144</x:v>
      </x:c>
      <x:c r="L1257" s="77" t="str">
        <x:v>weighted_hybrid</x:v>
      </x:c>
      <x:c r="M1257" s="77" t="str">
        <x:v>是</x:v>
      </x:c>
      <x:c r="N1257" s="77" t="str">
        <x:v>是</x:v>
      </x:c>
    </x:row>
    <x:row r="1258">
      <x:c r="A1258" s="77" t="str">
        <x:v>2451</x:v>
      </x:c>
      <x:c r="B1258" s="77" t="str">
        <x:v>創見</x:v>
      </x:c>
      <x:c r="C1258" s="125" t="n">
        <x:v>45809</x:v>
      </x:c>
      <x:c r="D1258" s="120" t="n">
        <x:v>1052487</x:v>
      </x:c>
      <x:c r="E1258" s="120" t="n">
        <x:v>1011730.7473628027</x:v>
      </x:c>
      <x:c r="F1258" s="120" t="n">
        <x:v>1067178.7419351782</x:v>
      </x:c>
      <x:c r="G1258" s="120" t="n">
        <x:v>1005569.8590769832</x:v>
      </x:c>
      <x:c r="H1258" s="119" t="n">
        <x:v>0.03872375871359671</x:v>
      </x:c>
      <x:c r="I1258" s="119" t="n">
        <x:f>IFERROR(ABS(F1258-D1258)/ABS(D1258),"")</x:f>
        <x:v>0.01395907211697453</x:v>
      </x:c>
      <x:c r="J1258" s="119" t="n">
        <x:f>IFERROR(ABS(G1258-D1258)/ABS(D1258),"")</x:f>
        <x:v>0.044577406583660245</x:v>
      </x:c>
      <x:c r="K1258" s="120" t="n">
        <x:f>E1258-D1258</x:f>
        <x:v>-40756.25263719726</x:v>
      </x:c>
      <x:c r="L1258" s="77" t="str">
        <x:v>weighted_hybrid</x:v>
      </x:c>
      <x:c r="M1258" s="77" t="str">
        <x:v>是</x:v>
      </x:c>
      <x:c r="N1258" s="77" t="str">
        <x:v>是</x:v>
      </x:c>
    </x:row>
    <x:row r="1259">
      <x:c r="A1259" s="77" t="str">
        <x:v>2451</x:v>
      </x:c>
      <x:c r="B1259" s="77" t="str">
        <x:v>創見</x:v>
      </x:c>
      <x:c r="C1259" s="125" t="n">
        <x:v>45839</x:v>
      </x:c>
      <x:c r="D1259" s="120" t="n">
        <x:v>1274380</x:v>
      </x:c>
      <x:c r="E1259" s="120" t="n">
        <x:v>1077053.1451842505</x:v>
      </x:c>
      <x:c r="F1259" s="120" t="n">
        <x:v>1124062.6843313137</x:v>
      </x:c>
      <x:c r="G1259" s="120" t="n">
        <x:v>1071829.8630567992</x:v>
      </x:c>
      <x:c r="H1259" s="119" t="n">
        <x:v>0.15484145609296243</x:v>
      </x:c>
      <x:c r="I1259" s="119" t="n">
        <x:f>IFERROR(ABS(F1259-D1259)/ABS(D1259),"")</x:f>
        <x:v>0.117953291536815</x:v>
      </x:c>
      <x:c r="J1259" s="119" t="n">
        <x:f>IFERROR(ABS(G1259-D1259)/ABS(D1259),"")</x:f>
        <x:v>0.1589401410436454</x:v>
      </x:c>
      <x:c r="K1259" s="120" t="n">
        <x:f>E1259-D1259</x:f>
        <x:v>-197326.85481574945</x:v>
      </x:c>
      <x:c r="L1259" s="77" t="str">
        <x:v>weighted_hybrid</x:v>
      </x:c>
      <x:c r="M1259" s="77" t="str">
        <x:v>是</x:v>
      </x:c>
      <x:c r="N1259" s="77" t="str">
        <x:v>是</x:v>
      </x:c>
    </x:row>
    <x:row r="1260">
      <x:c r="A1260" s="77" t="str">
        <x:v>2451</x:v>
      </x:c>
      <x:c r="B1260" s="77" t="str">
        <x:v>創見</x:v>
      </x:c>
      <x:c r="C1260" s="125" t="n">
        <x:v>45870</x:v>
      </x:c>
      <x:c r="D1260" s="120" t="n">
        <x:v>1288310</x:v>
      </x:c>
      <x:c r="E1260" s="120" t="n">
        <x:v>1318304.9031730327</x:v>
      </x:c>
      <x:c r="F1260" s="120" t="n">
        <x:v>1171311.0602800688</x:v>
      </x:c>
      <x:c r="G1260" s="120" t="n">
        <x:v>1334637.5523833618</x:v>
      </x:c>
      <x:c r="H1260" s="119" t="n">
        <x:v>0.023282364627327804</x:v>
      </x:c>
      <x:c r="I1260" s="119" t="n">
        <x:f>IFERROR(ABS(F1260-D1260)/ABS(D1260),"")</x:f>
        <x:v>0.09081582827109254</x:v>
      </x:c>
      <x:c r="J1260" s="119" t="n">
        <x:f>IFERROR(ABS(G1260-D1260)/ABS(D1260),"")</x:f>
        <x:v>0.035959941616041054</x:v>
      </x:c>
      <x:c r="K1260" s="120" t="n">
        <x:f>E1260-D1260</x:f>
        <x:v>29994.903173032682</x:v>
      </x:c>
      <x:c r="L1260" s="77" t="str">
        <x:v>weighted_hybrid</x:v>
      </x:c>
      <x:c r="M1260" s="77" t="str">
        <x:v>是</x:v>
      </x:c>
      <x:c r="N1260" s="77" t="str">
        <x:v>是</x:v>
      </x:c>
    </x:row>
    <x:row r="1261">
      <x:c r="A1261" s="77" t="str">
        <x:v>2451</x:v>
      </x:c>
      <x:c r="B1261" s="77" t="str">
        <x:v>創見</x:v>
      </x:c>
      <x:c r="C1261" s="125" t="n">
        <x:v>45901</x:v>
      </x:c>
      <x:c r="D1261" s="120" t="n">
        <x:v>1545811</x:v>
      </x:c>
      <x:c r="E1261" s="120" t="n">
        <x:v>1275747.943940062</x:v>
      </x:c>
      <x:c r="F1261" s="120" t="n">
        <x:v>1288336.8676919758</x:v>
      </x:c>
      <x:c r="G1261" s="120" t="n">
        <x:v>1274349.1746342937</x:v>
      </x:c>
      <x:c r="H1261" s="119" t="n">
        <x:v>0.174706387818393</x:v>
      </x:c>
      <x:c r="I1261" s="119" t="n">
        <x:f>IFERROR(ABS(F1261-D1261)/ABS(D1261),"")</x:f>
        <x:v>0.1665624919915981</x:v>
      </x:c>
      <x:c r="J1261" s="119" t="n">
        <x:f>IFERROR(ABS(G1261-D1261)/ABS(D1261),"")</x:f>
        <x:v>0.1756112651324815</x:v>
      </x:c>
      <x:c r="K1261" s="120" t="n">
        <x:f>E1261-D1261</x:f>
        <x:v>-270063.0560599379</x:v>
      </x:c>
      <x:c r="L1261" s="77" t="str">
        <x:v>weighted_hybrid</x:v>
      </x:c>
      <x:c r="M1261" s="77" t="str">
        <x:v>是</x:v>
      </x:c>
      <x:c r="N1261" s="77" t="str">
        <x:v>是</x:v>
      </x:c>
    </x:row>
    <x:row r="1262">
      <x:c r="A1262" s="77" t="str">
        <x:v>2451</x:v>
      </x:c>
      <x:c r="B1262" s="77" t="str">
        <x:v>創見</x:v>
      </x:c>
      <x:c r="C1262" s="125" t="n">
        <x:v>45931</x:v>
      </x:c>
      <x:c r="D1262" s="120" t="n">
        <x:v>1723157</x:v>
      </x:c>
      <x:c r="E1262" s="120" t="n">
        <x:v>1402501.1012020744</x:v>
      </x:c>
      <x:c r="F1262" s="120" t="n">
        <x:v>1425528.5911623598</x:v>
      </x:c>
      <x:c r="G1262" s="120" t="n">
        <x:v>1399942.4912064872</x:v>
      </x:c>
      <x:c r="H1262" s="119" t="n">
        <x:v>0.18608629323847192</x:v>
      </x:c>
      <x:c r="I1262" s="119" t="n">
        <x:f>IFERROR(ABS(F1262-D1262)/ABS(D1262),"")</x:f>
        <x:v>0.17272274600494336</x:v>
      </x:c>
      <x:c r="J1262" s="119" t="n">
        <x:f>IFERROR(ABS(G1262-D1262)/ABS(D1262),"")</x:f>
        <x:v>0.1875711318199751</x:v>
      </x:c>
      <x:c r="K1262" s="120" t="n">
        <x:f>E1262-D1262</x:f>
        <x:v>-320655.89879792556</x:v>
      </x:c>
      <x:c r="L1262" s="77" t="str">
        <x:v>weighted_hybrid</x:v>
      </x:c>
      <x:c r="M1262" s="77" t="str">
        <x:v>是</x:v>
      </x:c>
      <x:c r="N1262" s="77" t="str">
        <x:v>是</x:v>
      </x:c>
    </x:row>
    <x:row r="1263">
      <x:c r="A1263" s="77" t="str">
        <x:v>2451</x:v>
      </x:c>
      <x:c r="B1263" s="77" t="str">
        <x:v>創見</x:v>
      </x:c>
      <x:c r="C1263" s="125" t="n">
        <x:v>45962</x:v>
      </x:c>
      <x:c r="D1263" s="120" t="n">
        <x:v>2022848</x:v>
      </x:c>
      <x:c r="E1263" s="120" t="n">
        <x:v>1638058.788259065</x:v>
      </x:c>
      <x:c r="F1263" s="120" t="n">
        <x:v>1654904.3286131609</x:v>
      </x:c>
      <x:c r="G1263" s="120" t="n">
        <x:v>1636187.0615530545</x:v>
      </x:c>
      <x:c r="H1263" s="119" t="n">
        <x:v>0.19022151527990977</x:v>
      </x:c>
      <x:c r="I1263" s="119" t="n">
        <x:f>IFERROR(ABS(F1263-D1263)/ABS(D1263),"")</x:f>
        <x:v>0.1818938800082058</x:v>
      </x:c>
      <x:c r="J1263" s="119" t="n">
        <x:f>IFERROR(ABS(G1263-D1263)/ABS(D1263),"")</x:f>
        <x:v>0.19114680808787685</x:v>
      </x:c>
      <x:c r="K1263" s="120" t="n">
        <x:f>E1263-D1263</x:f>
        <x:v>-384789.211740935</x:v>
      </x:c>
      <x:c r="L1263" s="77" t="str">
        <x:v>weighted_hybrid</x:v>
      </x:c>
      <x:c r="M1263" s="77" t="str">
        <x:v>是</x:v>
      </x:c>
      <x:c r="N1263" s="77" t="str">
        <x:v>是</x:v>
      </x:c>
    </x:row>
    <x:row r="1264">
      <x:c r="A1264" s="77" t="str">
        <x:v>2451</x:v>
      </x:c>
      <x:c r="B1264" s="77" t="str">
        <x:v>創見</x:v>
      </x:c>
      <x:c r="C1264" s="125" t="n">
        <x:v>45992</x:v>
      </x:c>
      <x:c r="D1264" s="120" t="n">
        <x:v>3057663</x:v>
      </x:c>
      <x:c r="E1264" s="120" t="n">
        <x:v>1901557.1380650816</x:v>
      </x:c>
      <x:c r="F1264" s="120" t="n">
        <x:v>1898282.7684616903</x:v>
      </x:c>
      <x:c r="G1264" s="120" t="n">
        <x:v>1901920.9569099029</x:v>
      </x:c>
      <x:c r="H1264" s="119" t="n">
        <x:v>0.3781011386588118</x:v>
      </x:c>
      <x:c r="I1264" s="119" t="n">
        <x:f>IFERROR(ABS(F1264-D1264)/ABS(D1264),"")</x:f>
        <x:v>0.3791720119379767</x:v>
      </x:c>
      <x:c r="J1264" s="119" t="n">
        <x:f>IFERROR(ABS(G1264-D1264)/ABS(D1264),"")</x:f>
        <x:v>0.37798215273890456</x:v>
      </x:c>
      <x:c r="K1264" s="120" t="n">
        <x:f>E1264-D1264</x:f>
        <x:v>-1156105.8619349184</x:v>
      </x:c>
      <x:c r="L1264" s="77" t="str">
        <x:v>weighted_hybrid</x:v>
      </x:c>
      <x:c r="M1264" s="77" t="str">
        <x:v>是</x:v>
      </x:c>
      <x:c r="N1264" s="77" t="str">
        <x:v>是</x:v>
      </x:c>
    </x:row>
    <x:row r="1265">
      <x:c r="A1265" s="77" t="str">
        <x:v>2460</x:v>
      </x:c>
      <x:c r="B1265" s="77" t="str">
        <x:v>建通</x:v>
      </x:c>
      <x:c r="C1265" s="125" t="n">
        <x:v>45658</x:v>
      </x:c>
      <x:c r="D1265" s="120" t="n">
        <x:v>176659</x:v>
      </x:c>
      <x:c r="E1265" s="120" t="n">
        <x:v>295030.3707860066</x:v>
      </x:c>
      <x:c r="F1265" s="120" t="n">
        <x:v>214001.77154409472</x:v>
      </x:c>
      <x:c r="G1265" s="120" t="n">
        <x:v>304033.5484795524</x:v>
      </x:c>
      <x:c r="H1265" s="119" t="n">
        <x:v>0.6700557049796876</x:v>
      </x:c>
      <x:c r="I1265" s="119" t="n">
        <x:f>IFERROR(ABS(F1265-D1265)/ABS(D1265),"")</x:f>
        <x:v>0.21138335179127427</x:v>
      </x:c>
      <x:c r="J1265" s="119" t="n">
        <x:f>IFERROR(ABS(G1265-D1265)/ABS(D1265),"")</x:f>
        <x:v>0.7210192997784001</x:v>
      </x:c>
      <x:c r="K1265" s="120" t="n">
        <x:f>E1265-D1265</x:f>
        <x:v>118371.37078600662</x:v>
      </x:c>
      <x:c r="L1265" s="77" t="str">
        <x:v>weighted_hybrid</x:v>
      </x:c>
      <x:c r="M1265" s="77" t="str">
        <x:v>是</x:v>
      </x:c>
      <x:c r="N1265" s="77" t="str">
        <x:v>是</x:v>
      </x:c>
    </x:row>
    <x:row r="1266">
      <x:c r="A1266" s="77" t="str">
        <x:v>2460</x:v>
      </x:c>
      <x:c r="B1266" s="77" t="str">
        <x:v>建通</x:v>
      </x:c>
      <x:c r="C1266" s="125" t="n">
        <x:v>45689</x:v>
      </x:c>
      <x:c r="D1266" s="120" t="n">
        <x:v>200224</x:v>
      </x:c>
      <x:c r="E1266" s="120" t="n">
        <x:v>152208.5296070617</x:v>
      </x:c>
      <x:c r="F1266" s="120" t="n">
        <x:v>140959.2645230222</x:v>
      </x:c>
      <x:c r="G1266" s="120" t="n">
        <x:v>153458.44794973274</x:v>
      </x:c>
      <x:c r="H1266" s="119" t="n">
        <x:v>0.2398087661466073</x:v>
      </x:c>
      <x:c r="I1266" s="119" t="n">
        <x:f>IFERROR(ABS(F1266-D1266)/ABS(D1266),"")</x:f>
        <x:v>0.29599216615879115</x:v>
      </x:c>
      <x:c r="J1266" s="119" t="n">
        <x:f>IFERROR(ABS(G1266-D1266)/ABS(D1266),"")</x:f>
        <x:v>0.2335661661452536</x:v>
      </x:c>
      <x:c r="K1266" s="120" t="n">
        <x:f>E1266-D1266</x:f>
        <x:v>-48015.470392938296</x:v>
      </x:c>
      <x:c r="L1266" s="77" t="str">
        <x:v>weighted_hybrid</x:v>
      </x:c>
      <x:c r="M1266" s="77" t="str">
        <x:v>是</x:v>
      </x:c>
      <x:c r="N1266" s="77" t="str">
        <x:v>是</x:v>
      </x:c>
    </x:row>
    <x:row r="1267">
      <x:c r="A1267" s="77" t="str">
        <x:v>2460</x:v>
      </x:c>
      <x:c r="B1267" s="77" t="str">
        <x:v>建通</x:v>
      </x:c>
      <x:c r="C1267" s="125" t="n">
        <x:v>45717</x:v>
      </x:c>
      <x:c r="D1267" s="120" t="n">
        <x:v>319886</x:v>
      </x:c>
      <x:c r="E1267" s="120" t="n">
        <x:v>247563.1269539195</x:v>
      </x:c>
      <x:c r="F1267" s="120" t="n">
        <x:v>324872.45817437134</x:v>
      </x:c>
      <x:c r="G1267" s="120" t="n">
        <x:v>238973.2012627582</x:v>
      </x:c>
      <x:c r="H1267" s="119" t="n">
        <x:v>0.2260895226614497</x:v>
      </x:c>
      <x:c r="I1267" s="119" t="n">
        <x:f>IFERROR(ABS(F1267-D1267)/ABS(D1267),"")</x:f>
        <x:v>0.015588235103666104</x:v>
      </x:c>
      <x:c r="J1267" s="119" t="n">
        <x:f>IFERROR(ABS(G1267-D1267)/ABS(D1267),"")</x:f>
        <x:v>0.25294260685757364</x:v>
      </x:c>
      <x:c r="K1267" s="120" t="n">
        <x:f>E1267-D1267</x:f>
        <x:v>-72322.8730460805</x:v>
      </x:c>
      <x:c r="L1267" s="77" t="str">
        <x:v>weighted_hybrid</x:v>
      </x:c>
      <x:c r="M1267" s="77" t="str">
        <x:v>是</x:v>
      </x:c>
      <x:c r="N1267" s="77" t="str">
        <x:v>是</x:v>
      </x:c>
    </x:row>
    <x:row r="1268">
      <x:c r="A1268" s="77" t="str">
        <x:v>2460</x:v>
      </x:c>
      <x:c r="B1268" s="77" t="str">
        <x:v>建通</x:v>
      </x:c>
      <x:c r="C1268" s="125" t="n">
        <x:v>45748</x:v>
      </x:c>
      <x:c r="D1268" s="120" t="n">
        <x:v>272312</x:v>
      </x:c>
      <x:c r="E1268" s="120" t="n">
        <x:v>328728.6804435237</x:v>
      </x:c>
      <x:c r="F1268" s="120" t="n">
        <x:v>314355.08739302785</x:v>
      </x:c>
      <x:c r="G1268" s="120" t="n">
        <x:v>330325.74633802316</x:v>
      </x:c>
      <x:c r="H1268" s="119" t="n">
        <x:v>0.20717662256354358</x:v>
      </x:c>
      <x:c r="I1268" s="119" t="n">
        <x:f>IFERROR(ABS(F1268-D1268)/ABS(D1268),"")</x:f>
        <x:v>0.1543930762986128</x:v>
      </x:c>
      <x:c r="J1268" s="119" t="n">
        <x:f>IFERROR(ABS(G1268-D1268)/ABS(D1268),"")</x:f>
        <x:v>0.21304146103742458</x:v>
      </x:c>
      <x:c r="K1268" s="120" t="n">
        <x:f>E1268-D1268</x:f>
        <x:v>56416.680443523685</x:v>
      </x:c>
      <x:c r="L1268" s="77" t="str">
        <x:v>weighted_hybrid</x:v>
      </x:c>
      <x:c r="M1268" s="77" t="str">
        <x:v>是</x:v>
      </x:c>
      <x:c r="N1268" s="77" t="str">
        <x:v>是</x:v>
      </x:c>
    </x:row>
    <x:row r="1269">
      <x:c r="A1269" s="77" t="str">
        <x:v>2460</x:v>
      </x:c>
      <x:c r="B1269" s="77" t="str">
        <x:v>建通</x:v>
      </x:c>
      <x:c r="C1269" s="125" t="n">
        <x:v>45778</x:v>
      </x:c>
      <x:c r="D1269" s="120" t="n">
        <x:v>248848</x:v>
      </x:c>
      <x:c r="E1269" s="120" t="n">
        <x:v>331941.51356821955</x:v>
      </x:c>
      <x:c r="F1269" s="120" t="n">
        <x:v>300551.8825631191</x:v>
      </x:c>
      <x:c r="G1269" s="120" t="n">
        <x:v>335429.250346564</x:v>
      </x:c>
      <x:c r="H1269" s="119" t="n">
        <x:v>0.33391272410555656</x:v>
      </x:c>
      <x:c r="I1269" s="119" t="n">
        <x:f>IFERROR(ABS(F1269-D1269)/ABS(D1269),"")</x:f>
        <x:v>0.20777294799684592</x:v>
      </x:c>
      <x:c r="J1269" s="119" t="n">
        <x:f>IFERROR(ABS(G1269-D1269)/ABS(D1269),"")</x:f>
        <x:v>0.347928254784302</x:v>
      </x:c>
      <x:c r="K1269" s="120" t="n">
        <x:f>E1269-D1269</x:f>
        <x:v>83093.51356821955</x:v>
      </x:c>
      <x:c r="L1269" s="77" t="str">
        <x:v>weighted_hybrid</x:v>
      </x:c>
      <x:c r="M1269" s="77" t="str">
        <x:v>是</x:v>
      </x:c>
      <x:c r="N1269" s="77" t="str">
        <x:v>是</x:v>
      </x:c>
    </x:row>
    <x:row r="1270">
      <x:c r="A1270" s="77" t="str">
        <x:v>2460</x:v>
      </x:c>
      <x:c r="B1270" s="77" t="str">
        <x:v>建通</x:v>
      </x:c>
      <x:c r="C1270" s="125" t="n">
        <x:v>45809</x:v>
      </x:c>
      <x:c r="D1270" s="120" t="n">
        <x:v>255729</x:v>
      </x:c>
      <x:c r="E1270" s="120" t="n">
        <x:v>267563.90006732143</x:v>
      </x:c>
      <x:c r="F1270" s="120" t="n">
        <x:v>247634.7547786664</x:v>
      </x:c>
      <x:c r="G1270" s="120" t="n">
        <x:v>269778.24954383867</x:v>
      </x:c>
      <x:c r="H1270" s="119" t="n">
        <x:v>0.046279069121301974</x:v>
      </x:c>
      <x:c r="I1270" s="119" t="n">
        <x:f>IFERROR(ABS(F1270-D1270)/ABS(D1270),"")</x:f>
        <x:v>0.03165165163643391</x:v>
      </x:c>
      <x:c r="J1270" s="119" t="n">
        <x:f>IFERROR(ABS(G1270-D1270)/ABS(D1270),"")</x:f>
        <x:v>0.05493803809438377</x:v>
      </x:c>
      <x:c r="K1270" s="120" t="n">
        <x:f>E1270-D1270</x:f>
        <x:v>11834.900067321432</x:v>
      </x:c>
      <x:c r="L1270" s="77" t="str">
        <x:v>weighted_hybrid</x:v>
      </x:c>
      <x:c r="M1270" s="77" t="str">
        <x:v>是</x:v>
      </x:c>
      <x:c r="N1270" s="77" t="str">
        <x:v>是</x:v>
      </x:c>
    </x:row>
    <x:row r="1271">
      <x:c r="A1271" s="77" t="str">
        <x:v>2460</x:v>
      </x:c>
      <x:c r="B1271" s="77" t="str">
        <x:v>建通</x:v>
      </x:c>
      <x:c r="C1271" s="125" t="n">
        <x:v>45839</x:v>
      </x:c>
      <x:c r="D1271" s="120" t="n">
        <x:v>252600</x:v>
      </x:c>
      <x:c r="E1271" s="120" t="n">
        <x:v>252052.44209697103</x:v>
      </x:c>
      <x:c r="F1271" s="120" t="n">
        <x:v>257611.56708833188</x:v>
      </x:c>
      <x:c r="G1271" s="120" t="n">
        <x:v>251434.76154237537</x:v>
      </x:c>
      <x:c r="H1271" s="119" t="n">
        <x:v>0.0021676876604472145</x:v>
      </x:c>
      <x:c r="I1271" s="119" t="n">
        <x:f>IFERROR(ABS(F1271-D1271)/ABS(D1271),"")</x:f>
        <x:v>0.019839933049611565</x:v>
      </x:c>
      <x:c r="J1271" s="119" t="n">
        <x:f>IFERROR(ABS(G1271-D1271)/ABS(D1271),"")</x:f>
        <x:v>0.004612978850453784</x:v>
      </x:c>
      <x:c r="K1271" s="120" t="n">
        <x:f>E1271-D1271</x:f>
        <x:v>-547.5579030289664</x:v>
      </x:c>
      <x:c r="L1271" s="77" t="str">
        <x:v>weighted_hybrid</x:v>
      </x:c>
      <x:c r="M1271" s="77" t="str">
        <x:v>是</x:v>
      </x:c>
      <x:c r="N1271" s="77" t="str">
        <x:v>是</x:v>
      </x:c>
    </x:row>
    <x:row r="1272">
      <x:c r="A1272" s="77" t="str">
        <x:v>2460</x:v>
      </x:c>
      <x:c r="B1272" s="77" t="str">
        <x:v>建通</x:v>
      </x:c>
      <x:c r="C1272" s="125" t="n">
        <x:v>45870</x:v>
      </x:c>
      <x:c r="D1272" s="120" t="n">
        <x:v>249476</x:v>
      </x:c>
      <x:c r="E1272" s="120" t="n">
        <x:v>248391.272174876</x:v>
      </x:c>
      <x:c r="F1272" s="120" t="n">
        <x:v>254223.56102228764</x:v>
      </x:c>
      <x:c r="G1272" s="120" t="n">
        <x:v>247743.24008071914</x:v>
      </x:c>
      <x:c r="H1272" s="119" t="n">
        <x:v>0.00434802476039375</x:v>
      </x:c>
      <x:c r="I1272" s="119" t="n">
        <x:f>IFERROR(ABS(F1272-D1272)/ABS(D1272),"")</x:f>
        <x:v>0.019030131244238493</x:v>
      </x:c>
      <x:c r="J1272" s="119" t="n">
        <x:f>IFERROR(ABS(G1272-D1272)/ABS(D1272),"")</x:f>
        <x:v>0.006945597649797398</x:v>
      </x:c>
      <x:c r="K1272" s="120" t="n">
        <x:f>E1272-D1272</x:f>
        <x:v>-1084.7278251239914</x:v>
      </x:c>
      <x:c r="L1272" s="77" t="str">
        <x:v>weighted_hybrid</x:v>
      </x:c>
      <x:c r="M1272" s="77" t="str">
        <x:v>是</x:v>
      </x:c>
      <x:c r="N1272" s="77" t="str">
        <x:v>是</x:v>
      </x:c>
    </x:row>
    <x:row r="1273">
      <x:c r="A1273" s="77" t="str">
        <x:v>2460</x:v>
      </x:c>
      <x:c r="B1273" s="77" t="str">
        <x:v>建通</x:v>
      </x:c>
      <x:c r="C1273" s="125" t="n">
        <x:v>45901</x:v>
      </x:c>
      <x:c r="D1273" s="120" t="n">
        <x:v>243660</x:v>
      </x:c>
      <x:c r="E1273" s="120" t="n">
        <x:v>242383.66367690038</x:v>
      </x:c>
      <x:c r="F1273" s="120" t="n">
        <x:v>244540.43705264915</x:v>
      </x:c>
      <x:c r="G1273" s="120" t="n">
        <x:v>242144.02219070608</x:v>
      </x:c>
      <x:c r="H1273" s="119" t="n">
        <x:v>0.005238185681275623</x:v>
      </x:c>
      <x:c r="I1273" s="119" t="n">
        <x:f>IFERROR(ABS(F1273-D1273)/ABS(D1273),"")</x:f>
        <x:v>0.0036133836191789984</x:v>
      </x:c>
      <x:c r="J1273" s="119" t="n">
        <x:f>IFERROR(ABS(G1273-D1273)/ABS(D1273),"")</x:f>
        <x:v>0.006221693381326123</x:v>
      </x:c>
      <x:c r="K1273" s="120" t="n">
        <x:f>E1273-D1273</x:f>
        <x:v>-1276.3363230996183</x:v>
      </x:c>
      <x:c r="L1273" s="77" t="str">
        <x:v>weighted_hybrid</x:v>
      </x:c>
      <x:c r="M1273" s="77" t="str">
        <x:v>是</x:v>
      </x:c>
      <x:c r="N1273" s="77" t="str">
        <x:v>是</x:v>
      </x:c>
    </x:row>
    <x:row r="1274">
      <x:c r="A1274" s="77" t="str">
        <x:v>2460</x:v>
      </x:c>
      <x:c r="B1274" s="77" t="str">
        <x:v>建通</x:v>
      </x:c>
      <x:c r="C1274" s="125" t="n">
        <x:v>45931</x:v>
      </x:c>
      <x:c r="D1274" s="120" t="n">
        <x:v>249842</x:v>
      </x:c>
      <x:c r="E1274" s="120" t="n">
        <x:v>235364.55410273303</x:v>
      </x:c>
      <x:c r="F1274" s="120" t="n">
        <x:v>238624.5400868473</x:v>
      </x:c>
      <x:c r="G1274" s="120" t="n">
        <x:v>235002.33343783143</x:v>
      </x:c>
      <x:c r="H1274" s="119" t="n">
        <x:v>0.05794640571748132</x:v>
      </x:c>
      <x:c r="I1274" s="119" t="n">
        <x:f>IFERROR(ABS(F1274-D1274)/ABS(D1274),"")</x:f>
        <x:v>0.04489821532469603</x:v>
      </x:c>
      <x:c r="J1274" s="119" t="n">
        <x:f>IFERROR(ABS(G1274-D1274)/ABS(D1274),"")</x:f>
        <x:v>0.05939620465001308</x:v>
      </x:c>
      <x:c r="K1274" s="120" t="n">
        <x:f>E1274-D1274</x:f>
        <x:v>-14477.445897266967</x:v>
      </x:c>
      <x:c r="L1274" s="77" t="str">
        <x:v>weighted_hybrid</x:v>
      </x:c>
      <x:c r="M1274" s="77" t="str">
        <x:v>是</x:v>
      </x:c>
      <x:c r="N1274" s="77" t="str">
        <x:v>是</x:v>
      </x:c>
    </x:row>
    <x:row r="1275">
      <x:c r="A1275" s="77" t="str">
        <x:v>2460</x:v>
      </x:c>
      <x:c r="B1275" s="77" t="str">
        <x:v>建通</x:v>
      </x:c>
      <x:c r="C1275" s="125" t="n">
        <x:v>45962</x:v>
      </x:c>
      <x:c r="D1275" s="120" t="n">
        <x:v>331041</x:v>
      </x:c>
      <x:c r="E1275" s="120" t="n">
        <x:v>274290.5071023826</x:v>
      </x:c>
      <x:c r="F1275" s="120" t="n">
        <x:v>276533.57680674386</x:v>
      </x:c>
      <x:c r="G1275" s="120" t="n">
        <x:v>274041.27713523136</x:v>
      </x:c>
      <x:c r="H1275" s="119" t="n">
        <x:v>0.17143040559210912</x:v>
      </x:c>
      <x:c r="I1275" s="119" t="n">
        <x:f>IFERROR(ABS(F1275-D1275)/ABS(D1275),"")</x:f>
        <x:v>0.1646545992588717</x:v>
      </x:c>
      <x:c r="J1275" s="119" t="n">
        <x:f>IFERROR(ABS(G1275-D1275)/ABS(D1275),"")</x:f>
        <x:v>0.17218327296246883</x:v>
      </x:c>
      <x:c r="K1275" s="120" t="n">
        <x:f>E1275-D1275</x:f>
        <x:v>-56750.4928976174</x:v>
      </x:c>
      <x:c r="L1275" s="77" t="str">
        <x:v>weighted_hybrid</x:v>
      </x:c>
      <x:c r="M1275" s="77" t="str">
        <x:v>是</x:v>
      </x:c>
      <x:c r="N1275" s="77" t="str">
        <x:v>是</x:v>
      </x:c>
    </x:row>
    <x:row r="1276">
      <x:c r="A1276" s="77" t="str">
        <x:v>2460</x:v>
      </x:c>
      <x:c r="B1276" s="77" t="str">
        <x:v>建通</x:v>
      </x:c>
      <x:c r="C1276" s="125" t="n">
        <x:v>45992</x:v>
      </x:c>
      <x:c r="D1276" s="120" t="n">
        <x:v>371496</x:v>
      </x:c>
      <x:c r="E1276" s="120" t="n">
        <x:v>329278.83495247184</x:v>
      </x:c>
      <x:c r="F1276" s="120" t="n">
        <x:v>330357.90008966</x:v>
      </x:c>
      <x:c r="G1276" s="120" t="n">
        <x:v>329158.9388261176</x:v>
      </x:c>
      <x:c r="H1276" s="119" t="n">
        <x:v>0.11364096799838536</x:v>
      </x:c>
      <x:c r="I1276" s="119" t="n">
        <x:f>IFERROR(ABS(F1276-D1276)/ABS(D1276),"")</x:f>
        <x:v>0.1107363199343734</x:v>
      </x:c>
      <x:c r="J1276" s="119" t="n">
        <x:f>IFERROR(ABS(G1276-D1276)/ABS(D1276),"")</x:f>
        <x:v>0.11396370667216442</x:v>
      </x:c>
      <x:c r="K1276" s="120" t="n">
        <x:f>E1276-D1276</x:f>
        <x:v>-42217.165047528164</x:v>
      </x:c>
      <x:c r="L1276" s="77" t="str">
        <x:v>weighted_hybrid</x:v>
      </x:c>
      <x:c r="M1276" s="77" t="str">
        <x:v>是</x:v>
      </x:c>
      <x:c r="N1276" s="77" t="str">
        <x:v>是</x:v>
      </x:c>
    </x:row>
    <x:row r="1277">
      <x:c r="A1277" s="77" t="str">
        <x:v>2465</x:v>
      </x:c>
      <x:c r="B1277" s="77" t="str">
        <x:v>麗臺</x:v>
      </x:c>
      <x:c r="C1277" s="125" t="n">
        <x:v>45658</x:v>
      </x:c>
      <x:c r="D1277" s="120" t="n">
        <x:v>269109</x:v>
      </x:c>
      <x:c r="E1277" s="120" t="n">
        <x:v>498651.1799001072</x:v>
      </x:c>
      <x:c r="F1277" s="120" t="n">
        <x:v>398271.85022350034</x:v>
      </x:c>
      <x:c r="G1277" s="120" t="n">
        <x:v>509804.4387530635</x:v>
      </x:c>
      <x:c r="H1277" s="119" t="n">
        <x:v>0.852971026238837</x:v>
      </x:c>
      <x:c r="I1277" s="119" t="n">
        <x:f>IFERROR(ABS(F1277-D1277)/ABS(D1277),"")</x:f>
        <x:v>0.47996481062877994</x:v>
      </x:c>
      <x:c r="J1277" s="119" t="n">
        <x:f>IFERROR(ABS(G1277-D1277)/ABS(D1277),"")</x:f>
        <x:v>0.8944161613066212</x:v>
      </x:c>
      <x:c r="K1277" s="120" t="n">
        <x:f>E1277-D1277</x:f>
        <x:v>229542.1799001072</x:v>
      </x:c>
      <x:c r="L1277" s="77" t="str">
        <x:v>weighted_hybrid</x:v>
      </x:c>
      <x:c r="M1277" s="77" t="str">
        <x:v>是</x:v>
      </x:c>
      <x:c r="N1277" s="77" t="str">
        <x:v>是</x:v>
      </x:c>
    </x:row>
    <x:row r="1278">
      <x:c r="A1278" s="77" t="str">
        <x:v>2465</x:v>
      </x:c>
      <x:c r="B1278" s="77" t="str">
        <x:v>麗臺</x:v>
      </x:c>
      <x:c r="C1278" s="125" t="n">
        <x:v>45689</x:v>
      </x:c>
      <x:c r="D1278" s="120" t="n">
        <x:v>210023</x:v>
      </x:c>
      <x:c r="E1278" s="120" t="n">
        <x:v>224899.7516723861</x:v>
      </x:c>
      <x:c r="F1278" s="120" t="n">
        <x:v>267470.8603845807</x:v>
      </x:c>
      <x:c r="G1278" s="120" t="n">
        <x:v>220169.62848214226</x:v>
      </x:c>
      <x:c r="H1278" s="119" t="n">
        <x:v>0.07083391663001722</x:v>
      </x:c>
      <x:c r="I1278" s="119" t="n">
        <x:f>IFERROR(ABS(F1278-D1278)/ABS(D1278),"")</x:f>
        <x:v>0.2735312817385747</x:v>
      </x:c>
      <x:c r="J1278" s="119" t="n">
        <x:f>IFERROR(ABS(G1278-D1278)/ABS(D1278),"")</x:f>
        <x:v>0.048311987173510804</x:v>
      </x:c>
      <x:c r="K1278" s="120" t="n">
        <x:f>E1278-D1278</x:f>
        <x:v>14876.751672386104</x:v>
      </x:c>
      <x:c r="L1278" s="77" t="str">
        <x:v>weighted_hybrid</x:v>
      </x:c>
      <x:c r="M1278" s="77" t="str">
        <x:v>是</x:v>
      </x:c>
      <x:c r="N1278" s="77" t="str">
        <x:v>是</x:v>
      </x:c>
    </x:row>
    <x:row r="1279">
      <x:c r="A1279" s="77" t="str">
        <x:v>2465</x:v>
      </x:c>
      <x:c r="B1279" s="77" t="str">
        <x:v>麗臺</x:v>
      </x:c>
      <x:c r="C1279" s="125" t="n">
        <x:v>45717</x:v>
      </x:c>
      <x:c r="D1279" s="120" t="n">
        <x:v>341205</x:v>
      </x:c>
      <x:c r="E1279" s="120" t="n">
        <x:v>280181.5487161471</x:v>
      </x:c>
      <x:c r="F1279" s="120" t="n">
        <x:v>323775.0387224368</x:v>
      </x:c>
      <x:c r="G1279" s="120" t="n">
        <x:v>275337.82760433713</x:v>
      </x:c>
      <x:c r="H1279" s="119" t="n">
        <x:v>0.17884688467007492</x:v>
      </x:c>
      <x:c r="I1279" s="119" t="n">
        <x:f>IFERROR(ABS(F1279-D1279)/ABS(D1279),"")</x:f>
        <x:v>0.05108354589634731</x:v>
      </x:c>
      <x:c r="J1279" s="119" t="n">
        <x:f>IFERROR(ABS(G1279-D1279)/ABS(D1279),"")</x:f>
        <x:v>0.19304281120048905</x:v>
      </x:c>
      <x:c r="K1279" s="120" t="n">
        <x:f>E1279-D1279</x:f>
        <x:v>-61023.45128385292</x:v>
      </x:c>
      <x:c r="L1279" s="77" t="str">
        <x:v>weighted_hybrid</x:v>
      </x:c>
      <x:c r="M1279" s="77" t="str">
        <x:v>是</x:v>
      </x:c>
      <x:c r="N1279" s="77" t="str">
        <x:v>是</x:v>
      </x:c>
    </x:row>
    <x:row r="1280">
      <x:c r="A1280" s="77" t="str">
        <x:v>2465</x:v>
      </x:c>
      <x:c r="B1280" s="77" t="str">
        <x:v>麗臺</x:v>
      </x:c>
      <x:c r="C1280" s="125" t="n">
        <x:v>45748</x:v>
      </x:c>
      <x:c r="D1280" s="120" t="n">
        <x:v>313034</x:v>
      </x:c>
      <x:c r="E1280" s="120" t="n">
        <x:v>278975.0027947619</x:v>
      </x:c>
      <x:c r="F1280" s="120" t="n">
        <x:v>323586.36051018536</x:v>
      </x:c>
      <x:c r="G1280" s="120" t="n">
        <x:v>274018.185270826</x:v>
      </x:c>
      <x:c r="H1280" s="119" t="n">
        <x:v>0.1088028687147022</x:v>
      </x:c>
      <x:c r="I1280" s="119" t="n">
        <x:f>IFERROR(ABS(F1280-D1280)/ABS(D1280),"")</x:f>
        <x:v>0.03370995006991369</x:v>
      </x:c>
      <x:c r="J1280" s="119" t="n">
        <x:f>IFERROR(ABS(G1280-D1280)/ABS(D1280),"")</x:f>
        <x:v>0.12463762635743726</x:v>
      </x:c>
      <x:c r="K1280" s="120" t="n">
        <x:f>E1280-D1280</x:f>
        <x:v>-34058.99720523809</x:v>
      </x:c>
      <x:c r="L1280" s="77" t="str">
        <x:v>weighted_hybrid</x:v>
      </x:c>
      <x:c r="M1280" s="77" t="str">
        <x:v>是</x:v>
      </x:c>
      <x:c r="N1280" s="77" t="str">
        <x:v>是</x:v>
      </x:c>
    </x:row>
    <x:row r="1281">
      <x:c r="A1281" s="77" t="str">
        <x:v>2465</x:v>
      </x:c>
      <x:c r="B1281" s="77" t="str">
        <x:v>麗臺</x:v>
      </x:c>
      <x:c r="C1281" s="125" t="n">
        <x:v>45778</x:v>
      </x:c>
      <x:c r="D1281" s="120" t="n">
        <x:v>299296</x:v>
      </x:c>
      <x:c r="E1281" s="120" t="n">
        <x:v>280603.77381766523</x:v>
      </x:c>
      <x:c r="F1281" s="120" t="n">
        <x:v>310901.9116903717</x:v>
      </x:c>
      <x:c r="G1281" s="120" t="n">
        <x:v>277237.31405403116</x:v>
      </x:c>
      <x:c r="H1281" s="119" t="n">
        <x:v>0.06245397927915764</x:v>
      </x:c>
      <x:c r="I1281" s="119" t="n">
        <x:f>IFERROR(ABS(F1281-D1281)/ABS(D1281),"")</x:f>
        <x:v>0.03877736986251635</x:v>
      </x:c>
      <x:c r="J1281" s="119" t="n">
        <x:f>IFERROR(ABS(G1281-D1281)/ABS(D1281),"")</x:f>
        <x:v>0.07370190696156595</x:v>
      </x:c>
      <x:c r="K1281" s="120" t="n">
        <x:f>E1281-D1281</x:f>
        <x:v>-18692.226182334765</x:v>
      </x:c>
      <x:c r="L1281" s="77" t="str">
        <x:v>weighted_hybrid</x:v>
      </x:c>
      <x:c r="M1281" s="77" t="str">
        <x:v>是</x:v>
      </x:c>
      <x:c r="N1281" s="77" t="str">
        <x:v>是</x:v>
      </x:c>
    </x:row>
    <x:row r="1282">
      <x:c r="A1282" s="77" t="str">
        <x:v>2465</x:v>
      </x:c>
      <x:c r="B1282" s="77" t="str">
        <x:v>麗臺</x:v>
      </x:c>
      <x:c r="C1282" s="125" t="n">
        <x:v>45809</x:v>
      </x:c>
      <x:c r="D1282" s="120" t="n">
        <x:v>145673</x:v>
      </x:c>
      <x:c r="E1282" s="120" t="n">
        <x:v>271449.5055538985</x:v>
      </x:c>
      <x:c r="F1282" s="120" t="n">
        <x:v>290113.15180553833</x:v>
      </x:c>
      <x:c r="G1282" s="120" t="n">
        <x:v>269375.7670814941</x:v>
      </x:c>
      <x:c r="H1282" s="119" t="n">
        <x:v>0.8634167316791617</x:v>
      </x:c>
      <x:c r="I1282" s="119" t="n">
        <x:f>IFERROR(ABS(F1282-D1282)/ABS(D1282),"")</x:f>
        <x:v>0.9915368792126086</x:v>
      </x:c>
      <x:c r="J1282" s="119" t="n">
        <x:f>IFERROR(ABS(G1282-D1282)/ABS(D1282),"")</x:f>
        <x:v>0.849181159731001</x:v>
      </x:c>
      <x:c r="K1282" s="120" t="n">
        <x:f>E1282-D1282</x:f>
        <x:v>125776.50555389852</x:v>
      </x:c>
      <x:c r="L1282" s="77" t="str">
        <x:v>weighted_hybrid</x:v>
      </x:c>
      <x:c r="M1282" s="77" t="str">
        <x:v>是</x:v>
      </x:c>
      <x:c r="N1282" s="77" t="str">
        <x:v>是</x:v>
      </x:c>
    </x:row>
    <x:row r="1283">
      <x:c r="A1283" s="77" t="str">
        <x:v>2465</x:v>
      </x:c>
      <x:c r="B1283" s="77" t="str">
        <x:v>麗臺</x:v>
      </x:c>
      <x:c r="C1283" s="125" t="n">
        <x:v>45839</x:v>
      </x:c>
      <x:c r="D1283" s="120" t="n">
        <x:v>281096</x:v>
      </x:c>
      <x:c r="E1283" s="120" t="n">
        <x:v>207517.96672627158</x:v>
      </x:c>
      <x:c r="F1283" s="120" t="n">
        <x:v>216910.77072466584</x:v>
      </x:c>
      <x:c r="G1283" s="120" t="n">
        <x:v>206474.32183756112</x:v>
      </x:c>
      <x:c r="H1283" s="119" t="n">
        <x:v>0.26175410989031656</x:v>
      </x:c>
      <x:c r="I1283" s="119" t="n">
        <x:f>IFERROR(ABS(F1283-D1283)/ABS(D1283),"")</x:f>
        <x:v>0.22833917691939465</x:v>
      </x:c>
      <x:c r="J1283" s="119" t="n">
        <x:f>IFERROR(ABS(G1283-D1283)/ABS(D1283),"")</x:f>
        <x:v>0.2654668802204189</x:v>
      </x:c>
      <x:c r="K1283" s="120" t="n">
        <x:f>E1283-D1283</x:f>
        <x:v>-73578.03327372842</x:v>
      </x:c>
      <x:c r="L1283" s="77" t="str">
        <x:v>weighted_hybrid</x:v>
      </x:c>
      <x:c r="M1283" s="77" t="str">
        <x:v>是</x:v>
      </x:c>
      <x:c r="N1283" s="77" t="str">
        <x:v>是</x:v>
      </x:c>
    </x:row>
    <x:row r="1284">
      <x:c r="A1284" s="77" t="str">
        <x:v>2465</x:v>
      </x:c>
      <x:c r="B1284" s="77" t="str">
        <x:v>麗臺</x:v>
      </x:c>
      <x:c r="C1284" s="125" t="n">
        <x:v>45870</x:v>
      </x:c>
      <x:c r="D1284" s="120" t="n">
        <x:v>244302</x:v>
      </x:c>
      <x:c r="E1284" s="120" t="n">
        <x:v>354577.7354594404</x:v>
      </x:c>
      <x:c r="F1284" s="120" t="n">
        <x:v>270841.9340019963</x:v>
      </x:c>
      <x:c r="G1284" s="120" t="n">
        <x:v>363881.71339915635</x:v>
      </x:c>
      <x:c r="H1284" s="119" t="n">
        <x:v>0.45139104657121265</x:v>
      </x:c>
      <x:c r="I1284" s="119" t="n">
        <x:f>IFERROR(ABS(F1284-D1284)/ABS(D1284),"")</x:f>
        <x:v>0.10863576230238106</x:v>
      </x:c>
      <x:c r="J1284" s="119" t="n">
        <x:f>IFERROR(ABS(G1284-D1284)/ABS(D1284),"")</x:f>
        <x:v>0.489474967045527</x:v>
      </x:c>
      <x:c r="K1284" s="120" t="n">
        <x:f>E1284-D1284</x:f>
        <x:v>110275.73545944039</x:v>
      </x:c>
      <x:c r="L1284" s="77" t="str">
        <x:v>weighted_hybrid</x:v>
      </x:c>
      <x:c r="M1284" s="77" t="str">
        <x:v>是</x:v>
      </x:c>
      <x:c r="N1284" s="77" t="str">
        <x:v>是</x:v>
      </x:c>
    </x:row>
    <x:row r="1285">
      <x:c r="A1285" s="77" t="str">
        <x:v>2465</x:v>
      </x:c>
      <x:c r="B1285" s="77" t="str">
        <x:v>麗臺</x:v>
      </x:c>
      <x:c r="C1285" s="125" t="n">
        <x:v>45901</x:v>
      </x:c>
      <x:c r="D1285" s="120" t="n">
        <x:v>1426276</x:v>
      </x:c>
      <x:c r="E1285" s="120" t="n">
        <x:v>243616.19370720614</x:v>
      </x:c>
      <x:c r="F1285" s="120" t="n">
        <x:v>327574.8227349269</x:v>
      </x:c>
      <x:c r="G1285" s="120" t="n">
        <x:v>234287.45714857048</x:v>
      </x:c>
      <x:c r="H1285" s="119" t="n">
        <x:v>0.8291942136674767</x:v>
      </x:c>
      <x:c r="I1285" s="119" t="n">
        <x:f>IFERROR(ABS(F1285-D1285)/ABS(D1285),"")</x:f>
        <x:v>0.7703285880608474</x:v>
      </x:c>
      <x:c r="J1285" s="119" t="n">
        <x:f>IFERROR(ABS(G1285-D1285)/ABS(D1285),"")</x:f>
        <x:v>0.8357348387348799</x:v>
      </x:c>
      <x:c r="K1285" s="120" t="n">
        <x:f>E1285-D1285</x:f>
        <x:v>-1182659.806292794</x:v>
      </x:c>
      <x:c r="L1285" s="77" t="str">
        <x:v>weighted_hybrid</x:v>
      </x:c>
      <x:c r="M1285" s="77" t="str">
        <x:v>是</x:v>
      </x:c>
      <x:c r="N1285" s="77" t="str">
        <x:v>是</x:v>
      </x:c>
    </x:row>
    <x:row r="1286">
      <x:c r="A1286" s="77" t="str">
        <x:v>2465</x:v>
      </x:c>
      <x:c r="B1286" s="77" t="str">
        <x:v>麗臺</x:v>
      </x:c>
      <x:c r="C1286" s="125" t="n">
        <x:v>45931</x:v>
      </x:c>
      <x:c r="D1286" s="120" t="n">
        <x:v>259818</x:v>
      </x:c>
      <x:c r="E1286" s="120" t="n">
        <x:v>713037.2996985795</x:v>
      </x:c>
      <x:c r="F1286" s="120" t="n">
        <x:v>467529.3129081013</x:v>
      </x:c>
      <x:c r="G1286" s="120" t="n">
        <x:v>740315.9648975215</x:v>
      </x:c>
      <x:c r="H1286" s="119" t="n">
        <x:v>1.7443722132361095</x:v>
      </x:c>
      <x:c r="I1286" s="119" t="n">
        <x:f>IFERROR(ABS(F1286-D1286)/ABS(D1286),"")</x:f>
        <x:v>0.7994492795268276</x:v>
      </x:c>
      <x:c r="J1286" s="119" t="n">
        <x:f>IFERROR(ABS(G1286-D1286)/ABS(D1286),"")</x:f>
        <x:v>1.8493636503149187</x:v>
      </x:c>
      <x:c r="K1286" s="120" t="n">
        <x:f>E1286-D1286</x:f>
        <x:v>453219.2996985795</x:v>
      </x:c>
      <x:c r="L1286" s="77" t="str">
        <x:v>weighted_hybrid</x:v>
      </x:c>
      <x:c r="M1286" s="77" t="str">
        <x:v>是</x:v>
      </x:c>
      <x:c r="N1286" s="77" t="str">
        <x:v>是</x:v>
      </x:c>
    </x:row>
    <x:row r="1287">
      <x:c r="A1287" s="77" t="str">
        <x:v>2465</x:v>
      </x:c>
      <x:c r="B1287" s="77" t="str">
        <x:v>麗臺</x:v>
      </x:c>
      <x:c r="C1287" s="125" t="n">
        <x:v>45962</x:v>
      </x:c>
      <x:c r="D1287" s="120" t="n">
        <x:v>307434</x:v>
      </x:c>
      <x:c r="E1287" s="120" t="n">
        <x:v>275932.11942742177</x:v>
      </x:c>
      <x:c r="F1287" s="120" t="n">
        <x:v>447221.9031563645</x:v>
      </x:c>
      <x:c r="G1287" s="120" t="n">
        <x:v>256899.92123531702</x:v>
      </x:c>
      <x:c r="H1287" s="119" t="n">
        <x:v>0.10246713301904874</x:v>
      </x:c>
      <x:c r="I1287" s="119" t="n">
        <x:f>IFERROR(ABS(F1287-D1287)/ABS(D1287),"")</x:f>
        <x:v>0.45469239952758805</x:v>
      </x:c>
      <x:c r="J1287" s="119" t="n">
        <x:f>IFERROR(ABS(G1287-D1287)/ABS(D1287),"")</x:f>
        <x:v>0.16437374774645286</x:v>
      </x:c>
      <x:c r="K1287" s="120" t="n">
        <x:f>E1287-D1287</x:f>
        <x:v>-31501.88057257823</x:v>
      </x:c>
      <x:c r="L1287" s="77" t="str">
        <x:v>weighted_hybrid</x:v>
      </x:c>
      <x:c r="M1287" s="77" t="str">
        <x:v>是</x:v>
      </x:c>
      <x:c r="N1287" s="77" t="str">
        <x:v>是</x:v>
      </x:c>
    </x:row>
    <x:row r="1288">
      <x:c r="A1288" s="77" t="str">
        <x:v>2465</x:v>
      </x:c>
      <x:c r="B1288" s="77" t="str">
        <x:v>麗臺</x:v>
      </x:c>
      <x:c r="C1288" s="125" t="n">
        <x:v>45992</x:v>
      </x:c>
      <x:c r="D1288" s="120" t="n">
        <x:v>360721</x:v>
      </x:c>
      <x:c r="E1288" s="120" t="n">
        <x:v>514975.94537798536</x:v>
      </x:c>
      <x:c r="F1288" s="120" t="n">
        <x:v>557462.1652303594</x:v>
      </x:c>
      <x:c r="G1288" s="120" t="n">
        <x:v>510255.25428327714</x:v>
      </x:c>
      <x:c r="H1288" s="119" t="n">
        <x:v>0.42762951249853864</x:v>
      </x:c>
      <x:c r="I1288" s="119" t="n">
        <x:f>IFERROR(ABS(F1288-D1288)/ABS(D1288),"")</x:f>
        <x:v>0.5454108999208791</x:v>
      </x:c>
      <x:c r="J1288" s="119" t="n">
        <x:f>IFERROR(ABS(G1288-D1288)/ABS(D1288),"")</x:f>
        <x:v>0.4145426916738342</x:v>
      </x:c>
      <x:c r="K1288" s="120" t="n">
        <x:f>E1288-D1288</x:f>
        <x:v>154254.94537798536</x:v>
      </x:c>
      <x:c r="L1288" s="77" t="str">
        <x:v>weighted_hybrid</x:v>
      </x:c>
      <x:c r="M1288" s="77" t="str">
        <x:v>是</x:v>
      </x:c>
      <x:c r="N1288" s="77" t="str">
        <x:v>是</x:v>
      </x:c>
    </x:row>
    <x:row r="1289">
      <x:c r="A1289" s="77" t="str">
        <x:v>2466</x:v>
      </x:c>
      <x:c r="B1289" s="77" t="str">
        <x:v>冠西電</x:v>
      </x:c>
      <x:c r="C1289" s="125" t="n">
        <x:v>45658</x:v>
      </x:c>
      <x:c r="D1289" s="120" t="n">
        <x:v>43032</x:v>
      </x:c>
      <x:c r="E1289" s="120" t="n">
        <x:v>68068.14644625696</x:v>
      </x:c>
      <x:c r="F1289" s="120" t="n">
        <x:v>52817.14606235464</x:v>
      </x:c>
      <x:c r="G1289" s="120" t="n">
        <x:v>69762.70204446833</x:v>
      </x:c>
      <x:c r="H1289" s="119" t="n">
        <x:v>0.5818029941963413</x:v>
      </x:c>
      <x:c r="I1289" s="119" t="n">
        <x:f>IFERROR(ABS(F1289-D1289)/ABS(D1289),"")</x:f>
        <x:v>0.22739231414655692</x:v>
      </x:c>
      <x:c r="J1289" s="119" t="n">
        <x:f>IFERROR(ABS(G1289-D1289)/ABS(D1289),"")</x:f>
        <x:v>0.6211819586463174</x:v>
      </x:c>
      <x:c r="K1289" s="120" t="n">
        <x:f>E1289-D1289</x:f>
        <x:v>25036.146446256957</x:v>
      </x:c>
      <x:c r="L1289" s="77" t="str">
        <x:v>weighted_hybrid</x:v>
      </x:c>
      <x:c r="M1289" s="77" t="str">
        <x:v>是</x:v>
      </x:c>
      <x:c r="N1289" s="77" t="str">
        <x:v>是</x:v>
      </x:c>
    </x:row>
    <x:row r="1290">
      <x:c r="A1290" s="77" t="str">
        <x:v>2466</x:v>
      </x:c>
      <x:c r="B1290" s="77" t="str">
        <x:v>冠西電</x:v>
      </x:c>
      <x:c r="C1290" s="125" t="n">
        <x:v>45689</x:v>
      </x:c>
      <x:c r="D1290" s="120" t="n">
        <x:v>50314</x:v>
      </x:c>
      <x:c r="E1290" s="120" t="n">
        <x:v>39929.85024547627</x:v>
      </x:c>
      <x:c r="F1290" s="120" t="n">
        <x:v>39192.374603539545</x:v>
      </x:c>
      <x:c r="G1290" s="120" t="n">
        <x:v>40011.79198346924</x:v>
      </x:c>
      <x:c r="H1290" s="119" t="n">
        <x:v>0.2063868854498495</x:v>
      </x:c>
      <x:c r="I1290" s="119" t="n">
        <x:f>IFERROR(ABS(F1290-D1290)/ABS(D1290),"")</x:f>
        <x:v>0.22104434941488363</x:v>
      </x:c>
      <x:c r="J1290" s="119" t="n">
        <x:f>IFERROR(ABS(G1290-D1290)/ABS(D1290),"")</x:f>
        <x:v>0.20475827834262358</x:v>
      </x:c>
      <x:c r="K1290" s="120" t="n">
        <x:f>E1290-D1290</x:f>
        <x:v>-10384.149754523729</x:v>
      </x:c>
      <x:c r="L1290" s="77" t="str">
        <x:v>weighted_hybrid</x:v>
      </x:c>
      <x:c r="M1290" s="77" t="str">
        <x:v>是</x:v>
      </x:c>
      <x:c r="N1290" s="77" t="str">
        <x:v>是</x:v>
      </x:c>
    </x:row>
    <x:row r="1291">
      <x:c r="A1291" s="77" t="str">
        <x:v>2466</x:v>
      </x:c>
      <x:c r="B1291" s="77" t="str">
        <x:v>冠西電</x:v>
      </x:c>
      <x:c r="C1291" s="125" t="n">
        <x:v>45717</x:v>
      </x:c>
      <x:c r="D1291" s="120" t="n">
        <x:v>109955</x:v>
      </x:c>
      <x:c r="E1291" s="120" t="n">
        <x:v>57903.58756243394</x:v>
      </x:c>
      <x:c r="F1291" s="120" t="n">
        <x:v>54919.37266748262</x:v>
      </x:c>
      <x:c r="G1291" s="120" t="n">
        <x:v>58235.16699520631</x:v>
      </x:c>
      <x:c r="H1291" s="119" t="n">
        <x:v>0.473388317380438</x:v>
      </x:c>
      <x:c r="I1291" s="119" t="n">
        <x:f>IFERROR(ABS(F1291-D1291)/ABS(D1291),"")</x:f>
        <x:v>0.5005286465601144</x:v>
      </x:c>
      <x:c r="J1291" s="119" t="n">
        <x:f>IFERROR(ABS(G1291-D1291)/ABS(D1291),"")</x:f>
        <x:v>0.47037272524936286</x:v>
      </x:c>
      <x:c r="K1291" s="120" t="n">
        <x:f>E1291-D1291</x:f>
        <x:v>-52051.41243756606</x:v>
      </x:c>
      <x:c r="L1291" s="77" t="str">
        <x:v>weighted_hybrid</x:v>
      </x:c>
      <x:c r="M1291" s="77" t="str">
        <x:v>是</x:v>
      </x:c>
      <x:c r="N1291" s="77" t="str">
        <x:v>是</x:v>
      </x:c>
    </x:row>
    <x:row r="1292">
      <x:c r="A1292" s="77" t="str">
        <x:v>2466</x:v>
      </x:c>
      <x:c r="B1292" s="77" t="str">
        <x:v>冠西電</x:v>
      </x:c>
      <x:c r="C1292" s="125" t="n">
        <x:v>45748</x:v>
      </x:c>
      <x:c r="D1292" s="120" t="n">
        <x:v>97291</x:v>
      </x:c>
      <x:c r="E1292" s="120" t="n">
        <x:v>104043.43085462053</x:v>
      </x:c>
      <x:c r="F1292" s="120" t="n">
        <x:v>81272.76019497038</x:v>
      </x:c>
      <x:c r="G1292" s="120" t="n">
        <x:v>106573.50537235943</x:v>
      </x:c>
      <x:c r="H1292" s="119" t="n">
        <x:v>0.06940447579550553</x:v>
      </x:c>
      <x:c r="I1292" s="119" t="n">
        <x:f>IFERROR(ABS(F1292-D1292)/ABS(D1292),"")</x:f>
        <x:v>0.16464256513993708</x:v>
      </x:c>
      <x:c r="J1292" s="119" t="n">
        <x:f>IFERROR(ABS(G1292-D1292)/ABS(D1292),"")</x:f>
        <x:v>0.09540970256611024</x:v>
      </x:c>
      <x:c r="K1292" s="120" t="n">
        <x:f>E1292-D1292</x:f>
        <x:v>6752.430854620528</x:v>
      </x:c>
      <x:c r="L1292" s="77" t="str">
        <x:v>weighted_hybrid</x:v>
      </x:c>
      <x:c r="M1292" s="77" t="str">
        <x:v>是</x:v>
      </x:c>
      <x:c r="N1292" s="77" t="str">
        <x:v>是</x:v>
      </x:c>
    </x:row>
    <x:row r="1293">
      <x:c r="A1293" s="77" t="str">
        <x:v>2466</x:v>
      </x:c>
      <x:c r="B1293" s="77" t="str">
        <x:v>冠西電</x:v>
      </x:c>
      <x:c r="C1293" s="125" t="n">
        <x:v>45778</x:v>
      </x:c>
      <x:c r="D1293" s="120" t="n">
        <x:v>68889</x:v>
      </x:c>
      <x:c r="E1293" s="120" t="n">
        <x:v>143755.69311351355</x:v>
      </x:c>
      <x:c r="F1293" s="120" t="n">
        <x:v>117892.17239139783</x:v>
      </x:c>
      <x:c r="G1293" s="120" t="n">
        <x:v>146629.4176381931</x:v>
      </x:c>
      <x:c r="H1293" s="119" t="n">
        <x:v>1.0867728245948345</x:v>
      </x:c>
      <x:c r="I1293" s="119" t="n">
        <x:f>IFERROR(ABS(F1293-D1293)/ABS(D1293),"")</x:f>
        <x:v>0.7113352261086361</x:v>
      </x:c>
      <x:c r="J1293" s="119" t="n">
        <x:f>IFERROR(ABS(G1293-D1293)/ABS(D1293),"")</x:f>
        <x:v>1.1284881133155233</x:v>
      </x:c>
      <x:c r="K1293" s="120" t="n">
        <x:f>E1293-D1293</x:f>
        <x:v>74866.69311351355</x:v>
      </x:c>
      <x:c r="L1293" s="77" t="str">
        <x:v>weighted_hybrid</x:v>
      </x:c>
      <x:c r="M1293" s="77" t="str">
        <x:v>是</x:v>
      </x:c>
      <x:c r="N1293" s="77" t="str">
        <x:v>是</x:v>
      </x:c>
    </x:row>
    <x:row r="1294">
      <x:c r="A1294" s="77" t="str">
        <x:v>2466</x:v>
      </x:c>
      <x:c r="B1294" s="77" t="str">
        <x:v>冠西電</x:v>
      </x:c>
      <x:c r="C1294" s="125" t="n">
        <x:v>45809</x:v>
      </x:c>
      <x:c r="D1294" s="120" t="n">
        <x:v>77900</x:v>
      </x:c>
      <x:c r="E1294" s="120" t="n">
        <x:v>124518.23052418279</x:v>
      </x:c>
      <x:c r="F1294" s="120" t="n">
        <x:v>144706.0925827235</x:v>
      </x:c>
      <x:c r="G1294" s="120" t="n">
        <x:v>122275.13473990047</x:v>
      </x:c>
      <x:c r="H1294" s="119" t="n">
        <x:v>0.5984368488341821</x:v>
      </x:c>
      <x:c r="I1294" s="119" t="n">
        <x:f>IFERROR(ABS(F1294-D1294)/ABS(D1294),"")</x:f>
        <x:v>0.8575878380323941</x:v>
      </x:c>
      <x:c r="J1294" s="119" t="n">
        <x:f>IFERROR(ABS(G1294-D1294)/ABS(D1294),"")</x:f>
        <x:v>0.5696422944788251</x:v>
      </x:c>
      <x:c r="K1294" s="120" t="n">
        <x:f>E1294-D1294</x:f>
        <x:v>46618.230524182785</x:v>
      </x:c>
      <x:c r="L1294" s="77" t="str">
        <x:v>weighted_hybrid</x:v>
      </x:c>
      <x:c r="M1294" s="77" t="str">
        <x:v>是</x:v>
      </x:c>
      <x:c r="N1294" s="77" t="str">
        <x:v>是</x:v>
      </x:c>
    </x:row>
    <x:row r="1295">
      <x:c r="A1295" s="77" t="str">
        <x:v>2466</x:v>
      </x:c>
      <x:c r="B1295" s="77" t="str">
        <x:v>冠西電</x:v>
      </x:c>
      <x:c r="C1295" s="125" t="n">
        <x:v>45839</x:v>
      </x:c>
      <x:c r="D1295" s="120" t="n">
        <x:v>215166</x:v>
      </x:c>
      <x:c r="E1295" s="120" t="n">
        <x:v>111139.09762903379</x:v>
      </x:c>
      <x:c r="F1295" s="120" t="n">
        <x:v>179653.0539020495</x:v>
      </x:c>
      <x:c r="G1295" s="120" t="n">
        <x:v>103526.43582092093</x:v>
      </x:c>
      <x:c r="H1295" s="119" t="n">
        <x:v>0.4834727715855024</x:v>
      </x:c>
      <x:c r="I1295" s="119" t="n">
        <x:f>IFERROR(ABS(F1295-D1295)/ABS(D1295),"")</x:f>
        <x:v>0.16504906025092492</x:v>
      </x:c>
      <x:c r="J1295" s="119" t="n">
        <x:f>IFERROR(ABS(G1295-D1295)/ABS(D1295),"")</x:f>
        <x:v>0.518853183956011</x:v>
      </x:c>
      <x:c r="K1295" s="120" t="n">
        <x:f>E1295-D1295</x:f>
        <x:v>-104026.90237096621</x:v>
      </x:c>
      <x:c r="L1295" s="77" t="str">
        <x:v>weighted_hybrid</x:v>
      </x:c>
      <x:c r="M1295" s="77" t="str">
        <x:v>是</x:v>
      </x:c>
      <x:c r="N1295" s="77" t="str">
        <x:v>是</x:v>
      </x:c>
    </x:row>
    <x:row r="1296">
      <x:c r="A1296" s="77" t="str">
        <x:v>2466</x:v>
      </x:c>
      <x:c r="B1296" s="77" t="str">
        <x:v>冠西電</x:v>
      </x:c>
      <x:c r="C1296" s="125" t="n">
        <x:v>45870</x:v>
      </x:c>
      <x:c r="D1296" s="120" t="n">
        <x:v>140672</x:v>
      </x:c>
      <x:c r="E1296" s="120" t="n">
        <x:v>140292.27042716352</x:v>
      </x:c>
      <x:c r="F1296" s="120" t="n">
        <x:v>128805.1231293699</x:v>
      </x:c>
      <x:c r="G1296" s="120" t="n">
        <x:v>141568.62012691837</x:v>
      </x:c>
      <x:c r="H1296" s="119" t="n">
        <x:v>0.0026993969861556265</x:v>
      </x:c>
      <x:c r="I1296" s="119" t="n">
        <x:f>IFERROR(ABS(F1296-D1296)/ABS(D1296),"")</x:f>
        <x:v>0.08435848548844195</x:v>
      </x:c>
      <x:c r="J1296" s="119" t="n">
        <x:f>IFERROR(ABS(G1296-D1296)/ABS(D1296),"")</x:f>
        <x:v>0.006373835069653987</x:v>
      </x:c>
      <x:c r="K1296" s="120" t="n">
        <x:f>E1296-D1296</x:f>
        <x:v>-379.7295728364843</x:v>
      </x:c>
      <x:c r="L1296" s="77" t="str">
        <x:v>weighted_hybrid</x:v>
      </x:c>
      <x:c r="M1296" s="77" t="str">
        <x:v>是</x:v>
      </x:c>
      <x:c r="N1296" s="77" t="str">
        <x:v>是</x:v>
      </x:c>
    </x:row>
    <x:row r="1297">
      <x:c r="A1297" s="77" t="str">
        <x:v>2466</x:v>
      </x:c>
      <x:c r="B1297" s="77" t="str">
        <x:v>冠西電</x:v>
      </x:c>
      <x:c r="C1297" s="125" t="n">
        <x:v>45901</x:v>
      </x:c>
      <x:c r="D1297" s="120" t="n">
        <x:v>28434</x:v>
      </x:c>
      <x:c r="E1297" s="120" t="n">
        <x:v>80671.32811016095</x:v>
      </x:c>
      <x:c r="F1297" s="120" t="n">
        <x:v>64644.4821094805</x:v>
      </x:c>
      <x:c r="G1297" s="120" t="n">
        <x:v>82452.08877690323</x:v>
      </x:c>
      <x:c r="H1297" s="119" t="n">
        <x:v>1.8371431423704352</x:v>
      </x:c>
      <x:c r="I1297" s="119" t="n">
        <x:f>IFERROR(ABS(F1297-D1297)/ABS(D1297),"")</x:f>
        <x:v>1.2734923721418197</x:v>
      </x:c>
      <x:c r="J1297" s="119" t="n">
        <x:f>IFERROR(ABS(G1297-D1297)/ABS(D1297),"")</x:f>
        <x:v>1.8997710057291703</x:v>
      </x:c>
      <x:c r="K1297" s="120" t="n">
        <x:f>E1297-D1297</x:f>
        <x:v>52237.32811016095</x:v>
      </x:c>
      <x:c r="L1297" s="77" t="str">
        <x:v>weighted_hybrid</x:v>
      </x:c>
      <x:c r="M1297" s="77" t="str">
        <x:v>是</x:v>
      </x:c>
      <x:c r="N1297" s="77" t="str">
        <x:v>是</x:v>
      </x:c>
    </x:row>
    <x:row r="1298">
      <x:c r="A1298" s="77" t="str">
        <x:v>2466</x:v>
      </x:c>
      <x:c r="B1298" s="77" t="str">
        <x:v>冠西電</x:v>
      </x:c>
      <x:c r="C1298" s="125" t="n">
        <x:v>45931</x:v>
      </x:c>
      <x:c r="D1298" s="120" t="n">
        <x:v>37350</x:v>
      </x:c>
      <x:c r="E1298" s="120" t="n">
        <x:v>48518.26387595119</x:v>
      </x:c>
      <x:c r="F1298" s="120" t="n">
        <x:v>47740.27738730992</x:v>
      </x:c>
      <x:c r="G1298" s="120" t="n">
        <x:v>48604.70681913356</x:v>
      </x:c>
      <x:c r="H1298" s="119" t="n">
        <x:v>0.29901643576843884</x:v>
      </x:c>
      <x:c r="I1298" s="119" t="n">
        <x:f>IFERROR(ABS(F1298-D1298)/ABS(D1298),"")</x:f>
        <x:v>0.2781868109052188</x:v>
      </x:c>
      <x:c r="J1298" s="119" t="n">
        <x:f>IFERROR(ABS(G1298-D1298)/ABS(D1298),"")</x:f>
        <x:v>0.30133083853101894</x:v>
      </x:c>
      <x:c r="K1298" s="120" t="n">
        <x:f>E1298-D1298</x:f>
        <x:v>11168.26387595119</x:v>
      </x:c>
      <x:c r="L1298" s="77" t="str">
        <x:v>weighted_hybrid</x:v>
      </x:c>
      <x:c r="M1298" s="77" t="str">
        <x:v>是</x:v>
      </x:c>
      <x:c r="N1298" s="77" t="str">
        <x:v>是</x:v>
      </x:c>
    </x:row>
    <x:row r="1299">
      <x:c r="A1299" s="77" t="str">
        <x:v>2466</x:v>
      </x:c>
      <x:c r="B1299" s="77" t="str">
        <x:v>冠西電</x:v>
      </x:c>
      <x:c r="C1299" s="125" t="n">
        <x:v>45962</x:v>
      </x:c>
      <x:c r="D1299" s="120" t="n">
        <x:v>46981</x:v>
      </x:c>
      <x:c r="E1299" s="120" t="n">
        <x:v>35389.49620215183</x:v>
      </x:c>
      <x:c r="F1299" s="120" t="n">
        <x:v>38966.36273977674</x:v>
      </x:c>
      <x:c r="G1299" s="120" t="n">
        <x:v>34992.06658686017</x:v>
      </x:c>
      <x:c r="H1299" s="119" t="n">
        <x:v>0.24672748127643454</x:v>
      </x:c>
      <x:c r="I1299" s="119" t="n">
        <x:f>IFERROR(ABS(F1299-D1299)/ABS(D1299),"")</x:f>
        <x:v>0.17059316021845553</x:v>
      </x:c>
      <x:c r="J1299" s="119" t="n">
        <x:f>IFERROR(ABS(G1299-D1299)/ABS(D1299),"")</x:f>
        <x:v>0.25518685028287663</x:v>
      </x:c>
      <x:c r="K1299" s="120" t="n">
        <x:f>E1299-D1299</x:f>
        <x:v>-11591.50379784817</x:v>
      </x:c>
      <x:c r="L1299" s="77" t="str">
        <x:v>weighted_hybrid</x:v>
      </x:c>
      <x:c r="M1299" s="77" t="str">
        <x:v>是</x:v>
      </x:c>
      <x:c r="N1299" s="77" t="str">
        <x:v>是</x:v>
      </x:c>
    </x:row>
    <x:row r="1300">
      <x:c r="A1300" s="77" t="str">
        <x:v>2466</x:v>
      </x:c>
      <x:c r="B1300" s="77" t="str">
        <x:v>冠西電</x:v>
      </x:c>
      <x:c r="C1300" s="125" t="n">
        <x:v>45992</x:v>
      </x:c>
      <x:c r="D1300" s="120" t="n">
        <x:v>31312</x:v>
      </x:c>
      <x:c r="E1300" s="120" t="n">
        <x:v>38899.63679886516</x:v>
      </x:c>
      <x:c r="F1300" s="120" t="n">
        <x:v>46279.41554832386</x:v>
      </x:c>
      <x:c r="G1300" s="120" t="n">
        <x:v>38079.66138225864</x:v>
      </x:c>
      <x:c r="H1300" s="119" t="n">
        <x:v>0.2423236075263529</x:v>
      </x:c>
      <x:c r="I1300" s="119" t="n">
        <x:f>IFERROR(ABS(F1300-D1300)/ABS(D1300),"")</x:f>
        <x:v>0.4780089278335417</x:v>
      </x:c>
      <x:c r="J1300" s="119" t="n">
        <x:f>IFERROR(ABS(G1300-D1300)/ABS(D1300),"")</x:f>
        <x:v>0.21613634971444293</x:v>
      </x:c>
      <x:c r="K1300" s="120" t="n">
        <x:f>E1300-D1300</x:f>
        <x:v>7587.636798865162</x:v>
      </x:c>
      <x:c r="L1300" s="77" t="str">
        <x:v>weighted_hybrid</x:v>
      </x:c>
      <x:c r="M1300" s="77" t="str">
        <x:v>是</x:v>
      </x:c>
      <x:c r="N1300" s="77" t="str">
        <x:v>是</x:v>
      </x:c>
    </x:row>
    <x:row r="1301">
      <x:c r="A1301" s="77" t="str">
        <x:v>2468</x:v>
      </x:c>
      <x:c r="B1301" s="77" t="str">
        <x:v>華經</x:v>
      </x:c>
      <x:c r="C1301" s="125" t="n">
        <x:v>45658</x:v>
      </x:c>
      <x:c r="D1301" s="120" t="n">
        <x:v>286320</x:v>
      </x:c>
      <x:c r="E1301" s="120" t="n">
        <x:v>225744.06240238337</x:v>
      </x:c>
      <x:c r="F1301" s="120" t="n">
        <x:v>179905.4626881441</x:v>
      </x:c>
      <x:c r="G1301" s="120" t="n">
        <x:v>230837.24014840994</x:v>
      </x:c>
      <x:c r="H1301" s="119" t="n">
        <x:v>0.21156725900257276</x:v>
      </x:c>
      <x:c r="I1301" s="119" t="n">
        <x:f>IFERROR(ABS(F1301-D1301)/ABS(D1301),"")</x:f>
        <x:v>0.3716629551266272</x:v>
      </x:c>
      <x:c r="J1301" s="119" t="n">
        <x:f>IFERROR(ABS(G1301-D1301)/ABS(D1301),"")</x:f>
        <x:v>0.1937788483221223</x:v>
      </x:c>
      <x:c r="K1301" s="120" t="n">
        <x:f>E1301-D1301</x:f>
        <x:v>-60575.937597616634</x:v>
      </x:c>
      <x:c r="L1301" s="77" t="str">
        <x:v>weighted_hybrid</x:v>
      </x:c>
      <x:c r="M1301" s="77" t="str">
        <x:v>是</x:v>
      </x:c>
      <x:c r="N1301" s="77" t="str">
        <x:v>是</x:v>
      </x:c>
    </x:row>
    <x:row r="1302">
      <x:c r="A1302" s="77" t="str">
        <x:v>2468</x:v>
      </x:c>
      <x:c r="B1302" s="77" t="str">
        <x:v>華經</x:v>
      </x:c>
      <x:c r="C1302" s="125" t="n">
        <x:v>45689</x:v>
      </x:c>
      <x:c r="D1302" s="120" t="n">
        <x:v>236946</x:v>
      </x:c>
      <x:c r="E1302" s="120" t="n">
        <x:v>259563.6893948879</x:v>
      </x:c>
      <x:c r="F1302" s="120" t="n">
        <x:v>149378.72205303874</x:v>
      </x:c>
      <x:c r="G1302" s="120" t="n">
        <x:v>271806.46354398225</x:v>
      </x:c>
      <x:c r="H1302" s="119" t="n">
        <x:v>0.09545503783515183</x:v>
      </x:c>
      <x:c r="I1302" s="119" t="n">
        <x:f>IFERROR(ABS(F1302-D1302)/ABS(D1302),"")</x:f>
        <x:v>0.36956639043056755</x:v>
      </x:c>
      <x:c r="J1302" s="119" t="n">
        <x:f>IFERROR(ABS(G1302-D1302)/ABS(D1302),"")</x:f>
        <x:v>0.1471240854202318</x:v>
      </x:c>
      <x:c r="K1302" s="120" t="n">
        <x:f>E1302-D1302</x:f>
        <x:v>22617.689394887886</x:v>
      </x:c>
      <x:c r="L1302" s="77" t="str">
        <x:v>weighted_hybrid</x:v>
      </x:c>
      <x:c r="M1302" s="77" t="str">
        <x:v>是</x:v>
      </x:c>
      <x:c r="N1302" s="77" t="str">
        <x:v>是</x:v>
      </x:c>
    </x:row>
    <x:row r="1303">
      <x:c r="A1303" s="77" t="str">
        <x:v>2468</x:v>
      </x:c>
      <x:c r="B1303" s="77" t="str">
        <x:v>華經</x:v>
      </x:c>
      <x:c r="C1303" s="125" t="n">
        <x:v>45717</x:v>
      </x:c>
      <x:c r="D1303" s="120" t="n">
        <x:v>257617</x:v>
      </x:c>
      <x:c r="E1303" s="120" t="n">
        <x:v>224097.32520196575</x:v>
      </x:c>
      <x:c r="F1303" s="120" t="n">
        <x:v>184598.65197953072</x:v>
      </x:c>
      <x:c r="G1303" s="120" t="n">
        <x:v>228486.06667112518</x:v>
      </x:c>
      <x:c r="H1303" s="119" t="n">
        <x:v>0.1301143744319445</x:v>
      </x:c>
      <x:c r="I1303" s="119" t="n">
        <x:f>IFERROR(ABS(F1303-D1303)/ABS(D1303),"")</x:f>
        <x:v>0.28343761483314095</x:v>
      </x:c>
      <x:c r="J1303" s="119" t="n">
        <x:f>IFERROR(ABS(G1303-D1303)/ABS(D1303),"")</x:f>
        <x:v>0.11307845883181163</x:v>
      </x:c>
      <x:c r="K1303" s="120" t="n">
        <x:f>E1303-D1303</x:f>
        <x:v>-33519.67479803425</x:v>
      </x:c>
      <x:c r="L1303" s="77" t="str">
        <x:v>weighted_hybrid</x:v>
      </x:c>
      <x:c r="M1303" s="77" t="str">
        <x:v>是</x:v>
      </x:c>
      <x:c r="N1303" s="77" t="str">
        <x:v>是</x:v>
      </x:c>
    </x:row>
    <x:row r="1304">
      <x:c r="A1304" s="77" t="str">
        <x:v>2468</x:v>
      </x:c>
      <x:c r="B1304" s="77" t="str">
        <x:v>華經</x:v>
      </x:c>
      <x:c r="C1304" s="125" t="n">
        <x:v>45748</x:v>
      </x:c>
      <x:c r="D1304" s="120" t="n">
        <x:v>211207</x:v>
      </x:c>
      <x:c r="E1304" s="120" t="n">
        <x:v>279020.2774164352</x:v>
      </x:c>
      <x:c r="F1304" s="120" t="n">
        <x:v>197718.634306328</x:v>
      </x:c>
      <x:c r="G1304" s="120" t="n">
        <x:v>288053.7933175582</x:v>
      </x:c>
      <x:c r="H1304" s="119" t="n">
        <x:v>0.32107495213906356</x:v>
      </x:c>
      <x:c r="I1304" s="119" t="n">
        <x:f>IFERROR(ABS(F1304-D1304)/ABS(D1304),"")</x:f>
        <x:v>0.0638632511880383</x:v>
      </x:c>
      <x:c r="J1304" s="119" t="n">
        <x:f>IFERROR(ABS(G1304-D1304)/ABS(D1304),"")</x:f>
        <x:v>0.3638458636198525</x:v>
      </x:c>
      <x:c r="K1304" s="120" t="n">
        <x:f>E1304-D1304</x:f>
        <x:v>67813.27741643519</x:v>
      </x:c>
      <x:c r="L1304" s="77" t="str">
        <x:v>weighted_hybrid</x:v>
      </x:c>
      <x:c r="M1304" s="77" t="str">
        <x:v>是</x:v>
      </x:c>
      <x:c r="N1304" s="77" t="str">
        <x:v>是</x:v>
      </x:c>
    </x:row>
    <x:row r="1305">
      <x:c r="A1305" s="77" t="str">
        <x:v>2468</x:v>
      </x:c>
      <x:c r="B1305" s="77" t="str">
        <x:v>華經</x:v>
      </x:c>
      <x:c r="C1305" s="125" t="n">
        <x:v>45778</x:v>
      </x:c>
      <x:c r="D1305" s="120" t="n">
        <x:v>251977</x:v>
      </x:c>
      <x:c r="E1305" s="120" t="n">
        <x:v>239931.98755424735</x:v>
      </x:c>
      <x:c r="F1305" s="120" t="n">
        <x:v>214383.2010240836</x:v>
      </x:c>
      <x:c r="G1305" s="120" t="n">
        <x:v>242770.74161315445</x:v>
      </x:c>
      <x:c r="H1305" s="119" t="n">
        <x:v>0.0478020313193373</x:v>
      </x:c>
      <x:c r="I1305" s="119" t="n">
        <x:f>IFERROR(ABS(F1305-D1305)/ABS(D1305),"")</x:f>
        <x:v>0.1491953590046568</x:v>
      </x:c>
      <x:c r="J1305" s="119" t="n">
        <x:f>IFERROR(ABS(G1305-D1305)/ABS(D1305),"")</x:f>
        <x:v>0.0365361060209684</x:v>
      </x:c>
      <x:c r="K1305" s="120" t="n">
        <x:f>E1305-D1305</x:f>
        <x:v>-12045.012445752654</x:v>
      </x:c>
      <x:c r="L1305" s="77" t="str">
        <x:v>weighted_hybrid</x:v>
      </x:c>
      <x:c r="M1305" s="77" t="str">
        <x:v>是</x:v>
      </x:c>
      <x:c r="N1305" s="77" t="str">
        <x:v>是</x:v>
      </x:c>
    </x:row>
    <x:row r="1306">
      <x:c r="A1306" s="77" t="str">
        <x:v>2468</x:v>
      </x:c>
      <x:c r="B1306" s="77" t="str">
        <x:v>華經</x:v>
      </x:c>
      <x:c r="C1306" s="125" t="n">
        <x:v>45809</x:v>
      </x:c>
      <x:c r="D1306" s="120" t="n">
        <x:v>199002</x:v>
      </x:c>
      <x:c r="E1306" s="120" t="n">
        <x:v>237790.79920948503</x:v>
      </x:c>
      <x:c r="F1306" s="120" t="n">
        <x:v>177238.56205090217</x:v>
      </x:c>
      <x:c r="G1306" s="120" t="n">
        <x:v>244518.82556043868</x:v>
      </x:c>
      <x:c r="H1306" s="119" t="n">
        <x:v>0.1949166300312813</x:v>
      </x:c>
      <x:c r="I1306" s="119" t="n">
        <x:f>IFERROR(ABS(F1306-D1306)/ABS(D1306),"")</x:f>
        <x:v>0.10936291066973111</x:v>
      </x:c>
      <x:c r="J1306" s="119" t="n">
        <x:f>IFERROR(ABS(G1306-D1306)/ABS(D1306),"")</x:f>
        <x:v>0.22872546788694928</x:v>
      </x:c>
      <x:c r="K1306" s="120" t="n">
        <x:f>E1306-D1306</x:f>
        <x:v>38788.799209485034</x:v>
      </x:c>
      <x:c r="L1306" s="77" t="str">
        <x:v>weighted_hybrid</x:v>
      </x:c>
      <x:c r="M1306" s="77" t="str">
        <x:v>是</x:v>
      </x:c>
      <x:c r="N1306" s="77" t="str">
        <x:v>是</x:v>
      </x:c>
    </x:row>
    <x:row r="1307">
      <x:c r="A1307" s="77" t="str">
        <x:v>2468</x:v>
      </x:c>
      <x:c r="B1307" s="77" t="str">
        <x:v>華經</x:v>
      </x:c>
      <x:c r="C1307" s="125" t="n">
        <x:v>45839</x:v>
      </x:c>
      <x:c r="D1307" s="120" t="n">
        <x:v>150816</x:v>
      </x:c>
      <x:c r="E1307" s="120" t="n">
        <x:v>198994.20210213744</x:v>
      </x:c>
      <x:c r="F1307" s="120" t="n">
        <x:v>189993.1158684674</x:v>
      </x:c>
      <x:c r="G1307" s="120" t="n">
        <x:v>199994.32279476745</x:v>
      </x:c>
      <x:c r="H1307" s="119" t="n">
        <x:v>0.3194502048995958</x:v>
      </x:c>
      <x:c r="I1307" s="119" t="n">
        <x:f>IFERROR(ABS(F1307-D1307)/ABS(D1307),"")</x:f>
        <x:v>0.2597676365138142</x:v>
      </x:c>
      <x:c r="J1307" s="119" t="n">
        <x:f>IFERROR(ABS(G1307-D1307)/ABS(D1307),"")</x:f>
        <x:v>0.3260816013869049</x:v>
      </x:c>
      <x:c r="K1307" s="120" t="n">
        <x:f>E1307-D1307</x:f>
        <x:v>48178.20210213744</x:v>
      </x:c>
      <x:c r="L1307" s="77" t="str">
        <x:v>weighted_hybrid</x:v>
      </x:c>
      <x:c r="M1307" s="77" t="str">
        <x:v>是</x:v>
      </x:c>
      <x:c r="N1307" s="77" t="str">
        <x:v>是</x:v>
      </x:c>
    </x:row>
    <x:row r="1308">
      <x:c r="A1308" s="77" t="str">
        <x:v>2468</x:v>
      </x:c>
      <x:c r="B1308" s="77" t="str">
        <x:v>華經</x:v>
      </x:c>
      <x:c r="C1308" s="125" t="n">
        <x:v>45870</x:v>
      </x:c>
      <x:c r="D1308" s="120" t="n">
        <x:v>278023</x:v>
      </x:c>
      <x:c r="E1308" s="120" t="n">
        <x:v>157170.30245895952</x:v>
      </x:c>
      <x:c r="F1308" s="120" t="n">
        <x:v>191147.31075083016</x:v>
      </x:c>
      <x:c r="G1308" s="120" t="n">
        <x:v>153395.07931541832</x:v>
      </x:c>
      <x:c r="H1308" s="119" t="n">
        <x:v>0.4346859703731003</x:v>
      </x:c>
      <x:c r="I1308" s="119" t="n">
        <x:f>IFERROR(ABS(F1308-D1308)/ABS(D1308),"")</x:f>
        <x:v>0.31247662693075695</x:v>
      </x:c>
      <x:c r="J1308" s="119" t="n">
        <x:f>IFERROR(ABS(G1308-D1308)/ABS(D1308),"")</x:f>
        <x:v>0.4482647863111386</x:v>
      </x:c>
      <x:c r="K1308" s="120" t="n">
        <x:f>E1308-D1308</x:f>
        <x:v>-120852.69754104048</x:v>
      </x:c>
      <x:c r="L1308" s="77" t="str">
        <x:v>weighted_hybrid</x:v>
      </x:c>
      <x:c r="M1308" s="77" t="str">
        <x:v>是</x:v>
      </x:c>
      <x:c r="N1308" s="77" t="str">
        <x:v>是</x:v>
      </x:c>
    </x:row>
    <x:row r="1309">
      <x:c r="A1309" s="77" t="str">
        <x:v>2468</x:v>
      </x:c>
      <x:c r="B1309" s="77" t="str">
        <x:v>華經</x:v>
      </x:c>
      <x:c r="C1309" s="125" t="n">
        <x:v>45901</x:v>
      </x:c>
      <x:c r="D1309" s="120" t="n">
        <x:v>182318</x:v>
      </x:c>
      <x:c r="E1309" s="120" t="n">
        <x:v>243577.1813015065</x:v>
      </x:c>
      <x:c r="F1309" s="120" t="n">
        <x:v>218525.2934436701</x:v>
      </x:c>
      <x:c r="G1309" s="120" t="n">
        <x:v>246360.72439682166</x:v>
      </x:c>
      <x:c r="H1309" s="119" t="n">
        <x:v>0.3360018281327488</x:v>
      </x:c>
      <x:c r="I1309" s="119" t="n">
        <x:f>IFERROR(ABS(F1309-D1309)/ABS(D1309),"")</x:f>
        <x:v>0.19859417854336978</x:v>
      </x:c>
      <x:c r="J1309" s="119" t="n">
        <x:f>IFERROR(ABS(G1309-D1309)/ABS(D1309),"")</x:f>
        <x:v>0.35126934475379096</x:v>
      </x:c>
      <x:c r="K1309" s="120" t="n">
        <x:f>E1309-D1309</x:f>
        <x:v>61259.1813015065</x:v>
      </x:c>
      <x:c r="L1309" s="77" t="str">
        <x:v>weighted_hybrid</x:v>
      </x:c>
      <x:c r="M1309" s="77" t="str">
        <x:v>是</x:v>
      </x:c>
      <x:c r="N1309" s="77" t="str">
        <x:v>是</x:v>
      </x:c>
    </x:row>
    <x:row r="1310">
      <x:c r="A1310" s="77" t="str">
        <x:v>2468</x:v>
      </x:c>
      <x:c r="B1310" s="77" t="str">
        <x:v>華經</x:v>
      </x:c>
      <x:c r="C1310" s="125" t="n">
        <x:v>45931</x:v>
      </x:c>
      <x:c r="D1310" s="120" t="n">
        <x:v>175129</x:v>
      </x:c>
      <x:c r="E1310" s="120" t="n">
        <x:v>152120.67467974147</x:v>
      </x:c>
      <x:c r="F1310" s="120" t="n">
        <x:v>184149.63519301207</x:v>
      </x:c>
      <x:c r="G1310" s="120" t="n">
        <x:v>148561.90128937806</x:v>
      </x:c>
      <x:c r="H1310" s="119" t="n">
        <x:v>0.13137929937508083</x:v>
      </x:c>
      <x:c r="I1310" s="119" t="n">
        <x:f>IFERROR(ABS(F1310-D1310)/ABS(D1310),"")</x:f>
        <x:v>0.051508517681321045</x:v>
      </x:c>
      <x:c r="J1310" s="119" t="n">
        <x:f>IFERROR(ABS(G1310-D1310)/ABS(D1310),"")</x:f>
        <x:v>0.1517001679369033</x:v>
      </x:c>
      <x:c r="K1310" s="120" t="n">
        <x:f>E1310-D1310</x:f>
        <x:v>-23008.325320258533</x:v>
      </x:c>
      <x:c r="L1310" s="77" t="str">
        <x:v>weighted_hybrid</x:v>
      </x:c>
      <x:c r="M1310" s="77" t="str">
        <x:v>是</x:v>
      </x:c>
      <x:c r="N1310" s="77" t="str">
        <x:v>是</x:v>
      </x:c>
    </x:row>
    <x:row r="1311">
      <x:c r="A1311" s="77" t="str">
        <x:v>2468</x:v>
      </x:c>
      <x:c r="B1311" s="77" t="str">
        <x:v>華經</x:v>
      </x:c>
      <x:c r="C1311" s="125" t="n">
        <x:v>45962</x:v>
      </x:c>
      <x:c r="D1311" s="120" t="n">
        <x:v>196381</x:v>
      </x:c>
      <x:c r="E1311" s="120" t="n">
        <x:v>198652.2074111781</x:v>
      </x:c>
      <x:c r="F1311" s="120" t="n">
        <x:v>205834.2573128776</x:v>
      </x:c>
      <x:c r="G1311" s="120" t="n">
        <x:v>197854.20186654484</x:v>
      </x:c>
      <x:c r="H1311" s="119" t="n">
        <x:v>0.011565311365040899</x:v>
      </x:c>
      <x:c r="I1311" s="119" t="n">
        <x:f>IFERROR(ABS(F1311-D1311)/ABS(D1311),"")</x:f>
        <x:v>0.04813733157931571</x:v>
      </x:c>
      <x:c r="J1311" s="119" t="n">
        <x:f>IFERROR(ABS(G1311-D1311)/ABS(D1311),"")</x:f>
        <x:v>0.007501753563454923</x:v>
      </x:c>
      <x:c r="K1311" s="120" t="n">
        <x:f>E1311-D1311</x:f>
        <x:v>2271.2074111780967</x:v>
      </x:c>
      <x:c r="L1311" s="77" t="str">
        <x:v>weighted_hybrid</x:v>
      </x:c>
      <x:c r="M1311" s="77" t="str">
        <x:v>是</x:v>
      </x:c>
      <x:c r="N1311" s="77" t="str">
        <x:v>是</x:v>
      </x:c>
    </x:row>
    <x:row r="1312">
      <x:c r="A1312" s="77" t="str">
        <x:v>2468</x:v>
      </x:c>
      <x:c r="B1312" s="77" t="str">
        <x:v>華經</x:v>
      </x:c>
      <x:c r="C1312" s="125" t="n">
        <x:v>45992</x:v>
      </x:c>
      <x:c r="D1312" s="120" t="n">
        <x:v>268467</x:v>
      </x:c>
      <x:c r="E1312" s="120" t="n">
        <x:v>256885.25802660413</x:v>
      </x:c>
      <x:c r="F1312" s="120" t="n">
        <x:v>249699.34727652147</x:v>
      </x:c>
      <x:c r="G1312" s="120" t="n">
        <x:v>257683.6925543911</x:v>
      </x:c>
      <x:c r="H1312" s="119" t="n">
        <x:v>0.043140281574256305</x:v>
      </x:c>
      <x:c r="I1312" s="119" t="n">
        <x:f>IFERROR(ABS(F1312-D1312)/ABS(D1312),"")</x:f>
        <x:v>0.06990673983572854</x:v>
      </x:c>
      <x:c r="J1312" s="119" t="n">
        <x:f>IFERROR(ABS(G1312-D1312)/ABS(D1312),"")</x:f>
        <x:v>0.04016623065631491</x:v>
      </x:c>
      <x:c r="K1312" s="120" t="n">
        <x:f>E1312-D1312</x:f>
        <x:v>-11581.741973395867</x:v>
      </x:c>
      <x:c r="L1312" s="77" t="str">
        <x:v>weighted_hybrid</x:v>
      </x:c>
      <x:c r="M1312" s="77" t="str">
        <x:v>是</x:v>
      </x:c>
      <x:c r="N1312" s="77" t="str">
        <x:v>是</x:v>
      </x:c>
    </x:row>
    <x:row r="1313">
      <x:c r="A1313" s="77" t="str">
        <x:v>2477</x:v>
      </x:c>
      <x:c r="B1313" s="77" t="str">
        <x:v>美隆電</x:v>
      </x:c>
      <x:c r="C1313" s="125" t="n">
        <x:v>45658</x:v>
      </x:c>
      <x:c r="D1313" s="120" t="n">
        <x:v>220844</x:v>
      </x:c>
      <x:c r="E1313" s="120" t="n">
        <x:v>207598.7493404731</x:v>
      </x:c>
      <x:c r="F1313" s="120" t="n">
        <x:v>203634.8605165433</x:v>
      </x:c>
      <x:c r="G1313" s="120" t="n">
        <x:v>208039.18143202085</x:v>
      </x:c>
      <x:c r="H1313" s="119" t="n">
        <x:v>0.05997559661809651</x:v>
      </x:c>
      <x:c r="I1313" s="119" t="n">
        <x:f>IFERROR(ABS(F1313-D1313)/ABS(D1313),"")</x:f>
        <x:v>0.07792441489674477</x:v>
      </x:c>
      <x:c r="J1313" s="119" t="n">
        <x:f>IFERROR(ABS(G1313-D1313)/ABS(D1313),"")</x:f>
        <x:v>0.05798128347602448</x:v>
      </x:c>
      <x:c r="K1313" s="120" t="n">
        <x:f>E1313-D1313</x:f>
        <x:v>-13245.250659526908</x:v>
      </x:c>
      <x:c r="L1313" s="77" t="str">
        <x:v>weighted_hybrid</x:v>
      </x:c>
      <x:c r="M1313" s="77" t="str">
        <x:v>是</x:v>
      </x:c>
      <x:c r="N1313" s="77" t="str">
        <x:v>是</x:v>
      </x:c>
    </x:row>
    <x:row r="1314">
      <x:c r="A1314" s="77" t="str">
        <x:v>2477</x:v>
      </x:c>
      <x:c r="B1314" s="77" t="str">
        <x:v>美隆電</x:v>
      </x:c>
      <x:c r="C1314" s="125" t="n">
        <x:v>45689</x:v>
      </x:c>
      <x:c r="D1314" s="120" t="n">
        <x:v>100373</x:v>
      </x:c>
      <x:c r="E1314" s="120" t="n">
        <x:v>107296.89126618189</x:v>
      </x:c>
      <x:c r="F1314" s="120" t="n">
        <x:v>77488.00535143058</x:v>
      </x:c>
      <x:c r="G1314" s="120" t="n">
        <x:v>110608.98970115425</x:v>
      </x:c>
      <x:c r="H1314" s="119" t="n">
        <x:v>0.06898161125184951</x:v>
      </x:c>
      <x:c r="I1314" s="119" t="n">
        <x:f>IFERROR(ABS(F1314-D1314)/ABS(D1314),"")</x:f>
        <x:v>0.2279995083196619</x:v>
      </x:c>
      <x:c r="J1314" s="119" t="n">
        <x:f>IFERROR(ABS(G1314-D1314)/ABS(D1314),"")</x:f>
        <x:v>0.10197951342646179</x:v>
      </x:c>
      <x:c r="K1314" s="120" t="n">
        <x:f>E1314-D1314</x:f>
        <x:v>6923.89126618189</x:v>
      </x:c>
      <x:c r="L1314" s="77" t="str">
        <x:v>weighted_hybrid</x:v>
      </x:c>
      <x:c r="M1314" s="77" t="str">
        <x:v>是</x:v>
      </x:c>
      <x:c r="N1314" s="77" t="str">
        <x:v>是</x:v>
      </x:c>
    </x:row>
    <x:row r="1315">
      <x:c r="A1315" s="77" t="str">
        <x:v>2477</x:v>
      </x:c>
      <x:c r="B1315" s="77" t="str">
        <x:v>美隆電</x:v>
      </x:c>
      <x:c r="C1315" s="125" t="n">
        <x:v>45717</x:v>
      </x:c>
      <x:c r="D1315" s="120" t="n">
        <x:v>202022</x:v>
      </x:c>
      <x:c r="E1315" s="120" t="n">
        <x:v>155081.00327388503</x:v>
      </x:c>
      <x:c r="F1315" s="120" t="n">
        <x:v>192626.5476773096</x:v>
      </x:c>
      <x:c r="G1315" s="120" t="n">
        <x:v>150909.27611794896</x:v>
      </x:c>
      <x:c r="H1315" s="119" t="n">
        <x:v>0.23235586582706325</x:v>
      </x:c>
      <x:c r="I1315" s="119" t="n">
        <x:f>IFERROR(ABS(F1315-D1315)/ABS(D1315),"")</x:f>
        <x:v>0.046507075084349224</x:v>
      </x:c>
      <x:c r="J1315" s="119" t="n">
        <x:f>IFERROR(ABS(G1315-D1315)/ABS(D1315),"")</x:f>
        <x:v>0.2530057314651426</x:v>
      </x:c>
      <x:c r="K1315" s="120" t="n">
        <x:f>E1315-D1315</x:f>
        <x:v>-46940.99672611497</x:v>
      </x:c>
      <x:c r="L1315" s="77" t="str">
        <x:v>weighted_hybrid</x:v>
      </x:c>
      <x:c r="M1315" s="77" t="str">
        <x:v>是</x:v>
      </x:c>
      <x:c r="N1315" s="77" t="str">
        <x:v>是</x:v>
      </x:c>
    </x:row>
    <x:row r="1316">
      <x:c r="A1316" s="77" t="str">
        <x:v>2477</x:v>
      </x:c>
      <x:c r="B1316" s="77" t="str">
        <x:v>美隆電</x:v>
      </x:c>
      <x:c r="C1316" s="125" t="n">
        <x:v>45748</x:v>
      </x:c>
      <x:c r="D1316" s="120" t="n">
        <x:v>155478</x:v>
      </x:c>
      <x:c r="E1316" s="120" t="n">
        <x:v>233705.8583418364</x:v>
      </x:c>
      <x:c r="F1316" s="120" t="n">
        <x:v>241152.913069062</x:v>
      </x:c>
      <x:c r="G1316" s="120" t="n">
        <x:v>232878.4078165891</x:v>
      </x:c>
      <x:c r="H1316" s="119" t="n">
        <x:v>0.5031442283913892</x:v>
      </x:c>
      <x:c r="I1316" s="119" t="n">
        <x:f>IFERROR(ABS(F1316-D1316)/ABS(D1316),"")</x:f>
        <x:v>0.5510420321142669</x:v>
      </x:c>
      <x:c r="J1316" s="119" t="n">
        <x:f>IFERROR(ABS(G1316-D1316)/ABS(D1316),"")</x:f>
        <x:v>0.4978222501999583</x:v>
      </x:c>
      <x:c r="K1316" s="120" t="n">
        <x:f>E1316-D1316</x:f>
        <x:v>78227.8583418364</x:v>
      </x:c>
      <x:c r="L1316" s="77" t="str">
        <x:v>weighted_hybrid</x:v>
      </x:c>
      <x:c r="M1316" s="77" t="str">
        <x:v>是</x:v>
      </x:c>
      <x:c r="N1316" s="77" t="str">
        <x:v>是</x:v>
      </x:c>
    </x:row>
    <x:row r="1317">
      <x:c r="A1317" s="77" t="str">
        <x:v>2477</x:v>
      </x:c>
      <x:c r="B1317" s="77" t="str">
        <x:v>美隆電</x:v>
      </x:c>
      <x:c r="C1317" s="125" t="n">
        <x:v>45778</x:v>
      </x:c>
      <x:c r="D1317" s="120" t="n">
        <x:v>201172</x:v>
      </x:c>
      <x:c r="E1317" s="120" t="n">
        <x:v>186798.66404377713</x:v>
      </x:c>
      <x:c r="F1317" s="120" t="n">
        <x:v>193465.33115208984</x:v>
      </x:c>
      <x:c r="G1317" s="120" t="n">
        <x:v>186057.92325396457</x:v>
      </x:c>
      <x:c r="H1317" s="119" t="n">
        <x:v>0.07144799453315011</x:v>
      </x:c>
      <x:c r="I1317" s="119" t="n">
        <x:f>IFERROR(ABS(F1317-D1317)/ABS(D1317),"")</x:f>
        <x:v>0.03830885435304196</x:v>
      </x:c>
      <x:c r="J1317" s="119" t="n">
        <x:f>IFERROR(ABS(G1317-D1317)/ABS(D1317),"")</x:f>
        <x:v>0.07513012121982893</x:v>
      </x:c>
      <x:c r="K1317" s="120" t="n">
        <x:f>E1317-D1317</x:f>
        <x:v>-14373.335956222872</x:v>
      </x:c>
      <x:c r="L1317" s="77" t="str">
        <x:v>weighted_hybrid</x:v>
      </x:c>
      <x:c r="M1317" s="77" t="str">
        <x:v>是</x:v>
      </x:c>
      <x:c r="N1317" s="77" t="str">
        <x:v>是</x:v>
      </x:c>
    </x:row>
    <x:row r="1318">
      <x:c r="A1318" s="77" t="str">
        <x:v>2477</x:v>
      </x:c>
      <x:c r="B1318" s="77" t="str">
        <x:v>美隆電</x:v>
      </x:c>
      <x:c r="C1318" s="125" t="n">
        <x:v>45809</x:v>
      </x:c>
      <x:c r="D1318" s="120" t="n">
        <x:v>295630</x:v>
      </x:c>
      <x:c r="E1318" s="120" t="n">
        <x:v>230265.5098995681</x:v>
      </x:c>
      <x:c r="F1318" s="120" t="n">
        <x:v>198645.11613452056</x:v>
      </x:c>
      <x:c r="G1318" s="120" t="n">
        <x:v>233778.8869845734</x:v>
      </x:c>
      <x:c r="H1318" s="119" t="n">
        <x:v>0.22110235801654737</x:v>
      </x:c>
      <x:c r="I1318" s="119" t="n">
        <x:f>IFERROR(ABS(F1318-D1318)/ABS(D1318),"")</x:f>
        <x:v>0.32806171182044935</x:v>
      </x:c>
      <x:c r="J1318" s="119" t="n">
        <x:f>IFERROR(ABS(G1318-D1318)/ABS(D1318),"")</x:f>
        <x:v>0.20921798537166936</x:v>
      </x:c>
      <x:c r="K1318" s="120" t="n">
        <x:f>E1318-D1318</x:f>
        <x:v>-65364.490100431896</x:v>
      </x:c>
      <x:c r="L1318" s="77" t="str">
        <x:v>weighted_hybrid</x:v>
      </x:c>
      <x:c r="M1318" s="77" t="str">
        <x:v>是</x:v>
      </x:c>
      <x:c r="N1318" s="77" t="str">
        <x:v>是</x:v>
      </x:c>
    </x:row>
    <x:row r="1319">
      <x:c r="A1319" s="77" t="str">
        <x:v>2477</x:v>
      </x:c>
      <x:c r="B1319" s="77" t="str">
        <x:v>美隆電</x:v>
      </x:c>
      <x:c r="C1319" s="125" t="n">
        <x:v>45839</x:v>
      </x:c>
      <x:c r="D1319" s="120" t="n">
        <x:v>225649</x:v>
      </x:c>
      <x:c r="E1319" s="120" t="n">
        <x:v>249053.34421272646</x:v>
      </x:c>
      <x:c r="F1319" s="120" t="n">
        <x:v>230873.5163978125</x:v>
      </x:c>
      <x:c r="G1319" s="120" t="n">
        <x:v>251073.32508105025</x:v>
      </x:c>
      <x:c r="H1319" s="119" t="n">
        <x:v>0.10372013265171331</x:v>
      </x:c>
      <x:c r="I1319" s="119" t="n">
        <x:f>IFERROR(ABS(F1319-D1319)/ABS(D1319),"")</x:f>
        <x:v>0.02315328850476843</x:v>
      </x:c>
      <x:c r="J1319" s="119" t="n">
        <x:f>IFERROR(ABS(G1319-D1319)/ABS(D1319),"")</x:f>
        <x:v>0.11267200422359616</x:v>
      </x:c>
      <x:c r="K1319" s="120" t="n">
        <x:f>E1319-D1319</x:f>
        <x:v>23404.344212726457</x:v>
      </x:c>
      <x:c r="L1319" s="77" t="str">
        <x:v>weighted_hybrid</x:v>
      </x:c>
      <x:c r="M1319" s="77" t="str">
        <x:v>是</x:v>
      </x:c>
      <x:c r="N1319" s="77" t="str">
        <x:v>是</x:v>
      </x:c>
    </x:row>
    <x:row r="1320">
      <x:c r="A1320" s="77" t="str">
        <x:v>2477</x:v>
      </x:c>
      <x:c r="B1320" s="77" t="str">
        <x:v>美隆電</x:v>
      </x:c>
      <x:c r="C1320" s="125" t="n">
        <x:v>45870</x:v>
      </x:c>
      <x:c r="D1320" s="120" t="n">
        <x:v>274983</x:v>
      </x:c>
      <x:c r="E1320" s="120" t="n">
        <x:v>279481.7448414119</x:v>
      </x:c>
      <x:c r="F1320" s="120" t="n">
        <x:v>247061.62014325085</x:v>
      </x:c>
      <x:c r="G1320" s="120" t="n">
        <x:v>283083.9809189853</x:v>
      </x:c>
      <x:c r="H1320" s="119" t="n">
        <x:v>0.01636008350120511</x:v>
      </x:c>
      <x:c r="I1320" s="119" t="n">
        <x:f>IFERROR(ABS(F1320-D1320)/ABS(D1320),"")</x:f>
        <x:v>0.10153856731779473</x:v>
      </x:c>
      <x:c r="J1320" s="119" t="n">
        <x:f>IFERROR(ABS(G1320-D1320)/ABS(D1320),"")</x:f>
        <x:v>0.029459933592205067</x:v>
      </x:c>
      <x:c r="K1320" s="120" t="n">
        <x:f>E1320-D1320</x:f>
        <x:v>4498.744841411884</x:v>
      </x:c>
      <x:c r="L1320" s="77" t="str">
        <x:v>weighted_hybrid</x:v>
      </x:c>
      <x:c r="M1320" s="77" t="str">
        <x:v>是</x:v>
      </x:c>
      <x:c r="N1320" s="77" t="str">
        <x:v>是</x:v>
      </x:c>
    </x:row>
    <x:row r="1321">
      <x:c r="A1321" s="77" t="str">
        <x:v>2477</x:v>
      </x:c>
      <x:c r="B1321" s="77" t="str">
        <x:v>美隆電</x:v>
      </x:c>
      <x:c r="C1321" s="125" t="n">
        <x:v>45901</x:v>
      </x:c>
      <x:c r="D1321" s="120" t="n">
        <x:v>212080</x:v>
      </x:c>
      <x:c r="E1321" s="120" t="n">
        <x:v>297385.3087108052</x:v>
      </x:c>
      <x:c r="F1321" s="120" t="n">
        <x:v>271777.0861052238</x:v>
      </x:c>
      <x:c r="G1321" s="120" t="n">
        <x:v>300230.666778092</x:v>
      </x:c>
      <x:c r="H1321" s="119" t="n">
        <x:v>0.4022317460901792</x:v>
      </x:c>
      <x:c r="I1321" s="119" t="n">
        <x:f>IFERROR(ABS(F1321-D1321)/ABS(D1321),"")</x:f>
        <x:v>0.28148380849313376</x:v>
      </x:c>
      <x:c r="J1321" s="119" t="n">
        <x:f>IFERROR(ABS(G1321-D1321)/ABS(D1321),"")</x:f>
        <x:v>0.41564818360096184</x:v>
      </x:c>
      <x:c r="K1321" s="120" t="n">
        <x:f>E1321-D1321</x:f>
        <x:v>85305.3087108052</x:v>
      </x:c>
      <x:c r="L1321" s="77" t="str">
        <x:v>weighted_hybrid</x:v>
      </x:c>
      <x:c r="M1321" s="77" t="str">
        <x:v>是</x:v>
      </x:c>
      <x:c r="N1321" s="77" t="str">
        <x:v>是</x:v>
      </x:c>
    </x:row>
    <x:row r="1322">
      <x:c r="A1322" s="77" t="str">
        <x:v>2477</x:v>
      </x:c>
      <x:c r="B1322" s="77" t="str">
        <x:v>美隆電</x:v>
      </x:c>
      <x:c r="C1322" s="125" t="n">
        <x:v>45931</x:v>
      </x:c>
      <x:c r="D1322" s="120" t="n">
        <x:v>189424</x:v>
      </x:c>
      <x:c r="E1322" s="120" t="n">
        <x:v>199931.63906694786</x:v>
      </x:c>
      <x:c r="F1322" s="120" t="n">
        <x:v>231134.34592767092</x:v>
      </x:c>
      <x:c r="G1322" s="120" t="n">
        <x:v>196464.6716379786</x:v>
      </x:c>
      <x:c r="H1322" s="119" t="n">
        <x:v>0.0554715298322697</x:v>
      </x:c>
      <x:c r="I1322" s="119" t="n">
        <x:f>IFERROR(ABS(F1322-D1322)/ABS(D1322),"")</x:f>
        <x:v>0.22019567704024262</x:v>
      </x:c>
      <x:c r="J1322" s="119" t="n">
        <x:f>IFERROR(ABS(G1322-D1322)/ABS(D1322),"")</x:f>
        <x:v>0.0371688468091615</x:v>
      </x:c>
      <x:c r="K1322" s="120" t="n">
        <x:f>E1322-D1322</x:f>
        <x:v>10507.639066947857</x:v>
      </x:c>
      <x:c r="L1322" s="77" t="str">
        <x:v>weighted_hybrid</x:v>
      </x:c>
      <x:c r="M1322" s="77" t="str">
        <x:v>是</x:v>
      </x:c>
      <x:c r="N1322" s="77" t="str">
        <x:v>是</x:v>
      </x:c>
    </x:row>
    <x:row r="1323">
      <x:c r="A1323" s="77" t="str">
        <x:v>2477</x:v>
      </x:c>
      <x:c r="B1323" s="77" t="str">
        <x:v>美隆電</x:v>
      </x:c>
      <x:c r="C1323" s="125" t="n">
        <x:v>45962</x:v>
      </x:c>
      <x:c r="D1323" s="120" t="n">
        <x:v>205909</x:v>
      </x:c>
      <x:c r="E1323" s="120" t="n">
        <x:v>181541.67140160655</x:v>
      </x:c>
      <x:c r="F1323" s="120" t="n">
        <x:v>205772.7462350765</x:v>
      </x:c>
      <x:c r="G1323" s="120" t="n">
        <x:v>178849.32975344322</x:v>
      </x:c>
      <x:c r="H1323" s="119" t="n">
        <x:v>0.11834027943602972</x:v>
      </x:c>
      <x:c r="I1323" s="119" t="n">
        <x:f>IFERROR(ABS(F1323-D1323)/ABS(D1323),"")</x:f>
        <x:v>0.0006617183557954598</x:v>
      </x:c>
      <x:c r="J1323" s="119" t="n">
        <x:f>IFERROR(ABS(G1323-D1323)/ABS(D1323),"")</x:f>
        <x:v>0.13141567511161134</x:v>
      </x:c>
      <x:c r="K1323" s="120" t="n">
        <x:f>E1323-D1323</x:f>
        <x:v>-24367.328598393447</x:v>
      </x:c>
      <x:c r="L1323" s="77" t="str">
        <x:v>weighted_hybrid</x:v>
      </x:c>
      <x:c r="M1323" s="77" t="str">
        <x:v>是</x:v>
      </x:c>
      <x:c r="N1323" s="77" t="str">
        <x:v>是</x:v>
      </x:c>
    </x:row>
    <x:row r="1324">
      <x:c r="A1324" s="77" t="str">
        <x:v>2477</x:v>
      </x:c>
      <x:c r="B1324" s="77" t="str">
        <x:v>美隆電</x:v>
      </x:c>
      <x:c r="C1324" s="125" t="n">
        <x:v>45992</x:v>
      </x:c>
      <x:c r="D1324" s="120" t="n">
        <x:v>215094</x:v>
      </x:c>
      <x:c r="E1324" s="120" t="n">
        <x:v>186380.56641733102</x:v>
      </x:c>
      <x:c r="F1324" s="120" t="n">
        <x:v>180205.59263944032</x:v>
      </x:c>
      <x:c r="G1324" s="120" t="n">
        <x:v>187066.6746148744</x:v>
      </x:c>
      <x:c r="H1324" s="119" t="n">
        <x:v>0.13349248971458516</x:v>
      </x:c>
      <x:c r="I1324" s="119" t="n">
        <x:f>IFERROR(ABS(F1324-D1324)/ABS(D1324),"")</x:f>
        <x:v>0.16220074646693855</x:v>
      </x:c>
      <x:c r="J1324" s="119" t="n">
        <x:f>IFERROR(ABS(G1324-D1324)/ABS(D1324),"")</x:f>
        <x:v>0.1303026834087682</x:v>
      </x:c>
      <x:c r="K1324" s="120" t="n">
        <x:f>E1324-D1324</x:f>
        <x:v>-28713.43358266898</x:v>
      </x:c>
      <x:c r="L1324" s="77" t="str">
        <x:v>weighted_hybrid</x:v>
      </x:c>
      <x:c r="M1324" s="77" t="str">
        <x:v>是</x:v>
      </x:c>
      <x:c r="N1324" s="77" t="str">
        <x:v>是</x:v>
      </x:c>
    </x:row>
    <x:row r="1325">
      <x:c r="A1325" s="77" t="str">
        <x:v>2485</x:v>
      </x:c>
      <x:c r="B1325" s="77" t="str">
        <x:v>兆赫</x:v>
      </x:c>
      <x:c r="C1325" s="125" t="n">
        <x:v>45658</x:v>
      </x:c>
      <x:c r="D1325" s="120" t="n">
        <x:v>144691</x:v>
      </x:c>
      <x:c r="E1325" s="120" t="n">
        <x:v>169868.83191129102</x:v>
      </x:c>
      <x:c r="F1325" s="120" t="n">
        <x:v>131743.30447096805</x:v>
      </x:c>
      <x:c r="G1325" s="120" t="n">
        <x:v>174105.00162688244</x:v>
      </x:c>
      <x:c r="H1325" s="119" t="n">
        <x:v>0.17401104361218753</x:v>
      </x:c>
      <x:c r="I1325" s="119" t="n">
        <x:f>IFERROR(ABS(F1325-D1325)/ABS(D1325),"")</x:f>
        <x:v>0.08948514786014296</x:v>
      </x:c>
      <x:c r="J1325" s="119" t="n">
        <x:f>IFERROR(ABS(G1325-D1325)/ABS(D1325),"")</x:f>
        <x:v>0.20328839822022407</x:v>
      </x:c>
      <x:c r="K1325" s="120" t="n">
        <x:f>E1325-D1325</x:f>
        <x:v>25177.831911291025</x:v>
      </x:c>
      <x:c r="L1325" s="77" t="str">
        <x:v>weighted_hybrid</x:v>
      </x:c>
      <x:c r="M1325" s="77" t="str">
        <x:v>是</x:v>
      </x:c>
      <x:c r="N1325" s="77" t="str">
        <x:v>是</x:v>
      </x:c>
    </x:row>
    <x:row r="1326">
      <x:c r="A1326" s="77" t="str">
        <x:v>2485</x:v>
      </x:c>
      <x:c r="B1326" s="77" t="str">
        <x:v>兆赫</x:v>
      </x:c>
      <x:c r="C1326" s="125" t="n">
        <x:v>45689</x:v>
      </x:c>
      <x:c r="D1326" s="120" t="n">
        <x:v>136561</x:v>
      </x:c>
      <x:c r="E1326" s="120" t="n">
        <x:v>124794.86136535722</x:v>
      </x:c>
      <x:c r="F1326" s="120" t="n">
        <x:v>96749.53513084052</x:v>
      </x:c>
      <x:c r="G1326" s="120" t="n">
        <x:v>127911.00872474797</x:v>
      </x:c>
      <x:c r="H1326" s="119" t="n">
        <x:v>0.08616031395964276</x:v>
      </x:c>
      <x:c r="I1326" s="119" t="n">
        <x:f>IFERROR(ABS(F1326-D1326)/ABS(D1326),"")</x:f>
        <x:v>0.29152880301959916</x:v>
      </x:c>
      <x:c r="J1326" s="119" t="n">
        <x:f>IFERROR(ABS(G1326-D1326)/ABS(D1326),"")</x:f>
        <x:v>0.06334159295298096</x:v>
      </x:c>
      <x:c r="K1326" s="120" t="n">
        <x:f>E1326-D1326</x:f>
        <x:v>-11766.138634642775</x:v>
      </x:c>
      <x:c r="L1326" s="77" t="str">
        <x:v>weighted_hybrid</x:v>
      </x:c>
      <x:c r="M1326" s="77" t="str">
        <x:v>是</x:v>
      </x:c>
      <x:c r="N1326" s="77" t="str">
        <x:v>是</x:v>
      </x:c>
    </x:row>
    <x:row r="1327">
      <x:c r="A1327" s="77" t="str">
        <x:v>2485</x:v>
      </x:c>
      <x:c r="B1327" s="77" t="str">
        <x:v>兆赫</x:v>
      </x:c>
      <x:c r="C1327" s="125" t="n">
        <x:v>45717</x:v>
      </x:c>
      <x:c r="D1327" s="120" t="n">
        <x:v>137680</x:v>
      </x:c>
      <x:c r="E1327" s="120" t="n">
        <x:v>154039.5006400788</x:v>
      </x:c>
      <x:c r="F1327" s="120" t="n">
        <x:v>180836.21762083803</x:v>
      </x:c>
      <x:c r="G1327" s="120" t="n">
        <x:v>151062.08764221665</x:v>
      </x:c>
      <x:c r="H1327" s="119" t="n">
        <x:v>0.11882263683961938</x:v>
      </x:c>
      <x:c r="I1327" s="119" t="n">
        <x:f>IFERROR(ABS(F1327-D1327)/ABS(D1327),"")</x:f>
        <x:v>0.3134530623245063</x:v>
      </x:c>
      <x:c r="J1327" s="119" t="n">
        <x:f>IFERROR(ABS(G1327-D1327)/ABS(D1327),"")</x:f>
        <x:v>0.09719703400796519</x:v>
      </x:c>
      <x:c r="K1327" s="120" t="n">
        <x:f>E1327-D1327</x:f>
        <x:v>16359.500640078797</x:v>
      </x:c>
      <x:c r="L1327" s="77" t="str">
        <x:v>weighted_hybrid</x:v>
      </x:c>
      <x:c r="M1327" s="77" t="str">
        <x:v>是</x:v>
      </x:c>
      <x:c r="N1327" s="77" t="str">
        <x:v>是</x:v>
      </x:c>
    </x:row>
    <x:row r="1328">
      <x:c r="A1328" s="77" t="str">
        <x:v>2485</x:v>
      </x:c>
      <x:c r="B1328" s="77" t="str">
        <x:v>兆赫</x:v>
      </x:c>
      <x:c r="C1328" s="125" t="n">
        <x:v>45748</x:v>
      </x:c>
      <x:c r="D1328" s="120" t="n">
        <x:v>275764</x:v>
      </x:c>
      <x:c r="E1328" s="120" t="n">
        <x:v>146783.06558891555</x:v>
      </x:c>
      <x:c r="F1328" s="120" t="n">
        <x:v>130579.11859976848</x:v>
      </x:c>
      <x:c r="G1328" s="120" t="n">
        <x:v>148583.5041432652</x:v>
      </x:c>
      <x:c r="H1328" s="119" t="n">
        <x:v>0.46772216246893883</x:v>
      </x:c>
      <x:c r="I1328" s="119" t="n">
        <x:f>IFERROR(ABS(F1328-D1328)/ABS(D1328),"")</x:f>
        <x:v>0.5264823595546609</x:v>
      </x:c>
      <x:c r="J1328" s="119" t="n">
        <x:f>IFERROR(ABS(G1328-D1328)/ABS(D1328),"")</x:f>
        <x:v>0.4611932516816365</x:v>
      </x:c>
      <x:c r="K1328" s="120" t="n">
        <x:f>E1328-D1328</x:f>
        <x:v>-128980.93441108445</x:v>
      </x:c>
      <x:c r="L1328" s="77" t="str">
        <x:v>weighted_hybrid</x:v>
      </x:c>
      <x:c r="M1328" s="77" t="str">
        <x:v>是</x:v>
      </x:c>
      <x:c r="N1328" s="77" t="str">
        <x:v>是</x:v>
      </x:c>
    </x:row>
    <x:row r="1329">
      <x:c r="A1329" s="77" t="str">
        <x:v>2485</x:v>
      </x:c>
      <x:c r="B1329" s="77" t="str">
        <x:v>兆赫</x:v>
      </x:c>
      <x:c r="C1329" s="125" t="n">
        <x:v>45778</x:v>
      </x:c>
      <x:c r="D1329" s="120" t="n">
        <x:v>227430</x:v>
      </x:c>
      <x:c r="E1329" s="120" t="n">
        <x:v>252468.8310419043</x:v>
      </x:c>
      <x:c r="F1329" s="120" t="n">
        <x:v>269960.6723519421</x:v>
      </x:c>
      <x:c r="G1329" s="120" t="n">
        <x:v>250525.29311856677</x:v>
      </x:c>
      <x:c r="H1329" s="119" t="n">
        <x:v>0.11009467107199715</x:v>
      </x:c>
      <x:c r="I1329" s="119" t="n">
        <x:f>IFERROR(ABS(F1329-D1329)/ABS(D1329),"")</x:f>
        <x:v>0.18700555050759401</x:v>
      </x:c>
      <x:c r="J1329" s="119" t="n">
        <x:f>IFERROR(ABS(G1329-D1329)/ABS(D1329),"")</x:f>
        <x:v>0.10154901780137524</x:v>
      </x:c>
      <x:c r="K1329" s="120" t="n">
        <x:f>E1329-D1329</x:f>
        <x:v>25038.831041904312</x:v>
      </x:c>
      <x:c r="L1329" s="77" t="str">
        <x:v>weighted_hybrid</x:v>
      </x:c>
      <x:c r="M1329" s="77" t="str">
        <x:v>是</x:v>
      </x:c>
      <x:c r="N1329" s="77" t="str">
        <x:v>是</x:v>
      </x:c>
    </x:row>
    <x:row r="1330">
      <x:c r="A1330" s="77" t="str">
        <x:v>2485</x:v>
      </x:c>
      <x:c r="B1330" s="77" t="str">
        <x:v>兆赫</x:v>
      </x:c>
      <x:c r="C1330" s="125" t="n">
        <x:v>45809</x:v>
      </x:c>
      <x:c r="D1330" s="120" t="n">
        <x:v>151802</x:v>
      </x:c>
      <x:c r="E1330" s="120" t="n">
        <x:v>195892.47123646567</x:v>
      </x:c>
      <x:c r="F1330" s="120" t="n">
        <x:v>203495.67901267132</x:v>
      </x:c>
      <x:c r="G1330" s="120" t="n">
        <x:v>195047.67037244284</x:v>
      </x:c>
      <x:c r="H1330" s="119" t="n">
        <x:v>0.29044723545451095</x:v>
      </x:c>
      <x:c r="I1330" s="119" t="n">
        <x:f>IFERROR(ABS(F1330-D1330)/ABS(D1330),"")</x:f>
        <x:v>0.3405335833037201</x:v>
      </x:c>
      <x:c r="J1330" s="119" t="n">
        <x:f>IFERROR(ABS(G1330-D1330)/ABS(D1330),"")</x:f>
        <x:v>0.28488208569348783</x:v>
      </x:c>
      <x:c r="K1330" s="120" t="n">
        <x:f>E1330-D1330</x:f>
        <x:v>44090.47123646567</x:v>
      </x:c>
      <x:c r="L1330" s="77" t="str">
        <x:v>weighted_hybrid</x:v>
      </x:c>
      <x:c r="M1330" s="77" t="str">
        <x:v>是</x:v>
      </x:c>
      <x:c r="N1330" s="77" t="str">
        <x:v>是</x:v>
      </x:c>
    </x:row>
    <x:row r="1331">
      <x:c r="A1331" s="77" t="str">
        <x:v>2485</x:v>
      </x:c>
      <x:c r="B1331" s="77" t="str">
        <x:v>兆赫</x:v>
      </x:c>
      <x:c r="C1331" s="125" t="n">
        <x:v>45839</x:v>
      </x:c>
      <x:c r="D1331" s="120" t="n">
        <x:v>133593</x:v>
      </x:c>
      <x:c r="E1331" s="120" t="n">
        <x:v>86789.00844140146</x:v>
      </x:c>
      <x:c r="F1331" s="120" t="n">
        <x:v>81868.64021556331</x:v>
      </x:c>
      <x:c r="G1331" s="120" t="n">
        <x:v>87335.71602205014</x:v>
      </x:c>
      <x:c r="H1331" s="119" t="n">
        <x:v>0.35034763467096736</x:v>
      </x:c>
      <x:c r="I1331" s="119" t="n">
        <x:f>IFERROR(ABS(F1331-D1331)/ABS(D1331),"")</x:f>
        <x:v>0.3871786679274864</x:v>
      </x:c>
      <x:c r="J1331" s="119" t="n">
        <x:f>IFERROR(ABS(G1331-D1331)/ABS(D1331),"")</x:f>
        <x:v>0.34625529764246527</x:v>
      </x:c>
      <x:c r="K1331" s="120" t="n">
        <x:f>E1331-D1331</x:f>
        <x:v>-46803.99155859854</x:v>
      </x:c>
      <x:c r="L1331" s="77" t="str">
        <x:v>weighted_hybrid</x:v>
      </x:c>
      <x:c r="M1331" s="77" t="str">
        <x:v>是</x:v>
      </x:c>
      <x:c r="N1331" s="77" t="str">
        <x:v>是</x:v>
      </x:c>
    </x:row>
    <x:row r="1332">
      <x:c r="A1332" s="77" t="str">
        <x:v>2485</x:v>
      </x:c>
      <x:c r="B1332" s="77" t="str">
        <x:v>兆赫</x:v>
      </x:c>
      <x:c r="C1332" s="125" t="n">
        <x:v>45870</x:v>
      </x:c>
      <x:c r="D1332" s="120" t="n">
        <x:v>180137</x:v>
      </x:c>
      <x:c r="E1332" s="120" t="n">
        <x:v>94656.53217826593</x:v>
      </x:c>
      <x:c r="F1332" s="120" t="n">
        <x:v>137854.44137942497</x:v>
      </x:c>
      <x:c r="G1332" s="120" t="n">
        <x:v>89856.76448924825</x:v>
      </x:c>
      <x:c r="H1332" s="119" t="n">
        <x:v>0.4745303176012372</x:v>
      </x:c>
      <x:c r="I1332" s="119" t="n">
        <x:f>IFERROR(ABS(F1332-D1332)/ABS(D1332),"")</x:f>
        <x:v>0.2347244520591274</x:v>
      </x:c>
      <x:c r="J1332" s="119" t="n">
        <x:f>IFERROR(ABS(G1332-D1332)/ABS(D1332),"")</x:f>
        <x:v>0.5011754137725828</x:v>
      </x:c>
      <x:c r="K1332" s="120" t="n">
        <x:f>E1332-D1332</x:f>
        <x:v>-85480.46782173407</x:v>
      </x:c>
      <x:c r="L1332" s="77" t="str">
        <x:v>weighted_hybrid</x:v>
      </x:c>
      <x:c r="M1332" s="77" t="str">
        <x:v>是</x:v>
      </x:c>
      <x:c r="N1332" s="77" t="str">
        <x:v>是</x:v>
      </x:c>
    </x:row>
    <x:row r="1333">
      <x:c r="A1333" s="77" t="str">
        <x:v>2485</x:v>
      </x:c>
      <x:c r="B1333" s="77" t="str">
        <x:v>兆赫</x:v>
      </x:c>
      <x:c r="C1333" s="125" t="n">
        <x:v>45901</x:v>
      </x:c>
      <x:c r="D1333" s="120" t="n">
        <x:v>287636</x:v>
      </x:c>
      <x:c r="E1333" s="120" t="n">
        <x:v>161851.9957973746</x:v>
      </x:c>
      <x:c r="F1333" s="120" t="n">
        <x:v>160190.40258949046</x:v>
      </x:c>
      <x:c r="G1333" s="120" t="n">
        <x:v>162036.6172649173</x:v>
      </x:c>
      <x:c r="H1333" s="119" t="n">
        <x:v>0.43730271663708786</x:v>
      </x:c>
      <x:c r="I1333" s="119" t="n">
        <x:f>IFERROR(ABS(F1333-D1333)/ABS(D1333),"")</x:f>
        <x:v>0.4430794386325409</x:v>
      </x:c>
      <x:c r="J1333" s="119" t="n">
        <x:f>IFERROR(ABS(G1333-D1333)/ABS(D1333),"")</x:f>
        <x:v>0.436660858637593</x:v>
      </x:c>
      <x:c r="K1333" s="120" t="n">
        <x:f>E1333-D1333</x:f>
        <x:v>-125784.0042026254</x:v>
      </x:c>
      <x:c r="L1333" s="77" t="str">
        <x:v>weighted_hybrid</x:v>
      </x:c>
      <x:c r="M1333" s="77" t="str">
        <x:v>是</x:v>
      </x:c>
      <x:c r="N1333" s="77" t="str">
        <x:v>是</x:v>
      </x:c>
    </x:row>
    <x:row r="1334">
      <x:c r="A1334" s="77" t="str">
        <x:v>2485</x:v>
      </x:c>
      <x:c r="B1334" s="77" t="str">
        <x:v>兆赫</x:v>
      </x:c>
      <x:c r="C1334" s="125" t="n">
        <x:v>45931</x:v>
      </x:c>
      <x:c r="D1334" s="120" t="n">
        <x:v>387279</x:v>
      </x:c>
      <x:c r="E1334" s="120" t="n">
        <x:v>221586.52707255102</x:v>
      </x:c>
      <x:c r="F1334" s="120" t="n">
        <x:v>249671.8159175524</x:v>
      </x:c>
      <x:c r="G1334" s="120" t="n">
        <x:v>218465.9394231064</x:v>
      </x:c>
      <x:c r="H1334" s="119" t="n">
        <x:v>0.42783748390036375</x:v>
      </x:c>
      <x:c r="I1334" s="119" t="n">
        <x:f>IFERROR(ABS(F1334-D1334)/ABS(D1334),"")</x:f>
        <x:v>0.3553179596168334</x:v>
      </x:c>
      <x:c r="J1334" s="119" t="n">
        <x:f>IFERROR(ABS(G1334-D1334)/ABS(D1334),"")</x:f>
        <x:v>0.43589520882075605</x:v>
      </x:c>
      <x:c r="K1334" s="120" t="n">
        <x:f>E1334-D1334</x:f>
        <x:v>-165692.47292744898</x:v>
      </x:c>
      <x:c r="L1334" s="77" t="str">
        <x:v>weighted_hybrid</x:v>
      </x:c>
      <x:c r="M1334" s="77" t="str">
        <x:v>是</x:v>
      </x:c>
      <x:c r="N1334" s="77" t="str">
        <x:v>是</x:v>
      </x:c>
    </x:row>
    <x:row r="1335">
      <x:c r="A1335" s="77" t="str">
        <x:v>2485</x:v>
      </x:c>
      <x:c r="B1335" s="77" t="str">
        <x:v>兆赫</x:v>
      </x:c>
      <x:c r="C1335" s="125" t="n">
        <x:v>45962</x:v>
      </x:c>
      <x:c r="D1335" s="120" t="n">
        <x:v>218056</x:v>
      </x:c>
      <x:c r="E1335" s="120" t="n">
        <x:v>342711.5639020347</x:v>
      </x:c>
      <x:c r="F1335" s="120" t="n">
        <x:v>435801.6872279425</x:v>
      </x:c>
      <x:c r="G1335" s="120" t="n">
        <x:v>332368.2168658227</x:v>
      </x:c>
      <x:c r="H1335" s="119" t="n">
        <x:v>0.5716676629032666</x:v>
      </x:c>
      <x:c r="I1335" s="119" t="n">
        <x:f>IFERROR(ABS(F1335-D1335)/ABS(D1335),"")</x:f>
        <x:v>0.9985769124809338</x:v>
      </x:c>
      <x:c r="J1335" s="119" t="n">
        <x:f>IFERROR(ABS(G1335-D1335)/ABS(D1335),"")</x:f>
        <x:v>0.5242333018390811</x:v>
      </x:c>
      <x:c r="K1335" s="120" t="n">
        <x:f>E1335-D1335</x:f>
        <x:v>124655.56390203472</x:v>
      </x:c>
      <x:c r="L1335" s="77" t="str">
        <x:v>weighted_hybrid</x:v>
      </x:c>
      <x:c r="M1335" s="77" t="str">
        <x:v>是</x:v>
      </x:c>
      <x:c r="N1335" s="77" t="str">
        <x:v>是</x:v>
      </x:c>
    </x:row>
    <x:row r="1336">
      <x:c r="A1336" s="77" t="str">
        <x:v>2485</x:v>
      </x:c>
      <x:c r="B1336" s="77" t="str">
        <x:v>兆赫</x:v>
      </x:c>
      <x:c r="C1336" s="125" t="n">
        <x:v>45992</x:v>
      </x:c>
      <x:c r="D1336" s="120" t="n">
        <x:v>328440</x:v>
      </x:c>
      <x:c r="E1336" s="120" t="n">
        <x:v>249077.63957401193</x:v>
      </x:c>
      <x:c r="F1336" s="120" t="n">
        <x:v>239797.70380175696</x:v>
      </x:c>
      <x:c r="G1336" s="120" t="n">
        <x:v>250108.74354870693</x:v>
      </x:c>
      <x:c r="H1336" s="119" t="n">
        <x:v>0.2416342723967485</x:v>
      </x:c>
      <x:c r="I1336" s="119" t="n">
        <x:f>IFERROR(ABS(F1336-D1336)/ABS(D1336),"")</x:f>
        <x:v>0.2698888570157199</x:v>
      </x:c>
      <x:c r="J1336" s="119" t="n">
        <x:f>IFERROR(ABS(G1336-D1336)/ABS(D1336),"")</x:f>
        <x:v>0.23849487410575165</x:v>
      </x:c>
      <x:c r="K1336" s="120" t="n">
        <x:f>E1336-D1336</x:f>
        <x:v>-79362.36042598807</x:v>
      </x:c>
      <x:c r="L1336" s="77" t="str">
        <x:v>weighted_hybrid</x:v>
      </x:c>
      <x:c r="M1336" s="77" t="str">
        <x:v>是</x:v>
      </x:c>
      <x:c r="N1336" s="77" t="str">
        <x:v>是</x:v>
      </x:c>
    </x:row>
    <x:row r="1337">
      <x:c r="A1337" s="77" t="str">
        <x:v>2488</x:v>
      </x:c>
      <x:c r="B1337" s="77" t="str">
        <x:v>漢平</x:v>
      </x:c>
      <x:c r="C1337" s="125" t="n">
        <x:v>45658</x:v>
      </x:c>
      <x:c r="D1337" s="120" t="n">
        <x:v>173999</x:v>
      </x:c>
      <x:c r="E1337" s="120" t="n">
        <x:v>307171.2482593347</x:v>
      </x:c>
      <x:c r="F1337" s="120" t="n">
        <x:v>232094.195779573</x:v>
      </x:c>
      <x:c r="G1337" s="120" t="n">
        <x:v>315513.1429793082</x:v>
      </x:c>
      <x:c r="H1337" s="119" t="n">
        <x:v>0.7653621472498962</x:v>
      </x:c>
      <x:c r="I1337" s="119" t="n">
        <x:f>IFERROR(ABS(F1337-D1337)/ABS(D1337),"")</x:f>
        <x:v>0.33388235437889296</x:v>
      </x:c>
      <x:c r="J1337" s="119" t="n">
        <x:f>IFERROR(ABS(G1337-D1337)/ABS(D1337),"")</x:f>
        <x:v>0.8133043464577854</x:v>
      </x:c>
      <x:c r="K1337" s="120" t="n">
        <x:f>E1337-D1337</x:f>
        <x:v>133172.2482593347</x:v>
      </x:c>
      <x:c r="L1337" s="77" t="str">
        <x:v>weighted_hybrid</x:v>
      </x:c>
      <x:c r="M1337" s="77" t="str">
        <x:v>是</x:v>
      </x:c>
      <x:c r="N1337" s="77" t="str">
        <x:v>是</x:v>
      </x:c>
    </x:row>
    <x:row r="1338">
      <x:c r="A1338" s="77" t="str">
        <x:v>2488</x:v>
      </x:c>
      <x:c r="B1338" s="77" t="str">
        <x:v>漢平</x:v>
      </x:c>
      <x:c r="C1338" s="125" t="n">
        <x:v>45689</x:v>
      </x:c>
      <x:c r="D1338" s="120" t="n">
        <x:v>161692</x:v>
      </x:c>
      <x:c r="E1338" s="120" t="n">
        <x:v>179581.05427682312</x:v>
      </x:c>
      <x:c r="F1338" s="120" t="n">
        <x:v>122489.896542486</x:v>
      </x:c>
      <x:c r="G1338" s="120" t="n">
        <x:v>185924.516247305</x:v>
      </x:c>
      <x:c r="H1338" s="119" t="n">
        <x:v>0.11063660710995674</x:v>
      </x:c>
      <x:c r="I1338" s="119" t="n">
        <x:f>IFERROR(ABS(F1338-D1338)/ABS(D1338),"")</x:f>
        <x:v>0.24244924583475988</x:v>
      </x:c>
      <x:c r="J1338" s="119" t="n">
        <x:f>IFERROR(ABS(G1338-D1338)/ABS(D1338),"")</x:f>
        <x:v>0.1498683685482584</x:v>
      </x:c>
      <x:c r="K1338" s="120" t="n">
        <x:f>E1338-D1338</x:f>
        <x:v>17889.054276823124</x:v>
      </x:c>
      <x:c r="L1338" s="77" t="str">
        <x:v>weighted_hybrid</x:v>
      </x:c>
      <x:c r="M1338" s="77" t="str">
        <x:v>是</x:v>
      </x:c>
      <x:c r="N1338" s="77" t="str">
        <x:v>是</x:v>
      </x:c>
    </x:row>
    <x:row r="1339">
      <x:c r="A1339" s="77" t="str">
        <x:v>2488</x:v>
      </x:c>
      <x:c r="B1339" s="77" t="str">
        <x:v>漢平</x:v>
      </x:c>
      <x:c r="C1339" s="125" t="n">
        <x:v>45717</x:v>
      </x:c>
      <x:c r="D1339" s="120" t="n">
        <x:v>242811</x:v>
      </x:c>
      <x:c r="E1339" s="120" t="n">
        <x:v>191981.41382511402</x:v>
      </x:c>
      <x:c r="F1339" s="120" t="n">
        <x:v>183091.46213012023</x:v>
      </x:c>
      <x:c r="G1339" s="120" t="n">
        <x:v>192969.1862356689</x:v>
      </x:c>
      <x:c r="H1339" s="119" t="n">
        <x:v>0.2093380702475834</x:v>
      </x:c>
      <x:c r="I1339" s="119" t="n">
        <x:f>IFERROR(ABS(F1339-D1339)/ABS(D1339),"")</x:f>
        <x:v>0.24595071009912967</x:v>
      </x:c>
      <x:c r="J1339" s="119" t="n">
        <x:f>IFERROR(ABS(G1339-D1339)/ABS(D1339),"")</x:f>
        <x:v>0.20526999915296715</x:v>
      </x:c>
      <x:c r="K1339" s="120" t="n">
        <x:f>E1339-D1339</x:f>
        <x:v>-50829.586174885975</x:v>
      </x:c>
      <x:c r="L1339" s="77" t="str">
        <x:v>weighted_hybrid</x:v>
      </x:c>
      <x:c r="M1339" s="77" t="str">
        <x:v>是</x:v>
      </x:c>
      <x:c r="N1339" s="77" t="str">
        <x:v>是</x:v>
      </x:c>
    </x:row>
    <x:row r="1340">
      <x:c r="A1340" s="77" t="str">
        <x:v>2488</x:v>
      </x:c>
      <x:c r="B1340" s="77" t="str">
        <x:v>漢平</x:v>
      </x:c>
      <x:c r="C1340" s="125" t="n">
        <x:v>45748</x:v>
      </x:c>
      <x:c r="D1340" s="120" t="n">
        <x:v>233788</x:v>
      </x:c>
      <x:c r="E1340" s="120" t="n">
        <x:v>267215.256819819</x:v>
      </x:c>
      <x:c r="F1340" s="120" t="n">
        <x:v>330171.4573541955</x:v>
      </x:c>
      <x:c r="G1340" s="120" t="n">
        <x:v>260220.12342711046</x:v>
      </x:c>
      <x:c r="H1340" s="119" t="n">
        <x:v>0.1429810632702234</x:v>
      </x:c>
      <x:c r="I1340" s="119" t="n">
        <x:f>IFERROR(ABS(F1340-D1340)/ABS(D1340),"")</x:f>
        <x:v>0.41226862522539853</x:v>
      </x:c>
      <x:c r="J1340" s="119" t="n">
        <x:f>IFERROR(ABS(G1340-D1340)/ABS(D1340),"")</x:f>
        <x:v>0.1130602230529816</x:v>
      </x:c>
      <x:c r="K1340" s="120" t="n">
        <x:f>E1340-D1340</x:f>
        <x:v>33427.256819818984</x:v>
      </x:c>
      <x:c r="L1340" s="77" t="str">
        <x:v>weighted_hybrid</x:v>
      </x:c>
      <x:c r="M1340" s="77" t="str">
        <x:v>是</x:v>
      </x:c>
      <x:c r="N1340" s="77" t="str">
        <x:v>是</x:v>
      </x:c>
    </x:row>
    <x:row r="1341">
      <x:c r="A1341" s="77" t="str">
        <x:v>2488</x:v>
      </x:c>
      <x:c r="B1341" s="77" t="str">
        <x:v>漢平</x:v>
      </x:c>
      <x:c r="C1341" s="125" t="n">
        <x:v>45778</x:v>
      </x:c>
      <x:c r="D1341" s="120" t="n">
        <x:v>223781</x:v>
      </x:c>
      <x:c r="E1341" s="120" t="n">
        <x:v>273478.06088839215</x:v>
      </x:c>
      <x:c r="F1341" s="120" t="n">
        <x:v>263262.73110825795</x:v>
      </x:c>
      <x:c r="G1341" s="120" t="n">
        <x:v>274613.0975306293</x:v>
      </x:c>
      <x:c r="H1341" s="119" t="n">
        <x:v>0.22207900084632812</x:v>
      </x:c>
      <x:c r="I1341" s="119" t="n">
        <x:f>IFERROR(ABS(F1341-D1341)/ABS(D1341),"")</x:f>
        <x:v>0.17643022020751517</x:v>
      </x:c>
      <x:c r="J1341" s="119" t="n">
        <x:f>IFERROR(ABS(G1341-D1341)/ABS(D1341),"")</x:f>
        <x:v>0.22715108758397412</x:v>
      </x:c>
      <x:c r="K1341" s="120" t="n">
        <x:f>E1341-D1341</x:f>
        <x:v>49697.06088839215</x:v>
      </x:c>
      <x:c r="L1341" s="77" t="str">
        <x:v>weighted_hybrid</x:v>
      </x:c>
      <x:c r="M1341" s="77" t="str">
        <x:v>是</x:v>
      </x:c>
      <x:c r="N1341" s="77" t="str">
        <x:v>是</x:v>
      </x:c>
    </x:row>
    <x:row r="1342">
      <x:c r="A1342" s="77" t="str">
        <x:v>2488</x:v>
      </x:c>
      <x:c r="B1342" s="77" t="str">
        <x:v>漢平</x:v>
      </x:c>
      <x:c r="C1342" s="125" t="n">
        <x:v>45809</x:v>
      </x:c>
      <x:c r="D1342" s="120" t="n">
        <x:v>261968</x:v>
      </x:c>
      <x:c r="E1342" s="120" t="n">
        <x:v>270534.61141614063</x:v>
      </x:c>
      <x:c r="F1342" s="120" t="n">
        <x:v>286568.5502543409</x:v>
      </x:c>
      <x:c r="G1342" s="120" t="n">
        <x:v>268753.0626563406</x:v>
      </x:c>
      <x:c r="H1342" s="119" t="n">
        <x:v>0.03270098415127279</x:v>
      </x:c>
      <x:c r="I1342" s="119" t="n">
        <x:f>IFERROR(ABS(F1342-D1342)/ABS(D1342),"")</x:f>
        <x:v>0.09390669949894996</x:v>
      </x:c>
      <x:c r="J1342" s="119" t="n">
        <x:f>IFERROR(ABS(G1342-D1342)/ABS(D1342),"")</x:f>
        <x:v>0.02590034911264199</x:v>
      </x:c>
      <x:c r="K1342" s="120" t="n">
        <x:f>E1342-D1342</x:f>
        <x:v>8566.61141614063</x:v>
      </x:c>
      <x:c r="L1342" s="77" t="str">
        <x:v>weighted_hybrid</x:v>
      </x:c>
      <x:c r="M1342" s="77" t="str">
        <x:v>是</x:v>
      </x:c>
      <x:c r="N1342" s="77" t="str">
        <x:v>是</x:v>
      </x:c>
    </x:row>
    <x:row r="1343">
      <x:c r="A1343" s="77" t="str">
        <x:v>2488</x:v>
      </x:c>
      <x:c r="B1343" s="77" t="str">
        <x:v>漢平</x:v>
      </x:c>
      <x:c r="C1343" s="125" t="n">
        <x:v>45839</x:v>
      </x:c>
      <x:c r="D1343" s="120" t="n">
        <x:v>238462</x:v>
      </x:c>
      <x:c r="E1343" s="120" t="n">
        <x:v>277274.97777993535</x:v>
      </x:c>
      <x:c r="F1343" s="120" t="n">
        <x:v>272813.29080828343</x:v>
      </x:c>
      <x:c r="G1343" s="120" t="n">
        <x:v>277770.7207767856</x:v>
      </x:c>
      <x:c r="H1343" s="119" t="n">
        <x:v>0.1627637853407895</x:v>
      </x:c>
      <x:c r="I1343" s="119" t="n">
        <x:f>IFERROR(ABS(F1343-D1343)/ABS(D1343),"")</x:f>
        <x:v>0.14405352135050212</x:v>
      </x:c>
      <x:c r="J1343" s="119" t="n">
        <x:f>IFERROR(ABS(G1343-D1343)/ABS(D1343),"")</x:f>
        <x:v>0.1648427035619326</x:v>
      </x:c>
      <x:c r="K1343" s="120" t="n">
        <x:f>E1343-D1343</x:f>
        <x:v>38812.97777993535</x:v>
      </x:c>
      <x:c r="L1343" s="77" t="str">
        <x:v>weighted_hybrid</x:v>
      </x:c>
      <x:c r="M1343" s="77" t="str">
        <x:v>是</x:v>
      </x:c>
      <x:c r="N1343" s="77" t="str">
        <x:v>是</x:v>
      </x:c>
    </x:row>
    <x:row r="1344">
      <x:c r="A1344" s="77" t="str">
        <x:v>2488</x:v>
      </x:c>
      <x:c r="B1344" s="77" t="str">
        <x:v>漢平</x:v>
      </x:c>
      <x:c r="C1344" s="125" t="n">
        <x:v>45870</x:v>
      </x:c>
      <x:c r="D1344" s="120" t="n">
        <x:v>262850</x:v>
      </x:c>
      <x:c r="E1344" s="120" t="n">
        <x:v>287886.35280323797</x:v>
      </x:c>
      <x:c r="F1344" s="120" t="n">
        <x:v>298955.4743656967</x:v>
      </x:c>
      <x:c r="G1344" s="120" t="n">
        <x:v>286656.45040740917</x:v>
      </x:c>
      <x:c r="H1344" s="119" t="n">
        <x:v>0.09524958266402118</x:v>
      </x:c>
      <x:c r="I1344" s="119" t="n">
        <x:f>IFERROR(ABS(F1344-D1344)/ABS(D1344),"")</x:f>
        <x:v>0.13736151556285608</x:v>
      </x:c>
      <x:c r="J1344" s="119" t="n">
        <x:f>IFERROR(ABS(G1344-D1344)/ABS(D1344),"")</x:f>
        <x:v>0.0905704790085949</x:v>
      </x:c>
      <x:c r="K1344" s="120" t="n">
        <x:f>E1344-D1344</x:f>
        <x:v>25036.35280323797</x:v>
      </x:c>
      <x:c r="L1344" s="77" t="str">
        <x:v>weighted_hybrid</x:v>
      </x:c>
      <x:c r="M1344" s="77" t="str">
        <x:v>是</x:v>
      </x:c>
      <x:c r="N1344" s="77" t="str">
        <x:v>是</x:v>
      </x:c>
    </x:row>
    <x:row r="1345">
      <x:c r="A1345" s="77" t="str">
        <x:v>2488</x:v>
      </x:c>
      <x:c r="B1345" s="77" t="str">
        <x:v>漢平</x:v>
      </x:c>
      <x:c r="C1345" s="125" t="n">
        <x:v>45901</x:v>
      </x:c>
      <x:c r="D1345" s="120" t="n">
        <x:v>348357</x:v>
      </x:c>
      <x:c r="E1345" s="120" t="n">
        <x:v>269364.3778722727</x:v>
      </x:c>
      <x:c r="F1345" s="120" t="n">
        <x:v>312523.81928694044</x:v>
      </x:c>
      <x:c r="G1345" s="120" t="n">
        <x:v>264568.88438175403</x:v>
      </x:c>
      <x:c r="H1345" s="119" t="n">
        <x:v>0.22675767137656863</x:v>
      </x:c>
      <x:c r="I1345" s="119" t="n">
        <x:f>IFERROR(ABS(F1345-D1345)/ABS(D1345),"")</x:f>
        <x:v>0.1028633864485558</x:v>
      </x:c>
      <x:c r="J1345" s="119" t="n">
        <x:f>IFERROR(ABS(G1345-D1345)/ABS(D1345),"")</x:f>
        <x:v>0.24052370303523674</x:v>
      </x:c>
      <x:c r="K1345" s="120" t="n">
        <x:f>E1345-D1345</x:f>
        <x:v>-78992.62212772731</x:v>
      </x:c>
      <x:c r="L1345" s="77" t="str">
        <x:v>weighted_hybrid</x:v>
      </x:c>
      <x:c r="M1345" s="77" t="str">
        <x:v>是</x:v>
      </x:c>
      <x:c r="N1345" s="77" t="str">
        <x:v>是</x:v>
      </x:c>
    </x:row>
    <x:row r="1346">
      <x:c r="A1346" s="77" t="str">
        <x:v>2488</x:v>
      </x:c>
      <x:c r="B1346" s="77" t="str">
        <x:v>漢平</x:v>
      </x:c>
      <x:c r="C1346" s="125" t="n">
        <x:v>45931</x:v>
      </x:c>
      <x:c r="D1346" s="120" t="n">
        <x:v>229635</x:v>
      </x:c>
      <x:c r="E1346" s="120" t="n">
        <x:v>296870.4548960272</x:v>
      </x:c>
      <x:c r="F1346" s="120" t="n">
        <x:v>281498.98794579617</x:v>
      </x:c>
      <x:c r="G1346" s="120" t="n">
        <x:v>298578.39566827513</x:v>
      </x:c>
      <x:c r="H1346" s="119" t="n">
        <x:v>0.2927927140724507</x:v>
      </x:c>
      <x:c r="I1346" s="119" t="n">
        <x:f>IFERROR(ABS(F1346-D1346)/ABS(D1346),"")</x:f>
        <x:v>0.2258540202747672</x:v>
      </x:c>
      <x:c r="J1346" s="119" t="n">
        <x:f>IFERROR(ABS(G1346-D1346)/ABS(D1346),"")</x:f>
        <x:v>0.30023034671663784</x:v>
      </x:c>
      <x:c r="K1346" s="120" t="n">
        <x:f>E1346-D1346</x:f>
        <x:v>67235.45489602722</x:v>
      </x:c>
      <x:c r="L1346" s="77" t="str">
        <x:v>weighted_hybrid</x:v>
      </x:c>
      <x:c r="M1346" s="77" t="str">
        <x:v>是</x:v>
      </x:c>
      <x:c r="N1346" s="77" t="str">
        <x:v>是</x:v>
      </x:c>
    </x:row>
    <x:row r="1347">
      <x:c r="A1347" s="77" t="str">
        <x:v>2488</x:v>
      </x:c>
      <x:c r="B1347" s="77" t="str">
        <x:v>漢平</x:v>
      </x:c>
      <x:c r="C1347" s="125" t="n">
        <x:v>45962</x:v>
      </x:c>
      <x:c r="D1347" s="120" t="n">
        <x:v>260419</x:v>
      </x:c>
      <x:c r="E1347" s="120" t="n">
        <x:v>240084.73202122818</x:v>
      </x:c>
      <x:c r="F1347" s="120" t="n">
        <x:v>251720.084436068</x:v>
      </x:c>
      <x:c r="G1347" s="120" t="n">
        <x:v>238791.91508624598</x:v>
      </x:c>
      <x:c r="H1347" s="119" t="n">
        <x:v>0.07808288941579464</x:v>
      </x:c>
      <x:c r="I1347" s="119" t="n">
        <x:f>IFERROR(ABS(F1347-D1347)/ABS(D1347),"")</x:f>
        <x:v>0.033403536469812145</x:v>
      </x:c>
      <x:c r="J1347" s="119" t="n">
        <x:f>IFERROR(ABS(G1347-D1347)/ABS(D1347),"")</x:f>
        <x:v>0.08304726196534823</x:v>
      </x:c>
      <x:c r="K1347" s="120" t="n">
        <x:f>E1347-D1347</x:f>
        <x:v>-20334.267978771823</x:v>
      </x:c>
      <x:c r="L1347" s="77" t="str">
        <x:v>weighted_hybrid</x:v>
      </x:c>
      <x:c r="M1347" s="77" t="str">
        <x:v>是</x:v>
      </x:c>
      <x:c r="N1347" s="77" t="str">
        <x:v>是</x:v>
      </x:c>
    </x:row>
    <x:row r="1348">
      <x:c r="A1348" s="77" t="str">
        <x:v>2488</x:v>
      </x:c>
      <x:c r="B1348" s="77" t="str">
        <x:v>漢平</x:v>
      </x:c>
      <x:c r="C1348" s="125" t="n">
        <x:v>45992</x:v>
      </x:c>
      <x:c r="D1348" s="120" t="n">
        <x:v>244665</x:v>
      </x:c>
      <x:c r="E1348" s="120" t="n">
        <x:v>279065.0807170675</x:v>
      </x:c>
      <x:c r="F1348" s="120" t="n">
        <x:v>286456.3826147253</x:v>
      </x:c>
      <x:c r="G1348" s="120" t="n">
        <x:v>278243.8249506611</x:v>
      </x:c>
      <x:c r="H1348" s="119" t="n">
        <x:v>0.14060074271786943</x:v>
      </x:c>
      <x:c r="I1348" s="119" t="n">
        <x:f>IFERROR(ABS(F1348-D1348)/ABS(D1348),"")</x:f>
        <x:v>0.17081062928790522</x:v>
      </x:c>
      <x:c r="J1348" s="119" t="n">
        <x:f>IFERROR(ABS(G1348-D1348)/ABS(D1348),"")</x:f>
        <x:v>0.13724408865453214</x:v>
      </x:c>
      <x:c r="K1348" s="120" t="n">
        <x:f>E1348-D1348</x:f>
        <x:v>34400.080717067525</x:v>
      </x:c>
      <x:c r="L1348" s="77" t="str">
        <x:v>weighted_hybrid</x:v>
      </x:c>
      <x:c r="M1348" s="77" t="str">
        <x:v>是</x:v>
      </x:c>
      <x:c r="N1348" s="77" t="str">
        <x:v>是</x:v>
      </x:c>
    </x:row>
    <x:row r="1349">
      <x:c r="A1349" s="77" t="str">
        <x:v>2498</x:v>
      </x:c>
      <x:c r="B1349" s="77" t="str">
        <x:v>宏達電</x:v>
      </x:c>
      <x:c r="C1349" s="125" t="n">
        <x:v>45658</x:v>
      </x:c>
      <x:c r="D1349" s="120" t="n">
        <x:v>160737</x:v>
      </x:c>
      <x:c r="E1349" s="120" t="n">
        <x:v>278883.50852383056</x:v>
      </x:c>
      <x:c r="F1349" s="120" t="n">
        <x:v>191327.677659068</x:v>
      </x:c>
      <x:c r="G1349" s="120" t="n">
        <x:v>288611.93417547084</x:v>
      </x:c>
      <x:c r="H1349" s="119" t="n">
        <x:v>0.7350299465824954</x:v>
      </x:c>
      <x:c r="I1349" s="119" t="n">
        <x:f>IFERROR(ABS(F1349-D1349)/ABS(D1349),"")</x:f>
        <x:v>0.19031509645612393</x:v>
      </x:c>
      <x:c r="J1349" s="119" t="n">
        <x:f>IFERROR(ABS(G1349-D1349)/ABS(D1349),"")</x:f>
        <x:v>0.7955538188187589</x:v>
      </x:c>
      <x:c r="K1349" s="120" t="n">
        <x:f>E1349-D1349</x:f>
        <x:v>118146.50852383056</x:v>
      </x:c>
      <x:c r="L1349" s="77" t="str">
        <x:v>weighted_hybrid</x:v>
      </x:c>
      <x:c r="M1349" s="77" t="str">
        <x:v>是</x:v>
      </x:c>
      <x:c r="N1349" s="77" t="str">
        <x:v>是</x:v>
      </x:c>
    </x:row>
    <x:row r="1350">
      <x:c r="A1350" s="77" t="str">
        <x:v>2498</x:v>
      </x:c>
      <x:c r="B1350" s="77" t="str">
        <x:v>宏達電</x:v>
      </x:c>
      <x:c r="C1350" s="125" t="n">
        <x:v>45689</x:v>
      </x:c>
      <x:c r="D1350" s="120" t="n">
        <x:v>183706</x:v>
      </x:c>
      <x:c r="E1350" s="120" t="n">
        <x:v>134031.7096764603</x:v>
      </x:c>
      <x:c r="F1350" s="120" t="n">
        <x:v>144742.57731731527</x:v>
      </x:c>
      <x:c r="G1350" s="120" t="n">
        <x:v>132841.61327192085</x:v>
      </x:c>
      <x:c r="H1350" s="119" t="n">
        <x:v>0.27040102295809443</x:v>
      </x:c>
      <x:c r="I1350" s="119" t="n">
        <x:f>IFERROR(ABS(F1350-D1350)/ABS(D1350),"")</x:f>
        <x:v>0.21209662549227967</x:v>
      </x:c>
      <x:c r="J1350" s="119" t="n">
        <x:f>IFERROR(ABS(G1350-D1350)/ABS(D1350),"")</x:f>
        <x:v>0.276879289343185</x:v>
      </x:c>
      <x:c r="K1350" s="120" t="n">
        <x:f>E1350-D1350</x:f>
        <x:v>-49674.290323539695</x:v>
      </x:c>
      <x:c r="L1350" s="77" t="str">
        <x:v>weighted_hybrid</x:v>
      </x:c>
      <x:c r="M1350" s="77" t="str">
        <x:v>是</x:v>
      </x:c>
      <x:c r="N1350" s="77" t="str">
        <x:v>是</x:v>
      </x:c>
    </x:row>
    <x:row r="1351">
      <x:c r="A1351" s="77" t="str">
        <x:v>2498</x:v>
      </x:c>
      <x:c r="B1351" s="77" t="str">
        <x:v>宏達電</x:v>
      </x:c>
      <x:c r="C1351" s="125" t="n">
        <x:v>45717</x:v>
      </x:c>
      <x:c r="D1351" s="120" t="n">
        <x:v>363869</x:v>
      </x:c>
      <x:c r="E1351" s="120" t="n">
        <x:v>176313.80097695682</x:v>
      </x:c>
      <x:c r="F1351" s="120" t="n">
        <x:v>243359.23649056893</x:v>
      </x:c>
      <x:c r="G1351" s="120" t="n">
        <x:v>168864.30814211103</x:v>
      </x:c>
      <x:c r="H1351" s="119" t="n">
        <x:v>0.5154470400694843</x:v>
      </x:c>
      <x:c r="I1351" s="119" t="n">
        <x:f>IFERROR(ABS(F1351-D1351)/ABS(D1351),"")</x:f>
        <x:v>0.33118997086707325</x:v>
      </x:c>
      <x:c r="J1351" s="119" t="n">
        <x:f>IFERROR(ABS(G1351-D1351)/ABS(D1351),"")</x:f>
        <x:v>0.5359200477586411</x:v>
      </x:c>
      <x:c r="K1351" s="120" t="n">
        <x:f>E1351-D1351</x:f>
        <x:v>-187555.19902304318</x:v>
      </x:c>
      <x:c r="L1351" s="77" t="str">
        <x:v>weighted_hybrid</x:v>
      </x:c>
      <x:c r="M1351" s="77" t="str">
        <x:v>是</x:v>
      </x:c>
      <x:c r="N1351" s="77" t="str">
        <x:v>是</x:v>
      </x:c>
    </x:row>
    <x:row r="1352">
      <x:c r="A1352" s="77" t="str">
        <x:v>2498</x:v>
      </x:c>
      <x:c r="B1352" s="77" t="str">
        <x:v>宏達電</x:v>
      </x:c>
      <x:c r="C1352" s="125" t="n">
        <x:v>45748</x:v>
      </x:c>
      <x:c r="D1352" s="120" t="n">
        <x:v>156797</x:v>
      </x:c>
      <x:c r="E1352" s="120" t="n">
        <x:v>264763.17429173493</x:v>
      </x:c>
      <x:c r="F1352" s="120" t="n">
        <x:v>176163.78437449856</x:v>
      </x:c>
      <x:c r="G1352" s="120" t="n">
        <x:v>274607.55094920564</x:v>
      </x:c>
      <x:c r="H1352" s="119" t="n">
        <x:v>0.6885729592513564</x:v>
      </x:c>
      <x:c r="I1352" s="119" t="n">
        <x:f>IFERROR(ABS(F1352-D1352)/ABS(D1352),"")</x:f>
        <x:v>0.12351501861960726</x:v>
      </x:c>
      <x:c r="J1352" s="119" t="n">
        <x:f>IFERROR(ABS(G1352-D1352)/ABS(D1352),"")</x:f>
        <x:v>0.7513571748771064</x:v>
      </x:c>
      <x:c r="K1352" s="120" t="n">
        <x:f>E1352-D1352</x:f>
        <x:v>107966.17429173493</x:v>
      </x:c>
      <x:c r="L1352" s="77" t="str">
        <x:v>weighted_hybrid</x:v>
      </x:c>
      <x:c r="M1352" s="77" t="str">
        <x:v>是</x:v>
      </x:c>
      <x:c r="N1352" s="77" t="str">
        <x:v>是</x:v>
      </x:c>
    </x:row>
    <x:row r="1353">
      <x:c r="A1353" s="77" t="str">
        <x:v>2498</x:v>
      </x:c>
      <x:c r="B1353" s="77" t="str">
        <x:v>宏達電</x:v>
      </x:c>
      <x:c r="C1353" s="125" t="n">
        <x:v>45778</x:v>
      </x:c>
      <x:c r="D1353" s="120" t="n">
        <x:v>218558</x:v>
      </x:c>
      <x:c r="E1353" s="120" t="n">
        <x:v>190132.75337941342</x:v>
      </x:c>
      <x:c r="F1353" s="120" t="n">
        <x:v>198538.0513572157</x:v>
      </x:c>
      <x:c r="G1353" s="120" t="n">
        <x:v>189198.83138187983</x:v>
      </x:c>
      <x:c r="H1353" s="119" t="n">
        <x:v>0.13005813843733277</x:v>
      </x:c>
      <x:c r="I1353" s="119" t="n">
        <x:f>IFERROR(ABS(F1353-D1353)/ABS(D1353),"")</x:f>
        <x:v>0.09160016399667041</x:v>
      </x:c>
      <x:c r="J1353" s="119" t="n">
        <x:f>IFERROR(ABS(G1353-D1353)/ABS(D1353),"")</x:f>
        <x:v>0.13433124670851748</x:v>
      </x:c>
      <x:c r="K1353" s="120" t="n">
        <x:f>E1353-D1353</x:f>
        <x:v>-28425.24662058658</x:v>
      </x:c>
      <x:c r="L1353" s="77" t="str">
        <x:v>weighted_hybrid</x:v>
      </x:c>
      <x:c r="M1353" s="77" t="str">
        <x:v>是</x:v>
      </x:c>
      <x:c r="N1353" s="77" t="str">
        <x:v>是</x:v>
      </x:c>
    </x:row>
    <x:row r="1354">
      <x:c r="A1354" s="77" t="str">
        <x:v>2498</x:v>
      </x:c>
      <x:c r="B1354" s="77" t="str">
        <x:v>宏達電</x:v>
      </x:c>
      <x:c r="C1354" s="125" t="n">
        <x:v>45809</x:v>
      </x:c>
      <x:c r="D1354" s="120" t="n">
        <x:v>319657</x:v>
      </x:c>
      <x:c r="E1354" s="120" t="n">
        <x:v>322145.2286902551</x:v>
      </x:c>
      <x:c r="F1354" s="120" t="n">
        <x:v>362209.6319966441</x:v>
      </x:c>
      <x:c r="G1354" s="120" t="n">
        <x:v>317693.6283228785</x:v>
      </x:c>
      <x:c r="H1354" s="119" t="n">
        <x:v>0.007784058194424287</x:v>
      </x:c>
      <x:c r="I1354" s="119" t="n">
        <x:f>IFERROR(ABS(F1354-D1354)/ABS(D1354),"")</x:f>
        <x:v>0.13311966262789202</x:v>
      </x:c>
      <x:c r="J1354" s="119" t="n">
        <x:f>IFERROR(ABS(G1354-D1354)/ABS(D1354),"")</x:f>
        <x:v>0.006142120075961099</x:v>
      </x:c>
      <x:c r="K1354" s="120" t="n">
        <x:f>E1354-D1354</x:f>
        <x:v>2488.228690255084</x:v>
      </x:c>
      <x:c r="L1354" s="77" t="str">
        <x:v>weighted_hybrid</x:v>
      </x:c>
      <x:c r="M1354" s="77" t="str">
        <x:v>是</x:v>
      </x:c>
      <x:c r="N1354" s="77" t="str">
        <x:v>是</x:v>
      </x:c>
    </x:row>
    <x:row r="1355">
      <x:c r="A1355" s="77" t="str">
        <x:v>2498</x:v>
      </x:c>
      <x:c r="B1355" s="77" t="str">
        <x:v>宏達電</x:v>
      </x:c>
      <x:c r="C1355" s="125" t="n">
        <x:v>45839</x:v>
      </x:c>
      <x:c r="D1355" s="120" t="n">
        <x:v>147448</x:v>
      </x:c>
      <x:c r="E1355" s="120" t="n">
        <x:v>251614.97598613406</x:v>
      </x:c>
      <x:c r="F1355" s="120" t="n">
        <x:v>180699.4302084261</x:v>
      </x:c>
      <x:c r="G1355" s="120" t="n">
        <x:v>259494.48107254604</x:v>
      </x:c>
      <x:c r="H1355" s="119" t="n">
        <x:v>0.706465845492201</x:v>
      </x:c>
      <x:c r="I1355" s="119" t="n">
        <x:f>IFERROR(ABS(F1355-D1355)/ABS(D1355),"")</x:f>
        <x:v>0.22551292800462613</x:v>
      </x:c>
      <x:c r="J1355" s="119" t="n">
        <x:f>IFERROR(ABS(G1355-D1355)/ABS(D1355),"")</x:f>
        <x:v>0.7599050585463759</x:v>
      </x:c>
      <x:c r="K1355" s="120" t="n">
        <x:f>E1355-D1355</x:f>
        <x:v>104166.97598613406</x:v>
      </x:c>
      <x:c r="L1355" s="77" t="str">
        <x:v>weighted_hybrid</x:v>
      </x:c>
      <x:c r="M1355" s="77" t="str">
        <x:v>是</x:v>
      </x:c>
      <x:c r="N1355" s="77" t="str">
        <x:v>是</x:v>
      </x:c>
    </x:row>
    <x:row r="1356">
      <x:c r="A1356" s="77" t="str">
        <x:v>2498</x:v>
      </x:c>
      <x:c r="B1356" s="77" t="str">
        <x:v>宏達電</x:v>
      </x:c>
      <x:c r="C1356" s="125" t="n">
        <x:v>45870</x:v>
      </x:c>
      <x:c r="D1356" s="120" t="n">
        <x:v>266660</x:v>
      </x:c>
      <x:c r="E1356" s="120" t="n">
        <x:v>157562.8673192103</x:v>
      </x:c>
      <x:c r="F1356" s="120" t="n">
        <x:v>186675.4588462429</x:v>
      </x:c>
      <x:c r="G1356" s="120" t="n">
        <x:v>154328.13492731776</x:v>
      </x:c>
      <x:c r="H1356" s="119" t="n">
        <x:v>0.40912447566485305</x:v>
      </x:c>
      <x:c r="I1356" s="119" t="n">
        <x:f>IFERROR(ABS(F1356-D1356)/ABS(D1356),"")</x:f>
        <x:v>0.29994952806479075</x:v>
      </x:c>
      <x:c r="J1356" s="119" t="n">
        <x:f>IFERROR(ABS(G1356-D1356)/ABS(D1356),"")</x:f>
        <x:v>0.4212550253981934</x:v>
      </x:c>
      <x:c r="K1356" s="120" t="n">
        <x:f>E1356-D1356</x:f>
        <x:v>-109097.13268078971</x:v>
      </x:c>
      <x:c r="L1356" s="77" t="str">
        <x:v>weighted_hybrid</x:v>
      </x:c>
      <x:c r="M1356" s="77" t="str">
        <x:v>是</x:v>
      </x:c>
      <x:c r="N1356" s="77" t="str">
        <x:v>是</x:v>
      </x:c>
    </x:row>
    <x:row r="1357">
      <x:c r="A1357" s="77" t="str">
        <x:v>2498</x:v>
      </x:c>
      <x:c r="B1357" s="77" t="str">
        <x:v>宏達電</x:v>
      </x:c>
      <x:c r="C1357" s="125" t="n">
        <x:v>45901</x:v>
      </x:c>
      <x:c r="D1357" s="120" t="n">
        <x:v>302263</x:v>
      </x:c>
      <x:c r="E1357" s="120" t="n">
        <x:v>276797.57935321354</x:v>
      </x:c>
      <x:c r="F1357" s="120" t="n">
        <x:v>361808.0711220924</x:v>
      </x:c>
      <x:c r="G1357" s="120" t="n">
        <x:v>267351.96915667143</x:v>
      </x:c>
      <x:c r="H1357" s="119" t="n">
        <x:v>0.08424921557314807</x:v>
      </x:c>
      <x:c r="I1357" s="119" t="n">
        <x:f>IFERROR(ABS(F1357-D1357)/ABS(D1357),"")</x:f>
        <x:v>0.19699755220484289</x:v>
      </x:c>
      <x:c r="J1357" s="119" t="n">
        <x:f>IFERROR(ABS(G1357-D1357)/ABS(D1357),"")</x:f>
        <x:v>0.11549885643736933</x:v>
      </x:c>
      <x:c r="K1357" s="120" t="n">
        <x:f>E1357-D1357</x:f>
        <x:v>-25465.420646786457</x:v>
      </x:c>
      <x:c r="L1357" s="77" t="str">
        <x:v>weighted_hybrid</x:v>
      </x:c>
      <x:c r="M1357" s="77" t="str">
        <x:v>是</x:v>
      </x:c>
      <x:c r="N1357" s="77" t="str">
        <x:v>是</x:v>
      </x:c>
    </x:row>
    <x:row r="1358">
      <x:c r="A1358" s="77" t="str">
        <x:v>2498</x:v>
      </x:c>
      <x:c r="B1358" s="77" t="str">
        <x:v>宏達電</x:v>
      </x:c>
      <x:c r="C1358" s="125" t="n">
        <x:v>45931</x:v>
      </x:c>
      <x:c r="D1358" s="120" t="n">
        <x:v>190824</x:v>
      </x:c>
      <x:c r="E1358" s="120" t="n">
        <x:v>239992.9384850329</x:v>
      </x:c>
      <x:c r="F1358" s="120" t="n">
        <x:v>187599.3274301293</x:v>
      </x:c>
      <x:c r="G1358" s="120" t="n">
        <x:v>245814.45082446662</x:v>
      </x:c>
      <x:c r="H1358" s="119" t="n">
        <x:v>0.2576664281486234</x:v>
      </x:c>
      <x:c r="I1358" s="119" t="n">
        <x:f>IFERROR(ABS(F1358-D1358)/ABS(D1358),"")</x:f>
        <x:v>0.016898674013073236</x:v>
      </x:c>
      <x:c r="J1358" s="119" t="n">
        <x:f>IFERROR(ABS(G1358-D1358)/ABS(D1358),"")</x:f>
        <x:v>0.28817366172214515</x:v>
      </x:c>
      <x:c r="K1358" s="120" t="n">
        <x:f>E1358-D1358</x:f>
        <x:v>49168.93848503291</x:v>
      </x:c>
      <x:c r="L1358" s="77" t="str">
        <x:v>weighted_hybrid</x:v>
      </x:c>
      <x:c r="M1358" s="77" t="str">
        <x:v>是</x:v>
      </x:c>
      <x:c r="N1358" s="77" t="str">
        <x:v>是</x:v>
      </x:c>
    </x:row>
    <x:row r="1359">
      <x:c r="A1359" s="77" t="str">
        <x:v>2498</x:v>
      </x:c>
      <x:c r="B1359" s="77" t="str">
        <x:v>宏達電</x:v>
      </x:c>
      <x:c r="C1359" s="125" t="n">
        <x:v>45962</x:v>
      </x:c>
      <x:c r="D1359" s="120" t="n">
        <x:v>298227</x:v>
      </x:c>
      <x:c r="E1359" s="120" t="n">
        <x:v>236912.0507493267</x:v>
      </x:c>
      <x:c r="F1359" s="120" t="n">
        <x:v>243891.4818805316</x:v>
      </x:c>
      <x:c r="G1359" s="120" t="n">
        <x:v>236136.55840141504</x:v>
      </x:c>
      <x:c r="H1359" s="119" t="n">
        <x:v>0.20559824982537897</x:v>
      </x:c>
      <x:c r="I1359" s="119" t="n">
        <x:f>IFERROR(ABS(F1359-D1359)/ABS(D1359),"")</x:f>
        <x:v>0.18219516716953332</x:v>
      </x:c>
      <x:c r="J1359" s="119" t="n">
        <x:f>IFERROR(ABS(G1359-D1359)/ABS(D1359),"")</x:f>
        <x:v>0.2081985923426952</x:v>
      </x:c>
      <x:c r="K1359" s="120" t="n">
        <x:f>E1359-D1359</x:f>
        <x:v>-61314.94925067329</x:v>
      </x:c>
      <x:c r="L1359" s="77" t="str">
        <x:v>weighted_hybrid</x:v>
      </x:c>
      <x:c r="M1359" s="77" t="str">
        <x:v>是</x:v>
      </x:c>
      <x:c r="N1359" s="77" t="str">
        <x:v>是</x:v>
      </x:c>
    </x:row>
    <x:row r="1360">
      <x:c r="A1360" s="77" t="str">
        <x:v>2498</x:v>
      </x:c>
      <x:c r="B1360" s="77" t="str">
        <x:v>宏達電</x:v>
      </x:c>
      <x:c r="C1360" s="125" t="n">
        <x:v>45992</x:v>
      </x:c>
      <x:c r="D1360" s="120" t="n">
        <x:v>291916</x:v>
      </x:c>
      <x:c r="E1360" s="120" t="n">
        <x:v>326421.3432464101</x:v>
      </x:c>
      <x:c r="F1360" s="120" t="n">
        <x:v>339782.2101918224</x:v>
      </x:c>
      <x:c r="G1360" s="120" t="n">
        <x:v>324936.8024746976</x:v>
      </x:c>
      <x:c r="H1360" s="119" t="n">
        <x:v>0.11820298731967442</x:v>
      </x:c>
      <x:c r="I1360" s="119" t="n">
        <x:f>IFERROR(ABS(F1360-D1360)/ABS(D1360),"")</x:f>
        <x:v>0.16397254755416757</x:v>
      </x:c>
      <x:c r="J1360" s="119" t="n">
        <x:f>IFERROR(ABS(G1360-D1360)/ABS(D1360),"")</x:f>
        <x:v>0.11311748062695291</x:v>
      </x:c>
      <x:c r="K1360" s="120" t="n">
        <x:f>E1360-D1360</x:f>
        <x:v>34505.34324641008</x:v>
      </x:c>
      <x:c r="L1360" s="77" t="str">
        <x:v>weighted_hybrid</x:v>
      </x:c>
      <x:c r="M1360" s="77" t="str">
        <x:v>是</x:v>
      </x:c>
      <x:c r="N1360" s="77" t="str">
        <x:v>是</x:v>
      </x:c>
    </x:row>
    <x:row r="1361">
      <x:c r="A1361" s="77" t="str">
        <x:v>2501</x:v>
      </x:c>
      <x:c r="B1361" s="77" t="str">
        <x:v>國建</x:v>
      </x:c>
      <x:c r="C1361" s="125" t="n">
        <x:v>45658</x:v>
      </x:c>
      <x:c r="D1361" s="120" t="n">
        <x:v>2811603</x:v>
      </x:c>
      <x:c r="E1361" s="120" t="n">
        <x:v>4271042.503996775</x:v>
      </x:c>
      <x:c r="F1361" s="120" t="n">
        <x:v>1623570.856491217</x:v>
      </x:c>
      <x:c r="G1361" s="120" t="n">
        <x:v>4565206.0203862805</x:v>
      </x:c>
      <x:c r="H1361" s="119" t="n">
        <x:v>0.5190773747206752</x:v>
      </x:c>
      <x:c r="I1361" s="119" t="n">
        <x:f>IFERROR(ABS(F1361-D1361)/ABS(D1361),"")</x:f>
        <x:v>0.4225461928689019</x:v>
      </x:c>
      <x:c r="J1361" s="119" t="n">
        <x:f>IFERROR(ABS(G1361-D1361)/ABS(D1361),"")</x:f>
        <x:v>0.6237022155639613</x:v>
      </x:c>
      <x:c r="K1361" s="120" t="n">
        <x:f>E1361-D1361</x:f>
        <x:v>1459439.5039967746</x:v>
      </x:c>
      <x:c r="L1361" s="77" t="str">
        <x:v>weighted_hybrid</x:v>
      </x:c>
      <x:c r="M1361" s="77" t="str">
        <x:v>是</x:v>
      </x:c>
      <x:c r="N1361" s="77" t="str">
        <x:v>是</x:v>
      </x:c>
    </x:row>
    <x:row r="1362">
      <x:c r="A1362" s="77" t="str">
        <x:v>2501</x:v>
      </x:c>
      <x:c r="B1362" s="77" t="str">
        <x:v>國建</x:v>
      </x:c>
      <x:c r="C1362" s="125" t="n">
        <x:v>45689</x:v>
      </x:c>
      <x:c r="D1362" s="120" t="n">
        <x:v>1168842</x:v>
      </x:c>
      <x:c r="E1362" s="120" t="n">
        <x:v>2654359.264024889</x:v>
      </x:c>
      <x:c r="F1362" s="120" t="n">
        <x:v>1980930.889231302</x:v>
      </x:c>
      <x:c r="G1362" s="120" t="n">
        <x:v>2729184.6390019543</x:v>
      </x:c>
      <x:c r="H1362" s="119" t="n">
        <x:v>1.2709307708183732</x:v>
      </x:c>
      <x:c r="I1362" s="119" t="n">
        <x:f>IFERROR(ABS(F1362-D1362)/ABS(D1362),"")</x:f>
        <x:v>0.694780722485419</x:v>
      </x:c>
      <x:c r="J1362" s="119" t="n">
        <x:f>IFERROR(ABS(G1362-D1362)/ABS(D1362),"")</x:f>
        <x:v>1.3349474428553683</x:v>
      </x:c>
      <x:c r="K1362" s="120" t="n">
        <x:f>E1362-D1362</x:f>
        <x:v>1485517.264024889</x:v>
      </x:c>
      <x:c r="L1362" s="77" t="str">
        <x:v>weighted_hybrid</x:v>
      </x:c>
      <x:c r="M1362" s="77" t="str">
        <x:v>是</x:v>
      </x:c>
      <x:c r="N1362" s="77" t="str">
        <x:v>是</x:v>
      </x:c>
    </x:row>
    <x:row r="1363">
      <x:c r="A1363" s="77" t="str">
        <x:v>2501</x:v>
      </x:c>
      <x:c r="B1363" s="77" t="str">
        <x:v>國建</x:v>
      </x:c>
      <x:c r="C1363" s="125" t="n">
        <x:v>45717</x:v>
      </x:c>
      <x:c r="D1363" s="120" t="n">
        <x:v>1171781</x:v>
      </x:c>
      <x:c r="E1363" s="120" t="n">
        <x:v>2245281.2430342464</x:v>
      </x:c>
      <x:c r="F1363" s="120" t="n">
        <x:v>1485005.7532165349</x:v>
      </x:c>
      <x:c r="G1363" s="120" t="n">
        <x:v>2329756.2974584363</x:v>
      </x:c>
      <x:c r="H1363" s="119" t="n">
        <x:v>0.9161270263250952</x:v>
      </x:c>
      <x:c r="I1363" s="119" t="n">
        <x:f>IFERROR(ABS(F1363-D1363)/ABS(D1363),"")</x:f>
        <x:v>0.2673065642953204</x:v>
      </x:c>
      <x:c r="J1363" s="119" t="n">
        <x:f>IFERROR(ABS(G1363-D1363)/ABS(D1363),"")</x:f>
        <x:v>0.9882181887728477</x:v>
      </x:c>
      <x:c r="K1363" s="120" t="n">
        <x:f>E1363-D1363</x:f>
        <x:v>1073500.2430342464</x:v>
      </x:c>
      <x:c r="L1363" s="77" t="str">
        <x:v>weighted_hybrid</x:v>
      </x:c>
      <x:c r="M1363" s="77" t="str">
        <x:v>是</x:v>
      </x:c>
      <x:c r="N1363" s="77" t="str">
        <x:v>是</x:v>
      </x:c>
    </x:row>
    <x:row r="1364">
      <x:c r="A1364" s="77" t="str">
        <x:v>2501</x:v>
      </x:c>
      <x:c r="B1364" s="77" t="str">
        <x:v>國建</x:v>
      </x:c>
      <x:c r="C1364" s="125" t="n">
        <x:v>45748</x:v>
      </x:c>
      <x:c r="D1364" s="120" t="n">
        <x:v>991542</x:v>
      </x:c>
      <x:c r="E1364" s="120" t="n">
        <x:v>1127863.7431743047</x:v>
      </x:c>
      <x:c r="F1364" s="120" t="n">
        <x:v>1119268.2779916364</x:v>
      </x:c>
      <x:c r="G1364" s="120" t="n">
        <x:v>1128818.794861268</x:v>
      </x:c>
      <x:c r="H1364" s="119" t="n">
        <x:v>0.13748458781806996</x:v>
      </x:c>
      <x:c r="I1364" s="119" t="n">
        <x:f>IFERROR(ABS(F1364-D1364)/ABS(D1364),"")</x:f>
        <x:v>0.12881580204533588</x:v>
      </x:c>
      <x:c r="J1364" s="119" t="n">
        <x:f>IFERROR(ABS(G1364-D1364)/ABS(D1364),"")</x:f>
        <x:v>0.13844778623726278</x:v>
      </x:c>
      <x:c r="K1364" s="120" t="n">
        <x:f>E1364-D1364</x:f>
        <x:v>136321.74317430472</x:v>
      </x:c>
      <x:c r="L1364" s="77" t="str">
        <x:v>weighted_hybrid</x:v>
      </x:c>
      <x:c r="M1364" s="77" t="str">
        <x:v>是</x:v>
      </x:c>
      <x:c r="N1364" s="77" t="str">
        <x:v>是</x:v>
      </x:c>
    </x:row>
    <x:row r="1365">
      <x:c r="A1365" s="77" t="str">
        <x:v>2501</x:v>
      </x:c>
      <x:c r="B1365" s="77" t="str">
        <x:v>國建</x:v>
      </x:c>
      <x:c r="C1365" s="125" t="n">
        <x:v>45778</x:v>
      </x:c>
      <x:c r="D1365" s="120" t="n">
        <x:v>967364</x:v>
      </x:c>
      <x:c r="E1365" s="120" t="n">
        <x:v>834359.0536189128</x:v>
      </x:c>
      <x:c r="F1365" s="120" t="n">
        <x:v>1094155.930306757</x:v>
      </x:c>
      <x:c r="G1365" s="120" t="n">
        <x:v>805492.73398693</x:v>
      </x:c>
      <x:c r="H1365" s="119" t="n">
        <x:v>0.13749213985747577</x:v>
      </x:c>
      <x:c r="I1365" s="119" t="n">
        <x:f>IFERROR(ABS(F1365-D1365)/ABS(D1365),"")</x:f>
        <x:v>0.13106951499823966</x:v>
      </x:c>
      <x:c r="J1365" s="119" t="n">
        <x:f>IFERROR(ABS(G1365-D1365)/ABS(D1365),"")</x:f>
        <x:v>0.16733232373033316</x:v>
      </x:c>
      <x:c r="K1365" s="120" t="n">
        <x:f>E1365-D1365</x:f>
        <x:v>-133004.94638108718</x:v>
      </x:c>
      <x:c r="L1365" s="77" t="str">
        <x:v>weighted_hybrid</x:v>
      </x:c>
      <x:c r="M1365" s="77" t="str">
        <x:v>是</x:v>
      </x:c>
      <x:c r="N1365" s="77" t="str">
        <x:v>是</x:v>
      </x:c>
    </x:row>
    <x:row r="1366">
      <x:c r="A1366" s="77" t="str">
        <x:v>2501</x:v>
      </x:c>
      <x:c r="B1366" s="77" t="str">
        <x:v>國建</x:v>
      </x:c>
      <x:c r="C1366" s="125" t="n">
        <x:v>45809</x:v>
      </x:c>
      <x:c r="D1366" s="120" t="n">
        <x:v>4262129</x:v>
      </x:c>
      <x:c r="E1366" s="120" t="n">
        <x:v>982817.9284990993</x:v>
      </x:c>
      <x:c r="F1366" s="120" t="n">
        <x:v>1601977.8209132715</x:v>
      </x:c>
      <x:c r="G1366" s="120" t="n">
        <x:v>914022.3848975246</x:v>
      </x:c>
      <x:c r="H1366" s="119" t="n">
        <x:v>0.7694068085458935</x:v>
      </x:c>
      <x:c r="I1366" s="119" t="n">
        <x:f>IFERROR(ABS(F1366-D1366)/ABS(D1366),"")</x:f>
        <x:v>0.6241367117435274</x:v>
      </x:c>
      <x:c r="J1366" s="119" t="n">
        <x:f>IFERROR(ABS(G1366-D1366)/ABS(D1366),"")</x:f>
        <x:v>0.7855479304128231</x:v>
      </x:c>
      <x:c r="K1366" s="120" t="n">
        <x:f>E1366-D1366</x:f>
        <x:v>-3279311.0715009007</x:v>
      </x:c>
      <x:c r="L1366" s="77" t="str">
        <x:v>weighted_hybrid</x:v>
      </x:c>
      <x:c r="M1366" s="77" t="str">
        <x:v>是</x:v>
      </x:c>
      <x:c r="N1366" s="77" t="str">
        <x:v>是</x:v>
      </x:c>
    </x:row>
    <x:row r="1367">
      <x:c r="A1367" s="77" t="str">
        <x:v>2501</x:v>
      </x:c>
      <x:c r="B1367" s="77" t="str">
        <x:v>國建</x:v>
      </x:c>
      <x:c r="C1367" s="125" t="n">
        <x:v>45839</x:v>
      </x:c>
      <x:c r="D1367" s="120" t="n">
        <x:v>1129606</x:v>
      </x:c>
      <x:c r="E1367" s="120" t="n">
        <x:v>1999960.0047401714</x:v>
      </x:c>
      <x:c r="F1367" s="120" t="n">
        <x:v>2133317.740578064</x:v>
      </x:c>
      <x:c r="G1367" s="120" t="n">
        <x:v>1985142.478535961</x:v>
      </x:c>
      <x:c r="H1367" s="119" t="n">
        <x:v>0.7704934328785181</x:v>
      </x:c>
      <x:c r="I1367" s="119" t="n">
        <x:f>IFERROR(ABS(F1367-D1367)/ABS(D1367),"")</x:f>
        <x:v>0.8885502914981545</x:v>
      </x:c>
      <x:c r="J1367" s="119" t="n">
        <x:f>IFERROR(ABS(G1367-D1367)/ABS(D1367),"")</x:f>
        <x:v>0.7573760041430029</x:v>
      </x:c>
      <x:c r="K1367" s="120" t="n">
        <x:f>E1367-D1367</x:f>
        <x:v>870354.0047401714</x:v>
      </x:c>
      <x:c r="L1367" s="77" t="str">
        <x:v>weighted_hybrid</x:v>
      </x:c>
      <x:c r="M1367" s="77" t="str">
        <x:v>是</x:v>
      </x:c>
      <x:c r="N1367" s="77" t="str">
        <x:v>是</x:v>
      </x:c>
    </x:row>
    <x:row r="1368">
      <x:c r="A1368" s="77" t="str">
        <x:v>2501</x:v>
      </x:c>
      <x:c r="B1368" s="77" t="str">
        <x:v>國建</x:v>
      </x:c>
      <x:c r="C1368" s="125" t="n">
        <x:v>45870</x:v>
      </x:c>
      <x:c r="D1368" s="120" t="n">
        <x:v>1017795</x:v>
      </x:c>
      <x:c r="E1368" s="120" t="n">
        <x:v>1045738.1050478261</x:v>
      </x:c>
      <x:c r="F1368" s="120" t="n">
        <x:v>1074199.5022004012</x:v>
      </x:c>
      <x:c r="G1368" s="120" t="n">
        <x:v>1042575.7275864288</x:v>
      </x:c>
      <x:c r="H1368" s="119" t="n">
        <x:v>0.027454551307312447</x:v>
      </x:c>
      <x:c r="I1368" s="119" t="n">
        <x:f>IFERROR(ABS(F1368-D1368)/ABS(D1368),"")</x:f>
        <x:v>0.05541833296528393</x:v>
      </x:c>
      <x:c r="J1368" s="119" t="n">
        <x:f>IFERROR(ABS(G1368-D1368)/ABS(D1368),"")</x:f>
        <x:v>0.02434746445642664</x:v>
      </x:c>
      <x:c r="K1368" s="120" t="n">
        <x:f>E1368-D1368</x:f>
        <x:v>27943.105047826073</x:v>
      </x:c>
      <x:c r="L1368" s="77" t="str">
        <x:v>weighted_hybrid</x:v>
      </x:c>
      <x:c r="M1368" s="77" t="str">
        <x:v>是</x:v>
      </x:c>
      <x:c r="N1368" s="77" t="str">
        <x:v>是</x:v>
      </x:c>
    </x:row>
    <x:row r="1369">
      <x:c r="A1369" s="77" t="str">
        <x:v>2501</x:v>
      </x:c>
      <x:c r="B1369" s="77" t="str">
        <x:v>國建</x:v>
      </x:c>
      <x:c r="C1369" s="125" t="n">
        <x:v>45901</x:v>
      </x:c>
      <x:c r="D1369" s="120" t="n">
        <x:v>2036474</x:v>
      </x:c>
      <x:c r="E1369" s="120" t="n">
        <x:v>1125026.3012138559</x:v>
      </x:c>
      <x:c r="F1369" s="120" t="n">
        <x:v>1337488.3045542473</x:v>
      </x:c>
      <x:c r="G1369" s="120" t="n">
        <x:v>1101419.4119538122</x:v>
      </x:c>
      <x:c r="H1369" s="119" t="n">
        <x:v>0.4475616672671216</x:v>
      </x:c>
      <x:c r="I1369" s="119" t="n">
        <x:f>IFERROR(ABS(F1369-D1369)/ABS(D1369),"")</x:f>
        <x:v>0.3432333019944044</x:v>
      </x:c>
      <x:c r="J1369" s="119" t="n">
        <x:f>IFERROR(ABS(G1369-D1369)/ABS(D1369),"")</x:f>
        <x:v>0.4591537078529791</x:v>
      </x:c>
      <x:c r="K1369" s="120" t="n">
        <x:f>E1369-D1369</x:f>
        <x:v>-911447.6987861441</x:v>
      </x:c>
      <x:c r="L1369" s="77" t="str">
        <x:v>weighted_hybrid</x:v>
      </x:c>
      <x:c r="M1369" s="77" t="str">
        <x:v>是</x:v>
      </x:c>
      <x:c r="N1369" s="77" t="str">
        <x:v>是</x:v>
      </x:c>
    </x:row>
    <x:row r="1370">
      <x:c r="A1370" s="77" t="str">
        <x:v>2501</x:v>
      </x:c>
      <x:c r="B1370" s="77" t="str">
        <x:v>國建</x:v>
      </x:c>
      <x:c r="C1370" s="125" t="n">
        <x:v>45931</x:v>
      </x:c>
      <x:c r="D1370" s="120" t="n">
        <x:v>1980024</x:v>
      </x:c>
      <x:c r="E1370" s="120" t="n">
        <x:v>1578084.4942838496</x:v>
      </x:c>
      <x:c r="F1370" s="120" t="n">
        <x:v>1755864.2155877824</x:v>
      </x:c>
      <x:c r="G1370" s="120" t="n">
        <x:v>1558331.1919167459</x:v>
      </x:c>
      <x:c r="H1370" s="119" t="n">
        <x:v>0.20299728978848253</x:v>
      </x:c>
      <x:c r="I1370" s="119" t="n">
        <x:f>IFERROR(ABS(F1370-D1370)/ABS(D1370),"")</x:f>
        <x:v>0.11321064007922003</x:v>
      </x:c>
      <x:c r="J1370" s="119" t="n">
        <x:f>IFERROR(ABS(G1370-D1370)/ABS(D1370),"")</x:f>
        <x:v>0.2129735842006229</x:v>
      </x:c>
      <x:c r="K1370" s="120" t="n">
        <x:f>E1370-D1370</x:f>
        <x:v>-401939.5057161504</x:v>
      </x:c>
      <x:c r="L1370" s="77" t="str">
        <x:v>weighted_hybrid</x:v>
      </x:c>
      <x:c r="M1370" s="77" t="str">
        <x:v>是</x:v>
      </x:c>
      <x:c r="N1370" s="77" t="str">
        <x:v>是</x:v>
      </x:c>
    </x:row>
    <x:row r="1371">
      <x:c r="A1371" s="77" t="str">
        <x:v>2501</x:v>
      </x:c>
      <x:c r="B1371" s="77" t="str">
        <x:v>國建</x:v>
      </x:c>
      <x:c r="C1371" s="125" t="n">
        <x:v>45962</x:v>
      </x:c>
      <x:c r="D1371" s="120" t="n">
        <x:v>1724868</x:v>
      </x:c>
      <x:c r="E1371" s="120" t="n">
        <x:v>2628401.004808317</x:v>
      </x:c>
      <x:c r="F1371" s="120" t="n">
        <x:v>2982583.261676057</x:v>
      </x:c>
      <x:c r="G1371" s="120" t="n">
        <x:v>2589047.420711901</x:v>
      </x:c>
      <x:c r="H1371" s="119" t="n">
        <x:v>0.5238273333427932</x:v>
      </x:c>
      <x:c r="I1371" s="119" t="n">
        <x:f>IFERROR(ABS(F1371-D1371)/ABS(D1371),"")</x:f>
        <x:v>0.7291660936814045</x:v>
      </x:c>
      <x:c r="J1371" s="119" t="n">
        <x:f>IFERROR(ABS(G1371-D1371)/ABS(D1371),"")</x:f>
        <x:v>0.5010119155273917</x:v>
      </x:c>
      <x:c r="K1371" s="120" t="n">
        <x:f>E1371-D1371</x:f>
        <x:v>903533.0048083169</x:v>
      </x:c>
      <x:c r="L1371" s="77" t="str">
        <x:v>weighted_hybrid</x:v>
      </x:c>
      <x:c r="M1371" s="77" t="str">
        <x:v>是</x:v>
      </x:c>
      <x:c r="N1371" s="77" t="str">
        <x:v>是</x:v>
      </x:c>
    </x:row>
    <x:row r="1372">
      <x:c r="A1372" s="77" t="str">
        <x:v>2501</x:v>
      </x:c>
      <x:c r="B1372" s="77" t="str">
        <x:v>國建</x:v>
      </x:c>
      <x:c r="C1372" s="125" t="n">
        <x:v>45992</x:v>
      </x:c>
      <x:c r="D1372" s="120" t="n">
        <x:v>5027215</x:v>
      </x:c>
      <x:c r="E1372" s="120" t="n">
        <x:v>4571027.653090274</x:v>
      </x:c>
      <x:c r="F1372" s="120" t="n">
        <x:v>5136014.262982097</x:v>
      </x:c>
      <x:c r="G1372" s="120" t="n">
        <x:v>4508251.363102294</x:v>
      </x:c>
      <x:c r="H1372" s="119" t="n">
        <x:v>0.09074355222717272</x:v>
      </x:c>
      <x:c r="I1372" s="119" t="n">
        <x:f>IFERROR(ABS(F1372-D1372)/ABS(D1372),"")</x:f>
        <x:v>0.02164205489164427</x:v>
      </x:c>
      <x:c r="J1372" s="119" t="n">
        <x:f>IFERROR(ABS(G1372-D1372)/ABS(D1372),"")</x:f>
        <x:v>0.10323084190704127</x:v>
      </x:c>
      <x:c r="K1372" s="120" t="n">
        <x:f>E1372-D1372</x:f>
        <x:v>-456187.34690972604</x:v>
      </x:c>
      <x:c r="L1372" s="77" t="str">
        <x:v>weighted_hybrid</x:v>
      </x:c>
      <x:c r="M1372" s="77" t="str">
        <x:v>是</x:v>
      </x:c>
      <x:c r="N1372" s="77" t="str">
        <x:v>是</x:v>
      </x:c>
    </x:row>
    <x:row r="1373">
      <x:c r="A1373" s="77" t="str">
        <x:v>2506</x:v>
      </x:c>
      <x:c r="B1373" s="77" t="str">
        <x:v>太設</x:v>
      </x:c>
      <x:c r="C1373" s="125" t="n">
        <x:v>45658</x:v>
      </x:c>
      <x:c r="D1373" s="120" t="n">
        <x:v>76545</x:v>
      </x:c>
      <x:c r="E1373" s="120" t="n">
        <x:v>79160.73005922427</x:v>
      </x:c>
      <x:c r="F1373" s="120" t="n">
        <x:v>81131.33309961593</x:v>
      </x:c>
      <x:c r="G1373" s="120" t="n">
        <x:v>78941.77416584743</x:v>
      </x:c>
      <x:c r="H1373" s="119" t="n">
        <x:v>0.0341724483535733</x:v>
      </x:c>
      <x:c r="I1373" s="119" t="n">
        <x:f>IFERROR(ABS(F1373-D1373)/ABS(D1373),"")</x:f>
        <x:v>0.05991682147254471</x:v>
      </x:c>
      <x:c r="J1373" s="119" t="n">
        <x:f>IFERROR(ABS(G1373-D1373)/ABS(D1373),"")</x:f>
        <x:v>0.03131196245146549</x:v>
      </x:c>
      <x:c r="K1373" s="120" t="n">
        <x:f>E1373-D1373</x:f>
        <x:v>2615.730059224268</x:v>
      </x:c>
      <x:c r="L1373" s="77" t="str">
        <x:v>weighted_hybrid</x:v>
      </x:c>
      <x:c r="M1373" s="77" t="str">
        <x:v>是</x:v>
      </x:c>
      <x:c r="N1373" s="77" t="str">
        <x:v>是</x:v>
      </x:c>
    </x:row>
    <x:row r="1374">
      <x:c r="A1374" s="77" t="str">
        <x:v>2506</x:v>
      </x:c>
      <x:c r="B1374" s="77" t="str">
        <x:v>太設</x:v>
      </x:c>
      <x:c r="C1374" s="125" t="n">
        <x:v>45689</x:v>
      </x:c>
      <x:c r="D1374" s="120" t="n">
        <x:v>171817</x:v>
      </x:c>
      <x:c r="E1374" s="120" t="n">
        <x:v>74397.34196005101</x:v>
      </x:c>
      <x:c r="F1374" s="120" t="n">
        <x:v>67987.5552324429</x:v>
      </x:c>
      <x:c r="G1374" s="120" t="n">
        <x:v>75109.54048534078</x:v>
      </x:c>
      <x:c r="H1374" s="119" t="n">
        <x:v>0.5669966187277684</x:v>
      </x:c>
      <x:c r="I1374" s="119" t="n">
        <x:f>IFERROR(ABS(F1374-D1374)/ABS(D1374),"")</x:f>
        <x:v>0.6043025123681423</x:v>
      </x:c>
      <x:c r="J1374" s="119" t="n">
        <x:f>IFERROR(ABS(G1374-D1374)/ABS(D1374),"")</x:f>
        <x:v>0.5628515194343937</x:v>
      </x:c>
      <x:c r="K1374" s="120" t="n">
        <x:f>E1374-D1374</x:f>
        <x:v>-97419.65803994899</x:v>
      </x:c>
      <x:c r="L1374" s="77" t="str">
        <x:v>weighted_hybrid</x:v>
      </x:c>
      <x:c r="M1374" s="77" t="str">
        <x:v>是</x:v>
      </x:c>
      <x:c r="N1374" s="77" t="str">
        <x:v>是</x:v>
      </x:c>
    </x:row>
    <x:row r="1375">
      <x:c r="A1375" s="77" t="str">
        <x:v>2506</x:v>
      </x:c>
      <x:c r="B1375" s="77" t="str">
        <x:v>太設</x:v>
      </x:c>
      <x:c r="C1375" s="125" t="n">
        <x:v>45717</x:v>
      </x:c>
      <x:c r="D1375" s="120" t="n">
        <x:v>89275</x:v>
      </x:c>
      <x:c r="E1375" s="120" t="n">
        <x:v>146287.30966428947</x:v>
      </x:c>
      <x:c r="F1375" s="120" t="n">
        <x:v>188004.43260136008</x:v>
      </x:c>
      <x:c r="G1375" s="120" t="n">
        <x:v>141652.07378239272</x:v>
      </x:c>
      <x:c r="H1375" s="119" t="n">
        <x:v>0.6386145019802797</x:v>
      </x:c>
      <x:c r="I1375" s="119" t="n">
        <x:f>IFERROR(ABS(F1375-D1375)/ABS(D1375),"")</x:f>
        <x:v>1.105902353417643</x:v>
      </x:c>
      <x:c r="J1375" s="119" t="n">
        <x:f>IFERROR(ABS(G1375-D1375)/ABS(D1375),"")</x:f>
        <x:v>0.5866936295983503</x:v>
      </x:c>
      <x:c r="K1375" s="120" t="n">
        <x:f>E1375-D1375</x:f>
        <x:v>57012.30966428947</x:v>
      </x:c>
      <x:c r="L1375" s="77" t="str">
        <x:v>weighted_hybrid</x:v>
      </x:c>
      <x:c r="M1375" s="77" t="str">
        <x:v>是</x:v>
      </x:c>
      <x:c r="N1375" s="77" t="str">
        <x:v>是</x:v>
      </x:c>
    </x:row>
    <x:row r="1376">
      <x:c r="A1376" s="77" t="str">
        <x:v>2506</x:v>
      </x:c>
      <x:c r="B1376" s="77" t="str">
        <x:v>太設</x:v>
      </x:c>
      <x:c r="C1376" s="125" t="n">
        <x:v>45748</x:v>
      </x:c>
      <x:c r="D1376" s="120" t="n">
        <x:v>60978</x:v>
      </x:c>
      <x:c r="E1376" s="120" t="n">
        <x:v>80745.75864008804</x:v>
      </x:c>
      <x:c r="F1376" s="120" t="n">
        <x:v>88339.89868584323</x:v>
      </x:c>
      <x:c r="G1376" s="120" t="n">
        <x:v>79901.96530167079</x:v>
      </x:c>
      <x:c r="H1376" s="119" t="n">
        <x:v>0.324178533898915</x:v>
      </x:c>
      <x:c r="I1376" s="119" t="n">
        <x:f>IFERROR(ABS(F1376-D1376)/ABS(D1376),"")</x:f>
        <x:v>0.4487175487199192</x:v>
      </x:c>
      <x:c r="J1376" s="119" t="n">
        <x:f>IFERROR(ABS(G1376-D1376)/ABS(D1376),"")</x:f>
        <x:v>0.31034086558546997</x:v>
      </x:c>
      <x:c r="K1376" s="120" t="n">
        <x:f>E1376-D1376</x:f>
        <x:v>19767.75864008804</x:v>
      </x:c>
      <x:c r="L1376" s="77" t="str">
        <x:v>weighted_hybrid</x:v>
      </x:c>
      <x:c r="M1376" s="77" t="str">
        <x:v>是</x:v>
      </x:c>
      <x:c r="N1376" s="77" t="str">
        <x:v>是</x:v>
      </x:c>
    </x:row>
    <x:row r="1377">
      <x:c r="A1377" s="77" t="str">
        <x:v>2506</x:v>
      </x:c>
      <x:c r="B1377" s="77" t="str">
        <x:v>太設</x:v>
      </x:c>
      <x:c r="C1377" s="125" t="n">
        <x:v>45778</x:v>
      </x:c>
      <x:c r="D1377" s="120" t="n">
        <x:v>71380</x:v>
      </x:c>
      <x:c r="E1377" s="120" t="n">
        <x:v>58310.27829027921</x:v>
      </x:c>
      <x:c r="F1377" s="120" t="n">
        <x:v>53971.81737949144</x:v>
      </x:c>
      <x:c r="G1377" s="120" t="n">
        <x:v>58792.32950258895</x:v>
      </x:c>
      <x:c r="H1377" s="119" t="n">
        <x:v>0.18310061235249075</x:v>
      </x:c>
      <x:c r="I1377" s="119" t="n">
        <x:f>IFERROR(ABS(F1377-D1377)/ABS(D1377),"")</x:f>
        <x:v>0.2438803953559619</x:v>
      </x:c>
      <x:c r="J1377" s="119" t="n">
        <x:f>IFERROR(ABS(G1377-D1377)/ABS(D1377),"")</x:f>
        <x:v>0.17634730312988298</x:v>
      </x:c>
      <x:c r="K1377" s="120" t="n">
        <x:f>E1377-D1377</x:f>
        <x:v>-13069.72170972079</x:v>
      </x:c>
      <x:c r="L1377" s="77" t="str">
        <x:v>weighted_hybrid</x:v>
      </x:c>
      <x:c r="M1377" s="77" t="str">
        <x:v>是</x:v>
      </x:c>
      <x:c r="N1377" s="77" t="str">
        <x:v>是</x:v>
      </x:c>
    </x:row>
    <x:row r="1378">
      <x:c r="A1378" s="77" t="str">
        <x:v>2506</x:v>
      </x:c>
      <x:c r="B1378" s="77" t="str">
        <x:v>太設</x:v>
      </x:c>
      <x:c r="C1378" s="125" t="n">
        <x:v>45809</x:v>
      </x:c>
      <x:c r="D1378" s="120" t="n">
        <x:v>64751</x:v>
      </x:c>
      <x:c r="E1378" s="120" t="n">
        <x:v>55609.92707986073</x:v>
      </x:c>
      <x:c r="F1378" s="120" t="n">
        <x:v>64979.28855667114</x:v>
      </x:c>
      <x:c r="G1378" s="120" t="n">
        <x:v>54568.88691577068</x:v>
      </x:c>
      <x:c r="H1378" s="119" t="n">
        <x:v>0.14117269108028088</x:v>
      </x:c>
      <x:c r="I1378" s="119" t="n">
        <x:f>IFERROR(ABS(F1378-D1378)/ABS(D1378),"")</x:f>
        <x:v>0.0035256375449204047</x:v>
      </x:c>
      <x:c r="J1378" s="119" t="n">
        <x:f>IFERROR(ABS(G1378-D1378)/ABS(D1378),"")</x:f>
        <x:v>0.15725028314974782</x:v>
      </x:c>
      <x:c r="K1378" s="120" t="n">
        <x:f>E1378-D1378</x:f>
        <x:v>-9141.072920139268</x:v>
      </x:c>
      <x:c r="L1378" s="77" t="str">
        <x:v>weighted_hybrid</x:v>
      </x:c>
      <x:c r="M1378" s="77" t="str">
        <x:v>是</x:v>
      </x:c>
      <x:c r="N1378" s="77" t="str">
        <x:v>是</x:v>
      </x:c>
    </x:row>
    <x:row r="1379">
      <x:c r="A1379" s="77" t="str">
        <x:v>2506</x:v>
      </x:c>
      <x:c r="B1379" s="77" t="str">
        <x:v>太設</x:v>
      </x:c>
      <x:c r="C1379" s="125" t="n">
        <x:v>45839</x:v>
      </x:c>
      <x:c r="D1379" s="120" t="n">
        <x:v>207924</x:v>
      </x:c>
      <x:c r="E1379" s="120" t="n">
        <x:v>70411.87769068874</x:v>
      </x:c>
      <x:c r="F1379" s="120" t="n">
        <x:v>88369.00067792668</x:v>
      </x:c>
      <x:c r="G1379" s="120" t="n">
        <x:v>68416.64180321785</x:v>
      </x:c>
      <x:c r="H1379" s="119" t="n">
        <x:v>0.6613576225414636</x:v>
      </x:c>
      <x:c r="I1379" s="119" t="n">
        <x:f>IFERROR(ABS(F1379-D1379)/ABS(D1379),"")</x:f>
        <x:v>0.5749937444550572</x:v>
      </x:c>
      <x:c r="J1379" s="119" t="n">
        <x:f>IFERROR(ABS(G1379-D1379)/ABS(D1379),"")</x:f>
        <x:v>0.6709536089955087</x:v>
      </x:c>
      <x:c r="K1379" s="120" t="n">
        <x:f>E1379-D1379</x:f>
        <x:v>-137512.12230931126</x:v>
      </x:c>
      <x:c r="L1379" s="77" t="str">
        <x:v>weighted_hybrid</x:v>
      </x:c>
      <x:c r="M1379" s="77" t="str">
        <x:v>是</x:v>
      </x:c>
      <x:c r="N1379" s="77" t="str">
        <x:v>是</x:v>
      </x:c>
    </x:row>
    <x:row r="1380">
      <x:c r="A1380" s="77" t="str">
        <x:v>2506</x:v>
      </x:c>
      <x:c r="B1380" s="77" t="str">
        <x:v>太設</x:v>
      </x:c>
      <x:c r="C1380" s="125" t="n">
        <x:v>45870</x:v>
      </x:c>
      <x:c r="D1380" s="120" t="n">
        <x:v>68714</x:v>
      </x:c>
      <x:c r="E1380" s="120" t="n">
        <x:v>106445.14264838255</x:v>
      </x:c>
      <x:c r="F1380" s="120" t="n">
        <x:v>107713.47823522284</x:v>
      </x:c>
      <x:c r="G1380" s="120" t="n">
        <x:v>106304.21647206695</x:v>
      </x:c>
      <x:c r="H1380" s="119" t="n">
        <x:v>0.5491041512411233</x:v>
      </x:c>
      <x:c r="I1380" s="119" t="n">
        <x:f>IFERROR(ABS(F1380-D1380)/ABS(D1380),"")</x:f>
        <x:v>0.5675623342437179</x:v>
      </x:c>
      <x:c r="J1380" s="119" t="n">
        <x:f>IFERROR(ABS(G1380-D1380)/ABS(D1380),"")</x:f>
        <x:v>0.5470532420186127</x:v>
      </x:c>
      <x:c r="K1380" s="120" t="n">
        <x:f>E1380-D1380</x:f>
        <x:v>37731.14264838255</x:v>
      </x:c>
      <x:c r="L1380" s="77" t="str">
        <x:v>weighted_hybrid</x:v>
      </x:c>
      <x:c r="M1380" s="77" t="str">
        <x:v>是</x:v>
      </x:c>
      <x:c r="N1380" s="77" t="str">
        <x:v>是</x:v>
      </x:c>
    </x:row>
    <x:row r="1381">
      <x:c r="A1381" s="77" t="str">
        <x:v>2506</x:v>
      </x:c>
      <x:c r="B1381" s="77" t="str">
        <x:v>太設</x:v>
      </x:c>
      <x:c r="C1381" s="125" t="n">
        <x:v>45901</x:v>
      </x:c>
      <x:c r="D1381" s="120" t="n">
        <x:v>108517</x:v>
      </x:c>
      <x:c r="E1381" s="120" t="n">
        <x:v>104603.58299898848</x:v>
      </x:c>
      <x:c r="F1381" s="120" t="n">
        <x:v>119804.09622937496</x:v>
      </x:c>
      <x:c r="G1381" s="120" t="n">
        <x:v>102914.63708450108</x:v>
      </x:c>
      <x:c r="H1381" s="119" t="n">
        <x:v>0.036062709077946495</x:v>
      </x:c>
      <x:c r="I1381" s="119" t="n">
        <x:f>IFERROR(ABS(F1381-D1381)/ABS(D1381),"")</x:f>
        <x:v>0.10401223982763035</x:v>
      </x:c>
      <x:c r="J1381" s="119" t="n">
        <x:f>IFERROR(ABS(G1381-D1381)/ABS(D1381),"")</x:f>
        <x:v>0.05162659228967736</x:v>
      </x:c>
      <x:c r="K1381" s="120" t="n">
        <x:f>E1381-D1381</x:f>
        <x:v>-3913.4170010115195</x:v>
      </x:c>
      <x:c r="L1381" s="77" t="str">
        <x:v>weighted_hybrid</x:v>
      </x:c>
      <x:c r="M1381" s="77" t="str">
        <x:v>是</x:v>
      </x:c>
      <x:c r="N1381" s="77" t="str">
        <x:v>是</x:v>
      </x:c>
    </x:row>
    <x:row r="1382">
      <x:c r="A1382" s="77" t="str">
        <x:v>2506</x:v>
      </x:c>
      <x:c r="B1382" s="77" t="str">
        <x:v>太設</x:v>
      </x:c>
      <x:c r="C1382" s="125" t="n">
        <x:v>45931</x:v>
      </x:c>
      <x:c r="D1382" s="120" t="n">
        <x:v>75239</x:v>
      </x:c>
      <x:c r="E1382" s="120" t="n">
        <x:v>90056.0475167841</x:v>
      </x:c>
      <x:c r="F1382" s="120" t="n">
        <x:v>138081.15605574005</x:v>
      </x:c>
      <x:c r="G1382" s="120" t="n">
        <x:v>84719.92434578901</x:v>
      </x:c>
      <x:c r="H1382" s="119" t="n">
        <x:v>0.19693307349624672</x:v>
      </x:c>
      <x:c r="I1382" s="119" t="n">
        <x:f>IFERROR(ABS(F1382-D1382)/ABS(D1382),"")</x:f>
        <x:v>0.8352338023596811</x:v>
      </x:c>
      <x:c r="J1382" s="119" t="n">
        <x:f>IFERROR(ABS(G1382-D1382)/ABS(D1382),"")</x:f>
        <x:v>0.12601077028919858</x:v>
      </x:c>
      <x:c r="K1382" s="120" t="n">
        <x:f>E1382-D1382</x:f>
        <x:v>14817.047516784107</x:v>
      </x:c>
      <x:c r="L1382" s="77" t="str">
        <x:v>weighted_hybrid</x:v>
      </x:c>
      <x:c r="M1382" s="77" t="str">
        <x:v>是</x:v>
      </x:c>
      <x:c r="N1382" s="77" t="str">
        <x:v>是</x:v>
      </x:c>
    </x:row>
    <x:row r="1383">
      <x:c r="A1383" s="77" t="str">
        <x:v>2506</x:v>
      </x:c>
      <x:c r="B1383" s="77" t="str">
        <x:v>太設</x:v>
      </x:c>
      <x:c r="C1383" s="125" t="n">
        <x:v>45962</x:v>
      </x:c>
      <x:c r="D1383" s="120" t="n">
        <x:v>67769</x:v>
      </x:c>
      <x:c r="E1383" s="120" t="n">
        <x:v>68524.27084479043</x:v>
      </x:c>
      <x:c r="F1383" s="120" t="n">
        <x:v>79189.18367803571</x:v>
      </x:c>
      <x:c r="G1383" s="120" t="n">
        <x:v>67339.2805299854</x:v>
      </x:c>
      <x:c r="H1383" s="119" t="n">
        <x:v>0.011144783673809998</x:v>
      </x:c>
      <x:c r="I1383" s="119" t="n">
        <x:f>IFERROR(ABS(F1383-D1383)/ABS(D1383),"")</x:f>
        <x:v>0.16851633752948564</x:v>
      </x:c>
      <x:c r="J1383" s="119" t="n">
        <x:f>IFERROR(ABS(G1383-D1383)/ABS(D1383),"")</x:f>
        <x:v>0.006340944532376256</x:v>
      </x:c>
      <x:c r="K1383" s="120" t="n">
        <x:f>E1383-D1383</x:f>
        <x:v>755.2708447904297</x:v>
      </x:c>
      <x:c r="L1383" s="77" t="str">
        <x:v>weighted_hybrid</x:v>
      </x:c>
      <x:c r="M1383" s="77" t="str">
        <x:v>是</x:v>
      </x:c>
      <x:c r="N1383" s="77" t="str">
        <x:v>是</x:v>
      </x:c>
    </x:row>
    <x:row r="1384">
      <x:c r="A1384" s="77" t="str">
        <x:v>2506</x:v>
      </x:c>
      <x:c r="B1384" s="77" t="str">
        <x:v>太設</x:v>
      </x:c>
      <x:c r="C1384" s="125" t="n">
        <x:v>45992</x:v>
      </x:c>
      <x:c r="D1384" s="120" t="n">
        <x:v>76708</x:v>
      </x:c>
      <x:c r="E1384" s="120" t="n">
        <x:v>73477.87283414089</x:v>
      </x:c>
      <x:c r="F1384" s="120" t="n">
        <x:v>89064.53223277818</x:v>
      </x:c>
      <x:c r="G1384" s="120" t="n">
        <x:v>71746.02178984784</x:v>
      </x:c>
      <x:c r="H1384" s="119" t="n">
        <x:v>0.04210939101344206</x:v>
      </x:c>
      <x:c r="I1384" s="119" t="n">
        <x:f>IFERROR(ABS(F1384-D1384)/ABS(D1384),"")</x:f>
        <x:v>0.16108531356283798</x:v>
      </x:c>
      <x:c r="J1384" s="119" t="n">
        <x:f>IFERROR(ABS(G1384-D1384)/ABS(D1384),"")</x:f>
        <x:v>0.06468658041080665</x:v>
      </x:c>
      <x:c r="K1384" s="120" t="n">
        <x:f>E1384-D1384</x:f>
        <x:v>-3230.127165859114</x:v>
      </x:c>
      <x:c r="L1384" s="77" t="str">
        <x:v>weighted_hybrid</x:v>
      </x:c>
      <x:c r="M1384" s="77" t="str">
        <x:v>是</x:v>
      </x:c>
      <x:c r="N1384" s="77" t="str">
        <x:v>是</x:v>
      </x:c>
    </x:row>
    <x:row r="1385">
      <x:c r="A1385" s="77" t="str">
        <x:v>2509</x:v>
      </x:c>
      <x:c r="B1385" s="77" t="str">
        <x:v>全坤建</x:v>
      </x:c>
      <x:c r="C1385" s="125" t="n">
        <x:v>45658</x:v>
      </x:c>
      <x:c r="D1385" s="120" t="n">
        <x:v>22473</x:v>
      </x:c>
      <x:c r="E1385" s="120" t="n">
        <x:v>22230.102473208408</x:v>
      </x:c>
      <x:c r="F1385" s="120" t="n">
        <x:v>21379.3809609929</x:v>
      </x:c>
      <x:c r="G1385" s="120" t="n">
        <x:v>22324.6270856768</x:v>
      </x:c>
      <x:c r="H1385" s="119" t="n">
        <x:v>0.010808415734062746</x:v>
      </x:c>
      <x:c r="I1385" s="119" t="n">
        <x:f>IFERROR(ABS(F1385-D1385)/ABS(D1385),"")</x:f>
        <x:v>0.048663687046994114</x:v>
      </x:c>
      <x:c r="J1385" s="119" t="n">
        <x:f>IFERROR(ABS(G1385-D1385)/ABS(D1385),"")</x:f>
        <x:v>0.006602274477070318</x:v>
      </x:c>
      <x:c r="K1385" s="120" t="n">
        <x:f>E1385-D1385</x:f>
        <x:v>-242.8975267915921</x:v>
      </x:c>
      <x:c r="L1385" s="77" t="str">
        <x:v>weighted_hybrid</x:v>
      </x:c>
      <x:c r="M1385" s="77" t="str">
        <x:v>是</x:v>
      </x:c>
      <x:c r="N1385" s="77" t="str">
        <x:v>是</x:v>
      </x:c>
    </x:row>
    <x:row r="1386">
      <x:c r="A1386" s="77" t="str">
        <x:v>2509</x:v>
      </x:c>
      <x:c r="B1386" s="77" t="str">
        <x:v>全坤建</x:v>
      </x:c>
      <x:c r="C1386" s="125" t="n">
        <x:v>45689</x:v>
      </x:c>
      <x:c r="D1386" s="120" t="n">
        <x:v>23061</x:v>
      </x:c>
      <x:c r="E1386" s="120" t="n">
        <x:v>22749.18795669307</x:v>
      </x:c>
      <x:c r="F1386" s="120" t="n">
        <x:v>23208.72197900696</x:v>
      </x:c>
      <x:c r="G1386" s="120" t="n">
        <x:v>22698.128620880416</x:v>
      </x:c>
      <x:c r="H1386" s="119" t="n">
        <x:v>0.013521184827497972</x:v>
      </x:c>
      <x:c r="I1386" s="119" t="n">
        <x:f>IFERROR(ABS(F1386-D1386)/ABS(D1386),"")</x:f>
        <x:v>0.0064057056938971076</x:v>
      </x:c>
      <x:c r="J1386" s="119" t="n">
        <x:f>IFERROR(ABS(G1386-D1386)/ABS(D1386),"")</x:f>
        <x:v>0.015735283774319594</x:v>
      </x:c>
      <x:c r="K1386" s="120" t="n">
        <x:f>E1386-D1386</x:f>
        <x:v>-311.8120433069307</x:v>
      </x:c>
      <x:c r="L1386" s="77" t="str">
        <x:v>weighted_hybrid</x:v>
      </x:c>
      <x:c r="M1386" s="77" t="str">
        <x:v>是</x:v>
      </x:c>
      <x:c r="N1386" s="77" t="str">
        <x:v>是</x:v>
      </x:c>
    </x:row>
    <x:row r="1387">
      <x:c r="A1387" s="77" t="str">
        <x:v>2509</x:v>
      </x:c>
      <x:c r="B1387" s="77" t="str">
        <x:v>全坤建</x:v>
      </x:c>
      <x:c r="C1387" s="125" t="n">
        <x:v>45717</x:v>
      </x:c>
      <x:c r="D1387" s="120" t="n">
        <x:v>23797</x:v>
      </x:c>
      <x:c r="E1387" s="120" t="n">
        <x:v>23348.337424565336</x:v>
      </x:c>
      <x:c r="F1387" s="120" t="n">
        <x:v>23590.11831780484</x:v>
      </x:c>
      <x:c r="G1387" s="120" t="n">
        <x:v>23321.472880872057</x:v>
      </x:c>
      <x:c r="H1387" s="119" t="n">
        <x:v>0.018853745238251216</x:v>
      </x:c>
      <x:c r="I1387" s="119" t="n">
        <x:f>IFERROR(ABS(F1387-D1387)/ABS(D1387),"")</x:f>
        <x:v>0.008693603487631157</x:v>
      </x:c>
      <x:c r="J1387" s="119" t="n">
        <x:f>IFERROR(ABS(G1387-D1387)/ABS(D1387),"")</x:f>
        <x:v>0.019982649877209</x:v>
      </x:c>
      <x:c r="K1387" s="120" t="n">
        <x:f>E1387-D1387</x:f>
        <x:v>-448.6625754346642</x:v>
      </x:c>
      <x:c r="L1387" s="77" t="str">
        <x:v>weighted_hybrid</x:v>
      </x:c>
      <x:c r="M1387" s="77" t="str">
        <x:v>是</x:v>
      </x:c>
      <x:c r="N1387" s="77" t="str">
        <x:v>是</x:v>
      </x:c>
    </x:row>
    <x:row r="1388">
      <x:c r="A1388" s="77" t="str">
        <x:v>2509</x:v>
      </x:c>
      <x:c r="B1388" s="77" t="str">
        <x:v>全坤建</x:v>
      </x:c>
      <x:c r="C1388" s="125" t="n">
        <x:v>45748</x:v>
      </x:c>
      <x:c r="D1388" s="120" t="n">
        <x:v>22308</x:v>
      </x:c>
      <x:c r="E1388" s="120" t="n">
        <x:v>23666.942124856676</x:v>
      </x:c>
      <x:c r="F1388" s="120" t="n">
        <x:v>22914.551937319407</x:v>
      </x:c>
      <x:c r="G1388" s="120" t="n">
        <x:v>23750.54103458304</x:v>
      </x:c>
      <x:c r="H1388" s="119" t="n">
        <x:v>0.06091725501419562</x:v>
      </x:c>
      <x:c r="I1388" s="119" t="n">
        <x:f>IFERROR(ABS(F1388-D1388)/ABS(D1388),"")</x:f>
        <x:v>0.02718988422625997</x:v>
      </x:c>
      <x:c r="J1388" s="119" t="n">
        <x:f>IFERROR(ABS(G1388-D1388)/ABS(D1388),"")</x:f>
        <x:v>0.06466474065729956</x:v>
      </x:c>
      <x:c r="K1388" s="120" t="n">
        <x:f>E1388-D1388</x:f>
        <x:v>1358.942124856676</x:v>
      </x:c>
      <x:c r="L1388" s="77" t="str">
        <x:v>weighted_hybrid</x:v>
      </x:c>
      <x:c r="M1388" s="77" t="str">
        <x:v>是</x:v>
      </x:c>
      <x:c r="N1388" s="77" t="str">
        <x:v>是</x:v>
      </x:c>
    </x:row>
    <x:row r="1389">
      <x:c r="A1389" s="77" t="str">
        <x:v>2509</x:v>
      </x:c>
      <x:c r="B1389" s="77" t="str">
        <x:v>全坤建</x:v>
      </x:c>
      <x:c r="C1389" s="125" t="n">
        <x:v>45778</x:v>
      </x:c>
      <x:c r="D1389" s="120" t="n">
        <x:v>21086</x:v>
      </x:c>
      <x:c r="E1389" s="120" t="n">
        <x:v>22987.280549337058</x:v>
      </x:c>
      <x:c r="F1389" s="120" t="n">
        <x:v>22619.380993843894</x:v>
      </x:c>
      <x:c r="G1389" s="120" t="n">
        <x:v>23028.15827772519</x:v>
      </x:c>
      <x:c r="H1389" s="119" t="n">
        <x:v>0.09016790995622963</x:v>
      </x:c>
      <x:c r="I1389" s="119" t="n">
        <x:f>IFERROR(ABS(F1389-D1389)/ABS(D1389),"")</x:f>
        <x:v>0.07272033547585571</x:v>
      </x:c>
      <x:c r="J1389" s="119" t="n">
        <x:f>IFERROR(ABS(G1389-D1389)/ABS(D1389),"")</x:f>
        <x:v>0.09210652934293795</x:v>
      </x:c>
      <x:c r="K1389" s="120" t="n">
        <x:f>E1389-D1389</x:f>
        <x:v>1901.280549337058</x:v>
      </x:c>
      <x:c r="L1389" s="77" t="str">
        <x:v>weighted_hybrid</x:v>
      </x:c>
      <x:c r="M1389" s="77" t="str">
        <x:v>是</x:v>
      </x:c>
      <x:c r="N1389" s="77" t="str">
        <x:v>是</x:v>
      </x:c>
    </x:row>
    <x:row r="1390">
      <x:c r="A1390" s="77" t="str">
        <x:v>2509</x:v>
      </x:c>
      <x:c r="B1390" s="77" t="str">
        <x:v>全坤建</x:v>
      </x:c>
      <x:c r="C1390" s="125" t="n">
        <x:v>45809</x:v>
      </x:c>
      <x:c r="D1390" s="120" t="n">
        <x:v>19817</x:v>
      </x:c>
      <x:c r="E1390" s="120" t="n">
        <x:v>120670.03170161095</x:v>
      </x:c>
      <x:c r="F1390" s="120" t="n">
        <x:v>189351.8339132652</x:v>
      </x:c>
      <x:c r="G1390" s="120" t="n">
        <x:v>113038.72034476046</x:v>
      </x:c>
      <x:c r="H1390" s="119" t="n">
        <x:v>5.089217929132106</x:v>
      </x:c>
      <x:c r="I1390" s="119" t="n">
        <x:f>IFERROR(ABS(F1390-D1390)/ABS(D1390),"")</x:f>
        <x:v>8.5550201298514</x:v>
      </x:c>
      <x:c r="J1390" s="119" t="n">
        <x:f>IFERROR(ABS(G1390-D1390)/ABS(D1390),"")</x:f>
        <x:v>4.704128795718851</x:v>
      </x:c>
      <x:c r="K1390" s="120" t="n">
        <x:f>E1390-D1390</x:f>
        <x:v>100853.03170161095</x:v>
      </x:c>
      <x:c r="L1390" s="77" t="str">
        <x:v>weighted_hybrid</x:v>
      </x:c>
      <x:c r="M1390" s="77" t="str">
        <x:v>是</x:v>
      </x:c>
      <x:c r="N1390" s="77" t="str">
        <x:v>是</x:v>
      </x:c>
    </x:row>
    <x:row r="1391">
      <x:c r="A1391" s="77" t="str">
        <x:v>2509</x:v>
      </x:c>
      <x:c r="B1391" s="77" t="str">
        <x:v>全坤建</x:v>
      </x:c>
      <x:c r="C1391" s="125" t="n">
        <x:v>45839</x:v>
      </x:c>
      <x:c r="D1391" s="120" t="n">
        <x:v>20197</x:v>
      </x:c>
      <x:c r="E1391" s="120" t="n">
        <x:v>104593.9756196183</x:v>
      </x:c>
      <x:c r="F1391" s="120" t="n">
        <x:v>36890.17232954404</x:v>
      </x:c>
      <x:c r="G1391" s="120" t="n">
        <x:v>112116.62042962655</x:v>
      </x:c>
      <x:c r="H1391" s="119" t="n">
        <x:v>4.1786886973123885</x:v>
      </x:c>
      <x:c r="I1391" s="119" t="n">
        <x:f>IFERROR(ABS(F1391-D1391)/ABS(D1391),"")</x:f>
        <x:v>0.8265174198912729</x:v>
      </x:c>
      <x:c r="J1391" s="119" t="n">
        <x:f>IFERROR(ABS(G1391-D1391)/ABS(D1391),"")</x:f>
        <x:v>4.551152172581401</x:v>
      </x:c>
      <x:c r="K1391" s="120" t="n">
        <x:f>E1391-D1391</x:f>
        <x:v>84396.9756196183</x:v>
      </x:c>
      <x:c r="L1391" s="77" t="str">
        <x:v>weighted_hybrid</x:v>
      </x:c>
      <x:c r="M1391" s="77" t="str">
        <x:v>是</x:v>
      </x:c>
      <x:c r="N1391" s="77" t="str">
        <x:v>是</x:v>
      </x:c>
    </x:row>
    <x:row r="1392">
      <x:c r="A1392" s="77" t="str">
        <x:v>2509</x:v>
      </x:c>
      <x:c r="B1392" s="77" t="str">
        <x:v>全坤建</x:v>
      </x:c>
      <x:c r="C1392" s="125" t="n">
        <x:v>45870</x:v>
      </x:c>
      <x:c r="D1392" s="120" t="n">
        <x:v>20684</x:v>
      </x:c>
      <x:c r="E1392" s="120" t="n">
        <x:v>19089.70820212862</x:v>
      </x:c>
      <x:c r="F1392" s="120" t="n">
        <x:v>8661.1714256816</x:v>
      </x:c>
      <x:c r="G1392" s="120" t="n">
        <x:v>20248.43451062273</x:v>
      </x:c>
      <x:c r="H1392" s="119" t="n">
        <x:v>0.07707850502182273</x:v>
      </x:c>
      <x:c r="I1392" s="119" t="n">
        <x:f>IFERROR(ABS(F1392-D1392)/ABS(D1392),"")</x:f>
        <x:v>0.5812622594429704</x:v>
      </x:c>
      <x:c r="J1392" s="119" t="n">
        <x:f>IFERROR(ABS(G1392-D1392)/ABS(D1392),"")</x:f>
        <x:v>0.021058087863917514</x:v>
      </x:c>
      <x:c r="K1392" s="120" t="n">
        <x:f>E1392-D1392</x:f>
        <x:v>-1594.2917978713813</x:v>
      </x:c>
      <x:c r="L1392" s="77" t="str">
        <x:v>weighted_hybrid</x:v>
      </x:c>
      <x:c r="M1392" s="77" t="str">
        <x:v>是</x:v>
      </x:c>
      <x:c r="N1392" s="77" t="str">
        <x:v>是</x:v>
      </x:c>
    </x:row>
    <x:row r="1393">
      <x:c r="A1393" s="77" t="str">
        <x:v>2509</x:v>
      </x:c>
      <x:c r="B1393" s="77" t="str">
        <x:v>全坤建</x:v>
      </x:c>
      <x:c r="C1393" s="125" t="n">
        <x:v>45901</x:v>
      </x:c>
      <x:c r="D1393" s="120" t="n">
        <x:v>20648</x:v>
      </x:c>
      <x:c r="E1393" s="120" t="n">
        <x:v>25250.20143541051</x:v>
      </x:c>
      <x:c r="F1393" s="120" t="n">
        <x:v>16742.636274049633</x:v>
      </x:c>
      <x:c r="G1393" s="120" t="n">
        <x:v>26195.486453339498</x:v>
      </x:c>
      <x:c r="H1393" s="119" t="n">
        <x:v>0.2228884848610281</x:v>
      </x:c>
      <x:c r="I1393" s="119" t="n">
        <x:f>IFERROR(ABS(F1393-D1393)/ABS(D1393),"")</x:f>
        <x:v>0.189140048719022</x:v>
      </x:c>
      <x:c r="J1393" s="119" t="n">
        <x:f>IFERROR(ABS(G1393-D1393)/ABS(D1393),"")</x:f>
        <x:v>0.26866943303658936</x:v>
      </x:c>
      <x:c r="K1393" s="120" t="n">
        <x:f>E1393-D1393</x:f>
        <x:v>4602.201435410509</x:v>
      </x:c>
      <x:c r="L1393" s="77" t="str">
        <x:v>weighted_hybrid</x:v>
      </x:c>
      <x:c r="M1393" s="77" t="str">
        <x:v>是</x:v>
      </x:c>
      <x:c r="N1393" s="77" t="str">
        <x:v>是</x:v>
      </x:c>
    </x:row>
    <x:row r="1394">
      <x:c r="A1394" s="77" t="str">
        <x:v>2509</x:v>
      </x:c>
      <x:c r="B1394" s="77" t="str">
        <x:v>全坤建</x:v>
      </x:c>
      <x:c r="C1394" s="125" t="n">
        <x:v>45931</x:v>
      </x:c>
      <x:c r="D1394" s="120" t="n">
        <x:v>20744</x:v>
      </x:c>
      <x:c r="E1394" s="120" t="n">
        <x:v>14992.343122254535</x:v>
      </x:c>
      <x:c r="F1394" s="120" t="n">
        <x:v>15018.635995741271</x:v>
      </x:c>
      <x:c r="G1394" s="120" t="n">
        <x:v>14989.421691867119</x:v>
      </x:c>
      <x:c r="H1394" s="119" t="n">
        <x:v>0.27726845727658433</x:v>
      </x:c>
      <x:c r="I1394" s="119" t="n">
        <x:f>IFERROR(ABS(F1394-D1394)/ABS(D1394),"")</x:f>
        <x:v>0.27600096433950677</x:v>
      </x:c>
      <x:c r="J1394" s="119" t="n">
        <x:f>IFERROR(ABS(G1394-D1394)/ABS(D1394),"")</x:f>
        <x:v>0.2774092898251485</x:v>
      </x:c>
      <x:c r="K1394" s="120" t="n">
        <x:f>E1394-D1394</x:f>
        <x:v>-5751.656877745465</x:v>
      </x:c>
      <x:c r="L1394" s="77" t="str">
        <x:v>weighted_hybrid</x:v>
      </x:c>
      <x:c r="M1394" s="77" t="str">
        <x:v>是</x:v>
      </x:c>
      <x:c r="N1394" s="77" t="str">
        <x:v>是</x:v>
      </x:c>
    </x:row>
    <x:row r="1395">
      <x:c r="A1395" s="77" t="str">
        <x:v>2509</x:v>
      </x:c>
      <x:c r="B1395" s="77" t="str">
        <x:v>全坤建</x:v>
      </x:c>
      <x:c r="C1395" s="125" t="n">
        <x:v>45962</x:v>
      </x:c>
      <x:c r="D1395" s="120" t="n">
        <x:v>28870</x:v>
      </x:c>
      <x:c r="E1395" s="120" t="n">
        <x:v>15896.558118532925</x:v>
      </x:c>
      <x:c r="F1395" s="120" t="n">
        <x:v>19110.600894923064</x:v>
      </x:c>
      <x:c r="G1395" s="120" t="n">
        <x:v>15539.442254489575</x:v>
      </x:c>
      <x:c r="H1395" s="119" t="n">
        <x:v>0.4493745023022887</x:v>
      </x:c>
      <x:c r="I1395" s="119" t="n">
        <x:f>IFERROR(ABS(F1395-D1395)/ABS(D1395),"")</x:f>
        <x:v>0.3380463839652558</x:v>
      </x:c>
      <x:c r="J1395" s="119" t="n">
        <x:f>IFERROR(ABS(G1395-D1395)/ABS(D1395),"")</x:f>
        <x:v>0.46174429322862576</x:v>
      </x:c>
      <x:c r="K1395" s="120" t="n">
        <x:f>E1395-D1395</x:f>
        <x:v>-12973.441881467075</x:v>
      </x:c>
      <x:c r="L1395" s="77" t="str">
        <x:v>weighted_hybrid</x:v>
      </x:c>
      <x:c r="M1395" s="77" t="str">
        <x:v>是</x:v>
      </x:c>
      <x:c r="N1395" s="77" t="str">
        <x:v>是</x:v>
      </x:c>
    </x:row>
    <x:row r="1396">
      <x:c r="A1396" s="77" t="str">
        <x:v>2509</x:v>
      </x:c>
      <x:c r="B1396" s="77" t="str">
        <x:v>全坤建</x:v>
      </x:c>
      <x:c r="C1396" s="125" t="n">
        <x:v>45992</x:v>
      </x:c>
      <x:c r="D1396" s="120" t="n">
        <x:v>20613</x:v>
      </x:c>
      <x:c r="E1396" s="120" t="n">
        <x:v>25313.004642487165</x:v>
      </x:c>
      <x:c r="F1396" s="120" t="n">
        <x:v>30361.24736533843</x:v>
      </x:c>
      <x:c r="G1396" s="120" t="n">
        <x:v>24752.08878439258</x:v>
      </x:c>
      <x:c r="H1396" s="119" t="n">
        <x:v>0.2280116743068532</x:v>
      </x:c>
      <x:c r="I1396" s="119" t="n">
        <x:f>IFERROR(ABS(F1396-D1396)/ABS(D1396),"")</x:f>
        <x:v>0.4729174484712768</x:v>
      </x:c>
      <x:c r="J1396" s="119" t="n">
        <x:f>IFERROR(ABS(G1396-D1396)/ABS(D1396),"")</x:f>
        <x:v>0.2007999216219173</x:v>
      </x:c>
      <x:c r="K1396" s="120" t="n">
        <x:f>E1396-D1396</x:f>
        <x:v>4700.004642487165</x:v>
      </x:c>
      <x:c r="L1396" s="77" t="str">
        <x:v>weighted_hybrid</x:v>
      </x:c>
      <x:c r="M1396" s="77" t="str">
        <x:v>是</x:v>
      </x:c>
      <x:c r="N1396" s="77" t="str">
        <x:v>是</x:v>
      </x:c>
    </x:row>
    <x:row r="1397">
      <x:c r="A1397" s="77" t="str">
        <x:v>2511</x:v>
      </x:c>
      <x:c r="B1397" s="77" t="str">
        <x:v>太子</x:v>
      </x:c>
      <x:c r="C1397" s="125" t="n">
        <x:v>45658</x:v>
      </x:c>
      <x:c r="D1397" s="120" t="n">
        <x:v>551146</x:v>
      </x:c>
      <x:c r="E1397" s="120" t="n">
        <x:v>854945.0932835599</x:v>
      </x:c>
      <x:c r="F1397" s="120" t="n">
        <x:v>870604.176576216</x:v>
      </x:c>
      <x:c r="G1397" s="120" t="n">
        <x:v>853205.1951399313</x:v>
      </x:c>
      <x:c r="H1397" s="119" t="n">
        <x:v>0.5512134593802004</x:v>
      </x:c>
      <x:c r="I1397" s="119" t="n">
        <x:f>IFERROR(ABS(F1397-D1397)/ABS(D1397),"")</x:f>
        <x:v>0.5796253199265095</x:v>
      </x:c>
      <x:c r="J1397" s="119" t="n">
        <x:f>IFERROR(ABS(G1397-D1397)/ABS(D1397),"")</x:f>
        <x:v>0.5480565859861657</x:v>
      </x:c>
      <x:c r="K1397" s="120" t="n">
        <x:f>E1397-D1397</x:f>
        <x:v>303799.0932835599</x:v>
      </x:c>
      <x:c r="L1397" s="77" t="str">
        <x:v>weighted_hybrid</x:v>
      </x:c>
      <x:c r="M1397" s="77" t="str">
        <x:v>是</x:v>
      </x:c>
      <x:c r="N1397" s="77" t="str">
        <x:v>是</x:v>
      </x:c>
    </x:row>
    <x:row r="1398">
      <x:c r="A1398" s="77" t="str">
        <x:v>2511</x:v>
      </x:c>
      <x:c r="B1398" s="77" t="str">
        <x:v>太子</x:v>
      </x:c>
      <x:c r="C1398" s="125" t="n">
        <x:v>45689</x:v>
      </x:c>
      <x:c r="D1398" s="120" t="n">
        <x:v>576431</x:v>
      </x:c>
      <x:c r="E1398" s="120" t="n">
        <x:v>560307.9913106784</x:v>
      </x:c>
      <x:c r="F1398" s="120" t="n">
        <x:v>609527.6299196136</x:v>
      </x:c>
      <x:c r="G1398" s="120" t="n">
        <x:v>554839.1425763523</x:v>
      </x:c>
      <x:c r="H1398" s="119" t="n">
        <x:v>0.027970405285839203</x:v>
      </x:c>
      <x:c r="I1398" s="119" t="n">
        <x:f>IFERROR(ABS(F1398-D1398)/ABS(D1398),"")</x:f>
        <x:v>0.0574164642769275</x:v>
      </x:c>
      <x:c r="J1398" s="119" t="n">
        <x:f>IFERROR(ABS(G1398-D1398)/ABS(D1398),"")</x:f>
        <x:v>0.03745783523725764</x:v>
      </x:c>
      <x:c r="K1398" s="120" t="n">
        <x:f>E1398-D1398</x:f>
        <x:v>-16123.008689321578</x:v>
      </x:c>
      <x:c r="L1398" s="77" t="str">
        <x:v>weighted_hybrid</x:v>
      </x:c>
      <x:c r="M1398" s="77" t="str">
        <x:v>是</x:v>
      </x:c>
      <x:c r="N1398" s="77" t="str">
        <x:v>是</x:v>
      </x:c>
    </x:row>
    <x:row r="1399">
      <x:c r="A1399" s="77" t="str">
        <x:v>2511</x:v>
      </x:c>
      <x:c r="B1399" s="77" t="str">
        <x:v>太子</x:v>
      </x:c>
      <x:c r="C1399" s="125" t="n">
        <x:v>45717</x:v>
      </x:c>
      <x:c r="D1399" s="120" t="n">
        <x:v>570650</x:v>
      </x:c>
      <x:c r="E1399" s="120" t="n">
        <x:v>657384.90567279</x:v>
      </x:c>
      <x:c r="F1399" s="120" t="n">
        <x:v>574071.928162</x:v>
      </x:c>
      <x:c r="G1399" s="120" t="n">
        <x:v>666641.9031739889</x:v>
      </x:c>
      <x:c r="H1399" s="119" t="n">
        <x:v>0.15199317562917727</x:v>
      </x:c>
      <x:c r="I1399" s="119" t="n">
        <x:f>IFERROR(ABS(F1399-D1399)/ABS(D1399),"")</x:f>
        <x:v>0.005996544575484142</x:v>
      </x:c>
      <x:c r="J1399" s="119" t="n">
        <x:f>IFERROR(ABS(G1399-D1399)/ABS(D1399),"")</x:f>
        <x:v>0.1682150235240321</x:v>
      </x:c>
      <x:c r="K1399" s="120" t="n">
        <x:f>E1399-D1399</x:f>
        <x:v>86734.90567279002</x:v>
      </x:c>
      <x:c r="L1399" s="77" t="str">
        <x:v>weighted_hybrid</x:v>
      </x:c>
      <x:c r="M1399" s="77" t="str">
        <x:v>是</x:v>
      </x:c>
      <x:c r="N1399" s="77" t="str">
        <x:v>是</x:v>
      </x:c>
    </x:row>
    <x:row r="1400">
      <x:c r="A1400" s="77" t="str">
        <x:v>2511</x:v>
      </x:c>
      <x:c r="B1400" s="77" t="str">
        <x:v>太子</x:v>
      </x:c>
      <x:c r="C1400" s="125" t="n">
        <x:v>45748</x:v>
      </x:c>
      <x:c r="D1400" s="120" t="n">
        <x:v>797220</x:v>
      </x:c>
      <x:c r="E1400" s="120" t="n">
        <x:v>651218.6721672568</x:v>
      </x:c>
      <x:c r="F1400" s="120" t="n">
        <x:v>589576.183806335</x:v>
      </x:c>
      <x:c r="G1400" s="120" t="n">
        <x:v>658067.8375406925</x:v>
      </x:c>
      <x:c r="H1400" s="119" t="n">
        <x:v>0.18313806456529336</x:v>
      </x:c>
      <x:c r="I1400" s="119" t="n">
        <x:f>IFERROR(ABS(F1400-D1400)/ABS(D1400),"")</x:f>
        <x:v>0.26045986828436946</x:v>
      </x:c>
      <x:c r="J1400" s="119" t="n">
        <x:f>IFERROR(ABS(G1400-D1400)/ABS(D1400),"")</x:f>
        <x:v>0.17454675304095163</x:v>
      </x:c>
      <x:c r="K1400" s="120" t="n">
        <x:f>E1400-D1400</x:f>
        <x:v>-146001.32783274318</x:v>
      </x:c>
      <x:c r="L1400" s="77" t="str">
        <x:v>weighted_hybrid</x:v>
      </x:c>
      <x:c r="M1400" s="77" t="str">
        <x:v>是</x:v>
      </x:c>
      <x:c r="N1400" s="77" t="str">
        <x:v>是</x:v>
      </x:c>
    </x:row>
    <x:row r="1401">
      <x:c r="A1401" s="77" t="str">
        <x:v>2511</x:v>
      </x:c>
      <x:c r="B1401" s="77" t="str">
        <x:v>太子</x:v>
      </x:c>
      <x:c r="C1401" s="125" t="n">
        <x:v>45778</x:v>
      </x:c>
      <x:c r="D1401" s="120" t="n">
        <x:v>666636</x:v>
      </x:c>
      <x:c r="E1401" s="120" t="n">
        <x:v>821570.7037848005</x:v>
      </x:c>
      <x:c r="F1401" s="120" t="n">
        <x:v>653912.235392054</x:v>
      </x:c>
      <x:c r="G1401" s="120" t="n">
        <x:v>840199.4224951057</x:v>
      </x:c>
      <x:c r="H1401" s="119" t="n">
        <x:v>0.23241274666354722</x:v>
      </x:c>
      <x:c r="I1401" s="119" t="n">
        <x:f>IFERROR(ABS(F1401-D1401)/ABS(D1401),"")</x:f>
        <x:v>0.019086524892064093</x:v>
      </x:c>
      <x:c r="J1401" s="119" t="n">
        <x:f>IFERROR(ABS(G1401-D1401)/ABS(D1401),"")</x:f>
        <x:v>0.2603571101697263</x:v>
      </x:c>
      <x:c r="K1401" s="120" t="n">
        <x:f>E1401-D1401</x:f>
        <x:v>154934.70378480048</x:v>
      </x:c>
      <x:c r="L1401" s="77" t="str">
        <x:v>weighted_hybrid</x:v>
      </x:c>
      <x:c r="M1401" s="77" t="str">
        <x:v>是</x:v>
      </x:c>
      <x:c r="N1401" s="77" t="str">
        <x:v>是</x:v>
      </x:c>
    </x:row>
    <x:row r="1402">
      <x:c r="A1402" s="77" t="str">
        <x:v>2511</x:v>
      </x:c>
      <x:c r="B1402" s="77" t="str">
        <x:v>太子</x:v>
      </x:c>
      <x:c r="C1402" s="125" t="n">
        <x:v>45809</x:v>
      </x:c>
      <x:c r="D1402" s="120" t="n">
        <x:v>668189</x:v>
      </x:c>
      <x:c r="E1402" s="120" t="n">
        <x:v>588123.1510937563</x:v>
      </x:c>
      <x:c r="F1402" s="120" t="n">
        <x:v>647793.226461154</x:v>
      </x:c>
      <x:c r="G1402" s="120" t="n">
        <x:v>581493.142719601</x:v>
      </x:c>
      <x:c r="H1402" s="119" t="n">
        <x:v>0.11982515262335011</x:v>
      </x:c>
      <x:c r="I1402" s="119" t="n">
        <x:f>IFERROR(ABS(F1402-D1402)/ABS(D1402),"")</x:f>
        <x:v>0.030523958848239132</x:v>
      </x:c>
      <x:c r="J1402" s="119" t="n">
        <x:f>IFERROR(ABS(G1402-D1402)/ABS(D1402),"")</x:f>
        <x:v>0.12974750748725128</x:v>
      </x:c>
      <x:c r="K1402" s="120" t="n">
        <x:f>E1402-D1402</x:f>
        <x:v>-80065.84890624369</x:v>
      </x:c>
      <x:c r="L1402" s="77" t="str">
        <x:v>weighted_hybrid</x:v>
      </x:c>
      <x:c r="M1402" s="77" t="str">
        <x:v>是</x:v>
      </x:c>
      <x:c r="N1402" s="77" t="str">
        <x:v>是</x:v>
      </x:c>
    </x:row>
    <x:row r="1403">
      <x:c r="A1403" s="77" t="str">
        <x:v>2511</x:v>
      </x:c>
      <x:c r="B1403" s="77" t="str">
        <x:v>太子</x:v>
      </x:c>
      <x:c r="C1403" s="125" t="n">
        <x:v>45839</x:v>
      </x:c>
      <x:c r="D1403" s="120" t="n">
        <x:v>785216</x:v>
      </x:c>
      <x:c r="E1403" s="120" t="n">
        <x:v>712892.100467892</x:v>
      </x:c>
      <x:c r="F1403" s="120" t="n">
        <x:v>684874.321279688</x:v>
      </x:c>
      <x:c r="G1403" s="120" t="n">
        <x:v>716005.1870443592</x:v>
      </x:c>
      <x:c r="H1403" s="119" t="n">
        <x:v>0.09210701199683652</x:v>
      </x:c>
      <x:c r="I1403" s="119" t="n">
        <x:f>IFERROR(ABS(F1403-D1403)/ABS(D1403),"")</x:f>
        <x:v>0.12778863232577017</x:v>
      </x:c>
      <x:c r="J1403" s="119" t="n">
        <x:f>IFERROR(ABS(G1403-D1403)/ABS(D1403),"")</x:f>
        <x:v>0.08814238751584384</x:v>
      </x:c>
      <x:c r="K1403" s="120" t="n">
        <x:f>E1403-D1403</x:f>
        <x:v>-72323.89953210799</x:v>
      </x:c>
      <x:c r="L1403" s="77" t="str">
        <x:v>weighted_hybrid</x:v>
      </x:c>
      <x:c r="M1403" s="77" t="str">
        <x:v>是</x:v>
      </x:c>
      <x:c r="N1403" s="77" t="str">
        <x:v>是</x:v>
      </x:c>
    </x:row>
    <x:row r="1404">
      <x:c r="A1404" s="77" t="str">
        <x:v>2511</x:v>
      </x:c>
      <x:c r="B1404" s="77" t="str">
        <x:v>太子</x:v>
      </x:c>
      <x:c r="C1404" s="125" t="n">
        <x:v>45870</x:v>
      </x:c>
      <x:c r="D1404" s="120" t="n">
        <x:v>582312</x:v>
      </x:c>
      <x:c r="E1404" s="120" t="n">
        <x:v>714756.181162533</x:v>
      </x:c>
      <x:c r="F1404" s="120" t="n">
        <x:v>640199.6302347416</x:v>
      </x:c>
      <x:c r="G1404" s="120" t="n">
        <x:v>723040.2423767319</x:v>
      </x:c>
      <x:c r="H1404" s="119" t="n">
        <x:v>0.22744539209656164</x:v>
      </x:c>
      <x:c r="I1404" s="119" t="n">
        <x:f>IFERROR(ABS(F1404-D1404)/ABS(D1404),"")</x:f>
        <x:v>0.0994099902367487</x:v>
      </x:c>
      <x:c r="J1404" s="119" t="n">
        <x:f>IFERROR(ABS(G1404-D1404)/ABS(D1404),"")</x:f>
        <x:v>0.2416715478587629</x:v>
      </x:c>
      <x:c r="K1404" s="120" t="n">
        <x:f>E1404-D1404</x:f>
        <x:v>132444.181162533</x:v>
      </x:c>
      <x:c r="L1404" s="77" t="str">
        <x:v>weighted_hybrid</x:v>
      </x:c>
      <x:c r="M1404" s="77" t="str">
        <x:v>是</x:v>
      </x:c>
      <x:c r="N1404" s="77" t="str">
        <x:v>是</x:v>
      </x:c>
    </x:row>
    <x:row r="1405">
      <x:c r="A1405" s="77" t="str">
        <x:v>2511</x:v>
      </x:c>
      <x:c r="B1405" s="77" t="str">
        <x:v>太子</x:v>
      </x:c>
      <x:c r="C1405" s="125" t="n">
        <x:v>45901</x:v>
      </x:c>
      <x:c r="D1405" s="120" t="n">
        <x:v>773871</x:v>
      </x:c>
      <x:c r="E1405" s="120" t="n">
        <x:v>623901.2071270747</x:v>
      </x:c>
      <x:c r="F1405" s="120" t="n">
        <x:v>588973.9838800804</x:v>
      </x:c>
      <x:c r="G1405" s="120" t="n">
        <x:v>627782.009710074</x:v>
      </x:c>
      <x:c r="H1405" s="119" t="n">
        <x:v>0.19379172093659705</x:v>
      </x:c>
      <x:c r="I1405" s="119" t="n">
        <x:f>IFERROR(ABS(F1405-D1405)/ABS(D1405),"")</x:f>
        <x:v>0.23892485455575876</x:v>
      </x:c>
      <x:c r="J1405" s="119" t="n">
        <x:f>IFERROR(ABS(G1405-D1405)/ABS(D1405),"")</x:f>
        <x:v>0.18877692831224577</x:v>
      </x:c>
      <x:c r="K1405" s="120" t="n">
        <x:f>E1405-D1405</x:f>
        <x:v>-149969.7928729253</x:v>
      </x:c>
      <x:c r="L1405" s="77" t="str">
        <x:v>weighted_hybrid</x:v>
      </x:c>
      <x:c r="M1405" s="77" t="str">
        <x:v>是</x:v>
      </x:c>
      <x:c r="N1405" s="77" t="str">
        <x:v>是</x:v>
      </x:c>
    </x:row>
    <x:row r="1406">
      <x:c r="A1406" s="77" t="str">
        <x:v>2511</x:v>
      </x:c>
      <x:c r="B1406" s="77" t="str">
        <x:v>太子</x:v>
      </x:c>
      <x:c r="C1406" s="125" t="n">
        <x:v>45931</x:v>
      </x:c>
      <x:c r="D1406" s="120" t="n">
        <x:v>674193</x:v>
      </x:c>
      <x:c r="E1406" s="120" t="n">
        <x:v>670421.2053919543</x:v>
      </x:c>
      <x:c r="F1406" s="120" t="n">
        <x:v>713771.28507212</x:v>
      </x:c>
      <x:c r="G1406" s="120" t="n">
        <x:v>665604.5298719358</x:v>
      </x:c>
      <x:c r="H1406" s="119" t="n">
        <x:v>0.005594532438108551</x:v>
      </x:c>
      <x:c r="I1406" s="119" t="n">
        <x:f>IFERROR(ABS(F1406-D1406)/ABS(D1406),"")</x:f>
        <x:v>0.05870468111077989</x:v>
      </x:c>
      <x:c r="J1406" s="119" t="n">
        <x:f>IFERROR(ABS(G1406-D1406)/ABS(D1406),"")</x:f>
        <x:v>0.012738889499096195</x:v>
      </x:c>
      <x:c r="K1406" s="120" t="n">
        <x:f>E1406-D1406</x:f>
        <x:v>-3771.7946080457186</x:v>
      </x:c>
      <x:c r="L1406" s="77" t="str">
        <x:v>weighted_hybrid</x:v>
      </x:c>
      <x:c r="M1406" s="77" t="str">
        <x:v>是</x:v>
      </x:c>
      <x:c r="N1406" s="77" t="str">
        <x:v>是</x:v>
      </x:c>
    </x:row>
    <x:row r="1407">
      <x:c r="A1407" s="77" t="str">
        <x:v>2511</x:v>
      </x:c>
      <x:c r="B1407" s="77" t="str">
        <x:v>太子</x:v>
      </x:c>
      <x:c r="C1407" s="125" t="n">
        <x:v>45962</x:v>
      </x:c>
      <x:c r="D1407" s="120" t="n">
        <x:v>600192</x:v>
      </x:c>
      <x:c r="E1407" s="120" t="n">
        <x:v>891585.9332140159</x:v>
      </x:c>
      <x:c r="F1407" s="120" t="n">
        <x:v>953343.7663856192</x:v>
      </x:c>
      <x:c r="G1407" s="120" t="n">
        <x:v>884723.9517505043</x:v>
      </x:c>
      <x:c r="H1407" s="119" t="n">
        <x:v>0.4855011949743014</x:v>
      </x:c>
      <x:c r="I1407" s="119" t="n">
        <x:f>IFERROR(ABS(F1407-D1407)/ABS(D1407),"")</x:f>
        <x:v>0.5883979899525805</x:v>
      </x:c>
      <x:c r="J1407" s="119" t="n">
        <x:f>IFERROR(ABS(G1407-D1407)/ABS(D1407),"")</x:f>
        <x:v>0.4740682177544924</x:v>
      </x:c>
      <x:c r="K1407" s="120" t="n">
        <x:f>E1407-D1407</x:f>
        <x:v>291393.9332140159</x:v>
      </x:c>
      <x:c r="L1407" s="77" t="str">
        <x:v>weighted_hybrid</x:v>
      </x:c>
      <x:c r="M1407" s="77" t="str">
        <x:v>是</x:v>
      </x:c>
      <x:c r="N1407" s="77" t="str">
        <x:v>是</x:v>
      </x:c>
    </x:row>
    <x:row r="1408">
      <x:c r="A1408" s="77" t="str">
        <x:v>2511</x:v>
      </x:c>
      <x:c r="B1408" s="77" t="str">
        <x:v>太子</x:v>
      </x:c>
      <x:c r="C1408" s="125" t="n">
        <x:v>45992</x:v>
      </x:c>
      <x:c r="D1408" s="120" t="n">
        <x:v>2097330</x:v>
      </x:c>
      <x:c r="E1408" s="120" t="n">
        <x:v>935959.1969221693</x:v>
      </x:c>
      <x:c r="F1408" s="120" t="n">
        <x:v>980156.8364980274</x:v>
      </x:c>
      <x:c r="G1408" s="120" t="n">
        <x:v>931048.3480804071</x:v>
      </x:c>
      <x:c r="H1408" s="119" t="n">
        <x:v>0.5537377537525476</x:v>
      </x:c>
      <x:c r="I1408" s="119" t="n">
        <x:f>IFERROR(ABS(F1408-D1408)/ABS(D1408),"")</x:f>
        <x:v>0.5326644655356918</x:v>
      </x:c>
      <x:c r="J1408" s="119" t="n">
        <x:f>IFERROR(ABS(G1408-D1408)/ABS(D1408),"")</x:f>
        <x:v>0.5560792302210872</x:v>
      </x:c>
      <x:c r="K1408" s="120" t="n">
        <x:f>E1408-D1408</x:f>
        <x:v>-1161370.8030778307</x:v>
      </x:c>
      <x:c r="L1408" s="77" t="str">
        <x:v>weighted_hybrid</x:v>
      </x:c>
      <x:c r="M1408" s="77" t="str">
        <x:v>是</x:v>
      </x:c>
      <x:c r="N1408" s="77" t="str">
        <x:v>是</x:v>
      </x:c>
    </x:row>
    <x:row r="1409">
      <x:c r="A1409" s="77" t="str">
        <x:v>2515</x:v>
      </x:c>
      <x:c r="B1409" s="77" t="str">
        <x:v>中工</x:v>
      </x:c>
      <x:c r="C1409" s="125" t="n">
        <x:v>45658</x:v>
      </x:c>
      <x:c r="D1409" s="120" t="n">
        <x:v>1903850</x:v>
      </x:c>
      <x:c r="E1409" s="120" t="n">
        <x:v>2555988.265321077</x:v>
      </x:c>
      <x:c r="F1409" s="120" t="n">
        <x:v>2282900.457323585</x:v>
      </x:c>
      <x:c r="G1409" s="120" t="n">
        <x:v>2586331.355098576</x:v>
      </x:c>
      <x:c r="H1409" s="119" t="n">
        <x:v>0.3425365786806086</x:v>
      </x:c>
      <x:c r="I1409" s="119" t="n">
        <x:f>IFERROR(ABS(F1409-D1409)/ABS(D1409),"")</x:f>
        <x:v>0.19909680769156454</x:v>
      </x:c>
      <x:c r="J1409" s="119" t="n">
        <x:f>IFERROR(ABS(G1409-D1409)/ABS(D1409),"")</x:f>
        <x:v>0.35847433101272463</x:v>
      </x:c>
      <x:c r="K1409" s="120" t="n">
        <x:f>E1409-D1409</x:f>
        <x:v>652138.2653210768</x:v>
      </x:c>
      <x:c r="L1409" s="77" t="str">
        <x:v>weighted_hybrid</x:v>
      </x:c>
      <x:c r="M1409" s="77" t="str">
        <x:v>是</x:v>
      </x:c>
      <x:c r="N1409" s="77" t="str">
        <x:v>是</x:v>
      </x:c>
    </x:row>
    <x:row r="1410">
      <x:c r="A1410" s="77" t="str">
        <x:v>2515</x:v>
      </x:c>
      <x:c r="B1410" s="77" t="str">
        <x:v>中工</x:v>
      </x:c>
      <x:c r="C1410" s="125" t="n">
        <x:v>45689</x:v>
      </x:c>
      <x:c r="D1410" s="120" t="n">
        <x:v>1760173</x:v>
      </x:c>
      <x:c r="E1410" s="120" t="n">
        <x:v>1908253.3319716742</x:v>
      </x:c>
      <x:c r="F1410" s="120" t="n">
        <x:v>1967635.2215308896</x:v>
      </x:c>
      <x:c r="G1410" s="120" t="n">
        <x:v>1901655.3442428724</x:v>
      </x:c>
      <x:c r="H1410" s="119" t="n">
        <x:v>0.0841282828288323</x:v>
      </x:c>
      <x:c r="I1410" s="119" t="n">
        <x:f>IFERROR(ABS(F1410-D1410)/ABS(D1410),"")</x:f>
        <x:v>0.11786467667149174</x:v>
      </x:c>
      <x:c r="J1410" s="119" t="n">
        <x:f>IFERROR(ABS(G1410-D1410)/ABS(D1410),"")</x:f>
        <x:v>0.08037979462409231</x:v>
      </x:c>
      <x:c r="K1410" s="120" t="n">
        <x:f>E1410-D1410</x:f>
        <x:v>148080.33197167423</x:v>
      </x:c>
      <x:c r="L1410" s="77" t="str">
        <x:v>weighted_hybrid</x:v>
      </x:c>
      <x:c r="M1410" s="77" t="str">
        <x:v>是</x:v>
      </x:c>
      <x:c r="N1410" s="77" t="str">
        <x:v>是</x:v>
      </x:c>
    </x:row>
    <x:row r="1411">
      <x:c r="A1411" s="77" t="str">
        <x:v>2515</x:v>
      </x:c>
      <x:c r="B1411" s="77" t="str">
        <x:v>中工</x:v>
      </x:c>
      <x:c r="C1411" s="125" t="n">
        <x:v>45717</x:v>
      </x:c>
      <x:c r="D1411" s="120" t="n">
        <x:v>1495966</x:v>
      </x:c>
      <x:c r="E1411" s="120" t="n">
        <x:v>2094754.5731265051</x:v>
      </x:c>
      <x:c r="F1411" s="120" t="n">
        <x:v>2046559.9259463192</x:v>
      </x:c>
      <x:c r="G1411" s="120" t="n">
        <x:v>2100109.5339243035</x:v>
      </x:c>
      <x:c r="H1411" s="119" t="n">
        <x:v>0.40026883841377753</x:v>
      </x:c>
      <x:c r="I1411" s="119" t="n">
        <x:f>IFERROR(ABS(F1411-D1411)/ABS(D1411),"")</x:f>
        <x:v>0.36805243297395746</x:v>
      </x:c>
      <x:c r="J1411" s="119" t="n">
        <x:f>IFERROR(ABS(G1411-D1411)/ABS(D1411),"")</x:f>
        <x:v>0.40384843901820194</x:v>
      </x:c>
      <x:c r="K1411" s="120" t="n">
        <x:f>E1411-D1411</x:f>
        <x:v>598788.5731265051</x:v>
      </x:c>
      <x:c r="L1411" s="77" t="str">
        <x:v>weighted_hybrid</x:v>
      </x:c>
      <x:c r="M1411" s="77" t="str">
        <x:v>是</x:v>
      </x:c>
      <x:c r="N1411" s="77" t="str">
        <x:v>是</x:v>
      </x:c>
    </x:row>
    <x:row r="1412">
      <x:c r="A1412" s="77" t="str">
        <x:v>2515</x:v>
      </x:c>
      <x:c r="B1412" s="77" t="str">
        <x:v>中工</x:v>
      </x:c>
      <x:c r="C1412" s="125" t="n">
        <x:v>45748</x:v>
      </x:c>
      <x:c r="D1412" s="120" t="n">
        <x:v>1416748</x:v>
      </x:c>
      <x:c r="E1412" s="120" t="n">
        <x:v>1701686.6618020835</x:v>
      </x:c>
      <x:c r="F1412" s="120" t="n">
        <x:v>1708353.1972007076</x:v>
      </x:c>
      <x:c r="G1412" s="120" t="n">
        <x:v>1700945.9356466806</x:v>
      </x:c>
      <x:c r="H1412" s="119" t="n">
        <x:v>0.20112162628927904</x:v>
      </x:c>
      <x:c r="I1412" s="119" t="n">
        <x:f>IFERROR(ABS(F1412-D1412)/ABS(D1412),"")</x:f>
        <x:v>0.20582714583024478</x:v>
      </x:c>
      <x:c r="J1412" s="119" t="n">
        <x:f>IFERROR(ABS(G1412-D1412)/ABS(D1412),"")</x:f>
        <x:v>0.20059879078472717</x:v>
      </x:c>
      <x:c r="K1412" s="120" t="n">
        <x:f>E1412-D1412</x:f>
        <x:v>284938.6618020835</x:v>
      </x:c>
      <x:c r="L1412" s="77" t="str">
        <x:v>weighted_hybrid</x:v>
      </x:c>
      <x:c r="M1412" s="77" t="str">
        <x:v>是</x:v>
      </x:c>
      <x:c r="N1412" s="77" t="str">
        <x:v>是</x:v>
      </x:c>
    </x:row>
    <x:row r="1413">
      <x:c r="A1413" s="77" t="str">
        <x:v>2515</x:v>
      </x:c>
      <x:c r="B1413" s="77" t="str">
        <x:v>中工</x:v>
      </x:c>
      <x:c r="C1413" s="125" t="n">
        <x:v>45778</x:v>
      </x:c>
      <x:c r="D1413" s="120" t="n">
        <x:v>1445423</x:v>
      </x:c>
      <x:c r="E1413" s="120" t="n">
        <x:v>1553115.5318169296</x:v>
      </x:c>
      <x:c r="F1413" s="120" t="n">
        <x:v>1609029.0356667854</x:v>
      </x:c>
      <x:c r="G1413" s="120" t="n">
        <x:v>1546902.9202780568</x:v>
      </x:c>
      <x:c r="H1413" s="119" t="n">
        <x:v>0.07450589330384917</x:v>
      </x:c>
      <x:c r="I1413" s="119" t="n">
        <x:f>IFERROR(ABS(F1413-D1413)/ABS(D1413),"")</x:f>
        <x:v>0.11318903578176454</x:v>
      </x:c>
      <x:c r="J1413" s="119" t="n">
        <x:f>IFERROR(ABS(G1413-D1413)/ABS(D1413),"")</x:f>
        <x:v>0.0702077663618586</x:v>
      </x:c>
      <x:c r="K1413" s="120" t="n">
        <x:f>E1413-D1413</x:f>
        <x:v>107692.53181692958</x:v>
      </x:c>
      <x:c r="L1413" s="77" t="str">
        <x:v>weighted_hybrid</x:v>
      </x:c>
      <x:c r="M1413" s="77" t="str">
        <x:v>是</x:v>
      </x:c>
      <x:c r="N1413" s="77" t="str">
        <x:v>是</x:v>
      </x:c>
    </x:row>
    <x:row r="1414">
      <x:c r="A1414" s="77" t="str">
        <x:v>2515</x:v>
      </x:c>
      <x:c r="B1414" s="77" t="str">
        <x:v>中工</x:v>
      </x:c>
      <x:c r="C1414" s="125" t="n">
        <x:v>45809</x:v>
      </x:c>
      <x:c r="D1414" s="120" t="n">
        <x:v>1787936</x:v>
      </x:c>
      <x:c r="E1414" s="120" t="n">
        <x:v>1343769.5595410545</x:v>
      </x:c>
      <x:c r="F1414" s="120" t="n">
        <x:v>1452153.0940961738</x:v>
      </x:c>
      <x:c r="G1414" s="120" t="n">
        <x:v>1331726.9445904857</x:v>
      </x:c>
      <x:c r="H1414" s="119" t="n">
        <x:v>0.24842412729479438</x:v>
      </x:c>
      <x:c r="I1414" s="119" t="n">
        <x:f>IFERROR(ABS(F1414-D1414)/ABS(D1414),"")</x:f>
        <x:v>0.18780476812583125</x:v>
      </x:c>
      <x:c r="J1414" s="119" t="n">
        <x:f>IFERROR(ABS(G1414-D1414)/ABS(D1414),"")</x:f>
        <x:v>0.25515961164690143</x:v>
      </x:c>
      <x:c r="K1414" s="120" t="n">
        <x:f>E1414-D1414</x:f>
        <x:v>-444166.44045894546</x:v>
      </x:c>
      <x:c r="L1414" s="77" t="str">
        <x:v>weighted_hybrid</x:v>
      </x:c>
      <x:c r="M1414" s="77" t="str">
        <x:v>是</x:v>
      </x:c>
      <x:c r="N1414" s="77" t="str">
        <x:v>是</x:v>
      </x:c>
    </x:row>
    <x:row r="1415">
      <x:c r="A1415" s="77" t="str">
        <x:v>2515</x:v>
      </x:c>
      <x:c r="B1415" s="77" t="str">
        <x:v>中工</x:v>
      </x:c>
      <x:c r="C1415" s="125" t="n">
        <x:v>45839</x:v>
      </x:c>
      <x:c r="D1415" s="120" t="n">
        <x:v>1764071</x:v>
      </x:c>
      <x:c r="E1415" s="120" t="n">
        <x:v>1669611.584183583</x:v>
      </x:c>
      <x:c r="F1415" s="120" t="n">
        <x:v>1708434.893530541</x:v>
      </x:c>
      <x:c r="G1415" s="120" t="n">
        <x:v>1665297.883145032</x:v>
      </x:c>
      <x:c r="H1415" s="119" t="n">
        <x:v>0.05354626645776557</x:v>
      </x:c>
      <x:c r="I1415" s="119" t="n">
        <x:f>IFERROR(ABS(F1415-D1415)/ABS(D1415),"")</x:f>
        <x:v>0.031538473490839596</x:v>
      </x:c>
      <x:c r="J1415" s="119" t="n">
        <x:f>IFERROR(ABS(G1415-D1415)/ABS(D1415),"")</x:f>
        <x:v>0.0559915767874241</x:v>
      </x:c>
      <x:c r="K1415" s="120" t="n">
        <x:f>E1415-D1415</x:f>
        <x:v>-94459.41581641696</x:v>
      </x:c>
      <x:c r="L1415" s="77" t="str">
        <x:v>weighted_hybrid</x:v>
      </x:c>
      <x:c r="M1415" s="77" t="str">
        <x:v>是</x:v>
      </x:c>
      <x:c r="N1415" s="77" t="str">
        <x:v>是</x:v>
      </x:c>
    </x:row>
    <x:row r="1416">
      <x:c r="A1416" s="77" t="str">
        <x:v>2515</x:v>
      </x:c>
      <x:c r="B1416" s="77" t="str">
        <x:v>中工</x:v>
      </x:c>
      <x:c r="C1416" s="125" t="n">
        <x:v>45870</x:v>
      </x:c>
      <x:c r="D1416" s="120" t="n">
        <x:v>1360281</x:v>
      </x:c>
      <x:c r="E1416" s="120" t="n">
        <x:v>2009621.7340658265</x:v>
      </x:c>
      <x:c r="F1416" s="120" t="n">
        <x:v>1938402.9015674912</x:v>
      </x:c>
      <x:c r="G1416" s="120" t="n">
        <x:v>2017534.9376767527</x:v>
      </x:c>
      <x:c r="H1416" s="119" t="n">
        <x:v>0.47735779156352737</x:v>
      </x:c>
      <x:c r="I1416" s="119" t="n">
        <x:f>IFERROR(ABS(F1416-D1416)/ABS(D1416),"")</x:f>
        <x:v>0.4250018206293341</x:v>
      </x:c>
      <x:c r="J1416" s="119" t="n">
        <x:f>IFERROR(ABS(G1416-D1416)/ABS(D1416),"")</x:f>
        <x:v>0.48317512166732657</x:v>
      </x:c>
      <x:c r="K1416" s="120" t="n">
        <x:f>E1416-D1416</x:f>
        <x:v>649340.7340658265</x:v>
      </x:c>
      <x:c r="L1416" s="77" t="str">
        <x:v>weighted_hybrid</x:v>
      </x:c>
      <x:c r="M1416" s="77" t="str">
        <x:v>是</x:v>
      </x:c>
      <x:c r="N1416" s="77" t="str">
        <x:v>是</x:v>
      </x:c>
    </x:row>
    <x:row r="1417">
      <x:c r="A1417" s="77" t="str">
        <x:v>2515</x:v>
      </x:c>
      <x:c r="B1417" s="77" t="str">
        <x:v>中工</x:v>
      </x:c>
      <x:c r="C1417" s="125" t="n">
        <x:v>45901</x:v>
      </x:c>
      <x:c r="D1417" s="120" t="n">
        <x:v>1741541</x:v>
      </x:c>
      <x:c r="E1417" s="120" t="n">
        <x:v>1715518.551656876</x:v>
      </x:c>
      <x:c r="F1417" s="120" t="n">
        <x:v>1820789.746660306</x:v>
      </x:c>
      <x:c r="G1417" s="120" t="n">
        <x:v>1703821.7522120504</x:v>
      </x:c>
      <x:c r="H1417" s="119" t="n">
        <x:v>0.014942196791878002</x:v>
      </x:c>
      <x:c r="I1417" s="119" t="n">
        <x:f>IFERROR(ABS(F1417-D1417)/ABS(D1417),"")</x:f>
        <x:v>0.04550495604772204</x:v>
      </x:c>
      <x:c r="J1417" s="119" t="n">
        <x:f>IFERROR(ABS(G1417-D1417)/ABS(D1417),"")</x:f>
        <x:v>0.021658547107389164</x:v>
      </x:c>
      <x:c r="K1417" s="120" t="n">
        <x:f>E1417-D1417</x:f>
        <x:v>-26022.448343124008</x:v>
      </x:c>
      <x:c r="L1417" s="77" t="str">
        <x:v>weighted_hybrid</x:v>
      </x:c>
      <x:c r="M1417" s="77" t="str">
        <x:v>是</x:v>
      </x:c>
      <x:c r="N1417" s="77" t="str">
        <x:v>是</x:v>
      </x:c>
    </x:row>
    <x:row r="1418">
      <x:c r="A1418" s="77" t="str">
        <x:v>2515</x:v>
      </x:c>
      <x:c r="B1418" s="77" t="str">
        <x:v>中工</x:v>
      </x:c>
      <x:c r="C1418" s="125" t="n">
        <x:v>45931</x:v>
      </x:c>
      <x:c r="D1418" s="120" t="n">
        <x:v>1631643</x:v>
      </x:c>
      <x:c r="E1418" s="120" t="n">
        <x:v>1622467.7523871348</x:v>
      </x:c>
      <x:c r="F1418" s="120" t="n">
        <x:v>1578561.6434603322</x:v>
      </x:c>
      <x:c r="G1418" s="120" t="n">
        <x:v>1627346.2089345574</x:v>
      </x:c>
      <x:c r="H1418" s="119" t="n">
        <x:v>0.005623318098913289</x:v>
      </x:c>
      <x:c r="I1418" s="119" t="n">
        <x:f>IFERROR(ABS(F1418-D1418)/ABS(D1418),"")</x:f>
        <x:v>0.0325324574920297</x:v>
      </x:c>
      <x:c r="J1418" s="119" t="n">
        <x:f>IFERROR(ABS(G1418-D1418)/ABS(D1418),"")</x:f>
        <x:v>0.0026334137219003228</x:v>
      </x:c>
      <x:c r="K1418" s="120" t="n">
        <x:f>E1418-D1418</x:f>
        <x:v>-9175.247612865176</x:v>
      </x:c>
      <x:c r="L1418" s="77" t="str">
        <x:v>weighted_hybrid</x:v>
      </x:c>
      <x:c r="M1418" s="77" t="str">
        <x:v>是</x:v>
      </x:c>
      <x:c r="N1418" s="77" t="str">
        <x:v>是</x:v>
      </x:c>
    </x:row>
    <x:row r="1419">
      <x:c r="A1419" s="77" t="str">
        <x:v>2515</x:v>
      </x:c>
      <x:c r="B1419" s="77" t="str">
        <x:v>中工</x:v>
      </x:c>
      <x:c r="C1419" s="125" t="n">
        <x:v>45962</x:v>
      </x:c>
      <x:c r="D1419" s="120" t="n">
        <x:v>1369206</x:v>
      </x:c>
      <x:c r="E1419" s="120" t="n">
        <x:v>1809839.2952786186</x:v>
      </x:c>
      <x:c r="F1419" s="120" t="n">
        <x:v>1864746.5185029048</x:v>
      </x:c>
      <x:c r="G1419" s="120" t="n">
        <x:v>1803738.492698142</x:v>
      </x:c>
      <x:c r="H1419" s="119" t="n">
        <x:v>0.3218166552575862</x:v>
      </x:c>
      <x:c r="I1419" s="119" t="n">
        <x:f>IFERROR(ABS(F1419-D1419)/ABS(D1419),"")</x:f>
        <x:v>0.3619181616958331</x:v>
      </x:c>
      <x:c r="J1419" s="119" t="n">
        <x:f>IFERROR(ABS(G1419-D1419)/ABS(D1419),"")</x:f>
        <x:v>0.317360932320003</x:v>
      </x:c>
      <x:c r="K1419" s="120" t="n">
        <x:f>E1419-D1419</x:f>
        <x:v>440633.2952786186</x:v>
      </x:c>
      <x:c r="L1419" s="77" t="str">
        <x:v>weighted_hybrid</x:v>
      </x:c>
      <x:c r="M1419" s="77" t="str">
        <x:v>是</x:v>
      </x:c>
      <x:c r="N1419" s="77" t="str">
        <x:v>是</x:v>
      </x:c>
    </x:row>
    <x:row r="1420">
      <x:c r="A1420" s="77" t="str">
        <x:v>2515</x:v>
      </x:c>
      <x:c r="B1420" s="77" t="str">
        <x:v>中工</x:v>
      </x:c>
      <x:c r="C1420" s="125" t="n">
        <x:v>45992</x:v>
      </x:c>
      <x:c r="D1420" s="120" t="n">
        <x:v>3041595</x:v>
      </x:c>
      <x:c r="E1420" s="120" t="n">
        <x:v>1771076.305087751</x:v>
      </x:c>
      <x:c r="F1420" s="120" t="n">
        <x:v>1577868.6317333295</x:v>
      </x:c>
      <x:c r="G1420" s="120" t="n">
        <x:v>1792543.8243493533</x:v>
      </x:c>
      <x:c r="H1420" s="119" t="n">
        <x:v>0.4177146184525714</x:v>
      </x:c>
      <x:c r="I1420" s="119" t="n">
        <x:f>IFERROR(ABS(F1420-D1420)/ABS(D1420),"")</x:f>
        <x:v>0.4812364460970874</x:v>
      </x:c>
      <x:c r="J1420" s="119" t="n">
        <x:f>IFERROR(ABS(G1420-D1420)/ABS(D1420),"")</x:f>
        <x:v>0.4106566376031808</x:v>
      </x:c>
      <x:c r="K1420" s="120" t="n">
        <x:f>E1420-D1420</x:f>
        <x:v>-1270518.694912249</x:v>
      </x:c>
      <x:c r="L1420" s="77" t="str">
        <x:v>weighted_hybrid</x:v>
      </x:c>
      <x:c r="M1420" s="77" t="str">
        <x:v>是</x:v>
      </x:c>
      <x:c r="N1420" s="77" t="str">
        <x:v>是</x:v>
      </x:c>
    </x:row>
    <x:row r="1421">
      <x:c r="A1421" s="77" t="str">
        <x:v>2516</x:v>
      </x:c>
      <x:c r="B1421" s="77" t="str">
        <x:v>新建</x:v>
      </x:c>
      <x:c r="C1421" s="125" t="n">
        <x:v>45658</x:v>
      </x:c>
      <x:c r="D1421" s="120" t="n">
        <x:v>654325</x:v>
      </x:c>
      <x:c r="E1421" s="120" t="n">
        <x:v>975268.2826765053</x:v>
      </x:c>
      <x:c r="F1421" s="120" t="n">
        <x:v>753585.4693502149</x:v>
      </x:c>
      <x:c r="G1421" s="120" t="n">
        <x:v>999899.7063794264</x:v>
      </x:c>
      <x:c r="H1421" s="119" t="n">
        <x:v>0.4904952167141792</x:v>
      </x:c>
      <x:c r="I1421" s="119" t="n">
        <x:f>IFERROR(ABS(F1421-D1421)/ABS(D1421),"")</x:f>
        <x:v>0.15169903236192248</x:v>
      </x:c>
      <x:c r="J1421" s="119" t="n">
        <x:f>IFERROR(ABS(G1421-D1421)/ABS(D1421),"")</x:f>
        <x:v>0.5281392371977632</x:v>
      </x:c>
      <x:c r="K1421" s="120" t="n">
        <x:f>E1421-D1421</x:f>
        <x:v>320943.2826765053</x:v>
      </x:c>
      <x:c r="L1421" s="77" t="str">
        <x:v>weighted_hybrid</x:v>
      </x:c>
      <x:c r="M1421" s="77" t="str">
        <x:v>是</x:v>
      </x:c>
      <x:c r="N1421" s="77" t="str">
        <x:v>是</x:v>
      </x:c>
    </x:row>
    <x:row r="1422">
      <x:c r="A1422" s="77" t="str">
        <x:v>2516</x:v>
      </x:c>
      <x:c r="B1422" s="77" t="str">
        <x:v>新建</x:v>
      </x:c>
      <x:c r="C1422" s="125" t="n">
        <x:v>45689</x:v>
      </x:c>
      <x:c r="D1422" s="120" t="n">
        <x:v>834448</x:v>
      </x:c>
      <x:c r="E1422" s="120" t="n">
        <x:v>585791.684366199</x:v>
      </x:c>
      <x:c r="F1422" s="120" t="n">
        <x:v>565955.9570441472</x:v>
      </x:c>
      <x:c r="G1422" s="120" t="n">
        <x:v>587995.654068649</x:v>
      </x:c>
      <x:c r="H1422" s="119" t="n">
        <x:v>0.29798898868929047</x:v>
      </x:c>
      <x:c r="I1422" s="119" t="n">
        <x:f>IFERROR(ABS(F1422-D1422)/ABS(D1422),"")</x:f>
        <x:v>0.3217600652836999</x:v>
      </x:c>
      <x:c r="J1422" s="119" t="n">
        <x:f>IFERROR(ABS(G1422-D1422)/ABS(D1422),"")</x:f>
        <x:v>0.2953477579565784</x:v>
      </x:c>
      <x:c r="K1422" s="120" t="n">
        <x:f>E1422-D1422</x:f>
        <x:v>-248656.31563380104</x:v>
      </x:c>
      <x:c r="L1422" s="77" t="str">
        <x:v>weighted_hybrid</x:v>
      </x:c>
      <x:c r="M1422" s="77" t="str">
        <x:v>是</x:v>
      </x:c>
      <x:c r="N1422" s="77" t="str">
        <x:v>是</x:v>
      </x:c>
    </x:row>
    <x:row r="1423">
      <x:c r="A1423" s="77" t="str">
        <x:v>2516</x:v>
      </x:c>
      <x:c r="B1423" s="77" t="str">
        <x:v>新建</x:v>
      </x:c>
      <x:c r="C1423" s="125" t="n">
        <x:v>45717</x:v>
      </x:c>
      <x:c r="D1423" s="120" t="n">
        <x:v>730155</x:v>
      </x:c>
      <x:c r="E1423" s="120" t="n">
        <x:v>924326.4798729084</x:v>
      </x:c>
      <x:c r="F1423" s="120" t="n">
        <x:v>781590.7294897275</x:v>
      </x:c>
      <x:c r="G1423" s="120" t="n">
        <x:v>940186.0076932618</x:v>
      </x:c>
      <x:c r="H1423" s="119" t="n">
        <x:v>0.2659318636082865</x:v>
      </x:c>
      <x:c r="I1423" s="119" t="n">
        <x:f>IFERROR(ABS(F1423-D1423)/ABS(D1423),"")</x:f>
        <x:v>0.07044494592206796</x:v>
      </x:c>
      <x:c r="J1423" s="119" t="n">
        <x:f>IFERROR(ABS(G1423-D1423)/ABS(D1423),"")</x:f>
        <x:v>0.2876526322400885</x:v>
      </x:c>
      <x:c r="K1423" s="120" t="n">
        <x:f>E1423-D1423</x:f>
        <x:v>194171.47987290844</x:v>
      </x:c>
      <x:c r="L1423" s="77" t="str">
        <x:v>weighted_hybrid</x:v>
      </x:c>
      <x:c r="M1423" s="77" t="str">
        <x:v>是</x:v>
      </x:c>
      <x:c r="N1423" s="77" t="str">
        <x:v>是</x:v>
      </x:c>
    </x:row>
    <x:row r="1424">
      <x:c r="A1424" s="77" t="str">
        <x:v>2516</x:v>
      </x:c>
      <x:c r="B1424" s="77" t="str">
        <x:v>新建</x:v>
      </x:c>
      <x:c r="C1424" s="125" t="n">
        <x:v>45748</x:v>
      </x:c>
      <x:c r="D1424" s="120" t="n">
        <x:v>925981</x:v>
      </x:c>
      <x:c r="E1424" s="120" t="n">
        <x:v>748178.6713692187</x:v>
      </x:c>
      <x:c r="F1424" s="120" t="n">
        <x:v>848199.113377142</x:v>
      </x:c>
      <x:c r="G1424" s="120" t="n">
        <x:v>737065.2889238939</x:v>
      </x:c>
      <x:c r="H1424" s="119" t="n">
        <x:v>0.19201509386346077</x:v>
      </x:c>
      <x:c r="I1424" s="119" t="n">
        <x:f>IFERROR(ABS(F1424-D1424)/ABS(D1424),"")</x:f>
        <x:v>0.08399944126592014</x:v>
      </x:c>
      <x:c r="J1424" s="119" t="n">
        <x:f>IFERROR(ABS(G1424-D1424)/ABS(D1424),"")</x:f>
        <x:v>0.20401683304096527</x:v>
      </x:c>
      <x:c r="K1424" s="120" t="n">
        <x:f>E1424-D1424</x:f>
        <x:v>-177802.32863078127</x:v>
      </x:c>
      <x:c r="L1424" s="77" t="str">
        <x:v>weighted_hybrid</x:v>
      </x:c>
      <x:c r="M1424" s="77" t="str">
        <x:v>是</x:v>
      </x:c>
      <x:c r="N1424" s="77" t="str">
        <x:v>是</x:v>
      </x:c>
    </x:row>
    <x:row r="1425">
      <x:c r="A1425" s="77" t="str">
        <x:v>2516</x:v>
      </x:c>
      <x:c r="B1425" s="77" t="str">
        <x:v>新建</x:v>
      </x:c>
      <x:c r="C1425" s="125" t="n">
        <x:v>45778</x:v>
      </x:c>
      <x:c r="D1425" s="120" t="n">
        <x:v>828186</x:v>
      </x:c>
      <x:c r="E1425" s="120" t="n">
        <x:v>1015915.7469255886</x:v>
      </x:c>
      <x:c r="F1425" s="120" t="n">
        <x:v>871781.938094115</x:v>
      </x:c>
      <x:c r="G1425" s="120" t="n">
        <x:v>1031930.61457353</x:v>
      </x:c>
      <x:c r="H1425" s="119" t="n">
        <x:v>0.22667582756239368</x:v>
      </x:c>
      <x:c r="I1425" s="119" t="n">
        <x:f>IFERROR(ABS(F1425-D1425)/ABS(D1425),"")</x:f>
        <x:v>0.052640274158359354</x:v>
      </x:c>
      <x:c r="J1425" s="119" t="n">
        <x:f>IFERROR(ABS(G1425-D1425)/ABS(D1425),"")</x:f>
        <x:v>0.246013111273953</x:v>
      </x:c>
      <x:c r="K1425" s="120" t="n">
        <x:f>E1425-D1425</x:f>
        <x:v>187729.74692558858</x:v>
      </x:c>
      <x:c r="L1425" s="77" t="str">
        <x:v>weighted_hybrid</x:v>
      </x:c>
      <x:c r="M1425" s="77" t="str">
        <x:v>是</x:v>
      </x:c>
      <x:c r="N1425" s="77" t="str">
        <x:v>是</x:v>
      </x:c>
    </x:row>
    <x:row r="1426">
      <x:c r="A1426" s="77" t="str">
        <x:v>2516</x:v>
      </x:c>
      <x:c r="B1426" s="77" t="str">
        <x:v>新建</x:v>
      </x:c>
      <x:c r="C1426" s="125" t="n">
        <x:v>45809</x:v>
      </x:c>
      <x:c r="D1426" s="120" t="n">
        <x:v>823231</x:v>
      </x:c>
      <x:c r="E1426" s="120" t="n">
        <x:v>812360.9729009396</x:v>
      </x:c>
      <x:c r="F1426" s="120" t="n">
        <x:v>911134.212640678</x:v>
      </x:c>
      <x:c r="G1426" s="120" t="n">
        <x:v>801386.1684854131</x:v>
      </x:c>
      <x:c r="H1426" s="119" t="n">
        <x:v>0.013204103221404879</x:v>
      </x:c>
      <x:c r="I1426" s="119" t="n">
        <x:f>IFERROR(ABS(F1426-D1426)/ABS(D1426),"")</x:f>
        <x:v>0.10677830723172238</x:v>
      </x:c>
      <x:c r="J1426" s="119" t="n">
        <x:f>IFERROR(ABS(G1426-D1426)/ABS(D1426),"")</x:f>
        <x:v>0.026535482160641336</x:v>
      </x:c>
      <x:c r="K1426" s="120" t="n">
        <x:f>E1426-D1426</x:f>
        <x:v>-10870.02709906036</x:v>
      </x:c>
      <x:c r="L1426" s="77" t="str">
        <x:v>weighted_hybrid</x:v>
      </x:c>
      <x:c r="M1426" s="77" t="str">
        <x:v>是</x:v>
      </x:c>
      <x:c r="N1426" s="77" t="str">
        <x:v>是</x:v>
      </x:c>
    </x:row>
    <x:row r="1427">
      <x:c r="A1427" s="77" t="str">
        <x:v>2516</x:v>
      </x:c>
      <x:c r="B1427" s="77" t="str">
        <x:v>新建</x:v>
      </x:c>
      <x:c r="C1427" s="125" t="n">
        <x:v>45839</x:v>
      </x:c>
      <x:c r="D1427" s="120" t="n">
        <x:v>763775</x:v>
      </x:c>
      <x:c r="E1427" s="120" t="n">
        <x:v>821938.5775071684</x:v>
      </x:c>
      <x:c r="F1427" s="120" t="n">
        <x:v>953287.452332452</x:v>
      </x:c>
      <x:c r="G1427" s="120" t="n">
        <x:v>807344.2580821369</x:v>
      </x:c>
      <x:c r="H1427" s="119" t="n">
        <x:v>0.07615276423968892</x:v>
      </x:c>
      <x:c r="I1427" s="119" t="n">
        <x:f>IFERROR(ABS(F1427-D1427)/ABS(D1427),"")</x:f>
        <x:v>0.24812602184210278</x:v>
      </x:c>
      <x:c r="J1427" s="119" t="n">
        <x:f>IFERROR(ABS(G1427-D1427)/ABS(D1427),"")</x:f>
        <x:v>0.05704462450608734</x:v>
      </x:c>
      <x:c r="K1427" s="120" t="n">
        <x:f>E1427-D1427</x:f>
        <x:v>58163.577507168404</x:v>
      </x:c>
      <x:c r="L1427" s="77" t="str">
        <x:v>weighted_hybrid</x:v>
      </x:c>
      <x:c r="M1427" s="77" t="str">
        <x:v>是</x:v>
      </x:c>
      <x:c r="N1427" s="77" t="str">
        <x:v>是</x:v>
      </x:c>
    </x:row>
    <x:row r="1428">
      <x:c r="A1428" s="77" t="str">
        <x:v>2516</x:v>
      </x:c>
      <x:c r="B1428" s="77" t="str">
        <x:v>新建</x:v>
      </x:c>
      <x:c r="C1428" s="125" t="n">
        <x:v>45870</x:v>
      </x:c>
      <x:c r="D1428" s="120" t="n">
        <x:v>852838</x:v>
      </x:c>
      <x:c r="E1428" s="120" t="n">
        <x:v>822168.9165868638</x:v>
      </x:c>
      <x:c r="F1428" s="120" t="n">
        <x:v>873732.609460443</x:v>
      </x:c>
      <x:c r="G1428" s="120" t="n">
        <x:v>816439.6173786883</x:v>
      </x:c>
      <x:c r="H1428" s="119" t="n">
        <x:v>0.03596120648134369</x:v>
      </x:c>
      <x:c r="I1428" s="119" t="n">
        <x:f>IFERROR(ABS(F1428-D1428)/ABS(D1428),"")</x:f>
        <x:v>0.02450009199923435</x:v>
      </x:c>
      <x:c r="J1428" s="119" t="n">
        <x:f>IFERROR(ABS(G1428-D1428)/ABS(D1428),"")</x:f>
        <x:v>0.0426791285347413</x:v>
      </x:c>
      <x:c r="K1428" s="120" t="n">
        <x:f>E1428-D1428</x:f>
        <x:v>-30669.08341313619</x:v>
      </x:c>
      <x:c r="L1428" s="77" t="str">
        <x:v>weighted_hybrid</x:v>
      </x:c>
      <x:c r="M1428" s="77" t="str">
        <x:v>是</x:v>
      </x:c>
      <x:c r="N1428" s="77" t="str">
        <x:v>是</x:v>
      </x:c>
    </x:row>
    <x:row r="1429">
      <x:c r="A1429" s="77" t="str">
        <x:v>2516</x:v>
      </x:c>
      <x:c r="B1429" s="77" t="str">
        <x:v>新建</x:v>
      </x:c>
      <x:c r="C1429" s="125" t="n">
        <x:v>45901</x:v>
      </x:c>
      <x:c r="D1429" s="120" t="n">
        <x:v>1000303</x:v>
      </x:c>
      <x:c r="E1429" s="120" t="n">
        <x:v>855585.422227961</x:v>
      </x:c>
      <x:c r="F1429" s="120" t="n">
        <x:v>882486.6342881492</x:v>
      </x:c>
      <x:c r="G1429" s="120" t="n">
        <x:v>852596.3986657178</x:v>
      </x:c>
      <x:c r="H1429" s="119" t="n">
        <x:v>0.1446737416283256</x:v>
      </x:c>
      <x:c r="I1429" s="119" t="n">
        <x:f>IFERROR(ABS(F1429-D1429)/ABS(D1429),"")</x:f>
        <x:v>0.1177806781663664</x:v>
      </x:c>
      <x:c r="J1429" s="119" t="n">
        <x:f>IFERROR(ABS(G1429-D1429)/ABS(D1429),"")</x:f>
        <x:v>0.1476618597907656</x:v>
      </x:c>
      <x:c r="K1429" s="120" t="n">
        <x:f>E1429-D1429</x:f>
        <x:v>-144717.577772039</x:v>
      </x:c>
      <x:c r="L1429" s="77" t="str">
        <x:v>weighted_hybrid</x:v>
      </x:c>
      <x:c r="M1429" s="77" t="str">
        <x:v>是</x:v>
      </x:c>
      <x:c r="N1429" s="77" t="str">
        <x:v>是</x:v>
      </x:c>
    </x:row>
    <x:row r="1430">
      <x:c r="A1430" s="77" t="str">
        <x:v>2516</x:v>
      </x:c>
      <x:c r="B1430" s="77" t="str">
        <x:v>新建</x:v>
      </x:c>
      <x:c r="C1430" s="125" t="n">
        <x:v>45931</x:v>
      </x:c>
      <x:c r="D1430" s="120" t="n">
        <x:v>902251</x:v>
      </x:c>
      <x:c r="E1430" s="120" t="n">
        <x:v>932394.8401298707</x:v>
      </x:c>
      <x:c r="F1430" s="120" t="n">
        <x:v>951096.8177678804</x:v>
      </x:c>
      <x:c r="G1430" s="120" t="n">
        <x:v>930316.8426145362</x:v>
      </x:c>
      <x:c r="H1430" s="119" t="n">
        <x:v>0.033409594591605536</x:v>
      </x:c>
      <x:c r="I1430" s="119" t="n">
        <x:f>IFERROR(ABS(F1430-D1430)/ABS(D1430),"")</x:f>
        <x:v>0.05413772638421059</x:v>
      </x:c>
      <x:c r="J1430" s="119" t="n">
        <x:f>IFERROR(ABS(G1430-D1430)/ABS(D1430),"")</x:f>
        <x:v>0.03110646883687153</x:v>
      </x:c>
      <x:c r="K1430" s="120" t="n">
        <x:f>E1430-D1430</x:f>
        <x:v>30143.84012987069</x:v>
      </x:c>
      <x:c r="L1430" s="77" t="str">
        <x:v>weighted_hybrid</x:v>
      </x:c>
      <x:c r="M1430" s="77" t="str">
        <x:v>是</x:v>
      </x:c>
      <x:c r="N1430" s="77" t="str">
        <x:v>是</x:v>
      </x:c>
    </x:row>
    <x:row r="1431">
      <x:c r="A1431" s="77" t="str">
        <x:v>2516</x:v>
      </x:c>
      <x:c r="B1431" s="77" t="str">
        <x:v>新建</x:v>
      </x:c>
      <x:c r="C1431" s="125" t="n">
        <x:v>45962</x:v>
      </x:c>
      <x:c r="D1431" s="120" t="n">
        <x:v>804309</x:v>
      </x:c>
      <x:c r="E1431" s="120" t="n">
        <x:v>908820.3088490801</x:v>
      </x:c>
      <x:c r="F1431" s="120" t="n">
        <x:v>894717.9508472503</x:v>
      </x:c>
      <x:c r="G1431" s="120" t="n">
        <x:v>910387.2375159501</x:v>
      </x:c>
      <x:c r="H1431" s="119" t="n">
        <x:v>0.1299392507718801</x:v>
      </x:c>
      <x:c r="I1431" s="119" t="n">
        <x:f>IFERROR(ABS(F1431-D1431)/ABS(D1431),"")</x:f>
        <x:v>0.112405743125155</x:v>
      </x:c>
      <x:c r="J1431" s="119" t="n">
        <x:f>IFERROR(ABS(G1431-D1431)/ABS(D1431),"")</x:f>
        <x:v>0.1318874182881829</x:v>
      </x:c>
      <x:c r="K1431" s="120" t="n">
        <x:f>E1431-D1431</x:f>
        <x:v>104511.30884908012</x:v>
      </x:c>
      <x:c r="L1431" s="77" t="str">
        <x:v>weighted_hybrid</x:v>
      </x:c>
      <x:c r="M1431" s="77" t="str">
        <x:v>是</x:v>
      </x:c>
      <x:c r="N1431" s="77" t="str">
        <x:v>是</x:v>
      </x:c>
    </x:row>
    <x:row r="1432">
      <x:c r="A1432" s="77" t="str">
        <x:v>2516</x:v>
      </x:c>
      <x:c r="B1432" s="77" t="str">
        <x:v>新建</x:v>
      </x:c>
      <x:c r="C1432" s="125" t="n">
        <x:v>45992</x:v>
      </x:c>
      <x:c r="D1432" s="120" t="n">
        <x:v>1223180</x:v>
      </x:c>
      <x:c r="E1432" s="120" t="n">
        <x:v>1123624.7549588396</x:v>
      </x:c>
      <x:c r="F1432" s="120" t="n">
        <x:v>1124867.7588336505</x:v>
      </x:c>
      <x:c r="G1432" s="120" t="n">
        <x:v>1123486.643417194</x:v>
      </x:c>
      <x:c r="H1432" s="119" t="n">
        <x:v>0.08139051083336907</x:v>
      </x:c>
      <x:c r="I1432" s="119" t="n">
        <x:f>IFERROR(ABS(F1432-D1432)/ABS(D1432),"")</x:f>
        <x:v>0.0803743039996971</x:v>
      </x:c>
      <x:c r="J1432" s="119" t="n">
        <x:f>IFERROR(ABS(G1432-D1432)/ABS(D1432),"")</x:f>
        <x:v>0.08150342270377703</x:v>
      </x:c>
      <x:c r="K1432" s="120" t="n">
        <x:f>E1432-D1432</x:f>
        <x:v>-99555.24504116038</x:v>
      </x:c>
      <x:c r="L1432" s="77" t="str">
        <x:v>weighted_hybrid</x:v>
      </x:c>
      <x:c r="M1432" s="77" t="str">
        <x:v>是</x:v>
      </x:c>
      <x:c r="N1432" s="77" t="str">
        <x:v>是</x:v>
      </x:c>
    </x:row>
    <x:row r="1433">
      <x:c r="A1433" s="77" t="str">
        <x:v>2520</x:v>
      </x:c>
      <x:c r="B1433" s="77" t="str">
        <x:v>冠德</x:v>
      </x:c>
      <x:c r="C1433" s="125" t="n">
        <x:v>45658</x:v>
      </x:c>
      <x:c r="D1433" s="120" t="n">
        <x:v>1994519</x:v>
      </x:c>
      <x:c r="E1433" s="120" t="n">
        <x:v>1508387.9911055092</x:v>
      </x:c>
      <x:c r="F1433" s="120" t="n">
        <x:v>1410882.4948419644</x:v>
      </x:c>
      <x:c r="G1433" s="120" t="n">
        <x:v>1519221.9351347918</x:v>
      </x:c>
      <x:c r="H1433" s="119" t="n">
        <x:v>0.24373345598336782</x:v>
      </x:c>
      <x:c r="I1433" s="119" t="n">
        <x:f>IFERROR(ABS(F1433-D1433)/ABS(D1433),"")</x:f>
        <x:v>0.2926201781773127</x:v>
      </x:c>
      <x:c r="J1433" s="119" t="n">
        <x:f>IFERROR(ABS(G1433-D1433)/ABS(D1433),"")</x:f>
        <x:v>0.2383015979618185</x:v>
      </x:c>
      <x:c r="K1433" s="120" t="n">
        <x:f>E1433-D1433</x:f>
        <x:v>-486131.0088944908</x:v>
      </x:c>
      <x:c r="L1433" s="77" t="str">
        <x:v>weighted_hybrid</x:v>
      </x:c>
      <x:c r="M1433" s="77" t="str">
        <x:v>是</x:v>
      </x:c>
      <x:c r="N1433" s="77" t="str">
        <x:v>是</x:v>
      </x:c>
    </x:row>
    <x:row r="1434">
      <x:c r="A1434" s="77" t="str">
        <x:v>2520</x:v>
      </x:c>
      <x:c r="B1434" s="77" t="str">
        <x:v>冠德</x:v>
      </x:c>
      <x:c r="C1434" s="125" t="n">
        <x:v>45689</x:v>
      </x:c>
      <x:c r="D1434" s="120" t="n">
        <x:v>1320199</x:v>
      </x:c>
      <x:c r="E1434" s="120" t="n">
        <x:v>1782977.656277853</x:v>
      </x:c>
      <x:c r="F1434" s="120" t="n">
        <x:v>1976831.1439389696</x:v>
      </x:c>
      <x:c r="G1434" s="120" t="n">
        <x:v>1761438.3798710625</x:v>
      </x:c>
      <x:c r="H1434" s="119" t="n">
        <x:v>0.3505370450044676</x:v>
      </x:c>
      <x:c r="I1434" s="119" t="n">
        <x:f>IFERROR(ABS(F1434-D1434)/ABS(D1434),"")</x:f>
        <x:v>0.49737361105331057</x:v>
      </x:c>
      <x:c r="J1434" s="119" t="n">
        <x:f>IFERROR(ABS(G1434-D1434)/ABS(D1434),"")</x:f>
        <x:v>0.33422187099904066</x:v>
      </x:c>
      <x:c r="K1434" s="120" t="n">
        <x:f>E1434-D1434</x:f>
        <x:v>462778.65627785306</x:v>
      </x:c>
      <x:c r="L1434" s="77" t="str">
        <x:v>weighted_hybrid</x:v>
      </x:c>
      <x:c r="M1434" s="77" t="str">
        <x:v>是</x:v>
      </x:c>
      <x:c r="N1434" s="77" t="str">
        <x:v>是</x:v>
      </x:c>
    </x:row>
    <x:row r="1435">
      <x:c r="A1435" s="77" t="str">
        <x:v>2520</x:v>
      </x:c>
      <x:c r="B1435" s="77" t="str">
        <x:v>冠德</x:v>
      </x:c>
      <x:c r="C1435" s="125" t="n">
        <x:v>45717</x:v>
      </x:c>
      <x:c r="D1435" s="120" t="n">
        <x:v>1412048</x:v>
      </x:c>
      <x:c r="E1435" s="120" t="n">
        <x:v>1641223.721630526</x:v>
      </x:c>
      <x:c r="F1435" s="120" t="n">
        <x:v>2039774.4621219249</x:v>
      </x:c>
      <x:c r="G1435" s="120" t="n">
        <x:v>1596940.3060203705</x:v>
      </x:c>
      <x:c r="H1435" s="119" t="n">
        <x:v>0.16230023457455128</x:v>
      </x:c>
      <x:c r="I1435" s="119" t="n">
        <x:f>IFERROR(ABS(F1435-D1435)/ABS(D1435),"")</x:f>
        <x:v>0.44455037089527044</x:v>
      </x:c>
      <x:c r="J1435" s="119" t="n">
        <x:f>IFERROR(ABS(G1435-D1435)/ABS(D1435),"")</x:f>
        <x:v>0.13093910831669353</x:v>
      </x:c>
      <x:c r="K1435" s="120" t="n">
        <x:f>E1435-D1435</x:f>
        <x:v>229175.721630526</x:v>
      </x:c>
      <x:c r="L1435" s="77" t="str">
        <x:v>weighted_hybrid</x:v>
      </x:c>
      <x:c r="M1435" s="77" t="str">
        <x:v>是</x:v>
      </x:c>
      <x:c r="N1435" s="77" t="str">
        <x:v>是</x:v>
      </x:c>
    </x:row>
    <x:row r="1436">
      <x:c r="A1436" s="77" t="str">
        <x:v>2520</x:v>
      </x:c>
      <x:c r="B1436" s="77" t="str">
        <x:v>冠德</x:v>
      </x:c>
      <x:c r="C1436" s="125" t="n">
        <x:v>45748</x:v>
      </x:c>
      <x:c r="D1436" s="120" t="n">
        <x:v>1570617</x:v>
      </x:c>
      <x:c r="E1436" s="120" t="n">
        <x:v>1357429.1588253921</x:v>
      </x:c>
      <x:c r="F1436" s="120" t="n">
        <x:v>1667885.359582282</x:v>
      </x:c>
      <x:c r="G1436" s="120" t="n">
        <x:v>1322934.02540796</x:v>
      </x:c>
      <x:c r="H1436" s="119" t="n">
        <x:v>0.1357350908430304</x:v>
      </x:c>
      <x:c r="I1436" s="119" t="n">
        <x:f>IFERROR(ABS(F1436-D1436)/ABS(D1436),"")</x:f>
        <x:v>0.061930031052944104</x:v>
      </x:c>
      <x:c r="J1436" s="119" t="n">
        <x:f>IFERROR(ABS(G1436-D1436)/ABS(D1436),"")</x:f>
        <x:v>0.15769788216480535</x:v>
      </x:c>
      <x:c r="K1436" s="120" t="n">
        <x:f>E1436-D1436</x:f>
        <x:v>-213187.84117460786</x:v>
      </x:c>
      <x:c r="L1436" s="77" t="str">
        <x:v>weighted_hybrid</x:v>
      </x:c>
      <x:c r="M1436" s="77" t="str">
        <x:v>是</x:v>
      </x:c>
      <x:c r="N1436" s="77" t="str">
        <x:v>是</x:v>
      </x:c>
    </x:row>
    <x:row r="1437">
      <x:c r="A1437" s="77" t="str">
        <x:v>2520</x:v>
      </x:c>
      <x:c r="B1437" s="77" t="str">
        <x:v>冠德</x:v>
      </x:c>
      <x:c r="C1437" s="125" t="n">
        <x:v>45778</x:v>
      </x:c>
      <x:c r="D1437" s="120" t="n">
        <x:v>1537412</x:v>
      </x:c>
      <x:c r="E1437" s="120" t="n">
        <x:v>2495210.438233059</x:v>
      </x:c>
      <x:c r="F1437" s="120" t="n">
        <x:v>2270109.2981633395</x:v>
      </x:c>
      <x:c r="G1437" s="120" t="n">
        <x:v>2520221.676018583</x:v>
      </x:c>
      <x:c r="H1437" s="119" t="n">
        <x:v>0.6229939913523889</x:v>
      </x:c>
      <x:c r="I1437" s="119" t="n">
        <x:f>IFERROR(ABS(F1437-D1437)/ABS(D1437),"")</x:f>
        <x:v>0.4765783655671606</x:v>
      </x:c>
      <x:c r="J1437" s="119" t="n">
        <x:f>IFERROR(ABS(G1437-D1437)/ABS(D1437),"")</x:f>
        <x:v>0.6392623942174142</x:v>
      </x:c>
      <x:c r="K1437" s="120" t="n">
        <x:f>E1437-D1437</x:f>
        <x:v>957798.4382330589</x:v>
      </x:c>
      <x:c r="L1437" s="77" t="str">
        <x:v>weighted_hybrid</x:v>
      </x:c>
      <x:c r="M1437" s="77" t="str">
        <x:v>是</x:v>
      </x:c>
      <x:c r="N1437" s="77" t="str">
        <x:v>是</x:v>
      </x:c>
    </x:row>
    <x:row r="1438">
      <x:c r="A1438" s="77" t="str">
        <x:v>2520</x:v>
      </x:c>
      <x:c r="B1438" s="77" t="str">
        <x:v>冠德</x:v>
      </x:c>
      <x:c r="C1438" s="125" t="n">
        <x:v>45809</x:v>
      </x:c>
      <x:c r="D1438" s="120" t="n">
        <x:v>2231298</x:v>
      </x:c>
      <x:c r="E1438" s="120" t="n">
        <x:v>2135662.31552234</x:v>
      </x:c>
      <x:c r="F1438" s="120" t="n">
        <x:v>2246337.190716076</x:v>
      </x:c>
      <x:c r="G1438" s="120" t="n">
        <x:v>2123365.1071674805</x:v>
      </x:c>
      <x:c r="H1438" s="119" t="n">
        <x:v>0.04286100936659284</x:v>
      </x:c>
      <x:c r="I1438" s="119" t="n">
        <x:f>IFERROR(ABS(F1438-D1438)/ABS(D1438),"")</x:f>
        <x:v>0.006740108544925947</x:v>
      </x:c>
      <x:c r="J1438" s="119" t="n">
        <x:f>IFERROR(ABS(G1438-D1438)/ABS(D1438),"")</x:f>
        <x:v>0.048372244690094955</x:v>
      </x:c>
      <x:c r="K1438" s="120" t="n">
        <x:f>E1438-D1438</x:f>
        <x:v>-95635.68447765987</x:v>
      </x:c>
      <x:c r="L1438" s="77" t="str">
        <x:v>weighted_hybrid</x:v>
      </x:c>
      <x:c r="M1438" s="77" t="str">
        <x:v>是</x:v>
      </x:c>
      <x:c r="N1438" s="77" t="str">
        <x:v>是</x:v>
      </x:c>
    </x:row>
    <x:row r="1439">
      <x:c r="A1439" s="77" t="str">
        <x:v>2520</x:v>
      </x:c>
      <x:c r="B1439" s="77" t="str">
        <x:v>冠德</x:v>
      </x:c>
      <x:c r="C1439" s="125" t="n">
        <x:v>45839</x:v>
      </x:c>
      <x:c r="D1439" s="120" t="n">
        <x:v>1843888</x:v>
      </x:c>
      <x:c r="E1439" s="120" t="n">
        <x:v>1752294.4652952917</x:v>
      </x:c>
      <x:c r="F1439" s="120" t="n">
        <x:v>1874733.5118002647</x:v>
      </x:c>
      <x:c r="G1439" s="120" t="n">
        <x:v>1738690.1267947392</x:v>
      </x:c>
      <x:c r="H1439" s="119" t="n">
        <x:v>0.04967413134892589</x:v>
      </x:c>
      <x:c r="I1439" s="119" t="n">
        <x:f>IFERROR(ABS(F1439-D1439)/ABS(D1439),"")</x:f>
        <x:v>0.016728517025038782</x:v>
      </x:c>
      <x:c r="J1439" s="119" t="n">
        <x:f>IFERROR(ABS(G1439-D1439)/ABS(D1439),"")</x:f>
        <x:v>0.057052203390477535</x:v>
      </x:c>
      <x:c r="K1439" s="120" t="n">
        <x:f>E1439-D1439</x:f>
        <x:v>-91593.53470470826</x:v>
      </x:c>
      <x:c r="L1439" s="77" t="str">
        <x:v>weighted_hybrid</x:v>
      </x:c>
      <x:c r="M1439" s="77" t="str">
        <x:v>是</x:v>
      </x:c>
      <x:c r="N1439" s="77" t="str">
        <x:v>是</x:v>
      </x:c>
    </x:row>
    <x:row r="1440">
      <x:c r="A1440" s="77" t="str">
        <x:v>2520</x:v>
      </x:c>
      <x:c r="B1440" s="77" t="str">
        <x:v>冠德</x:v>
      </x:c>
      <x:c r="C1440" s="125" t="n">
        <x:v>45870</x:v>
      </x:c>
      <x:c r="D1440" s="120" t="n">
        <x:v>2443465</x:v>
      </x:c>
      <x:c r="E1440" s="120" t="n">
        <x:v>1385738.6426959033</x:v>
      </x:c>
      <x:c r="F1440" s="120" t="n">
        <x:v>1546804.6002253273</x:v>
      </x:c>
      <x:c r="G1440" s="120" t="n">
        <x:v>1367842.4251926339</x:v>
      </x:c>
      <x:c r="H1440" s="119" t="n">
        <x:v>0.4328796840978269</x:v>
      </x:c>
      <x:c r="I1440" s="119" t="n">
        <x:f>IFERROR(ABS(F1440-D1440)/ABS(D1440),"")</x:f>
        <x:v>0.36696265335278905</x:v>
      </x:c>
      <x:c r="J1440" s="119" t="n">
        <x:f>IFERROR(ABS(G1440-D1440)/ABS(D1440),"")</x:f>
        <x:v>0.44020379862505343</x:v>
      </x:c>
      <x:c r="K1440" s="120" t="n">
        <x:f>E1440-D1440</x:f>
        <x:v>-1057726.3573040967</x:v>
      </x:c>
      <x:c r="L1440" s="77" t="str">
        <x:v>weighted_hybrid</x:v>
      </x:c>
      <x:c r="M1440" s="77" t="str">
        <x:v>是</x:v>
      </x:c>
      <x:c r="N1440" s="77" t="str">
        <x:v>是</x:v>
      </x:c>
    </x:row>
    <x:row r="1441">
      <x:c r="A1441" s="77" t="str">
        <x:v>2520</x:v>
      </x:c>
      <x:c r="B1441" s="77" t="str">
        <x:v>冠德</x:v>
      </x:c>
      <x:c r="C1441" s="125" t="n">
        <x:v>45901</x:v>
      </x:c>
      <x:c r="D1441" s="120" t="n">
        <x:v>1842582</x:v>
      </x:c>
      <x:c r="E1441" s="120" t="n">
        <x:v>1962565.095754687</x:v>
      </x:c>
      <x:c r="F1441" s="120" t="n">
        <x:v>1718321.916602621</x:v>
      </x:c>
      <x:c r="G1441" s="120" t="n">
        <x:v>1989703.226771583</x:v>
      </x:c>
      <x:c r="H1441" s="119" t="n">
        <x:v>0.06511682831737582</x:v>
      </x:c>
      <x:c r="I1441" s="119" t="n">
        <x:f>IFERROR(ABS(F1441-D1441)/ABS(D1441),"")</x:f>
        <x:v>0.0674380208844865</x:v>
      </x:c>
      <x:c r="J1441" s="119" t="n">
        <x:f>IFERROR(ABS(G1441-D1441)/ABS(D1441),"")</x:f>
        <x:v>0.07984514489536047</x:v>
      </x:c>
      <x:c r="K1441" s="120" t="n">
        <x:f>E1441-D1441</x:f>
        <x:v>119983.09575468698</x:v>
      </x:c>
      <x:c r="L1441" s="77" t="str">
        <x:v>weighted_hybrid</x:v>
      </x:c>
      <x:c r="M1441" s="77" t="str">
        <x:v>是</x:v>
      </x:c>
      <x:c r="N1441" s="77" t="str">
        <x:v>是</x:v>
      </x:c>
    </x:row>
    <x:row r="1442">
      <x:c r="A1442" s="77" t="str">
        <x:v>2520</x:v>
      </x:c>
      <x:c r="B1442" s="77" t="str">
        <x:v>冠德</x:v>
      </x:c>
      <x:c r="C1442" s="125" t="n">
        <x:v>45931</x:v>
      </x:c>
      <x:c r="D1442" s="120" t="n">
        <x:v>2226392</x:v>
      </x:c>
      <x:c r="E1442" s="120" t="n">
        <x:v>2086033.3665423472</x:v>
      </x:c>
      <x:c r="F1442" s="120" t="n">
        <x:v>2276778.4609599723</x:v>
      </x:c>
      <x:c r="G1442" s="120" t="n">
        <x:v>2064839.467162611</x:v>
      </x:c>
      <x:c r="H1442" s="119" t="n">
        <x:v>0.06304309099999136</x:v>
      </x:c>
      <x:c r="I1442" s="119" t="n">
        <x:f>IFERROR(ABS(F1442-D1442)/ABS(D1442),"")</x:f>
        <x:v>0.022631441794604162</x:v>
      </x:c>
      <x:c r="J1442" s="119" t="n">
        <x:f>IFERROR(ABS(G1442-D1442)/ABS(D1442),"")</x:f>
        <x:v>0.07256248353272426</x:v>
      </x:c>
      <x:c r="K1442" s="120" t="n">
        <x:f>E1442-D1442</x:f>
        <x:v>-140358.63345765276</x:v>
      </x:c>
      <x:c r="L1442" s="77" t="str">
        <x:v>weighted_hybrid</x:v>
      </x:c>
      <x:c r="M1442" s="77" t="str">
        <x:v>是</x:v>
      </x:c>
      <x:c r="N1442" s="77" t="str">
        <x:v>是</x:v>
      </x:c>
    </x:row>
    <x:row r="1443">
      <x:c r="A1443" s="77" t="str">
        <x:v>2520</x:v>
      </x:c>
      <x:c r="B1443" s="77" t="str">
        <x:v>冠德</x:v>
      </x:c>
      <x:c r="C1443" s="125" t="n">
        <x:v>45962</x:v>
      </x:c>
      <x:c r="D1443" s="120" t="n">
        <x:v>1839675</x:v>
      </x:c>
      <x:c r="E1443" s="120" t="n">
        <x:v>1827014.7755340245</x:v>
      </x:c>
      <x:c r="F1443" s="120" t="n">
        <x:v>2493838.2823953265</x:v>
      </x:c>
      <x:c r="G1443" s="120" t="n">
        <x:v>1752923.2747716575</x:v>
      </x:c>
      <x:c r="H1443" s="119" t="n">
        <x:v>0.006881772305421086</x:v>
      </x:c>
      <x:c r="I1443" s="119" t="n">
        <x:f>IFERROR(ABS(F1443-D1443)/ABS(D1443),"")</x:f>
        <x:v>0.3555863304090812</x:v>
      </x:c>
      <x:c r="J1443" s="119" t="n">
        <x:f>IFERROR(ABS(G1443-D1443)/ABS(D1443),"")</x:f>
        <x:v>0.04715600594036581</x:v>
      </x:c>
      <x:c r="K1443" s="120" t="n">
        <x:f>E1443-D1443</x:f>
        <x:v>-12660.224465975538</x:v>
      </x:c>
      <x:c r="L1443" s="77" t="str">
        <x:v>weighted_hybrid</x:v>
      </x:c>
      <x:c r="M1443" s="77" t="str">
        <x:v>是</x:v>
      </x:c>
      <x:c r="N1443" s="77" t="str">
        <x:v>是</x:v>
      </x:c>
    </x:row>
    <x:row r="1444">
      <x:c r="A1444" s="77" t="str">
        <x:v>2520</x:v>
      </x:c>
      <x:c r="B1444" s="77" t="str">
        <x:v>冠德</x:v>
      </x:c>
      <x:c r="C1444" s="125" t="n">
        <x:v>45992</x:v>
      </x:c>
      <x:c r="D1444" s="120" t="n">
        <x:v>2611693</x:v>
      </x:c>
      <x:c r="E1444" s="120" t="n">
        <x:v>1757992.477900182</x:v>
      </x:c>
      <x:c r="F1444" s="120" t="n">
        <x:v>2966455.828845329</x:v>
      </x:c>
      <x:c r="G1444" s="120" t="n">
        <x:v>1623718.77223961</x:v>
      </x:c>
      <x:c r="H1444" s="119" t="n">
        <x:v>0.3268762913940567</x:v>
      </x:c>
      <x:c r="I1444" s="119" t="n">
        <x:f>IFERROR(ABS(F1444-D1444)/ABS(D1444),"")</x:f>
        <x:v>0.13583634402869293</x:v>
      </x:c>
      <x:c r="J1444" s="119" t="n">
        <x:f>IFERROR(ABS(G1444-D1444)/ABS(D1444),"")</x:f>
        <x:v>0.37828880644102886</x:v>
      </x:c>
      <x:c r="K1444" s="120" t="n">
        <x:f>E1444-D1444</x:f>
        <x:v>-853700.5220998181</x:v>
      </x:c>
      <x:c r="L1444" s="77" t="str">
        <x:v>weighted_hybrid</x:v>
      </x:c>
      <x:c r="M1444" s="77" t="str">
        <x:v>是</x:v>
      </x:c>
      <x:c r="N1444" s="77" t="str">
        <x:v>是</x:v>
      </x:c>
    </x:row>
    <x:row r="1445">
      <x:c r="A1445" s="77" t="str">
        <x:v>2524</x:v>
      </x:c>
      <x:c r="B1445" s="77" t="str">
        <x:v>京城</x:v>
      </x:c>
      <x:c r="C1445" s="125" t="n">
        <x:v>45658</x:v>
      </x:c>
      <x:c r="D1445" s="120" t="n">
        <x:v>548591</x:v>
      </x:c>
      <x:c r="E1445" s="120" t="n">
        <x:v>971091.545891776</x:v>
      </x:c>
      <x:c r="F1445" s="120" t="n">
        <x:v>840664.4615242257</x:v>
      </x:c>
      <x:c r="G1445" s="120" t="n">
        <x:v>985583.444154837</x:v>
      </x:c>
      <x:c r="H1445" s="119" t="n">
        <x:v>0.770155809868875</x:v>
      </x:c>
      <x:c r="I1445" s="119" t="n">
        <x:f>IFERROR(ABS(F1445-D1445)/ABS(D1445),"")</x:f>
        <x:v>0.5324065861893936</x:v>
      </x:c>
      <x:c r="J1445" s="119" t="n">
        <x:f>IFERROR(ABS(G1445-D1445)/ABS(D1445),"")</x:f>
        <x:v>0.7965723902777061</x:v>
      </x:c>
      <x:c r="K1445" s="120" t="n">
        <x:f>E1445-D1445</x:f>
        <x:v>422500.545891776</x:v>
      </x:c>
      <x:c r="L1445" s="77" t="str">
        <x:v>weighted_hybrid</x:v>
      </x:c>
      <x:c r="M1445" s="77" t="str">
        <x:v>是</x:v>
      </x:c>
      <x:c r="N1445" s="77" t="str">
        <x:v>是</x:v>
      </x:c>
    </x:row>
    <x:row r="1446">
      <x:c r="A1446" s="77" t="str">
        <x:v>2524</x:v>
      </x:c>
      <x:c r="B1446" s="77" t="str">
        <x:v>京城</x:v>
      </x:c>
      <x:c r="C1446" s="125" t="n">
        <x:v>45689</x:v>
      </x:c>
      <x:c r="D1446" s="120" t="n">
        <x:v>780097</x:v>
      </x:c>
      <x:c r="E1446" s="120" t="n">
        <x:v>374016.4580230719</x:v>
      </x:c>
      <x:c r="F1446" s="120" t="n">
        <x:v>479074.4525966012</x:v>
      </x:c>
      <x:c r="G1446" s="120" t="n">
        <x:v>362343.34751490195</x:v>
      </x:c>
      <x:c r="H1446" s="119" t="n">
        <x:v>0.520551344226331</x:v>
      </x:c>
      <x:c r="I1446" s="119" t="n">
        <x:f>IFERROR(ABS(F1446-D1446)/ABS(D1446),"")</x:f>
        <x:v>0.3858783553883668</x:v>
      </x:c>
      <x:c r="J1446" s="119" t="n">
        <x:f>IFERROR(ABS(G1446-D1446)/ABS(D1446),"")</x:f>
        <x:v>0.5355150096527714</x:v>
      </x:c>
      <x:c r="K1446" s="120" t="n">
        <x:f>E1446-D1446</x:f>
        <x:v>-406080.5419769281</x:v>
      </x:c>
      <x:c r="L1446" s="77" t="str">
        <x:v>weighted_hybrid</x:v>
      </x:c>
      <x:c r="M1446" s="77" t="str">
        <x:v>是</x:v>
      </x:c>
      <x:c r="N1446" s="77" t="str">
        <x:v>是</x:v>
      </x:c>
    </x:row>
    <x:row r="1447">
      <x:c r="A1447" s="77" t="str">
        <x:v>2524</x:v>
      </x:c>
      <x:c r="B1447" s="77" t="str">
        <x:v>京城</x:v>
      </x:c>
      <x:c r="C1447" s="125" t="n">
        <x:v>45717</x:v>
      </x:c>
      <x:c r="D1447" s="120" t="n">
        <x:v>564594</x:v>
      </x:c>
      <x:c r="E1447" s="120" t="n">
        <x:v>926201.983211525</x:v>
      </x:c>
      <x:c r="F1447" s="120" t="n">
        <x:v>1183170.0919785064</x:v>
      </x:c>
      <x:c r="G1447" s="120" t="n">
        <x:v>897649.9711263047</x:v>
      </x:c>
      <x:c r="H1447" s="119" t="n">
        <x:v>0.6404743642538268</x:v>
      </x:c>
      <x:c r="I1447" s="119" t="n">
        <x:f>IFERROR(ABS(F1447-D1447)/ABS(D1447),"")</x:f>
        <x:v>1.0956122310518823</x:v>
      </x:c>
      <x:c r="J1447" s="119" t="n">
        <x:f>IFERROR(ABS(G1447-D1447)/ABS(D1447),"")</x:f>
        <x:v>0.5899034901651535</x:v>
      </x:c>
      <x:c r="K1447" s="120" t="n">
        <x:f>E1447-D1447</x:f>
        <x:v>361607.983211525</x:v>
      </x:c>
      <x:c r="L1447" s="77" t="str">
        <x:v>weighted_hybrid</x:v>
      </x:c>
      <x:c r="M1447" s="77" t="str">
        <x:v>是</x:v>
      </x:c>
      <x:c r="N1447" s="77" t="str">
        <x:v>是</x:v>
      </x:c>
    </x:row>
    <x:row r="1448">
      <x:c r="A1448" s="77" t="str">
        <x:v>2524</x:v>
      </x:c>
      <x:c r="B1448" s="77" t="str">
        <x:v>京城</x:v>
      </x:c>
      <x:c r="C1448" s="125" t="n">
        <x:v>45748</x:v>
      </x:c>
      <x:c r="D1448" s="120" t="n">
        <x:v>265038</x:v>
      </x:c>
      <x:c r="E1448" s="120" t="n">
        <x:v>612001.0952249668</x:v>
      </x:c>
      <x:c r="F1448" s="120" t="n">
        <x:v>675492.6923417917</x:v>
      </x:c>
      <x:c r="G1448" s="120" t="n">
        <x:v>604946.4733230973</x:v>
      </x:c>
      <x:c r="H1448" s="119" t="n">
        <x:v>1.3091069779615254</x:v>
      </x:c>
      <x:c r="I1448" s="119" t="n">
        <x:f>IFERROR(ABS(F1448-D1448)/ABS(D1448),"")</x:f>
        <x:v>1.5486635589681166</x:v>
      </x:c>
      <x:c r="J1448" s="119" t="n">
        <x:f>IFERROR(ABS(G1448-D1448)/ABS(D1448),"")</x:f>
        <x:v>1.282489580071904</x:v>
      </x:c>
      <x:c r="K1448" s="120" t="n">
        <x:f>E1448-D1448</x:f>
        <x:v>346963.09522496676</x:v>
      </x:c>
      <x:c r="L1448" s="77" t="str">
        <x:v>weighted_hybrid</x:v>
      </x:c>
      <x:c r="M1448" s="77" t="str">
        <x:v>是</x:v>
      </x:c>
      <x:c r="N1448" s="77" t="str">
        <x:v>是</x:v>
      </x:c>
    </x:row>
    <x:row r="1449">
      <x:c r="A1449" s="77" t="str">
        <x:v>2524</x:v>
      </x:c>
      <x:c r="B1449" s="77" t="str">
        <x:v>京城</x:v>
      </x:c>
      <x:c r="C1449" s="125" t="n">
        <x:v>45778</x:v>
      </x:c>
      <x:c r="D1449" s="120" t="n">
        <x:v>277263</x:v>
      </x:c>
      <x:c r="E1449" s="120" t="n">
        <x:v>397775.93128297816</x:v>
      </x:c>
      <x:c r="F1449" s="120" t="n">
        <x:v>618692.296884713</x:v>
      </x:c>
      <x:c r="G1449" s="120" t="n">
        <x:v>373229.66843834094</x:v>
      </x:c>
      <x:c r="H1449" s="119" t="n">
        <x:v>0.4346520497974059</x:v>
      </x:c>
      <x:c r="I1449" s="119" t="n">
        <x:f>IFERROR(ABS(F1449-D1449)/ABS(D1449),"")</x:f>
        <x:v>1.231427550321222</x:v>
      </x:c>
      <x:c r="J1449" s="119" t="n">
        <x:f>IFERROR(ABS(G1449-D1449)/ABS(D1449),"")</x:f>
        <x:v>0.34612143862809297</x:v>
      </x:c>
      <x:c r="K1449" s="120" t="n">
        <x:f>E1449-D1449</x:f>
        <x:v>120512.93128297816</x:v>
      </x:c>
      <x:c r="L1449" s="77" t="str">
        <x:v>weighted_hybrid</x:v>
      </x:c>
      <x:c r="M1449" s="77" t="str">
        <x:v>是</x:v>
      </x:c>
      <x:c r="N1449" s="77" t="str">
        <x:v>是</x:v>
      </x:c>
    </x:row>
    <x:row r="1450">
      <x:c r="A1450" s="77" t="str">
        <x:v>2524</x:v>
      </x:c>
      <x:c r="B1450" s="77" t="str">
        <x:v>京城</x:v>
      </x:c>
      <x:c r="C1450" s="125" t="n">
        <x:v>45809</x:v>
      </x:c>
      <x:c r="D1450" s="120" t="n">
        <x:v>333992</x:v>
      </x:c>
      <x:c r="E1450" s="120" t="n">
        <x:v>347664.80478816753</x:v>
      </x:c>
      <x:c r="F1450" s="120" t="n">
        <x:v>476720.8610750316</x:v>
      </x:c>
      <x:c r="G1450" s="120" t="n">
        <x:v>333325.242978516</x:v>
      </x:c>
      <x:c r="H1450" s="119" t="n">
        <x:v>0.040937521821383535</x:v>
      </x:c>
      <x:c r="I1450" s="119" t="n">
        <x:f>IFERROR(ABS(F1450-D1450)/ABS(D1450),"")</x:f>
        <x:v>0.42734215512656465</x:v>
      </x:c>
      <x:c r="J1450" s="119" t="n">
        <x:f>IFERROR(ABS(G1450-D1450)/ABS(D1450),"")</x:f>
        <x:v>0.0019963263236365643</x:v>
      </x:c>
      <x:c r="K1450" s="120" t="n">
        <x:f>E1450-D1450</x:f>
        <x:v>13672.80478816753</x:v>
      </x:c>
      <x:c r="L1450" s="77" t="str">
        <x:v>weighted_hybrid</x:v>
      </x:c>
      <x:c r="M1450" s="77" t="str">
        <x:v>是</x:v>
      </x:c>
      <x:c r="N1450" s="77" t="str">
        <x:v>是</x:v>
      </x:c>
    </x:row>
    <x:row r="1451">
      <x:c r="A1451" s="77" t="str">
        <x:v>2524</x:v>
      </x:c>
      <x:c r="B1451" s="77" t="str">
        <x:v>京城</x:v>
      </x:c>
      <x:c r="C1451" s="125" t="n">
        <x:v>45839</x:v>
      </x:c>
      <x:c r="D1451" s="120" t="n">
        <x:v>150833</x:v>
      </x:c>
      <x:c r="E1451" s="120" t="n">
        <x:v>271591.4277580022</x:v>
      </x:c>
      <x:c r="F1451" s="120" t="n">
        <x:v>236718.26604453425</x:v>
      </x:c>
      <x:c r="G1451" s="120" t="n">
        <x:v>275466.22350394307</x:v>
      </x:c>
      <x:c r="H1451" s="119" t="n">
        <x:v>0.8006101301306888</x:v>
      </x:c>
      <x:c r="I1451" s="119" t="n">
        <x:f>IFERROR(ABS(F1451-D1451)/ABS(D1451),"")</x:f>
        <x:v>0.5694063371048395</x:v>
      </x:c>
      <x:c r="J1451" s="119" t="n">
        <x:f>IFERROR(ABS(G1451-D1451)/ABS(D1451),"")</x:f>
        <x:v>0.8262994404668943</x:v>
      </x:c>
      <x:c r="K1451" s="120" t="n">
        <x:f>E1451-D1451</x:f>
        <x:v>120758.42775800219</x:v>
      </x:c>
      <x:c r="L1451" s="77" t="str">
        <x:v>weighted_hybrid</x:v>
      </x:c>
      <x:c r="M1451" s="77" t="str">
        <x:v>是</x:v>
      </x:c>
      <x:c r="N1451" s="77" t="str">
        <x:v>是</x:v>
      </x:c>
    </x:row>
    <x:row r="1452">
      <x:c r="A1452" s="77" t="str">
        <x:v>2524</x:v>
      </x:c>
      <x:c r="B1452" s="77" t="str">
        <x:v>京城</x:v>
      </x:c>
      <x:c r="C1452" s="125" t="n">
        <x:v>45870</x:v>
      </x:c>
      <x:c r="D1452" s="120" t="n">
        <x:v>98958</x:v>
      </x:c>
      <x:c r="E1452" s="120" t="n">
        <x:v>194878.86367655286</x:v>
      </x:c>
      <x:c r="F1452" s="120" t="n">
        <x:v>303975.0001349423</x:v>
      </x:c>
      <x:c r="G1452" s="120" t="n">
        <x:v>182757.0707367318</x:v>
      </x:c>
      <x:c r="H1452" s="119" t="n">
        <x:v>0.969308834824399</x:v>
      </x:c>
      <x:c r="I1452" s="119" t="n">
        <x:f>IFERROR(ABS(F1452-D1452)/ABS(D1452),"")</x:f>
        <x:v>2.0717577167580417</x:v>
      </x:c>
      <x:c r="J1452" s="119" t="n">
        <x:f>IFERROR(ABS(G1452-D1452)/ABS(D1452),"")</x:f>
        <x:v>0.8468145146095496</x:v>
      </x:c>
      <x:c r="K1452" s="120" t="n">
        <x:f>E1452-D1452</x:f>
        <x:v>95920.86367655286</x:v>
      </x:c>
      <x:c r="L1452" s="77" t="str">
        <x:v>weighted_hybrid</x:v>
      </x:c>
      <x:c r="M1452" s="77" t="str">
        <x:v>是</x:v>
      </x:c>
      <x:c r="N1452" s="77" t="str">
        <x:v>是</x:v>
      </x:c>
    </x:row>
    <x:row r="1453">
      <x:c r="A1453" s="77" t="str">
        <x:v>2524</x:v>
      </x:c>
      <x:c r="B1453" s="77" t="str">
        <x:v>京城</x:v>
      </x:c>
      <x:c r="C1453" s="125" t="n">
        <x:v>45901</x:v>
      </x:c>
      <x:c r="D1453" s="120" t="n">
        <x:v>253041</x:v>
      </x:c>
      <x:c r="E1453" s="120" t="n">
        <x:v>165560.83868781748</x:v>
      </x:c>
      <x:c r="F1453" s="120" t="n">
        <x:v>190417.3146376984</x:v>
      </x:c>
      <x:c r="G1453" s="120" t="n">
        <x:v>162799.00802671962</x:v>
      </x:c>
      <x:c r="H1453" s="119" t="n">
        <x:v>0.3457153635663095</x:v>
      </x:c>
      <x:c r="I1453" s="119" t="n">
        <x:f>IFERROR(ABS(F1453-D1453)/ABS(D1453),"")</x:f>
        <x:v>0.2474843419141625</x:v>
      </x:c>
      <x:c r="J1453" s="119" t="n">
        <x:f>IFERROR(ABS(G1453-D1453)/ABS(D1453),"")</x:f>
        <x:v>0.3566299215276591</x:v>
      </x:c>
      <x:c r="K1453" s="120" t="n">
        <x:f>E1453-D1453</x:f>
        <x:v>-87480.16131218252</x:v>
      </x:c>
      <x:c r="L1453" s="77" t="str">
        <x:v>weighted_hybrid</x:v>
      </x:c>
      <x:c r="M1453" s="77" t="str">
        <x:v>是</x:v>
      </x:c>
      <x:c r="N1453" s="77" t="str">
        <x:v>是</x:v>
      </x:c>
    </x:row>
    <x:row r="1454">
      <x:c r="A1454" s="77" t="str">
        <x:v>2524</x:v>
      </x:c>
      <x:c r="B1454" s="77" t="str">
        <x:v>京城</x:v>
      </x:c>
      <x:c r="C1454" s="125" t="n">
        <x:v>45931</x:v>
      </x:c>
      <x:c r="D1454" s="120" t="n">
        <x:v>123834</x:v>
      </x:c>
      <x:c r="E1454" s="120" t="n">
        <x:v>531154.1100228464</x:v>
      </x:c>
      <x:c r="F1454" s="120" t="n">
        <x:v>210041.654179594</x:v>
      </x:c>
      <x:c r="G1454" s="120" t="n">
        <x:v>566833.2717832078</x:v>
      </x:c>
      <x:c r="H1454" s="119" t="n">
        <x:v>3.289242938311339</x:v>
      </x:c>
      <x:c r="I1454" s="119" t="n">
        <x:f>IFERROR(ABS(F1454-D1454)/ABS(D1454),"")</x:f>
        <x:v>0.6961549669686355</x:v>
      </x:c>
      <x:c r="J1454" s="119" t="n">
        <x:f>IFERROR(ABS(G1454-D1454)/ABS(D1454),"")</x:f>
        <x:v>3.5773638240160843</x:v>
      </x:c>
      <x:c r="K1454" s="120" t="n">
        <x:f>E1454-D1454</x:f>
        <x:v>407320.1100228464</x:v>
      </x:c>
      <x:c r="L1454" s="77" t="str">
        <x:v>weighted_hybrid</x:v>
      </x:c>
      <x:c r="M1454" s="77" t="str">
        <x:v>是</x:v>
      </x:c>
      <x:c r="N1454" s="77" t="str">
        <x:v>是</x:v>
      </x:c>
    </x:row>
    <x:row r="1455">
      <x:c r="A1455" s="77" t="str">
        <x:v>2524</x:v>
      </x:c>
      <x:c r="B1455" s="77" t="str">
        <x:v>京城</x:v>
      </x:c>
      <x:c r="C1455" s="125" t="n">
        <x:v>45962</x:v>
      </x:c>
      <x:c r="D1455" s="120" t="n">
        <x:v>125379</x:v>
      </x:c>
      <x:c r="E1455" s="120" t="n">
        <x:v>289296.029635999</x:v>
      </x:c>
      <x:c r="F1455" s="120" t="n">
        <x:v>236579.5888260062</x:v>
      </x:c>
      <x:c r="G1455" s="120" t="n">
        <x:v>295153.4119482204</x:v>
      </x:c>
      <x:c r="H1455" s="119" t="n">
        <x:v>1.307372284321928</x:v>
      </x:c>
      <x:c r="I1455" s="119" t="n">
        <x:f>IFERROR(ABS(F1455-D1455)/ABS(D1455),"")</x:f>
        <x:v>0.8869155825617224</x:v>
      </x:c>
      <x:c r="J1455" s="119" t="n">
        <x:f>IFERROR(ABS(G1455-D1455)/ABS(D1455),"")</x:f>
        <x:v>1.3540896956286173</x:v>
      </x:c>
      <x:c r="K1455" s="120" t="n">
        <x:f>E1455-D1455</x:f>
        <x:v>163917.029635999</x:v>
      </x:c>
      <x:c r="L1455" s="77" t="str">
        <x:v>weighted_hybrid</x:v>
      </x:c>
      <x:c r="M1455" s="77" t="str">
        <x:v>是</x:v>
      </x:c>
      <x:c r="N1455" s="77" t="str">
        <x:v>是</x:v>
      </x:c>
    </x:row>
    <x:row r="1456">
      <x:c r="A1456" s="77" t="str">
        <x:v>2524</x:v>
      </x:c>
      <x:c r="B1456" s="77" t="str">
        <x:v>京城</x:v>
      </x:c>
      <x:c r="C1456" s="125" t="n">
        <x:v>45992</x:v>
      </x:c>
      <x:c r="D1456" s="120" t="n">
        <x:v>153442</x:v>
      </x:c>
      <x:c r="E1456" s="120" t="n">
        <x:v>338730.6819115664</x:v>
      </x:c>
      <x:c r="F1456" s="120" t="n">
        <x:v>283794.70434940857</x:v>
      </x:c>
      <x:c r="G1456" s="120" t="n">
        <x:v>344834.6794184728</x:v>
      </x:c>
      <x:c r="H1456" s="119" t="n">
        <x:v>1.207548662762258</x:v>
      </x:c>
      <x:c r="I1456" s="119" t="n">
        <x:f>IFERROR(ABS(F1456-D1456)/ABS(D1456),"")</x:f>
        <x:v>0.849524278550909</x:v>
      </x:c>
      <x:c r="J1456" s="119" t="n">
        <x:f>IFERROR(ABS(G1456-D1456)/ABS(D1456),"")</x:f>
        <x:v>1.2473291498968522</x:v>
      </x:c>
      <x:c r="K1456" s="120" t="n">
        <x:f>E1456-D1456</x:f>
        <x:v>185288.6819115664</x:v>
      </x:c>
      <x:c r="L1456" s="77" t="str">
        <x:v>weighted_hybrid</x:v>
      </x:c>
      <x:c r="M1456" s="77" t="str">
        <x:v>是</x:v>
      </x:c>
      <x:c r="N1456" s="77" t="str">
        <x:v>是</x:v>
      </x:c>
    </x:row>
    <x:row r="1457">
      <x:c r="A1457" s="77" t="str">
        <x:v>2534</x:v>
      </x:c>
      <x:c r="B1457" s="77" t="str">
        <x:v>宏盛</x:v>
      </x:c>
      <x:c r="C1457" s="125" t="n">
        <x:v>45658</x:v>
      </x:c>
      <x:c r="D1457" s="120" t="n">
        <x:v>467163</x:v>
      </x:c>
      <x:c r="E1457" s="120" t="n">
        <x:v>309232.54018092365</x:v>
      </x:c>
      <x:c r="F1457" s="120" t="n">
        <x:v>471524.6664246809</x:v>
      </x:c>
      <x:c r="G1457" s="120" t="n">
        <x:v>291200.0817093951</x:v>
      </x:c>
      <x:c r="H1457" s="119" t="n">
        <x:v>0.33806285989917084</x:v>
      </x:c>
      <x:c r="I1457" s="119" t="n">
        <x:f>IFERROR(ABS(F1457-D1457)/ABS(D1457),"")</x:f>
        <x:v>0.009336498020350303</x:v>
      </x:c>
      <x:c r="J1457" s="119" t="n">
        <x:f>IFERROR(ABS(G1457-D1457)/ABS(D1457),"")</x:f>
        <x:v>0.37666278855689533</x:v>
      </x:c>
      <x:c r="K1457" s="120" t="n">
        <x:f>E1457-D1457</x:f>
        <x:v>-157930.45981907635</x:v>
      </x:c>
      <x:c r="L1457" s="77" t="str">
        <x:v>weighted_hybrid</x:v>
      </x:c>
      <x:c r="M1457" s="77" t="str">
        <x:v>是</x:v>
      </x:c>
      <x:c r="N1457" s="77" t="str">
        <x:v>是</x:v>
      </x:c>
    </x:row>
    <x:row r="1458">
      <x:c r="A1458" s="77" t="str">
        <x:v>2534</x:v>
      </x:c>
      <x:c r="B1458" s="77" t="str">
        <x:v>宏盛</x:v>
      </x:c>
      <x:c r="C1458" s="125" t="n">
        <x:v>45689</x:v>
      </x:c>
      <x:c r="D1458" s="120" t="n">
        <x:v>663438</x:v>
      </x:c>
      <x:c r="E1458" s="120" t="n">
        <x:v>278471.4941230861</x:v>
      </x:c>
      <x:c r="F1458" s="120" t="n">
        <x:v>223933.91925873744</x:v>
      </x:c>
      <x:c r="G1458" s="120" t="n">
        <x:v>284531.2246635693</x:v>
      </x:c>
      <x:c r="H1458" s="119" t="n">
        <x:v>0.5802599577909524</x:v>
      </x:c>
      <x:c r="I1458" s="119" t="n">
        <x:f>IFERROR(ABS(F1458-D1458)/ABS(D1458),"")</x:f>
        <x:v>0.6624644363772689</x:v>
      </x:c>
      <x:c r="J1458" s="119" t="n">
        <x:f>IFERROR(ABS(G1458-D1458)/ABS(D1458),"")</x:f>
        <x:v>0.5711261268369172</x:v>
      </x:c>
      <x:c r="K1458" s="120" t="n">
        <x:f>E1458-D1458</x:f>
        <x:v>-384966.5058769139</x:v>
      </x:c>
      <x:c r="L1458" s="77" t="str">
        <x:v>weighted_hybrid</x:v>
      </x:c>
      <x:c r="M1458" s="77" t="str">
        <x:v>是</x:v>
      </x:c>
      <x:c r="N1458" s="77" t="str">
        <x:v>是</x:v>
      </x:c>
    </x:row>
    <x:row r="1459">
      <x:c r="A1459" s="77" t="str">
        <x:v>2534</x:v>
      </x:c>
      <x:c r="B1459" s="77" t="str">
        <x:v>宏盛</x:v>
      </x:c>
      <x:c r="C1459" s="125" t="n">
        <x:v>45717</x:v>
      </x:c>
      <x:c r="D1459" s="120" t="n">
        <x:v>703898</x:v>
      </x:c>
      <x:c r="E1459" s="120" t="n">
        <x:v>436476.3380702399</x:v>
      </x:c>
      <x:c r="F1459" s="120" t="n">
        <x:v>551998.1278043902</x:v>
      </x:c>
      <x:c r="G1459" s="120" t="n">
        <x:v>423640.58365533425</x:v>
      </x:c>
      <x:c r="H1459" s="119" t="n">
        <x:v>0.379915359796107</x:v>
      </x:c>
      <x:c r="I1459" s="119" t="n">
        <x:f>IFERROR(ABS(F1459-D1459)/ABS(D1459),"")</x:f>
        <x:v>0.21579813012057122</x:v>
      </x:c>
      <x:c r="J1459" s="119" t="n">
        <x:f>IFERROR(ABS(G1459-D1459)/ABS(D1459),"")</x:f>
        <x:v>0.39815060753783327</x:v>
      </x:c>
      <x:c r="K1459" s="120" t="n">
        <x:f>E1459-D1459</x:f>
        <x:v>-267421.6619297601</x:v>
      </x:c>
      <x:c r="L1459" s="77" t="str">
        <x:v>weighted_hybrid</x:v>
      </x:c>
      <x:c r="M1459" s="77" t="str">
        <x:v>是</x:v>
      </x:c>
      <x:c r="N1459" s="77" t="str">
        <x:v>是</x:v>
      </x:c>
    </x:row>
    <x:row r="1460">
      <x:c r="A1460" s="77" t="str">
        <x:v>2534</x:v>
      </x:c>
      <x:c r="B1460" s="77" t="str">
        <x:v>宏盛</x:v>
      </x:c>
      <x:c r="C1460" s="125" t="n">
        <x:v>45748</x:v>
      </x:c>
      <x:c r="D1460" s="120" t="n">
        <x:v>1049608</x:v>
      </x:c>
      <x:c r="E1460" s="120" t="n">
        <x:v>359351.5192854209</x:v>
      </x:c>
      <x:c r="F1460" s="120" t="n">
        <x:v>275463.5264974272</x:v>
      </x:c>
      <x:c r="G1460" s="120" t="n">
        <x:v>368672.4073729757</x:v>
      </x:c>
      <x:c r="H1460" s="119" t="n">
        <x:v>0.6576326406759275</x:v>
      </x:c>
      <x:c r="I1460" s="119" t="n">
        <x:f>IFERROR(ABS(F1460-D1460)/ABS(D1460),"")</x:f>
        <x:v>0.7375558051220769</x:v>
      </x:c>
      <x:c r="J1460" s="119" t="n">
        <x:f>IFERROR(ABS(G1460-D1460)/ABS(D1460),"")</x:f>
        <x:v>0.6487522890708001</x:v>
      </x:c>
      <x:c r="K1460" s="120" t="n">
        <x:f>E1460-D1460</x:f>
        <x:v>-690256.4807145791</x:v>
      </x:c>
      <x:c r="L1460" s="77" t="str">
        <x:v>weighted_hybrid</x:v>
      </x:c>
      <x:c r="M1460" s="77" t="str">
        <x:v>是</x:v>
      </x:c>
      <x:c r="N1460" s="77" t="str">
        <x:v>是</x:v>
      </x:c>
    </x:row>
    <x:row r="1461">
      <x:c r="A1461" s="77" t="str">
        <x:v>2534</x:v>
      </x:c>
      <x:c r="B1461" s="77" t="str">
        <x:v>宏盛</x:v>
      </x:c>
      <x:c r="C1461" s="125" t="n">
        <x:v>45778</x:v>
      </x:c>
      <x:c r="D1461" s="120" t="n">
        <x:v>775353</x:v>
      </x:c>
      <x:c r="E1461" s="120" t="n">
        <x:v>503660.7045097111</x:v>
      </x:c>
      <x:c r="F1461" s="120" t="n">
        <x:v>872197.8597156293</x:v>
      </x:c>
      <x:c r="G1461" s="120" t="n">
        <x:v>462712.1317090536</x:v>
      </x:c>
      <x:c r="H1461" s="119" t="n">
        <x:v>0.3504110972554293</x:v>
      </x:c>
      <x:c r="I1461" s="119" t="n">
        <x:f>IFERROR(ABS(F1461-D1461)/ABS(D1461),"")</x:f>
        <x:v>0.1249042174540232</x:v>
      </x:c>
      <x:c r="J1461" s="119" t="n">
        <x:f>IFERROR(ABS(G1461-D1461)/ABS(D1461),"")</x:f>
        <x:v>0.403223910000924</x:v>
      </x:c>
      <x:c r="K1461" s="120" t="n">
        <x:f>E1461-D1461</x:f>
        <x:v>-271692.2954902889</x:v>
      </x:c>
      <x:c r="L1461" s="77" t="str">
        <x:v>weighted_hybrid</x:v>
      </x:c>
      <x:c r="M1461" s="77" t="str">
        <x:v>是</x:v>
      </x:c>
      <x:c r="N1461" s="77" t="str">
        <x:v>是</x:v>
      </x:c>
    </x:row>
    <x:row r="1462">
      <x:c r="A1462" s="77" t="str">
        <x:v>2534</x:v>
      </x:c>
      <x:c r="B1462" s="77" t="str">
        <x:v>宏盛</x:v>
      </x:c>
      <x:c r="C1462" s="125" t="n">
        <x:v>45809</x:v>
      </x:c>
      <x:c r="D1462" s="120" t="n">
        <x:v>430117</x:v>
      </x:c>
      <x:c r="E1462" s="120" t="n">
        <x:v>464306.54600979434</x:v>
      </x:c>
      <x:c r="F1462" s="120" t="n">
        <x:v>1072849.2476369736</x:v>
      </x:c>
      <x:c r="G1462" s="120" t="n">
        <x:v>396690.6902734411</x:v>
      </x:c>
      <x:c r="H1462" s="119" t="n">
        <x:v>0.07948894372878622</x:v>
      </x:c>
      <x:c r="I1462" s="119" t="n">
        <x:f>IFERROR(ABS(F1462-D1462)/ABS(D1462),"")</x:f>
        <x:v>1.4943195633675805</x:v>
      </x:c>
      <x:c r="J1462" s="119" t="n">
        <x:f>IFERROR(ABS(G1462-D1462)/ABS(D1462),"")</x:f>
        <x:v>0.07771445845330205</x:v>
      </x:c>
      <x:c r="K1462" s="120" t="n">
        <x:f>E1462-D1462</x:f>
        <x:v>34189.54600979434</x:v>
      </x:c>
      <x:c r="L1462" s="77" t="str">
        <x:v>weighted_hybrid</x:v>
      </x:c>
      <x:c r="M1462" s="77" t="str">
        <x:v>是</x:v>
      </x:c>
      <x:c r="N1462" s="77" t="str">
        <x:v>是</x:v>
      </x:c>
    </x:row>
    <x:row r="1463">
      <x:c r="A1463" s="77" t="str">
        <x:v>2534</x:v>
      </x:c>
      <x:c r="B1463" s="77" t="str">
        <x:v>宏盛</x:v>
      </x:c>
      <x:c r="C1463" s="125" t="n">
        <x:v>45839</x:v>
      </x:c>
      <x:c r="D1463" s="120" t="n">
        <x:v>127516</x:v>
      </x:c>
      <x:c r="E1463" s="120" t="n">
        <x:v>372958.746858218</x:v>
      </x:c>
      <x:c r="F1463" s="120" t="n">
        <x:v>527206.32780233</x:v>
      </x:c>
      <x:c r="G1463" s="120" t="n">
        <x:v>355820.12675331667</x:v>
      </x:c>
      <x:c r="H1463" s="119" t="n">
        <x:v>1.9247996083488972</x:v>
      </x:c>
      <x:c r="I1463" s="119" t="n">
        <x:f>IFERROR(ABS(F1463-D1463)/ABS(D1463),"")</x:f>
        <x:v>3.134432759828806</x:v>
      </x:c>
      <x:c r="J1463" s="119" t="n">
        <x:f>IFERROR(ABS(G1463-D1463)/ABS(D1463),"")</x:f>
        <x:v>1.7903959248511299</x:v>
      </x:c>
      <x:c r="K1463" s="120" t="n">
        <x:f>E1463-D1463</x:f>
        <x:v>245442.746858218</x:v>
      </x:c>
      <x:c r="L1463" s="77" t="str">
        <x:v>weighted_hybrid</x:v>
      </x:c>
      <x:c r="M1463" s="77" t="str">
        <x:v>是</x:v>
      </x:c>
      <x:c r="N1463" s="77" t="str">
        <x:v>是</x:v>
      </x:c>
    </x:row>
    <x:row r="1464">
      <x:c r="A1464" s="77" t="str">
        <x:v>2534</x:v>
      </x:c>
      <x:c r="B1464" s="77" t="str">
        <x:v>宏盛</x:v>
      </x:c>
      <x:c r="C1464" s="125" t="n">
        <x:v>45870</x:v>
      </x:c>
      <x:c r="D1464" s="120" t="n">
        <x:v>114397</x:v>
      </x:c>
      <x:c r="E1464" s="120" t="n">
        <x:v>157619.91919636584</x:v>
      </x:c>
      <x:c r="F1464" s="120" t="n">
        <x:v>167541.25697440933</x:v>
      </x:c>
      <x:c r="G1464" s="120" t="n">
        <x:v>156517.54833213877</x:v>
      </x:c>
      <x:c r="H1464" s="119" t="n">
        <x:v>0.37783262844625154</x:v>
      </x:c>
      <x:c r="I1464" s="119" t="n">
        <x:f>IFERROR(ABS(F1464-D1464)/ABS(D1464),"")</x:f>
        <x:v>0.4645598833396797</x:v>
      </x:c>
      <x:c r="J1464" s="119" t="n">
        <x:f>IFERROR(ABS(G1464-D1464)/ABS(D1464),"")</x:f>
        <x:v>0.3681962667914261</x:v>
      </x:c>
      <x:c r="K1464" s="120" t="n">
        <x:f>E1464-D1464</x:f>
        <x:v>43222.91919636584</x:v>
      </x:c>
      <x:c r="L1464" s="77" t="str">
        <x:v>weighted_hybrid</x:v>
      </x:c>
      <x:c r="M1464" s="77" t="str">
        <x:v>是</x:v>
      </x:c>
      <x:c r="N1464" s="77" t="str">
        <x:v>是</x:v>
      </x:c>
    </x:row>
    <x:row r="1465">
      <x:c r="A1465" s="77" t="str">
        <x:v>2534</x:v>
      </x:c>
      <x:c r="B1465" s="77" t="str">
        <x:v>宏盛</x:v>
      </x:c>
      <x:c r="C1465" s="125" t="n">
        <x:v>45901</x:v>
      </x:c>
      <x:c r="D1465" s="120" t="n">
        <x:v>54529</x:v>
      </x:c>
      <x:c r="E1465" s="120" t="n">
        <x:v>91208.12150526312</x:v>
      </x:c>
      <x:c r="F1465" s="120" t="n">
        <x:v>68214.73349701795</x:v>
      </x:c>
      <x:c r="G1465" s="120" t="n">
        <x:v>93762.94239506814</x:v>
      </x:c>
      <x:c r="H1465" s="119" t="n">
        <x:v>0.6726534780623726</x:v>
      </x:c>
      <x:c r="I1465" s="119" t="n">
        <x:f>IFERROR(ABS(F1465-D1465)/ABS(D1465),"")</x:f>
        <x:v>0.25098082666137195</x:v>
      </x:c>
      <x:c r="J1465" s="119" t="n">
        <x:f>IFERROR(ABS(G1465-D1465)/ABS(D1465),"")</x:f>
        <x:v>0.7195059948847061</x:v>
      </x:c>
      <x:c r="K1465" s="120" t="n">
        <x:f>E1465-D1465</x:f>
        <x:v>36679.121505263116</x:v>
      </x:c>
      <x:c r="L1465" s="77" t="str">
        <x:v>weighted_hybrid</x:v>
      </x:c>
      <x:c r="M1465" s="77" t="str">
        <x:v>是</x:v>
      </x:c>
      <x:c r="N1465" s="77" t="str">
        <x:v>是</x:v>
      </x:c>
    </x:row>
    <x:row r="1466">
      <x:c r="A1466" s="77" t="str">
        <x:v>2534</x:v>
      </x:c>
      <x:c r="B1466" s="77" t="str">
        <x:v>宏盛</x:v>
      </x:c>
      <x:c r="C1466" s="125" t="n">
        <x:v>45931</x:v>
      </x:c>
      <x:c r="D1466" s="120" t="n">
        <x:v>161064</x:v>
      </x:c>
      <x:c r="E1466" s="120" t="n">
        <x:v>76194.03788744118</x:v>
      </x:c>
      <x:c r="F1466" s="120" t="n">
        <x:v>127100.11906061826</x:v>
      </x:c>
      <x:c r="G1466" s="120" t="n">
        <x:v>70537.80664597706</x:v>
      </x:c>
      <x:c r="H1466" s="119" t="n">
        <x:v>0.526933157704756</x:v>
      </x:c>
      <x:c r="I1466" s="119" t="n">
        <x:f>IFERROR(ABS(F1466-D1466)/ABS(D1466),"")</x:f>
        <x:v>0.2108719573547269</x:v>
      </x:c>
      <x:c r="J1466" s="119" t="n">
        <x:f>IFERROR(ABS(G1466-D1466)/ABS(D1466),"")</x:f>
        <x:v>0.5620510688547592</x:v>
      </x:c>
      <x:c r="K1466" s="120" t="n">
        <x:f>E1466-D1466</x:f>
        <x:v>-84869.96211255882</x:v>
      </x:c>
      <x:c r="L1466" s="77" t="str">
        <x:v>weighted_hybrid</x:v>
      </x:c>
      <x:c r="M1466" s="77" t="str">
        <x:v>是</x:v>
      </x:c>
      <x:c r="N1466" s="77" t="str">
        <x:v>是</x:v>
      </x:c>
    </x:row>
    <x:row r="1467">
      <x:c r="A1467" s="77" t="str">
        <x:v>2534</x:v>
      </x:c>
      <x:c r="B1467" s="77" t="str">
        <x:v>宏盛</x:v>
      </x:c>
      <x:c r="C1467" s="125" t="n">
        <x:v>45962</x:v>
      </x:c>
      <x:c r="D1467" s="120" t="n">
        <x:v>83456</x:v>
      </x:c>
      <x:c r="E1467" s="120" t="n">
        <x:v>119294.80179679673</x:v>
      </x:c>
      <x:c r="F1467" s="120" t="n">
        <x:v>94794.11737636612</x:v>
      </x:c>
      <x:c r="G1467" s="120" t="n">
        <x:v>122017.10006573345</x:v>
      </x:c>
      <x:c r="H1467" s="119" t="n">
        <x:v>0.4294334954562492</x:v>
      </x:c>
      <x:c r="I1467" s="119" t="n">
        <x:f>IFERROR(ABS(F1467-D1467)/ABS(D1467),"")</x:f>
        <x:v>0.1358574263847551</x:v>
      </x:c>
      <x:c r="J1467" s="119" t="n">
        <x:f>IFERROR(ABS(G1467-D1467)/ABS(D1467),"")</x:f>
        <x:v>0.462053058686415</x:v>
      </x:c>
      <x:c r="K1467" s="120" t="n">
        <x:f>E1467-D1467</x:f>
        <x:v>35838.80179679673</x:v>
      </x:c>
      <x:c r="L1467" s="77" t="str">
        <x:v>weighted_hybrid</x:v>
      </x:c>
      <x:c r="M1467" s="77" t="str">
        <x:v>是</x:v>
      </x:c>
      <x:c r="N1467" s="77" t="str">
        <x:v>是</x:v>
      </x:c>
    </x:row>
    <x:row r="1468">
      <x:c r="A1468" s="77" t="str">
        <x:v>2534</x:v>
      </x:c>
      <x:c r="B1468" s="77" t="str">
        <x:v>宏盛</x:v>
      </x:c>
      <x:c r="C1468" s="125" t="n">
        <x:v>45992</x:v>
      </x:c>
      <x:c r="D1468" s="120" t="n">
        <x:v>110533</x:v>
      </x:c>
      <x:c r="E1468" s="120" t="n">
        <x:v>287687.5472570041</x:v>
      </x:c>
      <x:c r="F1468" s="120" t="n">
        <x:v>263796.9533237629</x:v>
      </x:c>
      <x:c r="G1468" s="120" t="n">
        <x:v>290342.05769403087</x:v>
      </x:c>
      <x:c r="H1468" s="119" t="n">
        <x:v>1.6027299291343224</x:v>
      </x:c>
      <x:c r="I1468" s="119" t="n">
        <x:f>IFERROR(ABS(F1468-D1468)/ABS(D1468),"")</x:f>
        <x:v>1.3865900077240545</x:v>
      </x:c>
      <x:c r="J1468" s="119" t="n">
        <x:f>IFERROR(ABS(G1468-D1468)/ABS(D1468),"")</x:f>
        <x:v>1.6267454759576856</x:v>
      </x:c>
      <x:c r="K1468" s="120" t="n">
        <x:f>E1468-D1468</x:f>
        <x:v>177154.54725700407</x:v>
      </x:c>
      <x:c r="L1468" s="77" t="str">
        <x:v>weighted_hybrid</x:v>
      </x:c>
      <x:c r="M1468" s="77" t="str">
        <x:v>是</x:v>
      </x:c>
      <x:c r="N1468" s="77" t="str">
        <x:v>是</x:v>
      </x:c>
    </x:row>
    <x:row r="1469">
      <x:c r="A1469" s="77" t="str">
        <x:v>2535</x:v>
      </x:c>
      <x:c r="B1469" s="77" t="str">
        <x:v>達欣工</x:v>
      </x:c>
      <x:c r="C1469" s="125" t="n">
        <x:v>45658</x:v>
      </x:c>
      <x:c r="D1469" s="120" t="n">
        <x:v>913019</x:v>
      </x:c>
      <x:c r="E1469" s="120" t="n">
        <x:v>1115847.4041089579</x:v>
      </x:c>
      <x:c r="F1469" s="120" t="n">
        <x:v>912856.2470031054</x:v>
      </x:c>
      <x:c r="G1469" s="120" t="n">
        <x:v>1138401.9771207192</x:v>
      </x:c>
      <x:c r="H1469" s="119" t="n">
        <x:v>0.22215135074840486</x:v>
      </x:c>
      <x:c r="I1469" s="119" t="n">
        <x:f>IFERROR(ABS(F1469-D1469)/ABS(D1469),"")</x:f>
        <x:v>0.0001782580613269246</x:v>
      </x:c>
      <x:c r="J1469" s="119" t="n">
        <x:f>IFERROR(ABS(G1469-D1469)/ABS(D1469),"")</x:f>
        <x:v>0.24685464061615273</x:v>
      </x:c>
      <x:c r="K1469" s="120" t="n">
        <x:f>E1469-D1469</x:f>
        <x:v>202828.40410895785</x:v>
      </x:c>
      <x:c r="L1469" s="77" t="str">
        <x:v>weighted_hybrid</x:v>
      </x:c>
      <x:c r="M1469" s="77" t="str">
        <x:v>是</x:v>
      </x:c>
      <x:c r="N1469" s="77" t="str">
        <x:v>是</x:v>
      </x:c>
    </x:row>
    <x:row r="1470">
      <x:c r="A1470" s="77" t="str">
        <x:v>2535</x:v>
      </x:c>
      <x:c r="B1470" s="77" t="str">
        <x:v>達欣工</x:v>
      </x:c>
      <x:c r="C1470" s="125" t="n">
        <x:v>45689</x:v>
      </x:c>
      <x:c r="D1470" s="120" t="n">
        <x:v>1187920</x:v>
      </x:c>
      <x:c r="E1470" s="120" t="n">
        <x:v>927259.839965501</x:v>
      </x:c>
      <x:c r="F1470" s="120" t="n">
        <x:v>962526.35597789</x:v>
      </x:c>
      <x:c r="G1470" s="120" t="n">
        <x:v>923341.3381863467</x:v>
      </x:c>
      <x:c r="H1470" s="119" t="n">
        <x:v>0.21942568526037026</x:v>
      </x:c>
      <x:c r="I1470" s="119" t="n">
        <x:f>IFERROR(ABS(F1470-D1470)/ABS(D1470),"")</x:f>
        <x:v>0.1897380665550795</x:v>
      </x:c>
      <x:c r="J1470" s="119" t="n">
        <x:f>IFERROR(ABS(G1470-D1470)/ABS(D1470),"")</x:f>
        <x:v>0.22272430956095807</x:v>
      </x:c>
      <x:c r="K1470" s="120" t="n">
        <x:f>E1470-D1470</x:f>
        <x:v>-260660.16003449901</x:v>
      </x:c>
      <x:c r="L1470" s="77" t="str">
        <x:v>weighted_hybrid</x:v>
      </x:c>
      <x:c r="M1470" s="77" t="str">
        <x:v>是</x:v>
      </x:c>
      <x:c r="N1470" s="77" t="str">
        <x:v>是</x:v>
      </x:c>
    </x:row>
    <x:row r="1471">
      <x:c r="A1471" s="77" t="str">
        <x:v>2535</x:v>
      </x:c>
      <x:c r="B1471" s="77" t="str">
        <x:v>達欣工</x:v>
      </x:c>
      <x:c r="C1471" s="125" t="n">
        <x:v>45717</x:v>
      </x:c>
      <x:c r="D1471" s="120" t="n">
        <x:v>2500634</x:v>
      </x:c>
      <x:c r="E1471" s="120" t="n">
        <x:v>1048723.937556792</x:v>
      </x:c>
      <x:c r="F1471" s="120" t="n">
        <x:v>1072641.431164801</x:v>
      </x:c>
      <x:c r="G1471" s="120" t="n">
        <x:v>1046066.4382670134</x:v>
      </x:c>
      <x:c r="H1471" s="119" t="n">
        <x:v>0.5806167805617327</x:v>
      </x:c>
      <x:c r="I1471" s="119" t="n">
        <x:f>IFERROR(ABS(F1471-D1471)/ABS(D1471),"")</x:f>
        <x:v>0.5710522086939549</x:v>
      </x:c>
      <x:c r="J1471" s="119" t="n">
        <x:f>IFERROR(ABS(G1471-D1471)/ABS(D1471),"")</x:f>
        <x:v>0.5816795107692635</x:v>
      </x:c>
      <x:c r="K1471" s="120" t="n">
        <x:f>E1471-D1471</x:f>
        <x:v>-1451910.062443208</x:v>
      </x:c>
      <x:c r="L1471" s="77" t="str">
        <x:v>weighted_hybrid</x:v>
      </x:c>
      <x:c r="M1471" s="77" t="str">
        <x:v>是</x:v>
      </x:c>
      <x:c r="N1471" s="77" t="str">
        <x:v>是</x:v>
      </x:c>
    </x:row>
    <x:row r="1472">
      <x:c r="A1472" s="77" t="str">
        <x:v>2535</x:v>
      </x:c>
      <x:c r="B1472" s="77" t="str">
        <x:v>達欣工</x:v>
      </x:c>
      <x:c r="C1472" s="125" t="n">
        <x:v>45748</x:v>
      </x:c>
      <x:c r="D1472" s="120" t="n">
        <x:v>2491415</x:v>
      </x:c>
      <x:c r="E1472" s="120" t="n">
        <x:v>1764796.2804223825</x:v>
      </x:c>
      <x:c r="F1472" s="120" t="n">
        <x:v>1472818.811820305</x:v>
      </x:c>
      <x:c r="G1472" s="120" t="n">
        <x:v>1797238.2213781688</x:v>
      </x:c>
      <x:c r="H1472" s="119" t="n">
        <x:v>0.29164901053321807</x:v>
      </x:c>
      <x:c r="I1472" s="119" t="n">
        <x:f>IFERROR(ABS(F1472-D1472)/ABS(D1472),"")</x:f>
        <x:v>0.4088424402115645</x:v>
      </x:c>
      <x:c r="J1472" s="119" t="n">
        <x:f>IFERROR(ABS(G1472-D1472)/ABS(D1472),"")</x:f>
        <x:v>0.27862751834673516</x:v>
      </x:c>
      <x:c r="K1472" s="120" t="n">
        <x:f>E1472-D1472</x:f>
        <x:v>-726618.7195776175</x:v>
      </x:c>
      <x:c r="L1472" s="77" t="str">
        <x:v>weighted_hybrid</x:v>
      </x:c>
      <x:c r="M1472" s="77" t="str">
        <x:v>是</x:v>
      </x:c>
      <x:c r="N1472" s="77" t="str">
        <x:v>是</x:v>
      </x:c>
    </x:row>
    <x:row r="1473">
      <x:c r="A1473" s="77" t="str">
        <x:v>2535</x:v>
      </x:c>
      <x:c r="B1473" s="77" t="str">
        <x:v>達欣工</x:v>
      </x:c>
      <x:c r="C1473" s="125" t="n">
        <x:v>45778</x:v>
      </x:c>
      <x:c r="D1473" s="120" t="n">
        <x:v>2028835</x:v>
      </x:c>
      <x:c r="E1473" s="120" t="n">
        <x:v>3023803.6431073393</x:v>
      </x:c>
      <x:c r="F1473" s="120" t="n">
        <x:v>2882517.4935953226</x:v>
      </x:c>
      <x:c r="G1473" s="120" t="n">
        <x:v>3039502.10416423</x:v>
      </x:c>
      <x:c r="H1473" s="119" t="n">
        <x:v>0.4904137808680052</x:v>
      </x:c>
      <x:c r="I1473" s="119" t="n">
        <x:f>IFERROR(ABS(F1473-D1473)/ABS(D1473),"")</x:f>
        <x:v>0.42077472716870645</x:v>
      </x:c>
      <x:c r="J1473" s="119" t="n">
        <x:f>IFERROR(ABS(G1473-D1473)/ABS(D1473),"")</x:f>
        <x:v>0.49815145350126067</x:v>
      </x:c>
      <x:c r="K1473" s="120" t="n">
        <x:f>E1473-D1473</x:f>
        <x:v>994968.6431073393</x:v>
      </x:c>
      <x:c r="L1473" s="77" t="str">
        <x:v>weighted_hybrid</x:v>
      </x:c>
      <x:c r="M1473" s="77" t="str">
        <x:v>是</x:v>
      </x:c>
      <x:c r="N1473" s="77" t="str">
        <x:v>是</x:v>
      </x:c>
    </x:row>
    <x:row r="1474">
      <x:c r="A1474" s="77" t="str">
        <x:v>2535</x:v>
      </x:c>
      <x:c r="B1474" s="77" t="str">
        <x:v>達欣工</x:v>
      </x:c>
      <x:c r="C1474" s="125" t="n">
        <x:v>45809</x:v>
      </x:c>
      <x:c r="D1474" s="120" t="n">
        <x:v>1848587</x:v>
      </x:c>
      <x:c r="E1474" s="120" t="n">
        <x:v>2235298.8631217014</x:v>
      </x:c>
      <x:c r="F1474" s="120" t="n">
        <x:v>1740927.0111596263</x:v>
      </x:c>
      <x:c r="G1474" s="120" t="n">
        <x:v>2290229.068895265</x:v>
      </x:c>
      <x:c r="H1474" s="119" t="n">
        <x:v>0.20919321791276332</x:v>
      </x:c>
      <x:c r="I1474" s="119" t="n">
        <x:f>IFERROR(ABS(F1474-D1474)/ABS(D1474),"")</x:f>
        <x:v>0.058239070620086424</x:v>
      </x:c>
      <x:c r="J1474" s="119" t="n">
        <x:f>IFERROR(ABS(G1474-D1474)/ABS(D1474),"")</x:f>
        <x:v>0.23890791663863534</x:v>
      </x:c>
      <x:c r="K1474" s="120" t="n">
        <x:f>E1474-D1474</x:f>
        <x:v>386711.8631217014</x:v>
      </x:c>
      <x:c r="L1474" s="77" t="str">
        <x:v>weighted_hybrid</x:v>
      </x:c>
      <x:c r="M1474" s="77" t="str">
        <x:v>是</x:v>
      </x:c>
      <x:c r="N1474" s="77" t="str">
        <x:v>是</x:v>
      </x:c>
    </x:row>
    <x:row r="1475">
      <x:c r="A1475" s="77" t="str">
        <x:v>2535</x:v>
      </x:c>
      <x:c r="B1475" s="77" t="str">
        <x:v>達欣工</x:v>
      </x:c>
      <x:c r="C1475" s="125" t="n">
        <x:v>45839</x:v>
      </x:c>
      <x:c r="D1475" s="120" t="n">
        <x:v>1993357</x:v>
      </x:c>
      <x:c r="E1475" s="120" t="n">
        <x:v>1793870.9014142307</x:v>
      </x:c>
      <x:c r="F1475" s="120" t="n">
        <x:v>1750389.432415564</x:v>
      </x:c>
      <x:c r="G1475" s="120" t="n">
        <x:v>1798702.1757474157</x:v>
      </x:c>
      <x:c r="H1475" s="119" t="n">
        <x:v>0.1000754498997266</x:v>
      </x:c>
      <x:c r="I1475" s="119" t="n">
        <x:f>IFERROR(ABS(F1475-D1475)/ABS(D1475),"")</x:f>
        <x:v>0.12188863689968024</x:v>
      </x:c>
      <x:c r="J1475" s="119" t="n">
        <x:f>IFERROR(ABS(G1475-D1475)/ABS(D1475),"")</x:f>
        <x:v>0.09765176245528737</x:v>
      </x:c>
      <x:c r="K1475" s="120" t="n">
        <x:f>E1475-D1475</x:f>
        <x:v>-199486.0985857693</x:v>
      </x:c>
      <x:c r="L1475" s="77" t="str">
        <x:v>weighted_hybrid</x:v>
      </x:c>
      <x:c r="M1475" s="77" t="str">
        <x:v>是</x:v>
      </x:c>
      <x:c r="N1475" s="77" t="str">
        <x:v>是</x:v>
      </x:c>
    </x:row>
    <x:row r="1476">
      <x:c r="A1476" s="77" t="str">
        <x:v>2535</x:v>
      </x:c>
      <x:c r="B1476" s="77" t="str">
        <x:v>達欣工</x:v>
      </x:c>
      <x:c r="C1476" s="125" t="n">
        <x:v>45870</x:v>
      </x:c>
      <x:c r="D1476" s="120" t="n">
        <x:v>1778325</x:v>
      </x:c>
      <x:c r="E1476" s="120" t="n">
        <x:v>1825737.3736407692</x:v>
      </x:c>
      <x:c r="F1476" s="120" t="n">
        <x:v>1939015.935125575</x:v>
      </x:c>
      <x:c r="G1476" s="120" t="n">
        <x:v>1813150.8668091241</x:v>
      </x:c>
      <x:c r="H1476" s="119" t="n">
        <x:v>0.02666125350583789</x:v>
      </x:c>
      <x:c r="I1476" s="119" t="n">
        <x:f>IFERROR(ABS(F1476-D1476)/ABS(D1476),"")</x:f>
        <x:v>0.09036083681305439</x:v>
      </x:c>
      <x:c r="J1476" s="119" t="n">
        <x:f>IFERROR(ABS(G1476-D1476)/ABS(D1476),"")</x:f>
        <x:v>0.019583522027258306</x:v>
      </x:c>
      <x:c r="K1476" s="120" t="n">
        <x:f>E1476-D1476</x:f>
        <x:v>47412.37364076916</x:v>
      </x:c>
      <x:c r="L1476" s="77" t="str">
        <x:v>weighted_hybrid</x:v>
      </x:c>
      <x:c r="M1476" s="77" t="str">
        <x:v>是</x:v>
      </x:c>
      <x:c r="N1476" s="77" t="str">
        <x:v>是</x:v>
      </x:c>
    </x:row>
    <x:row r="1477">
      <x:c r="A1477" s="77" t="str">
        <x:v>2535</x:v>
      </x:c>
      <x:c r="B1477" s="77" t="str">
        <x:v>達欣工</x:v>
      </x:c>
      <x:c r="C1477" s="125" t="n">
        <x:v>45901</x:v>
      </x:c>
      <x:c r="D1477" s="120" t="n">
        <x:v>1774176</x:v>
      </x:c>
      <x:c r="E1477" s="120" t="n">
        <x:v>1763550.794134044</x:v>
      </x:c>
      <x:c r="F1477" s="120" t="n">
        <x:v>1899735.6236945663</x:v>
      </x:c>
      <x:c r="G1477" s="120" t="n">
        <x:v>1748419.146405097</x:v>
      </x:c>
      <x:c r="H1477" s="119" t="n">
        <x:v>0.005988811631966564</x:v>
      </x:c>
      <x:c r="I1477" s="119" t="n">
        <x:f>IFERROR(ABS(F1477-D1477)/ABS(D1477),"")</x:f>
        <x:v>0.07077066970501592</x:v>
      </x:c>
      <x:c r="J1477" s="119" t="n">
        <x:f>IFERROR(ABS(G1477-D1477)/ABS(D1477),"")</x:f>
        <x:v>0.014517642891631329</x:v>
      </x:c>
      <x:c r="K1477" s="120" t="n">
        <x:f>E1477-D1477</x:f>
        <x:v>-10625.205865955912</x:v>
      </x:c>
      <x:c r="L1477" s="77" t="str">
        <x:v>weighted_hybrid</x:v>
      </x:c>
      <x:c r="M1477" s="77" t="str">
        <x:v>是</x:v>
      </x:c>
      <x:c r="N1477" s="77" t="str">
        <x:v>是</x:v>
      </x:c>
    </x:row>
    <x:row r="1478">
      <x:c r="A1478" s="77" t="str">
        <x:v>2535</x:v>
      </x:c>
      <x:c r="B1478" s="77" t="str">
        <x:v>達欣工</x:v>
      </x:c>
      <x:c r="C1478" s="125" t="n">
        <x:v>45931</x:v>
      </x:c>
      <x:c r="D1478" s="120" t="n">
        <x:v>1419445</x:v>
      </x:c>
      <x:c r="E1478" s="120" t="n">
        <x:v>1638810.3212368966</x:v>
      </x:c>
      <x:c r="F1478" s="120" t="n">
        <x:v>1918451.7928910088</x:v>
      </x:c>
      <x:c r="G1478" s="120" t="n">
        <x:v>1607739.0466086618</x:v>
      </x:c>
      <x:c r="H1478" s="119" t="n">
        <x:v>0.15454302296805905</x:v>
      </x:c>
      <x:c r="I1478" s="119" t="n">
        <x:f>IFERROR(ABS(F1478-D1478)/ABS(D1478),"")</x:f>
        <x:v>0.3515506362634754</x:v>
      </x:c>
      <x:c r="J1478" s="119" t="n">
        <x:f>IFERROR(ABS(G1478-D1478)/ABS(D1478),"")</x:f>
        <x:v>0.13265328815745714</x:v>
      </x:c>
      <x:c r="K1478" s="120" t="n">
        <x:f>E1478-D1478</x:f>
        <x:v>219365.32123689656</x:v>
      </x:c>
      <x:c r="L1478" s="77" t="str">
        <x:v>weighted_hybrid</x:v>
      </x:c>
      <x:c r="M1478" s="77" t="str">
        <x:v>是</x:v>
      </x:c>
      <x:c r="N1478" s="77" t="str">
        <x:v>是</x:v>
      </x:c>
    </x:row>
    <x:row r="1479">
      <x:c r="A1479" s="77" t="str">
        <x:v>2535</x:v>
      </x:c>
      <x:c r="B1479" s="77" t="str">
        <x:v>達欣工</x:v>
      </x:c>
      <x:c r="C1479" s="125" t="n">
        <x:v>45962</x:v>
      </x:c>
      <x:c r="D1479" s="120" t="n">
        <x:v>1717398</x:v>
      </x:c>
      <x:c r="E1479" s="120" t="n">
        <x:v>1704195.3282962327</x:v>
      </x:c>
      <x:c r="F1479" s="120" t="n">
        <x:v>1774016.795028466</x:v>
      </x:c>
      <x:c r="G1479" s="120" t="n">
        <x:v>1696437.3875482066</x:v>
      </x:c>
      <x:c r="H1479" s="119" t="n">
        <x:v>0.007687601653063102</x:v>
      </x:c>
      <x:c r="I1479" s="119" t="n">
        <x:f>IFERROR(ABS(F1479-D1479)/ABS(D1479),"")</x:f>
        <x:v>0.03296777743334162</x:v>
      </x:c>
      <x:c r="J1479" s="119" t="n">
        <x:f>IFERROR(ABS(G1479-D1479)/ABS(D1479),"")</x:f>
        <x:v>0.01220486599599708</x:v>
      </x:c>
      <x:c r="K1479" s="120" t="n">
        <x:f>E1479-D1479</x:f>
        <x:v>-13202.671703767264</x:v>
      </x:c>
      <x:c r="L1479" s="77" t="str">
        <x:v>weighted_hybrid</x:v>
      </x:c>
      <x:c r="M1479" s="77" t="str">
        <x:v>是</x:v>
      </x:c>
      <x:c r="N1479" s="77" t="str">
        <x:v>是</x:v>
      </x:c>
    </x:row>
    <x:row r="1480">
      <x:c r="A1480" s="77" t="str">
        <x:v>2535</x:v>
      </x:c>
      <x:c r="B1480" s="77" t="str">
        <x:v>達欣工</x:v>
      </x:c>
      <x:c r="C1480" s="125" t="n">
        <x:v>45992</x:v>
      </x:c>
      <x:c r="D1480" s="120" t="n">
        <x:v>2419288</x:v>
      </x:c>
      <x:c r="E1480" s="120" t="n">
        <x:v>1857449.6464950668</x:v>
      </x:c>
      <x:c r="F1480" s="120" t="n">
        <x:v>1937412.970553955</x:v>
      </x:c>
      <x:c r="G1480" s="120" t="n">
        <x:v>1848564.8327107457</x:v>
      </x:c>
      <x:c r="H1480" s="119" t="n">
        <x:v>0.23223293527059746</x:v>
      </x:c>
      <x:c r="I1480" s="119" t="n">
        <x:f>IFERROR(ABS(F1480-D1480)/ABS(D1480),"")</x:f>
        <x:v>0.19918051486472257</x:v>
      </x:c>
      <x:c r="J1480" s="119" t="n">
        <x:f>IFERROR(ABS(G1480-D1480)/ABS(D1480),"")</x:f>
        <x:v>0.23590542642680584</x:v>
      </x:c>
      <x:c r="K1480" s="120" t="n">
        <x:f>E1480-D1480</x:f>
        <x:v>-561838.3535049332</x:v>
      </x:c>
      <x:c r="L1480" s="77" t="str">
        <x:v>weighted_hybrid</x:v>
      </x:c>
      <x:c r="M1480" s="77" t="str">
        <x:v>是</x:v>
      </x:c>
      <x:c r="N1480" s="77" t="str">
        <x:v>是</x:v>
      </x:c>
    </x:row>
    <x:row r="1481">
      <x:c r="A1481" s="77" t="str">
        <x:v>2538</x:v>
      </x:c>
      <x:c r="B1481" s="77" t="str">
        <x:v>基泰</x:v>
      </x:c>
      <x:c r="C1481" s="125" t="n">
        <x:v>45658</x:v>
      </x:c>
      <x:c r="D1481" s="120" t="n">
        <x:v>45370</x:v>
      </x:c>
      <x:c r="E1481" s="120" t="n">
        <x:v>47569.497025219964</x:v>
      </x:c>
      <x:c r="F1481" s="120" t="n">
        <x:v>38080.19143008613</x:v>
      </x:c>
      <x:c r="G1481" s="120" t="n">
        <x:v>48623.86431356816</x:v>
      </x:c>
      <x:c r="H1481" s="119" t="n">
        <x:v>0.048479105691425245</x:v>
      </x:c>
      <x:c r="I1481" s="119" t="n">
        <x:f>IFERROR(ABS(F1481-D1481)/ABS(D1481),"")</x:f>
        <x:v>0.16067464337478218</x:v>
      </x:c>
      <x:c r="J1481" s="119" t="n">
        <x:f>IFERROR(ABS(G1481-D1481)/ABS(D1481),"")</x:f>
        <x:v>0.071718411143226</x:v>
      </x:c>
      <x:c r="K1481" s="120" t="n">
        <x:f>E1481-D1481</x:f>
        <x:v>2199.4970252199637</x:v>
      </x:c>
      <x:c r="L1481" s="77" t="str">
        <x:v>weighted_hybrid</x:v>
      </x:c>
      <x:c r="M1481" s="77" t="str">
        <x:v>是</x:v>
      </x:c>
      <x:c r="N1481" s="77" t="str">
        <x:v>是</x:v>
      </x:c>
    </x:row>
    <x:row r="1482">
      <x:c r="A1482" s="77" t="str">
        <x:v>2538</x:v>
      </x:c>
      <x:c r="B1482" s="77" t="str">
        <x:v>基泰</x:v>
      </x:c>
      <x:c r="C1482" s="125" t="n">
        <x:v>45689</x:v>
      </x:c>
      <x:c r="D1482" s="120" t="n">
        <x:v>20383</x:v>
      </x:c>
      <x:c r="E1482" s="120" t="n">
        <x:v>35248.15179388338</x:v>
      </x:c>
      <x:c r="F1482" s="120" t="n">
        <x:v>44965.10662300464</x:v>
      </x:c>
      <x:c r="G1482" s="120" t="n">
        <x:v>34168.490146203236</x:v>
      </x:c>
      <x:c r="H1482" s="119" t="n">
        <x:v>0.7292916545102968</x:v>
      </x:c>
      <x:c r="I1482" s="119" t="n">
        <x:f>IFERROR(ABS(F1482-D1482)/ABS(D1482),"")</x:f>
        <x:v>1.206010235147164</x:v>
      </x:c>
      <x:c r="J1482" s="119" t="n">
        <x:f>IFERROR(ABS(G1482-D1482)/ABS(D1482),"")</x:f>
        <x:v>0.6763229233284225</x:v>
      </x:c>
      <x:c r="K1482" s="120" t="n">
        <x:f>E1482-D1482</x:f>
        <x:v>14865.151793883379</x:v>
      </x:c>
      <x:c r="L1482" s="77" t="str">
        <x:v>weighted_hybrid</x:v>
      </x:c>
      <x:c r="M1482" s="77" t="str">
        <x:v>是</x:v>
      </x:c>
      <x:c r="N1482" s="77" t="str">
        <x:v>是</x:v>
      </x:c>
    </x:row>
    <x:row r="1483">
      <x:c r="A1483" s="77" t="str">
        <x:v>2538</x:v>
      </x:c>
      <x:c r="B1483" s="77" t="str">
        <x:v>基泰</x:v>
      </x:c>
      <x:c r="C1483" s="125" t="n">
        <x:v>45717</x:v>
      </x:c>
      <x:c r="D1483" s="120" t="n">
        <x:v>19782</x:v>
      </x:c>
      <x:c r="E1483" s="120" t="n">
        <x:v>23227.76977318222</x:v>
      </x:c>
      <x:c r="F1483" s="120" t="n">
        <x:v>27389.60712437605</x:v>
      </x:c>
      <x:c r="G1483" s="120" t="n">
        <x:v>22765.343400827347</x:v>
      </x:c>
      <x:c r="H1483" s="119" t="n">
        <x:v>0.1741871283582155</x:v>
      </x:c>
      <x:c r="I1483" s="119" t="n">
        <x:f>IFERROR(ABS(F1483-D1483)/ABS(D1483),"")</x:f>
        <x:v>0.38457219312385243</x:v>
      </x:c>
      <x:c r="J1483" s="119" t="n">
        <x:f>IFERROR(ABS(G1483-D1483)/ABS(D1483),"")</x:f>
        <x:v>0.1508110100509224</x:v>
      </x:c>
      <x:c r="K1483" s="120" t="n">
        <x:f>E1483-D1483</x:f>
        <x:v>3445.769773182219</x:v>
      </x:c>
      <x:c r="L1483" s="77" t="str">
        <x:v>weighted_hybrid</x:v>
      </x:c>
      <x:c r="M1483" s="77" t="str">
        <x:v>是</x:v>
      </x:c>
      <x:c r="N1483" s="77" t="str">
        <x:v>是</x:v>
      </x:c>
    </x:row>
    <x:row r="1484">
      <x:c r="A1484" s="77" t="str">
        <x:v>2538</x:v>
      </x:c>
      <x:c r="B1484" s="77" t="str">
        <x:v>基泰</x:v>
      </x:c>
      <x:c r="C1484" s="125" t="n">
        <x:v>45748</x:v>
      </x:c>
      <x:c r="D1484" s="120" t="n">
        <x:v>19758</x:v>
      </x:c>
      <x:c r="E1484" s="120" t="n">
        <x:v>67117.60466484314</x:v>
      </x:c>
      <x:c r="F1484" s="120" t="n">
        <x:v>61544.15000966229</x:v>
      </x:c>
      <x:c r="G1484" s="120" t="n">
        <x:v>67736.87740430767</x:v>
      </x:c>
      <x:c r="H1484" s="119" t="n">
        <x:v>2.396983736453241</x:v>
      </x:c>
      <x:c r="I1484" s="119" t="n">
        <x:f>IFERROR(ABS(F1484-D1484)/ABS(D1484),"")</x:f>
        <x:v>2.114897763420503</x:v>
      </x:c>
      <x:c r="J1484" s="119" t="n">
        <x:f>IFERROR(ABS(G1484-D1484)/ABS(D1484),"")</x:f>
        <x:v>2.428326622345767</x:v>
      </x:c>
      <x:c r="K1484" s="120" t="n">
        <x:f>E1484-D1484</x:f>
        <x:v>47359.60466484314</x:v>
      </x:c>
      <x:c r="L1484" s="77" t="str">
        <x:v>weighted_hybrid</x:v>
      </x:c>
      <x:c r="M1484" s="77" t="str">
        <x:v>是</x:v>
      </x:c>
      <x:c r="N1484" s="77" t="str">
        <x:v>是</x:v>
      </x:c>
    </x:row>
    <x:row r="1485">
      <x:c r="A1485" s="77" t="str">
        <x:v>2538</x:v>
      </x:c>
      <x:c r="B1485" s="77" t="str">
        <x:v>基泰</x:v>
      </x:c>
      <x:c r="C1485" s="125" t="n">
        <x:v>45778</x:v>
      </x:c>
      <x:c r="D1485" s="120" t="n">
        <x:v>19795</x:v>
      </x:c>
      <x:c r="E1485" s="120" t="n">
        <x:v>61742.453950440904</x:v>
      </x:c>
      <x:c r="F1485" s="120" t="n">
        <x:v>40541.55387264452</x:v>
      </x:c>
      <x:c r="G1485" s="120" t="n">
        <x:v>64098.109514640506</x:v>
      </x:c>
      <x:c r="H1485" s="119" t="n">
        <x:v>2.1190934049225008</x:v>
      </x:c>
      <x:c r="I1485" s="119" t="n">
        <x:f>IFERROR(ABS(F1485-D1485)/ABS(D1485),"")</x:f>
        <x:v>1.0480704153899734</x:v>
      </x:c>
      <x:c r="J1485" s="119" t="n">
        <x:f>IFERROR(ABS(G1485-D1485)/ABS(D1485),"")</x:f>
        <x:v>2.2380959593150043</x:v>
      </x:c>
      <x:c r="K1485" s="120" t="n">
        <x:f>E1485-D1485</x:f>
        <x:v>41947.453950440904</x:v>
      </x:c>
      <x:c r="L1485" s="77" t="str">
        <x:v>weighted_hybrid</x:v>
      </x:c>
      <x:c r="M1485" s="77" t="str">
        <x:v>是</x:v>
      </x:c>
      <x:c r="N1485" s="77" t="str">
        <x:v>是</x:v>
      </x:c>
    </x:row>
    <x:row r="1486">
      <x:c r="A1486" s="77" t="str">
        <x:v>2538</x:v>
      </x:c>
      <x:c r="B1486" s="77" t="str">
        <x:v>基泰</x:v>
      </x:c>
      <x:c r="C1486" s="125" t="n">
        <x:v>45809</x:v>
      </x:c>
      <x:c r="D1486" s="120" t="n">
        <x:v>18630</x:v>
      </x:c>
      <x:c r="E1486" s="120" t="n">
        <x:v>44158.56379635709</x:v>
      </x:c>
      <x:c r="F1486" s="120" t="n">
        <x:v>42144.6494994328</x:v>
      </x:c>
      <x:c r="G1486" s="120" t="n">
        <x:v>44382.332051570906</x:v>
      </x:c>
      <x:c r="H1486" s="119" t="n">
        <x:v>1.3702932794609282</x:v>
      </x:c>
      <x:c r="I1486" s="119" t="n">
        <x:f>IFERROR(ABS(F1486-D1486)/ABS(D1486),"")</x:f>
        <x:v>1.262192673077445</x:v>
      </x:c>
      <x:c r="J1486" s="119" t="n">
        <x:f>IFERROR(ABS(G1486-D1486)/ABS(D1486),"")</x:f>
        <x:v>1.382304457947982</x:v>
      </x:c>
      <x:c r="K1486" s="120" t="n">
        <x:f>E1486-D1486</x:f>
        <x:v>25528.56379635709</x:v>
      </x:c>
      <x:c r="L1486" s="77" t="str">
        <x:v>weighted_hybrid</x:v>
      </x:c>
      <x:c r="M1486" s="77" t="str">
        <x:v>是</x:v>
      </x:c>
      <x:c r="N1486" s="77" t="str">
        <x:v>是</x:v>
      </x:c>
    </x:row>
    <x:row r="1487">
      <x:c r="A1487" s="77" t="str">
        <x:v>2538</x:v>
      </x:c>
      <x:c r="B1487" s="77" t="str">
        <x:v>基泰</x:v>
      </x:c>
      <x:c r="C1487" s="125" t="n">
        <x:v>45839</x:v>
      </x:c>
      <x:c r="D1487" s="120" t="n">
        <x:v>19184</x:v>
      </x:c>
      <x:c r="E1487" s="120" t="n">
        <x:v>22105.996825477054</x:v>
      </x:c>
      <x:c r="F1487" s="120" t="n">
        <x:v>19650.42141014666</x:v>
      </x:c>
      <x:c r="G1487" s="120" t="n">
        <x:v>22378.83853829154</x:v>
      </x:c>
      <x:c r="H1487" s="119" t="n">
        <x:v>0.15231426321294067</x:v>
      </x:c>
      <x:c r="I1487" s="119" t="n">
        <x:f>IFERROR(ABS(F1487-D1487)/ABS(D1487),"")</x:f>
        <x:v>0.024313042647344688</x:v>
      </x:c>
      <x:c r="J1487" s="119" t="n">
        <x:f>IFERROR(ABS(G1487-D1487)/ABS(D1487),"")</x:f>
        <x:v>0.16653662105356237</x:v>
      </x:c>
      <x:c r="K1487" s="120" t="n">
        <x:f>E1487-D1487</x:f>
        <x:v>2921.996825477054</x:v>
      </x:c>
      <x:c r="L1487" s="77" t="str">
        <x:v>weighted_hybrid</x:v>
      </x:c>
      <x:c r="M1487" s="77" t="str">
        <x:v>是</x:v>
      </x:c>
      <x:c r="N1487" s="77" t="str">
        <x:v>是</x:v>
      </x:c>
    </x:row>
    <x:row r="1488">
      <x:c r="A1488" s="77" t="str">
        <x:v>2538</x:v>
      </x:c>
      <x:c r="B1488" s="77" t="str">
        <x:v>基泰</x:v>
      </x:c>
      <x:c r="C1488" s="125" t="n">
        <x:v>45870</x:v>
      </x:c>
      <x:c r="D1488" s="120" t="n">
        <x:v>19376</x:v>
      </x:c>
      <x:c r="E1488" s="120" t="n">
        <x:v>38266.02877968082</x:v>
      </x:c>
      <x:c r="F1488" s="120" t="n">
        <x:v>49129.1715326617</x:v>
      </x:c>
      <x:c r="G1488" s="120" t="n">
        <x:v>37059.0129182385</x:v>
      </x:c>
      <x:c r="H1488" s="119" t="n">
        <x:v>0.9749189089430645</x:v>
      </x:c>
      <x:c r="I1488" s="119" t="n">
        <x:f>IFERROR(ABS(F1488-D1488)/ABS(D1488),"")</x:f>
        <x:v>1.5355683078376186</x:v>
      </x:c>
      <x:c r="J1488" s="119" t="n">
        <x:f>IFERROR(ABS(G1488-D1488)/ABS(D1488),"")</x:f>
        <x:v>0.9126245312881142</x:v>
      </x:c>
      <x:c r="K1488" s="120" t="n">
        <x:f>E1488-D1488</x:f>
        <x:v>18890.02877968082</x:v>
      </x:c>
      <x:c r="L1488" s="77" t="str">
        <x:v>weighted_hybrid</x:v>
      </x:c>
      <x:c r="M1488" s="77" t="str">
        <x:v>是</x:v>
      </x:c>
      <x:c r="N1488" s="77" t="str">
        <x:v>是</x:v>
      </x:c>
    </x:row>
    <x:row r="1489">
      <x:c r="A1489" s="77" t="str">
        <x:v>2538</x:v>
      </x:c>
      <x:c r="B1489" s="77" t="str">
        <x:v>基泰</x:v>
      </x:c>
      <x:c r="C1489" s="125" t="n">
        <x:v>45901</x:v>
      </x:c>
      <x:c r="D1489" s="120" t="n">
        <x:v>25338</x:v>
      </x:c>
      <x:c r="E1489" s="120" t="n">
        <x:v>13988.382462357959</x:v>
      </x:c>
      <x:c r="F1489" s="120" t="n">
        <x:v>18428.22978211972</x:v>
      </x:c>
      <x:c r="G1489" s="120" t="n">
        <x:v>13495.06609349554</x:v>
      </x:c>
      <x:c r="H1489" s="119" t="n">
        <x:v>0.44792870540855795</x:v>
      </x:c>
      <x:c r="I1489" s="119" t="n">
        <x:f>IFERROR(ABS(F1489-D1489)/ABS(D1489),"")</x:f>
        <x:v>0.2727038526276849</x:v>
      </x:c>
      <x:c r="J1489" s="119" t="n">
        <x:f>IFERROR(ABS(G1489-D1489)/ABS(D1489),"")</x:f>
        <x:v>0.46739813349532167</x:v>
      </x:c>
      <x:c r="K1489" s="120" t="n">
        <x:f>E1489-D1489</x:f>
        <x:v>-11349.617537642041</x:v>
      </x:c>
      <x:c r="L1489" s="77" t="str">
        <x:v>weighted_hybrid</x:v>
      </x:c>
      <x:c r="M1489" s="77" t="str">
        <x:v>是</x:v>
      </x:c>
      <x:c r="N1489" s="77" t="str">
        <x:v>是</x:v>
      </x:c>
    </x:row>
    <x:row r="1490">
      <x:c r="A1490" s="77" t="str">
        <x:v>2538</x:v>
      </x:c>
      <x:c r="B1490" s="77" t="str">
        <x:v>基泰</x:v>
      </x:c>
      <x:c r="C1490" s="125" t="n">
        <x:v>45931</x:v>
      </x:c>
      <x:c r="D1490" s="120" t="n">
        <x:v>25697</x:v>
      </x:c>
      <x:c r="E1490" s="120" t="n">
        <x:v>17118.618416714293</x:v>
      </x:c>
      <x:c r="F1490" s="120" t="n">
        <x:v>25417.40641621134</x:v>
      </x:c>
      <x:c r="G1490" s="120" t="n">
        <x:v>16196.530861214618</x:v>
      </x:c>
      <x:c r="H1490" s="119" t="n">
        <x:v>0.3338281349295913</x:v>
      </x:c>
      <x:c r="I1490" s="119" t="n">
        <x:f>IFERROR(ABS(F1490-D1490)/ABS(D1490),"")</x:f>
        <x:v>0.010880397859231073</x:v>
      </x:c>
      <x:c r="J1490" s="119" t="n">
        <x:f>IFERROR(ABS(G1490-D1490)/ABS(D1490),"")</x:f>
        <x:v>0.3697112168262981</x:v>
      </x:c>
      <x:c r="K1490" s="120" t="n">
        <x:f>E1490-D1490</x:f>
        <x:v>-8578.381583285707</x:v>
      </x:c>
      <x:c r="L1490" s="77" t="str">
        <x:v>weighted_hybrid</x:v>
      </x:c>
      <x:c r="M1490" s="77" t="str">
        <x:v>是</x:v>
      </x:c>
      <x:c r="N1490" s="77" t="str">
        <x:v>是</x:v>
      </x:c>
    </x:row>
    <x:row r="1491">
      <x:c r="A1491" s="77" t="str">
        <x:v>2538</x:v>
      </x:c>
      <x:c r="B1491" s="77" t="str">
        <x:v>基泰</x:v>
      </x:c>
      <x:c r="C1491" s="125" t="n">
        <x:v>45962</x:v>
      </x:c>
      <x:c r="D1491" s="120" t="n">
        <x:v>30287</x:v>
      </x:c>
      <x:c r="E1491" s="120" t="n">
        <x:v>26838.116705895558</x:v>
      </x:c>
      <x:c r="F1491" s="120" t="n">
        <x:v>27490.81419581572</x:v>
      </x:c>
      <x:c r="G1491" s="120" t="n">
        <x:v>26765.594762571094</x:v>
      </x:c>
      <x:c r="H1491" s="119" t="n">
        <x:v>0.11387338772755447</x:v>
      </x:c>
      <x:c r="I1491" s="119" t="n">
        <x:f>IFERROR(ABS(F1491-D1491)/ABS(D1491),"")</x:f>
        <x:v>0.0923229703894172</x:v>
      </x:c>
      <x:c r="J1491" s="119" t="n">
        <x:f>IFERROR(ABS(G1491-D1491)/ABS(D1491),"")</x:f>
        <x:v>0.11626787854290309</x:v>
      </x:c>
      <x:c r="K1491" s="120" t="n">
        <x:f>E1491-D1491</x:f>
        <x:v>-3448.883294104442</x:v>
      </x:c>
      <x:c r="L1491" s="77" t="str">
        <x:v>weighted_hybrid</x:v>
      </x:c>
      <x:c r="M1491" s="77" t="str">
        <x:v>是</x:v>
      </x:c>
      <x:c r="N1491" s="77" t="str">
        <x:v>是</x:v>
      </x:c>
    </x:row>
    <x:row r="1492">
      <x:c r="A1492" s="77" t="str">
        <x:v>2538</x:v>
      </x:c>
      <x:c r="B1492" s="77" t="str">
        <x:v>基泰</x:v>
      </x:c>
      <x:c r="C1492" s="125" t="n">
        <x:v>45992</x:v>
      </x:c>
      <x:c r="D1492" s="120" t="n">
        <x:v>35056</x:v>
      </x:c>
      <x:c r="E1492" s="120" t="n">
        <x:v>62334.41946744833</x:v>
      </x:c>
      <x:c r="F1492" s="120" t="n">
        <x:v>84769.95793225573</x:v>
      </x:c>
      <x:c r="G1492" s="120" t="n">
        <x:v>59841.58186024751</x:v>
      </x:c>
      <x:c r="H1492" s="119" t="n">
        <x:v>0.7781383919285808</x:v>
      </x:c>
      <x:c r="I1492" s="119" t="n">
        <x:f>IFERROR(ABS(F1492-D1492)/ABS(D1492),"")</x:f>
        <x:v>1.4181297903998096</x:v>
      </x:c>
      <x:c r="J1492" s="119" t="n">
        <x:f>IFERROR(ABS(G1492-D1492)/ABS(D1492),"")</x:f>
        <x:v>0.7070282365428888</x:v>
      </x:c>
      <x:c r="K1492" s="120" t="n">
        <x:f>E1492-D1492</x:f>
        <x:v>27278.41946744833</x:v>
      </x:c>
      <x:c r="L1492" s="77" t="str">
        <x:v>weighted_hybrid</x:v>
      </x:c>
      <x:c r="M1492" s="77" t="str">
        <x:v>是</x:v>
      </x:c>
      <x:c r="N1492" s="77" t="str">
        <x:v>是</x:v>
      </x:c>
    </x:row>
    <x:row r="1493">
      <x:c r="A1493" s="77" t="str">
        <x:v>2540</x:v>
      </x:c>
      <x:c r="B1493" s="77" t="str">
        <x:v>愛山林</x:v>
      </x:c>
      <x:c r="C1493" s="125" t="n">
        <x:v>45658</x:v>
      </x:c>
      <x:c r="D1493" s="120" t="n">
        <x:v>778533</x:v>
      </x:c>
      <x:c r="E1493" s="120" t="n">
        <x:v>1028787.0844197902</x:v>
      </x:c>
      <x:c r="F1493" s="120" t="n">
        <x:v>744495.4404992263</x:v>
      </x:c>
      <x:c r="G1493" s="120" t="n">
        <x:v>1060375.0448554084</x:v>
      </x:c>
      <x:c r="H1493" s="119" t="n">
        <x:v>0.321443130117529</x:v>
      </x:c>
      <x:c r="I1493" s="119" t="n">
        <x:f>IFERROR(ABS(F1493-D1493)/ABS(D1493),"")</x:f>
        <x:v>0.04372012426033793</x:v>
      </x:c>
      <x:c r="J1493" s="119" t="n">
        <x:f>IFERROR(ABS(G1493-D1493)/ABS(D1493),"")</x:f>
        <x:v>0.36201682504840305</x:v>
      </x:c>
      <x:c r="K1493" s="120" t="n">
        <x:f>E1493-D1493</x:f>
        <x:v>250254.0844197902</x:v>
      </x:c>
      <x:c r="L1493" s="77" t="str">
        <x:v>weighted_hybrid</x:v>
      </x:c>
      <x:c r="M1493" s="77" t="str">
        <x:v>是</x:v>
      </x:c>
      <x:c r="N1493" s="77" t="str">
        <x:v>是</x:v>
      </x:c>
    </x:row>
    <x:row r="1494">
      <x:c r="A1494" s="77" t="str">
        <x:v>2540</x:v>
      </x:c>
      <x:c r="B1494" s="77" t="str">
        <x:v>愛山林</x:v>
      </x:c>
      <x:c r="C1494" s="125" t="n">
        <x:v>45689</x:v>
      </x:c>
      <x:c r="D1494" s="120" t="n">
        <x:v>865727</x:v>
      </x:c>
      <x:c r="E1494" s="120" t="n">
        <x:v>684101.9493459794</x:v>
      </x:c>
      <x:c r="F1494" s="120" t="n">
        <x:v>750207.3212156813</x:v>
      </x:c>
      <x:c r="G1494" s="120" t="n">
        <x:v>676756.9080271235</x:v>
      </x:c>
      <x:c r="H1494" s="119" t="n">
        <x:v>0.20979483215149883</x:v>
      </x:c>
      <x:c r="I1494" s="119" t="n">
        <x:f>IFERROR(ABS(F1494-D1494)/ABS(D1494),"")</x:f>
        <x:v>0.13343661314053823</x:v>
      </x:c>
      <x:c r="J1494" s="119" t="n">
        <x:f>IFERROR(ABS(G1494-D1494)/ABS(D1494),"")</x:f>
        <x:v>0.21827907870827232</x:v>
      </x:c>
      <x:c r="K1494" s="120" t="n">
        <x:f>E1494-D1494</x:f>
        <x:v>-181625.05065402063</x:v>
      </x:c>
      <x:c r="L1494" s="77" t="str">
        <x:v>weighted_hybrid</x:v>
      </x:c>
      <x:c r="M1494" s="77" t="str">
        <x:v>是</x:v>
      </x:c>
      <x:c r="N1494" s="77" t="str">
        <x:v>是</x:v>
      </x:c>
    </x:row>
    <x:row r="1495">
      <x:c r="A1495" s="77" t="str">
        <x:v>2540</x:v>
      </x:c>
      <x:c r="B1495" s="77" t="str">
        <x:v>愛山林</x:v>
      </x:c>
      <x:c r="C1495" s="125" t="n">
        <x:v>45717</x:v>
      </x:c>
      <x:c r="D1495" s="120" t="n">
        <x:v>480228</x:v>
      </x:c>
      <x:c r="E1495" s="120" t="n">
        <x:v>994842.543455575</x:v>
      </x:c>
      <x:c r="F1495" s="120" t="n">
        <x:v>1208614.7636594863</x:v>
      </x:c>
      <x:c r="G1495" s="120" t="n">
        <x:v>971090.0745440292</x:v>
      </x:c>
      <x:c r="H1495" s="119" t="n">
        <x:v>1.0716046200046123</x:v>
      </x:c>
      <x:c r="I1495" s="119" t="n">
        <x:f>IFERROR(ABS(F1495-D1495)/ABS(D1495),"")</x:f>
        <x:v>1.516751967106221</x:v>
      </x:c>
      <x:c r="J1495" s="119" t="n">
        <x:f>IFERROR(ABS(G1495-D1495)/ABS(D1495),"")</x:f>
        <x:v>1.022143803659989</x:v>
      </x:c>
      <x:c r="K1495" s="120" t="n">
        <x:f>E1495-D1495</x:f>
        <x:v>514614.543455575</x:v>
      </x:c>
      <x:c r="L1495" s="77" t="str">
        <x:v>weighted_hybrid</x:v>
      </x:c>
      <x:c r="M1495" s="77" t="str">
        <x:v>是</x:v>
      </x:c>
      <x:c r="N1495" s="77" t="str">
        <x:v>是</x:v>
      </x:c>
    </x:row>
    <x:row r="1496">
      <x:c r="A1496" s="77" t="str">
        <x:v>2540</x:v>
      </x:c>
      <x:c r="B1496" s="77" t="str">
        <x:v>愛山林</x:v>
      </x:c>
      <x:c r="C1496" s="125" t="n">
        <x:v>45748</x:v>
      </x:c>
      <x:c r="D1496" s="120" t="n">
        <x:v>840411</x:v>
      </x:c>
      <x:c r="E1496" s="120" t="n">
        <x:v>755752.2434485501</x:v>
      </x:c>
      <x:c r="F1496" s="120" t="n">
        <x:v>850851.4652651845</x:v>
      </x:c>
      <x:c r="G1496" s="120" t="n">
        <x:v>745185.6632467017</x:v>
      </x:c>
      <x:c r="H1496" s="119" t="n">
        <x:v>0.10073494581990226</x:v>
      </x:c>
      <x:c r="I1496" s="119" t="n">
        <x:f>IFERROR(ABS(F1496-D1496)/ABS(D1496),"")</x:f>
        <x:v>0.012423046896321592</x:v>
      </x:c>
      <x:c r="J1496" s="119" t="n">
        <x:f>IFERROR(ABS(G1496-D1496)/ABS(D1496),"")</x:f>
        <x:v>0.1133080561217051</x:v>
      </x:c>
      <x:c r="K1496" s="120" t="n">
        <x:f>E1496-D1496</x:f>
        <x:v>-84658.75655144989</x:v>
      </x:c>
      <x:c r="L1496" s="77" t="str">
        <x:v>weighted_hybrid</x:v>
      </x:c>
      <x:c r="M1496" s="77" t="str">
        <x:v>是</x:v>
      </x:c>
      <x:c r="N1496" s="77" t="str">
        <x:v>是</x:v>
      </x:c>
    </x:row>
    <x:row r="1497">
      <x:c r="A1497" s="77" t="str">
        <x:v>2540</x:v>
      </x:c>
      <x:c r="B1497" s="77" t="str">
        <x:v>愛山林</x:v>
      </x:c>
      <x:c r="C1497" s="125" t="n">
        <x:v>45778</x:v>
      </x:c>
      <x:c r="D1497" s="120" t="n">
        <x:v>1875921</x:v>
      </x:c>
      <x:c r="E1497" s="120" t="n">
        <x:v>677312.6372476431</x:v>
      </x:c>
      <x:c r="F1497" s="120" t="n">
        <x:v>716590.1536364759</x:v>
      </x:c>
      <x:c r="G1497" s="120" t="n">
        <x:v>672948.468759995</x:v>
      </x:c>
      <x:c r="H1497" s="119" t="n">
        <x:v>0.6389439442025314</x:v>
      </x:c>
      <x:c r="I1497" s="119" t="n">
        <x:f>IFERROR(ABS(F1497-D1497)/ABS(D1497),"")</x:f>
        <x:v>0.6180062200719134</x:v>
      </x:c>
      <x:c r="J1497" s="119" t="n">
        <x:f>IFERROR(ABS(G1497-D1497)/ABS(D1497),"")</x:f>
        <x:v>0.6412703579948223</x:v>
      </x:c>
      <x:c r="K1497" s="120" t="n">
        <x:f>E1497-D1497</x:f>
        <x:v>-1198608.362752357</x:v>
      </x:c>
      <x:c r="L1497" s="77" t="str">
        <x:v>weighted_hybrid</x:v>
      </x:c>
      <x:c r="M1497" s="77" t="str">
        <x:v>是</x:v>
      </x:c>
      <x:c r="N1497" s="77" t="str">
        <x:v>是</x:v>
      </x:c>
    </x:row>
    <x:row r="1498">
      <x:c r="A1498" s="77" t="str">
        <x:v>2540</x:v>
      </x:c>
      <x:c r="B1498" s="77" t="str">
        <x:v>愛山林</x:v>
      </x:c>
      <x:c r="C1498" s="125" t="n">
        <x:v>45809</x:v>
      </x:c>
      <x:c r="D1498" s="120" t="n">
        <x:v>1862073</x:v>
      </x:c>
      <x:c r="E1498" s="120" t="n">
        <x:v>958712.1946753319</x:v>
      </x:c>
      <x:c r="F1498" s="120" t="n">
        <x:v>985958.232282546</x:v>
      </x:c>
      <x:c r="G1498" s="120" t="n">
        <x:v>955684.8571634192</x:v>
      </x:c>
      <x:c r="H1498" s="119" t="n">
        <x:v>0.4851371591364399</x:v>
      </x:c>
      <x:c r="I1498" s="119" t="n">
        <x:f>IFERROR(ABS(F1498-D1498)/ABS(D1498),"")</x:f>
        <x:v>0.4705050595317445</x:v>
      </x:c>
      <x:c r="J1498" s="119" t="n">
        <x:f>IFERROR(ABS(G1498-D1498)/ABS(D1498),"")</x:f>
        <x:v>0.48676294798140607</x:v>
      </x:c>
      <x:c r="K1498" s="120" t="n">
        <x:f>E1498-D1498</x:f>
        <x:v>-903360.8053246681</x:v>
      </x:c>
      <x:c r="L1498" s="77" t="str">
        <x:v>weighted_hybrid</x:v>
      </x:c>
      <x:c r="M1498" s="77" t="str">
        <x:v>是</x:v>
      </x:c>
      <x:c r="N1498" s="77" t="str">
        <x:v>是</x:v>
      </x:c>
    </x:row>
    <x:row r="1499">
      <x:c r="A1499" s="77" t="str">
        <x:v>2540</x:v>
      </x:c>
      <x:c r="B1499" s="77" t="str">
        <x:v>愛山林</x:v>
      </x:c>
      <x:c r="C1499" s="125" t="n">
        <x:v>45839</x:v>
      </x:c>
      <x:c r="D1499" s="120" t="n">
        <x:v>1020778</x:v>
      </x:c>
      <x:c r="E1499" s="120" t="n">
        <x:v>1577527.2750518958</x:v>
      </x:c>
      <x:c r="F1499" s="120" t="n">
        <x:v>1335530.0614653162</x:v>
      </x:c>
      <x:c r="G1499" s="120" t="n">
        <x:v>1604415.8543392934</x:v>
      </x:c>
      <x:c r="H1499" s="119" t="n">
        <x:v>0.5454166087551806</x:v>
      </x:c>
      <x:c r="I1499" s="119" t="n">
        <x:f>IFERROR(ABS(F1499-D1499)/ABS(D1499),"")</x:f>
        <x:v>0.3083452635786784</x:v>
      </x:c>
      <x:c r="J1499" s="119" t="n">
        <x:f>IFERROR(ABS(G1499-D1499)/ABS(D1499),"")</x:f>
        <x:v>0.5717578693303474</x:v>
      </x:c>
      <x:c r="K1499" s="120" t="n">
        <x:f>E1499-D1499</x:f>
        <x:v>556749.2750518958</x:v>
      </x:c>
      <x:c r="L1499" s="77" t="str">
        <x:v>weighted_hybrid</x:v>
      </x:c>
      <x:c r="M1499" s="77" t="str">
        <x:v>是</x:v>
      </x:c>
      <x:c r="N1499" s="77" t="str">
        <x:v>是</x:v>
      </x:c>
    </x:row>
    <x:row r="1500">
      <x:c r="A1500" s="77" t="str">
        <x:v>2540</x:v>
      </x:c>
      <x:c r="B1500" s="77" t="str">
        <x:v>愛山林</x:v>
      </x:c>
      <x:c r="C1500" s="125" t="n">
        <x:v>45870</x:v>
      </x:c>
      <x:c r="D1500" s="120" t="n">
        <x:v>765532</x:v>
      </x:c>
      <x:c r="E1500" s="120" t="n">
        <x:v>1352620.6974747584</x:v>
      </x:c>
      <x:c r="F1500" s="120" t="n">
        <x:v>1544997.3028403688</x:v>
      </x:c>
      <x:c r="G1500" s="120" t="n">
        <x:v>1331245.5191008016</x:v>
      </x:c>
      <x:c r="H1500" s="119" t="n">
        <x:v>0.7669028825375795</x:v>
      </x:c>
      <x:c r="I1500" s="119" t="n">
        <x:f>IFERROR(ABS(F1500-D1500)/ABS(D1500),"")</x:f>
        <x:v>1.0182008104695413</x:v>
      </x:c>
      <x:c r="J1500" s="119" t="n">
        <x:f>IFERROR(ABS(G1500-D1500)/ABS(D1500),"")</x:f>
        <x:v>0.7389808905451393</x:v>
      </x:c>
      <x:c r="K1500" s="120" t="n">
        <x:f>E1500-D1500</x:f>
        <x:v>587088.6974747584</x:v>
      </x:c>
      <x:c r="L1500" s="77" t="str">
        <x:v>weighted_hybrid</x:v>
      </x:c>
      <x:c r="M1500" s="77" t="str">
        <x:v>是</x:v>
      </x:c>
      <x:c r="N1500" s="77" t="str">
        <x:v>是</x:v>
      </x:c>
    </x:row>
    <x:row r="1501">
      <x:c r="A1501" s="77" t="str">
        <x:v>2540</x:v>
      </x:c>
      <x:c r="B1501" s="77" t="str">
        <x:v>愛山林</x:v>
      </x:c>
      <x:c r="C1501" s="125" t="n">
        <x:v>45901</x:v>
      </x:c>
      <x:c r="D1501" s="120" t="n">
        <x:v>962902</x:v>
      </x:c>
      <x:c r="E1501" s="120" t="n">
        <x:v>1062428.536175075</x:v>
      </x:c>
      <x:c r="F1501" s="120" t="n">
        <x:v>1087113.4208925231</x:v>
      </x:c>
      <x:c r="G1501" s="120" t="n">
        <x:v>1059685.7712064697</x:v>
      </x:c>
      <x:c r="H1501" s="119" t="n">
        <x:v>0.10336102342198374</x:v>
      </x:c>
      <x:c r="I1501" s="119" t="n">
        <x:f>IFERROR(ABS(F1501-D1501)/ABS(D1501),"")</x:f>
        <x:v>0.12899694973374562</x:v>
      </x:c>
      <x:c r="J1501" s="119" t="n">
        <x:f>IFERROR(ABS(G1501-D1501)/ABS(D1501),"")</x:f>
        <x:v>0.10051258716512142</x:v>
      </x:c>
      <x:c r="K1501" s="120" t="n">
        <x:f>E1501-D1501</x:f>
        <x:v>99526.53617507499</x:v>
      </x:c>
      <x:c r="L1501" s="77" t="str">
        <x:v>weighted_hybrid</x:v>
      </x:c>
      <x:c r="M1501" s="77" t="str">
        <x:v>是</x:v>
      </x:c>
      <x:c r="N1501" s="77" t="str">
        <x:v>是</x:v>
      </x:c>
    </x:row>
    <x:row r="1502">
      <x:c r="A1502" s="77" t="str">
        <x:v>2540</x:v>
      </x:c>
      <x:c r="B1502" s="77" t="str">
        <x:v>愛山林</x:v>
      </x:c>
      <x:c r="C1502" s="125" t="n">
        <x:v>45931</x:v>
      </x:c>
      <x:c r="D1502" s="120" t="n">
        <x:v>542874</x:v>
      </x:c>
      <x:c r="E1502" s="120" t="n">
        <x:v>1296810.8898109025</x:v>
      </x:c>
      <x:c r="F1502" s="120" t="n">
        <x:v>1275436.3847901924</x:v>
      </x:c>
      <x:c r="G1502" s="120" t="n">
        <x:v>1299185.8348132037</x:v>
      </x:c>
      <x:c r="H1502" s="119" t="n">
        <x:v>1.3887879872878468</x:v>
      </x:c>
      <x:c r="I1502" s="119" t="n">
        <x:f>IFERROR(ABS(F1502-D1502)/ABS(D1502),"")</x:f>
        <x:v>1.3494151217228902</x:v>
      </x:c>
      <x:c r="J1502" s="119" t="n">
        <x:f>IFERROR(ABS(G1502-D1502)/ABS(D1502),"")</x:f>
        <x:v>1.3931627501283974</x:v>
      </x:c>
      <x:c r="K1502" s="120" t="n">
        <x:f>E1502-D1502</x:f>
        <x:v>753936.8898109025</x:v>
      </x:c>
      <x:c r="L1502" s="77" t="str">
        <x:v>weighted_hybrid</x:v>
      </x:c>
      <x:c r="M1502" s="77" t="str">
        <x:v>是</x:v>
      </x:c>
      <x:c r="N1502" s="77" t="str">
        <x:v>是</x:v>
      </x:c>
    </x:row>
    <x:row r="1503">
      <x:c r="A1503" s="77" t="str">
        <x:v>2540</x:v>
      </x:c>
      <x:c r="B1503" s="77" t="str">
        <x:v>愛山林</x:v>
      </x:c>
      <x:c r="C1503" s="125" t="n">
        <x:v>45962</x:v>
      </x:c>
      <x:c r="D1503" s="120" t="n">
        <x:v>579797</x:v>
      </x:c>
      <x:c r="E1503" s="120" t="n">
        <x:v>584994.2579263151</x:v>
      </x:c>
      <x:c r="F1503" s="120" t="n">
        <x:v>894804.0770494698</x:v>
      </x:c>
      <x:c r="G1503" s="120" t="n">
        <x:v>550570.944690409</x:v>
      </x:c>
      <x:c r="H1503" s="119" t="n">
        <x:v>0.00896392690254532</x:v>
      </x:c>
      <x:c r="I1503" s="119" t="n">
        <x:f>IFERROR(ABS(F1503-D1503)/ABS(D1503),"")</x:f>
        <x:v>0.543305807117784</x:v>
      </x:c>
      <x:c r="J1503" s="119" t="n">
        <x:f>IFERROR(ABS(G1503-D1503)/ABS(D1503),"")</x:f>
        <x:v>0.05040739312137007</x:v>
      </x:c>
      <x:c r="K1503" s="120" t="n">
        <x:f>E1503-D1503</x:f>
        <x:v>5197.257926315069</x:v>
      </x:c>
      <x:c r="L1503" s="77" t="str">
        <x:v>weighted_hybrid</x:v>
      </x:c>
      <x:c r="M1503" s="77" t="str">
        <x:v>是</x:v>
      </x:c>
      <x:c r="N1503" s="77" t="str">
        <x:v>是</x:v>
      </x:c>
    </x:row>
    <x:row r="1504">
      <x:c r="A1504" s="77" t="str">
        <x:v>2540</x:v>
      </x:c>
      <x:c r="B1504" s="77" t="str">
        <x:v>愛山林</x:v>
      </x:c>
      <x:c r="C1504" s="125" t="n">
        <x:v>45992</x:v>
      </x:c>
      <x:c r="D1504" s="120" t="n">
        <x:v>729419</x:v>
      </x:c>
      <x:c r="E1504" s="120" t="n">
        <x:v>829140.5781826976</x:v>
      </x:c>
      <x:c r="F1504" s="120" t="n">
        <x:v>1065737.157106697</x:v>
      </x:c>
      <x:c r="G1504" s="120" t="n">
        <x:v>802852.0694133643</x:v>
      </x:c>
      <x:c r="H1504" s="119" t="n">
        <x:v>0.13671371075156755</x:v>
      </x:c>
      <x:c r="I1504" s="119" t="n">
        <x:f>IFERROR(ABS(F1504-D1504)/ABS(D1504),"")</x:f>
        <x:v>0.461076770836374</x:v>
      </x:c>
      <x:c r="J1504" s="119" t="n">
        <x:f>IFERROR(ABS(G1504-D1504)/ABS(D1504),"")</x:f>
        <x:v>0.10067337074214448</x:v>
      </x:c>
      <x:c r="K1504" s="120" t="n">
        <x:f>E1504-D1504</x:f>
        <x:v>99721.57818269765</x:v>
      </x:c>
      <x:c r="L1504" s="77" t="str">
        <x:v>weighted_hybrid</x:v>
      </x:c>
      <x:c r="M1504" s="77" t="str">
        <x:v>是</x:v>
      </x:c>
      <x:c r="N1504" s="77" t="str">
        <x:v>是</x:v>
      </x:c>
    </x:row>
    <x:row r="1505">
      <x:c r="A1505" s="77" t="str">
        <x:v>2542</x:v>
      </x:c>
      <x:c r="B1505" s="77" t="str">
        <x:v>興富發</x:v>
      </x:c>
      <x:c r="C1505" s="125" t="n">
        <x:v>45658</x:v>
      </x:c>
      <x:c r="D1505" s="120" t="n">
        <x:v>184480</x:v>
      </x:c>
      <x:c r="E1505" s="120" t="n">
        <x:v>1367279.273663678</x:v>
      </x:c>
      <x:c r="F1505" s="120" t="n">
        <x:v>1347074.8865020804</x:v>
      </x:c>
      <x:c r="G1505" s="120" t="n">
        <x:v>1369524.205570522</x:v>
      </x:c>
      <x:c r="H1505" s="119" t="n">
        <x:v>6.411531188549859</x:v>
      </x:c>
      <x:c r="I1505" s="119" t="n">
        <x:f>IFERROR(ABS(F1505-D1505)/ABS(D1505),"")</x:f>
        <x:v>6.302010442877712</x:v>
      </x:c>
      <x:c r="J1505" s="119" t="n">
        <x:f>IFERROR(ABS(G1505-D1505)/ABS(D1505),"")</x:f>
        <x:v>6.423700160291208</x:v>
      </x:c>
      <x:c r="K1505" s="120" t="n">
        <x:f>E1505-D1505</x:f>
        <x:v>1182799.273663678</x:v>
      </x:c>
      <x:c r="L1505" s="77" t="str">
        <x:v>weighted_hybrid</x:v>
      </x:c>
      <x:c r="M1505" s="77" t="str">
        <x:v>是</x:v>
      </x:c>
      <x:c r="N1505" s="77" t="str">
        <x:v>是</x:v>
      </x:c>
    </x:row>
    <x:row r="1506">
      <x:c r="A1506" s="77" t="str">
        <x:v>2542</x:v>
      </x:c>
      <x:c r="B1506" s="77" t="str">
        <x:v>興富發</x:v>
      </x:c>
      <x:c r="C1506" s="125" t="n">
        <x:v>45689</x:v>
      </x:c>
      <x:c r="D1506" s="120" t="n">
        <x:v>484513</x:v>
      </x:c>
      <x:c r="E1506" s="120" t="n">
        <x:v>746299.8691961461</x:v>
      </x:c>
      <x:c r="F1506" s="120" t="n">
        <x:v>353403.3845932173</x:v>
      </x:c>
      <x:c r="G1506" s="120" t="n">
        <x:v>789955.0341520271</x:v>
      </x:c>
      <x:c r="H1506" s="119" t="n">
        <x:v>0.5403092779680755</x:v>
      </x:c>
      <x:c r="I1506" s="119" t="n">
        <x:f>IFERROR(ABS(F1506-D1506)/ABS(D1506),"")</x:f>
        <x:v>0.2706008206318153</x:v>
      </x:c>
      <x:c r="J1506" s="119" t="n">
        <x:f>IFERROR(ABS(G1506-D1506)/ABS(D1506),"")</x:f>
        <x:v>0.6304104000347299</x:v>
      </x:c>
      <x:c r="K1506" s="120" t="n">
        <x:f>E1506-D1506</x:f>
        <x:v>261786.86919614614</x:v>
      </x:c>
      <x:c r="L1506" s="77" t="str">
        <x:v>weighted_hybrid</x:v>
      </x:c>
      <x:c r="M1506" s="77" t="str">
        <x:v>是</x:v>
      </x:c>
      <x:c r="N1506" s="77" t="str">
        <x:v>是</x:v>
      </x:c>
    </x:row>
    <x:row r="1507">
      <x:c r="A1507" s="77" t="str">
        <x:v>2542</x:v>
      </x:c>
      <x:c r="B1507" s="77" t="str">
        <x:v>興富發</x:v>
      </x:c>
      <x:c r="C1507" s="125" t="n">
        <x:v>45717</x:v>
      </x:c>
      <x:c r="D1507" s="120" t="n">
        <x:v>439233</x:v>
      </x:c>
      <x:c r="E1507" s="120" t="n">
        <x:v>863293.8846909842</x:v>
      </x:c>
      <x:c r="F1507" s="120" t="n">
        <x:v>833445.0642377923</x:v>
      </x:c>
      <x:c r="G1507" s="120" t="n">
        <x:v>866610.4202968943</x:v>
      </x:c>
      <x:c r="H1507" s="119" t="n">
        <x:v>0.9654577062538201</x:v>
      </x:c>
      <x:c r="I1507" s="119" t="n">
        <x:f>IFERROR(ABS(F1507-D1507)/ABS(D1507),"")</x:f>
        <x:v>0.8975010170861303</x:v>
      </x:c>
      <x:c r="J1507" s="119" t="n">
        <x:f>IFERROR(ABS(G1507-D1507)/ABS(D1507),"")</x:f>
        <x:v>0.9730084494946742</x:v>
      </x:c>
      <x:c r="K1507" s="120" t="n">
        <x:f>E1507-D1507</x:f>
        <x:v>424060.88469098415</x:v>
      </x:c>
      <x:c r="L1507" s="77" t="str">
        <x:v>weighted_hybrid</x:v>
      </x:c>
      <x:c r="M1507" s="77" t="str">
        <x:v>是</x:v>
      </x:c>
      <x:c r="N1507" s="77" t="str">
        <x:v>是</x:v>
      </x:c>
    </x:row>
    <x:row r="1508">
      <x:c r="A1508" s="77" t="str">
        <x:v>2542</x:v>
      </x:c>
      <x:c r="B1508" s="77" t="str">
        <x:v>興富發</x:v>
      </x:c>
      <x:c r="C1508" s="125" t="n">
        <x:v>45748</x:v>
      </x:c>
      <x:c r="D1508" s="120" t="n">
        <x:v>171553</x:v>
      </x:c>
      <x:c r="E1508" s="120" t="n">
        <x:v>715589.3847332206</x:v>
      </x:c>
      <x:c r="F1508" s="120" t="n">
        <x:v>304562.9245509072</x:v>
      </x:c>
      <x:c r="G1508" s="120" t="n">
        <x:v>761258.9914201443</x:v>
      </x:c>
      <x:c r="H1508" s="119" t="n">
        <x:v>3.1712437831645057</x:v>
      </x:c>
      <x:c r="I1508" s="119" t="n">
        <x:f>IFERROR(ABS(F1508-D1508)/ABS(D1508),"")</x:f>
        <x:v>0.7753284673011094</x:v>
      </x:c>
      <x:c r="J1508" s="119" t="n">
        <x:f>IFERROR(ABS(G1508-D1508)/ABS(D1508),"")</x:f>
        <x:v>3.4374565960382175</x:v>
      </x:c>
      <x:c r="K1508" s="120" t="n">
        <x:f>E1508-D1508</x:f>
        <x:v>544036.3847332206</x:v>
      </x:c>
      <x:c r="L1508" s="77" t="str">
        <x:v>weighted_hybrid</x:v>
      </x:c>
      <x:c r="M1508" s="77" t="str">
        <x:v>是</x:v>
      </x:c>
      <x:c r="N1508" s="77" t="str">
        <x:v>是</x:v>
      </x:c>
    </x:row>
    <x:row r="1509">
      <x:c r="A1509" s="77" t="str">
        <x:v>2542</x:v>
      </x:c>
      <x:c r="B1509" s="77" t="str">
        <x:v>興富發</x:v>
      </x:c>
      <x:c r="C1509" s="125" t="n">
        <x:v>45778</x:v>
      </x:c>
      <x:c r="D1509" s="120" t="n">
        <x:v>213075</x:v>
      </x:c>
      <x:c r="E1509" s="120" t="n">
        <x:v>582941.0741315051</x:v>
      </x:c>
      <x:c r="F1509" s="120" t="n">
        <x:v>238138.745169174</x:v>
      </x:c>
      <x:c r="G1509" s="120" t="n">
        <x:v>621252.4440162085</x:v>
      </x:c>
      <x:c r="H1509" s="119" t="n">
        <x:v>1.7358492274152533</x:v>
      </x:c>
      <x:c r="I1509" s="119" t="n">
        <x:f>IFERROR(ABS(F1509-D1509)/ABS(D1509),"")</x:f>
        <x:v>0.1176287465407674</x:v>
      </x:c>
      <x:c r="J1509" s="119" t="n">
        <x:f>IFERROR(ABS(G1509-D1509)/ABS(D1509),"")</x:f>
        <x:v>1.9156515030679737</x:v>
      </x:c>
      <x:c r="K1509" s="120" t="n">
        <x:f>E1509-D1509</x:f>
        <x:v>369866.0741315051</x:v>
      </x:c>
      <x:c r="L1509" s="77" t="str">
        <x:v>weighted_hybrid</x:v>
      </x:c>
      <x:c r="M1509" s="77" t="str">
        <x:v>是</x:v>
      </x:c>
      <x:c r="N1509" s="77" t="str">
        <x:v>是</x:v>
      </x:c>
    </x:row>
    <x:row r="1510">
      <x:c r="A1510" s="77" t="str">
        <x:v>2542</x:v>
      </x:c>
      <x:c r="B1510" s="77" t="str">
        <x:v>興富發</x:v>
      </x:c>
      <x:c r="C1510" s="125" t="n">
        <x:v>45809</x:v>
      </x:c>
      <x:c r="D1510" s="120" t="n">
        <x:v>4430403</x:v>
      </x:c>
      <x:c r="E1510" s="120" t="n">
        <x:v>523405.25194507145</x:v>
      </x:c>
      <x:c r="F1510" s="120" t="n">
        <x:v>239022.57112148605</x:v>
      </x:c>
      <x:c r="G1510" s="120" t="n">
        <x:v>555003.3275921365</x:v>
      </x:c>
      <x:c r="H1510" s="119" t="n">
        <x:v>0.8818605774813101</x:v>
      </x:c>
      <x:c r="I1510" s="119" t="n">
        <x:f>IFERROR(ABS(F1510-D1510)/ABS(D1510),"")</x:f>
        <x:v>0.9460494742529098</x:v>
      </x:c>
      <x:c r="J1510" s="119" t="n">
        <x:f>IFERROR(ABS(G1510-D1510)/ABS(D1510),"")</x:f>
        <x:v>0.8747284778400213</x:v>
      </x:c>
      <x:c r="K1510" s="120" t="n">
        <x:f>E1510-D1510</x:f>
        <x:v>-3906997.7480549286</x:v>
      </x:c>
      <x:c r="L1510" s="77" t="str">
        <x:v>weighted_hybrid</x:v>
      </x:c>
      <x:c r="M1510" s="77" t="str">
        <x:v>是</x:v>
      </x:c>
      <x:c r="N1510" s="77" t="str">
        <x:v>是</x:v>
      </x:c>
    </x:row>
    <x:row r="1511">
      <x:c r="A1511" s="77" t="str">
        <x:v>2542</x:v>
      </x:c>
      <x:c r="B1511" s="77" t="str">
        <x:v>興富發</x:v>
      </x:c>
      <x:c r="C1511" s="125" t="n">
        <x:v>45839</x:v>
      </x:c>
      <x:c r="D1511" s="120" t="n">
        <x:v>1621145</x:v>
      </x:c>
      <x:c r="E1511" s="120" t="n">
        <x:v>2454133.303471736</x:v>
      </x:c>
      <x:c r="F1511" s="120" t="n">
        <x:v>1641082.4610563004</x:v>
      </x:c>
      <x:c r="G1511" s="120" t="n">
        <x:v>2544472.28596234</x:v>
      </x:c>
      <x:c r="H1511" s="119" t="n">
        <x:v>0.5138271428353023</x:v>
      </x:c>
      <x:c r="I1511" s="119" t="n">
        <x:f>IFERROR(ABS(F1511-D1511)/ABS(D1511),"")</x:f>
        <x:v>0.01229838235093125</x:v>
      </x:c>
      <x:c r="J1511" s="119" t="n">
        <x:f>IFERROR(ABS(G1511-D1511)/ABS(D1511),"")</x:f>
        <x:v>0.569552560666899</x:v>
      </x:c>
      <x:c r="K1511" s="120" t="n">
        <x:f>E1511-D1511</x:f>
        <x:v>832988.3034717361</x:v>
      </x:c>
      <x:c r="L1511" s="77" t="str">
        <x:v>weighted_hybrid</x:v>
      </x:c>
      <x:c r="M1511" s="77" t="str">
        <x:v>是</x:v>
      </x:c>
      <x:c r="N1511" s="77" t="str">
        <x:v>是</x:v>
      </x:c>
    </x:row>
    <x:row r="1512">
      <x:c r="A1512" s="77" t="str">
        <x:v>2542</x:v>
      </x:c>
      <x:c r="B1512" s="77" t="str">
        <x:v>興富發</x:v>
      </x:c>
      <x:c r="C1512" s="125" t="n">
        <x:v>45870</x:v>
      </x:c>
      <x:c r="D1512" s="120" t="n">
        <x:v>3822322</x:v>
      </x:c>
      <x:c r="E1512" s="120" t="n">
        <x:v>1801995.789026558</x:v>
      </x:c>
      <x:c r="F1512" s="120" t="n">
        <x:v>1997177.4944992044</x:v>
      </x:c>
      <x:c r="G1512" s="120" t="n">
        <x:v>1780308.9328629307</x:v>
      </x:c>
      <x:c r="H1512" s="119" t="n">
        <x:v>0.5285599201149045</x:v>
      </x:c>
      <x:c r="I1512" s="119" t="n">
        <x:f>IFERROR(ABS(F1512-D1512)/ABS(D1512),"")</x:f>
        <x:v>0.477496272030665</x:v>
      </x:c>
      <x:c r="J1512" s="119" t="n">
        <x:f>IFERROR(ABS(G1512-D1512)/ABS(D1512),"")</x:f>
        <x:v>0.5342336587909311</x:v>
      </x:c>
      <x:c r="K1512" s="120" t="n">
        <x:f>E1512-D1512</x:f>
        <x:v>-2020326.210973442</x:v>
      </x:c>
      <x:c r="L1512" s="77" t="str">
        <x:v>weighted_hybrid</x:v>
      </x:c>
      <x:c r="M1512" s="77" t="str">
        <x:v>是</x:v>
      </x:c>
      <x:c r="N1512" s="77" t="str">
        <x:v>是</x:v>
      </x:c>
    </x:row>
    <x:row r="1513">
      <x:c r="A1513" s="77" t="str">
        <x:v>2542</x:v>
      </x:c>
      <x:c r="B1513" s="77" t="str">
        <x:v>興富發</x:v>
      </x:c>
      <x:c r="C1513" s="125" t="n">
        <x:v>45901</x:v>
      </x:c>
      <x:c r="D1513" s="120" t="n">
        <x:v>3005262</x:v>
      </x:c>
      <x:c r="E1513" s="120" t="n">
        <x:v>3780848.01137143</x:v>
      </x:c>
      <x:c r="F1513" s="120" t="n">
        <x:v>5803516.689252417</x:v>
      </x:c>
      <x:c r="G1513" s="120" t="n">
        <x:v>3556107.0471624318</x:v>
      </x:c>
      <x:c r="H1513" s="119" t="n">
        <x:v>0.25807600514412055</x:v>
      </x:c>
      <x:c r="I1513" s="119" t="n">
        <x:f>IFERROR(ABS(F1513-D1513)/ABS(D1513),"")</x:f>
        <x:v>0.9311183814430877</x:v>
      </x:c>
      <x:c r="J1513" s="119" t="n">
        <x:f>IFERROR(ABS(G1513-D1513)/ABS(D1513),"")</x:f>
        <x:v>0.18329351888867984</x:v>
      </x:c>
      <x:c r="K1513" s="120" t="n">
        <x:f>E1513-D1513</x:f>
        <x:v>775586.01137143</x:v>
      </x:c>
      <x:c r="L1513" s="77" t="str">
        <x:v>weighted_hybrid</x:v>
      </x:c>
      <x:c r="M1513" s="77" t="str">
        <x:v>是</x:v>
      </x:c>
      <x:c r="N1513" s="77" t="str">
        <x:v>是</x:v>
      </x:c>
    </x:row>
    <x:row r="1514">
      <x:c r="A1514" s="77" t="str">
        <x:v>2542</x:v>
      </x:c>
      <x:c r="B1514" s="77" t="str">
        <x:v>興富發</x:v>
      </x:c>
      <x:c r="C1514" s="125" t="n">
        <x:v>45931</x:v>
      </x:c>
      <x:c r="D1514" s="120" t="n">
        <x:v>4007422</x:v>
      </x:c>
      <x:c r="E1514" s="120" t="n">
        <x:v>4219527.110866266</x:v>
      </x:c>
      <x:c r="F1514" s="120" t="n">
        <x:v>3308255.7606449467</x:v>
      </x:c>
      <x:c r="G1514" s="120" t="n">
        <x:v>4320779.483113079</x:v>
      </x:c>
      <x:c r="H1514" s="119" t="n">
        <x:v>0.05292806968326927</x:v>
      </x:c>
      <x:c r="I1514" s="119" t="n">
        <x:f>IFERROR(ABS(F1514-D1514)/ABS(D1514),"")</x:f>
        <x:v>0.1744678347713451</x:v>
      </x:c>
      <x:c r="J1514" s="119" t="n">
        <x:f>IFERROR(ABS(G1514-D1514)/ABS(D1514),"")</x:f>
        <x:v>0.07819428128933746</x:v>
      </x:c>
      <x:c r="K1514" s="120" t="n">
        <x:f>E1514-D1514</x:f>
        <x:v>212105.1108662663</x:v>
      </x:c>
      <x:c r="L1514" s="77" t="str">
        <x:v>weighted_hybrid</x:v>
      </x:c>
      <x:c r="M1514" s="77" t="str">
        <x:v>是</x:v>
      </x:c>
      <x:c r="N1514" s="77" t="str">
        <x:v>是</x:v>
      </x:c>
    </x:row>
    <x:row r="1515">
      <x:c r="A1515" s="77" t="str">
        <x:v>2542</x:v>
      </x:c>
      <x:c r="B1515" s="77" t="str">
        <x:v>興富發</x:v>
      </x:c>
      <x:c r="C1515" s="125" t="n">
        <x:v>45962</x:v>
      </x:c>
      <x:c r="D1515" s="120" t="n">
        <x:v>4460705</x:v>
      </x:c>
      <x:c r="E1515" s="120" t="n">
        <x:v>3428834.6701470856</x:v>
      </x:c>
      <x:c r="F1515" s="120" t="n">
        <x:v>2742274.205572219</x:v>
      </x:c>
      <x:c r="G1515" s="120" t="n">
        <x:v>3505119.1662109597</x:v>
      </x:c>
      <x:c r="H1515" s="119" t="n">
        <x:v>0.23132449463771185</x:v>
      </x:c>
      <x:c r="I1515" s="119" t="n">
        <x:f>IFERROR(ABS(F1515-D1515)/ABS(D1515),"")</x:f>
        <x:v>0.3852374892371903</x:v>
      </x:c>
      <x:c r="J1515" s="119" t="n">
        <x:f>IFERROR(ABS(G1515-D1515)/ABS(D1515),"")</x:f>
        <x:v>0.21422305079332535</x:v>
      </x:c>
      <x:c r="K1515" s="120" t="n">
        <x:f>E1515-D1515</x:f>
        <x:v>-1031870.3298529144</x:v>
      </x:c>
      <x:c r="L1515" s="77" t="str">
        <x:v>weighted_hybrid</x:v>
      </x:c>
      <x:c r="M1515" s="77" t="str">
        <x:v>是</x:v>
      </x:c>
      <x:c r="N1515" s="77" t="str">
        <x:v>是</x:v>
      </x:c>
    </x:row>
    <x:row r="1516">
      <x:c r="A1516" s="77" t="str">
        <x:v>2542</x:v>
      </x:c>
      <x:c r="B1516" s="77" t="str">
        <x:v>興富發</x:v>
      </x:c>
      <x:c r="C1516" s="125" t="n">
        <x:v>45992</x:v>
      </x:c>
      <x:c r="D1516" s="120" t="n">
        <x:v>7960981</x:v>
      </x:c>
      <x:c r="E1516" s="120" t="n">
        <x:v>3289122.576002808</x:v>
      </x:c>
      <x:c r="F1516" s="120" t="n">
        <x:v>3754727.149625512</x:v>
      </x:c>
      <x:c r="G1516" s="120" t="n">
        <x:v>3237388.7344891736</x:v>
      </x:c>
      <x:c r="H1516" s="119" t="n">
        <x:v>0.586844564005013</x:v>
      </x:c>
      <x:c r="I1516" s="119" t="n">
        <x:f>IFERROR(ABS(F1516-D1516)/ABS(D1516),"")</x:f>
        <x:v>0.528358734981843</x:v>
      </x:c>
      <x:c r="J1516" s="119" t="n">
        <x:f>IFERROR(ABS(G1516-D1516)/ABS(D1516),"")</x:f>
        <x:v>0.5933429894520319</x:v>
      </x:c>
      <x:c r="K1516" s="120" t="n">
        <x:f>E1516-D1516</x:f>
        <x:v>-4671858.423997192</x:v>
      </x:c>
      <x:c r="L1516" s="77" t="str">
        <x:v>weighted_hybrid</x:v>
      </x:c>
      <x:c r="M1516" s="77" t="str">
        <x:v>是</x:v>
      </x:c>
      <x:c r="N1516" s="77" t="str">
        <x:v>是</x:v>
      </x:c>
    </x:row>
    <x:row r="1517">
      <x:c r="A1517" s="77" t="str">
        <x:v>2543</x:v>
      </x:c>
      <x:c r="B1517" s="77" t="str">
        <x:v>皇昌</x:v>
      </x:c>
      <x:c r="C1517" s="125" t="n">
        <x:v>45658</x:v>
      </x:c>
      <x:c r="D1517" s="120" t="n">
        <x:v>771861</x:v>
      </x:c>
      <x:c r="E1517" s="120" t="n">
        <x:v>876125.5730862892</x:v>
      </x:c>
      <x:c r="F1517" s="120" t="n">
        <x:v>846563.264182865</x:v>
      </x:c>
      <x:c r="G1517" s="120" t="n">
        <x:v>879410.2740755585</x:v>
      </x:c>
      <x:c r="H1517" s="119" t="n">
        <x:v>0.1350820589280832</x:v>
      </x:c>
      <x:c r="I1517" s="119" t="n">
        <x:f>IFERROR(ABS(F1517-D1517)/ABS(D1517),"")</x:f>
        <x:v>0.09678201668806305</x:v>
      </x:c>
      <x:c r="J1517" s="119" t="n">
        <x:f>IFERROR(ABS(G1517-D1517)/ABS(D1517),"")</x:f>
        <x:v>0.13933761917697426</x:v>
      </x:c>
      <x:c r="K1517" s="120" t="n">
        <x:f>E1517-D1517</x:f>
        <x:v>104264.57308628922</x:v>
      </x:c>
      <x:c r="L1517" s="77" t="str">
        <x:v>weighted_hybrid</x:v>
      </x:c>
      <x:c r="M1517" s="77" t="str">
        <x:v>是</x:v>
      </x:c>
      <x:c r="N1517" s="77" t="str">
        <x:v>是</x:v>
      </x:c>
    </x:row>
    <x:row r="1518">
      <x:c r="A1518" s="77" t="str">
        <x:v>2543</x:v>
      </x:c>
      <x:c r="B1518" s="77" t="str">
        <x:v>皇昌</x:v>
      </x:c>
      <x:c r="C1518" s="125" t="n">
        <x:v>45689</x:v>
      </x:c>
      <x:c r="D1518" s="120" t="n">
        <x:v>633338</x:v>
      </x:c>
      <x:c r="E1518" s="120" t="n">
        <x:v>668865.6885672505</x:v>
      </x:c>
      <x:c r="F1518" s="120" t="n">
        <x:v>754130.9643555026</x:v>
      </x:c>
      <x:c r="G1518" s="120" t="n">
        <x:v>659391.7690352225</x:v>
      </x:c>
      <x:c r="H1518" s="119" t="n">
        <x:v>0.056095937030859515</x:v>
      </x:c>
      <x:c r="I1518" s="119" t="n">
        <x:f>IFERROR(ABS(F1518-D1518)/ABS(D1518),"")</x:f>
        <x:v>0.19072432785574625</x:v>
      </x:c>
      <x:c r="J1518" s="119" t="n">
        <x:f>IFERROR(ABS(G1518-D1518)/ABS(D1518),"")</x:f>
        <x:v>0.04113722693920541</x:v>
      </x:c>
      <x:c r="K1518" s="120" t="n">
        <x:f>E1518-D1518</x:f>
        <x:v>35527.6885672505</x:v>
      </x:c>
      <x:c r="L1518" s="77" t="str">
        <x:v>weighted_hybrid</x:v>
      </x:c>
      <x:c r="M1518" s="77" t="str">
        <x:v>是</x:v>
      </x:c>
      <x:c r="N1518" s="77" t="str">
        <x:v>是</x:v>
      </x:c>
    </x:row>
    <x:row r="1519">
      <x:c r="A1519" s="77" t="str">
        <x:v>2543</x:v>
      </x:c>
      <x:c r="B1519" s="77" t="str">
        <x:v>皇昌</x:v>
      </x:c>
      <x:c r="C1519" s="125" t="n">
        <x:v>45717</x:v>
      </x:c>
      <x:c r="D1519" s="120" t="n">
        <x:v>987017</x:v>
      </x:c>
      <x:c r="E1519" s="120" t="n">
        <x:v>787539.6126365222</x:v>
      </x:c>
      <x:c r="F1519" s="120" t="n">
        <x:v>1037075.1581160718</x:v>
      </x:c>
      <x:c r="G1519" s="120" t="n">
        <x:v>759813.4409165721</x:v>
      </x:c>
      <x:c r="H1519" s="119" t="n">
        <x:v>0.2021012681275782</x:v>
      </x:c>
      <x:c r="I1519" s="119" t="n">
        <x:f>IFERROR(ABS(F1519-D1519)/ABS(D1519),"")</x:f>
        <x:v>0.05071661188821655</x:v>
      </x:c>
      <x:c r="J1519" s="119" t="n">
        <x:f>IFERROR(ABS(G1519-D1519)/ABS(D1519),"")</x:f>
        <x:v>0.2301921436848888</x:v>
      </x:c>
      <x:c r="K1519" s="120" t="n">
        <x:f>E1519-D1519</x:f>
        <x:v>-199477.38736347784</x:v>
      </x:c>
      <x:c r="L1519" s="77" t="str">
        <x:v>weighted_hybrid</x:v>
      </x:c>
      <x:c r="M1519" s="77" t="str">
        <x:v>是</x:v>
      </x:c>
      <x:c r="N1519" s="77" t="str">
        <x:v>是</x:v>
      </x:c>
    </x:row>
    <x:row r="1520">
      <x:c r="A1520" s="77" t="str">
        <x:v>2543</x:v>
      </x:c>
      <x:c r="B1520" s="77" t="str">
        <x:v>皇昌</x:v>
      </x:c>
      <x:c r="C1520" s="125" t="n">
        <x:v>45748</x:v>
      </x:c>
      <x:c r="D1520" s="120" t="n">
        <x:v>826290</x:v>
      </x:c>
      <x:c r="E1520" s="120" t="n">
        <x:v>982725.4429659236</x:v>
      </x:c>
      <x:c r="F1520" s="120" t="n">
        <x:v>1121143.30818599</x:v>
      </x:c>
      <x:c r="G1520" s="120" t="n">
        <x:v>967345.680163694</x:v>
      </x:c>
      <x:c r="H1520" s="119" t="n">
        <x:v>0.189322686908862</x:v>
      </x:c>
      <x:c r="I1520" s="119" t="n">
        <x:f>IFERROR(ABS(F1520-D1520)/ABS(D1520),"")</x:f>
        <x:v>0.3568399813455203</x:v>
      </x:c>
      <x:c r="J1520" s="119" t="n">
        <x:f>IFERROR(ABS(G1520-D1520)/ABS(D1520),"")</x:f>
        <x:v>0.17070965419367773</x:v>
      </x:c>
      <x:c r="K1520" s="120" t="n">
        <x:f>E1520-D1520</x:f>
        <x:v>156435.44296592358</x:v>
      </x:c>
      <x:c r="L1520" s="77" t="str">
        <x:v>weighted_hybrid</x:v>
      </x:c>
      <x:c r="M1520" s="77" t="str">
        <x:v>是</x:v>
      </x:c>
      <x:c r="N1520" s="77" t="str">
        <x:v>是</x:v>
      </x:c>
    </x:row>
    <x:row r="1521">
      <x:c r="A1521" s="77" t="str">
        <x:v>2543</x:v>
      </x:c>
      <x:c r="B1521" s="77" t="str">
        <x:v>皇昌</x:v>
      </x:c>
      <x:c r="C1521" s="125" t="n">
        <x:v>45778</x:v>
      </x:c>
      <x:c r="D1521" s="120" t="n">
        <x:v>831866</x:v>
      </x:c>
      <x:c r="E1521" s="120" t="n">
        <x:v>1095980.9880614178</x:v>
      </x:c>
      <x:c r="F1521" s="120" t="n">
        <x:v>994554.4237403392</x:v>
      </x:c>
      <x:c r="G1521" s="120" t="n">
        <x:v>1107250.6063193155</x:v>
      </x:c>
      <x:c r="H1521" s="119" t="n">
        <x:v>0.3174970344519644</x:v>
      </x:c>
      <x:c r="I1521" s="119" t="n">
        <x:f>IFERROR(ABS(F1521-D1521)/ABS(D1521),"")</x:f>
        <x:v>0.19557046897016975</x:v>
      </x:c>
      <x:c r="J1521" s="119" t="n">
        <x:f>IFERROR(ABS(G1521-D1521)/ABS(D1521),"")</x:f>
        <x:v>0.3310444306166083</x:v>
      </x:c>
      <x:c r="K1521" s="120" t="n">
        <x:f>E1521-D1521</x:f>
        <x:v>264114.9880614178</x:v>
      </x:c>
      <x:c r="L1521" s="77" t="str">
        <x:v>weighted_hybrid</x:v>
      </x:c>
      <x:c r="M1521" s="77" t="str">
        <x:v>是</x:v>
      </x:c>
      <x:c r="N1521" s="77" t="str">
        <x:v>是</x:v>
      </x:c>
    </x:row>
    <x:row r="1522">
      <x:c r="A1522" s="77" t="str">
        <x:v>2543</x:v>
      </x:c>
      <x:c r="B1522" s="77" t="str">
        <x:v>皇昌</x:v>
      </x:c>
      <x:c r="C1522" s="125" t="n">
        <x:v>45809</x:v>
      </x:c>
      <x:c r="D1522" s="120" t="n">
        <x:v>951740</x:v>
      </x:c>
      <x:c r="E1522" s="120" t="n">
        <x:v>1093535.6400257186</x:v>
      </x:c>
      <x:c r="F1522" s="120" t="n">
        <x:v>1006394.5811905448</x:v>
      </x:c>
      <x:c r="G1522" s="120" t="n">
        <x:v>1103217.9798962935</x:v>
      </x:c>
      <x:c r="H1522" s="119" t="n">
        <x:v>0.148985689395968</x:v>
      </x:c>
      <x:c r="I1522" s="119" t="n">
        <x:f>IFERROR(ABS(F1522-D1522)/ABS(D1522),"")</x:f>
        <x:v>0.057425957919751996</x:v>
      </x:c>
      <x:c r="J1522" s="119" t="n">
        <x:f>IFERROR(ABS(G1522-D1522)/ABS(D1522),"")</x:f>
        <x:v>0.15915899289332536</x:v>
      </x:c>
      <x:c r="K1522" s="120" t="n">
        <x:f>E1522-D1522</x:f>
        <x:v>141795.6400257186</x:v>
      </x:c>
      <x:c r="L1522" s="77" t="str">
        <x:v>weighted_hybrid</x:v>
      </x:c>
      <x:c r="M1522" s="77" t="str">
        <x:v>是</x:v>
      </x:c>
      <x:c r="N1522" s="77" t="str">
        <x:v>是</x:v>
      </x:c>
    </x:row>
    <x:row r="1523">
      <x:c r="A1523" s="77" t="str">
        <x:v>2543</x:v>
      </x:c>
      <x:c r="B1523" s="77" t="str">
        <x:v>皇昌</x:v>
      </x:c>
      <x:c r="C1523" s="125" t="n">
        <x:v>45839</x:v>
      </x:c>
      <x:c r="D1523" s="120" t="n">
        <x:v>911475</x:v>
      </x:c>
      <x:c r="E1523" s="120" t="n">
        <x:v>771329.5304582808</x:v>
      </x:c>
      <x:c r="F1523" s="120" t="n">
        <x:v>920462.667815881</x:v>
      </x:c>
      <x:c r="G1523" s="120" t="n">
        <x:v>754759.1818629919</x:v>
      </x:c>
      <x:c r="H1523" s="119" t="n">
        <x:v>0.15375678931591014</x:v>
      </x:c>
      <x:c r="I1523" s="119" t="n">
        <x:f>IFERROR(ABS(F1523-D1523)/ABS(D1523),"")</x:f>
        <x:v>0.009860575238905035</x:v>
      </x:c>
      <x:c r="J1523" s="119" t="n">
        <x:f>IFERROR(ABS(G1523-D1523)/ABS(D1523),"")</x:f>
        <x:v>0.1719364964886674</x:v>
      </x:c>
      <x:c r="K1523" s="120" t="n">
        <x:f>E1523-D1523</x:f>
        <x:v>-140145.46954171918</x:v>
      </x:c>
      <x:c r="L1523" s="77" t="str">
        <x:v>weighted_hybrid</x:v>
      </x:c>
      <x:c r="M1523" s="77" t="str">
        <x:v>是</x:v>
      </x:c>
      <x:c r="N1523" s="77" t="str">
        <x:v>是</x:v>
      </x:c>
    </x:row>
    <x:row r="1524">
      <x:c r="A1524" s="77" t="str">
        <x:v>2543</x:v>
      </x:c>
      <x:c r="B1524" s="77" t="str">
        <x:v>皇昌</x:v>
      </x:c>
      <x:c r="C1524" s="125" t="n">
        <x:v>45870</x:v>
      </x:c>
      <x:c r="D1524" s="120" t="n">
        <x:v>1057104</x:v>
      </x:c>
      <x:c r="E1524" s="120" t="n">
        <x:v>720864.8348555225</x:v>
      </x:c>
      <x:c r="F1524" s="120" t="n">
        <x:v>937908.8028577728</x:v>
      </x:c>
      <x:c r="G1524" s="120" t="n">
        <x:v>696748.838410828</x:v>
      </x:c>
      <x:c r="H1524" s="119" t="n">
        <x:v>0.31807576657024994</x:v>
      </x:c>
      <x:c r="I1524" s="119" t="n">
        <x:f>IFERROR(ABS(F1524-D1524)/ABS(D1524),"")</x:f>
        <x:v>0.11275635807094402</x:v>
      </x:c>
      <x:c r="J1524" s="119" t="n">
        <x:f>IFERROR(ABS(G1524-D1524)/ABS(D1524),"")</x:f>
        <x:v>0.3408890341812839</x:v>
      </x:c>
      <x:c r="K1524" s="120" t="n">
        <x:f>E1524-D1524</x:f>
        <x:v>-336239.1651444775</x:v>
      </x:c>
      <x:c r="L1524" s="77" t="str">
        <x:v>weighted_hybrid</x:v>
      </x:c>
      <x:c r="M1524" s="77" t="str">
        <x:v>是</x:v>
      </x:c>
      <x:c r="N1524" s="77" t="str">
        <x:v>是</x:v>
      </x:c>
    </x:row>
    <x:row r="1525">
      <x:c r="A1525" s="77" t="str">
        <x:v>2543</x:v>
      </x:c>
      <x:c r="B1525" s="77" t="str">
        <x:v>皇昌</x:v>
      </x:c>
      <x:c r="C1525" s="125" t="n">
        <x:v>45901</x:v>
      </x:c>
      <x:c r="D1525" s="120" t="n">
        <x:v>1215133</x:v>
      </x:c>
      <x:c r="E1525" s="120" t="n">
        <x:v>990691.8421552518</x:v>
      </x:c>
      <x:c r="F1525" s="120" t="n">
        <x:v>1065982.1154966145</x:v>
      </x:c>
      <x:c r="G1525" s="120" t="n">
        <x:v>982326.2562284337</x:v>
      </x:c>
      <x:c r="H1525" s="119" t="n">
        <x:v>0.18470501405586734</x:v>
      </x:c>
      <x:c r="I1525" s="119" t="n">
        <x:f>IFERROR(ABS(F1525-D1525)/ABS(D1525),"")</x:f>
        <x:v>0.12274449340391999</x:v>
      </x:c>
      <x:c r="J1525" s="119" t="n">
        <x:f>IFERROR(ABS(G1525-D1525)/ABS(D1525),"")</x:f>
        <x:v>0.19158951635052815</x:v>
      </x:c>
      <x:c r="K1525" s="120" t="n">
        <x:f>E1525-D1525</x:f>
        <x:v>-224441.15784474823</x:v>
      </x:c>
      <x:c r="L1525" s="77" t="str">
        <x:v>weighted_hybrid</x:v>
      </x:c>
      <x:c r="M1525" s="77" t="str">
        <x:v>是</x:v>
      </x:c>
      <x:c r="N1525" s="77" t="str">
        <x:v>是</x:v>
      </x:c>
    </x:row>
    <x:row r="1526">
      <x:c r="A1526" s="77" t="str">
        <x:v>2543</x:v>
      </x:c>
      <x:c r="B1526" s="77" t="str">
        <x:v>皇昌</x:v>
      </x:c>
      <x:c r="C1526" s="125" t="n">
        <x:v>45931</x:v>
      </x:c>
      <x:c r="D1526" s="120" t="n">
        <x:v>1210614</x:v>
      </x:c>
      <x:c r="E1526" s="120" t="n">
        <x:v>1193365.0543151347</x:v>
      </x:c>
      <x:c r="F1526" s="120" t="n">
        <x:v>1127044.1690830016</x:v>
      </x:c>
      <x:c r="G1526" s="120" t="n">
        <x:v>1200734.0415631493</x:v>
      </x:c>
      <x:c r="H1526" s="119" t="n">
        <x:v>0.014248096986211418</x:v>
      </x:c>
      <x:c r="I1526" s="119" t="n">
        <x:f>IFERROR(ABS(F1526-D1526)/ABS(D1526),"")</x:f>
        <x:v>0.06903094703761764</x:v>
      </x:c>
      <x:c r="J1526" s="119" t="n">
        <x:f>IFERROR(ABS(G1526-D1526)/ABS(D1526),"")</x:f>
        <x:v>0.00816111364716639</x:v>
      </x:c>
      <x:c r="K1526" s="120" t="n">
        <x:f>E1526-D1526</x:f>
        <x:v>-17248.94568486535</x:v>
      </x:c>
      <x:c r="L1526" s="77" t="str">
        <x:v>weighted_hybrid</x:v>
      </x:c>
      <x:c r="M1526" s="77" t="str">
        <x:v>是</x:v>
      </x:c>
      <x:c r="N1526" s="77" t="str">
        <x:v>是</x:v>
      </x:c>
    </x:row>
    <x:row r="1527">
      <x:c r="A1527" s="77" t="str">
        <x:v>2543</x:v>
      </x:c>
      <x:c r="B1527" s="77" t="str">
        <x:v>皇昌</x:v>
      </x:c>
      <x:c r="C1527" s="125" t="n">
        <x:v>45962</x:v>
      </x:c>
      <x:c r="D1527" s="120" t="n">
        <x:v>1136983</x:v>
      </x:c>
      <x:c r="E1527" s="120" t="n">
        <x:v>1279756.801647156</x:v>
      </x:c>
      <x:c r="F1527" s="120" t="n">
        <x:v>1322687.760157076</x:v>
      </x:c>
      <x:c r="G1527" s="120" t="n">
        <x:v>1274986.6951460538</x:v>
      </x:c>
      <x:c r="H1527" s="119" t="n">
        <x:v>0.1255725034122375</x:v>
      </x:c>
      <x:c r="I1527" s="119" t="n">
        <x:f>IFERROR(ABS(F1527-D1527)/ABS(D1527),"")</x:f>
        <x:v>0.16333116691900929</x:v>
      </x:c>
      <x:c r="J1527" s="119" t="n">
        <x:f>IFERROR(ABS(G1527-D1527)/ABS(D1527),"")</x:f>
        <x:v>0.12137709635592951</x:v>
      </x:c>
      <x:c r="K1527" s="120" t="n">
        <x:f>E1527-D1527</x:f>
        <x:v>142773.801647156</x:v>
      </x:c>
      <x:c r="L1527" s="77" t="str">
        <x:v>weighted_hybrid</x:v>
      </x:c>
      <x:c r="M1527" s="77" t="str">
        <x:v>是</x:v>
      </x:c>
      <x:c r="N1527" s="77" t="str">
        <x:v>是</x:v>
      </x:c>
    </x:row>
    <x:row r="1528">
      <x:c r="A1528" s="77" t="str">
        <x:v>2543</x:v>
      </x:c>
      <x:c r="B1528" s="77" t="str">
        <x:v>皇昌</x:v>
      </x:c>
      <x:c r="C1528" s="125" t="n">
        <x:v>45992</x:v>
      </x:c>
      <x:c r="D1528" s="120" t="n">
        <x:v>1304565</x:v>
      </x:c>
      <x:c r="E1528" s="120" t="n">
        <x:v>1199530.84131836</x:v>
      </x:c>
      <x:c r="F1528" s="120" t="n">
        <x:v>1160564.4472393077</x:v>
      </x:c>
      <x:c r="G1528" s="120" t="n">
        <x:v>1203860.4406604772</x:v>
      </x:c>
      <x:c r="H1528" s="119" t="n">
        <x:v>0.08051278294423041</x:v>
      </x:c>
      <x:c r="I1528" s="119" t="n">
        <x:f>IFERROR(ABS(F1528-D1528)/ABS(D1528),"")</x:f>
        <x:v>0.11038204517267619</x:v>
      </x:c>
      <x:c r="J1528" s="119" t="n">
        <x:f>IFERROR(ABS(G1528-D1528)/ABS(D1528),"")</x:f>
        <x:v>0.07719397602995853</x:v>
      </x:c>
      <x:c r="K1528" s="120" t="n">
        <x:f>E1528-D1528</x:f>
        <x:v>-105034.15868163994</x:v>
      </x:c>
      <x:c r="L1528" s="77" t="str">
        <x:v>weighted_hybrid</x:v>
      </x:c>
      <x:c r="M1528" s="77" t="str">
        <x:v>是</x:v>
      </x:c>
      <x:c r="N1528" s="77" t="str">
        <x:v>是</x:v>
      </x:c>
    </x:row>
    <x:row r="1529">
      <x:c r="A1529" s="77" t="str">
        <x:v>2545</x:v>
      </x:c>
      <x:c r="B1529" s="77" t="str">
        <x:v>皇翔</x:v>
      </x:c>
      <x:c r="C1529" s="125" t="n">
        <x:v>45658</x:v>
      </x:c>
      <x:c r="D1529" s="120" t="n">
        <x:v>183730</x:v>
      </x:c>
      <x:c r="E1529" s="120" t="n">
        <x:v>361073.95798767015</x:v>
      </x:c>
      <x:c r="F1529" s="120" t="n">
        <x:v>497795.4577634868</x:v>
      </x:c>
      <x:c r="G1529" s="120" t="n">
        <x:v>345882.6802348016</x:v>
      </x:c>
      <x:c r="H1529" s="119" t="n">
        <x:v>0.9652422467080507</x:v>
      </x:c>
      <x:c r="I1529" s="119" t="n">
        <x:f>IFERROR(ABS(F1529-D1529)/ABS(D1529),"")</x:f>
        <x:v>1.7093858257415053</x:v>
      </x:c>
      <x:c r="J1529" s="119" t="n">
        <x:f>IFERROR(ABS(G1529-D1529)/ABS(D1529),"")</x:f>
        <x:v>0.8825596268154444</x:v>
      </x:c>
      <x:c r="K1529" s="120" t="n">
        <x:f>E1529-D1529</x:f>
        <x:v>177343.95798767015</x:v>
      </x:c>
      <x:c r="L1529" s="77" t="str">
        <x:v>weighted_hybrid</x:v>
      </x:c>
      <x:c r="M1529" s="77" t="str">
        <x:v>是</x:v>
      </x:c>
      <x:c r="N1529" s="77" t="str">
        <x:v>是</x:v>
      </x:c>
    </x:row>
    <x:row r="1530">
      <x:c r="A1530" s="77" t="str">
        <x:v>2545</x:v>
      </x:c>
      <x:c r="B1530" s="77" t="str">
        <x:v>皇翔</x:v>
      </x:c>
      <x:c r="C1530" s="125" t="n">
        <x:v>45689</x:v>
      </x:c>
      <x:c r="D1530" s="120" t="n">
        <x:v>678111</x:v>
      </x:c>
      <x:c r="E1530" s="120" t="n">
        <x:v>106107.31436252163</x:v>
      </x:c>
      <x:c r="F1530" s="120" t="n">
        <x:v>184058.9929778763</x:v>
      </x:c>
      <x:c r="G1530" s="120" t="n">
        <x:v>97446.01673859333</x:v>
      </x:c>
      <x:c r="H1530" s="119" t="n">
        <x:v>0.843525153901763</x:v>
      </x:c>
      <x:c r="I1530" s="119" t="n">
        <x:f>IFERROR(ABS(F1530-D1530)/ABS(D1530),"")</x:f>
        <x:v>0.7285709965214009</x:v>
      </x:c>
      <x:c r="J1530" s="119" t="n">
        <x:f>IFERROR(ABS(G1530-D1530)/ABS(D1530),"")</x:f>
        <x:v>0.8562978380551365</x:v>
      </x:c>
      <x:c r="K1530" s="120" t="n">
        <x:f>E1530-D1530</x:f>
        <x:v>-572003.6856374784</x:v>
      </x:c>
      <x:c r="L1530" s="77" t="str">
        <x:v>weighted_hybrid</x:v>
      </x:c>
      <x:c r="M1530" s="77" t="str">
        <x:v>是</x:v>
      </x:c>
      <x:c r="N1530" s="77" t="str">
        <x:v>是</x:v>
      </x:c>
    </x:row>
    <x:row r="1531">
      <x:c r="A1531" s="77" t="str">
        <x:v>2545</x:v>
      </x:c>
      <x:c r="B1531" s="77" t="str">
        <x:v>皇翔</x:v>
      </x:c>
      <x:c r="C1531" s="125" t="n">
        <x:v>45717</x:v>
      </x:c>
      <x:c r="D1531" s="120" t="n">
        <x:v>589888</x:v>
      </x:c>
      <x:c r="E1531" s="120" t="n">
        <x:v>948635.8470267167</x:v>
      </x:c>
      <x:c r="F1531" s="120" t="n">
        <x:v>810617.6480392534</x:v>
      </x:c>
      <x:c r="G1531" s="120" t="n">
        <x:v>963971.2024697682</x:v>
      </x:c>
      <x:c r="H1531" s="119" t="n">
        <x:v>0.6081626461747258</x:v>
      </x:c>
      <x:c r="I1531" s="119" t="n">
        <x:f>IFERROR(ABS(F1531-D1531)/ABS(D1531),"")</x:f>
        <x:v>0.37418908002748563</x:v>
      </x:c>
      <x:c r="J1531" s="119" t="n">
        <x:f>IFERROR(ABS(G1531-D1531)/ABS(D1531),"")</x:f>
        <x:v>0.6341597090799749</x:v>
      </x:c>
      <x:c r="K1531" s="120" t="n">
        <x:f>E1531-D1531</x:f>
        <x:v>358747.8470267167</x:v>
      </x:c>
      <x:c r="L1531" s="77" t="str">
        <x:v>weighted_hybrid</x:v>
      </x:c>
      <x:c r="M1531" s="77" t="str">
        <x:v>是</x:v>
      </x:c>
      <x:c r="N1531" s="77" t="str">
        <x:v>是</x:v>
      </x:c>
    </x:row>
    <x:row r="1532">
      <x:c r="A1532" s="77" t="str">
        <x:v>2545</x:v>
      </x:c>
      <x:c r="B1532" s="77" t="str">
        <x:v>皇翔</x:v>
      </x:c>
      <x:c r="C1532" s="125" t="n">
        <x:v>45748</x:v>
      </x:c>
      <x:c r="D1532" s="120" t="n">
        <x:v>522505</x:v>
      </x:c>
      <x:c r="E1532" s="120" t="n">
        <x:v>667053.440438967</x:v>
      </x:c>
      <x:c r="F1532" s="120" t="n">
        <x:v>732723.815095133</x:v>
      </x:c>
      <x:c r="G1532" s="120" t="n">
        <x:v>659756.7321438374</x:v>
      </x:c>
      <x:c r="H1532" s="119" t="n">
        <x:v>0.27664508557615136</x:v>
      </x:c>
      <x:c r="I1532" s="119" t="n">
        <x:f>IFERROR(ABS(F1532-D1532)/ABS(D1532),"")</x:f>
        <x:v>0.40232881043269064</x:v>
      </x:c>
      <x:c r="J1532" s="119" t="n">
        <x:f>IFERROR(ABS(G1532-D1532)/ABS(D1532),"")</x:f>
        <x:v>0.26268022725875806</x:v>
      </x:c>
      <x:c r="K1532" s="120" t="n">
        <x:f>E1532-D1532</x:f>
        <x:v>144548.44043896697</x:v>
      </x:c>
      <x:c r="L1532" s="77" t="str">
        <x:v>weighted_hybrid</x:v>
      </x:c>
      <x:c r="M1532" s="77" t="str">
        <x:v>是</x:v>
      </x:c>
      <x:c r="N1532" s="77" t="str">
        <x:v>是</x:v>
      </x:c>
    </x:row>
    <x:row r="1533">
      <x:c r="A1533" s="77" t="str">
        <x:v>2545</x:v>
      </x:c>
      <x:c r="B1533" s="77" t="str">
        <x:v>皇翔</x:v>
      </x:c>
      <x:c r="C1533" s="125" t="n">
        <x:v>45778</x:v>
      </x:c>
      <x:c r="D1533" s="120" t="n">
        <x:v>1884898</x:v>
      </x:c>
      <x:c r="E1533" s="120" t="n">
        <x:v>492143.59693259426</x:v>
      </x:c>
      <x:c r="F1533" s="120" t="n">
        <x:v>462765.11818592495</x:v>
      </x:c>
      <x:c r="G1533" s="120" t="n">
        <x:v>495407.8723488908</x:v>
      </x:c>
      <x:c r="H1533" s="119" t="n">
        <x:v>0.7389017353020725</x:v>
      </x:c>
      <x:c r="I1533" s="119" t="n">
        <x:f>IFERROR(ABS(F1533-D1533)/ABS(D1533),"")</x:f>
        <x:v>0.754487978561214</x:v>
      </x:c>
      <x:c r="J1533" s="119" t="n">
        <x:f>IFERROR(ABS(G1533-D1533)/ABS(D1533),"")</x:f>
        <x:v>0.7371699304955012</x:v>
      </x:c>
      <x:c r="K1533" s="120" t="n">
        <x:f>E1533-D1533</x:f>
        <x:v>-1392754.4030674058</x:v>
      </x:c>
      <x:c r="L1533" s="77" t="str">
        <x:v>weighted_hybrid</x:v>
      </x:c>
      <x:c r="M1533" s="77" t="str">
        <x:v>是</x:v>
      </x:c>
      <x:c r="N1533" s="77" t="str">
        <x:v>是</x:v>
      </x:c>
    </x:row>
    <x:row r="1534">
      <x:c r="A1534" s="77" t="str">
        <x:v>2545</x:v>
      </x:c>
      <x:c r="B1534" s="77" t="str">
        <x:v>皇翔</x:v>
      </x:c>
      <x:c r="C1534" s="125" t="n">
        <x:v>45809</x:v>
      </x:c>
      <x:c r="D1534" s="120" t="n">
        <x:v>1249052</x:v>
      </x:c>
      <x:c r="E1534" s="120" t="n">
        <x:v>1059300.8347518088</x:v>
      </x:c>
      <x:c r="F1534" s="120" t="n">
        <x:v>1243808.4027608584</x:v>
      </x:c>
      <x:c r="G1534" s="120" t="n">
        <x:v>1038799.9938619144</x:v>
      </x:c>
      <x:c r="H1534" s="119" t="n">
        <x:v>0.1519161454032268</x:v>
      </x:c>
      <x:c r="I1534" s="119" t="n">
        <x:f>IFERROR(ABS(F1534-D1534)/ABS(D1534),"")</x:f>
        <x:v>0.004198061601231642</x:v>
      </x:c>
      <x:c r="J1534" s="119" t="n">
        <x:f>IFERROR(ABS(G1534-D1534)/ABS(D1534),"")</x:f>
        <x:v>0.16832926582567068</x:v>
      </x:c>
      <x:c r="K1534" s="120" t="n">
        <x:f>E1534-D1534</x:f>
        <x:v>-189751.16524819122</x:v>
      </x:c>
      <x:c r="L1534" s="77" t="str">
        <x:v>weighted_hybrid</x:v>
      </x:c>
      <x:c r="M1534" s="77" t="str">
        <x:v>是</x:v>
      </x:c>
      <x:c r="N1534" s="77" t="str">
        <x:v>是</x:v>
      </x:c>
    </x:row>
    <x:row r="1535">
      <x:c r="A1535" s="77" t="str">
        <x:v>2545</x:v>
      </x:c>
      <x:c r="B1535" s="77" t="str">
        <x:v>皇翔</x:v>
      </x:c>
      <x:c r="C1535" s="125" t="n">
        <x:v>45839</x:v>
      </x:c>
      <x:c r="D1535" s="120" t="n">
        <x:v>214349</x:v>
      </x:c>
      <x:c r="E1535" s="120" t="n">
        <x:v>1172936.3932353463</x:v>
      </x:c>
      <x:c r="F1535" s="120" t="n">
        <x:v>1057124.7859730676</x:v>
      </x:c>
      <x:c r="G1535" s="120" t="n">
        <x:v>1185804.3495978215</x:v>
      </x:c>
      <x:c r="H1535" s="119" t="n">
        <x:v>4.472087078714369</x:v>
      </x:c>
      <x:c r="I1535" s="119" t="n">
        <x:f>IFERROR(ABS(F1535-D1535)/ABS(D1535),"")</x:f>
        <x:v>3.9317924784956664</x:v>
      </x:c>
      <x:c r="J1535" s="119" t="n">
        <x:f>IFERROR(ABS(G1535-D1535)/ABS(D1535),"")</x:f>
        <x:v>4.532119812072001</x:v>
      </x:c>
      <x:c r="K1535" s="120" t="n">
        <x:f>E1535-D1535</x:f>
        <x:v>958587.3932353463</x:v>
      </x:c>
      <x:c r="L1535" s="77" t="str">
        <x:v>weighted_hybrid</x:v>
      </x:c>
      <x:c r="M1535" s="77" t="str">
        <x:v>是</x:v>
      </x:c>
      <x:c r="N1535" s="77" t="str">
        <x:v>是</x:v>
      </x:c>
    </x:row>
    <x:row r="1536">
      <x:c r="A1536" s="77" t="str">
        <x:v>2545</x:v>
      </x:c>
      <x:c r="B1536" s="77" t="str">
        <x:v>皇翔</x:v>
      </x:c>
      <x:c r="C1536" s="125" t="n">
        <x:v>45870</x:v>
      </x:c>
      <x:c r="D1536" s="120" t="n">
        <x:v>264010</x:v>
      </x:c>
      <x:c r="E1536" s="120" t="n">
        <x:v>721105.7932413655</x:v>
      </x:c>
      <x:c r="F1536" s="120" t="n">
        <x:v>554124.4716468268</x:v>
      </x:c>
      <x:c r="G1536" s="120" t="n">
        <x:v>739659.2734185364</x:v>
      </x:c>
      <x:c r="H1536" s="119" t="n">
        <x:v>1.731357877509812</x:v>
      </x:c>
      <x:c r="I1536" s="119" t="n">
        <x:f>IFERROR(ABS(F1536-D1536)/ABS(D1536),"")</x:f>
        <x:v>1.0988768290853637</x:v>
      </x:c>
      <x:c r="J1536" s="119" t="n">
        <x:f>IFERROR(ABS(G1536-D1536)/ABS(D1536),"")</x:f>
        <x:v>1.8016335495569729</x:v>
      </x:c>
      <x:c r="K1536" s="120" t="n">
        <x:f>E1536-D1536</x:f>
        <x:v>457095.79324136546</x:v>
      </x:c>
      <x:c r="L1536" s="77" t="str">
        <x:v>weighted_hybrid</x:v>
      </x:c>
      <x:c r="M1536" s="77" t="str">
        <x:v>是</x:v>
      </x:c>
      <x:c r="N1536" s="77" t="str">
        <x:v>是</x:v>
      </x:c>
    </x:row>
    <x:row r="1537">
      <x:c r="A1537" s="77" t="str">
        <x:v>2545</x:v>
      </x:c>
      <x:c r="B1537" s="77" t="str">
        <x:v>皇翔</x:v>
      </x:c>
      <x:c r="C1537" s="125" t="n">
        <x:v>45901</x:v>
      </x:c>
      <x:c r="D1537" s="120" t="n">
        <x:v>96149</x:v>
      </x:c>
      <x:c r="E1537" s="120" t="n">
        <x:v>388473.3023640851</x:v>
      </x:c>
      <x:c r="F1537" s="120" t="n">
        <x:v>493762.6031394514</x:v>
      </x:c>
      <x:c r="G1537" s="120" t="n">
        <x:v>376774.4911668222</x:v>
      </x:c>
      <x:c r="H1537" s="119" t="n">
        <x:v>3.0403259770157267</x:v>
      </x:c>
      <x:c r="I1537" s="119" t="n">
        <x:f>IFERROR(ABS(F1537-D1537)/ABS(D1537),"")</x:f>
        <x:v>4.135389896301068</x:v>
      </x:c>
      <x:c r="J1537" s="119" t="n">
        <x:f>IFERROR(ABS(G1537-D1537)/ABS(D1537),"")</x:f>
        <x:v>2.9186522082062445</x:v>
      </x:c>
      <x:c r="K1537" s="120" t="n">
        <x:f>E1537-D1537</x:f>
        <x:v>292324.3023640851</x:v>
      </x:c>
      <x:c r="L1537" s="77" t="str">
        <x:v>weighted_hybrid</x:v>
      </x:c>
      <x:c r="M1537" s="77" t="str">
        <x:v>是</x:v>
      </x:c>
      <x:c r="N1537" s="77" t="str">
        <x:v>是</x:v>
      </x:c>
    </x:row>
    <x:row r="1538">
      <x:c r="A1538" s="77" t="str">
        <x:v>2545</x:v>
      </x:c>
      <x:c r="B1538" s="77" t="str">
        <x:v>皇翔</x:v>
      </x:c>
      <x:c r="C1538" s="125" t="n">
        <x:v>45931</x:v>
      </x:c>
      <x:c r="D1538" s="120" t="n">
        <x:v>68798</x:v>
      </x:c>
      <x:c r="E1538" s="120" t="n">
        <x:v>226349.46626438695</x:v>
      </x:c>
      <x:c r="F1538" s="120" t="n">
        <x:v>234614.4010465269</x:v>
      </x:c>
      <x:c r="G1538" s="120" t="n">
        <x:v>225431.1401774825</x:v>
      </x:c>
      <x:c r="H1538" s="119" t="n">
        <x:v>2.290058813692069</x:v>
      </x:c>
      <x:c r="I1538" s="119" t="n">
        <x:f>IFERROR(ABS(F1538-D1538)/ABS(D1538),"")</x:f>
        <x:v>2.4101921719603316</x:v>
      </x:c>
      <x:c r="J1538" s="119" t="n">
        <x:f>IFERROR(ABS(G1538-D1538)/ABS(D1538),"")</x:f>
        <x:v>2.276710662773373</x:v>
      </x:c>
      <x:c r="K1538" s="120" t="n">
        <x:f>E1538-D1538</x:f>
        <x:v>157551.46626438695</x:v>
      </x:c>
      <x:c r="L1538" s="77" t="str">
        <x:v>weighted_hybrid</x:v>
      </x:c>
      <x:c r="M1538" s="77" t="str">
        <x:v>是</x:v>
      </x:c>
      <x:c r="N1538" s="77" t="str">
        <x:v>是</x:v>
      </x:c>
    </x:row>
    <x:row r="1539">
      <x:c r="A1539" s="77" t="str">
        <x:v>2545</x:v>
      </x:c>
      <x:c r="B1539" s="77" t="str">
        <x:v>皇翔</x:v>
      </x:c>
      <x:c r="C1539" s="125" t="n">
        <x:v>45962</x:v>
      </x:c>
      <x:c r="D1539" s="120" t="n">
        <x:v>75729</x:v>
      </x:c>
      <x:c r="E1539" s="120" t="n">
        <x:v>139314.31392795633</x:v>
      </x:c>
      <x:c r="F1539" s="120" t="n">
        <x:v>128929.61315550294</x:v>
      </x:c>
      <x:c r="G1539" s="120" t="n">
        <x:v>140468.16956934004</x:v>
      </x:c>
      <x:c r="H1539" s="119" t="n">
        <x:v>0.8396428571347349</x:v>
      </x:c>
      <x:c r="I1539" s="119" t="n">
        <x:f>IFERROR(ABS(F1539-D1539)/ABS(D1539),"")</x:f>
        <x:v>0.7025130815870134</x:v>
      </x:c>
      <x:c r="J1539" s="119" t="n">
        <x:f>IFERROR(ABS(G1539-D1539)/ABS(D1539),"")</x:f>
        <x:v>0.8548794988622593</x:v>
      </x:c>
      <x:c r="K1539" s="120" t="n">
        <x:f>E1539-D1539</x:f>
        <x:v>63585.31392795633</x:v>
      </x:c>
      <x:c r="L1539" s="77" t="str">
        <x:v>weighted_hybrid</x:v>
      </x:c>
      <x:c r="M1539" s="77" t="str">
        <x:v>是</x:v>
      </x:c>
      <x:c r="N1539" s="77" t="str">
        <x:v>是</x:v>
      </x:c>
    </x:row>
    <x:row r="1540">
      <x:c r="A1540" s="77" t="str">
        <x:v>2545</x:v>
      </x:c>
      <x:c r="B1540" s="77" t="str">
        <x:v>皇翔</x:v>
      </x:c>
      <x:c r="C1540" s="125" t="n">
        <x:v>45992</x:v>
      </x:c>
      <x:c r="D1540" s="120" t="n">
        <x:v>249201</x:v>
      </x:c>
      <x:c r="E1540" s="120" t="n">
        <x:v>149396.7678925804</x:v>
      </x:c>
      <x:c r="F1540" s="120" t="n">
        <x:v>141944.05747948564</x:v>
      </x:c>
      <x:c r="G1540" s="120" t="n">
        <x:v>150224.8468273687</x:v>
      </x:c>
      <x:c r="H1540" s="119" t="n">
        <x:v>0.4004969165750524</x:v>
      </x:c>
      <x:c r="I1540" s="119" t="n">
        <x:f>IFERROR(ABS(F1540-D1540)/ABS(D1540),"")</x:f>
        <x:v>0.4304033391539936</x:v>
      </x:c>
      <x:c r="J1540" s="119" t="n">
        <x:f>IFERROR(ABS(G1540-D1540)/ABS(D1540),"")</x:f>
        <x:v>0.39717398073294774</x:v>
      </x:c>
      <x:c r="K1540" s="120" t="n">
        <x:f>E1540-D1540</x:f>
        <x:v>-99804.23210741961</x:v>
      </x:c>
      <x:c r="L1540" s="77" t="str">
        <x:v>weighted_hybrid</x:v>
      </x:c>
      <x:c r="M1540" s="77" t="str">
        <x:v>是</x:v>
      </x:c>
      <x:c r="N1540" s="77" t="str">
        <x:v>是</x:v>
      </x:c>
    </x:row>
    <x:row r="1541">
      <x:c r="A1541" s="77" t="str">
        <x:v>2547</x:v>
      </x:c>
      <x:c r="B1541" s="77" t="str">
        <x:v>日勝生</x:v>
      </x:c>
      <x:c r="C1541" s="125" t="n">
        <x:v>45658</x:v>
      </x:c>
      <x:c r="D1541" s="120" t="n">
        <x:v>379545</x:v>
      </x:c>
      <x:c r="E1541" s="120" t="n">
        <x:v>597007.9615406623</x:v>
      </x:c>
      <x:c r="F1541" s="120" t="n">
        <x:v>477686.25869159744</x:v>
      </x:c>
      <x:c r="G1541" s="120" t="n">
        <x:v>610265.9285238918</x:v>
      </x:c>
      <x:c r="H1541" s="119" t="n">
        <x:v>0.5729569920316756</x:v>
      </x:c>
      <x:c r="I1541" s="119" t="n">
        <x:f>IFERROR(ABS(F1541-D1541)/ABS(D1541),"")</x:f>
        <x:v>0.2585760810749646</x:v>
      </x:c>
      <x:c r="J1541" s="119" t="n">
        <x:f>IFERROR(ABS(G1541-D1541)/ABS(D1541),"")</x:f>
        <x:v>0.6078882043601993</x:v>
      </x:c>
      <x:c r="K1541" s="120" t="n">
        <x:f>E1541-D1541</x:f>
        <x:v>217462.96154066233</x:v>
      </x:c>
      <x:c r="L1541" s="77" t="str">
        <x:v>weighted_hybrid</x:v>
      </x:c>
      <x:c r="M1541" s="77" t="str">
        <x:v>是</x:v>
      </x:c>
      <x:c r="N1541" s="77" t="str">
        <x:v>是</x:v>
      </x:c>
    </x:row>
    <x:row r="1542">
      <x:c r="A1542" s="77" t="str">
        <x:v>2547</x:v>
      </x:c>
      <x:c r="B1542" s="77" t="str">
        <x:v>日勝生</x:v>
      </x:c>
      <x:c r="C1542" s="125" t="n">
        <x:v>45689</x:v>
      </x:c>
      <x:c r="D1542" s="120" t="n">
        <x:v>509204</x:v>
      </x:c>
      <x:c r="E1542" s="120" t="n">
        <x:v>350099.9262909301</x:v>
      </x:c>
      <x:c r="F1542" s="120" t="n">
        <x:v>442966.3651938288</x:v>
      </x:c>
      <x:c r="G1542" s="120" t="n">
        <x:v>339781.4330794969</x:v>
      </x:c>
      <x:c r="H1542" s="119" t="n">
        <x:v>0.31245644910305087</x:v>
      </x:c>
      <x:c r="I1542" s="119" t="n">
        <x:f>IFERROR(ABS(F1542-D1542)/ABS(D1542),"")</x:f>
        <x:v>0.13008074328986255</x:v>
      </x:c>
      <x:c r="J1542" s="119" t="n">
        <x:f>IFERROR(ABS(G1542-D1542)/ABS(D1542),"")</x:f>
        <x:v>0.33272041641562733</x:v>
      </x:c>
      <x:c r="K1542" s="120" t="n">
        <x:f>E1542-D1542</x:f>
        <x:v>-159104.07370906993</x:v>
      </x:c>
      <x:c r="L1542" s="77" t="str">
        <x:v>weighted_hybrid</x:v>
      </x:c>
      <x:c r="M1542" s="77" t="str">
        <x:v>是</x:v>
      </x:c>
      <x:c r="N1542" s="77" t="str">
        <x:v>是</x:v>
      </x:c>
    </x:row>
    <x:row r="1543">
      <x:c r="A1543" s="77" t="str">
        <x:v>2547</x:v>
      </x:c>
      <x:c r="B1543" s="77" t="str">
        <x:v>日勝生</x:v>
      </x:c>
      <x:c r="C1543" s="125" t="n">
        <x:v>45717</x:v>
      </x:c>
      <x:c r="D1543" s="120" t="n">
        <x:v>459064</x:v>
      </x:c>
      <x:c r="E1543" s="120" t="n">
        <x:v>488525.3471947643</x:v>
      </x:c>
      <x:c r="F1543" s="120" t="n">
        <x:v>514798.9308919964</x:v>
      </x:c>
      <x:c r="G1543" s="120" t="n">
        <x:v>485606.060117294</x:v>
      </x:c>
      <x:c r="H1543" s="119" t="n">
        <x:v>0.0641769931747301</x:v>
      </x:c>
      <x:c r="I1543" s="119" t="n">
        <x:f>IFERROR(ABS(F1543-D1543)/ABS(D1543),"")</x:f>
        <x:v>0.1214099360699084</x:v>
      </x:c>
      <x:c r="J1543" s="119" t="n">
        <x:f>IFERROR(ABS(G1543-D1543)/ABS(D1543),"")</x:f>
        <x:v>0.05781777729748798</x:v>
      </x:c>
      <x:c r="K1543" s="120" t="n">
        <x:f>E1543-D1543</x:f>
        <x:v>29461.347194764297</x:v>
      </x:c>
      <x:c r="L1543" s="77" t="str">
        <x:v>weighted_hybrid</x:v>
      </x:c>
      <x:c r="M1543" s="77" t="str">
        <x:v>是</x:v>
      </x:c>
      <x:c r="N1543" s="77" t="str">
        <x:v>是</x:v>
      </x:c>
    </x:row>
    <x:row r="1544">
      <x:c r="A1544" s="77" t="str">
        <x:v>2547</x:v>
      </x:c>
      <x:c r="B1544" s="77" t="str">
        <x:v>日勝生</x:v>
      </x:c>
      <x:c r="C1544" s="125" t="n">
        <x:v>45748</x:v>
      </x:c>
      <x:c r="D1544" s="120" t="n">
        <x:v>424511</x:v>
      </x:c>
      <x:c r="E1544" s="120" t="n">
        <x:v>450743.3506589769</x:v>
      </x:c>
      <x:c r="F1544" s="120" t="n">
        <x:v>501335.7604563051</x:v>
      </x:c>
      <x:c r="G1544" s="120" t="n">
        <x:v>445121.9717926071</x:v>
      </x:c>
      <x:c r="H1544" s="119" t="n">
        <x:v>0.06179427779015592</x:v>
      </x:c>
      <x:c r="I1544" s="119" t="n">
        <x:f>IFERROR(ABS(F1544-D1544)/ABS(D1544),"")</x:f>
        <x:v>0.18097236692642857</x:v>
      </x:c>
      <x:c r="J1544" s="119" t="n">
        <x:f>IFERROR(ABS(G1544-D1544)/ABS(D1544),"")</x:f>
        <x:v>0.04855226788612569</x:v>
      </x:c>
      <x:c r="K1544" s="120" t="n">
        <x:f>E1544-D1544</x:f>
        <x:v>26232.35065897688</x:v>
      </x:c>
      <x:c r="L1544" s="77" t="str">
        <x:v>weighted_hybrid</x:v>
      </x:c>
      <x:c r="M1544" s="77" t="str">
        <x:v>是</x:v>
      </x:c>
      <x:c r="N1544" s="77" t="str">
        <x:v>是</x:v>
      </x:c>
    </x:row>
    <x:row r="1545">
      <x:c r="A1545" s="77" t="str">
        <x:v>2547</x:v>
      </x:c>
      <x:c r="B1545" s="77" t="str">
        <x:v>日勝生</x:v>
      </x:c>
      <x:c r="C1545" s="125" t="n">
        <x:v>45778</x:v>
      </x:c>
      <x:c r="D1545" s="120" t="n">
        <x:v>441146</x:v>
      </x:c>
      <x:c r="E1545" s="120" t="n">
        <x:v>447724.84055011556</x:v>
      </x:c>
      <x:c r="F1545" s="120" t="n">
        <x:v>518609.9871864595</x:v>
      </x:c>
      <x:c r="G1545" s="120" t="n">
        <x:v>439848.71314607735</x:v>
      </x:c>
      <x:c r="H1545" s="119" t="n">
        <x:v>0.014913068576198276</x:v>
      </x:c>
      <x:c r="I1545" s="119" t="n">
        <x:f>IFERROR(ABS(F1545-D1545)/ABS(D1545),"")</x:f>
        <x:v>0.175597165533541</x:v>
      </x:c>
      <x:c r="J1545" s="119" t="n">
        <x:f>IFERROR(ABS(G1545-D1545)/ABS(D1545),"")</x:f>
        <x:v>0.002940719974617581</x:v>
      </x:c>
      <x:c r="K1545" s="120" t="n">
        <x:f>E1545-D1545</x:f>
        <x:v>6578.840550115565</x:v>
      </x:c>
      <x:c r="L1545" s="77" t="str">
        <x:v>weighted_hybrid</x:v>
      </x:c>
      <x:c r="M1545" s="77" t="str">
        <x:v>是</x:v>
      </x:c>
      <x:c r="N1545" s="77" t="str">
        <x:v>是</x:v>
      </x:c>
    </x:row>
    <x:row r="1546">
      <x:c r="A1546" s="77" t="str">
        <x:v>2547</x:v>
      </x:c>
      <x:c r="B1546" s="77" t="str">
        <x:v>日勝生</x:v>
      </x:c>
      <x:c r="C1546" s="125" t="n">
        <x:v>45809</x:v>
      </x:c>
      <x:c r="D1546" s="120" t="n">
        <x:v>480660</x:v>
      </x:c>
      <x:c r="E1546" s="120" t="n">
        <x:v>463925.0962538391</x:v>
      </x:c>
      <x:c r="F1546" s="120" t="n">
        <x:v>578078.5526357105</x:v>
      </x:c>
      <x:c r="G1546" s="120" t="n">
        <x:v>451241.3788780756</x:v>
      </x:c>
      <x:c r="H1546" s="119" t="n">
        <x:v>0.03481651010311012</x:v>
      </x:c>
      <x:c r="I1546" s="119" t="n">
        <x:f>IFERROR(ABS(F1546-D1546)/ABS(D1546),"")</x:f>
        <x:v>0.20267663761434374</x:v>
      </x:c>
      <x:c r="J1546" s="119" t="n">
        <x:f>IFERROR(ABS(G1546-D1546)/ABS(D1546),"")</x:f>
        <x:v>0.06120463762727173</x:v>
      </x:c>
      <x:c r="K1546" s="120" t="n">
        <x:f>E1546-D1546</x:f>
        <x:v>-16734.90374616091</x:v>
      </x:c>
      <x:c r="L1546" s="77" t="str">
        <x:v>weighted_hybrid</x:v>
      </x:c>
      <x:c r="M1546" s="77" t="str">
        <x:v>是</x:v>
      </x:c>
      <x:c r="N1546" s="77" t="str">
        <x:v>是</x:v>
      </x:c>
    </x:row>
    <x:row r="1547">
      <x:c r="A1547" s="77" t="str">
        <x:v>2547</x:v>
      </x:c>
      <x:c r="B1547" s="77" t="str">
        <x:v>日勝生</x:v>
      </x:c>
      <x:c r="C1547" s="125" t="n">
        <x:v>45839</x:v>
      </x:c>
      <x:c r="D1547" s="120" t="n">
        <x:v>484168</x:v>
      </x:c>
      <x:c r="E1547" s="120" t="n">
        <x:v>515668.7378611497</x:v>
      </x:c>
      <x:c r="F1547" s="120" t="n">
        <x:v>565366.7224596525</x:v>
      </x:c>
      <x:c r="G1547" s="120" t="n">
        <x:v>510146.7395724271</x:v>
      </x:c>
      <x:c r="H1547" s="119" t="n">
        <x:v>0.06506158577425544</x:v>
      </x:c>
      <x:c r="I1547" s="119" t="n">
        <x:f>IFERROR(ABS(F1547-D1547)/ABS(D1547),"")</x:f>
        <x:v>0.16770774289017956</x:v>
      </x:c>
      <x:c r="J1547" s="119" t="n">
        <x:f>IFERROR(ABS(G1547-D1547)/ABS(D1547),"")</x:f>
        <x:v>0.053656457205819304</x:v>
      </x:c>
      <x:c r="K1547" s="120" t="n">
        <x:f>E1547-D1547</x:f>
        <x:v>31500.73786114971</x:v>
      </x:c>
      <x:c r="L1547" s="77" t="str">
        <x:v>weighted_hybrid</x:v>
      </x:c>
      <x:c r="M1547" s="77" t="str">
        <x:v>是</x:v>
      </x:c>
      <x:c r="N1547" s="77" t="str">
        <x:v>是</x:v>
      </x:c>
    </x:row>
    <x:row r="1548">
      <x:c r="A1548" s="77" t="str">
        <x:v>2547</x:v>
      </x:c>
      <x:c r="B1548" s="77" t="str">
        <x:v>日勝生</x:v>
      </x:c>
      <x:c r="C1548" s="125" t="n">
        <x:v>45870</x:v>
      </x:c>
      <x:c r="D1548" s="120" t="n">
        <x:v>588638</x:v>
      </x:c>
      <x:c r="E1548" s="120" t="n">
        <x:v>466195.8096611411</x:v>
      </x:c>
      <x:c r="F1548" s="120" t="n">
        <x:v>554598.5867168028</x:v>
      </x:c>
      <x:c r="G1548" s="120" t="n">
        <x:v>456373.2788771787</x:v>
      </x:c>
      <x:c r="H1548" s="119" t="n">
        <x:v>0.20800932039531755</x:v>
      </x:c>
      <x:c r="I1548" s="119" t="n">
        <x:f>IFERROR(ABS(F1548-D1548)/ABS(D1548),"")</x:f>
        <x:v>0.05782741393385614</x:v>
      </x:c>
      <x:c r="J1548" s="119" t="n">
        <x:f>IFERROR(ABS(G1548-D1548)/ABS(D1548),"")</x:f>
        <x:v>0.22469619889103545</x:v>
      </x:c>
      <x:c r="K1548" s="120" t="n">
        <x:f>E1548-D1548</x:f>
        <x:v>-122442.19033885893</x:v>
      </x:c>
      <x:c r="L1548" s="77" t="str">
        <x:v>weighted_hybrid</x:v>
      </x:c>
      <x:c r="M1548" s="77" t="str">
        <x:v>是</x:v>
      </x:c>
      <x:c r="N1548" s="77" t="str">
        <x:v>是</x:v>
      </x:c>
    </x:row>
    <x:row r="1549">
      <x:c r="A1549" s="77" t="str">
        <x:v>2547</x:v>
      </x:c>
      <x:c r="B1549" s="77" t="str">
        <x:v>日勝生</x:v>
      </x:c>
      <x:c r="C1549" s="125" t="n">
        <x:v>45901</x:v>
      </x:c>
      <x:c r="D1549" s="120" t="n">
        <x:v>431096</x:v>
      </x:c>
      <x:c r="E1549" s="120" t="n">
        <x:v>502937.9428091977</x:v>
      </x:c>
      <x:c r="F1549" s="120" t="n">
        <x:v>559155.2597781519</x:v>
      </x:c>
      <x:c r="G1549" s="120" t="n">
        <x:v>496691.5742570917</x:v>
      </x:c>
      <x:c r="H1549" s="119" t="n">
        <x:v>0.16664952309740222</x:v>
      </x:c>
      <x:c r="I1549" s="119" t="n">
        <x:f>IFERROR(ABS(F1549-D1549)/ABS(D1549),"")</x:f>
        <x:v>0.2970550869832981</x:v>
      </x:c>
      <x:c r="J1549" s="119" t="n">
        <x:f>IFERROR(ABS(G1549-D1549)/ABS(D1549),"")</x:f>
        <x:v>0.1521600159989693</x:v>
      </x:c>
      <x:c r="K1549" s="120" t="n">
        <x:f>E1549-D1549</x:f>
        <x:v>71841.9428091977</x:v>
      </x:c>
      <x:c r="L1549" s="77" t="str">
        <x:v>weighted_hybrid</x:v>
      </x:c>
      <x:c r="M1549" s="77" t="str">
        <x:v>是</x:v>
      </x:c>
      <x:c r="N1549" s="77" t="str">
        <x:v>是</x:v>
      </x:c>
    </x:row>
    <x:row r="1550">
      <x:c r="A1550" s="77" t="str">
        <x:v>2547</x:v>
      </x:c>
      <x:c r="B1550" s="77" t="str">
        <x:v>日勝生</x:v>
      </x:c>
      <x:c r="C1550" s="125" t="n">
        <x:v>45931</x:v>
      </x:c>
      <x:c r="D1550" s="120" t="n">
        <x:v>458450</x:v>
      </x:c>
      <x:c r="E1550" s="120" t="n">
        <x:v>433779.9898125484</x:v>
      </x:c>
      <x:c r="F1550" s="120" t="n">
        <x:v>459854.97275693546</x:v>
      </x:c>
      <x:c r="G1550" s="120" t="n">
        <x:v>430882.76948539424</x:v>
      </x:c>
      <x:c r="H1550" s="119" t="n">
        <x:v>0.053811779228817996</x:v>
      </x:c>
      <x:c r="I1550" s="119" t="n">
        <x:f>IFERROR(ABS(F1550-D1550)/ABS(D1550),"")</x:f>
        <x:v>0.0030646150222171627</x:v>
      </x:c>
      <x:c r="J1550" s="119" t="n">
        <x:f>IFERROR(ABS(G1550-D1550)/ABS(D1550),"")</x:f>
        <x:v>0.0601313785900442</x:v>
      </x:c>
      <x:c r="K1550" s="120" t="n">
        <x:f>E1550-D1550</x:f>
        <x:v>-24670.01018745161</x:v>
      </x:c>
      <x:c r="L1550" s="77" t="str">
        <x:v>weighted_hybrid</x:v>
      </x:c>
      <x:c r="M1550" s="77" t="str">
        <x:v>是</x:v>
      </x:c>
      <x:c r="N1550" s="77" t="str">
        <x:v>是</x:v>
      </x:c>
    </x:row>
    <x:row r="1551">
      <x:c r="A1551" s="77" t="str">
        <x:v>2547</x:v>
      </x:c>
      <x:c r="B1551" s="77" t="str">
        <x:v>日勝生</x:v>
      </x:c>
      <x:c r="C1551" s="125" t="n">
        <x:v>45962</x:v>
      </x:c>
      <x:c r="D1551" s="120" t="n">
        <x:v>521739</x:v>
      </x:c>
      <x:c r="E1551" s="120" t="n">
        <x:v>522309.21424207126</x:v>
      </x:c>
      <x:c r="F1551" s="120" t="n">
        <x:v>561011.6137347975</x:v>
      </x:c>
      <x:c r="G1551" s="120" t="n">
        <x:v>518008.94763176836</x:v>
      </x:c>
      <x:c r="H1551" s="119" t="n">
        <x:v>0.0010929109038643125</x:v>
      </x:c>
      <x:c r="I1551" s="119" t="n">
        <x:f>IFERROR(ABS(F1551-D1551)/ABS(D1551),"")</x:f>
        <x:v>0.07527252847649392</x:v>
      </x:c>
      <x:c r="J1551" s="119" t="n">
        <x:f>IFERROR(ABS(G1551-D1551)/ABS(D1551),"")</x:f>
        <x:v>0.007149268826427853</x:v>
      </x:c>
      <x:c r="K1551" s="120" t="n">
        <x:f>E1551-D1551</x:f>
        <x:v>570.2142420712626</x:v>
      </x:c>
      <x:c r="L1551" s="77" t="str">
        <x:v>weighted_hybrid</x:v>
      </x:c>
      <x:c r="M1551" s="77" t="str">
        <x:v>是</x:v>
      </x:c>
      <x:c r="N1551" s="77" t="str">
        <x:v>是</x:v>
      </x:c>
    </x:row>
    <x:row r="1552">
      <x:c r="A1552" s="77" t="str">
        <x:v>2547</x:v>
      </x:c>
      <x:c r="B1552" s="77" t="str">
        <x:v>日勝生</x:v>
      </x:c>
      <x:c r="C1552" s="125" t="n">
        <x:v>45992</x:v>
      </x:c>
      <x:c r="D1552" s="120" t="n">
        <x:v>979432</x:v>
      </x:c>
      <x:c r="E1552" s="120" t="n">
        <x:v>675274.3080031167</x:v>
      </x:c>
      <x:c r="F1552" s="120" t="n">
        <x:v>1052115.498592189</x:v>
      </x:c>
      <x:c r="G1552" s="120" t="n">
        <x:v>633403.0646043309</x:v>
      </x:c>
      <x:c r="H1552" s="119" t="n">
        <x:v>0.3105449811695792</x:v>
      </x:c>
      <x:c r="I1552" s="119" t="n">
        <x:f>IFERROR(ABS(F1552-D1552)/ABS(D1552),"")</x:f>
        <x:v>0.07420984671951605</x:v>
      </x:c>
      <x:c r="J1552" s="119" t="n">
        <x:f>IFERROR(ABS(G1552-D1552)/ABS(D1552),"")</x:f>
        <x:v>0.35329551760170086</x:v>
      </x:c>
      <x:c r="K1552" s="120" t="n">
        <x:f>E1552-D1552</x:f>
        <x:v>-304157.69199688325</x:v>
      </x:c>
      <x:c r="L1552" s="77" t="str">
        <x:v>weighted_hybrid</x:v>
      </x:c>
      <x:c r="M1552" s="77" t="str">
        <x:v>是</x:v>
      </x:c>
      <x:c r="N1552" s="77" t="str">
        <x:v>是</x:v>
      </x:c>
    </x:row>
    <x:row r="1553">
      <x:c r="A1553" s="77" t="str">
        <x:v>2605</x:v>
      </x:c>
      <x:c r="B1553" s="77" t="str">
        <x:v>新興</x:v>
      </x:c>
      <x:c r="C1553" s="125" t="n">
        <x:v>45658</x:v>
      </x:c>
      <x:c r="D1553" s="120" t="n">
        <x:v>319799</x:v>
      </x:c>
      <x:c r="E1553" s="120" t="n">
        <x:v>384108.78938143665</x:v>
      </x:c>
      <x:c r="F1553" s="120" t="n">
        <x:v>330237.900476066</x:v>
      </x:c>
      <x:c r="G1553" s="120" t="n">
        <x:v>390094.44370425557</x:v>
      </x:c>
      <x:c r="H1553" s="119" t="n">
        <x:v>0.20109440423965258</x:v>
      </x:c>
      <x:c r="I1553" s="119" t="n">
        <x:f>IFERROR(ABS(F1553-D1553)/ABS(D1553),"")</x:f>
        <x:v>0.03264206728622037</x:v>
      </x:c>
      <x:c r="J1553" s="119" t="n">
        <x:f>IFERROR(ABS(G1553-D1553)/ABS(D1553),"")</x:f>
        <x:v>0.21981133056781155</x:v>
      </x:c>
      <x:c r="K1553" s="120" t="n">
        <x:f>E1553-D1553</x:f>
        <x:v>64309.789381436654</x:v>
      </x:c>
      <x:c r="L1553" s="77" t="str">
        <x:v>weighted_hybrid</x:v>
      </x:c>
      <x:c r="M1553" s="77" t="str">
        <x:v>是</x:v>
      </x:c>
      <x:c r="N1553" s="77" t="str">
        <x:v>是</x:v>
      </x:c>
    </x:row>
    <x:row r="1554">
      <x:c r="A1554" s="77" t="str">
        <x:v>2605</x:v>
      </x:c>
      <x:c r="B1554" s="77" t="str">
        <x:v>新興</x:v>
      </x:c>
      <x:c r="C1554" s="125" t="n">
        <x:v>45689</x:v>
      </x:c>
      <x:c r="D1554" s="120" t="n">
        <x:v>232864</x:v>
      </x:c>
      <x:c r="E1554" s="120" t="n">
        <x:v>297657.0864130142</x:v>
      </x:c>
      <x:c r="F1554" s="120" t="n">
        <x:v>246835.5199899565</x:v>
      </x:c>
      <x:c r="G1554" s="120" t="n">
        <x:v>303303.9271266873</x:v>
      </x:c>
      <x:c r="H1554" s="119" t="n">
        <x:v>0.27824432464019433</x:v>
      </x:c>
      <x:c r="I1554" s="119" t="n">
        <x:f>IFERROR(ABS(F1554-D1554)/ABS(D1554),"")</x:f>
        <x:v>0.05999862576420782</x:v>
      </x:c>
      <x:c r="J1554" s="119" t="n">
        <x:f>IFERROR(ABS(G1554-D1554)/ABS(D1554),"")</x:f>
        <x:v>0.3024938467375262</x:v>
      </x:c>
      <x:c r="K1554" s="120" t="n">
        <x:f>E1554-D1554</x:f>
        <x:v>64793.086413014214</x:v>
      </x:c>
      <x:c r="L1554" s="77" t="str">
        <x:v>weighted_hybrid</x:v>
      </x:c>
      <x:c r="M1554" s="77" t="str">
        <x:v>是</x:v>
      </x:c>
      <x:c r="N1554" s="77" t="str">
        <x:v>是</x:v>
      </x:c>
    </x:row>
    <x:row r="1555">
      <x:c r="A1555" s="77" t="str">
        <x:v>2605</x:v>
      </x:c>
      <x:c r="B1555" s="77" t="str">
        <x:v>新興</x:v>
      </x:c>
      <x:c r="C1555" s="125" t="n">
        <x:v>45717</x:v>
      </x:c>
      <x:c r="D1555" s="120" t="n">
        <x:v>393255</x:v>
      </x:c>
      <x:c r="E1555" s="120" t="n">
        <x:v>249016.80072532332</x:v>
      </x:c>
      <x:c r="F1555" s="120" t="n">
        <x:v>257040.48187263453</x:v>
      </x:c>
      <x:c r="G1555" s="120" t="n">
        <x:v>248125.28059784428</x:v>
      </x:c>
      <x:c r="H1555" s="119" t="n">
        <x:v>0.3667803315270668</x:v>
      </x:c>
      <x:c r="I1555" s="119" t="n">
        <x:f>IFERROR(ABS(F1555-D1555)/ABS(D1555),"")</x:f>
        <x:v>0.3463770788098447</x:v>
      </x:c>
      <x:c r="J1555" s="119" t="n">
        <x:f>IFERROR(ABS(G1555-D1555)/ABS(D1555),"")</x:f>
        <x:v>0.3690473596067583</x:v>
      </x:c>
      <x:c r="K1555" s="120" t="n">
        <x:f>E1555-D1555</x:f>
        <x:v>-144238.19927467668</x:v>
      </x:c>
      <x:c r="L1555" s="77" t="str">
        <x:v>weighted_hybrid</x:v>
      </x:c>
      <x:c r="M1555" s="77" t="str">
        <x:v>是</x:v>
      </x:c>
      <x:c r="N1555" s="77" t="str">
        <x:v>是</x:v>
      </x:c>
    </x:row>
    <x:row r="1556">
      <x:c r="A1556" s="77" t="str">
        <x:v>2605</x:v>
      </x:c>
      <x:c r="B1556" s="77" t="str">
        <x:v>新興</x:v>
      </x:c>
      <x:c r="C1556" s="125" t="n">
        <x:v>45748</x:v>
      </x:c>
      <x:c r="D1556" s="120" t="n">
        <x:v>426524</x:v>
      </x:c>
      <x:c r="E1556" s="120" t="n">
        <x:v>325244.1797134879</x:v>
      </x:c>
      <x:c r="F1556" s="120" t="n">
        <x:v>311390.08565840905</x:v>
      </x:c>
      <x:c r="G1556" s="120" t="n">
        <x:v>326783.52349738555</x:v>
      </x:c>
      <x:c r="H1556" s="119" t="n">
        <x:v>0.2374539774702293</x:v>
      </x:c>
      <x:c r="I1556" s="119" t="n">
        <x:f>IFERROR(ABS(F1556-D1556)/ABS(D1556),"")</x:f>
        <x:v>0.2699353713779083</x:v>
      </x:c>
      <x:c r="J1556" s="119" t="n">
        <x:f>IFERROR(ABS(G1556-D1556)/ABS(D1556),"")</x:f>
        <x:v>0.23384493370270945</x:v>
      </x:c>
      <x:c r="K1556" s="120" t="n">
        <x:f>E1556-D1556</x:f>
        <x:v>-101279.82028651208</x:v>
      </x:c>
      <x:c r="L1556" s="77" t="str">
        <x:v>weighted_hybrid</x:v>
      </x:c>
      <x:c r="M1556" s="77" t="str">
        <x:v>是</x:v>
      </x:c>
      <x:c r="N1556" s="77" t="str">
        <x:v>是</x:v>
      </x:c>
    </x:row>
    <x:row r="1557">
      <x:c r="A1557" s="77" t="str">
        <x:v>2605</x:v>
      </x:c>
      <x:c r="B1557" s="77" t="str">
        <x:v>新興</x:v>
      </x:c>
      <x:c r="C1557" s="125" t="n">
        <x:v>45778</x:v>
      </x:c>
      <x:c r="D1557" s="120" t="n">
        <x:v>381972</x:v>
      </x:c>
      <x:c r="E1557" s="120" t="n">
        <x:v>486528.6036081789</x:v>
      </x:c>
      <x:c r="F1557" s="120" t="n">
        <x:v>499850.6812894425</x:v>
      </x:c>
      <x:c r="G1557" s="120" t="n">
        <x:v>485048.37275470514</x:v>
      </x:c>
      <x:c r="H1557" s="119" t="n">
        <x:v>0.2737284502743104</x:v>
      </x:c>
      <x:c r="I1557" s="119" t="n">
        <x:f>IFERROR(ABS(F1557-D1557)/ABS(D1557),"")</x:f>
        <x:v>0.3086055556151826</x:v>
      </x:c>
      <x:c r="J1557" s="119" t="n">
        <x:f>IFERROR(ABS(G1557-D1557)/ABS(D1557),"")</x:f>
        <x:v>0.2698532163475468</x:v>
      </x:c>
      <x:c r="K1557" s="120" t="n">
        <x:f>E1557-D1557</x:f>
        <x:v>104556.6036081789</x:v>
      </x:c>
      <x:c r="L1557" s="77" t="str">
        <x:v>weighted_hybrid</x:v>
      </x:c>
      <x:c r="M1557" s="77" t="str">
        <x:v>是</x:v>
      </x:c>
      <x:c r="N1557" s="77" t="str">
        <x:v>是</x:v>
      </x:c>
    </x:row>
    <x:row r="1558">
      <x:c r="A1558" s="77" t="str">
        <x:v>2605</x:v>
      </x:c>
      <x:c r="B1558" s="77" t="str">
        <x:v>新興</x:v>
      </x:c>
      <x:c r="C1558" s="125" t="n">
        <x:v>45809</x:v>
      </x:c>
      <x:c r="D1558" s="120" t="n">
        <x:v>320805</x:v>
      </x:c>
      <x:c r="E1558" s="120" t="n">
        <x:v>388943.5100786215</x:v>
      </x:c>
      <x:c r="F1558" s="120" t="n">
        <x:v>393828.93259347376</x:v>
      </x:c>
      <x:c r="G1558" s="120" t="n">
        <x:v>388400.68535474903</x:v>
      </x:c>
      <x:c r="H1558" s="119" t="n">
        <x:v>0.21239852894631162</x:v>
      </x:c>
      <x:c r="I1558" s="119" t="n">
        <x:f>IFERROR(ABS(F1558-D1558)/ABS(D1558),"")</x:f>
        <x:v>0.2276271647682354</x:v>
      </x:c>
      <x:c r="J1558" s="119" t="n">
        <x:f>IFERROR(ABS(G1558-D1558)/ABS(D1558),"")</x:f>
        <x:v>0.21070645829943122</x:v>
      </x:c>
      <x:c r="K1558" s="120" t="n">
        <x:f>E1558-D1558</x:f>
        <x:v>68138.5100786215</x:v>
      </x:c>
      <x:c r="L1558" s="77" t="str">
        <x:v>weighted_hybrid</x:v>
      </x:c>
      <x:c r="M1558" s="77" t="str">
        <x:v>是</x:v>
      </x:c>
      <x:c r="N1558" s="77" t="str">
        <x:v>是</x:v>
      </x:c>
    </x:row>
    <x:row r="1559">
      <x:c r="A1559" s="77" t="str">
        <x:v>2605</x:v>
      </x:c>
      <x:c r="B1559" s="77" t="str">
        <x:v>新興</x:v>
      </x:c>
      <x:c r="C1559" s="125" t="n">
        <x:v>45839</x:v>
      </x:c>
      <x:c r="D1559" s="120" t="n">
        <x:v>351450</x:v>
      </x:c>
      <x:c r="E1559" s="120" t="n">
        <x:v>332031.45528112777</x:v>
      </x:c>
      <x:c r="F1559" s="120" t="n">
        <x:v>327381.15329915175</x:v>
      </x:c>
      <x:c r="G1559" s="120" t="n">
        <x:v>332548.15550134727</x:v>
      </x:c>
      <x:c r="H1559" s="119" t="n">
        <x:v>0.055252652493590085</x:v>
      </x:c>
      <x:c r="I1559" s="119" t="n">
        <x:f>IFERROR(ABS(F1559-D1559)/ABS(D1559),"")</x:f>
        <x:v>0.068484412294347</x:v>
      </x:c>
      <x:c r="J1559" s="119" t="n">
        <x:f>IFERROR(ABS(G1559-D1559)/ABS(D1559),"")</x:f>
        <x:v>0.0537824569601728</x:v>
      </x:c>
      <x:c r="K1559" s="120" t="n">
        <x:f>E1559-D1559</x:f>
        <x:v>-19418.544718872232</x:v>
      </x:c>
      <x:c r="L1559" s="77" t="str">
        <x:v>weighted_hybrid</x:v>
      </x:c>
      <x:c r="M1559" s="77" t="str">
        <x:v>是</x:v>
      </x:c>
      <x:c r="N1559" s="77" t="str">
        <x:v>是</x:v>
      </x:c>
    </x:row>
    <x:row r="1560">
      <x:c r="A1560" s="77" t="str">
        <x:v>2605</x:v>
      </x:c>
      <x:c r="B1560" s="77" t="str">
        <x:v>新興</x:v>
      </x:c>
      <x:c r="C1560" s="125" t="n">
        <x:v>45870</x:v>
      </x:c>
      <x:c r="D1560" s="120" t="n">
        <x:v>319911</x:v>
      </x:c>
      <x:c r="E1560" s="120" t="n">
        <x:v>327258.4288009296</x:v>
      </x:c>
      <x:c r="F1560" s="120" t="n">
        <x:v>331807.8562805581</x:v>
      </x:c>
      <x:c r="G1560" s="120" t="n">
        <x:v>326752.93685874867</x:v>
      </x:c>
      <x:c r="H1560" s="119" t="n">
        <x:v>0.02296710272835141</x:v>
      </x:c>
      <x:c r="I1560" s="119" t="n">
        <x:f>IFERROR(ABS(F1560-D1560)/ABS(D1560),"")</x:f>
        <x:v>0.037188018794471284</x:v>
      </x:c>
      <x:c r="J1560" s="119" t="n">
        <x:f>IFERROR(ABS(G1560-D1560)/ABS(D1560),"")</x:f>
        <x:v>0.021387000943226923</x:v>
      </x:c>
      <x:c r="K1560" s="120" t="n">
        <x:f>E1560-D1560</x:f>
        <x:v>7347.428800929629</x:v>
      </x:c>
      <x:c r="L1560" s="77" t="str">
        <x:v>weighted_hybrid</x:v>
      </x:c>
      <x:c r="M1560" s="77" t="str">
        <x:v>是</x:v>
      </x:c>
      <x:c r="N1560" s="77" t="str">
        <x:v>是</x:v>
      </x:c>
    </x:row>
    <x:row r="1561">
      <x:c r="A1561" s="77" t="str">
        <x:v>2605</x:v>
      </x:c>
      <x:c r="B1561" s="77" t="str">
        <x:v>新興</x:v>
      </x:c>
      <x:c r="C1561" s="125" t="n">
        <x:v>45901</x:v>
      </x:c>
      <x:c r="D1561" s="120" t="n">
        <x:v>370771</x:v>
      </x:c>
      <x:c r="E1561" s="120" t="n">
        <x:v>317320.94623914117</x:v>
      </x:c>
      <x:c r="F1561" s="120" t="n">
        <x:v>346464.4419700713</x:v>
      </x:c>
      <x:c r="G1561" s="120" t="n">
        <x:v>314082.78004681563</x:v>
      </x:c>
      <x:c r="H1561" s="119" t="n">
        <x:v>0.14415920813887503</x:v>
      </x:c>
      <x:c r="I1561" s="119" t="n">
        <x:f>IFERROR(ABS(F1561-D1561)/ABS(D1561),"")</x:f>
        <x:v>0.06555679389684929</x:v>
      </x:c>
      <x:c r="J1561" s="119" t="n">
        <x:f>IFERROR(ABS(G1561-D1561)/ABS(D1561),"")</x:f>
        <x:v>0.15289280972132224</x:v>
      </x:c>
      <x:c r="K1561" s="120" t="n">
        <x:f>E1561-D1561</x:f>
        <x:v>-53450.053760858835</x:v>
      </x:c>
      <x:c r="L1561" s="77" t="str">
        <x:v>weighted_hybrid</x:v>
      </x:c>
      <x:c r="M1561" s="77" t="str">
        <x:v>是</x:v>
      </x:c>
      <x:c r="N1561" s="77" t="str">
        <x:v>是</x:v>
      </x:c>
    </x:row>
    <x:row r="1562">
      <x:c r="A1562" s="77" t="str">
        <x:v>2605</x:v>
      </x:c>
      <x:c r="B1562" s="77" t="str">
        <x:v>新興</x:v>
      </x:c>
      <x:c r="C1562" s="125" t="n">
        <x:v>45931</x:v>
      </x:c>
      <x:c r="D1562" s="120" t="n">
        <x:v>411181</x:v>
      </x:c>
      <x:c r="E1562" s="120" t="n">
        <x:v>326009.75205439713</x:v>
      </x:c>
      <x:c r="F1562" s="120" t="n">
        <x:v>347250.9593334727</x:v>
      </x:c>
      <x:c r="G1562" s="120" t="n">
        <x:v>323649.6179122776</x:v>
      </x:c>
      <x:c r="H1562" s="119" t="n">
        <x:v>0.20713809233793115</x:v>
      </x:c>
      <x:c r="I1562" s="119" t="n">
        <x:f>IFERROR(ABS(F1562-D1562)/ABS(D1562),"")</x:f>
        <x:v>0.15547907288159543</x:v>
      </x:c>
      <x:c r="J1562" s="119" t="n">
        <x:f>IFERROR(ABS(G1562-D1562)/ABS(D1562),"")</x:f>
        <x:v>0.21287798338863523</x:v>
      </x:c>
      <x:c r="K1562" s="120" t="n">
        <x:f>E1562-D1562</x:f>
        <x:v>-85171.24794560287</x:v>
      </x:c>
      <x:c r="L1562" s="77" t="str">
        <x:v>weighted_hybrid</x:v>
      </x:c>
      <x:c r="M1562" s="77" t="str">
        <x:v>是</x:v>
      </x:c>
      <x:c r="N1562" s="77" t="str">
        <x:v>是</x:v>
      </x:c>
    </x:row>
    <x:row r="1563">
      <x:c r="A1563" s="77" t="str">
        <x:v>2605</x:v>
      </x:c>
      <x:c r="B1563" s="77" t="str">
        <x:v>新興</x:v>
      </x:c>
      <x:c r="C1563" s="125" t="n">
        <x:v>45962</x:v>
      </x:c>
      <x:c r="D1563" s="120" t="n">
        <x:v>482236</x:v>
      </x:c>
      <x:c r="E1563" s="120" t="n">
        <x:v>380404.5647726762</x:v>
      </x:c>
      <x:c r="F1563" s="120" t="n">
        <x:v>412029.5365958896</x:v>
      </x:c>
      <x:c r="G1563" s="120" t="n">
        <x:v>376890.6790145413</x:v>
      </x:c>
      <x:c r="H1563" s="119" t="n">
        <x:v>0.2111651457529587</x:v>
      </x:c>
      <x:c r="I1563" s="119" t="n">
        <x:f>IFERROR(ABS(F1563-D1563)/ABS(D1563),"")</x:f>
        <x:v>0.1455852806594912</x:v>
      </x:c>
      <x:c r="J1563" s="119" t="n">
        <x:f>IFERROR(ABS(G1563-D1563)/ABS(D1563),"")</x:f>
        <x:v>0.21845179743001078</x:v>
      </x:c>
      <x:c r="K1563" s="120" t="n">
        <x:f>E1563-D1563</x:f>
        <x:v>-101831.43522732379</x:v>
      </x:c>
      <x:c r="L1563" s="77" t="str">
        <x:v>weighted_hybrid</x:v>
      </x:c>
      <x:c r="M1563" s="77" t="str">
        <x:v>是</x:v>
      </x:c>
      <x:c r="N1563" s="77" t="str">
        <x:v>是</x:v>
      </x:c>
    </x:row>
    <x:row r="1564">
      <x:c r="A1564" s="77" t="str">
        <x:v>2605</x:v>
      </x:c>
      <x:c r="B1564" s="77" t="str">
        <x:v>新興</x:v>
      </x:c>
      <x:c r="C1564" s="125" t="n">
        <x:v>45992</x:v>
      </x:c>
      <x:c r="D1564" s="120" t="n">
        <x:v>492218</x:v>
      </x:c>
      <x:c r="E1564" s="120" t="n">
        <x:v>496947.7123742647</x:v>
      </x:c>
      <x:c r="F1564" s="120" t="n">
        <x:v>498620.9406272182</x:v>
      </x:c>
      <x:c r="G1564" s="120" t="n">
        <x:v>496761.7981239366</x:v>
      </x:c>
      <x:c r="H1564" s="119" t="n">
        <x:v>0.009608978896067847</x:v>
      </x:c>
      <x:c r="I1564" s="119" t="n">
        <x:f>IFERROR(ABS(F1564-D1564)/ABS(D1564),"")</x:f>
        <x:v>0.013008343106546742</x:v>
      </x:c>
      <x:c r="J1564" s="119" t="n">
        <x:f>IFERROR(ABS(G1564-D1564)/ABS(D1564),"")</x:f>
        <x:v>0.009231271761570231</x:v>
      </x:c>
      <x:c r="K1564" s="120" t="n">
        <x:f>E1564-D1564</x:f>
        <x:v>4729.712374264724</x:v>
      </x:c>
      <x:c r="L1564" s="77" t="str">
        <x:v>weighted_hybrid</x:v>
      </x:c>
      <x:c r="M1564" s="77" t="str">
        <x:v>是</x:v>
      </x:c>
      <x:c r="N1564" s="77" t="str">
        <x:v>是</x:v>
      </x:c>
    </x:row>
    <x:row r="1565">
      <x:c r="A1565" s="77" t="str">
        <x:v>2630</x:v>
      </x:c>
      <x:c r="B1565" s="77" t="str">
        <x:v>亞航</x:v>
      </x:c>
      <x:c r="C1565" s="125" t="n">
        <x:v>45658</x:v>
      </x:c>
      <x:c r="D1565" s="120" t="n">
        <x:v>403845</x:v>
      </x:c>
      <x:c r="E1565" s="120" t="n">
        <x:v>341722.6891225569</x:v>
      </x:c>
      <x:c r="F1565" s="120" t="n">
        <x:v>366041.054857406</x:v>
      </x:c>
      <x:c r="G1565" s="120" t="n">
        <x:v>339020.6484853514</x:v>
      </x:c>
      <x:c r="H1565" s="119" t="n">
        <x:v>0.15382711405970884</x:v>
      </x:c>
      <x:c r="I1565" s="119" t="n">
        <x:f>IFERROR(ABS(F1565-D1565)/ABS(D1565),"")</x:f>
        <x:v>0.09361003638176527</x:v>
      </x:c>
      <x:c r="J1565" s="119" t="n">
        <x:f>IFERROR(ABS(G1565-D1565)/ABS(D1565),"")</x:f>
        <x:v>0.16051790046836928</x:v>
      </x:c>
      <x:c r="K1565" s="120" t="n">
        <x:f>E1565-D1565</x:f>
        <x:v>-62122.31087744312</x:v>
      </x:c>
      <x:c r="L1565" s="77" t="str">
        <x:v>weighted_hybrid</x:v>
      </x:c>
      <x:c r="M1565" s="77" t="str">
        <x:v>是</x:v>
      </x:c>
      <x:c r="N1565" s="77" t="str">
        <x:v>是</x:v>
      </x:c>
    </x:row>
    <x:row r="1566">
      <x:c r="A1566" s="77" t="str">
        <x:v>2630</x:v>
      </x:c>
      <x:c r="B1566" s="77" t="str">
        <x:v>亞航</x:v>
      </x:c>
      <x:c r="C1566" s="125" t="n">
        <x:v>45689</x:v>
      </x:c>
      <x:c r="D1566" s="120" t="n">
        <x:v>305386</x:v>
      </x:c>
      <x:c r="E1566" s="120" t="n">
        <x:v>435399.20179181243</x:v>
      </x:c>
      <x:c r="F1566" s="120" t="n">
        <x:v>412707.56516363146</x:v>
      </x:c>
      <x:c r="G1566" s="120" t="n">
        <x:v>437920.4947504992</x:v>
      </x:c>
      <x:c r="H1566" s="119" t="n">
        <x:v>0.42573399498278386</x:v>
      </x:c>
      <x:c r="I1566" s="119" t="n">
        <x:f>IFERROR(ABS(F1566-D1566)/ABS(D1566),"")</x:f>
        <x:v>0.3514292245342991</x:v>
      </x:c>
      <x:c r="J1566" s="119" t="n">
        <x:f>IFERROR(ABS(G1566-D1566)/ABS(D1566),"")</x:f>
        <x:v>0.43399008058817107</x:v>
      </x:c>
      <x:c r="K1566" s="120" t="n">
        <x:f>E1566-D1566</x:f>
        <x:v>130013.20179181243</x:v>
      </x:c>
      <x:c r="L1566" s="77" t="str">
        <x:v>weighted_hybrid</x:v>
      </x:c>
      <x:c r="M1566" s="77" t="str">
        <x:v>是</x:v>
      </x:c>
      <x:c r="N1566" s="77" t="str">
        <x:v>是</x:v>
      </x:c>
    </x:row>
    <x:row r="1567">
      <x:c r="A1567" s="77" t="str">
        <x:v>2630</x:v>
      </x:c>
      <x:c r="B1567" s="77" t="str">
        <x:v>亞航</x:v>
      </x:c>
      <x:c r="C1567" s="125" t="n">
        <x:v>45717</x:v>
      </x:c>
      <x:c r="D1567" s="120" t="n">
        <x:v>549552</x:v>
      </x:c>
      <x:c r="E1567" s="120" t="n">
        <x:v>403032.7653851724</x:v>
      </x:c>
      <x:c r="F1567" s="120" t="n">
        <x:v>579911.44782586</x:v>
      </x:c>
      <x:c r="G1567" s="120" t="n">
        <x:v>383379.57844731817</x:v>
      </x:c>
      <x:c r="H1567" s="119" t="n">
        <x:v>0.2666157790615403</x:v>
      </x:c>
      <x:c r="I1567" s="119" t="n">
        <x:f>IFERROR(ABS(F1567-D1567)/ABS(D1567),"")</x:f>
        <x:v>0.05524399479186683</x:v>
      </x:c>
      <x:c r="J1567" s="119" t="n">
        <x:f>IFERROR(ABS(G1567-D1567)/ABS(D1567),"")</x:f>
        <x:v>0.3023779761563634</x:v>
      </x:c>
      <x:c r="K1567" s="120" t="n">
        <x:f>E1567-D1567</x:f>
        <x:v>-146519.2346148276</x:v>
      </x:c>
      <x:c r="L1567" s="77" t="str">
        <x:v>weighted_hybrid</x:v>
      </x:c>
      <x:c r="M1567" s="77" t="str">
        <x:v>是</x:v>
      </x:c>
      <x:c r="N1567" s="77" t="str">
        <x:v>是</x:v>
      </x:c>
    </x:row>
    <x:row r="1568">
      <x:c r="A1568" s="77" t="str">
        <x:v>2630</x:v>
      </x:c>
      <x:c r="B1568" s="77" t="str">
        <x:v>亞航</x:v>
      </x:c>
      <x:c r="C1568" s="125" t="n">
        <x:v>45748</x:v>
      </x:c>
      <x:c r="D1568" s="120" t="n">
        <x:v>402173</x:v>
      </x:c>
      <x:c r="E1568" s="120" t="n">
        <x:v>494722.3191524157</x:v>
      </x:c>
      <x:c r="F1568" s="120" t="n">
        <x:v>510466.51647288696</x:v>
      </x:c>
      <x:c r="G1568" s="120" t="n">
        <x:v>492972.9638945855</x:v>
      </x:c>
      <x:c r="H1568" s="119" t="n">
        <x:v>0.23012315384776122</x:v>
      </x:c>
      <x:c r="I1568" s="119" t="n">
        <x:f>IFERROR(ABS(F1568-D1568)/ABS(D1568),"")</x:f>
        <x:v>0.26927097660182797</x:v>
      </x:c>
      <x:c r="J1568" s="119" t="n">
        <x:f>IFERROR(ABS(G1568-D1568)/ABS(D1568),"")</x:f>
        <x:v>0.22577339576397595</x:v>
      </x:c>
      <x:c r="K1568" s="120" t="n">
        <x:f>E1568-D1568</x:f>
        <x:v>92549.31915241567</x:v>
      </x:c>
      <x:c r="L1568" s="77" t="str">
        <x:v>weighted_hybrid</x:v>
      </x:c>
      <x:c r="M1568" s="77" t="str">
        <x:v>是</x:v>
      </x:c>
      <x:c r="N1568" s="77" t="str">
        <x:v>是</x:v>
      </x:c>
    </x:row>
    <x:row r="1569">
      <x:c r="A1569" s="77" t="str">
        <x:v>2630</x:v>
      </x:c>
      <x:c r="B1569" s="77" t="str">
        <x:v>亞航</x:v>
      </x:c>
      <x:c r="C1569" s="125" t="n">
        <x:v>45778</x:v>
      </x:c>
      <x:c r="D1569" s="120" t="n">
        <x:v>510402</x:v>
      </x:c>
      <x:c r="E1569" s="120" t="n">
        <x:v>385536.0960489471</x:v>
      </x:c>
      <x:c r="F1569" s="120" t="n">
        <x:v>414927.7839770224</x:v>
      </x:c>
      <x:c r="G1569" s="120" t="n">
        <x:v>382270.3529458276</x:v>
      </x:c>
      <x:c r="H1569" s="119" t="n">
        <x:v>0.24464227011464085</x:v>
      </x:c>
      <x:c r="I1569" s="119" t="n">
        <x:f>IFERROR(ABS(F1569-D1569)/ABS(D1569),"")</x:f>
        <x:v>0.18705690029227473</x:v>
      </x:c>
      <x:c r="J1569" s="119" t="n">
        <x:f>IFERROR(ABS(G1569-D1569)/ABS(D1569),"")</x:f>
        <x:v>0.2510406445393482</x:v>
      </x:c>
      <x:c r="K1569" s="120" t="n">
        <x:f>E1569-D1569</x:f>
        <x:v>-124865.90395105293</x:v>
      </x:c>
      <x:c r="L1569" s="77" t="str">
        <x:v>weighted_hybrid</x:v>
      </x:c>
      <x:c r="M1569" s="77" t="str">
        <x:v>是</x:v>
      </x:c>
      <x:c r="N1569" s="77" t="str">
        <x:v>是</x:v>
      </x:c>
    </x:row>
    <x:row r="1570">
      <x:c r="A1570" s="77" t="str">
        <x:v>2630</x:v>
      </x:c>
      <x:c r="B1570" s="77" t="str">
        <x:v>亞航</x:v>
      </x:c>
      <x:c r="C1570" s="125" t="n">
        <x:v>45809</x:v>
      </x:c>
      <x:c r="D1570" s="120" t="n">
        <x:v>472149</x:v>
      </x:c>
      <x:c r="E1570" s="120" t="n">
        <x:v>439231.7128713153</x:v>
      </x:c>
      <x:c r="F1570" s="120" t="n">
        <x:v>476183.3403835887</x:v>
      </x:c>
      <x:c r="G1570" s="120" t="n">
        <x:v>435125.9764810627</x:v>
      </x:c>
      <x:c r="H1570" s="119" t="n">
        <x:v>0.06971800666460098</x:v>
      </x:c>
      <x:c r="I1570" s="119" t="n">
        <x:f>IFERROR(ABS(F1570-D1570)/ABS(D1570),"")</x:f>
        <x:v>0.008544633968490213</x:v>
      </x:c>
      <x:c r="J1570" s="119" t="n">
        <x:f>IFERROR(ABS(G1570-D1570)/ABS(D1570),"")</x:f>
        <x:v>0.07841385562383335</x:v>
      </x:c>
      <x:c r="K1570" s="120" t="n">
        <x:f>E1570-D1570</x:f>
        <x:v>-32917.28712868469</x:v>
      </x:c>
      <x:c r="L1570" s="77" t="str">
        <x:v>weighted_hybrid</x:v>
      </x:c>
      <x:c r="M1570" s="77" t="str">
        <x:v>是</x:v>
      </x:c>
      <x:c r="N1570" s="77" t="str">
        <x:v>是</x:v>
      </x:c>
    </x:row>
    <x:row r="1571">
      <x:c r="A1571" s="77" t="str">
        <x:v>2630</x:v>
      </x:c>
      <x:c r="B1571" s="77" t="str">
        <x:v>亞航</x:v>
      </x:c>
      <x:c r="C1571" s="125" t="n">
        <x:v>45839</x:v>
      </x:c>
      <x:c r="D1571" s="120" t="n">
        <x:v>478525</x:v>
      </x:c>
      <x:c r="E1571" s="120" t="n">
        <x:v>479780.8396332014</x:v>
      </x:c>
      <x:c r="F1571" s="120" t="n">
        <x:v>414444.2768588224</x:v>
      </x:c>
      <x:c r="G1571" s="120" t="n">
        <x:v>487040.4577192435</x:v>
      </x:c>
      <x:c r="H1571" s="119" t="n">
        <x:v>0.0026243971228283236</x:v>
      </x:c>
      <x:c r="I1571" s="119" t="n">
        <x:f>IFERROR(ABS(F1571-D1571)/ABS(D1571),"")</x:f>
        <x:v>0.13391301006463113</x:v>
      </x:c>
      <x:c r="J1571" s="119" t="n">
        <x:f>IFERROR(ABS(G1571-D1571)/ABS(D1571),"")</x:f>
        <x:v>0.01779522014365703</x:v>
      </x:c>
      <x:c r="K1571" s="120" t="n">
        <x:f>E1571-D1571</x:f>
        <x:v>1255.8396332014236</x:v>
      </x:c>
      <x:c r="L1571" s="77" t="str">
        <x:v>weighted_hybrid</x:v>
      </x:c>
      <x:c r="M1571" s="77" t="str">
        <x:v>是</x:v>
      </x:c>
      <x:c r="N1571" s="77" t="str">
        <x:v>是</x:v>
      </x:c>
    </x:row>
    <x:row r="1572">
      <x:c r="A1572" s="77" t="str">
        <x:v>2630</x:v>
      </x:c>
      <x:c r="B1572" s="77" t="str">
        <x:v>亞航</x:v>
      </x:c>
      <x:c r="C1572" s="125" t="n">
        <x:v>45870</x:v>
      </x:c>
      <x:c r="D1572" s="120" t="n">
        <x:v>395211</x:v>
      </x:c>
      <x:c r="E1572" s="120" t="n">
        <x:v>516988.371381417</x:v>
      </x:c>
      <x:c r="F1572" s="120" t="n">
        <x:v>473346.3801793401</x:v>
      </x:c>
      <x:c r="G1572" s="120" t="n">
        <x:v>521837.4815149811</x:v>
      </x:c>
      <x:c r="H1572" s="119" t="n">
        <x:v>0.30813254535277856</x:v>
      </x:c>
      <x:c r="I1572" s="119" t="n">
        <x:f>IFERROR(ABS(F1572-D1572)/ABS(D1572),"")</x:f>
        <x:v>0.1977054792992606</x:v>
      </x:c>
      <x:c r="J1572" s="119" t="n">
        <x:f>IFERROR(ABS(G1572-D1572)/ABS(D1572),"")</x:f>
        <x:v>0.32040221935872504</x:v>
      </x:c>
      <x:c r="K1572" s="120" t="n">
        <x:f>E1572-D1572</x:f>
        <x:v>121777.37138141698</x:v>
      </x:c>
      <x:c r="L1572" s="77" t="str">
        <x:v>weighted_hybrid</x:v>
      </x:c>
      <x:c r="M1572" s="77" t="str">
        <x:v>是</x:v>
      </x:c>
      <x:c r="N1572" s="77" t="str">
        <x:v>是</x:v>
      </x:c>
    </x:row>
    <x:row r="1573">
      <x:c r="A1573" s="77" t="str">
        <x:v>2630</x:v>
      </x:c>
      <x:c r="B1573" s="77" t="str">
        <x:v>亞航</x:v>
      </x:c>
      <x:c r="C1573" s="125" t="n">
        <x:v>45901</x:v>
      </x:c>
      <x:c r="D1573" s="120" t="n">
        <x:v>585423</x:v>
      </x:c>
      <x:c r="E1573" s="120" t="n">
        <x:v>496515.10489709163</x:v>
      </x:c>
      <x:c r="F1573" s="120" t="n">
        <x:v>549194.603366629</x:v>
      </x:c>
      <x:c r="G1573" s="120" t="n">
        <x:v>490661.82728936523</x:v>
      </x:c>
      <x:c r="H1573" s="119" t="n">
        <x:v>0.1518694945413972</x:v>
      </x:c>
      <x:c r="I1573" s="119" t="n">
        <x:f>IFERROR(ABS(F1573-D1573)/ABS(D1573),"")</x:f>
        <x:v>0.06188413614321783</x:v>
      </x:c>
      <x:c r="J1573" s="119" t="n">
        <x:f>IFERROR(ABS(G1573-D1573)/ABS(D1573),"")</x:f>
        <x:v>0.1618678676967505</x:v>
      </x:c>
      <x:c r="K1573" s="120" t="n">
        <x:f>E1573-D1573</x:f>
        <x:v>-88907.89510290837</x:v>
      </x:c>
      <x:c r="L1573" s="77" t="str">
        <x:v>weighted_hybrid</x:v>
      </x:c>
      <x:c r="M1573" s="77" t="str">
        <x:v>是</x:v>
      </x:c>
      <x:c r="N1573" s="77" t="str">
        <x:v>是</x:v>
      </x:c>
    </x:row>
    <x:row r="1574">
      <x:c r="A1574" s="77" t="str">
        <x:v>2630</x:v>
      </x:c>
      <x:c r="B1574" s="77" t="str">
        <x:v>亞航</x:v>
      </x:c>
      <x:c r="C1574" s="125" t="n">
        <x:v>45931</x:v>
      </x:c>
      <x:c r="D1574" s="120" t="n">
        <x:v>444881</x:v>
      </x:c>
      <x:c r="E1574" s="120" t="n">
        <x:v>461041.5501067772</x:v>
      </x:c>
      <x:c r="F1574" s="120" t="n">
        <x:v>419267.0277743153</x:v>
      </x:c>
      <x:c r="G1574" s="120" t="n">
        <x:v>465683.163699273</x:v>
      </x:c>
      <x:c r="H1574" s="119" t="n">
        <x:v>0.03632555696192291</x:v>
      </x:c>
      <x:c r="I1574" s="119" t="n">
        <x:f>IFERROR(ABS(F1574-D1574)/ABS(D1574),"")</x:f>
        <x:v>0.057574884577414345</x:v>
      </x:c>
      <x:c r="J1574" s="119" t="n">
        <x:f>IFERROR(ABS(G1574-D1574)/ABS(D1574),"")</x:f>
        <x:v>0.04675893935518267</x:v>
      </x:c>
      <x:c r="K1574" s="120" t="n">
        <x:f>E1574-D1574</x:f>
        <x:v>16160.550106777227</x:v>
      </x:c>
      <x:c r="L1574" s="77" t="str">
        <x:v>weighted_hybrid</x:v>
      </x:c>
      <x:c r="M1574" s="77" t="str">
        <x:v>是</x:v>
      </x:c>
      <x:c r="N1574" s="77" t="str">
        <x:v>是</x:v>
      </x:c>
    </x:row>
    <x:row r="1575">
      <x:c r="A1575" s="77" t="str">
        <x:v>2630</x:v>
      </x:c>
      <x:c r="B1575" s="77" t="str">
        <x:v>亞航</x:v>
      </x:c>
      <x:c r="C1575" s="125" t="n">
        <x:v>45962</x:v>
      </x:c>
      <x:c r="D1575" s="120" t="n">
        <x:v>503253</x:v>
      </x:c>
      <x:c r="E1575" s="120" t="n">
        <x:v>499157.3598469128</x:v>
      </x:c>
      <x:c r="F1575" s="120" t="n">
        <x:v>472251.19710658427</x:v>
      </x:c>
      <x:c r="G1575" s="120" t="n">
        <x:v>502146.93348472705</x:v>
      </x:c>
      <x:c r="H1575" s="119" t="n">
        <x:v>0.008138332316125705</x:v>
      </x:c>
      <x:c r="I1575" s="119" t="n">
        <x:f>IFERROR(ABS(F1575-D1575)/ABS(D1575),"")</x:f>
        <x:v>0.06160281785387416</x:v>
      </x:c>
      <x:c r="J1575" s="119" t="n">
        <x:f>IFERROR(ABS(G1575-D1575)/ABS(D1575),"")</x:f>
        <x:v>0.0021978339230425826</x:v>
      </x:c>
      <x:c r="K1575" s="120" t="n">
        <x:f>E1575-D1575</x:f>
        <x:v>-4095.64015308721</x:v>
      </x:c>
      <x:c r="L1575" s="77" t="str">
        <x:v>weighted_hybrid</x:v>
      </x:c>
      <x:c r="M1575" s="77" t="str">
        <x:v>是</x:v>
      </x:c>
      <x:c r="N1575" s="77" t="str">
        <x:v>是</x:v>
      </x:c>
    </x:row>
    <x:row r="1576">
      <x:c r="A1576" s="77" t="str">
        <x:v>2630</x:v>
      </x:c>
      <x:c r="B1576" s="77" t="str">
        <x:v>亞航</x:v>
      </x:c>
      <x:c r="C1576" s="125" t="n">
        <x:v>45992</x:v>
      </x:c>
      <x:c r="D1576" s="120" t="n">
        <x:v>403309</x:v>
      </x:c>
      <x:c r="E1576" s="120" t="n">
        <x:v>498127.4728961183</x:v>
      </x:c>
      <x:c r="F1576" s="120" t="n">
        <x:v>539130.3680713061</x:v>
      </x:c>
      <x:c r="G1576" s="120" t="n">
        <x:v>493571.59565443074</x:v>
      </x:c>
      <x:c r="H1576" s="119" t="n">
        <x:v>0.235101306680779</x:v>
      </x:c>
      <x:c r="I1576" s="119" t="n">
        <x:f>IFERROR(ABS(F1576-D1576)/ABS(D1576),"")</x:f>
        <x:v>0.3367675109439813</x:v>
      </x:c>
      <x:c r="J1576" s="119" t="n">
        <x:f>IFERROR(ABS(G1576-D1576)/ABS(D1576),"")</x:f>
        <x:v>0.22380506176264536</x:v>
      </x:c>
      <x:c r="K1576" s="120" t="n">
        <x:f>E1576-D1576</x:f>
        <x:v>94818.4728961183</x:v>
      </x:c>
      <x:c r="L1576" s="77" t="str">
        <x:v>weighted_hybrid</x:v>
      </x:c>
      <x:c r="M1576" s="77" t="str">
        <x:v>是</x:v>
      </x:c>
      <x:c r="N1576" s="77" t="str">
        <x:v>是</x:v>
      </x:c>
    </x:row>
    <x:row r="1577">
      <x:c r="A1577" s="77" t="str">
        <x:v>2634</x:v>
      </x:c>
      <x:c r="B1577" s="77" t="str">
        <x:v>漢翔</x:v>
      </x:c>
      <x:c r="C1577" s="125" t="n">
        <x:v>45658</x:v>
      </x:c>
      <x:c r="D1577" s="120" t="n">
        <x:v>2090536</x:v>
      </x:c>
      <x:c r="E1577" s="120" t="n">
        <x:v>4164680.3595986897</x:v>
      </x:c>
      <x:c r="F1577" s="120" t="n">
        <x:v>3201883.043666297</x:v>
      </x:c>
      <x:c r="G1577" s="120" t="n">
        <x:v>4271657.839146733</x:v>
      </x:c>
      <x:c r="H1577" s="119" t="n">
        <x:v>0.9921591207224797</x:v>
      </x:c>
      <x:c r="I1577" s="119" t="n">
        <x:f>IFERROR(ABS(F1577-D1577)/ABS(D1577),"")</x:f>
        <x:v>0.5316086609684296</x:v>
      </x:c>
      <x:c r="J1577" s="119" t="n">
        <x:f>IFERROR(ABS(G1577-D1577)/ABS(D1577),"")</x:f>
        <x:v>1.0433313940284852</x:v>
      </x:c>
      <x:c r="K1577" s="120" t="n">
        <x:f>E1577-D1577</x:f>
        <x:v>2074144.3595986897</x:v>
      </x:c>
      <x:c r="L1577" s="77" t="str">
        <x:v>weighted_hybrid</x:v>
      </x:c>
      <x:c r="M1577" s="77" t="str">
        <x:v>是</x:v>
      </x:c>
      <x:c r="N1577" s="77" t="str">
        <x:v>是</x:v>
      </x:c>
    </x:row>
    <x:row r="1578">
      <x:c r="A1578" s="77" t="str">
        <x:v>2634</x:v>
      </x:c>
      <x:c r="B1578" s="77" t="str">
        <x:v>漢翔</x:v>
      </x:c>
      <x:c r="C1578" s="125" t="n">
        <x:v>45689</x:v>
      </x:c>
      <x:c r="D1578" s="120" t="n">
        <x:v>2518392</x:v>
      </x:c>
      <x:c r="E1578" s="120" t="n">
        <x:v>2627713.3726316546</x:v>
      </x:c>
      <x:c r="F1578" s="120" t="n">
        <x:v>2260134.438732389</x:v>
      </x:c>
      <x:c r="G1578" s="120" t="n">
        <x:v>2668555.47639824</x:v>
      </x:c>
      <x:c r="H1578" s="119" t="n">
        <x:v>0.04340919627748762</x:v>
      </x:c>
      <x:c r="I1578" s="119" t="n">
        <x:f>IFERROR(ABS(F1578-D1578)/ABS(D1578),"")</x:f>
        <x:v>0.10254859500332399</x:v>
      </x:c>
      <x:c r="J1578" s="119" t="n">
        <x:f>IFERROR(ABS(G1578-D1578)/ABS(D1578),"")</x:f>
        <x:v>0.05962672864202231</x:v>
      </x:c>
      <x:c r="K1578" s="120" t="n">
        <x:f>E1578-D1578</x:f>
        <x:v>109321.37263165461</x:v>
      </x:c>
      <x:c r="L1578" s="77" t="str">
        <x:v>weighted_hybrid</x:v>
      </x:c>
      <x:c r="M1578" s="77" t="str">
        <x:v>是</x:v>
      </x:c>
      <x:c r="N1578" s="77" t="str">
        <x:v>是</x:v>
      </x:c>
    </x:row>
    <x:row r="1579">
      <x:c r="A1579" s="77" t="str">
        <x:v>2634</x:v>
      </x:c>
      <x:c r="B1579" s="77" t="str">
        <x:v>漢翔</x:v>
      </x:c>
      <x:c r="C1579" s="125" t="n">
        <x:v>45717</x:v>
      </x:c>
      <x:c r="D1579" s="120" t="n">
        <x:v>2929892</x:v>
      </x:c>
      <x:c r="E1579" s="120" t="n">
        <x:v>3143287.2143953014</x:v>
      </x:c>
      <x:c r="F1579" s="120" t="n">
        <x:v>3031114.2352534416</x:v>
      </x:c>
      <x:c r="G1579" s="120" t="n">
        <x:v>3155750.878744397</x:v>
      </x:c>
      <x:c r="H1579" s="119" t="n">
        <x:v>0.07283381585235954</x:v>
      </x:c>
      <x:c r="I1579" s="119" t="n">
        <x:f>IFERROR(ABS(F1579-D1579)/ABS(D1579),"")</x:f>
        <x:v>0.034548111416202926</x:v>
      </x:c>
      <x:c r="J1579" s="119" t="n">
        <x:f>IFERROR(ABS(G1579-D1579)/ABS(D1579),"")</x:f>
        <x:v>0.07708778301193248</x:v>
      </x:c>
      <x:c r="K1579" s="120" t="n">
        <x:f>E1579-D1579</x:f>
        <x:v>213395.21439530142</x:v>
      </x:c>
      <x:c r="L1579" s="77" t="str">
        <x:v>weighted_hybrid</x:v>
      </x:c>
      <x:c r="M1579" s="77" t="str">
        <x:v>是</x:v>
      </x:c>
      <x:c r="N1579" s="77" t="str">
        <x:v>是</x:v>
      </x:c>
    </x:row>
    <x:row r="1580">
      <x:c r="A1580" s="77" t="str">
        <x:v>2634</x:v>
      </x:c>
      <x:c r="B1580" s="77" t="str">
        <x:v>漢翔</x:v>
      </x:c>
      <x:c r="C1580" s="125" t="n">
        <x:v>45748</x:v>
      </x:c>
      <x:c r="D1580" s="120" t="n">
        <x:v>2582823</x:v>
      </x:c>
      <x:c r="E1580" s="120" t="n">
        <x:v>2362297.5008184663</x:v>
      </x:c>
      <x:c r="F1580" s="120" t="n">
        <x:v>2565202.278172554</x:v>
      </x:c>
      <x:c r="G1580" s="120" t="n">
        <x:v>2339752.525556901</x:v>
      </x:c>
      <x:c r="H1580" s="119" t="n">
        <x:v>0.08538157635329008</x:v>
      </x:c>
      <x:c r="I1580" s="119" t="n">
        <x:f>IFERROR(ABS(F1580-D1580)/ABS(D1580),"")</x:f>
        <x:v>0.006822272307256834</x:v>
      </x:c>
      <x:c r="J1580" s="119" t="n">
        <x:f>IFERROR(ABS(G1580-D1580)/ABS(D1580),"")</x:f>
        <x:v>0.09411038791396042</x:v>
      </x:c>
      <x:c r="K1580" s="120" t="n">
        <x:f>E1580-D1580</x:f>
        <x:v>-220525.4991815337</x:v>
      </x:c>
      <x:c r="L1580" s="77" t="str">
        <x:v>weighted_hybrid</x:v>
      </x:c>
      <x:c r="M1580" s="77" t="str">
        <x:v>是</x:v>
      </x:c>
      <x:c r="N1580" s="77" t="str">
        <x:v>是</x:v>
      </x:c>
    </x:row>
    <x:row r="1581">
      <x:c r="A1581" s="77" t="str">
        <x:v>2634</x:v>
      </x:c>
      <x:c r="B1581" s="77" t="str">
        <x:v>漢翔</x:v>
      </x:c>
      <x:c r="C1581" s="125" t="n">
        <x:v>45778</x:v>
      </x:c>
      <x:c r="D1581" s="120" t="n">
        <x:v>2904549</x:v>
      </x:c>
      <x:c r="E1581" s="120" t="n">
        <x:v>2627335.2557195695</x:v>
      </x:c>
      <x:c r="F1581" s="120" t="n">
        <x:v>2666451.6770474203</x:v>
      </x:c>
      <x:c r="G1581" s="120" t="n">
        <x:v>2622988.9866831414</x:v>
      </x:c>
      <x:c r="H1581" s="119" t="n">
        <x:v>0.09544123520740413</x:v>
      </x:c>
      <x:c r="I1581" s="119" t="n">
        <x:f>IFERROR(ABS(F1581-D1581)/ABS(D1581),"")</x:f>
        <x:v>0.08197393913911581</x:v>
      </x:c>
      <x:c r="J1581" s="119" t="n">
        <x:f>IFERROR(ABS(G1581-D1581)/ABS(D1581),"")</x:f>
        <x:v>0.09693760143721403</x:v>
      </x:c>
      <x:c r="K1581" s="120" t="n">
        <x:f>E1581-D1581</x:f>
        <x:v>-277213.7442804305</x:v>
      </x:c>
      <x:c r="L1581" s="77" t="str">
        <x:v>weighted_hybrid</x:v>
      </x:c>
      <x:c r="M1581" s="77" t="str">
        <x:v>是</x:v>
      </x:c>
      <x:c r="N1581" s="77" t="str">
        <x:v>是</x:v>
      </x:c>
    </x:row>
    <x:row r="1582">
      <x:c r="A1582" s="77" t="str">
        <x:v>2634</x:v>
      </x:c>
      <x:c r="B1582" s="77" t="str">
        <x:v>漢翔</x:v>
      </x:c>
      <x:c r="C1582" s="125" t="n">
        <x:v>45809</x:v>
      </x:c>
      <x:c r="D1582" s="120" t="n">
        <x:v>2652170</x:v>
      </x:c>
      <x:c r="E1582" s="120" t="n">
        <x:v>2936999.3285851404</x:v>
      </x:c>
      <x:c r="F1582" s="120" t="n">
        <x:v>3041160.627068664</x:v>
      </x:c>
      <x:c r="G1582" s="120" t="n">
        <x:v>2925425.85097586</x:v>
      </x:c>
      <x:c r="H1582" s="119" t="n">
        <x:v>0.1073948233277431</x:v>
      </x:c>
      <x:c r="I1582" s="119" t="n">
        <x:f>IFERROR(ABS(F1582-D1582)/ABS(D1582),"")</x:f>
        <x:v>0.1466688134880735</x:v>
      </x:c>
      <x:c r="J1582" s="119" t="n">
        <x:f>IFERROR(ABS(G1582-D1582)/ABS(D1582),"")</x:f>
        <x:v>0.1030310466432619</x:v>
      </x:c>
      <x:c r="K1582" s="120" t="n">
        <x:f>E1582-D1582</x:f>
        <x:v>284829.3285851404</x:v>
      </x:c>
      <x:c r="L1582" s="77" t="str">
        <x:v>weighted_hybrid</x:v>
      </x:c>
      <x:c r="M1582" s="77" t="str">
        <x:v>是</x:v>
      </x:c>
      <x:c r="N1582" s="77" t="str">
        <x:v>是</x:v>
      </x:c>
    </x:row>
    <x:row r="1583">
      <x:c r="A1583" s="77" t="str">
        <x:v>2634</x:v>
      </x:c>
      <x:c r="B1583" s="77" t="str">
        <x:v>漢翔</x:v>
      </x:c>
      <x:c r="C1583" s="125" t="n">
        <x:v>45839</x:v>
      </x:c>
      <x:c r="D1583" s="120" t="n">
        <x:v>2664256</x:v>
      </x:c>
      <x:c r="E1583" s="120" t="n">
        <x:v>2696464.559162351</x:v>
      </x:c>
      <x:c r="F1583" s="120" t="n">
        <x:v>2759820.162481525</x:v>
      </x:c>
      <x:c r="G1583" s="120" t="n">
        <x:v>2689425.0476824422</x:v>
      </x:c>
      <x:c r="H1583" s="119" t="n">
        <x:v>0.01208913826687482</x:v>
      </x:c>
      <x:c r="I1583" s="119" t="n">
        <x:f>IFERROR(ABS(F1583-D1583)/ABS(D1583),"")</x:f>
        <x:v>0.03586898649436277</x:v>
      </x:c>
      <x:c r="J1583" s="119" t="n">
        <x:f>IFERROR(ABS(G1583-D1583)/ABS(D1583),"")</x:f>
        <x:v>0.009446932908264911</x:v>
      </x:c>
      <x:c r="K1583" s="120" t="n">
        <x:f>E1583-D1583</x:f>
        <x:v>32208.559162350837</x:v>
      </x:c>
      <x:c r="L1583" s="77" t="str">
        <x:v>weighted_hybrid</x:v>
      </x:c>
      <x:c r="M1583" s="77" t="str">
        <x:v>是</x:v>
      </x:c>
      <x:c r="N1583" s="77" t="str">
        <x:v>是</x:v>
      </x:c>
    </x:row>
    <x:row r="1584">
      <x:c r="A1584" s="77" t="str">
        <x:v>2634</x:v>
      </x:c>
      <x:c r="B1584" s="77" t="str">
        <x:v>漢翔</x:v>
      </x:c>
      <x:c r="C1584" s="125" t="n">
        <x:v>45870</x:v>
      </x:c>
      <x:c r="D1584" s="120" t="n">
        <x:v>2724794</x:v>
      </x:c>
      <x:c r="E1584" s="120" t="n">
        <x:v>2772250.436907931</x:v>
      </x:c>
      <x:c r="F1584" s="120" t="n">
        <x:v>2648130.403642587</x:v>
      </x:c>
      <x:c r="G1584" s="120" t="n">
        <x:v>2786041.5517151915</x:v>
      </x:c>
      <x:c r="H1584" s="119" t="n">
        <x:v>0.017416522829957506</x:v>
      </x:c>
      <x:c r="I1584" s="119" t="n">
        <x:f>IFERROR(ABS(F1584-D1584)/ABS(D1584),"")</x:f>
        <x:v>0.028135556800775802</x:v>
      </x:c>
      <x:c r="J1584" s="119" t="n">
        <x:f>IFERROR(ABS(G1584-D1584)/ABS(D1584),"")</x:f>
        <x:v>0.02247786501115</x:v>
      </x:c>
      <x:c r="K1584" s="120" t="n">
        <x:f>E1584-D1584</x:f>
        <x:v>47456.43690793123</x:v>
      </x:c>
      <x:c r="L1584" s="77" t="str">
        <x:v>weighted_hybrid</x:v>
      </x:c>
      <x:c r="M1584" s="77" t="str">
        <x:v>是</x:v>
      </x:c>
      <x:c r="N1584" s="77" t="str">
        <x:v>是</x:v>
      </x:c>
    </x:row>
    <x:row r="1585">
      <x:c r="A1585" s="77" t="str">
        <x:v>2634</x:v>
      </x:c>
      <x:c r="B1585" s="77" t="str">
        <x:v>漢翔</x:v>
      </x:c>
      <x:c r="C1585" s="125" t="n">
        <x:v>45901</x:v>
      </x:c>
      <x:c r="D1585" s="120" t="n">
        <x:v>3425609</x:v>
      </x:c>
      <x:c r="E1585" s="120" t="n">
        <x:v>2462750.1661312794</x:v>
      </x:c>
      <x:c r="F1585" s="120" t="n">
        <x:v>2652930.881735445</x:v>
      </x:c>
      <x:c r="G1585" s="120" t="n">
        <x:v>2441618.9755085944</x:v>
      </x:c>
      <x:c r="H1585" s="119" t="n">
        <x:v>0.28107668851544954</x:v>
      </x:c>
      <x:c r="I1585" s="119" t="n">
        <x:f>IFERROR(ABS(F1585-D1585)/ABS(D1585),"")</x:f>
        <x:v>0.22555934383187193</x:v>
      </x:c>
      <x:c r="J1585" s="119" t="n">
        <x:f>IFERROR(ABS(G1585-D1585)/ABS(D1585),"")</x:f>
        <x:v>0.28724528236918034</x:v>
      </x:c>
      <x:c r="K1585" s="120" t="n">
        <x:f>E1585-D1585</x:f>
        <x:v>-962858.8338687206</x:v>
      </x:c>
      <x:c r="L1585" s="77" t="str">
        <x:v>weighted_hybrid</x:v>
      </x:c>
      <x:c r="M1585" s="77" t="str">
        <x:v>是</x:v>
      </x:c>
      <x:c r="N1585" s="77" t="str">
        <x:v>是</x:v>
      </x:c>
    </x:row>
    <x:row r="1586">
      <x:c r="A1586" s="77" t="str">
        <x:v>2634</x:v>
      </x:c>
      <x:c r="B1586" s="77" t="str">
        <x:v>漢翔</x:v>
      </x:c>
      <x:c r="C1586" s="125" t="n">
        <x:v>45931</x:v>
      </x:c>
      <x:c r="D1586" s="120" t="n">
        <x:v>3219041</x:v>
      </x:c>
      <x:c r="E1586" s="120" t="n">
        <x:v>3203322.627082645</x:v>
      </x:c>
      <x:c r="F1586" s="120" t="n">
        <x:v>3309225.0181521685</x:v>
      </x:c>
      <x:c r="G1586" s="120" t="n">
        <x:v>3191555.694741586</x:v>
      </x:c>
      <x:c r="H1586" s="119" t="n">
        <x:v>0.004882936538352583</x:v>
      </x:c>
      <x:c r="I1586" s="119" t="n">
        <x:f>IFERROR(ABS(F1586-D1586)/ABS(D1586),"")</x:f>
        <x:v>0.02801580289041627</x:v>
      </x:c>
      <x:c r="J1586" s="119" t="n">
        <x:f>IFERROR(ABS(G1586-D1586)/ABS(D1586),"")</x:f>
        <x:v>0.00853835203043819</x:v>
      </x:c>
      <x:c r="K1586" s="120" t="n">
        <x:f>E1586-D1586</x:f>
        <x:v>-15718.372917355038</x:v>
      </x:c>
      <x:c r="L1586" s="77" t="str">
        <x:v>weighted_hybrid</x:v>
      </x:c>
      <x:c r="M1586" s="77" t="str">
        <x:v>是</x:v>
      </x:c>
      <x:c r="N1586" s="77" t="str">
        <x:v>是</x:v>
      </x:c>
    </x:row>
    <x:row r="1587">
      <x:c r="A1587" s="77" t="str">
        <x:v>2634</x:v>
      </x:c>
      <x:c r="B1587" s="77" t="str">
        <x:v>漢翔</x:v>
      </x:c>
      <x:c r="C1587" s="125" t="n">
        <x:v>45962</x:v>
      </x:c>
      <x:c r="D1587" s="120" t="n">
        <x:v>3157889</x:v>
      </x:c>
      <x:c r="E1587" s="120" t="n">
        <x:v>3522158.481957296</x:v>
      </x:c>
      <x:c r="F1587" s="120" t="n">
        <x:v>3543360.745174595</x:v>
      </x:c>
      <x:c r="G1587" s="120" t="n">
        <x:v>3519802.6749331513</x:v>
      </x:c>
      <x:c r="H1587" s="119" t="n">
        <x:v>0.11535221217632916</x:v>
      </x:c>
      <x:c r="I1587" s="119" t="n">
        <x:f>IFERROR(ABS(F1587-D1587)/ABS(D1587),"")</x:f>
        <x:v>0.12206627439235361</x:v>
      </x:c>
      <x:c r="J1587" s="119" t="n">
        <x:f>IFERROR(ABS(G1587-D1587)/ABS(D1587),"")</x:f>
        <x:v>0.11460620526343748</x:v>
      </x:c>
      <x:c r="K1587" s="120" t="n">
        <x:f>E1587-D1587</x:f>
        <x:v>364269.4819572959</x:v>
      </x:c>
      <x:c r="L1587" s="77" t="str">
        <x:v>weighted_hybrid</x:v>
      </x:c>
      <x:c r="M1587" s="77" t="str">
        <x:v>是</x:v>
      </x:c>
      <x:c r="N1587" s="77" t="str">
        <x:v>是</x:v>
      </x:c>
    </x:row>
    <x:row r="1588">
      <x:c r="A1588" s="77" t="str">
        <x:v>2634</x:v>
      </x:c>
      <x:c r="B1588" s="77" t="str">
        <x:v>漢翔</x:v>
      </x:c>
      <x:c r="C1588" s="125" t="n">
        <x:v>45992</x:v>
      </x:c>
      <x:c r="D1588" s="120" t="n">
        <x:v>4582179</x:v>
      </x:c>
      <x:c r="E1588" s="120" t="n">
        <x:v>3647354.082088424</x:v>
      </x:c>
      <x:c r="F1588" s="120" t="n">
        <x:v>3835686.370717336</x:v>
      </x:c>
      <x:c r="G1588" s="120" t="n">
        <x:v>3626428.272240767</x:v>
      </x:c>
      <x:c r="H1588" s="119" t="n">
        <x:v>0.2040131819188155</x:v>
      </x:c>
      <x:c r="I1588" s="119" t="n">
        <x:f>IFERROR(ABS(F1588-D1588)/ABS(D1588),"")</x:f>
        <x:v>0.16291214928152392</x:v>
      </x:c>
      <x:c r="J1588" s="119" t="n">
        <x:f>IFERROR(ABS(G1588-D1588)/ABS(D1588),"")</x:f>
        <x:v>0.20857996332295906</x:v>
      </x:c>
      <x:c r="K1588" s="120" t="n">
        <x:f>E1588-D1588</x:f>
        <x:v>-934824.9179115761</x:v>
      </x:c>
      <x:c r="L1588" s="77" t="str">
        <x:v>weighted_hybrid</x:v>
      </x:c>
      <x:c r="M1588" s="77" t="str">
        <x:v>是</x:v>
      </x:c>
      <x:c r="N1588" s="77" t="str">
        <x:v>是</x:v>
      </x:c>
    </x:row>
    <x:row r="1589">
      <x:c r="A1589" s="77" t="str">
        <x:v>2712</x:v>
      </x:c>
      <x:c r="B1589" s="77" t="str">
        <x:v>遠雄來</x:v>
      </x:c>
      <x:c r="C1589" s="125" t="n">
        <x:v>45658</x:v>
      </x:c>
      <x:c r="D1589" s="120" t="n">
        <x:v>52192</x:v>
      </x:c>
      <x:c r="E1589" s="120" t="n">
        <x:v>35060.150840189155</x:v>
      </x:c>
      <x:c r="F1589" s="120" t="n">
        <x:v>44288.61039827621</x:v>
      </x:c>
      <x:c r="G1589" s="120" t="n">
        <x:v>34034.76644484615</x:v>
      </x:c>
      <x:c r="H1589" s="119" t="n">
        <x:v>0.3282466500576879</x:v>
      </x:c>
      <x:c r="I1589" s="119" t="n">
        <x:f>IFERROR(ABS(F1589-D1589)/ABS(D1589),"")</x:f>
        <x:v>0.15142913859832527</x:v>
      </x:c>
      <x:c r="J1589" s="119" t="n">
        <x:f>IFERROR(ABS(G1589-D1589)/ABS(D1589),"")</x:f>
        <x:v>0.34789304021983924</x:v>
      </x:c>
      <x:c r="K1589" s="120" t="n">
        <x:f>E1589-D1589</x:f>
        <x:v>-17131.849159810845</x:v>
      </x:c>
      <x:c r="L1589" s="77" t="str">
        <x:v>weighted_hybrid</x:v>
      </x:c>
      <x:c r="M1589" s="77" t="str">
        <x:v>是</x:v>
      </x:c>
      <x:c r="N1589" s="77" t="str">
        <x:v>是</x:v>
      </x:c>
    </x:row>
    <x:row r="1590">
      <x:c r="A1590" s="77" t="str">
        <x:v>2712</x:v>
      </x:c>
      <x:c r="B1590" s="77" t="str">
        <x:v>遠雄來</x:v>
      </x:c>
      <x:c r="C1590" s="125" t="n">
        <x:v>45689</x:v>
      </x:c>
      <x:c r="D1590" s="120" t="n">
        <x:v>30500</x:v>
      </x:c>
      <x:c r="E1590" s="120" t="n">
        <x:v>51919.480405330934</x:v>
      </x:c>
      <x:c r="F1590" s="120" t="n">
        <x:v>48167.975534279336</x:v>
      </x:c>
      <x:c r="G1590" s="120" t="n">
        <x:v>52336.31427989222</x:v>
      </x:c>
      <x:c r="H1590" s="119" t="n">
        <x:v>0.7022780460764241</x:v>
      </x:c>
      <x:c r="I1590" s="119" t="n">
        <x:f>IFERROR(ABS(F1590-D1590)/ABS(D1590),"")</x:f>
        <x:v>0.5792778863698143</x:v>
      </x:c>
      <x:c r="J1590" s="119" t="n">
        <x:f>IFERROR(ABS(G1590-D1590)/ABS(D1590),"")</x:f>
        <x:v>0.7159447304882695</x:v>
      </x:c>
      <x:c r="K1590" s="120" t="n">
        <x:f>E1590-D1590</x:f>
        <x:v>21419.480405330934</x:v>
      </x:c>
      <x:c r="L1590" s="77" t="str">
        <x:v>weighted_hybrid</x:v>
      </x:c>
      <x:c r="M1590" s="77" t="str">
        <x:v>是</x:v>
      </x:c>
      <x:c r="N1590" s="77" t="str">
        <x:v>是</x:v>
      </x:c>
    </x:row>
    <x:row r="1591">
      <x:c r="A1591" s="77" t="str">
        <x:v>2712</x:v>
      </x:c>
      <x:c r="B1591" s="77" t="str">
        <x:v>遠雄來</x:v>
      </x:c>
      <x:c r="C1591" s="125" t="n">
        <x:v>45717</x:v>
      </x:c>
      <x:c r="D1591" s="120" t="n">
        <x:v>31957</x:v>
      </x:c>
      <x:c r="E1591" s="120" t="n">
        <x:v>27863.079338701307</x:v>
      </x:c>
      <x:c r="F1591" s="120" t="n">
        <x:v>19641.76695762568</x:v>
      </x:c>
      <x:c r="G1591" s="120" t="n">
        <x:v>28776.558492154152</x:v>
      </x:c>
      <x:c r="H1591" s="119" t="n">
        <x:v>0.12810716466810693</x:v>
      </x:c>
      <x:c r="I1591" s="119" t="n">
        <x:f>IFERROR(ABS(F1591-D1591)/ABS(D1591),"")</x:f>
        <x:v>0.385368871995942</x:v>
      </x:c>
      <x:c r="J1591" s="119" t="n">
        <x:f>IFERROR(ABS(G1591-D1591)/ABS(D1591),"")</x:f>
        <x:v>0.09952253052056977</x:v>
      </x:c>
      <x:c r="K1591" s="120" t="n">
        <x:f>E1591-D1591</x:f>
        <x:v>-4093.9206612986927</x:v>
      </x:c>
      <x:c r="L1591" s="77" t="str">
        <x:v>weighted_hybrid</x:v>
      </x:c>
      <x:c r="M1591" s="77" t="str">
        <x:v>是</x:v>
      </x:c>
      <x:c r="N1591" s="77" t="str">
        <x:v>是</x:v>
      </x:c>
    </x:row>
    <x:row r="1592">
      <x:c r="A1592" s="77" t="str">
        <x:v>2712</x:v>
      </x:c>
      <x:c r="B1592" s="77" t="str">
        <x:v>遠雄來</x:v>
      </x:c>
      <x:c r="C1592" s="125" t="n">
        <x:v>45748</x:v>
      </x:c>
      <x:c r="D1592" s="120" t="n">
        <x:v>38530</x:v>
      </x:c>
      <x:c r="E1592" s="120" t="n">
        <x:v>14177.926730650832</x:v>
      </x:c>
      <x:c r="F1592" s="120" t="n">
        <x:v>24817.031849333063</x:v>
      </x:c>
      <x:c r="G1592" s="120" t="n">
        <x:v>12995.803939686139</x:v>
      </x:c>
      <x:c r="H1592" s="119" t="n">
        <x:v>0.6320288935725192</x:v>
      </x:c>
      <x:c r="I1592" s="119" t="n">
        <x:f>IFERROR(ABS(F1592-D1592)/ABS(D1592),"")</x:f>
        <x:v>0.3559036633964946</x:v>
      </x:c>
      <x:c r="J1592" s="119" t="n">
        <x:f>IFERROR(ABS(G1592-D1592)/ABS(D1592),"")</x:f>
        <x:v>0.6627094747031888</x:v>
      </x:c>
      <x:c r="K1592" s="120" t="n">
        <x:f>E1592-D1592</x:f>
        <x:v>-24352.073269349166</x:v>
      </x:c>
      <x:c r="L1592" s="77" t="str">
        <x:v>weighted_hybrid</x:v>
      </x:c>
      <x:c r="M1592" s="77" t="str">
        <x:v>是</x:v>
      </x:c>
      <x:c r="N1592" s="77" t="str">
        <x:v>是</x:v>
      </x:c>
    </x:row>
    <x:row r="1593">
      <x:c r="A1593" s="77" t="str">
        <x:v>2712</x:v>
      </x:c>
      <x:c r="B1593" s="77" t="str">
        <x:v>遠雄來</x:v>
      </x:c>
      <x:c r="C1593" s="125" t="n">
        <x:v>45778</x:v>
      </x:c>
      <x:c r="D1593" s="120" t="n">
        <x:v>41343</x:v>
      </x:c>
      <x:c r="E1593" s="120" t="n">
        <x:v>14757.231088598648</x:v>
      </x:c>
      <x:c r="F1593" s="120" t="n">
        <x:v>23866.127184984787</x:v>
      </x:c>
      <x:c r="G1593" s="120" t="n">
        <x:v>13745.131522333522</x:v>
      </x:c>
      <x:c r="H1593" s="119" t="n">
        <x:v>0.6430536949762078</x:v>
      </x:c>
      <x:c r="I1593" s="119" t="n">
        <x:f>IFERROR(ABS(F1593-D1593)/ABS(D1593),"")</x:f>
        <x:v>0.42272870413407865</x:v>
      </x:c>
      <x:c r="J1593" s="119" t="n">
        <x:f>IFERROR(ABS(G1593-D1593)/ABS(D1593),"")</x:f>
        <x:v>0.6675342495142219</x:v>
      </x:c>
      <x:c r="K1593" s="120" t="n">
        <x:f>E1593-D1593</x:f>
        <x:v>-26585.768911401352</x:v>
      </x:c>
      <x:c r="L1593" s="77" t="str">
        <x:v>weighted_hybrid</x:v>
      </x:c>
      <x:c r="M1593" s="77" t="str">
        <x:v>是</x:v>
      </x:c>
      <x:c r="N1593" s="77" t="str">
        <x:v>是</x:v>
      </x:c>
    </x:row>
    <x:row r="1594">
      <x:c r="A1594" s="77" t="str">
        <x:v>2712</x:v>
      </x:c>
      <x:c r="B1594" s="77" t="str">
        <x:v>遠雄來</x:v>
      </x:c>
      <x:c r="C1594" s="125" t="n">
        <x:v>45809</x:v>
      </x:c>
      <x:c r="D1594" s="120" t="n">
        <x:v>42588</x:v>
      </x:c>
      <x:c r="E1594" s="120" t="n">
        <x:v>40200.02442200959</x:v>
      </x:c>
      <x:c r="F1594" s="120" t="n">
        <x:v>37496.51733117109</x:v>
      </x:c>
      <x:c r="G1594" s="120" t="n">
        <x:v>40500.414098769426</x:v>
      </x:c>
      <x:c r="H1594" s="119" t="n">
        <x:v>0.05607155954706509</x:v>
      </x:c>
      <x:c r="I1594" s="119" t="n">
        <x:f>IFERROR(ABS(F1594-D1594)/ABS(D1594),"")</x:f>
        <x:v>0.11955204914128183</x:v>
      </x:c>
      <x:c r="J1594" s="119" t="n">
        <x:f>IFERROR(ABS(G1594-D1594)/ABS(D1594),"")</x:f>
        <x:v>0.049018171814374324</x:v>
      </x:c>
      <x:c r="K1594" s="120" t="n">
        <x:f>E1594-D1594</x:f>
        <x:v>-2387.975577990408</x:v>
      </x:c>
      <x:c r="L1594" s="77" t="str">
        <x:v>weighted_hybrid</x:v>
      </x:c>
      <x:c r="M1594" s="77" t="str">
        <x:v>是</x:v>
      </x:c>
      <x:c r="N1594" s="77" t="str">
        <x:v>是</x:v>
      </x:c>
    </x:row>
    <x:row r="1595">
      <x:c r="A1595" s="77" t="str">
        <x:v>2712</x:v>
      </x:c>
      <x:c r="B1595" s="77" t="str">
        <x:v>遠雄來</x:v>
      </x:c>
      <x:c r="C1595" s="125" t="n">
        <x:v>45839</x:v>
      </x:c>
      <x:c r="D1595" s="120" t="n">
        <x:v>62687</x:v>
      </x:c>
      <x:c r="E1595" s="120" t="n">
        <x:v>45617.3546414592</x:v>
      </x:c>
      <x:c r="F1595" s="120" t="n">
        <x:v>58269.56135127427</x:v>
      </x:c>
      <x:c r="G1595" s="120" t="n">
        <x:v>44211.55389592418</x:v>
      </x:c>
      <x:c r="H1595" s="119" t="n">
        <x:v>0.2722996053175427</x:v>
      </x:c>
      <x:c r="I1595" s="119" t="n">
        <x:f>IFERROR(ABS(F1595-D1595)/ABS(D1595),"")</x:f>
        <x:v>0.07046817759225563</x:v>
      </x:c>
      <x:c r="J1595" s="119" t="n">
        <x:f>IFERROR(ABS(G1595-D1595)/ABS(D1595),"")</x:f>
        <x:v>0.2947253195092414</x:v>
      </x:c>
      <x:c r="K1595" s="120" t="n">
        <x:f>E1595-D1595</x:f>
        <x:v>-17069.6453585408</x:v>
      </x:c>
      <x:c r="L1595" s="77" t="str">
        <x:v>weighted_hybrid</x:v>
      </x:c>
      <x:c r="M1595" s="77" t="str">
        <x:v>是</x:v>
      </x:c>
      <x:c r="N1595" s="77" t="str">
        <x:v>是</x:v>
      </x:c>
    </x:row>
    <x:row r="1596">
      <x:c r="A1596" s="77" t="str">
        <x:v>2712</x:v>
      </x:c>
      <x:c r="B1596" s="77" t="str">
        <x:v>遠雄來</x:v>
      </x:c>
      <x:c r="C1596" s="125" t="n">
        <x:v>45870</x:v>
      </x:c>
      <x:c r="D1596" s="120" t="n">
        <x:v>77536</x:v>
      </x:c>
      <x:c r="E1596" s="120" t="n">
        <x:v>69839.76984649066</x:v>
      </x:c>
      <x:c r="F1596" s="120" t="n">
        <x:v>80807.49841361091</x:v>
      </x:c>
      <x:c r="G1596" s="120" t="n">
        <x:v>68621.13333903285</x:v>
      </x:c>
      <x:c r="H1596" s="119" t="n">
        <x:v>0.09926008761748534</x:v>
      </x:c>
      <x:c r="I1596" s="119" t="n">
        <x:f>IFERROR(ABS(F1596-D1596)/ABS(D1596),"")</x:f>
        <x:v>0.04219328329564218</x:v>
      </x:c>
      <x:c r="J1596" s="119" t="n">
        <x:f>IFERROR(ABS(G1596-D1596)/ABS(D1596),"")</x:f>
        <x:v>0.11497712883005506</x:v>
      </x:c>
      <x:c r="K1596" s="120" t="n">
        <x:f>E1596-D1596</x:f>
        <x:v>-7696.230153509343</x:v>
      </x:c>
      <x:c r="L1596" s="77" t="str">
        <x:v>weighted_hybrid</x:v>
      </x:c>
      <x:c r="M1596" s="77" t="str">
        <x:v>是</x:v>
      </x:c>
      <x:c r="N1596" s="77" t="str">
        <x:v>是</x:v>
      </x:c>
    </x:row>
    <x:row r="1597">
      <x:c r="A1597" s="77" t="str">
        <x:v>2712</x:v>
      </x:c>
      <x:c r="B1597" s="77" t="str">
        <x:v>遠雄來</x:v>
      </x:c>
      <x:c r="C1597" s="125" t="n">
        <x:v>45901</x:v>
      </x:c>
      <x:c r="D1597" s="120" t="n">
        <x:v>45985</x:v>
      </x:c>
      <x:c r="E1597" s="120" t="n">
        <x:v>70226.37726546421</x:v>
      </x:c>
      <x:c r="F1597" s="120" t="n">
        <x:v>46279.561221779535</x:v>
      </x:c>
      <x:c r="G1597" s="120" t="n">
        <x:v>72887.13460365139</x:v>
      </x:c>
      <x:c r="H1597" s="119" t="n">
        <x:v>0.527158361758491</x:v>
      </x:c>
      <x:c r="I1597" s="119" t="n">
        <x:f>IFERROR(ABS(F1597-D1597)/ABS(D1597),"")</x:f>
        <x:v>0.006405593601816573</x:v>
      </x:c>
      <x:c r="J1597" s="119" t="n">
        <x:f>IFERROR(ABS(G1597-D1597)/ABS(D1597),"")</x:f>
        <x:v>0.5850197804425658</x:v>
      </x:c>
      <x:c r="K1597" s="120" t="n">
        <x:f>E1597-D1597</x:f>
        <x:v>24241.37726546421</x:v>
      </x:c>
      <x:c r="L1597" s="77" t="str">
        <x:v>weighted_hybrid</x:v>
      </x:c>
      <x:c r="M1597" s="77" t="str">
        <x:v>是</x:v>
      </x:c>
      <x:c r="N1597" s="77" t="str">
        <x:v>是</x:v>
      </x:c>
    </x:row>
    <x:row r="1598">
      <x:c r="A1598" s="77" t="str">
        <x:v>2712</x:v>
      </x:c>
      <x:c r="B1598" s="77" t="str">
        <x:v>遠雄來</x:v>
      </x:c>
      <x:c r="C1598" s="125" t="n">
        <x:v>45931</x:v>
      </x:c>
      <x:c r="D1598" s="120" t="n">
        <x:v>45282</x:v>
      </x:c>
      <x:c r="E1598" s="120" t="n">
        <x:v>50912.43500121916</x:v>
      </x:c>
      <x:c r="F1598" s="120" t="n">
        <x:v>48241.10854136841</x:v>
      </x:c>
      <x:c r="G1598" s="120" t="n">
        <x:v>51209.24905231369</x:v>
      </x:c>
      <x:c r="H1598" s="119" t="n">
        <x:v>0.12434157062892887</x:v>
      </x:c>
      <x:c r="I1598" s="119" t="n">
        <x:f>IFERROR(ABS(F1598-D1598)/ABS(D1598),"")</x:f>
        <x:v>0.06534845062869159</x:v>
      </x:c>
      <x:c r="J1598" s="119" t="n">
        <x:f>IFERROR(ABS(G1598-D1598)/ABS(D1598),"")</x:f>
        <x:v>0.1308963617400664</x:v>
      </x:c>
      <x:c r="K1598" s="120" t="n">
        <x:f>E1598-D1598</x:f>
        <x:v>5630.435001219157</x:v>
      </x:c>
      <x:c r="L1598" s="77" t="str">
        <x:v>weighted_hybrid</x:v>
      </x:c>
      <x:c r="M1598" s="77" t="str">
        <x:v>是</x:v>
      </x:c>
      <x:c r="N1598" s="77" t="str">
        <x:v>是</x:v>
      </x:c>
    </x:row>
    <x:row r="1599">
      <x:c r="A1599" s="77" t="str">
        <x:v>2712</x:v>
      </x:c>
      <x:c r="B1599" s="77" t="str">
        <x:v>遠雄來</x:v>
      </x:c>
      <x:c r="C1599" s="125" t="n">
        <x:v>45962</x:v>
      </x:c>
      <x:c r="D1599" s="120" t="n">
        <x:v>26800</x:v>
      </x:c>
      <x:c r="E1599" s="120" t="n">
        <x:v>51133.99509138974</x:v>
      </x:c>
      <x:c r="F1599" s="120" t="n">
        <x:v>40789.28288244807</x:v>
      </x:c>
      <x:c r="G1599" s="120" t="n">
        <x:v>52283.40755904992</x:v>
      </x:c>
      <x:c r="H1599" s="119" t="n">
        <x:v>0.9079848914697665</x:v>
      </x:c>
      <x:c r="I1599" s="119" t="n">
        <x:f>IFERROR(ABS(F1599-D1599)/ABS(D1599),"")</x:f>
        <x:v>0.5219881672555249</x:v>
      </x:c>
      <x:c r="J1599" s="119" t="n">
        <x:f>IFERROR(ABS(G1599-D1599)/ABS(D1599),"")</x:f>
        <x:v>0.9508734163824597</x:v>
      </x:c>
      <x:c r="K1599" s="120" t="n">
        <x:f>E1599-D1599</x:f>
        <x:v>24333.99509138974</x:v>
      </x:c>
      <x:c r="L1599" s="77" t="str">
        <x:v>weighted_hybrid</x:v>
      </x:c>
      <x:c r="M1599" s="77" t="str">
        <x:v>是</x:v>
      </x:c>
      <x:c r="N1599" s="77" t="str">
        <x:v>是</x:v>
      </x:c>
    </x:row>
    <x:row r="1600">
      <x:c r="A1600" s="77" t="str">
        <x:v>2712</x:v>
      </x:c>
      <x:c r="B1600" s="77" t="str">
        <x:v>遠雄來</x:v>
      </x:c>
      <x:c r="C1600" s="125" t="n">
        <x:v>45992</x:v>
      </x:c>
      <x:c r="D1600" s="120" t="n">
        <x:v>29593</x:v>
      </x:c>
      <x:c r="E1600" s="120" t="n">
        <x:v>36079.623036606754</x:v>
      </x:c>
      <x:c r="F1600" s="120" t="n">
        <x:v>29604.43758356768</x:v>
      </x:c>
      <x:c r="G1600" s="120" t="n">
        <x:v>36799.08808694442</x:v>
      </x:c>
      <x:c r="H1600" s="119" t="n">
        <x:v>0.21919450669437887</x:v>
      </x:c>
      <x:c r="I1600" s="119" t="n">
        <x:f>IFERROR(ABS(F1600-D1600)/ABS(D1600),"")</x:f>
        <x:v>0.00038649625139999734</x:v>
      </x:c>
      <x:c r="J1600" s="119" t="n">
        <x:f>IFERROR(ABS(G1600-D1600)/ABS(D1600),"")</x:f>
        <x:v>0.24350650785470965</x:v>
      </x:c>
      <x:c r="K1600" s="120" t="n">
        <x:f>E1600-D1600</x:f>
        <x:v>6486.623036606754</x:v>
      </x:c>
      <x:c r="L1600" s="77" t="str">
        <x:v>weighted_hybrid</x:v>
      </x:c>
      <x:c r="M1600" s="77" t="str">
        <x:v>是</x:v>
      </x:c>
      <x:c r="N1600" s="77" t="str">
        <x:v>是</x:v>
      </x:c>
    </x:row>
    <x:row r="1601">
      <x:c r="A1601" s="77" t="str">
        <x:v>2718</x:v>
      </x:c>
      <x:c r="B1601" s="77" t="str">
        <x:v>全心投控</x:v>
      </x:c>
      <x:c r="C1601" s="125" t="n">
        <x:v>45658</x:v>
      </x:c>
      <x:c r="D1601" s="120" t="n">
        <x:v>370</x:v>
      </x:c>
      <x:c r="E1601" s="120" t="n">
        <x:v>6859.946918543265</x:v>
      </x:c>
      <x:c r="F1601" s="120" t="n">
        <x:v>7951.248904071943</x:v>
      </x:c>
      <x:c r="G1601" s="120" t="n">
        <x:v>6738.691142373412</x:v>
      </x:c>
      <x:c r="H1601" s="119" t="n">
        <x:v>17.54039707714396</x:v>
      </x:c>
      <x:c r="I1601" s="119" t="n">
        <x:f>IFERROR(ABS(F1601-D1601)/ABS(D1601),"")</x:f>
        <x:v>20.489861902897143</x:v>
      </x:c>
      <x:c r="J1601" s="119" t="n">
        <x:f>IFERROR(ABS(G1601-D1601)/ABS(D1601),"")</x:f>
        <x:v>17.212678763171382</x:v>
      </x:c>
      <x:c r="K1601" s="120" t="n">
        <x:f>E1601-D1601</x:f>
        <x:v>6489.946918543265</x:v>
      </x:c>
      <x:c r="L1601" s="77" t="str">
        <x:v>weighted_hybrid</x:v>
      </x:c>
      <x:c r="M1601" s="77" t="str">
        <x:v>是</x:v>
      </x:c>
      <x:c r="N1601" s="77" t="str">
        <x:v>是</x:v>
      </x:c>
    </x:row>
    <x:row r="1602">
      <x:c r="A1602" s="77" t="str">
        <x:v>2718</x:v>
      </x:c>
      <x:c r="B1602" s="77" t="str">
        <x:v>全心投控</x:v>
      </x:c>
      <x:c r="C1602" s="125" t="n">
        <x:v>45689</x:v>
      </x:c>
      <x:c r="D1602" s="120" t="n">
        <x:v>408</x:v>
      </x:c>
      <x:c r="E1602" s="120" t="n">
        <x:v>3812.0556881512257</x:v>
      </x:c>
      <x:c r="F1602" s="120" t="n">
        <x:v>1620.89963422361</x:v>
      </x:c>
      <x:c r="G1602" s="120" t="n">
        <x:v>4055.517471920961</x:v>
      </x:c>
      <x:c r="H1602" s="119" t="n">
        <x:v>8.343273745468691</x:v>
      </x:c>
      <x:c r="I1602" s="119" t="n">
        <x:f>IFERROR(ABS(F1602-D1602)/ABS(D1602),"")</x:f>
        <x:v>2.9727932211362993</x:v>
      </x:c>
      <x:c r="J1602" s="119" t="n">
        <x:f>IFERROR(ABS(G1602-D1602)/ABS(D1602),"")</x:f>
        <x:v>8.939993803727845</x:v>
      </x:c>
      <x:c r="K1602" s="120" t="n">
        <x:f>E1602-D1602</x:f>
        <x:v>3404.0556881512257</x:v>
      </x:c>
      <x:c r="L1602" s="77" t="str">
        <x:v>weighted_hybrid</x:v>
      </x:c>
      <x:c r="M1602" s="77" t="str">
        <x:v>是</x:v>
      </x:c>
      <x:c r="N1602" s="77" t="str">
        <x:v>是</x:v>
      </x:c>
    </x:row>
    <x:row r="1603">
      <x:c r="A1603" s="77" t="str">
        <x:v>2718</x:v>
      </x:c>
      <x:c r="B1603" s="77" t="str">
        <x:v>全心投控</x:v>
      </x:c>
      <x:c r="C1603" s="125" t="n">
        <x:v>45717</x:v>
      </x:c>
      <x:c r="D1603" s="120" t="n">
        <x:v>25347</x:v>
      </x:c>
      <x:c r="E1603" s="120" t="n">
        <x:v>4576.308416665054</x:v>
      </x:c>
      <x:c r="F1603" s="120" t="n">
        <x:v>1180.0190260899071</x:v>
      </x:c>
      <x:c r="G1603" s="120" t="n">
        <x:v>4953.673904506737</x:v>
      </x:c>
      <x:c r="H1603" s="119" t="n">
        <x:v>0.8194536467169662</x:v>
      </x:c>
      <x:c r="I1603" s="119" t="n">
        <x:f>IFERROR(ABS(F1603-D1603)/ABS(D1603),"")</x:f>
        <x:v>0.9534454165743517</x:v>
      </x:c>
      <x:c r="J1603" s="119" t="n">
        <x:f>IFERROR(ABS(G1603-D1603)/ABS(D1603),"")</x:f>
        <x:v>0.804565672288368</x:v>
      </x:c>
      <x:c r="K1603" s="120" t="n">
        <x:f>E1603-D1603</x:f>
        <x:v>-20770.691583334945</x:v>
      </x:c>
      <x:c r="L1603" s="77" t="str">
        <x:v>weighted_hybrid</x:v>
      </x:c>
      <x:c r="M1603" s="77" t="str">
        <x:v>是</x:v>
      </x:c>
      <x:c r="N1603" s="77" t="str">
        <x:v>是</x:v>
      </x:c>
    </x:row>
    <x:row r="1604">
      <x:c r="A1604" s="77" t="str">
        <x:v>2718</x:v>
      </x:c>
      <x:c r="B1604" s="77" t="str">
        <x:v>全心投控</x:v>
      </x:c>
      <x:c r="C1604" s="125" t="n">
        <x:v>45748</x:v>
      </x:c>
      <x:c r="D1604" s="120" t="n">
        <x:v>574735</x:v>
      </x:c>
      <x:c r="E1604" s="120" t="n">
        <x:v>13463.835716269345</x:v>
      </x:c>
      <x:c r="F1604" s="120" t="n">
        <x:v>5949.775227367077</x:v>
      </x:c>
      <x:c r="G1604" s="120" t="n">
        <x:v>14298.731326147374</x:v>
      </x:c>
      <x:c r="H1604" s="119" t="n">
        <x:v>0.976573837131427</x:v>
      </x:c>
      <x:c r="I1604" s="119" t="n">
        <x:f>IFERROR(ABS(F1604-D1604)/ABS(D1604),"")</x:f>
        <x:v>0.9896477938052023</x:v>
      </x:c>
      <x:c r="J1604" s="119" t="n">
        <x:f>IFERROR(ABS(G1604-D1604)/ABS(D1604),"")</x:f>
        <x:v>0.9751211752787853</x:v>
      </x:c>
      <x:c r="K1604" s="120" t="n">
        <x:f>E1604-D1604</x:f>
        <x:v>-561271.1642837307</x:v>
      </x:c>
      <x:c r="L1604" s="77" t="str">
        <x:v>weighted_hybrid</x:v>
      </x:c>
      <x:c r="M1604" s="77" t="str">
        <x:v>是</x:v>
      </x:c>
      <x:c r="N1604" s="77" t="str">
        <x:v>是</x:v>
      </x:c>
    </x:row>
    <x:row r="1605">
      <x:c r="A1605" s="77" t="str">
        <x:v>2718</x:v>
      </x:c>
      <x:c r="B1605" s="77" t="str">
        <x:v>全心投控</x:v>
      </x:c>
      <x:c r="C1605" s="125" t="n">
        <x:v>45778</x:v>
      </x:c>
      <x:c r="D1605" s="120" t="n">
        <x:v>694277</x:v>
      </x:c>
      <x:c r="E1605" s="120" t="n">
        <x:v>97951.4433632427</x:v>
      </x:c>
      <x:c r="F1605" s="120" t="n">
        <x:v>175984.15200893366</x:v>
      </x:c>
      <x:c r="G1605" s="120" t="n">
        <x:v>89281.14240261035</x:v>
      </x:c>
      <x:c r="H1605" s="119" t="n">
        <x:v>0.8589159033595486</x:v>
      </x:c>
      <x:c r="I1605" s="119" t="n">
        <x:f>IFERROR(ABS(F1605-D1605)/ABS(D1605),"")</x:f>
        <x:v>0.746521702420023</x:v>
      </x:c>
      <x:c r="J1605" s="119" t="n">
        <x:f>IFERROR(ABS(G1605-D1605)/ABS(D1605),"")</x:f>
        <x:v>0.8714041479083847</x:v>
      </x:c>
      <x:c r="K1605" s="120" t="n">
        <x:f>E1605-D1605</x:f>
        <x:v>-596325.5566367573</x:v>
      </x:c>
      <x:c r="L1605" s="77" t="str">
        <x:v>weighted_hybrid</x:v>
      </x:c>
      <x:c r="M1605" s="77" t="str">
        <x:v>是</x:v>
      </x:c>
      <x:c r="N1605" s="77" t="str">
        <x:v>是</x:v>
      </x:c>
    </x:row>
    <x:row r="1606">
      <x:c r="A1606" s="77" t="str">
        <x:v>2718</x:v>
      </x:c>
      <x:c r="B1606" s="77" t="str">
        <x:v>全心投控</x:v>
      </x:c>
      <x:c r="C1606" s="125" t="n">
        <x:v>45809</x:v>
      </x:c>
      <x:c r="D1606" s="120" t="n">
        <x:v>510458</x:v>
      </x:c>
      <x:c r="E1606" s="120" t="n">
        <x:v>234178.698775211</x:v>
      </x:c>
      <x:c r="F1606" s="120" t="n">
        <x:v>371429.4592483393</x:v>
      </x:c>
      <x:c r="G1606" s="120" t="n">
        <x:v>218928.61427819674</x:v>
      </x:c>
      <x:c r="H1606" s="119" t="n">
        <x:v>0.5412380670393823</x:v>
      </x:c>
      <x:c r="I1606" s="119" t="n">
        <x:f>IFERROR(ABS(F1606-D1606)/ABS(D1606),"")</x:f>
        <x:v>0.2723603915535866</x:v>
      </x:c>
      <x:c r="J1606" s="119" t="n">
        <x:f>IFERROR(ABS(G1606-D1606)/ABS(D1606),"")</x:f>
        <x:v>0.5711133643155819</x:v>
      </x:c>
      <x:c r="K1606" s="120" t="n">
        <x:f>E1606-D1606</x:f>
        <x:v>-276279.301224789</x:v>
      </x:c>
      <x:c r="L1606" s="77" t="str">
        <x:v>weighted_hybrid</x:v>
      </x:c>
      <x:c r="M1606" s="77" t="str">
        <x:v>是</x:v>
      </x:c>
      <x:c r="N1606" s="77" t="str">
        <x:v>是</x:v>
      </x:c>
    </x:row>
    <x:row r="1607">
      <x:c r="A1607" s="77" t="str">
        <x:v>2718</x:v>
      </x:c>
      <x:c r="B1607" s="77" t="str">
        <x:v>全心投控</x:v>
      </x:c>
      <x:c r="C1607" s="125" t="n">
        <x:v>45839</x:v>
      </x:c>
      <x:c r="D1607" s="120" t="n">
        <x:v>487005</x:v>
      </x:c>
      <x:c r="E1607" s="120" t="n">
        <x:v>1854931.544111844</x:v>
      </x:c>
      <x:c r="F1607" s="120" t="n">
        <x:v>1487622.5516850236</x:v>
      </x:c>
      <x:c r="G1607" s="120" t="n">
        <x:v>1895743.6543814905</x:v>
      </x:c>
      <x:c r="H1607" s="119" t="n">
        <x:v>2.8088552358021865</x:v>
      </x:c>
      <x:c r="I1607" s="119" t="n">
        <x:f>IFERROR(ABS(F1607-D1607)/ABS(D1607),"")</x:f>
        <x:v>2.054635068808377</x:v>
      </x:c>
      <x:c r="J1607" s="119" t="n">
        <x:f>IFERROR(ABS(G1607-D1607)/ABS(D1607),"")</x:f>
        <x:v>2.8926574765792763</x:v>
      </x:c>
      <x:c r="K1607" s="120" t="n">
        <x:f>E1607-D1607</x:f>
        <x:v>1367926.544111844</x:v>
      </x:c>
      <x:c r="L1607" s="77" t="str">
        <x:v>weighted_hybrid</x:v>
      </x:c>
      <x:c r="M1607" s="77" t="str">
        <x:v>是</x:v>
      </x:c>
      <x:c r="N1607" s="77" t="str">
        <x:v>是</x:v>
      </x:c>
    </x:row>
    <x:row r="1608">
      <x:c r="A1608" s="77" t="str">
        <x:v>2718</x:v>
      </x:c>
      <x:c r="B1608" s="77" t="str">
        <x:v>全心投控</x:v>
      </x:c>
      <x:c r="C1608" s="125" t="n">
        <x:v>45870</x:v>
      </x:c>
      <x:c r="D1608" s="120" t="n">
        <x:v>395408</x:v>
      </x:c>
      <x:c r="E1608" s="120" t="n">
        <x:v>247954.63099069597</x:v>
      </x:c>
      <x:c r="F1608" s="120" t="n">
        <x:v>205655.8673334753</x:v>
      </x:c>
      <x:c r="G1608" s="120" t="n">
        <x:v>252654.49361927604</x:v>
      </x:c>
      <x:c r="H1608" s="119" t="n">
        <x:v>0.37291448076241257</x:v>
      </x:c>
      <x:c r="I1608" s="119" t="n">
        <x:f>IFERROR(ABS(F1608-D1608)/ABS(D1608),"")</x:f>
        <x:v>0.4798894626980858</x:v>
      </x:c>
      <x:c r="J1608" s="119" t="n">
        <x:f>IFERROR(ABS(G1608-D1608)/ABS(D1608),"")</x:f>
        <x:v>0.3610283716584489</x:v>
      </x:c>
      <x:c r="K1608" s="120" t="n">
        <x:f>E1608-D1608</x:f>
        <x:v>-147453.36900930403</x:v>
      </x:c>
      <x:c r="L1608" s="77" t="str">
        <x:v>weighted_hybrid</x:v>
      </x:c>
      <x:c r="M1608" s="77" t="str">
        <x:v>是</x:v>
      </x:c>
      <x:c r="N1608" s="77" t="str">
        <x:v>是</x:v>
      </x:c>
    </x:row>
    <x:row r="1609">
      <x:c r="A1609" s="77" t="str">
        <x:v>2718</x:v>
      </x:c>
      <x:c r="B1609" s="77" t="str">
        <x:v>全心投控</x:v>
      </x:c>
      <x:c r="C1609" s="125" t="n">
        <x:v>45901</x:v>
      </x:c>
      <x:c r="D1609" s="120" t="n">
        <x:v>235087</x:v>
      </x:c>
      <x:c r="E1609" s="120" t="n">
        <x:v>365780.4674436171</x:v>
      </x:c>
      <x:c r="F1609" s="120" t="n">
        <x:v>399675.07517155545</x:v>
      </x:c>
      <x:c r="G1609" s="120" t="n">
        <x:v>362014.3999182906</x:v>
      </x:c>
      <x:c r="H1609" s="119" t="n">
        <x:v>0.5559365998273708</x:v>
      </x:c>
      <x:c r="I1609" s="119" t="n">
        <x:f>IFERROR(ABS(F1609-D1609)/ABS(D1609),"")</x:f>
        <x:v>0.7001155962326945</x:v>
      </x:c>
      <x:c r="J1609" s="119" t="n">
        <x:f>IFERROR(ABS(G1609-D1609)/ABS(D1609),"")</x:f>
        <x:v>0.5399167113378903</x:v>
      </x:c>
      <x:c r="K1609" s="120" t="n">
        <x:f>E1609-D1609</x:f>
        <x:v>130693.46744361712</x:v>
      </x:c>
      <x:c r="L1609" s="77" t="str">
        <x:v>weighted_hybrid</x:v>
      </x:c>
      <x:c r="M1609" s="77" t="str">
        <x:v>是</x:v>
      </x:c>
      <x:c r="N1609" s="77" t="str">
        <x:v>是</x:v>
      </x:c>
    </x:row>
    <x:row r="1610">
      <x:c r="A1610" s="77" t="str">
        <x:v>2718</x:v>
      </x:c>
      <x:c r="B1610" s="77" t="str">
        <x:v>全心投控</x:v>
      </x:c>
      <x:c r="C1610" s="125" t="n">
        <x:v>45931</x:v>
      </x:c>
      <x:c r="D1610" s="120" t="n">
        <x:v>68125</x:v>
      </x:c>
      <x:c r="E1610" s="120" t="n">
        <x:v>158437.10670255913</x:v>
      </x:c>
      <x:c r="F1610" s="120" t="n">
        <x:v>236955.7630584901</x:v>
      </x:c>
      <x:c r="G1610" s="120" t="n">
        <x:v>149712.81155190014</x:v>
      </x:c>
      <x:c r="H1610" s="119" t="n">
        <x:v>1.3256823002210516</x:v>
      </x:c>
      <x:c r="I1610" s="119" t="n">
        <x:f>IFERROR(ABS(F1610-D1610)/ABS(D1610),"")</x:f>
        <x:v>2.4782497329686617</x:v>
      </x:c>
      <x:c r="J1610" s="119" t="n">
        <x:f>IFERROR(ABS(G1610-D1610)/ABS(D1610),"")</x:f>
        <x:v>1.1976192521379838</x:v>
      </x:c>
      <x:c r="K1610" s="120" t="n">
        <x:f>E1610-D1610</x:f>
        <x:v>90312.10670255913</x:v>
      </x:c>
      <x:c r="L1610" s="77" t="str">
        <x:v>weighted_hybrid</x:v>
      </x:c>
      <x:c r="M1610" s="77" t="str">
        <x:v>是</x:v>
      </x:c>
      <x:c r="N1610" s="77" t="str">
        <x:v>是</x:v>
      </x:c>
    </x:row>
    <x:row r="1611">
      <x:c r="A1611" s="77" t="str">
        <x:v>2718</x:v>
      </x:c>
      <x:c r="B1611" s="77" t="str">
        <x:v>全心投控</x:v>
      </x:c>
      <x:c r="C1611" s="125" t="n">
        <x:v>45962</x:v>
      </x:c>
      <x:c r="D1611" s="120" t="n">
        <x:v>0</x:v>
      </x:c>
      <x:c r="E1611" s="120" t="n">
        <x:v>74401.59328156627</x:v>
      </x:c>
      <x:c r="F1611" s="120" t="n">
        <x:v>98902.11060220496</x:v>
      </x:c>
      <x:c r="G1611" s="120" t="n">
        <x:v>71679.31357927308</x:v>
      </x:c>
      <x:c r="H1611" s="119" t="n">
        <x:v>0</x:v>
      </x:c>
      <x:c r="I1611" s="119" t="str">
        <x:f>IFERROR(ABS(F1611-D1611)/ABS(D1611),"")</x:f>
      </x:c>
      <x:c r="J1611" s="119" t="str">
        <x:f>IFERROR(ABS(G1611-D1611)/ABS(D1611),"")</x:f>
      </x:c>
      <x:c r="K1611" s="120" t="n">
        <x:f>E1611-D1611</x:f>
        <x:v>74401.59328156627</x:v>
      </x:c>
      <x:c r="L1611" s="77" t="str">
        <x:v>weighted_hybrid</x:v>
      </x:c>
      <x:c r="M1611" s="77" t="str">
        <x:v>是</x:v>
      </x:c>
      <x:c r="N1611" s="77" t="str">
        <x:v>是</x:v>
      </x:c>
    </x:row>
    <x:row r="1612">
      <x:c r="A1612" s="77" t="str">
        <x:v>2718</x:v>
      </x:c>
      <x:c r="B1612" s="77" t="str">
        <x:v>全心投控</x:v>
      </x:c>
      <x:c r="C1612" s="125" t="n">
        <x:v>45992</x:v>
      </x:c>
      <x:c r="D1612" s="120" t="n">
        <x:v>30604</x:v>
      </x:c>
      <x:c r="E1612" s="120" t="n">
        <x:v>26.9986343347025</x:v>
      </x:c>
      <x:c r="F1612" s="120" t="n">
        <x:v>0</x:v>
      </x:c>
      <x:c r="G1612" s="120" t="n">
        <x:v>29.998482594113888</x:v>
      </x:c>
      <x:c r="H1612" s="119" t="n">
        <x:v>0.9991178070077538</x:v>
      </x:c>
      <x:c r="I1612" s="119" t="n">
        <x:f>IFERROR(ABS(F1612-D1612)/ABS(D1612),"")</x:f>
        <x:v>1</x:v>
      </x:c>
      <x:c r="J1612" s="119" t="n">
        <x:f>IFERROR(ABS(G1612-D1612)/ABS(D1612),"")</x:f>
        <x:v>0.9990197855641709</x:v>
      </x:c>
      <x:c r="K1612" s="120" t="n">
        <x:f>E1612-D1612</x:f>
        <x:v>-30577.0013656653</x:v>
      </x:c>
      <x:c r="L1612" s="77" t="str">
        <x:v>weighted_hybrid</x:v>
      </x:c>
      <x:c r="M1612" s="77" t="str">
        <x:v>是</x:v>
      </x:c>
      <x:c r="N1612" s="77" t="str">
        <x:v>是</x:v>
      </x:c>
    </x:row>
    <x:row r="1613">
      <x:c r="A1613" s="77" t="str">
        <x:v>2719</x:v>
      </x:c>
      <x:c r="B1613" s="77" t="str">
        <x:v>燦星旅</x:v>
      </x:c>
      <x:c r="C1613" s="125" t="n">
        <x:v>45658</x:v>
      </x:c>
      <x:c r="D1613" s="120" t="n">
        <x:v>239336</x:v>
      </x:c>
      <x:c r="E1613" s="120" t="n">
        <x:v>176605.9644839664</x:v>
      </x:c>
      <x:c r="F1613" s="120" t="n">
        <x:v>119371.0066698638</x:v>
      </x:c>
      <x:c r="G1613" s="120" t="n">
        <x:v>182965.40424108892</x:v>
      </x:c>
      <x:c r="H1613" s="119" t="n">
        <x:v>0.2621002921250192</x:v>
      </x:c>
      <x:c r="I1613" s="119" t="n">
        <x:f>IFERROR(ABS(F1613-D1613)/ABS(D1613),"")</x:f>
        <x:v>0.5012409053804534</x:v>
      </x:c>
      <x:c r="J1613" s="119" t="n">
        <x:f>IFERROR(ABS(G1613-D1613)/ABS(D1613),"")</x:f>
        <x:v>0.23552911287441536</x:v>
      </x:c>
      <x:c r="K1613" s="120" t="n">
        <x:f>E1613-D1613</x:f>
        <x:v>-62730.03551603359</x:v>
      </x:c>
      <x:c r="L1613" s="77" t="str">
        <x:v>weighted_hybrid</x:v>
      </x:c>
      <x:c r="M1613" s="77" t="str">
        <x:v>是</x:v>
      </x:c>
      <x:c r="N1613" s="77" t="str">
        <x:v>是</x:v>
      </x:c>
    </x:row>
    <x:row r="1614">
      <x:c r="A1614" s="77" t="str">
        <x:v>2719</x:v>
      </x:c>
      <x:c r="B1614" s="77" t="str">
        <x:v>燦星旅</x:v>
      </x:c>
      <x:c r="C1614" s="125" t="n">
        <x:v>45689</x:v>
      </x:c>
      <x:c r="D1614" s="120" t="n">
        <x:v>207456</x:v>
      </x:c>
      <x:c r="E1614" s="120" t="n">
        <x:v>270171.45474018547</x:v>
      </x:c>
      <x:c r="F1614" s="120" t="n">
        <x:v>280542.2211211672</x:v>
      </x:c>
      <x:c r="G1614" s="120" t="n">
        <x:v>269019.1473645208</x:v>
      </x:c>
      <x:c r="H1614" s="119" t="n">
        <x:v>0.3023072590823378</x:v>
      </x:c>
      <x:c r="I1614" s="119" t="n">
        <x:f>IFERROR(ABS(F1614-D1614)/ABS(D1614),"")</x:f>
        <x:v>0.352297456430121</x:v>
      </x:c>
      <x:c r="J1614" s="119" t="n">
        <x:f>IFERROR(ABS(G1614-D1614)/ABS(D1614),"")</x:f>
        <x:v>0.2967527927103618</x:v>
      </x:c>
      <x:c r="K1614" s="120" t="n">
        <x:f>E1614-D1614</x:f>
        <x:v>62715.454740185465</x:v>
      </x:c>
      <x:c r="L1614" s="77" t="str">
        <x:v>weighted_hybrid</x:v>
      </x:c>
      <x:c r="M1614" s="77" t="str">
        <x:v>是</x:v>
      </x:c>
      <x:c r="N1614" s="77" t="str">
        <x:v>是</x:v>
      </x:c>
    </x:row>
    <x:row r="1615">
      <x:c r="A1615" s="77" t="str">
        <x:v>2719</x:v>
      </x:c>
      <x:c r="B1615" s="77" t="str">
        <x:v>燦星旅</x:v>
      </x:c>
      <x:c r="C1615" s="125" t="n">
        <x:v>45717</x:v>
      </x:c>
      <x:c r="D1615" s="120" t="n">
        <x:v>163060</x:v>
      </x:c>
      <x:c r="E1615" s="120" t="n">
        <x:v>201927.6530255951</x:v>
      </x:c>
      <x:c r="F1615" s="120" t="n">
        <x:v>136198.85314245455</x:v>
      </x:c>
      <x:c r="G1615" s="120" t="n">
        <x:v>209230.85301261072</x:v>
      </x:c>
      <x:c r="H1615" s="119" t="n">
        <x:v>0.238364117659727</x:v>
      </x:c>
      <x:c r="I1615" s="119" t="n">
        <x:f>IFERROR(ABS(F1615-D1615)/ABS(D1615),"")</x:f>
        <x:v>0.16473167458325433</x:v>
      </x:c>
      <x:c r="J1615" s="119" t="n">
        <x:f>IFERROR(ABS(G1615-D1615)/ABS(D1615),"")</x:f>
        <x:v>0.2831525390200584</x:v>
      </x:c>
      <x:c r="K1615" s="120" t="n">
        <x:f>E1615-D1615</x:f>
        <x:v>38867.65302559509</x:v>
      </x:c>
      <x:c r="L1615" s="77" t="str">
        <x:v>weighted_hybrid</x:v>
      </x:c>
      <x:c r="M1615" s="77" t="str">
        <x:v>是</x:v>
      </x:c>
      <x:c r="N1615" s="77" t="str">
        <x:v>是</x:v>
      </x:c>
    </x:row>
    <x:row r="1616">
      <x:c r="A1616" s="77" t="str">
        <x:v>2719</x:v>
      </x:c>
      <x:c r="B1616" s="77" t="str">
        <x:v>燦星旅</x:v>
      </x:c>
      <x:c r="C1616" s="125" t="n">
        <x:v>45748</x:v>
      </x:c>
      <x:c r="D1616" s="120" t="n">
        <x:v>171756</x:v>
      </x:c>
      <x:c r="E1616" s="120" t="n">
        <x:v>163753.90113127505</x:v>
      </x:c>
      <x:c r="F1616" s="120" t="n">
        <x:v>170361.3207952305</x:v>
      </x:c>
      <x:c r="G1616" s="120" t="n">
        <x:v>163019.74339083556</x:v>
      </x:c>
      <x:c r="H1616" s="119" t="n">
        <x:v>0.046589923314032396</x:v>
      </x:c>
      <x:c r="I1616" s="119" t="n">
        <x:f>IFERROR(ABS(F1616-D1616)/ABS(D1616),"")</x:f>
        <x:v>0.00812011926668932</x:v>
      </x:c>
      <x:c r="J1616" s="119" t="n">
        <x:f>IFERROR(ABS(G1616-D1616)/ABS(D1616),"")</x:f>
        <x:v>0.05086434598595939</x:v>
      </x:c>
      <x:c r="K1616" s="120" t="n">
        <x:f>E1616-D1616</x:f>
        <x:v>-8002.098868724948</x:v>
      </x:c>
      <x:c r="L1616" s="77" t="str">
        <x:v>weighted_hybrid</x:v>
      </x:c>
      <x:c r="M1616" s="77" t="str">
        <x:v>是</x:v>
      </x:c>
      <x:c r="N1616" s="77" t="str">
        <x:v>是</x:v>
      </x:c>
    </x:row>
    <x:row r="1617">
      <x:c r="A1617" s="77" t="str">
        <x:v>2719</x:v>
      </x:c>
      <x:c r="B1617" s="77" t="str">
        <x:v>燦星旅</x:v>
      </x:c>
      <x:c r="C1617" s="125" t="n">
        <x:v>45778</x:v>
      </x:c>
      <x:c r="D1617" s="120" t="n">
        <x:v>142794</x:v>
      </x:c>
      <x:c r="E1617" s="120" t="n">
        <x:v>174152.4654161238</x:v>
      </x:c>
      <x:c r="F1617" s="120" t="n">
        <x:v>217372.89800839988</x:v>
      </x:c>
      <x:c r="G1617" s="120" t="n">
        <x:v>169350.19512809312</x:v>
      </x:c>
      <x:c r="H1617" s="119" t="n">
        <x:v>0.21960632390803395</x:v>
      </x:c>
      <x:c r="I1617" s="119" t="n">
        <x:f>IFERROR(ABS(F1617-D1617)/ABS(D1617),"")</x:f>
        <x:v>0.5222831352045596</x:v>
      </x:c>
      <x:c r="J1617" s="119" t="n">
        <x:f>IFERROR(ABS(G1617-D1617)/ABS(D1617),"")</x:f>
        <x:v>0.1859755670973089</x:v>
      </x:c>
      <x:c r="K1617" s="120" t="n">
        <x:f>E1617-D1617</x:f>
        <x:v>31358.4654161238</x:v>
      </x:c>
      <x:c r="L1617" s="77" t="str">
        <x:v>weighted_hybrid</x:v>
      </x:c>
      <x:c r="M1617" s="77" t="str">
        <x:v>是</x:v>
      </x:c>
      <x:c r="N1617" s="77" t="str">
        <x:v>是</x:v>
      </x:c>
    </x:row>
    <x:row r="1618">
      <x:c r="A1618" s="77" t="str">
        <x:v>2719</x:v>
      </x:c>
      <x:c r="B1618" s="77" t="str">
        <x:v>燦星旅</x:v>
      </x:c>
      <x:c r="C1618" s="125" t="n">
        <x:v>45809</x:v>
      </x:c>
      <x:c r="D1618" s="120" t="n">
        <x:v>162468</x:v>
      </x:c>
      <x:c r="E1618" s="120" t="n">
        <x:v>156572.71607707764</x:v>
      </x:c>
      <x:c r="F1618" s="120" t="n">
        <x:v>135875.0641739998</x:v>
      </x:c>
      <x:c r="G1618" s="120" t="n">
        <x:v>158872.45517741962</x:v>
      </x:c>
      <x:c r="H1618" s="119" t="n">
        <x:v>0.03628581580940469</x:v>
      </x:c>
      <x:c r="I1618" s="119" t="n">
        <x:f>IFERROR(ABS(F1618-D1618)/ABS(D1618),"")</x:f>
        <x:v>0.16368106843193864</x:v>
      </x:c>
      <x:c r="J1618" s="119" t="n">
        <x:f>IFERROR(ABS(G1618-D1618)/ABS(D1618),"")</x:f>
        <x:v>0.02213078774023429</x:v>
      </x:c>
      <x:c r="K1618" s="120" t="n">
        <x:f>E1618-D1618</x:f>
        <x:v>-5895.283922922361</x:v>
      </x:c>
      <x:c r="L1618" s="77" t="str">
        <x:v>weighted_hybrid</x:v>
      </x:c>
      <x:c r="M1618" s="77" t="str">
        <x:v>是</x:v>
      </x:c>
      <x:c r="N1618" s="77" t="str">
        <x:v>是</x:v>
      </x:c>
    </x:row>
    <x:row r="1619">
      <x:c r="A1619" s="77" t="str">
        <x:v>2719</x:v>
      </x:c>
      <x:c r="B1619" s="77" t="str">
        <x:v>燦星旅</x:v>
      </x:c>
      <x:c r="C1619" s="125" t="n">
        <x:v>45839</x:v>
      </x:c>
      <x:c r="D1619" s="120" t="n">
        <x:v>176312</x:v>
      </x:c>
      <x:c r="E1619" s="120" t="n">
        <x:v>202113.22159283</x:v>
      </x:c>
      <x:c r="F1619" s="120" t="n">
        <x:v>143578.16994701172</x:v>
      </x:c>
      <x:c r="G1619" s="120" t="n">
        <x:v>208617.11622014316</x:v>
      </x:c>
      <x:c r="H1619" s="119" t="n">
        <x:v>0.14633843183010797</x:v>
      </x:c>
      <x:c r="I1619" s="119" t="n">
        <x:f>IFERROR(ABS(F1619-D1619)/ABS(D1619),"")</x:f>
        <x:v>0.18565854878277305</x:v>
      </x:c>
      <x:c r="J1619" s="119" t="n">
        <x:f>IFERROR(ABS(G1619-D1619)/ABS(D1619),"")</x:f>
        <x:v>0.1832269852315393</x:v>
      </x:c>
      <x:c r="K1619" s="120" t="n">
        <x:f>E1619-D1619</x:f>
        <x:v>25801.22159283</x:v>
      </x:c>
      <x:c r="L1619" s="77" t="str">
        <x:v>weighted_hybrid</x:v>
      </x:c>
      <x:c r="M1619" s="77" t="str">
        <x:v>是</x:v>
      </x:c>
      <x:c r="N1619" s="77" t="str">
        <x:v>是</x:v>
      </x:c>
    </x:row>
    <x:row r="1620">
      <x:c r="A1620" s="77" t="str">
        <x:v>2719</x:v>
      </x:c>
      <x:c r="B1620" s="77" t="str">
        <x:v>燦星旅</x:v>
      </x:c>
      <x:c r="C1620" s="125" t="n">
        <x:v>45870</x:v>
      </x:c>
      <x:c r="D1620" s="120" t="n">
        <x:v>155073</x:v>
      </x:c>
      <x:c r="E1620" s="120" t="n">
        <x:v>206686.4999124517</x:v>
      </x:c>
      <x:c r="F1620" s="120" t="n">
        <x:v>253579.36307698977</x:v>
      </x:c>
      <x:c r="G1620" s="120" t="n">
        <x:v>201476.18178305856</x:v>
      </x:c>
      <x:c r="H1620" s="119" t="n">
        <x:v>0.3328335681417893</x:v>
      </x:c>
      <x:c r="I1620" s="119" t="n">
        <x:f>IFERROR(ABS(F1620-D1620)/ABS(D1620),"")</x:f>
        <x:v>0.635225752239202</x:v>
      </x:c>
      <x:c r="J1620" s="119" t="n">
        <x:f>IFERROR(ABS(G1620-D1620)/ABS(D1620),"")</x:f>
        <x:v>0.29923443657541005</x:v>
      </x:c>
      <x:c r="K1620" s="120" t="n">
        <x:f>E1620-D1620</x:f>
        <x:v>51613.49991245169</x:v>
      </x:c>
      <x:c r="L1620" s="77" t="str">
        <x:v>weighted_hybrid</x:v>
      </x:c>
      <x:c r="M1620" s="77" t="str">
        <x:v>是</x:v>
      </x:c>
      <x:c r="N1620" s="77" t="str">
        <x:v>是</x:v>
      </x:c>
    </x:row>
    <x:row r="1621">
      <x:c r="A1621" s="77" t="str">
        <x:v>2719</x:v>
      </x:c>
      <x:c r="B1621" s="77" t="str">
        <x:v>燦星旅</x:v>
      </x:c>
      <x:c r="C1621" s="125" t="n">
        <x:v>45901</x:v>
      </x:c>
      <x:c r="D1621" s="120" t="n">
        <x:v>122640</x:v>
      </x:c>
      <x:c r="E1621" s="120" t="n">
        <x:v>111971.51027345979</x:v>
      </x:c>
      <x:c r="F1621" s="120" t="n">
        <x:v>118916.68757191446</x:v>
      </x:c>
      <x:c r="G1621" s="120" t="n">
        <x:v>111199.82390696481</x:v>
      </x:c>
      <x:c r="H1621" s="119" t="n">
        <x:v>0.08699029457387647</x:v>
      </x:c>
      <x:c r="I1621" s="119" t="n">
        <x:f>IFERROR(ABS(F1621-D1621)/ABS(D1621),"")</x:f>
        <x:v>0.030359690379040613</x:v>
      </x:c>
      <x:c r="J1621" s="119" t="n">
        <x:f>IFERROR(ABS(G1621-D1621)/ABS(D1621),"")</x:f>
        <x:v>0.09328258392885835</x:v>
      </x:c>
      <x:c r="K1621" s="120" t="n">
        <x:f>E1621-D1621</x:f>
        <x:v>-10668.48972654021</x:v>
      </x:c>
      <x:c r="L1621" s="77" t="str">
        <x:v>weighted_hybrid</x:v>
      </x:c>
      <x:c r="M1621" s="77" t="str">
        <x:v>是</x:v>
      </x:c>
      <x:c r="N1621" s="77" t="str">
        <x:v>是</x:v>
      </x:c>
    </x:row>
    <x:row r="1622">
      <x:c r="A1622" s="77" t="str">
        <x:v>2719</x:v>
      </x:c>
      <x:c r="B1622" s="77" t="str">
        <x:v>燦星旅</x:v>
      </x:c>
      <x:c r="C1622" s="125" t="n">
        <x:v>45931</x:v>
      </x:c>
      <x:c r="D1622" s="120" t="n">
        <x:v>162281</x:v>
      </x:c>
      <x:c r="E1622" s="120" t="n">
        <x:v>110919.95525239958</x:v>
      </x:c>
      <x:c r="F1622" s="120" t="n">
        <x:v>134729.90327165293</x:v>
      </x:c>
      <x:c r="G1622" s="120" t="n">
        <x:v>108274.40547248253</x:v>
      </x:c>
      <x:c r="H1622" s="119" t="n">
        <x:v>0.31649450488720443</x:v>
      </x:c>
      <x:c r="I1622" s="119" t="n">
        <x:f>IFERROR(ABS(F1622-D1622)/ABS(D1622),"")</x:f>
        <x:v>0.16977401376838366</x:v>
      </x:c>
      <x:c r="J1622" s="119" t="n">
        <x:f>IFERROR(ABS(G1622-D1622)/ABS(D1622),"")</x:f>
        <x:v>0.3327967816781846</x:v>
      </x:c>
      <x:c r="K1622" s="120" t="n">
        <x:f>E1622-D1622</x:f>
        <x:v>-51361.04474760042</x:v>
      </x:c>
      <x:c r="L1622" s="77" t="str">
        <x:v>weighted_hybrid</x:v>
      </x:c>
      <x:c r="M1622" s="77" t="str">
        <x:v>是</x:v>
      </x:c>
      <x:c r="N1622" s="77" t="str">
        <x:v>是</x:v>
      </x:c>
    </x:row>
    <x:row r="1623">
      <x:c r="A1623" s="77" t="str">
        <x:v>2719</x:v>
      </x:c>
      <x:c r="B1623" s="77" t="str">
        <x:v>燦星旅</x:v>
      </x:c>
      <x:c r="C1623" s="125" t="n">
        <x:v>45962</x:v>
      </x:c>
      <x:c r="D1623" s="120" t="n">
        <x:v>129597</x:v>
      </x:c>
      <x:c r="E1623" s="120" t="n">
        <x:v>146392.62945273647</x:v>
      </x:c>
      <x:c r="F1623" s="120" t="n">
        <x:v>137504.78434206266</x:v>
      </x:c>
      <x:c r="G1623" s="120" t="n">
        <x:v>147380.16779836686</x:v>
      </x:c>
      <x:c r="H1623" s="119" t="n">
        <x:v>0.1295989062457963</x:v>
      </x:c>
      <x:c r="I1623" s="119" t="n">
        <x:f>IFERROR(ABS(F1623-D1623)/ABS(D1623),"")</x:f>
        <x:v>0.061018266951107354</x:v>
      </x:c>
      <x:c r="J1623" s="119" t="n">
        <x:f>IFERROR(ABS(G1623-D1623)/ABS(D1623),"")</x:f>
        <x:v>0.13721897727853935</x:v>
      </x:c>
      <x:c r="K1623" s="120" t="n">
        <x:f>E1623-D1623</x:f>
        <x:v>16795.629452736466</x:v>
      </x:c>
      <x:c r="L1623" s="77" t="str">
        <x:v>weighted_hybrid</x:v>
      </x:c>
      <x:c r="M1623" s="77" t="str">
        <x:v>是</x:v>
      </x:c>
      <x:c r="N1623" s="77" t="str">
        <x:v>是</x:v>
      </x:c>
    </x:row>
    <x:row r="1624">
      <x:c r="A1624" s="77" t="str">
        <x:v>2719</x:v>
      </x:c>
      <x:c r="B1624" s="77" t="str">
        <x:v>燦星旅</x:v>
      </x:c>
      <x:c r="C1624" s="125" t="n">
        <x:v>45992</x:v>
      </x:c>
      <x:c r="D1624" s="120" t="n">
        <x:v>131108</x:v>
      </x:c>
      <x:c r="E1624" s="120" t="n">
        <x:v>134982.28258987953</x:v>
      </x:c>
      <x:c r="F1624" s="120" t="n">
        <x:v>176233.9822619422</x:v>
      </x:c>
      <x:c r="G1624" s="120" t="n">
        <x:v>130398.76040409478</x:v>
      </x:c>
      <x:c r="H1624" s="119" t="n">
        <x:v>0.029550314167552917</x:v>
      </x:c>
      <x:c r="I1624" s="119" t="n">
        <x:f>IFERROR(ABS(F1624-D1624)/ABS(D1624),"")</x:f>
        <x:v>0.3441893878477454</x:v>
      </x:c>
      <x:c r="J1624" s="119" t="n">
        <x:f>IFERROR(ABS(G1624-D1624)/ABS(D1624),"")</x:f>
        <x:v>0.005409582908024093</x:v>
      </x:c>
      <x:c r="K1624" s="120" t="n">
        <x:f>E1624-D1624</x:f>
        <x:v>3874.282589879527</x:v>
      </x:c>
      <x:c r="L1624" s="77" t="str">
        <x:v>weighted_hybrid</x:v>
      </x:c>
      <x:c r="M1624" s="77" t="str">
        <x:v>是</x:v>
      </x:c>
      <x:c r="N1624" s="77" t="str">
        <x:v>是</x:v>
      </x:c>
    </x:row>
    <x:row r="1625">
      <x:c r="A1625" s="77" t="str">
        <x:v>2722</x:v>
      </x:c>
      <x:c r="B1625" s="77" t="str">
        <x:v>夏都</x:v>
      </x:c>
      <x:c r="C1625" s="125" t="n">
        <x:v>45658</x:v>
      </x:c>
      <x:c r="D1625" s="120" t="n">
        <x:v>55465</x:v>
      </x:c>
      <x:c r="E1625" s="120" t="n">
        <x:v>34617.08735349745</x:v>
      </x:c>
      <x:c r="F1625" s="120" t="n">
        <x:v>38245.9458538964</x:v>
      </x:c>
      <x:c r="G1625" s="120" t="n">
        <x:v>34213.88085345313</x:v>
      </x:c>
      <x:c r="H1625" s="119" t="n">
        <x:v>0.3758751040566582</x:v>
      </x:c>
      <x:c r="I1625" s="119" t="n">
        <x:f>IFERROR(ABS(F1625-D1625)/ABS(D1625),"")</x:f>
        <x:v>0.31044900651047685</x:v>
      </x:c>
      <x:c r="J1625" s="119" t="n">
        <x:f>IFERROR(ABS(G1625-D1625)/ABS(D1625),"")</x:f>
        <x:v>0.3831446704506783</x:v>
      </x:c>
      <x:c r="K1625" s="120" t="n">
        <x:f>E1625-D1625</x:f>
        <x:v>-20847.912646502547</x:v>
      </x:c>
      <x:c r="L1625" s="77" t="str">
        <x:v>weighted_hybrid</x:v>
      </x:c>
      <x:c r="M1625" s="77" t="str">
        <x:v>是</x:v>
      </x:c>
      <x:c r="N1625" s="77" t="str">
        <x:v>是</x:v>
      </x:c>
    </x:row>
    <x:row r="1626">
      <x:c r="A1626" s="77" t="str">
        <x:v>2722</x:v>
      </x:c>
      <x:c r="B1626" s="77" t="str">
        <x:v>夏都</x:v>
      </x:c>
      <x:c r="C1626" s="125" t="n">
        <x:v>45689</x:v>
      </x:c>
      <x:c r="D1626" s="120" t="n">
        <x:v>37805</x:v>
      </x:c>
      <x:c r="E1626" s="120" t="n">
        <x:v>57530.083464861775</x:v>
      </x:c>
      <x:c r="F1626" s="120" t="n">
        <x:v>68865.25697770668</x:v>
      </x:c>
      <x:c r="G1626" s="120" t="n">
        <x:v>56270.619741212344</x:v>
      </x:c>
      <x:c r="H1626" s="119" t="n">
        <x:v>0.5217585892041204</x:v>
      </x:c>
      <x:c r="I1626" s="119" t="n">
        <x:f>IFERROR(ABS(F1626-D1626)/ABS(D1626),"")</x:f>
        <x:v>0.8215912439546801</x:v>
      </x:c>
      <x:c r="J1626" s="119" t="n">
        <x:f>IFERROR(ABS(G1626-D1626)/ABS(D1626),"")</x:f>
        <x:v>0.4884438497873917</x:v>
      </x:c>
      <x:c r="K1626" s="120" t="n">
        <x:f>E1626-D1626</x:f>
        <x:v>19725.083464861775</x:v>
      </x:c>
      <x:c r="L1626" s="77" t="str">
        <x:v>weighted_hybrid</x:v>
      </x:c>
      <x:c r="M1626" s="77" t="str">
        <x:v>是</x:v>
      </x:c>
      <x:c r="N1626" s="77" t="str">
        <x:v>是</x:v>
      </x:c>
    </x:row>
    <x:row r="1627">
      <x:c r="A1627" s="77" t="str">
        <x:v>2722</x:v>
      </x:c>
      <x:c r="B1627" s="77" t="str">
        <x:v>夏都</x:v>
      </x:c>
      <x:c r="C1627" s="125" t="n">
        <x:v>45717</x:v>
      </x:c>
      <x:c r="D1627" s="120" t="n">
        <x:v>40959</x:v>
      </x:c>
      <x:c r="E1627" s="120" t="n">
        <x:v>38886.92648188396</x:v>
      </x:c>
      <x:c r="F1627" s="120" t="n">
        <x:v>25132.992377155268</x:v>
      </x:c>
      <x:c r="G1627" s="120" t="n">
        <x:v>40415.14138240937</x:v>
      </x:c>
      <x:c r="H1627" s="119" t="n">
        <x:v>0.05058896745809325</x:v>
      </x:c>
      <x:c r="I1627" s="119" t="n">
        <x:f>IFERROR(ABS(F1627-D1627)/ABS(D1627),"")</x:f>
        <x:v>0.3863865724955378</x:v>
      </x:c>
      <x:c r="J1627" s="119" t="n">
        <x:f>IFERROR(ABS(G1627-D1627)/ABS(D1627),"")</x:f>
        <x:v>0.013278122453932742</x:v>
      </x:c>
      <x:c r="K1627" s="120" t="n">
        <x:f>E1627-D1627</x:f>
        <x:v>-2072.0735181160417</x:v>
      </x:c>
      <x:c r="L1627" s="77" t="str">
        <x:v>weighted_hybrid</x:v>
      </x:c>
      <x:c r="M1627" s="77" t="str">
        <x:v>是</x:v>
      </x:c>
      <x:c r="N1627" s="77" t="str">
        <x:v>是</x:v>
      </x:c>
    </x:row>
    <x:row r="1628">
      <x:c r="A1628" s="77" t="str">
        <x:v>2722</x:v>
      </x:c>
      <x:c r="B1628" s="77" t="str">
        <x:v>夏都</x:v>
      </x:c>
      <x:c r="C1628" s="125" t="n">
        <x:v>45748</x:v>
      </x:c>
      <x:c r="D1628" s="120" t="n">
        <x:v>48911</x:v>
      </x:c>
      <x:c r="E1628" s="120" t="n">
        <x:v>41214.861005051425</x:v>
      </x:c>
      <x:c r="F1628" s="120" t="n">
        <x:v>45336.46606643812</x:v>
      </x:c>
      <x:c r="G1628" s="120" t="n">
        <x:v>40756.90488711956</x:v>
      </x:c>
      <x:c r="H1628" s="119" t="n">
        <x:v>0.15734985984642666</x:v>
      </x:c>
      <x:c r="I1628" s="119" t="n">
        <x:f>IFERROR(ABS(F1628-D1628)/ABS(D1628),"")</x:f>
        <x:v>0.07308241364032379</x:v>
      </x:c>
      <x:c r="J1628" s="119" t="n">
        <x:f>IFERROR(ABS(G1628-D1628)/ABS(D1628),"")</x:f>
        <x:v>0.16671290942488268</x:v>
      </x:c>
      <x:c r="K1628" s="120" t="n">
        <x:f>E1628-D1628</x:f>
        <x:v>-7696.138994948575</x:v>
      </x:c>
      <x:c r="L1628" s="77" t="str">
        <x:v>weighted_hybrid</x:v>
      </x:c>
      <x:c r="M1628" s="77" t="str">
        <x:v>是</x:v>
      </x:c>
      <x:c r="N1628" s="77" t="str">
        <x:v>是</x:v>
      </x:c>
    </x:row>
    <x:row r="1629">
      <x:c r="A1629" s="77" t="str">
        <x:v>2722</x:v>
      </x:c>
      <x:c r="B1629" s="77" t="str">
        <x:v>夏都</x:v>
      </x:c>
      <x:c r="C1629" s="125" t="n">
        <x:v>45778</x:v>
      </x:c>
      <x:c r="D1629" s="120" t="n">
        <x:v>51405</x:v>
      </x:c>
      <x:c r="E1629" s="120" t="n">
        <x:v>43983.269306940485</x:v>
      </x:c>
      <x:c r="F1629" s="120" t="n">
        <x:v>42260.70040942616</x:v>
      </x:c>
      <x:c r="G1629" s="120" t="n">
        <x:v>44174.665851108744</x:v>
      </x:c>
      <x:c r="H1629" s="119" t="n">
        <x:v>0.14437760321096227</x:v>
      </x:c>
      <x:c r="I1629" s="119" t="n">
        <x:f>IFERROR(ABS(F1629-D1629)/ABS(D1629),"")</x:f>
        <x:v>0.1778873570775964</x:v>
      </x:c>
      <x:c r="J1629" s="119" t="n">
        <x:f>IFERROR(ABS(G1629-D1629)/ABS(D1629),"")</x:f>
        <x:v>0.14065429722578068</x:v>
      </x:c>
      <x:c r="K1629" s="120" t="n">
        <x:f>E1629-D1629</x:f>
        <x:v>-7421.730693059515</x:v>
      </x:c>
      <x:c r="L1629" s="77" t="str">
        <x:v>weighted_hybrid</x:v>
      </x:c>
      <x:c r="M1629" s="77" t="str">
        <x:v>是</x:v>
      </x:c>
      <x:c r="N1629" s="77" t="str">
        <x:v>是</x:v>
      </x:c>
    </x:row>
    <x:row r="1630">
      <x:c r="A1630" s="77" t="str">
        <x:v>2722</x:v>
      </x:c>
      <x:c r="B1630" s="77" t="str">
        <x:v>夏都</x:v>
      </x:c>
      <x:c r="C1630" s="125" t="n">
        <x:v>45809</x:v>
      </x:c>
      <x:c r="D1630" s="120" t="n">
        <x:v>52751</x:v>
      </x:c>
      <x:c r="E1630" s="120" t="n">
        <x:v>55283.44310167447</x:v>
      </x:c>
      <x:c r="F1630" s="120" t="n">
        <x:v>42767.29045951236</x:v>
      </x:c>
      <x:c r="G1630" s="120" t="n">
        <x:v>56674.12672858137</x:v>
      </x:c>
      <x:c r="H1630" s="119" t="n">
        <x:v>0.04800748993714756</x:v>
      </x:c>
      <x:c r="I1630" s="119" t="n">
        <x:f>IFERROR(ABS(F1630-D1630)/ABS(D1630),"")</x:f>
        <x:v>0.18926104795146326</x:v>
      </x:c>
      <x:c r="J1630" s="119" t="n">
        <x:f>IFERROR(ABS(G1630-D1630)/ABS(D1630),"")</x:f>
        <x:v>0.07437066081365977</x:v>
      </x:c>
      <x:c r="K1630" s="120" t="n">
        <x:f>E1630-D1630</x:f>
        <x:v>2532.443101674471</x:v>
      </x:c>
      <x:c r="L1630" s="77" t="str">
        <x:v>weighted_hybrid</x:v>
      </x:c>
      <x:c r="M1630" s="77" t="str">
        <x:v>是</x:v>
      </x:c>
      <x:c r="N1630" s="77" t="str">
        <x:v>是</x:v>
      </x:c>
    </x:row>
    <x:row r="1631">
      <x:c r="A1631" s="77" t="str">
        <x:v>2722</x:v>
      </x:c>
      <x:c r="B1631" s="77" t="str">
        <x:v>夏都</x:v>
      </x:c>
      <x:c r="C1631" s="125" t="n">
        <x:v>45839</x:v>
      </x:c>
      <x:c r="D1631" s="120" t="n">
        <x:v>63035</x:v>
      </x:c>
      <x:c r="E1631" s="120" t="n">
        <x:v>61761.56480083921</x:v>
      </x:c>
      <x:c r="F1631" s="120" t="n">
        <x:v>74923.01180181731</x:v>
      </x:c>
      <x:c r="G1631" s="120" t="n">
        <x:v>60299.18180073053</x:v>
      </x:c>
      <x:c r="H1631" s="119" t="n">
        <x:v>0.02020203377743779</x:v>
      </x:c>
      <x:c r="I1631" s="119" t="n">
        <x:f>IFERROR(ABS(F1631-D1631)/ABS(D1631),"")</x:f>
        <x:v>0.18859382568124547</x:v>
      </x:c>
      <x:c r="J1631" s="119" t="n">
        <x:f>IFERROR(ABS(G1631-D1631)/ABS(D1631),"")</x:f>
        <x:v>0.04340157371729156</x:v>
      </x:c>
      <x:c r="K1631" s="120" t="n">
        <x:f>E1631-D1631</x:f>
        <x:v>-1273.435199160791</x:v>
      </x:c>
      <x:c r="L1631" s="77" t="str">
        <x:v>weighted_hybrid</x:v>
      </x:c>
      <x:c r="M1631" s="77" t="str">
        <x:v>是</x:v>
      </x:c>
      <x:c r="N1631" s="77" t="str">
        <x:v>是</x:v>
      </x:c>
    </x:row>
    <x:row r="1632">
      <x:c r="A1632" s="77" t="str">
        <x:v>2722</x:v>
      </x:c>
      <x:c r="B1632" s="77" t="str">
        <x:v>夏都</x:v>
      </x:c>
      <x:c r="C1632" s="125" t="n">
        <x:v>45870</x:v>
      </x:c>
      <x:c r="D1632" s="120" t="n">
        <x:v>69626</x:v>
      </x:c>
      <x:c r="E1632" s="120" t="n">
        <x:v>64031.23430442902</x:v>
      </x:c>
      <x:c r="F1632" s="120" t="n">
        <x:v>81154.34679633711</x:v>
      </x:c>
      <x:c r="G1632" s="120" t="n">
        <x:v>62128.66624977256</x:v>
      </x:c>
      <x:c r="H1632" s="119" t="n">
        <x:v>0.08035454708831447</x:v>
      </x:c>
      <x:c r="I1632" s="119" t="n">
        <x:f>IFERROR(ABS(F1632-D1632)/ABS(D1632),"")</x:f>
        <x:v>0.16557531376694207</x:v>
      </x:c>
      <x:c r="J1632" s="119" t="n">
        <x:f>IFERROR(ABS(G1632-D1632)/ABS(D1632),"")</x:f>
        <x:v>0.10768008718334296</x:v>
      </x:c>
      <x:c r="K1632" s="120" t="n">
        <x:f>E1632-D1632</x:f>
        <x:v>-5594.765695570983</x:v>
      </x:c>
      <x:c r="L1632" s="77" t="str">
        <x:v>weighted_hybrid</x:v>
      </x:c>
      <x:c r="M1632" s="77" t="str">
        <x:v>是</x:v>
      </x:c>
      <x:c r="N1632" s="77" t="str">
        <x:v>是</x:v>
      </x:c>
    </x:row>
    <x:row r="1633">
      <x:c r="A1633" s="77" t="str">
        <x:v>2722</x:v>
      </x:c>
      <x:c r="B1633" s="77" t="str">
        <x:v>夏都</x:v>
      </x:c>
      <x:c r="C1633" s="125" t="n">
        <x:v>45901</x:v>
      </x:c>
      <x:c r="D1633" s="120" t="n">
        <x:v>34858</x:v>
      </x:c>
      <x:c r="E1633" s="120" t="n">
        <x:v>53244.484126160794</x:v>
      </x:c>
      <x:c r="F1633" s="120" t="n">
        <x:v>52329.08312520224</x:v>
      </x:c>
      <x:c r="G1633" s="120" t="n">
        <x:v>53346.19534848952</x:v>
      </x:c>
      <x:c r="H1633" s="119" t="n">
        <x:v>0.5274681314522002</x:v>
      </x:c>
      <x:c r="I1633" s="119" t="n">
        <x:f>IFERROR(ABS(F1633-D1633)/ABS(D1633),"")</x:f>
        <x:v>0.5012072730851523</x:v>
      </x:c>
      <x:c r="J1633" s="119" t="n">
        <x:f>IFERROR(ABS(G1633-D1633)/ABS(D1633),"")</x:f>
        <x:v>0.5303860046040944</x:v>
      </x:c>
      <x:c r="K1633" s="120" t="n">
        <x:f>E1633-D1633</x:f>
        <x:v>18386.484126160794</x:v>
      </x:c>
      <x:c r="L1633" s="77" t="str">
        <x:v>weighted_hybrid</x:v>
      </x:c>
      <x:c r="M1633" s="77" t="str">
        <x:v>是</x:v>
      </x:c>
      <x:c r="N1633" s="77" t="str">
        <x:v>是</x:v>
      </x:c>
    </x:row>
    <x:row r="1634">
      <x:c r="A1634" s="77" t="str">
        <x:v>2722</x:v>
      </x:c>
      <x:c r="B1634" s="77" t="str">
        <x:v>夏都</x:v>
      </x:c>
      <x:c r="C1634" s="125" t="n">
        <x:v>45931</x:v>
      </x:c>
      <x:c r="D1634" s="120" t="n">
        <x:v>44191</x:v>
      </x:c>
      <x:c r="E1634" s="120" t="n">
        <x:v>35595.747839211515</x:v>
      </x:c>
      <x:c r="F1634" s="120" t="n">
        <x:v>42883.12979158518</x:v>
      </x:c>
      <x:c r="G1634" s="120" t="n">
        <x:v>34786.03873339222</x:v>
      </x:c>
      <x:c r="H1634" s="119" t="n">
        <x:v>0.19450232311530594</x:v>
      </x:c>
      <x:c r="I1634" s="119" t="n">
        <x:f>IFERROR(ABS(F1634-D1634)/ABS(D1634),"")</x:f>
        <x:v>0.02959585002409579</x:v>
      </x:c>
      <x:c r="J1634" s="119" t="n">
        <x:f>IFERROR(ABS(G1634-D1634)/ABS(D1634),"")</x:f>
        <x:v>0.21282526456988485</x:v>
      </x:c>
      <x:c r="K1634" s="120" t="n">
        <x:f>E1634-D1634</x:f>
        <x:v>-8595.252160788485</x:v>
      </x:c>
      <x:c r="L1634" s="77" t="str">
        <x:v>weighted_hybrid</x:v>
      </x:c>
      <x:c r="M1634" s="77" t="str">
        <x:v>是</x:v>
      </x:c>
      <x:c r="N1634" s="77" t="str">
        <x:v>是</x:v>
      </x:c>
    </x:row>
    <x:row r="1635">
      <x:c r="A1635" s="77" t="str">
        <x:v>2722</x:v>
      </x:c>
      <x:c r="B1635" s="77" t="str">
        <x:v>夏都</x:v>
      </x:c>
      <x:c r="C1635" s="125" t="n">
        <x:v>45962</x:v>
      </x:c>
      <x:c r="D1635" s="120" t="n">
        <x:v>35152</x:v>
      </x:c>
      <x:c r="E1635" s="120" t="n">
        <x:v>42673.17233487662</x:v>
      </x:c>
      <x:c r="F1635" s="120" t="n">
        <x:v>41480.936517894304</x:v>
      </x:c>
      <x:c r="G1635" s="120" t="n">
        <x:v>42805.64298120799</x:v>
      </x:c>
      <x:c r="H1635" s="119" t="n">
        <x:v>0.21396143419653554</x:v>
      </x:c>
      <x:c r="I1635" s="119" t="n">
        <x:f>IFERROR(ABS(F1635-D1635)/ABS(D1635),"")</x:f>
        <x:v>0.1800448485973573</x:v>
      </x:c>
      <x:c r="J1635" s="119" t="n">
        <x:f>IFERROR(ABS(G1635-D1635)/ABS(D1635),"")</x:f>
        <x:v>0.2177299437075554</x:v>
      </x:c>
      <x:c r="K1635" s="120" t="n">
        <x:f>E1635-D1635</x:f>
        <x:v>7521.172334876617</x:v>
      </x:c>
      <x:c r="L1635" s="77" t="str">
        <x:v>weighted_hybrid</x:v>
      </x:c>
      <x:c r="M1635" s="77" t="str">
        <x:v>是</x:v>
      </x:c>
      <x:c r="N1635" s="77" t="str">
        <x:v>是</x:v>
      </x:c>
    </x:row>
    <x:row r="1636">
      <x:c r="A1636" s="77" t="str">
        <x:v>2722</x:v>
      </x:c>
      <x:c r="B1636" s="77" t="str">
        <x:v>夏都</x:v>
      </x:c>
      <x:c r="C1636" s="125" t="n">
        <x:v>45992</x:v>
      </x:c>
      <x:c r="D1636" s="120" t="n">
        <x:v>34963</x:v>
      </x:c>
      <x:c r="E1636" s="120" t="n">
        <x:v>33853.46275864707</x:v>
      </x:c>
      <x:c r="F1636" s="120" t="n">
        <x:v>38009.97531819796</x:v>
      </x:c>
      <x:c r="G1636" s="120" t="n">
        <x:v>33391.62802980808</x:v>
      </x:c>
      <x:c r="H1636" s="119" t="n">
        <x:v>0.031734612057115606</x:v>
      </x:c>
      <x:c r="I1636" s="119" t="n">
        <x:f>IFERROR(ABS(F1636-D1636)/ABS(D1636),"")</x:f>
        <x:v>0.08714856614701146</x:v>
      </x:c>
      <x:c r="J1636" s="119" t="n">
        <x:f>IFERROR(ABS(G1636-D1636)/ABS(D1636),"")</x:f>
        <x:v>0.0449438540797963</x:v>
      </x:c>
      <x:c r="K1636" s="120" t="n">
        <x:f>E1636-D1636</x:f>
        <x:v>-1109.537241352933</x:v>
      </x:c>
      <x:c r="L1636" s="77" t="str">
        <x:v>weighted_hybrid</x:v>
      </x:c>
      <x:c r="M1636" s="77" t="str">
        <x:v>是</x:v>
      </x:c>
      <x:c r="N1636" s="77" t="str">
        <x:v>是</x:v>
      </x:c>
    </x:row>
    <x:row r="1637">
      <x:c r="A1637" s="77" t="str">
        <x:v>2724</x:v>
      </x:c>
      <x:c r="B1637" s="77" t="str">
        <x:v>藝舍-KY</x:v>
      </x:c>
      <x:c r="C1637" s="125" t="n">
        <x:v>45658</x:v>
      </x:c>
      <x:c r="D1637" s="120" t="n">
        <x:v>11769</x:v>
      </x:c>
      <x:c r="E1637" s="120" t="n">
        <x:v>14181.074932034731</x:v>
      </x:c>
      <x:c r="F1637" s="120" t="n">
        <x:v>15326.2813467005</x:v>
      </x:c>
      <x:c r="G1637" s="120" t="n">
        <x:v>14053.829774849644</x:v>
      </x:c>
      <x:c r="H1637" s="119" t="n">
        <x:v>0.20495156190285763</x:v>
      </x:c>
      <x:c r="I1637" s="119" t="n">
        <x:f>IFERROR(ABS(F1637-D1637)/ABS(D1637),"")</x:f>
        <x:v>0.3022585900841618</x:v>
      </x:c>
      <x:c r="J1637" s="119" t="n">
        <x:f>IFERROR(ABS(G1637-D1637)/ABS(D1637),"")</x:f>
        <x:v>0.19413966988271258</x:v>
      </x:c>
      <x:c r="K1637" s="120" t="n">
        <x:f>E1637-D1637</x:f>
        <x:v>2412.0749320347313</x:v>
      </x:c>
      <x:c r="L1637" s="77" t="str">
        <x:v>weighted_hybrid</x:v>
      </x:c>
      <x:c r="M1637" s="77" t="str">
        <x:v>是</x:v>
      </x:c>
      <x:c r="N1637" s="77" t="str">
        <x:v>是</x:v>
      </x:c>
    </x:row>
    <x:row r="1638">
      <x:c r="A1638" s="77" t="str">
        <x:v>2724</x:v>
      </x:c>
      <x:c r="B1638" s="77" t="str">
        <x:v>藝舍-KY</x:v>
      </x:c>
      <x:c r="C1638" s="125" t="n">
        <x:v>45689</x:v>
      </x:c>
      <x:c r="D1638" s="120" t="n">
        <x:v>10213</x:v>
      </x:c>
      <x:c r="E1638" s="120" t="n">
        <x:v>11380.669318442004</x:v>
      </x:c>
      <x:c r="F1638" s="120" t="n">
        <x:v>9943.44460212179</x:v>
      </x:c>
      <x:c r="G1638" s="120" t="n">
        <x:v>11540.360953588695</x:v>
      </x:c>
      <x:c r="H1638" s="119" t="n">
        <x:v>0.11433166733006989</x:v>
      </x:c>
      <x:c r="I1638" s="119" t="n">
        <x:f>IFERROR(ABS(F1638-D1638)/ABS(D1638),"")</x:f>
        <x:v>0.02639336119438069</x:v>
      </x:c>
      <x:c r="J1638" s="119" t="n">
        <x:f>IFERROR(ABS(G1638-D1638)/ABS(D1638),"")</x:f>
        <x:v>0.12996778161056452</x:v>
      </x:c>
      <x:c r="K1638" s="120" t="n">
        <x:f>E1638-D1638</x:f>
        <x:v>1167.6693184420037</x:v>
      </x:c>
      <x:c r="L1638" s="77" t="str">
        <x:v>weighted_hybrid</x:v>
      </x:c>
      <x:c r="M1638" s="77" t="str">
        <x:v>是</x:v>
      </x:c>
      <x:c r="N1638" s="77" t="str">
        <x:v>是</x:v>
      </x:c>
    </x:row>
    <x:row r="1639">
      <x:c r="A1639" s="77" t="str">
        <x:v>2724</x:v>
      </x:c>
      <x:c r="B1639" s="77" t="str">
        <x:v>藝舍-KY</x:v>
      </x:c>
      <x:c r="C1639" s="125" t="n">
        <x:v>45717</x:v>
      </x:c>
      <x:c r="D1639" s="120" t="n">
        <x:v>18252</x:v>
      </x:c>
      <x:c r="E1639" s="120" t="n">
        <x:v>8806.81978549121</x:v>
      </x:c>
      <x:c r="F1639" s="120" t="n">
        <x:v>9529.067019660368</x:v>
      </x:c>
      <x:c r="G1639" s="120" t="n">
        <x:v>8726.570092805749</x:v>
      </x:c>
      <x:c r="H1639" s="119" t="n">
        <x:v>0.5174874103938631</x:v>
      </x:c>
      <x:c r="I1639" s="119" t="n">
        <x:f>IFERROR(ABS(F1639-D1639)/ABS(D1639),"")</x:f>
        <x:v>0.4779165560124716</x:v>
      </x:c>
      <x:c r="J1639" s="119" t="n">
        <x:f>IFERROR(ABS(G1639-D1639)/ABS(D1639),"")</x:f>
        <x:v>0.5218841719917955</x:v>
      </x:c>
      <x:c r="K1639" s="120" t="n">
        <x:f>E1639-D1639</x:f>
        <x:v>-9445.18021450879</x:v>
      </x:c>
      <x:c r="L1639" s="77" t="str">
        <x:v>weighted_hybrid</x:v>
      </x:c>
      <x:c r="M1639" s="77" t="str">
        <x:v>是</x:v>
      </x:c>
      <x:c r="N1639" s="77" t="str">
        <x:v>是</x:v>
      </x:c>
    </x:row>
    <x:row r="1640">
      <x:c r="A1640" s="77" t="str">
        <x:v>2724</x:v>
      </x:c>
      <x:c r="B1640" s="77" t="str">
        <x:v>藝舍-KY</x:v>
      </x:c>
      <x:c r="C1640" s="125" t="n">
        <x:v>45748</x:v>
      </x:c>
      <x:c r="D1640" s="120" t="n">
        <x:v>21813</x:v>
      </x:c>
      <x:c r="E1640" s="120" t="n">
        <x:v>14375.404405857496</x:v>
      </x:c>
      <x:c r="F1640" s="120" t="n">
        <x:v>19774.676006708527</x:v>
      </x:c>
      <x:c r="G1640" s="120" t="n">
        <x:v>13775.48533909627</x:v>
      </x:c>
      <x:c r="H1640" s="119" t="n">
        <x:v>0.34097077862478814</x:v>
      </x:c>
      <x:c r="I1640" s="119" t="n">
        <x:f>IFERROR(ABS(F1640-D1640)/ABS(D1640),"")</x:f>
        <x:v>0.09344537630273107</x:v>
      </x:c>
      <x:c r="J1640" s="119" t="n">
        <x:f>IFERROR(ABS(G1640-D1640)/ABS(D1640),"")</x:f>
        <x:v>0.3684736011050167</x:v>
      </x:c>
      <x:c r="K1640" s="120" t="n">
        <x:f>E1640-D1640</x:f>
        <x:v>-7437.595594142504</x:v>
      </x:c>
      <x:c r="L1640" s="77" t="str">
        <x:v>weighted_hybrid</x:v>
      </x:c>
      <x:c r="M1640" s="77" t="str">
        <x:v>是</x:v>
      </x:c>
      <x:c r="N1640" s="77" t="str">
        <x:v>是</x:v>
      </x:c>
    </x:row>
    <x:row r="1641">
      <x:c r="A1641" s="77" t="str">
        <x:v>2724</x:v>
      </x:c>
      <x:c r="B1641" s="77" t="str">
        <x:v>藝舍-KY</x:v>
      </x:c>
      <x:c r="C1641" s="125" t="n">
        <x:v>45778</x:v>
      </x:c>
      <x:c r="D1641" s="120" t="n">
        <x:v>5396</x:v>
      </x:c>
      <x:c r="E1641" s="120" t="n">
        <x:v>13960.292337413555</x:v>
      </x:c>
      <x:c r="F1641" s="120" t="n">
        <x:v>19668.70085614575</x:v>
      </x:c>
      <x:c r="G1641" s="120" t="n">
        <x:v>13326.024724221088</x:v>
      </x:c>
      <x:c r="H1641" s="119" t="n">
        <x:v>1.5871557333976196</x:v>
      </x:c>
      <x:c r="I1641" s="119" t="n">
        <x:f>IFERROR(ABS(F1641-D1641)/ABS(D1641),"")</x:f>
        <x:v>2.6450520489521407</x:v>
      </x:c>
      <x:c r="J1641" s="119" t="n">
        <x:f>IFERROR(ABS(G1641-D1641)/ABS(D1641),"")</x:f>
        <x:v>1.469611698336006</x:v>
      </x:c>
      <x:c r="K1641" s="120" t="n">
        <x:f>E1641-D1641</x:f>
        <x:v>8564.292337413555</x:v>
      </x:c>
      <x:c r="L1641" s="77" t="str">
        <x:v>weighted_hybrid</x:v>
      </x:c>
      <x:c r="M1641" s="77" t="str">
        <x:v>是</x:v>
      </x:c>
      <x:c r="N1641" s="77" t="str">
        <x:v>是</x:v>
      </x:c>
    </x:row>
    <x:row r="1642">
      <x:c r="A1642" s="77" t="str">
        <x:v>2724</x:v>
      </x:c>
      <x:c r="B1642" s="77" t="str">
        <x:v>藝舍-KY</x:v>
      </x:c>
      <x:c r="C1642" s="125" t="n">
        <x:v>45809</x:v>
      </x:c>
      <x:c r="D1642" s="120" t="n">
        <x:v>17185</x:v>
      </x:c>
      <x:c r="E1642" s="120" t="n">
        <x:v>21148.042471649333</x:v>
      </x:c>
      <x:c r="F1642" s="120" t="n">
        <x:v>9783.381981031196</x:v>
      </x:c>
      <x:c r="G1642" s="120" t="n">
        <x:v>22410.782526162457</x:v>
      </x:c>
      <x:c r="H1642" s="119" t="n">
        <x:v>0.23061055988649012</x:v>
      </x:c>
      <x:c r="I1642" s="119" t="n">
        <x:f>IFERROR(ABS(F1642-D1642)/ABS(D1642),"")</x:f>
        <x:v>0.4307022414296656</x:v>
      </x:c>
      <x:c r="J1642" s="119" t="n">
        <x:f>IFERROR(ABS(G1642-D1642)/ABS(D1642),"")</x:f>
        <x:v>0.30408976003272953</x:v>
      </x:c>
      <x:c r="K1642" s="120" t="n">
        <x:f>E1642-D1642</x:f>
        <x:v>3963.0424716493326</x:v>
      </x:c>
      <x:c r="L1642" s="77" t="str">
        <x:v>weighted_hybrid</x:v>
      </x:c>
      <x:c r="M1642" s="77" t="str">
        <x:v>是</x:v>
      </x:c>
      <x:c r="N1642" s="77" t="str">
        <x:v>是</x:v>
      </x:c>
    </x:row>
    <x:row r="1643">
      <x:c r="A1643" s="77" t="str">
        <x:v>2724</x:v>
      </x:c>
      <x:c r="B1643" s="77" t="str">
        <x:v>藝舍-KY</x:v>
      </x:c>
      <x:c r="C1643" s="125" t="n">
        <x:v>45839</x:v>
      </x:c>
      <x:c r="D1643" s="120" t="n">
        <x:v>12451</x:v>
      </x:c>
      <x:c r="E1643" s="120" t="n">
        <x:v>57057.9962799611</x:v>
      </x:c>
      <x:c r="F1643" s="120" t="n">
        <x:v>27506.59939410376</x:v>
      </x:c>
      <x:c r="G1643" s="120" t="n">
        <x:v>60341.484822834136</x:v>
      </x:c>
      <x:c r="H1643" s="119" t="n">
        <x:v>3.5826035081488317</x:v>
      </x:c>
      <x:c r="I1643" s="119" t="n">
        <x:f>IFERROR(ABS(F1643-D1643)/ABS(D1643),"")</x:f>
        <x:v>1.2091879683642888</x:v>
      </x:c>
      <x:c r="J1643" s="119" t="n">
        <x:f>IFERROR(ABS(G1643-D1643)/ABS(D1643),"")</x:f>
        <x:v>3.8463163459026695</x:v>
      </x:c>
      <x:c r="K1643" s="120" t="n">
        <x:f>E1643-D1643</x:f>
        <x:v>44606.9962799611</x:v>
      </x:c>
      <x:c r="L1643" s="77" t="str">
        <x:v>weighted_hybrid</x:v>
      </x:c>
      <x:c r="M1643" s="77" t="str">
        <x:v>是</x:v>
      </x:c>
      <x:c r="N1643" s="77" t="str">
        <x:v>是</x:v>
      </x:c>
    </x:row>
    <x:row r="1644">
      <x:c r="A1644" s="77" t="str">
        <x:v>2724</x:v>
      </x:c>
      <x:c r="B1644" s="77" t="str">
        <x:v>藝舍-KY</x:v>
      </x:c>
      <x:c r="C1644" s="125" t="n">
        <x:v>45870</x:v>
      </x:c>
      <x:c r="D1644" s="120" t="n">
        <x:v>7248</x:v>
      </x:c>
      <x:c r="E1644" s="120" t="n">
        <x:v>28577.712694918282</x:v>
      </x:c>
      <x:c r="F1644" s="120" t="n">
        <x:v>11756.617567437606</x:v>
      </x:c>
      <x:c r="G1644" s="120" t="n">
        <x:v>30446.723264638356</x:v>
      </x:c>
      <x:c r="H1644" s="119" t="n">
        <x:v>2.942841155479895</x:v>
      </x:c>
      <x:c r="I1644" s="119" t="n">
        <x:f>IFERROR(ABS(F1644-D1644)/ABS(D1644),"")</x:f>
        <x:v>0.6220498851321201</x:v>
      </x:c>
      <x:c r="J1644" s="119" t="n">
        <x:f>IFERROR(ABS(G1644-D1644)/ABS(D1644),"")</x:f>
        <x:v>3.2007068521852036</x:v>
      </x:c>
      <x:c r="K1644" s="120" t="n">
        <x:f>E1644-D1644</x:f>
        <x:v>21329.712694918282</x:v>
      </x:c>
      <x:c r="L1644" s="77" t="str">
        <x:v>weighted_hybrid</x:v>
      </x:c>
      <x:c r="M1644" s="77" t="str">
        <x:v>是</x:v>
      </x:c>
      <x:c r="N1644" s="77" t="str">
        <x:v>是</x:v>
      </x:c>
    </x:row>
    <x:row r="1645">
      <x:c r="A1645" s="77" t="str">
        <x:v>2724</x:v>
      </x:c>
      <x:c r="B1645" s="77" t="str">
        <x:v>藝舍-KY</x:v>
      </x:c>
      <x:c r="C1645" s="125" t="n">
        <x:v>45901</x:v>
      </x:c>
      <x:c r="D1645" s="120" t="n">
        <x:v>10950</x:v>
      </x:c>
      <x:c r="E1645" s="120" t="n">
        <x:v>16094.759404100394</x:v>
      </x:c>
      <x:c r="F1645" s="120" t="n">
        <x:v>6016.590926895204</x:v>
      </x:c>
      <x:c r="G1645" s="120" t="n">
        <x:v>17214.555901567637</x:v>
      </x:c>
      <x:c r="H1645" s="119" t="n">
        <x:v>0.4698410414703556</x:v>
      </x:c>
      <x:c r="I1645" s="119" t="n">
        <x:f>IFERROR(ABS(F1645-D1645)/ABS(D1645),"")</x:f>
        <x:v>0.4505396413794335</x:v>
      </x:c>
      <x:c r="J1645" s="119" t="n">
        <x:f>IFERROR(ABS(G1645-D1645)/ABS(D1645),"")</x:f>
        <x:v>0.5721055617869988</x:v>
      </x:c>
      <x:c r="K1645" s="120" t="n">
        <x:f>E1645-D1645</x:f>
        <x:v>5144.759404100394</x:v>
      </x:c>
      <x:c r="L1645" s="77" t="str">
        <x:v>weighted_hybrid</x:v>
      </x:c>
      <x:c r="M1645" s="77" t="str">
        <x:v>是</x:v>
      </x:c>
      <x:c r="N1645" s="77" t="str">
        <x:v>是</x:v>
      </x:c>
    </x:row>
    <x:row r="1646">
      <x:c r="A1646" s="77" t="str">
        <x:v>2724</x:v>
      </x:c>
      <x:c r="B1646" s="77" t="str">
        <x:v>藝舍-KY</x:v>
      </x:c>
      <x:c r="C1646" s="125" t="n">
        <x:v>45931</x:v>
      </x:c>
      <x:c r="D1646" s="120" t="n">
        <x:v>15847</x:v>
      </x:c>
      <x:c r="E1646" s="120" t="n">
        <x:v>14396.65204894724</x:v>
      </x:c>
      <x:c r="F1646" s="120" t="n">
        <x:v>7741.188808724475</x:v>
      </x:c>
      <x:c r="G1646" s="120" t="n">
        <x:v>15136.147964527547</x:v>
      </x:c>
      <x:c r="H1646" s="119" t="n">
        <x:v>0.09152192535197574</x:v>
      </x:c>
      <x:c r="I1646" s="119" t="n">
        <x:f>IFERROR(ABS(F1646-D1646)/ABS(D1646),"")</x:f>
        <x:v>0.5115044608617104</x:v>
      </x:c>
      <x:c r="J1646" s="119" t="n">
        <x:f>IFERROR(ABS(G1646-D1646)/ABS(D1646),"")</x:f>
        <x:v>0.04485719918422751</x:v>
      </x:c>
      <x:c r="K1646" s="120" t="n">
        <x:f>E1646-D1646</x:f>
        <x:v>-1450.3479510527595</x:v>
      </x:c>
      <x:c r="L1646" s="77" t="str">
        <x:v>weighted_hybrid</x:v>
      </x:c>
      <x:c r="M1646" s="77" t="str">
        <x:v>是</x:v>
      </x:c>
      <x:c r="N1646" s="77" t="str">
        <x:v>是</x:v>
      </x:c>
    </x:row>
    <x:row r="1647">
      <x:c r="A1647" s="77" t="str">
        <x:v>2724</x:v>
      </x:c>
      <x:c r="B1647" s="77" t="str">
        <x:v>藝舍-KY</x:v>
      </x:c>
      <x:c r="C1647" s="125" t="n">
        <x:v>45962</x:v>
      </x:c>
      <x:c r="D1647" s="120" t="n">
        <x:v>14271</x:v>
      </x:c>
      <x:c r="E1647" s="120" t="n">
        <x:v>12633.884607469045</x:v>
      </x:c>
      <x:c r="F1647" s="120" t="n">
        <x:v>18067.81860886456</x:v>
      </x:c>
      <x:c r="G1647" s="120" t="n">
        <x:v>12030.114162869542</x:v>
      </x:c>
      <x:c r="H1647" s="119" t="n">
        <x:v>0.11471623519942228</x:v>
      </x:c>
      <x:c r="I1647" s="119" t="n">
        <x:f>IFERROR(ABS(F1647-D1647)/ABS(D1647),"")</x:f>
        <x:v>0.2660513354960801</x:v>
      </x:c>
      <x:c r="J1647" s="119" t="n">
        <x:f>IFERROR(ABS(G1647-D1647)/ABS(D1647),"")</x:f>
        <x:v>0.15702374305447817</x:v>
      </x:c>
      <x:c r="K1647" s="120" t="n">
        <x:f>E1647-D1647</x:f>
        <x:v>-1637.1153925309554</x:v>
      </x:c>
      <x:c r="L1647" s="77" t="str">
        <x:v>weighted_hybrid</x:v>
      </x:c>
      <x:c r="M1647" s="77" t="str">
        <x:v>是</x:v>
      </x:c>
      <x:c r="N1647" s="77" t="str">
        <x:v>是</x:v>
      </x:c>
    </x:row>
    <x:row r="1648">
      <x:c r="A1648" s="77" t="str">
        <x:v>2724</x:v>
      </x:c>
      <x:c r="B1648" s="77" t="str">
        <x:v>藝舍-KY</x:v>
      </x:c>
      <x:c r="C1648" s="125" t="n">
        <x:v>45992</x:v>
      </x:c>
      <x:c r="D1648" s="120" t="n">
        <x:v>23702</x:v>
      </x:c>
      <x:c r="E1648" s="120" t="n">
        <x:v>10189.47481973167</x:v>
      </x:c>
      <x:c r="F1648" s="120" t="n">
        <x:v>10975.53000296299</x:v>
      </x:c>
      <x:c r="G1648" s="120" t="n">
        <x:v>10102.13535492819</x:v>
      </x:c>
      <x:c r="H1648" s="119" t="n">
        <x:v>0.570100632025497</x:v>
      </x:c>
      <x:c r="I1648" s="119" t="n">
        <x:f>IFERROR(ABS(F1648-D1648)/ABS(D1648),"")</x:f>
        <x:v>0.5369365453141933</x:v>
      </x:c>
      <x:c r="J1648" s="119" t="n">
        <x:f>IFERROR(ABS(G1648-D1648)/ABS(D1648),"")</x:f>
        <x:v>0.5737855305489752</x:v>
      </x:c>
      <x:c r="K1648" s="120" t="n">
        <x:f>E1648-D1648</x:f>
        <x:v>-13512.52518026833</x:v>
      </x:c>
      <x:c r="L1648" s="77" t="str">
        <x:v>weighted_hybrid</x:v>
      </x:c>
      <x:c r="M1648" s="77" t="str">
        <x:v>是</x:v>
      </x:c>
      <x:c r="N1648" s="77" t="str">
        <x:v>是</x:v>
      </x:c>
    </x:row>
    <x:row r="1649">
      <x:c r="A1649" s="77" t="str">
        <x:v>2740</x:v>
      </x:c>
      <x:c r="B1649" s="77" t="str">
        <x:v>華軒</x:v>
      </x:c>
      <x:c r="C1649" s="125" t="n">
        <x:v>45658</x:v>
      </x:c>
      <x:c r="D1649" s="120" t="n">
        <x:v>17762</x:v>
      </x:c>
      <x:c r="E1649" s="120" t="n">
        <x:v>19727.99655089753</x:v>
      </x:c>
      <x:c r="F1649" s="120" t="n">
        <x:v>24472.872298084305</x:v>
      </x:c>
      <x:c r="G1649" s="120" t="n">
        <x:v>19200.788134543443</x:v>
      </x:c>
      <x:c r="H1649" s="119" t="n">
        <x:v>0.11068553940420726</x:v>
      </x:c>
      <x:c r="I1649" s="119" t="n">
        <x:f>IFERROR(ABS(F1649-D1649)/ABS(D1649),"")</x:f>
        <x:v>0.37782188368901615</x:v>
      </x:c>
      <x:c r="J1649" s="119" t="n">
        <x:f>IFERROR(ABS(G1649-D1649)/ABS(D1649),"")</x:f>
        <x:v>0.08100372337256184</x:v>
      </x:c>
      <x:c r="K1649" s="120" t="n">
        <x:f>E1649-D1649</x:f>
        <x:v>1965.9965508975292</x:v>
      </x:c>
      <x:c r="L1649" s="77" t="str">
        <x:v>weighted_hybrid</x:v>
      </x:c>
      <x:c r="M1649" s="77" t="str">
        <x:v>是</x:v>
      </x:c>
      <x:c r="N1649" s="77" t="str">
        <x:v>是</x:v>
      </x:c>
    </x:row>
    <x:row r="1650">
      <x:c r="A1650" s="77" t="str">
        <x:v>2740</x:v>
      </x:c>
      <x:c r="B1650" s="77" t="str">
        <x:v>華軒</x:v>
      </x:c>
      <x:c r="C1650" s="125" t="n">
        <x:v>45689</x:v>
      </x:c>
      <x:c r="D1650" s="120" t="n">
        <x:v>18743</x:v>
      </x:c>
      <x:c r="E1650" s="120" t="n">
        <x:v>19929.89974575319</x:v>
      </x:c>
      <x:c r="F1650" s="120" t="n">
        <x:v>16226.998155725634</x:v>
      </x:c>
      <x:c r="G1650" s="120" t="n">
        <x:v>20341.333255756253</x:v>
      </x:c>
      <x:c r="H1650" s="119" t="n">
        <x:v>0.06332496109231134</x:v>
      </x:c>
      <x:c r="I1650" s="119" t="n">
        <x:f>IFERROR(ABS(F1650-D1650)/ABS(D1650),"")</x:f>
        <x:v>0.13423688012988133</x:v>
      </x:c>
      <x:c r="J1650" s="119" t="n">
        <x:f>IFERROR(ABS(G1650-D1650)/ABS(D1650),"")</x:f>
        <x:v>0.08527627678366609</x:v>
      </x:c>
      <x:c r="K1650" s="120" t="n">
        <x:f>E1650-D1650</x:f>
        <x:v>1186.8997457531914</x:v>
      </x:c>
      <x:c r="L1650" s="77" t="str">
        <x:v>weighted_hybrid</x:v>
      </x:c>
      <x:c r="M1650" s="77" t="str">
        <x:v>是</x:v>
      </x:c>
      <x:c r="N1650" s="77" t="str">
        <x:v>是</x:v>
      </x:c>
    </x:row>
    <x:row r="1651">
      <x:c r="A1651" s="77" t="str">
        <x:v>2740</x:v>
      </x:c>
      <x:c r="B1651" s="77" t="str">
        <x:v>華軒</x:v>
      </x:c>
      <x:c r="C1651" s="125" t="n">
        <x:v>45717</x:v>
      </x:c>
      <x:c r="D1651" s="120" t="n">
        <x:v>11169</x:v>
      </x:c>
      <x:c r="E1651" s="120" t="n">
        <x:v>18649.46882077337</x:v>
      </x:c>
      <x:c r="F1651" s="120" t="n">
        <x:v>15645.837931460524</x:v>
      </x:c>
      <x:c r="G1651" s="120" t="n">
        <x:v>18983.205586252574</x:v>
      </x:c>
      <x:c r="H1651" s="119" t="n">
        <x:v>0.6697527818760293</x:v>
      </x:c>
      <x:c r="I1651" s="119" t="n">
        <x:f>IFERROR(ABS(F1651-D1651)/ABS(D1651),"")</x:f>
        <x:v>0.40082710461639576</x:v>
      </x:c>
      <x:c r="J1651" s="119" t="n">
        <x:f>IFERROR(ABS(G1651-D1651)/ABS(D1651),"")</x:f>
        <x:v>0.699633412682655</x:v>
      </x:c>
      <x:c r="K1651" s="120" t="n">
        <x:f>E1651-D1651</x:f>
        <x:v>7480.468820773371</x:v>
      </x:c>
      <x:c r="L1651" s="77" t="str">
        <x:v>weighted_hybrid</x:v>
      </x:c>
      <x:c r="M1651" s="77" t="str">
        <x:v>是</x:v>
      </x:c>
      <x:c r="N1651" s="77" t="str">
        <x:v>是</x:v>
      </x:c>
    </x:row>
    <x:row r="1652">
      <x:c r="A1652" s="77" t="str">
        <x:v>2740</x:v>
      </x:c>
      <x:c r="B1652" s="77" t="str">
        <x:v>華軒</x:v>
      </x:c>
      <x:c r="C1652" s="125" t="n">
        <x:v>45748</x:v>
      </x:c>
      <x:c r="D1652" s="120" t="n">
        <x:v>10124</x:v>
      </x:c>
      <x:c r="E1652" s="120" t="n">
        <x:v>12359.48683250952</x:v>
      </x:c>
      <x:c r="F1652" s="120" t="n">
        <x:v>10288.355805858928</x:v>
      </x:c>
      <x:c r="G1652" s="120" t="n">
        <x:v>12589.612502137363</x:v>
      </x:c>
      <x:c r="H1652" s="119" t="n">
        <x:v>0.22081063142132748</x:v>
      </x:c>
      <x:c r="I1652" s="119" t="n">
        <x:f>IFERROR(ABS(F1652-D1652)/ABS(D1652),"")</x:f>
        <x:v>0.01623427556883918</x:v>
      </x:c>
      <x:c r="J1652" s="119" t="n">
        <x:f>IFERROR(ABS(G1652-D1652)/ABS(D1652),"")</x:f>
        <x:v>0.2435413376271595</x:v>
      </x:c>
      <x:c r="K1652" s="120" t="n">
        <x:f>E1652-D1652</x:f>
        <x:v>2235.4868325095194</x:v>
      </x:c>
      <x:c r="L1652" s="77" t="str">
        <x:v>weighted_hybrid</x:v>
      </x:c>
      <x:c r="M1652" s="77" t="str">
        <x:v>是</x:v>
      </x:c>
      <x:c r="N1652" s="77" t="str">
        <x:v>是</x:v>
      </x:c>
    </x:row>
    <x:row r="1653">
      <x:c r="A1653" s="77" t="str">
        <x:v>2740</x:v>
      </x:c>
      <x:c r="B1653" s="77" t="str">
        <x:v>華軒</x:v>
      </x:c>
      <x:c r="C1653" s="125" t="n">
        <x:v>45778</x:v>
      </x:c>
      <x:c r="D1653" s="120" t="n">
        <x:v>9951</x:v>
      </x:c>
      <x:c r="E1653" s="120" t="n">
        <x:v>10763.66463322653</x:v>
      </x:c>
      <x:c r="F1653" s="120" t="n">
        <x:v>9714.097036809546</x:v>
      </x:c>
      <x:c r="G1653" s="120" t="n">
        <x:v>10880.28325505064</x:v>
      </x:c>
      <x:c r="H1653" s="119" t="n">
        <x:v>0.08166662980871571</x:v>
      </x:c>
      <x:c r="I1653" s="119" t="n">
        <x:f>IFERROR(ABS(F1653-D1653)/ABS(D1653),"")</x:f>
        <x:v>0.02380695037588726</x:v>
      </x:c>
      <x:c r="J1653" s="119" t="n">
        <x:f>IFERROR(ABS(G1653-D1653)/ABS(D1653),"")</x:f>
        <x:v>0.0933859164958938</x:v>
      </x:c>
      <x:c r="K1653" s="120" t="n">
        <x:f>E1653-D1653</x:f>
        <x:v>812.66463322653</x:v>
      </x:c>
      <x:c r="L1653" s="77" t="str">
        <x:v>weighted_hybrid</x:v>
      </x:c>
      <x:c r="M1653" s="77" t="str">
        <x:v>是</x:v>
      </x:c>
      <x:c r="N1653" s="77" t="str">
        <x:v>是</x:v>
      </x:c>
    </x:row>
    <x:row r="1654">
      <x:c r="A1654" s="77" t="str">
        <x:v>2740</x:v>
      </x:c>
      <x:c r="B1654" s="77" t="str">
        <x:v>華軒</x:v>
      </x:c>
      <x:c r="C1654" s="125" t="n">
        <x:v>45809</x:v>
      </x:c>
      <x:c r="D1654" s="120" t="n">
        <x:v>9886</x:v>
      </x:c>
      <x:c r="E1654" s="120" t="n">
        <x:v>10925.621152983946</x:v>
      </x:c>
      <x:c r="F1654" s="120" t="n">
        <x:v>9177.559581575048</x:v>
      </x:c>
      <x:c r="G1654" s="120" t="n">
        <x:v>11119.850216473824</x:v>
      </x:c>
      <x:c r="H1654" s="119" t="n">
        <x:v>0.10516095012987513</x:v>
      </x:c>
      <x:c r="I1654" s="119" t="n">
        <x:f>IFERROR(ABS(F1654-D1654)/ABS(D1654),"")</x:f>
        <x:v>0.07166097698006801</x:v>
      </x:c>
      <x:c r="J1654" s="119" t="n">
        <x:f>IFERROR(ABS(G1654-D1654)/ABS(D1654),"")</x:f>
        <x:v>0.12480783091986888</x:v>
      </x:c>
      <x:c r="K1654" s="120" t="n">
        <x:f>E1654-D1654</x:f>
        <x:v>1039.6211529839456</x:v>
      </x:c>
      <x:c r="L1654" s="77" t="str">
        <x:v>weighted_hybrid</x:v>
      </x:c>
      <x:c r="M1654" s="77" t="str">
        <x:v>是</x:v>
      </x:c>
      <x:c r="N1654" s="77" t="str">
        <x:v>是</x:v>
      </x:c>
    </x:row>
    <x:row r="1655">
      <x:c r="A1655" s="77" t="str">
        <x:v>2740</x:v>
      </x:c>
      <x:c r="B1655" s="77" t="str">
        <x:v>華軒</x:v>
      </x:c>
      <x:c r="C1655" s="125" t="n">
        <x:v>45839</x:v>
      </x:c>
      <x:c r="D1655" s="120" t="n">
        <x:v>8800</x:v>
      </x:c>
      <x:c r="E1655" s="120" t="n">
        <x:v>12831.203300028625</x:v>
      </x:c>
      <x:c r="F1655" s="120" t="n">
        <x:v>11839.414292474046</x:v>
      </x:c>
      <x:c r="G1655" s="120" t="n">
        <x:v>12941.402078645799</x:v>
      </x:c>
      <x:c r="H1655" s="119" t="n">
        <x:v>0.4580912840941619</x:v>
      </x:c>
      <x:c r="I1655" s="119" t="n">
        <x:f>IFERROR(ABS(F1655-D1655)/ABS(D1655),"")</x:f>
        <x:v>0.3453879877811416</x:v>
      </x:c>
      <x:c r="J1655" s="119" t="n">
        <x:f>IFERROR(ABS(G1655-D1655)/ABS(D1655),"")</x:f>
        <x:v>0.4706138725733862</x:v>
      </x:c>
      <x:c r="K1655" s="120" t="n">
        <x:f>E1655-D1655</x:f>
        <x:v>4031.2033000286247</x:v>
      </x:c>
      <x:c r="L1655" s="77" t="str">
        <x:v>weighted_hybrid</x:v>
      </x:c>
      <x:c r="M1655" s="77" t="str">
        <x:v>是</x:v>
      </x:c>
      <x:c r="N1655" s="77" t="str">
        <x:v>是</x:v>
      </x:c>
    </x:row>
    <x:row r="1656">
      <x:c r="A1656" s="77" t="str">
        <x:v>2740</x:v>
      </x:c>
      <x:c r="B1656" s="77" t="str">
        <x:v>華軒</x:v>
      </x:c>
      <x:c r="C1656" s="125" t="n">
        <x:v>45870</x:v>
      </x:c>
      <x:c r="D1656" s="120" t="n">
        <x:v>9785</x:v>
      </x:c>
      <x:c r="E1656" s="120" t="n">
        <x:v>12944.322329167011</x:v>
      </x:c>
      <x:c r="F1656" s="120" t="n">
        <x:v>10610.962827065654</x:v>
      </x:c>
      <x:c r="G1656" s="120" t="n">
        <x:v>13203.584496067162</x:v>
      </x:c>
      <x:c r="H1656" s="119" t="n">
        <x:v>0.3228740244422086</x:v>
      </x:c>
      <x:c r="I1656" s="119" t="n">
        <x:f>IFERROR(ABS(F1656-D1656)/ABS(D1656),"")</x:f>
        <x:v>0.08441112182582054</x:v>
      </x:c>
      <x:c r="J1656" s="119" t="n">
        <x:f>IFERROR(ABS(G1656-D1656)/ABS(D1656),"")</x:f>
        <x:v>0.34936990251069616</x:v>
      </x:c>
      <x:c r="K1656" s="120" t="n">
        <x:f>E1656-D1656</x:f>
        <x:v>3159.322329167011</x:v>
      </x:c>
      <x:c r="L1656" s="77" t="str">
        <x:v>weighted_hybrid</x:v>
      </x:c>
      <x:c r="M1656" s="77" t="str">
        <x:v>是</x:v>
      </x:c>
      <x:c r="N1656" s="77" t="str">
        <x:v>是</x:v>
      </x:c>
    </x:row>
    <x:row r="1657">
      <x:c r="A1657" s="77" t="str">
        <x:v>2740</x:v>
      </x:c>
      <x:c r="B1657" s="77" t="str">
        <x:v>華軒</x:v>
      </x:c>
      <x:c r="C1657" s="125" t="n">
        <x:v>45901</x:v>
      </x:c>
      <x:c r="D1657" s="120" t="n">
        <x:v>11267</x:v>
      </x:c>
      <x:c r="E1657" s="120" t="n">
        <x:v>10274.507568361027</x:v>
      </x:c>
      <x:c r="F1657" s="120" t="n">
        <x:v>7596.206587040024</x:v>
      </x:c>
      <x:c r="G1657" s="120" t="n">
        <x:v>10572.096566285583</x:v>
      </x:c>
      <x:c r="H1657" s="119" t="n">
        <x:v>0.08808843806150471</x:v>
      </x:c>
      <x:c r="I1657" s="119" t="n">
        <x:f>IFERROR(ABS(F1657-D1657)/ABS(D1657),"")</x:f>
        <x:v>0.32580042717315844</x:v>
      </x:c>
      <x:c r="J1657" s="119" t="n">
        <x:f>IFERROR(ABS(G1657-D1657)/ABS(D1657),"")</x:f>
        <x:v>0.061675994826876426</x:v>
      </x:c>
      <x:c r="K1657" s="120" t="n">
        <x:f>E1657-D1657</x:f>
        <x:v>-992.4924316389734</x:v>
      </x:c>
      <x:c r="L1657" s="77" t="str">
        <x:v>weighted_hybrid</x:v>
      </x:c>
      <x:c r="M1657" s="77" t="str">
        <x:v>是</x:v>
      </x:c>
      <x:c r="N1657" s="77" t="str">
        <x:v>是</x:v>
      </x:c>
    </x:row>
    <x:row r="1658">
      <x:c r="A1658" s="77" t="str">
        <x:v>2740</x:v>
      </x:c>
      <x:c r="B1658" s="77" t="str">
        <x:v>華軒</x:v>
      </x:c>
      <x:c r="C1658" s="125" t="n">
        <x:v>45931</x:v>
      </x:c>
      <x:c r="D1658" s="120" t="n">
        <x:v>7467</x:v>
      </x:c>
      <x:c r="E1658" s="120" t="n">
        <x:v>11016.79799933204</x:v>
      </x:c>
      <x:c r="F1658" s="120" t="n">
        <x:v>13759.205003435862</x:v>
      </x:c>
      <x:c r="G1658" s="120" t="n">
        <x:v>10712.086109987169</x:v>
      </x:c>
      <x:c r="H1658" s="119" t="n">
        <x:v>0.4753981517787653</x:v>
      </x:c>
      <x:c r="I1658" s="119" t="n">
        <x:f>IFERROR(ABS(F1658-D1658)/ABS(D1658),"")</x:f>
        <x:v>0.8426684081205118</x:v>
      </x:c>
      <x:c r="J1658" s="119" t="n">
        <x:f>IFERROR(ABS(G1658-D1658)/ABS(D1658),"")</x:f>
        <x:v>0.4345903455185709</x:v>
      </x:c>
      <x:c r="K1658" s="120" t="n">
        <x:f>E1658-D1658</x:f>
        <x:v>3549.7979993320405</x:v>
      </x:c>
      <x:c r="L1658" s="77" t="str">
        <x:v>weighted_hybrid</x:v>
      </x:c>
      <x:c r="M1658" s="77" t="str">
        <x:v>是</x:v>
      </x:c>
      <x:c r="N1658" s="77" t="str">
        <x:v>是</x:v>
      </x:c>
    </x:row>
    <x:row r="1659">
      <x:c r="A1659" s="77" t="str">
        <x:v>2740</x:v>
      </x:c>
      <x:c r="B1659" s="77" t="str">
        <x:v>華軒</x:v>
      </x:c>
      <x:c r="C1659" s="125" t="n">
        <x:v>45962</x:v>
      </x:c>
      <x:c r="D1659" s="120" t="n">
        <x:v>6668</x:v>
      </x:c>
      <x:c r="E1659" s="120" t="n">
        <x:v>7065.581026867503</x:v>
      </x:c>
      <x:c r="F1659" s="120" t="n">
        <x:v>5872.360708560371</x:v>
      </x:c>
      <x:c r="G1659" s="120" t="n">
        <x:v>7198.161062234962</x:v>
      </x:c>
      <x:c r="H1659" s="119" t="n">
        <x:v>0.05962522898432861</x:v>
      </x:c>
      <x:c r="I1659" s="119" t="n">
        <x:f>IFERROR(ABS(F1659-D1659)/ABS(D1659),"")</x:f>
        <x:v>0.11932202931008237</x:v>
      </x:c>
      <x:c r="J1659" s="119" t="n">
        <x:f>IFERROR(ABS(G1659-D1659)/ABS(D1659),"")</x:f>
        <x:v>0.07950825768370752</x:v>
      </x:c>
      <x:c r="K1659" s="120" t="n">
        <x:f>E1659-D1659</x:f>
        <x:v>397.58102686750317</x:v>
      </x:c>
      <x:c r="L1659" s="77" t="str">
        <x:v>weighted_hybrid</x:v>
      </x:c>
      <x:c r="M1659" s="77" t="str">
        <x:v>是</x:v>
      </x:c>
      <x:c r="N1659" s="77" t="str">
        <x:v>是</x:v>
      </x:c>
    </x:row>
    <x:row r="1660">
      <x:c r="A1660" s="77" t="str">
        <x:v>2740</x:v>
      </x:c>
      <x:c r="B1660" s="77" t="str">
        <x:v>華軒</x:v>
      </x:c>
      <x:c r="C1660" s="125" t="n">
        <x:v>45992</x:v>
      </x:c>
      <x:c r="D1660" s="120" t="n">
        <x:v>6595</x:v>
      </x:c>
      <x:c r="E1660" s="120" t="n">
        <x:v>8270.012076634186</x:v>
      </x:c>
      <x:c r="F1660" s="120" t="n">
        <x:v>8131.73851139811</x:v>
      </x:c>
      <x:c r="G1660" s="120" t="n">
        <x:v>8285.375806104861</x:v>
      </x:c>
      <x:c r="H1660" s="119" t="n">
        <x:v>0.25398211927735953</x:v>
      </x:c>
      <x:c r="I1660" s="119" t="n">
        <x:f>IFERROR(ABS(F1660-D1660)/ABS(D1660),"")</x:f>
        <x:v>0.23301569543564973</x:v>
      </x:c>
      <x:c r="J1660" s="119" t="n">
        <x:f>IFERROR(ABS(G1660-D1660)/ABS(D1660),"")</x:f>
        <x:v>0.25631172192643836</x:v>
      </x:c>
      <x:c r="K1660" s="120" t="n">
        <x:f>E1660-D1660</x:f>
        <x:v>1675.012076634186</x:v>
      </x:c>
      <x:c r="L1660" s="77" t="str">
        <x:v>weighted_hybrid</x:v>
      </x:c>
      <x:c r="M1660" s="77" t="str">
        <x:v>是</x:v>
      </x:c>
      <x:c r="N1660" s="77" t="str">
        <x:v>是</x:v>
      </x:c>
    </x:row>
    <x:row r="1661">
      <x:c r="A1661" s="77" t="str">
        <x:v>2743</x:v>
      </x:c>
      <x:c r="B1661" s="77" t="str">
        <x:v>山富</x:v>
      </x:c>
      <x:c r="C1661" s="125" t="n">
        <x:v>45658</x:v>
      </x:c>
      <x:c r="D1661" s="120" t="n">
        <x:v>552320</x:v>
      </x:c>
      <x:c r="E1661" s="120" t="n">
        <x:v>401020.0284143563</x:v>
      </x:c>
      <x:c r="F1661" s="120" t="n">
        <x:v>395671.20222622267</x:v>
      </x:c>
      <x:c r="G1661" s="120" t="n">
        <x:v>401614.34243525995</x:v>
      </x:c>
      <x:c r="H1661" s="119" t="n">
        <x:v>0.2739353483227906</x:v>
      </x:c>
      <x:c r="I1661" s="119" t="n">
        <x:f>IFERROR(ABS(F1661-D1661)/ABS(D1661),"")</x:f>
        <x:v>0.2836196367572736</x:v>
      </x:c>
      <x:c r="J1661" s="119" t="n">
        <x:f>IFERROR(ABS(G1661-D1661)/ABS(D1661),"")</x:f>
        <x:v>0.2728593162745149</x:v>
      </x:c>
      <x:c r="K1661" s="120" t="n">
        <x:f>E1661-D1661</x:f>
        <x:v>-151299.9715856437</x:v>
      </x:c>
      <x:c r="L1661" s="77" t="str">
        <x:v>weighted_hybrid</x:v>
      </x:c>
      <x:c r="M1661" s="77" t="str">
        <x:v>是</x:v>
      </x:c>
      <x:c r="N1661" s="77" t="str">
        <x:v>是</x:v>
      </x:c>
    </x:row>
    <x:row r="1662">
      <x:c r="A1662" s="77" t="str">
        <x:v>2743</x:v>
      </x:c>
      <x:c r="B1662" s="77" t="str">
        <x:v>山富</x:v>
      </x:c>
      <x:c r="C1662" s="125" t="n">
        <x:v>45689</x:v>
      </x:c>
      <x:c r="D1662" s="120" t="n">
        <x:v>532802</x:v>
      </x:c>
      <x:c r="E1662" s="120" t="n">
        <x:v>664373.3996068256</x:v>
      </x:c>
      <x:c r="F1662" s="120" t="n">
        <x:v>601800.8758143609</x:v>
      </x:c>
      <x:c r="G1662" s="120" t="n">
        <x:v>671325.9022504328</x:v>
      </x:c>
      <x:c r="H1662" s="119" t="n">
        <x:v>0.24694239061945253</x:v>
      </x:c>
      <x:c r="I1662" s="119" t="n">
        <x:f>IFERROR(ABS(F1662-D1662)/ABS(D1662),"")</x:f>
        <x:v>0.1295019084281983</x:v>
      </x:c>
      <x:c r="J1662" s="119" t="n">
        <x:f>IFERROR(ABS(G1662-D1662)/ABS(D1662),"")</x:f>
        <x:v>0.2599913330851475</x:v>
      </x:c>
      <x:c r="K1662" s="120" t="n">
        <x:f>E1662-D1662</x:f>
        <x:v>131571.39960682555</x:v>
      </x:c>
      <x:c r="L1662" s="77" t="str">
        <x:v>weighted_hybrid</x:v>
      </x:c>
      <x:c r="M1662" s="77" t="str">
        <x:v>是</x:v>
      </x:c>
      <x:c r="N1662" s="77" t="str">
        <x:v>是</x:v>
      </x:c>
    </x:row>
    <x:row r="1663">
      <x:c r="A1663" s="77" t="str">
        <x:v>2743</x:v>
      </x:c>
      <x:c r="B1663" s="77" t="str">
        <x:v>山富</x:v>
      </x:c>
      <x:c r="C1663" s="125" t="n">
        <x:v>45717</x:v>
      </x:c>
      <x:c r="D1663" s="120" t="n">
        <x:v>670010</x:v>
      </x:c>
      <x:c r="E1663" s="120" t="n">
        <x:v>592242.4493060766</x:v>
      </x:c>
      <x:c r="F1663" s="120" t="n">
        <x:v>364101.6008949803</x:v>
      </x:c>
      <x:c r="G1663" s="120" t="n">
        <x:v>617591.432462865</x:v>
      </x:c>
      <x:c r="H1663" s="119" t="n">
        <x:v>0.11606923880826163</x:v>
      </x:c>
      <x:c r="I1663" s="119" t="n">
        <x:f>IFERROR(ABS(F1663-D1663)/ABS(D1663),"")</x:f>
        <x:v>0.4565728856360647</x:v>
      </x:c>
      <x:c r="J1663" s="119" t="n">
        <x:f>IFERROR(ABS(G1663-D1663)/ABS(D1663),"")</x:f>
        <x:v>0.07823550027183919</x:v>
      </x:c>
      <x:c r="K1663" s="120" t="n">
        <x:f>E1663-D1663</x:f>
        <x:v>-77767.55069392337</x:v>
      </x:c>
      <x:c r="L1663" s="77" t="str">
        <x:v>weighted_hybrid</x:v>
      </x:c>
      <x:c r="M1663" s="77" t="str">
        <x:v>是</x:v>
      </x:c>
      <x:c r="N1663" s="77" t="str">
        <x:v>是</x:v>
      </x:c>
    </x:row>
    <x:row r="1664">
      <x:c r="A1664" s="77" t="str">
        <x:v>2743</x:v>
      </x:c>
      <x:c r="B1664" s="77" t="str">
        <x:v>山富</x:v>
      </x:c>
      <x:c r="C1664" s="125" t="n">
        <x:v>45748</x:v>
      </x:c>
      <x:c r="D1664" s="120" t="n">
        <x:v>528005</x:v>
      </x:c>
      <x:c r="E1664" s="120" t="n">
        <x:v>571335.6781259204</x:v>
      </x:c>
      <x:c r="F1664" s="120" t="n">
        <x:v>586103.2698916445</x:v>
      </x:c>
      <x:c r="G1664" s="120" t="n">
        <x:v>569694.8345963955</x:v>
      </x:c>
      <x:c r="H1664" s="119" t="n">
        <x:v>0.08206490113904291</x:v>
      </x:c>
      <x:c r="I1664" s="119" t="n">
        <x:f>IFERROR(ABS(F1664-D1664)/ABS(D1664),"")</x:f>
        <x:v>0.110033560083038</x:v>
      </x:c>
      <x:c r="J1664" s="119" t="n">
        <x:f>IFERROR(ABS(G1664-D1664)/ABS(D1664),"")</x:f>
        <x:v>0.07895727236748798</x:v>
      </x:c>
      <x:c r="K1664" s="120" t="n">
        <x:f>E1664-D1664</x:f>
        <x:v>43330.678125920356</x:v>
      </x:c>
      <x:c r="L1664" s="77" t="str">
        <x:v>weighted_hybrid</x:v>
      </x:c>
      <x:c r="M1664" s="77" t="str">
        <x:v>是</x:v>
      </x:c>
      <x:c r="N1664" s="77" t="str">
        <x:v>是</x:v>
      </x:c>
    </x:row>
    <x:row r="1665">
      <x:c r="A1665" s="77" t="str">
        <x:v>2743</x:v>
      </x:c>
      <x:c r="B1665" s="77" t="str">
        <x:v>山富</x:v>
      </x:c>
      <x:c r="C1665" s="125" t="n">
        <x:v>45778</x:v>
      </x:c>
      <x:c r="D1665" s="120" t="n">
        <x:v>500654</x:v>
      </x:c>
      <x:c r="E1665" s="120" t="n">
        <x:v>480327.18742180016</x:v>
      </x:c>
      <x:c r="F1665" s="120" t="n">
        <x:v>291104.37992851314</x:v>
      </x:c>
      <x:c r="G1665" s="120" t="n">
        <x:v>501351.94380994316</x:v>
      </x:c>
      <x:c r="H1665" s="119" t="n">
        <x:v>0.0406005196766626</x:v>
      </x:c>
      <x:c r="I1665" s="119" t="n">
        <x:f>IFERROR(ABS(F1665-D1665)/ABS(D1665),"")</x:f>
        <x:v>0.41855177442202973</x:v>
      </x:c>
      <x:c r="J1665" s="119" t="n">
        <x:f>IFERROR(ABS(G1665-D1665)/ABS(D1665),"")</x:f>
        <x:v>0.0013940641839337291</x:v>
      </x:c>
      <x:c r="K1665" s="120" t="n">
        <x:f>E1665-D1665</x:f>
        <x:v>-20326.81257819984</x:v>
      </x:c>
      <x:c r="L1665" s="77" t="str">
        <x:v>weighted_hybrid</x:v>
      </x:c>
      <x:c r="M1665" s="77" t="str">
        <x:v>是</x:v>
      </x:c>
      <x:c r="N1665" s="77" t="str">
        <x:v>是</x:v>
      </x:c>
    </x:row>
    <x:row r="1666">
      <x:c r="A1666" s="77" t="str">
        <x:v>2743</x:v>
      </x:c>
      <x:c r="B1666" s="77" t="str">
        <x:v>山富</x:v>
      </x:c>
      <x:c r="C1666" s="125" t="n">
        <x:v>45809</x:v>
      </x:c>
      <x:c r="D1666" s="120" t="n">
        <x:v>600452</x:v>
      </x:c>
      <x:c r="E1666" s="120" t="n">
        <x:v>523653.8079193917</x:v>
      </x:c>
      <x:c r="F1666" s="120" t="n">
        <x:v>804103.0081673249</x:v>
      </x:c>
      <x:c r="G1666" s="120" t="n">
        <x:v>492492.7856696213</x:v>
      </x:c>
      <x:c r="H1666" s="119" t="n">
        <x:v>0.12790063498932183</x:v>
      </x:c>
      <x:c r="I1666" s="119" t="n">
        <x:f>IFERROR(ABS(F1666-D1666)/ABS(D1666),"")</x:f>
        <x:v>0.3391628442695252</x:v>
      </x:c>
      <x:c r="J1666" s="119" t="n">
        <x:f>IFERROR(ABS(G1666-D1666)/ABS(D1666),"")</x:f>
        <x:v>0.1797965771291938</x:v>
      </x:c>
      <x:c r="K1666" s="120" t="n">
        <x:f>E1666-D1666</x:f>
        <x:v>-76798.19208060828</x:v>
      </x:c>
      <x:c r="L1666" s="77" t="str">
        <x:v>weighted_hybrid</x:v>
      </x:c>
      <x:c r="M1666" s="77" t="str">
        <x:v>是</x:v>
      </x:c>
      <x:c r="N1666" s="77" t="str">
        <x:v>是</x:v>
      </x:c>
    </x:row>
    <x:row r="1667">
      <x:c r="A1667" s="77" t="str">
        <x:v>2743</x:v>
      </x:c>
      <x:c r="B1667" s="77" t="str">
        <x:v>山富</x:v>
      </x:c>
      <x:c r="C1667" s="125" t="n">
        <x:v>45839</x:v>
      </x:c>
      <x:c r="D1667" s="120" t="n">
        <x:v>595729</x:v>
      </x:c>
      <x:c r="E1667" s="120" t="n">
        <x:v>569694.0138412432</x:v>
      </x:c>
      <x:c r="F1667" s="120" t="n">
        <x:v>451478.18283553177</x:v>
      </x:c>
      <x:c r="G1667" s="120" t="n">
        <x:v>582829.1061752111</x:v>
      </x:c>
      <x:c r="H1667" s="119" t="n">
        <x:v>0.04370273422773908</x:v>
      </x:c>
      <x:c r="I1667" s="119" t="n">
        <x:f>IFERROR(ABS(F1667-D1667)/ABS(D1667),"")</x:f>
        <x:v>0.2421416737551273</x:v>
      </x:c>
      <x:c r="J1667" s="119" t="n">
        <x:f>IFERROR(ABS(G1667-D1667)/ABS(D1667),"")</x:f>
        <x:v>0.02165396316914043</x:v>
      </x:c>
      <x:c r="K1667" s="120" t="n">
        <x:f>E1667-D1667</x:f>
        <x:v>-26034.986158756772</x:v>
      </x:c>
      <x:c r="L1667" s="77" t="str">
        <x:v>weighted_hybrid</x:v>
      </x:c>
      <x:c r="M1667" s="77" t="str">
        <x:v>是</x:v>
      </x:c>
      <x:c r="N1667" s="77" t="str">
        <x:v>是</x:v>
      </x:c>
    </x:row>
    <x:row r="1668">
      <x:c r="A1668" s="77" t="str">
        <x:v>2743</x:v>
      </x:c>
      <x:c r="B1668" s="77" t="str">
        <x:v>山富</x:v>
      </x:c>
      <x:c r="C1668" s="125" t="n">
        <x:v>45870</x:v>
      </x:c>
      <x:c r="D1668" s="120" t="n">
        <x:v>489210</x:v>
      </x:c>
      <x:c r="E1668" s="120" t="n">
        <x:v>588389.2549250505</x:v>
      </x:c>
      <x:c r="F1668" s="120" t="n">
        <x:v>894659.7156764796</x:v>
      </x:c>
      <x:c r="G1668" s="120" t="n">
        <x:v>554359.2037304473</x:v>
      </x:c>
      <x:c r="H1668" s="119" t="n">
        <x:v>0.20273349875319505</x:v>
      </x:c>
      <x:c r="I1668" s="119" t="n">
        <x:f>IFERROR(ABS(F1668-D1668)/ABS(D1668),"")</x:f>
        <x:v>0.8287846030875894</x:v>
      </x:c>
      <x:c r="J1668" s="119" t="n">
        <x:f>IFERROR(ABS(G1668-D1668)/ABS(D1668),"")</x:f>
        <x:v>0.13317226493826237</x:v>
      </x:c>
      <x:c r="K1668" s="120" t="n">
        <x:f>E1668-D1668</x:f>
        <x:v>99179.25492505054</x:v>
      </x:c>
      <x:c r="L1668" s="77" t="str">
        <x:v>weighted_hybrid</x:v>
      </x:c>
      <x:c r="M1668" s="77" t="str">
        <x:v>是</x:v>
      </x:c>
      <x:c r="N1668" s="77" t="str">
        <x:v>是</x:v>
      </x:c>
    </x:row>
    <x:row r="1669">
      <x:c r="A1669" s="77" t="str">
        <x:v>2743</x:v>
      </x:c>
      <x:c r="B1669" s="77" t="str">
        <x:v>山富</x:v>
      </x:c>
      <x:c r="C1669" s="125" t="n">
        <x:v>45901</x:v>
      </x:c>
      <x:c r="D1669" s="120" t="n">
        <x:v>518087</x:v>
      </x:c>
      <x:c r="E1669" s="120" t="n">
        <x:v>496547.1473389611</x:v>
      </x:c>
      <x:c r="F1669" s="120" t="n">
        <x:v>577870.6764606445</x:v>
      </x:c>
      <x:c r="G1669" s="120" t="n">
        <x:v>487511.199658774</x:v>
      </x:c>
      <x:c r="H1669" s="119" t="n">
        <x:v>0.041575744346101964</x:v>
      </x:c>
      <x:c r="I1669" s="119" t="n">
        <x:f>IFERROR(ABS(F1669-D1669)/ABS(D1669),"")</x:f>
        <x:v>0.11539312212166</x:v>
      </x:c>
      <x:c r="J1669" s="119" t="n">
        <x:f>IFERROR(ABS(G1669-D1669)/ABS(D1669),"")</x:f>
        <x:v>0.059016729509186655</x:v>
      </x:c>
      <x:c r="K1669" s="120" t="n">
        <x:f>E1669-D1669</x:f>
        <x:v>-21539.852661038924</x:v>
      </x:c>
      <x:c r="L1669" s="77" t="str">
        <x:v>weighted_hybrid</x:v>
      </x:c>
      <x:c r="M1669" s="77" t="str">
        <x:v>是</x:v>
      </x:c>
      <x:c r="N1669" s="77" t="str">
        <x:v>是</x:v>
      </x:c>
    </x:row>
    <x:row r="1670">
      <x:c r="A1670" s="77" t="str">
        <x:v>2743</x:v>
      </x:c>
      <x:c r="B1670" s="77" t="str">
        <x:v>山富</x:v>
      </x:c>
      <x:c r="C1670" s="125" t="n">
        <x:v>45931</x:v>
      </x:c>
      <x:c r="D1670" s="120" t="n">
        <x:v>741088</x:v>
      </x:c>
      <x:c r="E1670" s="120" t="n">
        <x:v>558032.1513912904</x:v>
      </x:c>
      <x:c r="F1670" s="120" t="n">
        <x:v>728918.0557334793</x:v>
      </x:c>
      <x:c r="G1670" s="120" t="n">
        <x:v>539044.8286866026</x:v>
      </x:c>
      <x:c r="H1670" s="119" t="n">
        <x:v>0.2470095975224395</x:v>
      </x:c>
      <x:c r="I1670" s="119" t="n">
        <x:f>IFERROR(ABS(F1670-D1670)/ABS(D1670),"")</x:f>
        <x:v>0.016421726254534783</x:v>
      </x:c>
      <x:c r="J1670" s="119" t="n">
        <x:f>IFERROR(ABS(G1670-D1670)/ABS(D1670),"")</x:f>
        <x:v>0.2726304721077623</x:v>
      </x:c>
      <x:c r="K1670" s="120" t="n">
        <x:f>E1670-D1670</x:f>
        <x:v>-183055.84860870964</x:v>
      </x:c>
      <x:c r="L1670" s="77" t="str">
        <x:v>weighted_hybrid</x:v>
      </x:c>
      <x:c r="M1670" s="77" t="str">
        <x:v>是</x:v>
      </x:c>
      <x:c r="N1670" s="77" t="str">
        <x:v>是</x:v>
      </x:c>
    </x:row>
    <x:row r="1671">
      <x:c r="A1671" s="77" t="str">
        <x:v>2743</x:v>
      </x:c>
      <x:c r="B1671" s="77" t="str">
        <x:v>山富</x:v>
      </x:c>
      <x:c r="C1671" s="125" t="n">
        <x:v>45962</x:v>
      </x:c>
      <x:c r="D1671" s="120" t="n">
        <x:v>512828</x:v>
      </x:c>
      <x:c r="E1671" s="120" t="n">
        <x:v>717457.6403348427</x:v>
      </x:c>
      <x:c r="F1671" s="120" t="n">
        <x:v>798954.8147146164</x:v>
      </x:c>
      <x:c r="G1671" s="120" t="n">
        <x:v>708402.39873709</x:v>
      </x:c>
      <x:c r="H1671" s="119" t="n">
        <x:v>0.3990219729321385</x:v>
      </x:c>
      <x:c r="I1671" s="119" t="n">
        <x:f>IFERROR(ABS(F1671-D1671)/ABS(D1671),"")</x:f>
        <x:v>0.5579391427820174</x:v>
      </x:c>
      <x:c r="J1671" s="119" t="n">
        <x:f>IFERROR(ABS(G1671-D1671)/ABS(D1671),"")</x:f>
        <x:v>0.38136450961548524</x:v>
      </x:c>
      <x:c r="K1671" s="120" t="n">
        <x:f>E1671-D1671</x:f>
        <x:v>204629.64033484273</x:v>
      </x:c>
      <x:c r="L1671" s="77" t="str">
        <x:v>weighted_hybrid</x:v>
      </x:c>
      <x:c r="M1671" s="77" t="str">
        <x:v>是</x:v>
      </x:c>
      <x:c r="N1671" s="77" t="str">
        <x:v>是</x:v>
      </x:c>
    </x:row>
    <x:row r="1672">
      <x:c r="A1672" s="77" t="str">
        <x:v>2743</x:v>
      </x:c>
      <x:c r="B1672" s="77" t="str">
        <x:v>山富</x:v>
      </x:c>
      <x:c r="C1672" s="125" t="n">
        <x:v>45992</x:v>
      </x:c>
      <x:c r="D1672" s="120" t="n">
        <x:v>477576</x:v>
      </x:c>
      <x:c r="E1672" s="120" t="n">
        <x:v>453603.0693704349</x:v>
      </x:c>
      <x:c r="F1672" s="120" t="n">
        <x:v>430674.931942884</x:v>
      </x:c>
      <x:c r="G1672" s="120" t="n">
        <x:v>456150.6401957183</x:v>
      </x:c>
      <x:c r="H1672" s="119" t="n">
        <x:v>0.050197100837489926</x:v>
      </x:c>
      <x:c r="I1672" s="119" t="n">
        <x:f>IFERROR(ABS(F1672-D1672)/ABS(D1672),"")</x:f>
        <x:v>0.09820650128380824</x:v>
      </x:c>
      <x:c r="J1672" s="119" t="n">
        <x:f>IFERROR(ABS(G1672-D1672)/ABS(D1672),"")</x:f>
        <x:v>0.044862723010121265</x:v>
      </x:c>
      <x:c r="K1672" s="120" t="n">
        <x:f>E1672-D1672</x:f>
        <x:v>-23972.93062956509</x:v>
      </x:c>
      <x:c r="L1672" s="77" t="str">
        <x:v>weighted_hybrid</x:v>
      </x:c>
      <x:c r="M1672" s="77" t="str">
        <x:v>是</x:v>
      </x:c>
      <x:c r="N1672" s="77" t="str">
        <x:v>是</x:v>
      </x:c>
    </x:row>
    <x:row r="1673">
      <x:c r="A1673" s="77" t="str">
        <x:v>2851</x:v>
      </x:c>
      <x:c r="B1673" s="77" t="str">
        <x:v>中再保</x:v>
      </x:c>
      <x:c r="C1673" s="125" t="n">
        <x:v>45658</x:v>
      </x:c>
      <x:c r="D1673" s="120" t="n">
        <x:v>2243712</x:v>
      </x:c>
      <x:c r="E1673" s="120" t="n">
        <x:v>2055802.1807985883</x:v>
      </x:c>
      <x:c r="F1673" s="120" t="n">
        <x:v>2264774.907992743</x:v>
      </x:c>
      <x:c r="G1673" s="120" t="n">
        <x:v>2032582.9888881266</x:v>
      </x:c>
      <x:c r="H1673" s="119" t="n">
        <x:v>0.08374952721267778</x:v>
      </x:c>
      <x:c r="I1673" s="119" t="n">
        <x:f>IFERROR(ABS(F1673-D1673)/ABS(D1673),"")</x:f>
        <x:v>0.009387527451269573</x:v>
      </x:c>
      <x:c r="J1673" s="119" t="n">
        <x:f>IFERROR(ABS(G1673-D1673)/ABS(D1673),"")</x:f>
        <x:v>0.09409808884200532</x:v>
      </x:c>
      <x:c r="K1673" s="120" t="n">
        <x:f>E1673-D1673</x:f>
        <x:v>-187909.81920141168</x:v>
      </x:c>
      <x:c r="L1673" s="77" t="str">
        <x:v>weighted_hybrid</x:v>
      </x:c>
      <x:c r="M1673" s="77" t="str">
        <x:v>是</x:v>
      </x:c>
      <x:c r="N1673" s="77" t="str">
        <x:v>是</x:v>
      </x:c>
    </x:row>
    <x:row r="1674">
      <x:c r="A1674" s="77" t="str">
        <x:v>2851</x:v>
      </x:c>
      <x:c r="B1674" s="77" t="str">
        <x:v>中再保</x:v>
      </x:c>
      <x:c r="C1674" s="125" t="n">
        <x:v>45689</x:v>
      </x:c>
      <x:c r="D1674" s="120" t="n">
        <x:v>1792167</x:v>
      </x:c>
      <x:c r="E1674" s="120" t="n">
        <x:v>2188185.665084499</x:v>
      </x:c>
      <x:c r="F1674" s="120" t="n">
        <x:v>2128111.88821167</x:v>
      </x:c>
      <x:c r="G1674" s="120" t="n">
        <x:v>2194860.52918148</x:v>
      </x:c>
      <x:c r="H1674" s="119" t="n">
        <x:v>0.22097196582935572</x:v>
      </x:c>
      <x:c r="I1674" s="119" t="n">
        <x:f>IFERROR(ABS(F1674-D1674)/ABS(D1674),"")</x:f>
        <x:v>0.18745177665455834</x:v>
      </x:c>
      <x:c r="J1674" s="119" t="n">
        <x:f>IFERROR(ABS(G1674-D1674)/ABS(D1674),"")</x:f>
        <x:v>0.2246964312932221</x:v>
      </x:c>
      <x:c r="K1674" s="120" t="n">
        <x:f>E1674-D1674</x:f>
        <x:v>396018.66508449893</x:v>
      </x:c>
      <x:c r="L1674" s="77" t="str">
        <x:v>weighted_hybrid</x:v>
      </x:c>
      <x:c r="M1674" s="77" t="str">
        <x:v>是</x:v>
      </x:c>
      <x:c r="N1674" s="77" t="str">
        <x:v>是</x:v>
      </x:c>
    </x:row>
    <x:row r="1675">
      <x:c r="A1675" s="77" t="str">
        <x:v>2851</x:v>
      </x:c>
      <x:c r="B1675" s="77" t="str">
        <x:v>中再保</x:v>
      </x:c>
      <x:c r="C1675" s="125" t="n">
        <x:v>45717</x:v>
      </x:c>
      <x:c r="D1675" s="120" t="n">
        <x:v>1756709</x:v>
      </x:c>
      <x:c r="E1675" s="120" t="n">
        <x:v>1950839.670611368</x:v>
      </x:c>
      <x:c r="F1675" s="120" t="n">
        <x:v>2054019.888432293</x:v>
      </x:c>
      <x:c r="G1675" s="120" t="n">
        <x:v>1939375.2019645984</x:v>
      </x:c>
      <x:c r="H1675" s="119" t="n">
        <x:v>0.11050815508508696</x:v>
      </x:c>
      <x:c r="I1675" s="119" t="n">
        <x:f>IFERROR(ABS(F1675-D1675)/ABS(D1675),"")</x:f>
        <x:v>0.1692431065317551</x:v>
      </x:c>
      <x:c r="J1675" s="119" t="n">
        <x:f>IFERROR(ABS(G1675-D1675)/ABS(D1675),"")</x:f>
        <x:v>0.10398204936879038</x:v>
      </x:c>
      <x:c r="K1675" s="120" t="n">
        <x:f>E1675-D1675</x:f>
        <x:v>194130.67061136803</x:v>
      </x:c>
      <x:c r="L1675" s="77" t="str">
        <x:v>weighted_hybrid</x:v>
      </x:c>
      <x:c r="M1675" s="77" t="str">
        <x:v>是</x:v>
      </x:c>
      <x:c r="N1675" s="77" t="str">
        <x:v>是</x:v>
      </x:c>
    </x:row>
    <x:row r="1676">
      <x:c r="A1676" s="77" t="str">
        <x:v>2851</x:v>
      </x:c>
      <x:c r="B1676" s="77" t="str">
        <x:v>中再保</x:v>
      </x:c>
      <x:c r="C1676" s="125" t="n">
        <x:v>45748</x:v>
      </x:c>
      <x:c r="D1676" s="120" t="n">
        <x:v>1178332</x:v>
      </x:c>
      <x:c r="E1676" s="120" t="n">
        <x:v>1728869.4888484364</x:v>
      </x:c>
      <x:c r="F1676" s="120" t="n">
        <x:v>1863175.8004795385</x:v>
      </x:c>
      <x:c r="G1676" s="120" t="n">
        <x:v>1713946.5653338695</x:v>
      </x:c>
      <x:c r="H1676" s="119" t="n">
        <x:v>0.4672176337810026</x:v>
      </x:c>
      <x:c r="I1676" s="119" t="n">
        <x:f>IFERROR(ABS(F1676-D1676)/ABS(D1676),"")</x:f>
        <x:v>0.581197659470793</x:v>
      </x:c>
      <x:c r="J1676" s="119" t="n">
        <x:f>IFERROR(ABS(G1676-D1676)/ABS(D1676),"")</x:f>
        <x:v>0.45455318648213705</x:v>
      </x:c>
      <x:c r="K1676" s="120" t="n">
        <x:f>E1676-D1676</x:f>
        <x:v>550537.4888484364</x:v>
      </x:c>
      <x:c r="L1676" s="77" t="str">
        <x:v>weighted_hybrid</x:v>
      </x:c>
      <x:c r="M1676" s="77" t="str">
        <x:v>是</x:v>
      </x:c>
      <x:c r="N1676" s="77" t="str">
        <x:v>是</x:v>
      </x:c>
    </x:row>
    <x:row r="1677">
      <x:c r="A1677" s="77" t="str">
        <x:v>2851</x:v>
      </x:c>
      <x:c r="B1677" s="77" t="str">
        <x:v>中再保</x:v>
      </x:c>
      <x:c r="C1677" s="125" t="n">
        <x:v>45778</x:v>
      </x:c>
      <x:c r="D1677" s="120" t="n">
        <x:v>1141321</x:v>
      </x:c>
      <x:c r="E1677" s="120" t="n">
        <x:v>1423055.1081054923</x:v>
      </x:c>
      <x:c r="F1677" s="120" t="n">
        <x:v>1637735.4246690075</x:v>
      </x:c>
      <x:c r="G1677" s="120" t="n">
        <x:v>1399201.739598435</x:v>
      </x:c>
      <x:c r="H1677" s="119" t="n">
        <x:v>0.24684914069354047</x:v>
      </x:c>
      <x:c r="I1677" s="119" t="n">
        <x:f>IFERROR(ABS(F1677-D1677)/ABS(D1677),"")</x:f>
        <x:v>0.43494724505113597</x:v>
      </x:c>
      <x:c r="J1677" s="119" t="n">
        <x:f>IFERROR(ABS(G1677-D1677)/ABS(D1677),"")</x:f>
        <x:v>0.22594935132047417</x:v>
      </x:c>
      <x:c r="K1677" s="120" t="n">
        <x:f>E1677-D1677</x:f>
        <x:v>281734.1081054923</x:v>
      </x:c>
      <x:c r="L1677" s="77" t="str">
        <x:v>weighted_hybrid</x:v>
      </x:c>
      <x:c r="M1677" s="77" t="str">
        <x:v>是</x:v>
      </x:c>
      <x:c r="N1677" s="77" t="str">
        <x:v>是</x:v>
      </x:c>
    </x:row>
    <x:row r="1678">
      <x:c r="A1678" s="77" t="str">
        <x:v>2851</x:v>
      </x:c>
      <x:c r="B1678" s="77" t="str">
        <x:v>中再保</x:v>
      </x:c>
      <x:c r="C1678" s="125" t="n">
        <x:v>45809</x:v>
      </x:c>
      <x:c r="D1678" s="120" t="n">
        <x:v>1940174</x:v>
      </x:c>
      <x:c r="E1678" s="120" t="n">
        <x:v>1187487.531569555</x:v>
      </x:c>
      <x:c r="F1678" s="120" t="n">
        <x:v>1368091.7118147202</x:v>
      </x:c>
      <x:c r="G1678" s="120" t="n">
        <x:v>1167420.4004312032</x:v>
      </x:c>
      <x:c r="H1678" s="119" t="n">
        <x:v>0.3879479203568572</x:v>
      </x:c>
      <x:c r="I1678" s="119" t="n">
        <x:f>IFERROR(ABS(F1678-D1678)/ABS(D1678),"")</x:f>
        <x:v>0.29486133108952073</x:v>
      </x:c>
      <x:c r="J1678" s="119" t="n">
        <x:f>IFERROR(ABS(G1678-D1678)/ABS(D1678),"")</x:f>
        <x:v>0.3982908747198946</x:v>
      </x:c>
      <x:c r="K1678" s="120" t="n">
        <x:f>E1678-D1678</x:f>
        <x:v>-752686.4684304451</x:v>
      </x:c>
      <x:c r="L1678" s="77" t="str">
        <x:v>weighted_hybrid</x:v>
      </x:c>
      <x:c r="M1678" s="77" t="str">
        <x:v>是</x:v>
      </x:c>
      <x:c r="N1678" s="77" t="str">
        <x:v>是</x:v>
      </x:c>
    </x:row>
    <x:row r="1679">
      <x:c r="A1679" s="77" t="str">
        <x:v>2851</x:v>
      </x:c>
      <x:c r="B1679" s="77" t="str">
        <x:v>中再保</x:v>
      </x:c>
      <x:c r="C1679" s="125" t="n">
        <x:v>45839</x:v>
      </x:c>
      <x:c r="D1679" s="120" t="n">
        <x:v>1828628</x:v>
      </x:c>
      <x:c r="E1679" s="120" t="n">
        <x:v>1487207.9998652127</x:v>
      </x:c>
      <x:c r="F1679" s="120" t="n">
        <x:v>1520157.0995523643</x:v>
      </x:c>
      <x:c r="G1679" s="120" t="n">
        <x:v>1483546.9887888625</x:v>
      </x:c>
      <x:c r="H1679" s="119" t="n">
        <x:v>0.18670828628610484</x:v>
      </x:c>
      <x:c r="I1679" s="119" t="n">
        <x:f>IFERROR(ABS(F1679-D1679)/ABS(D1679),"")</x:f>
        <x:v>0.16868980484146348</x:v>
      </x:c>
      <x:c r="J1679" s="119" t="n">
        <x:f>IFERROR(ABS(G1679-D1679)/ABS(D1679),"")</x:f>
        <x:v>0.18871033977995388</x:v>
      </x:c>
      <x:c r="K1679" s="120" t="n">
        <x:f>E1679-D1679</x:f>
        <x:v>-341420.0001347873</x:v>
      </x:c>
      <x:c r="L1679" s="77" t="str">
        <x:v>weighted_hybrid</x:v>
      </x:c>
      <x:c r="M1679" s="77" t="str">
        <x:v>是</x:v>
      </x:c>
      <x:c r="N1679" s="77" t="str">
        <x:v>是</x:v>
      </x:c>
    </x:row>
    <x:row r="1680">
      <x:c r="A1680" s="77" t="str">
        <x:v>2851</x:v>
      </x:c>
      <x:c r="B1680" s="77" t="str">
        <x:v>中再保</x:v>
      </x:c>
      <x:c r="C1680" s="125" t="n">
        <x:v>45870</x:v>
      </x:c>
      <x:c r="D1680" s="120" t="n">
        <x:v>2061612</x:v>
      </x:c>
      <x:c r="E1680" s="120" t="n">
        <x:v>1498162.058522244</x:v>
      </x:c>
      <x:c r="F1680" s="120" t="n">
        <x:v>1133625.590687228</x:v>
      </x:c>
      <x:c r="G1680" s="120" t="n">
        <x:v>1538666.1105039122</x:v>
      </x:c>
      <x:c r="H1680" s="119" t="n">
        <x:v>0.2733055208631673</x:v>
      </x:c>
      <x:c r="I1680" s="119" t="n">
        <x:f>IFERROR(ABS(F1680-D1680)/ABS(D1680),"")</x:f>
        <x:v>0.45012660447881175</x:v>
      </x:c>
      <x:c r="J1680" s="119" t="n">
        <x:f>IFERROR(ABS(G1680-D1680)/ABS(D1680),"")</x:f>
        <x:v>0.25365873379476245</x:v>
      </x:c>
      <x:c r="K1680" s="120" t="n">
        <x:f>E1680-D1680</x:f>
        <x:v>-563449.941477756</x:v>
      </x:c>
      <x:c r="L1680" s="77" t="str">
        <x:v>weighted_hybrid</x:v>
      </x:c>
      <x:c r="M1680" s="77" t="str">
        <x:v>是</x:v>
      </x:c>
      <x:c r="N1680" s="77" t="str">
        <x:v>是</x:v>
      </x:c>
    </x:row>
    <x:row r="1681">
      <x:c r="A1681" s="77" t="str">
        <x:v>2851</x:v>
      </x:c>
      <x:c r="B1681" s="77" t="str">
        <x:v>中再保</x:v>
      </x:c>
      <x:c r="C1681" s="125" t="n">
        <x:v>45901</x:v>
      </x:c>
      <x:c r="D1681" s="120" t="n">
        <x:v>2021627</x:v>
      </x:c>
      <x:c r="E1681" s="120" t="n">
        <x:v>1930999.9878157529</x:v>
      </x:c>
      <x:c r="F1681" s="120" t="n">
        <x:v>1795809.0725209774</x:v>
      </x:c>
      <x:c r="G1681" s="120" t="n">
        <x:v>1946021.2006262834</x:v>
      </x:c>
      <x:c r="H1681" s="119" t="n">
        <x:v>0.04482875039967667</x:v>
      </x:c>
      <x:c r="I1681" s="119" t="n">
        <x:f>IFERROR(ABS(F1681-D1681)/ABS(D1681),"")</x:f>
        <x:v>0.11170108406695332</x:v>
      </x:c>
      <x:c r="J1681" s="119" t="n">
        <x:f>IFERROR(ABS(G1681-D1681)/ABS(D1681),"")</x:f>
        <x:v>0.03739849110331262</x:v>
      </x:c>
      <x:c r="K1681" s="120" t="n">
        <x:f>E1681-D1681</x:f>
        <x:v>-90627.01218424714</x:v>
      </x:c>
      <x:c r="L1681" s="77" t="str">
        <x:v>weighted_hybrid</x:v>
      </x:c>
      <x:c r="M1681" s="77" t="str">
        <x:v>是</x:v>
      </x:c>
      <x:c r="N1681" s="77" t="str">
        <x:v>是</x:v>
      </x:c>
    </x:row>
    <x:row r="1682">
      <x:c r="A1682" s="77" t="str">
        <x:v>2851</x:v>
      </x:c>
      <x:c r="B1682" s="77" t="str">
        <x:v>中再保</x:v>
      </x:c>
      <x:c r="C1682" s="125" t="n">
        <x:v>45931</x:v>
      </x:c>
      <x:c r="D1682" s="120" t="n">
        <x:v>2703611</x:v>
      </x:c>
      <x:c r="E1682" s="120" t="n">
        <x:v>2036367.7177846949</x:v>
      </x:c>
      <x:c r="F1682" s="120" t="n">
        <x:v>1900490.7954498893</x:v>
      </x:c>
      <x:c r="G1682" s="120" t="n">
        <x:v>2051465.1535996732</x:v>
      </x:c>
      <x:c r="H1682" s="119" t="n">
        <x:v>0.24679707332722983</x:v>
      </x:c>
      <x:c r="I1682" s="119" t="n">
        <x:f>IFERROR(ABS(F1682-D1682)/ABS(D1682),"")</x:f>
        <x:v>0.29705464452915403</x:v>
      </x:c>
      <x:c r="J1682" s="119" t="n">
        <x:f>IFERROR(ABS(G1682-D1682)/ABS(D1682),"")</x:f>
        <x:v>0.24121289874923826</x:v>
      </x:c>
      <x:c r="K1682" s="120" t="n">
        <x:f>E1682-D1682</x:f>
        <x:v>-667243.2822153051</x:v>
      </x:c>
      <x:c r="L1682" s="77" t="str">
        <x:v>weighted_hybrid</x:v>
      </x:c>
      <x:c r="M1682" s="77" t="str">
        <x:v>是</x:v>
      </x:c>
      <x:c r="N1682" s="77" t="str">
        <x:v>是</x:v>
      </x:c>
    </x:row>
    <x:row r="1683">
      <x:c r="A1683" s="77" t="str">
        <x:v>2851</x:v>
      </x:c>
      <x:c r="B1683" s="77" t="str">
        <x:v>中再保</x:v>
      </x:c>
      <x:c r="C1683" s="125" t="n">
        <x:v>45962</x:v>
      </x:c>
      <x:c r="D1683" s="120" t="n">
        <x:v>2103914</x:v>
      </x:c>
      <x:c r="E1683" s="120" t="n">
        <x:v>2603386.990947145</x:v>
      </x:c>
      <x:c r="F1683" s="120" t="n">
        <x:v>2218143.340488782</x:v>
      </x:c>
      <x:c r="G1683" s="120" t="n">
        <x:v>2646191.840998074</x:v>
      </x:c>
      <x:c r="H1683" s="119" t="n">
        <x:v>0.23740180964960783</x:v>
      </x:c>
      <x:c r="I1683" s="119" t="n">
        <x:f>IFERROR(ABS(F1683-D1683)/ABS(D1683),"")</x:f>
        <x:v>0.05429373086959931</x:v>
      </x:c>
      <x:c r="J1683" s="119" t="n">
        <x:f>IFERROR(ABS(G1683-D1683)/ABS(D1683),"")</x:f>
        <x:v>0.2577471517362754</x:v>
      </x:c>
      <x:c r="K1683" s="120" t="n">
        <x:f>E1683-D1683</x:f>
        <x:v>499472.99094714504</x:v>
      </x:c>
      <x:c r="L1683" s="77" t="str">
        <x:v>weighted_hybrid</x:v>
      </x:c>
      <x:c r="M1683" s="77" t="str">
        <x:v>是</x:v>
      </x:c>
      <x:c r="N1683" s="77" t="str">
        <x:v>是</x:v>
      </x:c>
    </x:row>
    <x:row r="1684">
      <x:c r="A1684" s="77" t="str">
        <x:v>2851</x:v>
      </x:c>
      <x:c r="B1684" s="77" t="str">
        <x:v>中再保</x:v>
      </x:c>
      <x:c r="C1684" s="125" t="n">
        <x:v>45992</x:v>
      </x:c>
      <x:c r="D1684" s="120" t="n">
        <x:v>2126574</x:v>
      </x:c>
      <x:c r="E1684" s="120" t="n">
        <x:v>2077656.9469445841</x:v>
      </x:c>
      <x:c r="F1684" s="120" t="n">
        <x:v>2099680.672926435</x:v>
      </x:c>
      <x:c r="G1684" s="120" t="n">
        <x:v>2075209.866279934</x:v>
      </x:c>
      <x:c r="H1684" s="119" t="n">
        <x:v>0.023002751399864695</x:v>
      </x:c>
      <x:c r="I1684" s="119" t="n">
        <x:f>IFERROR(ABS(F1684-D1684)/ABS(D1684),"")</x:f>
        <x:v>0.012646316127990475</x:v>
      </x:c>
      <x:c r="J1684" s="119" t="n">
        <x:f>IFERROR(ABS(G1684-D1684)/ABS(D1684),"")</x:f>
        <x:v>0.02415346643007294</x:v>
      </x:c>
      <x:c r="K1684" s="120" t="n">
        <x:f>E1684-D1684</x:f>
        <x:v>-48917.05305541586</x:v>
      </x:c>
      <x:c r="L1684" s="77" t="str">
        <x:v>weighted_hybrid</x:v>
      </x:c>
      <x:c r="M1684" s="77" t="str">
        <x:v>是</x:v>
      </x:c>
      <x:c r="N1684" s="77" t="str">
        <x:v>是</x:v>
      </x:c>
    </x:row>
    <x:row r="1685">
      <x:c r="A1685" s="77" t="str">
        <x:v>2887</x:v>
      </x:c>
      <x:c r="B1685" s="77" t="str">
        <x:v>台新新光金</x:v>
      </x:c>
      <x:c r="C1685" s="125" t="n">
        <x:v>45658</x:v>
      </x:c>
      <x:c r="D1685" s="120" t="n">
        <x:v>8624919</x:v>
      </x:c>
      <x:c r="E1685" s="120" t="n">
        <x:v>8361478.036602508</x:v>
      </x:c>
      <x:c r="F1685" s="120" t="n">
        <x:v>8385728.921628566</x:v>
      </x:c>
      <x:c r="G1685" s="120" t="n">
        <x:v>8358783.493821835</x:v>
      </x:c>
      <x:c r="H1685" s="119" t="n">
        <x:v>0.030544166663767126</x:v>
      </x:c>
      <x:c r="I1685" s="119" t="n">
        <x:f>IFERROR(ABS(F1685-D1685)/ABS(D1685),"")</x:f>
        <x:v>0.027732443443403185</x:v>
      </x:c>
      <x:c r="J1685" s="119" t="n">
        <x:f>IFERROR(ABS(G1685-D1685)/ABS(D1685),"")</x:f>
        <x:v>0.03085658035491868</x:v>
      </x:c>
      <x:c r="K1685" s="120" t="n">
        <x:f>E1685-D1685</x:f>
        <x:v>-263440.9633974917</x:v>
      </x:c>
      <x:c r="L1685" s="77" t="str">
        <x:v>weighted_hybrid</x:v>
      </x:c>
      <x:c r="M1685" s="77" t="str">
        <x:v>是</x:v>
      </x:c>
      <x:c r="N1685" s="77" t="str">
        <x:v>是</x:v>
      </x:c>
    </x:row>
    <x:row r="1686">
      <x:c r="A1686" s="77" t="str">
        <x:v>2887</x:v>
      </x:c>
      <x:c r="B1686" s="77" t="str">
        <x:v>台新新光金</x:v>
      </x:c>
      <x:c r="C1686" s="125" t="n">
        <x:v>45689</x:v>
      </x:c>
      <x:c r="D1686" s="120" t="n">
        <x:v>8527816</x:v>
      </x:c>
      <x:c r="E1686" s="120" t="n">
        <x:v>8110838.977156695</x:v>
      </x:c>
      <x:c r="F1686" s="120" t="n">
        <x:v>7351290.315844111</x:v>
      </x:c>
      <x:c r="G1686" s="120" t="n">
        <x:v>8195233.2728580935</x:v>
      </x:c>
      <x:c r="H1686" s="119" t="n">
        <x:v>0.04889610925509005</x:v>
      </x:c>
      <x:c r="I1686" s="119" t="n">
        <x:f>IFERROR(ABS(F1686-D1686)/ABS(D1686),"")</x:f>
        <x:v>0.13796330551173816</x:v>
      </x:c>
      <x:c r="J1686" s="119" t="n">
        <x:f>IFERROR(ABS(G1686-D1686)/ABS(D1686),"")</x:f>
        <x:v>0.03899975411546245</x:v>
      </x:c>
      <x:c r="K1686" s="120" t="n">
        <x:f>E1686-D1686</x:f>
        <x:v>-416977.022843305</x:v>
      </x:c>
      <x:c r="L1686" s="77" t="str">
        <x:v>weighted_hybrid</x:v>
      </x:c>
      <x:c r="M1686" s="77" t="str">
        <x:v>是</x:v>
      </x:c>
      <x:c r="N1686" s="77" t="str">
        <x:v>是</x:v>
      </x:c>
    </x:row>
    <x:row r="1687">
      <x:c r="A1687" s="77" t="str">
        <x:v>2887</x:v>
      </x:c>
      <x:c r="B1687" s="77" t="str">
        <x:v>台新新光金</x:v>
      </x:c>
      <x:c r="C1687" s="125" t="n">
        <x:v>45717</x:v>
      </x:c>
      <x:c r="D1687" s="120" t="n">
        <x:v>7712323</x:v>
      </x:c>
      <x:c r="E1687" s="120" t="n">
        <x:v>8271812.926651354</x:v>
      </x:c>
      <x:c r="F1687" s="120" t="n">
        <x:v>7758494.239755579</x:v>
      </x:c>
      <x:c r="G1687" s="120" t="n">
        <x:v>8328848.33630644</x:v>
      </x:c>
      <x:c r="H1687" s="119" t="n">
        <x:v>0.072544929284128</x:v>
      </x:c>
      <x:c r="I1687" s="119" t="n">
        <x:f>IFERROR(ABS(F1687-D1687)/ABS(D1687),"")</x:f>
        <x:v>0.005986683876645114</x:v>
      </x:c>
      <x:c r="J1687" s="119" t="n">
        <x:f>IFERROR(ABS(G1687-D1687)/ABS(D1687),"")</x:f>
        <x:v>0.0799402898849594</x:v>
      </x:c>
      <x:c r="K1687" s="120" t="n">
        <x:f>E1687-D1687</x:f>
        <x:v>559489.926651354</x:v>
      </x:c>
      <x:c r="L1687" s="77" t="str">
        <x:v>weighted_hybrid</x:v>
      </x:c>
      <x:c r="M1687" s="77" t="str">
        <x:v>是</x:v>
      </x:c>
      <x:c r="N1687" s="77" t="str">
        <x:v>是</x:v>
      </x:c>
    </x:row>
    <x:row r="1688">
      <x:c r="A1688" s="77" t="str">
        <x:v>2887</x:v>
      </x:c>
      <x:c r="B1688" s="77" t="str">
        <x:v>台新新光金</x:v>
      </x:c>
      <x:c r="C1688" s="125" t="n">
        <x:v>45748</x:v>
      </x:c>
      <x:c r="D1688" s="120" t="n">
        <x:v>7332723</x:v>
      </x:c>
      <x:c r="E1688" s="120" t="n">
        <x:v>7845677.52378347</x:v>
      </x:c>
      <x:c r="F1688" s="120" t="n">
        <x:v>7815742.670543369</x:v>
      </x:c>
      <x:c r="G1688" s="120" t="n">
        <x:v>7849003.618587925</x:v>
      </x:c>
      <x:c r="H1688" s="119" t="n">
        <x:v>0.06995416624676393</x:v>
      </x:c>
      <x:c r="I1688" s="119" t="n">
        <x:f>IFERROR(ABS(F1688-D1688)/ABS(D1688),"")</x:f>
        <x:v>0.06587180104080965</x:v>
      </x:c>
      <x:c r="J1688" s="119" t="n">
        <x:f>IFERROR(ABS(G1688-D1688)/ABS(D1688),"")</x:f>
        <x:v>0.07040776238075884</x:v>
      </x:c>
      <x:c r="K1688" s="120" t="n">
        <x:f>E1688-D1688</x:f>
        <x:v>512954.5237834696</x:v>
      </x:c>
      <x:c r="L1688" s="77" t="str">
        <x:v>weighted_hybrid</x:v>
      </x:c>
      <x:c r="M1688" s="77" t="str">
        <x:v>是</x:v>
      </x:c>
      <x:c r="N1688" s="77" t="str">
        <x:v>是</x:v>
      </x:c>
    </x:row>
    <x:row r="1689">
      <x:c r="A1689" s="77" t="str">
        <x:v>2887</x:v>
      </x:c>
      <x:c r="B1689" s="77" t="str">
        <x:v>台新新光金</x:v>
      </x:c>
      <x:c r="C1689" s="125" t="n">
        <x:v>45778</x:v>
      </x:c>
      <x:c r="D1689" s="120" t="n">
        <x:v>6812692</x:v>
      </x:c>
      <x:c r="E1689" s="120" t="n">
        <x:v>7681956.941335773</x:v>
      </x:c>
      <x:c r="F1689" s="120" t="n">
        <x:v>7453617.205624094</x:v>
      </x:c>
      <x:c r="G1689" s="120" t="n">
        <x:v>7707328.023081515</x:v>
      </x:c>
      <x:c r="H1689" s="119" t="n">
        <x:v>0.1275949274289478</x:v>
      </x:c>
      <x:c r="I1689" s="119" t="n">
        <x:f>IFERROR(ABS(F1689-D1689)/ABS(D1689),"")</x:f>
        <x:v>0.09407811267911337</x:v>
      </x:c>
      <x:c r="J1689" s="119" t="n">
        <x:f>IFERROR(ABS(G1689-D1689)/ABS(D1689),"")</x:f>
        <x:v>0.1313190179567071</x:v>
      </x:c>
      <x:c r="K1689" s="120" t="n">
        <x:f>E1689-D1689</x:f>
        <x:v>869264.9413357731</x:v>
      </x:c>
      <x:c r="L1689" s="77" t="str">
        <x:v>weighted_hybrid</x:v>
      </x:c>
      <x:c r="M1689" s="77" t="str">
        <x:v>是</x:v>
      </x:c>
      <x:c r="N1689" s="77" t="str">
        <x:v>是</x:v>
      </x:c>
    </x:row>
    <x:row r="1690">
      <x:c r="A1690" s="77" t="str">
        <x:v>2887</x:v>
      </x:c>
      <x:c r="B1690" s="77" t="str">
        <x:v>台新新光金</x:v>
      </x:c>
      <x:c r="C1690" s="125" t="n">
        <x:v>45809</x:v>
      </x:c>
      <x:c r="D1690" s="120" t="n">
        <x:v>5943799</x:v>
      </x:c>
      <x:c r="E1690" s="120" t="n">
        <x:v>7896887.017647754</x:v>
      </x:c>
      <x:c r="F1690" s="120" t="n">
        <x:v>9202662.959068034</x:v>
      </x:c>
      <x:c r="G1690" s="120" t="n">
        <x:v>7751800.801934389</x:v>
      </x:c>
      <x:c r="H1690" s="119" t="n">
        <x:v>0.3285925411757286</x:v>
      </x:c>
      <x:c r="I1690" s="119" t="n">
        <x:f>IFERROR(ABS(F1690-D1690)/ABS(D1690),"")</x:f>
        <x:v>0.5482796371593376</x:v>
      </x:c>
      <x:c r="J1690" s="119" t="n">
        <x:f>IFERROR(ABS(G1690-D1690)/ABS(D1690),"")</x:f>
        <x:v>0.3041828638442164</x:v>
      </x:c>
      <x:c r="K1690" s="120" t="n">
        <x:f>E1690-D1690</x:f>
        <x:v>1953088.0176477544</x:v>
      </x:c>
      <x:c r="L1690" s="77" t="str">
        <x:v>weighted_hybrid</x:v>
      </x:c>
      <x:c r="M1690" s="77" t="str">
        <x:v>是</x:v>
      </x:c>
      <x:c r="N1690" s="77" t="str">
        <x:v>是</x:v>
      </x:c>
    </x:row>
    <x:row r="1691">
      <x:c r="A1691" s="77" t="str">
        <x:v>2887</x:v>
      </x:c>
      <x:c r="B1691" s="77" t="str">
        <x:v>台新新光金</x:v>
      </x:c>
      <x:c r="C1691" s="125" t="n">
        <x:v>45839</x:v>
      </x:c>
      <x:c r="D1691" s="120" t="n">
        <x:v>10072234</x:v>
      </x:c>
      <x:c r="E1691" s="120" t="n">
        <x:v>6778344.002285069</x:v>
      </x:c>
      <x:c r="F1691" s="120" t="n">
        <x:v>7208616.57334394</x:v>
      </x:c>
      <x:c r="G1691" s="120" t="n">
        <x:v>6730535.938834083</x:v>
      </x:c>
      <x:c r="H1691" s="119" t="n">
        <x:v>0.32702675471151</x:v>
      </x:c>
      <x:c r="I1691" s="119" t="n">
        <x:f>IFERROR(ABS(F1691-D1691)/ABS(D1691),"")</x:f>
        <x:v>0.28430807174019784</x:v>
      </x:c>
      <x:c r="J1691" s="119" t="n">
        <x:f>IFERROR(ABS(G1691-D1691)/ABS(D1691),"")</x:f>
        <x:v>0.33177327504165577</x:v>
      </x:c>
      <x:c r="K1691" s="120" t="n">
        <x:f>E1691-D1691</x:f>
        <x:v>-3293889.997714931</x:v>
      </x:c>
      <x:c r="L1691" s="77" t="str">
        <x:v>weighted_hybrid</x:v>
      </x:c>
      <x:c r="M1691" s="77" t="str">
        <x:v>是</x:v>
      </x:c>
      <x:c r="N1691" s="77" t="str">
        <x:v>是</x:v>
      </x:c>
    </x:row>
    <x:row r="1692">
      <x:c r="A1692" s="77" t="str">
        <x:v>2887</x:v>
      </x:c>
      <x:c r="B1692" s="77" t="str">
        <x:v>台新新光金</x:v>
      </x:c>
      <x:c r="C1692" s="125" t="n">
        <x:v>45870</x:v>
      </x:c>
      <x:c r="D1692" s="120" t="n">
        <x:v>15707310</x:v>
      </x:c>
      <x:c r="E1692" s="120" t="n">
        <x:v>9410257.189814722</x:v>
      </x:c>
      <x:c r="F1692" s="120" t="n">
        <x:v>8822246.469745625</x:v>
      </x:c>
      <x:c r="G1692" s="120" t="n">
        <x:v>9475591.714266844</x:v>
      </x:c>
      <x:c r="H1692" s="119" t="n">
        <x:v>0.40089950540132446</x:v>
      </x:c>
      <x:c r="I1692" s="119" t="n">
        <x:f>IFERROR(ABS(F1692-D1692)/ABS(D1692),"")</x:f>
        <x:v>0.438334987356484</x:v>
      </x:c>
      <x:c r="J1692" s="119" t="n">
        <x:f>IFERROR(ABS(G1692-D1692)/ABS(D1692),"")</x:f>
        <x:v>0.3967400074063067</x:v>
      </x:c>
      <x:c r="K1692" s="120" t="n">
        <x:f>E1692-D1692</x:f>
        <x:v>-6297052.810185278</x:v>
      </x:c>
      <x:c r="L1692" s="77" t="str">
        <x:v>weighted_hybrid</x:v>
      </x:c>
      <x:c r="M1692" s="77" t="str">
        <x:v>是</x:v>
      </x:c>
      <x:c r="N1692" s="77" t="str">
        <x:v>是</x:v>
      </x:c>
    </x:row>
    <x:row r="1693">
      <x:c r="A1693" s="77" t="str">
        <x:v>2887</x:v>
      </x:c>
      <x:c r="B1693" s="77" t="str">
        <x:v>台新新光金</x:v>
      </x:c>
      <x:c r="C1693" s="125" t="n">
        <x:v>45901</x:v>
      </x:c>
      <x:c r="D1693" s="120" t="n">
        <x:v>19669234</x:v>
      </x:c>
      <x:c r="E1693" s="120" t="n">
        <x:v>11859449.789528813</x:v>
      </x:c>
      <x:c r="F1693" s="120" t="n">
        <x:v>8700788.979690647</x:v>
      </x:c>
      <x:c r="G1693" s="120" t="n">
        <x:v>12210412.101733053</x:v>
      </x:c>
      <x:c r="H1693" s="119" t="n">
        <x:v>0.39705583910747044</x:v>
      </x:c>
      <x:c r="I1693" s="119" t="n">
        <x:f>IFERROR(ABS(F1693-D1693)/ABS(D1693),"")</x:f>
        <x:v>0.5576447471370443</x:v>
      </x:c>
      <x:c r="J1693" s="119" t="n">
        <x:f>IFERROR(ABS(G1693-D1693)/ABS(D1693),"")</x:f>
        <x:v>0.37921262710418446</x:v>
      </x:c>
      <x:c r="K1693" s="120" t="n">
        <x:f>E1693-D1693</x:f>
        <x:v>-7809784.210471187</x:v>
      </x:c>
      <x:c r="L1693" s="77" t="str">
        <x:v>weighted_hybrid</x:v>
      </x:c>
      <x:c r="M1693" s="77" t="str">
        <x:v>是</x:v>
      </x:c>
      <x:c r="N1693" s="77" t="str">
        <x:v>是</x:v>
      </x:c>
    </x:row>
    <x:row r="1694">
      <x:c r="A1694" s="77" t="str">
        <x:v>2887</x:v>
      </x:c>
      <x:c r="B1694" s="77" t="str">
        <x:v>台新新光金</x:v>
      </x:c>
      <x:c r="C1694" s="125" t="n">
        <x:v>45931</x:v>
      </x:c>
      <x:c r="D1694" s="120" t="n">
        <x:v>17664566</x:v>
      </x:c>
      <x:c r="E1694" s="120" t="n">
        <x:v>15378165.517372454</x:v>
      </x:c>
      <x:c r="F1694" s="120" t="n">
        <x:v>17234995.4314041</x:v>
      </x:c>
      <x:c r="G1694" s="120" t="n">
        <x:v>15171851.082480049</x:v>
      </x:c>
      <x:c r="H1694" s="119" t="n">
        <x:v>0.12943428571228677</x:v>
      </x:c>
      <x:c r="I1694" s="119" t="n">
        <x:f>IFERROR(ABS(F1694-D1694)/ABS(D1694),"")</x:f>
        <x:v>0.024318206775977465</x:v>
      </x:c>
      <x:c r="J1694" s="119" t="n">
        <x:f>IFERROR(ABS(G1694-D1694)/ABS(D1694),"")</x:f>
        <x:v>0.14111385003854332</x:v>
      </x:c>
      <x:c r="K1694" s="120" t="n">
        <x:f>E1694-D1694</x:f>
        <x:v>-2286400.4826275464</x:v>
      </x:c>
      <x:c r="L1694" s="77" t="str">
        <x:v>weighted_hybrid</x:v>
      </x:c>
      <x:c r="M1694" s="77" t="str">
        <x:v>是</x:v>
      </x:c>
      <x:c r="N1694" s="77" t="str">
        <x:v>是</x:v>
      </x:c>
    </x:row>
    <x:row r="1695">
      <x:c r="A1695" s="77" t="str">
        <x:v>2887</x:v>
      </x:c>
      <x:c r="B1695" s="77" t="str">
        <x:v>台新新光金</x:v>
      </x:c>
      <x:c r="C1695" s="125" t="n">
        <x:v>45962</x:v>
      </x:c>
      <x:c r="D1695" s="120" t="n">
        <x:v>20528838</x:v>
      </x:c>
      <x:c r="E1695" s="120" t="n">
        <x:v>16097546.314803613</x:v>
      </x:c>
      <x:c r="F1695" s="120" t="n">
        <x:v>17952778.50386564</x:v>
      </x:c>
      <x:c r="G1695" s="120" t="n">
        <x:v>15891409.404907832</x:v>
      </x:c>
      <x:c r="H1695" s="119" t="n">
        <x:v>0.2158569172398548</x:v>
      </x:c>
      <x:c r="I1695" s="119" t="n">
        <x:f>IFERROR(ABS(F1695-D1695)/ABS(D1695),"")</x:f>
        <x:v>0.1254849152267829</x:v>
      </x:c>
      <x:c r="J1695" s="119" t="n">
        <x:f>IFERROR(ABS(G1695-D1695)/ABS(D1695),"")</x:f>
        <x:v>0.22589825079686285</x:v>
      </x:c>
      <x:c r="K1695" s="120" t="n">
        <x:f>E1695-D1695</x:f>
        <x:v>-4431291.685196387</x:v>
      </x:c>
      <x:c r="L1695" s="77" t="str">
        <x:v>weighted_hybrid</x:v>
      </x:c>
      <x:c r="M1695" s="77" t="str">
        <x:v>是</x:v>
      </x:c>
      <x:c r="N1695" s="77" t="str">
        <x:v>是</x:v>
      </x:c>
    </x:row>
    <x:row r="1696">
      <x:c r="A1696" s="77" t="str">
        <x:v>2887</x:v>
      </x:c>
      <x:c r="B1696" s="77" t="str">
        <x:v>台新新光金</x:v>
      </x:c>
      <x:c r="C1696" s="125" t="n">
        <x:v>45992</x:v>
      </x:c>
      <x:c r="D1696" s="120" t="n">
        <x:v>22266461</x:v>
      </x:c>
      <x:c r="E1696" s="120" t="n">
        <x:v>16780750.027348712</x:v>
      </x:c>
      <x:c r="F1696" s="120" t="n">
        <x:v>17897962.749625772</x:v>
      </x:c>
      <x:c r="G1696" s="120" t="n">
        <x:v>16656615.28042904</x:v>
      </x:c>
      <x:c r="H1696" s="119" t="n">
        <x:v>0.2463665408100231</x:v>
      </x:c>
      <x:c r="I1696" s="119" t="n">
        <x:f>IFERROR(ABS(F1696-D1696)/ABS(D1696),"")</x:f>
        <x:v>0.19619185331581107</x:v>
      </x:c>
      <x:c r="J1696" s="119" t="n">
        <x:f>IFERROR(ABS(G1696-D1696)/ABS(D1696),"")</x:f>
        <x:v>0.25194150608715776</x:v>
      </x:c>
      <x:c r="K1696" s="120" t="n">
        <x:f>E1696-D1696</x:f>
        <x:v>-5485710.972651288</x:v>
      </x:c>
      <x:c r="L1696" s="77" t="str">
        <x:v>weighted_hybrid</x:v>
      </x:c>
      <x:c r="M1696" s="77" t="str">
        <x:v>是</x:v>
      </x:c>
      <x:c r="N1696" s="77" t="str">
        <x:v>是</x:v>
      </x:c>
    </x:row>
    <x:row r="1697">
      <x:c r="A1697" s="77" t="str">
        <x:v>2889</x:v>
      </x:c>
      <x:c r="B1697" s="77" t="str">
        <x:v>國票金</x:v>
      </x:c>
      <x:c r="C1697" s="125" t="n">
        <x:v>45658</x:v>
      </x:c>
      <x:c r="D1697" s="120" t="n">
        <x:v>600561</x:v>
      </x:c>
      <x:c r="E1697" s="120" t="n">
        <x:v>783368.9377754029</x:v>
      </x:c>
      <x:c r="F1697" s="120" t="n">
        <x:v>725244.9548997357</x:v>
      </x:c>
      <x:c r="G1697" s="120" t="n">
        <x:v>789827.1580949215</x:v>
      </x:c>
      <x:c r="H1697" s="119" t="n">
        <x:v>0.30439528669927435</x:v>
      </x:c>
      <x:c r="I1697" s="119" t="n">
        <x:f>IFERROR(ABS(F1697-D1697)/ABS(D1697),"")</x:f>
        <x:v>0.20761247383652243</x:v>
      </x:c>
      <x:c r="J1697" s="119" t="n">
        <x:f>IFERROR(ABS(G1697-D1697)/ABS(D1697),"")</x:f>
        <x:v>0.3151489325729135</x:v>
      </x:c>
      <x:c r="K1697" s="120" t="n">
        <x:f>E1697-D1697</x:f>
        <x:v>182807.9377754029</x:v>
      </x:c>
      <x:c r="L1697" s="77" t="str">
        <x:v>weighted_hybrid</x:v>
      </x:c>
      <x:c r="M1697" s="77" t="str">
        <x:v>是</x:v>
      </x:c>
      <x:c r="N1697" s="77" t="str">
        <x:v>是</x:v>
      </x:c>
    </x:row>
    <x:row r="1698">
      <x:c r="A1698" s="77" t="str">
        <x:v>2889</x:v>
      </x:c>
      <x:c r="B1698" s="77" t="str">
        <x:v>國票金</x:v>
      </x:c>
      <x:c r="C1698" s="125" t="n">
        <x:v>45689</x:v>
      </x:c>
      <x:c r="D1698" s="120" t="n">
        <x:v>611442</x:v>
      </x:c>
      <x:c r="E1698" s="120" t="n">
        <x:v>624190.4600846068</x:v>
      </x:c>
      <x:c r="F1698" s="120" t="n">
        <x:v>656078.1833049887</x:v>
      </x:c>
      <x:c r="G1698" s="120" t="n">
        <x:v>620647.3797267865</x:v>
      </x:c>
      <x:c r="H1698" s="119" t="n">
        <x:v>0.020849827268337437</x:v>
      </x:c>
      <x:c r="I1698" s="119" t="n">
        <x:f>IFERROR(ABS(F1698-D1698)/ABS(D1698),"")</x:f>
        <x:v>0.07300150023221935</x:v>
      </x:c>
      <x:c r="J1698" s="119" t="n">
        <x:f>IFERROR(ABS(G1698-D1698)/ABS(D1698),"")</x:f>
        <x:v>0.015055196939017136</x:v>
      </x:c>
      <x:c r="K1698" s="120" t="n">
        <x:f>E1698-D1698</x:f>
        <x:v>12748.460084606777</x:v>
      </x:c>
      <x:c r="L1698" s="77" t="str">
        <x:v>weighted_hybrid</x:v>
      </x:c>
      <x:c r="M1698" s="77" t="str">
        <x:v>是</x:v>
      </x:c>
      <x:c r="N1698" s="77" t="str">
        <x:v>是</x:v>
      </x:c>
    </x:row>
    <x:row r="1699">
      <x:c r="A1699" s="77" t="str">
        <x:v>2889</x:v>
      </x:c>
      <x:c r="B1699" s="77" t="str">
        <x:v>國票金</x:v>
      </x:c>
      <x:c r="C1699" s="125" t="n">
        <x:v>45717</x:v>
      </x:c>
      <x:c r="D1699" s="120" t="n">
        <x:v>518368</x:v>
      </x:c>
      <x:c r="E1699" s="120" t="n">
        <x:v>643231.5144718457</x:v>
      </x:c>
      <x:c r="F1699" s="120" t="n">
        <x:v>646211.6840281271</x:v>
      </x:c>
      <x:c r="G1699" s="120" t="n">
        <x:v>642900.3845211478</x:v>
      </x:c>
      <x:c r="H1699" s="119" t="n">
        <x:v>0.24087812996142838</x:v>
      </x:c>
      <x:c r="I1699" s="119" t="n">
        <x:f>IFERROR(ABS(F1699-D1699)/ABS(D1699),"")</x:f>
        <x:v>0.24662726871282006</x:v>
      </x:c>
      <x:c r="J1699" s="119" t="n">
        <x:f>IFERROR(ABS(G1699-D1699)/ABS(D1699),"")</x:f>
        <x:v>0.2402393367668294</x:v>
      </x:c>
      <x:c r="K1699" s="120" t="n">
        <x:f>E1699-D1699</x:f>
        <x:v>124863.5144718457</x:v>
      </x:c>
      <x:c r="L1699" s="77" t="str">
        <x:v>weighted_hybrid</x:v>
      </x:c>
      <x:c r="M1699" s="77" t="str">
        <x:v>是</x:v>
      </x:c>
      <x:c r="N1699" s="77" t="str">
        <x:v>是</x:v>
      </x:c>
    </x:row>
    <x:row r="1700">
      <x:c r="A1700" s="77" t="str">
        <x:v>2889</x:v>
      </x:c>
      <x:c r="B1700" s="77" t="str">
        <x:v>國票金</x:v>
      </x:c>
      <x:c r="C1700" s="125" t="n">
        <x:v>45748</x:v>
      </x:c>
      <x:c r="D1700" s="120" t="n">
        <x:v>40162</x:v>
      </x:c>
      <x:c r="E1700" s="120" t="n">
        <x:v>487360.9821387435</x:v>
      </x:c>
      <x:c r="F1700" s="120" t="n">
        <x:v>584259.9950356468</x:v>
      </x:c>
      <x:c r="G1700" s="120" t="n">
        <x:v>476594.4251501987</x:v>
      </x:c>
      <x:c r="H1700" s="119" t="n">
        <x:v>11.134878296368294</x:v>
      </x:c>
      <x:c r="I1700" s="119" t="n">
        <x:f>IFERROR(ABS(F1700-D1700)/ABS(D1700),"")</x:f>
        <x:v>13.547582168110324</x:v>
      </x:c>
      <x:c r="J1700" s="119" t="n">
        <x:f>IFERROR(ABS(G1700-D1700)/ABS(D1700),"")</x:f>
        <x:v>10.866800088396959</x:v>
      </x:c>
      <x:c r="K1700" s="120" t="n">
        <x:f>E1700-D1700</x:f>
        <x:v>447198.9821387435</x:v>
      </x:c>
      <x:c r="L1700" s="77" t="str">
        <x:v>weighted_hybrid</x:v>
      </x:c>
      <x:c r="M1700" s="77" t="str">
        <x:v>是</x:v>
      </x:c>
      <x:c r="N1700" s="77" t="str">
        <x:v>是</x:v>
      </x:c>
    </x:row>
    <x:row r="1701">
      <x:c r="A1701" s="77" t="str">
        <x:v>2889</x:v>
      </x:c>
      <x:c r="B1701" s="77" t="str">
        <x:v>國票金</x:v>
      </x:c>
      <x:c r="C1701" s="125" t="n">
        <x:v>45778</x:v>
      </x:c>
      <x:c r="D1701" s="120" t="n">
        <x:v>640736</x:v>
      </x:c>
      <x:c r="E1701" s="120" t="n">
        <x:v>143022.71446309434</x:v>
      </x:c>
      <x:c r="F1701" s="120" t="n">
        <x:v>131369.73195498384</x:v>
      </x:c>
      <x:c r="G1701" s="120" t="n">
        <x:v>144317.49029732883</x:v>
      </x:c>
      <x:c r="H1701" s="119" t="n">
        <x:v>0.776783707387919</x:v>
      </x:c>
      <x:c r="I1701" s="119" t="n">
        <x:f>IFERROR(ABS(F1701-D1701)/ABS(D1701),"")</x:f>
        <x:v>0.7949705776560333</x:v>
      </x:c>
      <x:c r="J1701" s="119" t="n">
        <x:f>IFERROR(ABS(G1701-D1701)/ABS(D1701),"")</x:f>
        <x:v>0.7747629440247953</x:v>
      </x:c>
      <x:c r="K1701" s="120" t="n">
        <x:f>E1701-D1701</x:f>
        <x:v>-497713.28553690563</x:v>
      </x:c>
      <x:c r="L1701" s="77" t="str">
        <x:v>weighted_hybrid</x:v>
      </x:c>
      <x:c r="M1701" s="77" t="str">
        <x:v>是</x:v>
      </x:c>
      <x:c r="N1701" s="77" t="str">
        <x:v>是</x:v>
      </x:c>
    </x:row>
    <x:row r="1702">
      <x:c r="A1702" s="77" t="str">
        <x:v>2889</x:v>
      </x:c>
      <x:c r="B1702" s="77" t="str">
        <x:v>國票金</x:v>
      </x:c>
      <x:c r="C1702" s="125" t="n">
        <x:v>45809</x:v>
      </x:c>
      <x:c r="D1702" s="120" t="n">
        <x:v>829950</x:v>
      </x:c>
      <x:c r="E1702" s="120" t="n">
        <x:v>646431.536447849</x:v>
      </x:c>
      <x:c r="F1702" s="120" t="n">
        <x:v>438959.66010535177</x:v>
      </x:c>
      <x:c r="G1702" s="120" t="n">
        <x:v>669483.967152571</x:v>
      </x:c>
      <x:c r="H1702" s="119" t="n">
        <x:v>0.2211199030690415</x:v>
      </x:c>
      <x:c r="I1702" s="119" t="n">
        <x:f>IFERROR(ABS(F1702-D1702)/ABS(D1702),"")</x:f>
        <x:v>0.47110107825127806</x:v>
      </x:c>
      <x:c r="J1702" s="119" t="n">
        <x:f>IFERROR(ABS(G1702-D1702)/ABS(D1702),"")</x:f>
        <x:v>0.19334421693768183</x:v>
      </x:c>
      <x:c r="K1702" s="120" t="n">
        <x:f>E1702-D1702</x:f>
        <x:v>-183518.463552151</x:v>
      </x:c>
      <x:c r="L1702" s="77" t="str">
        <x:v>weighted_hybrid</x:v>
      </x:c>
      <x:c r="M1702" s="77" t="str">
        <x:v>是</x:v>
      </x:c>
      <x:c r="N1702" s="77" t="str">
        <x:v>是</x:v>
      </x:c>
    </x:row>
    <x:row r="1703">
      <x:c r="A1703" s="77" t="str">
        <x:v>2889</x:v>
      </x:c>
      <x:c r="B1703" s="77" t="str">
        <x:v>國票金</x:v>
      </x:c>
      <x:c r="C1703" s="125" t="n">
        <x:v>45839</x:v>
      </x:c>
      <x:c r="D1703" s="120" t="n">
        <x:v>957167</x:v>
      </x:c>
      <x:c r="E1703" s="120" t="n">
        <x:v>795441.9416310559</x:v>
      </x:c>
      <x:c r="F1703" s="120" t="n">
        <x:v>590402.2582801329</x:v>
      </x:c>
      <x:c r="G1703" s="120" t="n">
        <x:v>818224.1286700474</x:v>
      </x:c>
      <x:c r="H1703" s="119" t="n">
        <x:v>0.1689622170101394</x:v>
      </x:c>
      <x:c r="I1703" s="119" t="n">
        <x:f>IFERROR(ABS(F1703-D1703)/ABS(D1703),"")</x:f>
        <x:v>0.38317737836748145</x:v>
      </x:c>
      <x:c r="J1703" s="119" t="n">
        <x:f>IFERROR(ABS(G1703-D1703)/ABS(D1703),"")</x:f>
        <x:v>0.14516053241487914</x:v>
      </x:c>
      <x:c r="K1703" s="120" t="n">
        <x:f>E1703-D1703</x:f>
        <x:v>-161725.0583689441</x:v>
      </x:c>
      <x:c r="L1703" s="77" t="str">
        <x:v>weighted_hybrid</x:v>
      </x:c>
      <x:c r="M1703" s="77" t="str">
        <x:v>是</x:v>
      </x:c>
      <x:c r="N1703" s="77" t="str">
        <x:v>是</x:v>
      </x:c>
    </x:row>
    <x:row r="1704">
      <x:c r="A1704" s="77" t="str">
        <x:v>2889</x:v>
      </x:c>
      <x:c r="B1704" s="77" t="str">
        <x:v>國票金</x:v>
      </x:c>
      <x:c r="C1704" s="125" t="n">
        <x:v>45870</x:v>
      </x:c>
      <x:c r="D1704" s="120" t="n">
        <x:v>893500</x:v>
      </x:c>
      <x:c r="E1704" s="120" t="n">
        <x:v>725174.2512374984</x:v>
      </x:c>
      <x:c r="F1704" s="120" t="n">
        <x:v>507924.6706108456</x:v>
      </x:c>
      <x:c r="G1704" s="120" t="n">
        <x:v>749313.0935293486</x:v>
      </x:c>
      <x:c r="H1704" s="119" t="n">
        <x:v>0.1883891983911602</x:v>
      </x:c>
      <x:c r="I1704" s="119" t="n">
        <x:f>IFERROR(ABS(F1704-D1704)/ABS(D1704),"")</x:f>
        <x:v>0.43153366467728527</x:v>
      </x:c>
      <x:c r="J1704" s="119" t="n">
        <x:f>IFERROR(ABS(G1704-D1704)/ABS(D1704),"")</x:f>
        <x:v>0.1613731465815908</x:v>
      </x:c>
      <x:c r="K1704" s="120" t="n">
        <x:f>E1704-D1704</x:f>
        <x:v>-168325.74876250164</x:v>
      </x:c>
      <x:c r="L1704" s="77" t="str">
        <x:v>weighted_hybrid</x:v>
      </x:c>
      <x:c r="M1704" s="77" t="str">
        <x:v>是</x:v>
      </x:c>
      <x:c r="N1704" s="77" t="str">
        <x:v>是</x:v>
      </x:c>
    </x:row>
    <x:row r="1705">
      <x:c r="A1705" s="77" t="str">
        <x:v>2889</x:v>
      </x:c>
      <x:c r="B1705" s="77" t="str">
        <x:v>國票金</x:v>
      </x:c>
      <x:c r="C1705" s="125" t="n">
        <x:v>45901</x:v>
      </x:c>
      <x:c r="D1705" s="120" t="n">
        <x:v>965880</x:v>
      </x:c>
      <x:c r="E1705" s="120" t="n">
        <x:v>715839.4257503123</x:v>
      </x:c>
      <x:c r="F1705" s="120" t="n">
        <x:v>466979.99481477006</x:v>
      </x:c>
      <x:c r="G1705" s="120" t="n">
        <x:v>743490.4736320393</x:v>
      </x:c>
      <x:c r="H1705" s="119" t="n">
        <x:v>0.258873332349451</x:v>
      </x:c>
      <x:c r="I1705" s="119" t="n">
        <x:f>IFERROR(ABS(F1705-D1705)/ABS(D1705),"")</x:f>
        <x:v>0.5165237971437756</x:v>
      </x:c>
      <x:c r="J1705" s="119" t="n">
        <x:f>IFERROR(ABS(G1705-D1705)/ABS(D1705),"")</x:f>
        <x:v>0.23024550292785928</x:v>
      </x:c>
      <x:c r="K1705" s="120" t="n">
        <x:f>E1705-D1705</x:f>
        <x:v>-250040.57424968772</x:v>
      </x:c>
      <x:c r="L1705" s="77" t="str">
        <x:v>weighted_hybrid</x:v>
      </x:c>
      <x:c r="M1705" s="77" t="str">
        <x:v>是</x:v>
      </x:c>
      <x:c r="N1705" s="77" t="str">
        <x:v>是</x:v>
      </x:c>
    </x:row>
    <x:row r="1706">
      <x:c r="A1706" s="77" t="str">
        <x:v>2889</x:v>
      </x:c>
      <x:c r="B1706" s="77" t="str">
        <x:v>國票金</x:v>
      </x:c>
      <x:c r="C1706" s="125" t="n">
        <x:v>45931</x:v>
      </x:c>
      <x:c r="D1706" s="120" t="n">
        <x:v>864750</x:v>
      </x:c>
      <x:c r="E1706" s="120" t="n">
        <x:v>892083.4189410247</x:v>
      </x:c>
      <x:c r="F1706" s="120" t="n">
        <x:v>548935.9529558471</x:v>
      </x:c>
      <x:c r="G1706" s="120" t="n">
        <x:v>930210.9151615999</x:v>
      </x:c>
      <x:c r="H1706" s="119" t="n">
        <x:v>0.03160846364963826</x:v>
      </x:c>
      <x:c r="I1706" s="119" t="n">
        <x:f>IFERROR(ABS(F1706-D1706)/ABS(D1706),"")</x:f>
        <x:v>0.36520849614819645</x:v>
      </x:c>
      <x:c r="J1706" s="119" t="n">
        <x:f>IFERROR(ABS(G1706-D1706)/ABS(D1706),"")</x:f>
        <x:v>0.07569923696050866</x:v>
      </x:c>
      <x:c r="K1706" s="120" t="n">
        <x:f>E1706-D1706</x:f>
        <x:v>27333.41894102469</x:v>
      </x:c>
      <x:c r="L1706" s="77" t="str">
        <x:v>weighted_hybrid</x:v>
      </x:c>
      <x:c r="M1706" s="77" t="str">
        <x:v>是</x:v>
      </x:c>
      <x:c r="N1706" s="77" t="str">
        <x:v>是</x:v>
      </x:c>
    </x:row>
    <x:row r="1707">
      <x:c r="A1707" s="77" t="str">
        <x:v>2889</x:v>
      </x:c>
      <x:c r="B1707" s="77" t="str">
        <x:v>國票金</x:v>
      </x:c>
      <x:c r="C1707" s="125" t="n">
        <x:v>45962</x:v>
      </x:c>
      <x:c r="D1707" s="120" t="n">
        <x:v>809159</x:v>
      </x:c>
      <x:c r="E1707" s="120" t="n">
        <x:v>933496.7601851264</x:v>
      </x:c>
      <x:c r="F1707" s="120" t="n">
        <x:v>913006.6323568096</x:v>
      </x:c>
      <x:c r="G1707" s="120" t="n">
        <x:v>935773.4410549395</x:v>
      </x:c>
      <x:c r="H1707" s="119" t="n">
        <x:v>0.15366295151524786</x:v>
      </x:c>
      <x:c r="I1707" s="119" t="n">
        <x:f>IFERROR(ABS(F1707-D1707)/ABS(D1707),"")</x:f>
        <x:v>0.12834020551808675</x:v>
      </x:c>
      <x:c r="J1707" s="119" t="n">
        <x:f>IFERROR(ABS(G1707-D1707)/ABS(D1707),"")</x:f>
        <x:v>0.156476589959377</x:v>
      </x:c>
      <x:c r="K1707" s="120" t="n">
        <x:f>E1707-D1707</x:f>
        <x:v>124337.76018512645</x:v>
      </x:c>
      <x:c r="L1707" s="77" t="str">
        <x:v>weighted_hybrid</x:v>
      </x:c>
      <x:c r="M1707" s="77" t="str">
        <x:v>是</x:v>
      </x:c>
      <x:c r="N1707" s="77" t="str">
        <x:v>是</x:v>
      </x:c>
    </x:row>
    <x:row r="1708">
      <x:c r="A1708" s="77" t="str">
        <x:v>2889</x:v>
      </x:c>
      <x:c r="B1708" s="77" t="str">
        <x:v>國票金</x:v>
      </x:c>
      <x:c r="C1708" s="125" t="n">
        <x:v>45992</x:v>
      </x:c>
      <x:c r="D1708" s="120" t="n">
        <x:v>883600</x:v>
      </x:c>
      <x:c r="E1708" s="120" t="n">
        <x:v>904532.0785112998</x:v>
      </x:c>
      <x:c r="F1708" s="120" t="n">
        <x:v>845065.8099519924</x:v>
      </x:c>
      <x:c r="G1708" s="120" t="n">
        <x:v>911139.4416845561</x:v>
      </x:c>
      <x:c r="H1708" s="119" t="n">
        <x:v>0.023689541094725892</x:v>
      </x:c>
      <x:c r="I1708" s="119" t="n">
        <x:f>IFERROR(ABS(F1708-D1708)/ABS(D1708),"")</x:f>
        <x:v>0.04361044595745546</x:v>
      </x:c>
      <x:c r="J1708" s="119" t="n">
        <x:f>IFERROR(ABS(G1708-D1708)/ABS(D1708),"")</x:f>
        <x:v>0.031167317433857037</x:v>
      </x:c>
      <x:c r="K1708" s="120" t="n">
        <x:f>E1708-D1708</x:f>
        <x:v>20932.0785112998</x:v>
      </x:c>
      <x:c r="L1708" s="77" t="str">
        <x:v>weighted_hybrid</x:v>
      </x:c>
      <x:c r="M1708" s="77" t="str">
        <x:v>是</x:v>
      </x:c>
      <x:c r="N1708" s="77" t="str">
        <x:v>是</x:v>
      </x:c>
    </x:row>
    <x:row r="1709">
      <x:c r="A1709" s="77" t="str">
        <x:v>2915</x:v>
      </x:c>
      <x:c r="B1709" s="77" t="str">
        <x:v>潤泰全</x:v>
      </x:c>
      <x:c r="C1709" s="125" t="n">
        <x:v>45658</x:v>
      </x:c>
      <x:c r="D1709" s="120" t="n">
        <x:v>267711</x:v>
      </x:c>
      <x:c r="E1709" s="120" t="n">
        <x:v>332484.7640391877</x:v>
      </x:c>
      <x:c r="F1709" s="120" t="n">
        <x:v>266910.4428677219</x:v>
      </x:c>
      <x:c r="G1709" s="120" t="n">
        <x:v>339770.7997249061</x:v>
      </x:c>
      <x:c r="H1709" s="119" t="n">
        <x:v>0.2419540625494944</x:v>
      </x:c>
      <x:c r="I1709" s="119" t="n">
        <x:f>IFERROR(ABS(F1709-D1709)/ABS(D1709),"")</x:f>
        <x:v>0.002990378177505233</x:v>
      </x:c>
      <x:c r="J1709" s="119" t="n">
        <x:f>IFERROR(ABS(G1709-D1709)/ABS(D1709),"")</x:f>
        <x:v>0.269170111519161</x:v>
      </x:c>
      <x:c r="K1709" s="120" t="n">
        <x:f>E1709-D1709</x:f>
        <x:v>64773.76403918769</x:v>
      </x:c>
      <x:c r="L1709" s="77" t="str">
        <x:v>weighted_hybrid</x:v>
      </x:c>
      <x:c r="M1709" s="77" t="str">
        <x:v>是</x:v>
      </x:c>
      <x:c r="N1709" s="77" t="str">
        <x:v>是</x:v>
      </x:c>
    </x:row>
    <x:row r="1710">
      <x:c r="A1710" s="77" t="str">
        <x:v>2915</x:v>
      </x:c>
      <x:c r="B1710" s="77" t="str">
        <x:v>潤泰全</x:v>
      </x:c>
      <x:c r="C1710" s="125" t="n">
        <x:v>45689</x:v>
      </x:c>
      <x:c r="D1710" s="120" t="n">
        <x:v>174446</x:v>
      </x:c>
      <x:c r="E1710" s="120" t="n">
        <x:v>273024.3814377479</x:v>
      </x:c>
      <x:c r="F1710" s="120" t="n">
        <x:v>238453.78975630863</x:v>
      </x:c>
      <x:c r="G1710" s="120" t="n">
        <x:v>276865.5582912412</x:v>
      </x:c>
      <x:c r="H1710" s="119" t="n">
        <x:v>0.5650939628179947</x:v>
      </x:c>
      <x:c r="I1710" s="119" t="n">
        <x:f>IFERROR(ABS(F1710-D1710)/ABS(D1710),"")</x:f>
        <x:v>0.3669203636443864</x:v>
      </x:c>
      <x:c r="J1710" s="119" t="n">
        <x:f>IFERROR(ABS(G1710-D1710)/ABS(D1710),"")</x:f>
        <x:v>0.5871132516150624</x:v>
      </x:c>
      <x:c r="K1710" s="120" t="n">
        <x:f>E1710-D1710</x:f>
        <x:v>98578.38143774791</x:v>
      </x:c>
      <x:c r="L1710" s="77" t="str">
        <x:v>weighted_hybrid</x:v>
      </x:c>
      <x:c r="M1710" s="77" t="str">
        <x:v>是</x:v>
      </x:c>
      <x:c r="N1710" s="77" t="str">
        <x:v>是</x:v>
      </x:c>
    </x:row>
    <x:row r="1711">
      <x:c r="A1711" s="77" t="str">
        <x:v>2915</x:v>
      </x:c>
      <x:c r="B1711" s="77" t="str">
        <x:v>潤泰全</x:v>
      </x:c>
      <x:c r="C1711" s="125" t="n">
        <x:v>45717</x:v>
      </x:c>
      <x:c r="D1711" s="120" t="n">
        <x:v>206825</x:v>
      </x:c>
      <x:c r="E1711" s="120" t="n">
        <x:v>197742.88723378538</x:v>
      </x:c>
      <x:c r="F1711" s="120" t="n">
        <x:v>235688.3064968637</x:v>
      </x:c>
      <x:c r="G1711" s="120" t="n">
        <x:v>193526.7295378878</x:v>
      </x:c>
      <x:c r="H1711" s="119" t="n">
        <x:v>0.04391206462572038</x:v>
      </x:c>
      <x:c r="I1711" s="119" t="n">
        <x:f>IFERROR(ABS(F1711-D1711)/ABS(D1711),"")</x:f>
        <x:v>0.13955424391086035</x:v>
      </x:c>
      <x:c r="J1711" s="119" t="n">
        <x:f>IFERROR(ABS(G1711-D1711)/ABS(D1711),"")</x:f>
        <x:v>0.0642972100186738</x:v>
      </x:c>
      <x:c r="K1711" s="120" t="n">
        <x:f>E1711-D1711</x:f>
        <x:v>-9082.112766214617</x:v>
      </x:c>
      <x:c r="L1711" s="77" t="str">
        <x:v>weighted_hybrid</x:v>
      </x:c>
      <x:c r="M1711" s="77" t="str">
        <x:v>是</x:v>
      </x:c>
      <x:c r="N1711" s="77" t="str">
        <x:v>是</x:v>
      </x:c>
    </x:row>
    <x:row r="1712">
      <x:c r="A1712" s="77" t="str">
        <x:v>2915</x:v>
      </x:c>
      <x:c r="B1712" s="77" t="str">
        <x:v>潤泰全</x:v>
      </x:c>
      <x:c r="C1712" s="125" t="n">
        <x:v>45748</x:v>
      </x:c>
      <x:c r="D1712" s="120" t="n">
        <x:v>199691</x:v>
      </x:c>
      <x:c r="E1712" s="120" t="n">
        <x:v>204969.52358449495</x:v>
      </x:c>
      <x:c r="F1712" s="120" t="n">
        <x:v>202263.246347</x:v>
      </x:c>
      <x:c r="G1712" s="120" t="n">
        <x:v>205270.2210553277</x:v>
      </x:c>
      <x:c r="H1712" s="119" t="n">
        <x:v>0.026433457614489134</x:v>
      </x:c>
      <x:c r="I1712" s="119" t="n">
        <x:f>IFERROR(ABS(F1712-D1712)/ABS(D1712),"")</x:f>
        <x:v>0.012881133085617317</x:v>
      </x:c>
      <x:c r="J1712" s="119" t="n">
        <x:f>IFERROR(ABS(G1712-D1712)/ABS(D1712),"")</x:f>
        <x:v>0.027939271451030395</x:v>
      </x:c>
      <x:c r="K1712" s="120" t="n">
        <x:f>E1712-D1712</x:f>
        <x:v>5278.523584494949</x:v>
      </x:c>
      <x:c r="L1712" s="77" t="str">
        <x:v>weighted_hybrid</x:v>
      </x:c>
      <x:c r="M1712" s="77" t="str">
        <x:v>是</x:v>
      </x:c>
      <x:c r="N1712" s="77" t="str">
        <x:v>是</x:v>
      </x:c>
    </x:row>
    <x:row r="1713">
      <x:c r="A1713" s="77" t="str">
        <x:v>2915</x:v>
      </x:c>
      <x:c r="B1713" s="77" t="str">
        <x:v>潤泰全</x:v>
      </x:c>
      <x:c r="C1713" s="125" t="n">
        <x:v>45778</x:v>
      </x:c>
      <x:c r="D1713" s="120" t="n">
        <x:v>221309</x:v>
      </x:c>
      <x:c r="E1713" s="120" t="n">
        <x:v>210436.1759201051</x:v>
      </x:c>
      <x:c r="F1713" s="120" t="n">
        <x:v>217609.6217858248</x:v>
      </x:c>
      <x:c r="G1713" s="120" t="n">
        <x:v>209639.12637946958</x:v>
      </x:c>
      <x:c r="H1713" s="119" t="n">
        <x:v>0.04912960647734569</x:v>
      </x:c>
      <x:c r="I1713" s="119" t="n">
        <x:f>IFERROR(ABS(F1713-D1713)/ABS(D1713),"")</x:f>
        <x:v>0.01671589593814622</x:v>
      </x:c>
      <x:c r="J1713" s="119" t="n">
        <x:f>IFERROR(ABS(G1713-D1713)/ABS(D1713),"")</x:f>
        <x:v>0.05273112987059006</x:v>
      </x:c>
      <x:c r="K1713" s="120" t="n">
        <x:f>E1713-D1713</x:f>
        <x:v>-10872.824079894897</x:v>
      </x:c>
      <x:c r="L1713" s="77" t="str">
        <x:v>weighted_hybrid</x:v>
      </x:c>
      <x:c r="M1713" s="77" t="str">
        <x:v>是</x:v>
      </x:c>
      <x:c r="N1713" s="77" t="str">
        <x:v>是</x:v>
      </x:c>
    </x:row>
    <x:row r="1714">
      <x:c r="A1714" s="77" t="str">
        <x:v>2915</x:v>
      </x:c>
      <x:c r="B1714" s="77" t="str">
        <x:v>潤泰全</x:v>
      </x:c>
      <x:c r="C1714" s="125" t="n">
        <x:v>45809</x:v>
      </x:c>
      <x:c r="D1714" s="120" t="n">
        <x:v>210276</x:v>
      </x:c>
      <x:c r="E1714" s="120" t="n">
        <x:v>227525.03595965495</x:v>
      </x:c>
      <x:c r="F1714" s="120" t="n">
        <x:v>215752.54981614</x:v>
      </x:c>
      <x:c r="G1714" s="120" t="n">
        <x:v>228833.08997560103</x:v>
      </x:c>
      <x:c r="H1714" s="119" t="n">
        <x:v>0.08203045501937907</x:v>
      </x:c>
      <x:c r="I1714" s="119" t="n">
        <x:f>IFERROR(ABS(F1714-D1714)/ABS(D1714),"")</x:f>
        <x:v>0.026044578630656866</x:v>
      </x:c>
      <x:c r="J1714" s="119" t="n">
        <x:f>IFERROR(ABS(G1714-D1714)/ABS(D1714),"")</x:f>
        <x:v>0.0882511079514592</x:v>
      </x:c>
      <x:c r="K1714" s="120" t="n">
        <x:f>E1714-D1714</x:f>
        <x:v>17249.035959654953</x:v>
      </x:c>
      <x:c r="L1714" s="77" t="str">
        <x:v>weighted_hybrid</x:v>
      </x:c>
      <x:c r="M1714" s="77" t="str">
        <x:v>是</x:v>
      </x:c>
      <x:c r="N1714" s="77" t="str">
        <x:v>是</x:v>
      </x:c>
    </x:row>
    <x:row r="1715">
      <x:c r="A1715" s="77" t="str">
        <x:v>2915</x:v>
      </x:c>
      <x:c r="B1715" s="77" t="str">
        <x:v>潤泰全</x:v>
      </x:c>
      <x:c r="C1715" s="125" t="n">
        <x:v>45839</x:v>
      </x:c>
      <x:c r="D1715" s="120" t="n">
        <x:v>171193</x:v>
      </x:c>
      <x:c r="E1715" s="120" t="n">
        <x:v>225365.32945831775</x:v>
      </x:c>
      <x:c r="F1715" s="120" t="n">
        <x:v>223629.1999430348</x:v>
      </x:c>
      <x:c r="G1715" s="120" t="n">
        <x:v>225558.23273779362</x:v>
      </x:c>
      <x:c r="H1715" s="119" t="n">
        <x:v>0.3164400966062733</x:v>
      </x:c>
      <x:c r="I1715" s="119" t="n">
        <x:f>IFERROR(ABS(F1715-D1715)/ABS(D1715),"")</x:f>
        <x:v>0.3062987385175492</x:v>
      </x:c>
      <x:c r="J1715" s="119" t="n">
        <x:f>IFERROR(ABS(G1715-D1715)/ABS(D1715),"")</x:f>
        <x:v>0.31756691417168703</x:v>
      </x:c>
      <x:c r="K1715" s="120" t="n">
        <x:f>E1715-D1715</x:f>
        <x:v>54172.32945831775</x:v>
      </x:c>
      <x:c r="L1715" s="77" t="str">
        <x:v>weighted_hybrid</x:v>
      </x:c>
      <x:c r="M1715" s="77" t="str">
        <x:v>是</x:v>
      </x:c>
      <x:c r="N1715" s="77" t="str">
        <x:v>是</x:v>
      </x:c>
    </x:row>
    <x:row r="1716">
      <x:c r="A1716" s="77" t="str">
        <x:v>2915</x:v>
      </x:c>
      <x:c r="B1716" s="77" t="str">
        <x:v>潤泰全</x:v>
      </x:c>
      <x:c r="C1716" s="125" t="n">
        <x:v>45870</x:v>
      </x:c>
      <x:c r="D1716" s="120" t="n">
        <x:v>187014</x:v>
      </x:c>
      <x:c r="E1716" s="120" t="n">
        <x:v>199872.79064064537</x:v>
      </x:c>
      <x:c r="F1716" s="120" t="n">
        <x:v>247222.3373794625</x:v>
      </x:c>
      <x:c r="G1716" s="120" t="n">
        <x:v>194611.7298918879</x:v>
      </x:c>
      <x:c r="H1716" s="119" t="n">
        <x:v>0.0687584386230195</x:v>
      </x:c>
      <x:c r="I1716" s="119" t="n">
        <x:f>IFERROR(ABS(F1716-D1716)/ABS(D1716),"")</x:f>
        <x:v>0.32194561572642955</x:v>
      </x:c>
      <x:c r="J1716" s="119" t="n">
        <x:f>IFERROR(ABS(G1716-D1716)/ABS(D1716),"")</x:f>
        <x:v>0.04062653005597386</x:v>
      </x:c>
      <x:c r="K1716" s="120" t="n">
        <x:f>E1716-D1716</x:f>
        <x:v>12858.79064064537</x:v>
      </x:c>
      <x:c r="L1716" s="77" t="str">
        <x:v>weighted_hybrid</x:v>
      </x:c>
      <x:c r="M1716" s="77" t="str">
        <x:v>是</x:v>
      </x:c>
      <x:c r="N1716" s="77" t="str">
        <x:v>是</x:v>
      </x:c>
    </x:row>
    <x:row r="1717">
      <x:c r="A1717" s="77" t="str">
        <x:v>2915</x:v>
      </x:c>
      <x:c r="B1717" s="77" t="str">
        <x:v>潤泰全</x:v>
      </x:c>
      <x:c r="C1717" s="125" t="n">
        <x:v>45901</x:v>
      </x:c>
      <x:c r="D1717" s="120" t="n">
        <x:v>308090</x:v>
      </x:c>
      <x:c r="E1717" s="120" t="n">
        <x:v>184222.94344148677</x:v>
      </x:c>
      <x:c r="F1717" s="120" t="n">
        <x:v>222576.58871729745</x:v>
      </x:c>
      <x:c r="G1717" s="120" t="n">
        <x:v>179961.42729973</x:v>
      </x:c>
      <x:c r="H1717" s="119" t="n">
        <x:v>0.4020482864049895</x:v>
      </x:c>
      <x:c r="I1717" s="119" t="n">
        <x:f>IFERROR(ABS(F1717-D1717)/ABS(D1717),"")</x:f>
        <x:v>0.2775598405748403</x:v>
      </x:c>
      <x:c r="J1717" s="119" t="n">
        <x:f>IFERROR(ABS(G1717-D1717)/ABS(D1717),"")</x:f>
        <x:v>0.41588033594167284</x:v>
      </x:c>
      <x:c r="K1717" s="120" t="n">
        <x:f>E1717-D1717</x:f>
        <x:v>-123867.05655851323</x:v>
      </x:c>
      <x:c r="L1717" s="77" t="str">
        <x:v>weighted_hybrid</x:v>
      </x:c>
      <x:c r="M1717" s="77" t="str">
        <x:v>是</x:v>
      </x:c>
      <x:c r="N1717" s="77" t="str">
        <x:v>是</x:v>
      </x:c>
    </x:row>
    <x:row r="1718">
      <x:c r="A1718" s="77" t="str">
        <x:v>2915</x:v>
      </x:c>
      <x:c r="B1718" s="77" t="str">
        <x:v>潤泰全</x:v>
      </x:c>
      <x:c r="C1718" s="125" t="n">
        <x:v>45931</x:v>
      </x:c>
      <x:c r="D1718" s="120" t="n">
        <x:v>171210</x:v>
      </x:c>
      <x:c r="E1718" s="120" t="n">
        <x:v>217477.5079145159</x:v>
      </x:c>
      <x:c r="F1718" s="120" t="n">
        <x:v>191571.5037370188</x:v>
      </x:c>
      <x:c r="G1718" s="120" t="n">
        <x:v>220355.9528231267</x:v>
      </x:c>
      <x:c r="H1718" s="119" t="n">
        <x:v>0.2702383500643415</x:v>
      </x:c>
      <x:c r="I1718" s="119" t="n">
        <x:f>IFERROR(ABS(F1718-D1718)/ABS(D1718),"")</x:f>
        <x:v>0.11892707048080599</x:v>
      </x:c>
      <x:c r="J1718" s="119" t="n">
        <x:f>IFERROR(ABS(G1718-D1718)/ABS(D1718),"")</x:f>
        <x:v>0.28705071446251207</x:v>
      </x:c>
      <x:c r="K1718" s="120" t="n">
        <x:f>E1718-D1718</x:f>
        <x:v>46267.50791451591</x:v>
      </x:c>
      <x:c r="L1718" s="77" t="str">
        <x:v>weighted_hybrid</x:v>
      </x:c>
      <x:c r="M1718" s="77" t="str">
        <x:v>是</x:v>
      </x:c>
      <x:c r="N1718" s="77" t="str">
        <x:v>是</x:v>
      </x:c>
    </x:row>
    <x:row r="1719">
      <x:c r="A1719" s="77" t="str">
        <x:v>2915</x:v>
      </x:c>
      <x:c r="B1719" s="77" t="str">
        <x:v>潤泰全</x:v>
      </x:c>
      <x:c r="C1719" s="125" t="n">
        <x:v>45962</x:v>
      </x:c>
      <x:c r="D1719" s="120" t="n">
        <x:v>165894</x:v>
      </x:c>
      <x:c r="E1719" s="120" t="n">
        <x:v>181557.79953934514</x:v>
      </x:c>
      <x:c r="F1719" s="120" t="n">
        <x:v>207062.8108446783</x:v>
      </x:c>
      <x:c r="G1719" s="120" t="n">
        <x:v>178723.9093943081</x:v>
      </x:c>
      <x:c r="H1719" s="119" t="n">
        <x:v>0.09442053081693817</x:v>
      </x:c>
      <x:c r="I1719" s="119" t="n">
        <x:f>IFERROR(ABS(F1719-D1719)/ABS(D1719),"")</x:f>
        <x:v>0.24816335036034026</x:v>
      </x:c>
      <x:c r="J1719" s="119" t="n">
        <x:f>IFERROR(ABS(G1719-D1719)/ABS(D1719),"")</x:f>
        <x:v>0.07733799531211563</x:v>
      </x:c>
      <x:c r="K1719" s="120" t="n">
        <x:f>E1719-D1719</x:f>
        <x:v>15663.799539345142</x:v>
      </x:c>
      <x:c r="L1719" s="77" t="str">
        <x:v>weighted_hybrid</x:v>
      </x:c>
      <x:c r="M1719" s="77" t="str">
        <x:v>是</x:v>
      </x:c>
      <x:c r="N1719" s="77" t="str">
        <x:v>是</x:v>
      </x:c>
    </x:row>
    <x:row r="1720">
      <x:c r="A1720" s="77" t="str">
        <x:v>2915</x:v>
      </x:c>
      <x:c r="B1720" s="77" t="str">
        <x:v>潤泰全</x:v>
      </x:c>
      <x:c r="C1720" s="125" t="n">
        <x:v>45992</x:v>
      </x:c>
      <x:c r="D1720" s="120" t="n">
        <x:v>136954</x:v>
      </x:c>
      <x:c r="E1720" s="120" t="n">
        <x:v>244026.32895111426</x:v>
      </x:c>
      <x:c r="F1720" s="120" t="n">
        <x:v>278012.4524724633</x:v>
      </x:c>
      <x:c r="G1720" s="120" t="n">
        <x:v>240250.0930042977</x:v>
      </x:c>
      <x:c r="H1720" s="119" t="n">
        <x:v>0.7818123526958999</x:v>
      </x:c>
      <x:c r="I1720" s="119" t="n">
        <x:f>IFERROR(ABS(F1720-D1720)/ABS(D1720),"")</x:f>
        <x:v>1.0299695698735583</x:v>
      </x:c>
      <x:c r="J1720" s="119" t="n">
        <x:f>IFERROR(ABS(G1720-D1720)/ABS(D1720),"")</x:f>
        <x:v>0.7542393285650488</x:v>
      </x:c>
      <x:c r="K1720" s="120" t="n">
        <x:f>E1720-D1720</x:f>
        <x:v>107072.32895111426</x:v>
      </x:c>
      <x:c r="L1720" s="77" t="str">
        <x:v>weighted_hybrid</x:v>
      </x:c>
      <x:c r="M1720" s="77" t="str">
        <x:v>是</x:v>
      </x:c>
      <x:c r="N1720" s="77" t="str">
        <x:v>是</x:v>
      </x:c>
    </x:row>
    <x:row r="1721">
      <x:c r="A1721" s="77" t="str">
        <x:v>2916</x:v>
      </x:c>
      <x:c r="B1721" s="77" t="str">
        <x:v>滿心</x:v>
      </x:c>
      <x:c r="C1721" s="125" t="n">
        <x:v>45658</x:v>
      </x:c>
      <x:c r="D1721" s="120" t="n">
        <x:v>273780</x:v>
      </x:c>
      <x:c r="E1721" s="120" t="n">
        <x:v>206726.27310437645</x:v>
      </x:c>
      <x:c r="F1721" s="120" t="n">
        <x:v>229279.90012745908</x:v>
      </x:c>
      <x:c r="G1721" s="120" t="n">
        <x:v>204220.31454625618</x:v>
      </x:c>
      <x:c r="H1721" s="119" t="n">
        <x:v>0.2449182807203724</x:v>
      </x:c>
      <x:c r="I1721" s="119" t="n">
        <x:f>IFERROR(ABS(F1721-D1721)/ABS(D1721),"")</x:f>
        <x:v>0.16253962989459023</x:v>
      </x:c>
      <x:c r="J1721" s="119" t="n">
        <x:f>IFERROR(ABS(G1721-D1721)/ABS(D1721),"")</x:f>
        <x:v>0.2540714641454592</x:v>
      </x:c>
      <x:c r="K1721" s="120" t="n">
        <x:f>E1721-D1721</x:f>
        <x:v>-67053.72689562355</x:v>
      </x:c>
      <x:c r="L1721" s="77" t="str">
        <x:v>weighted_hybrid</x:v>
      </x:c>
      <x:c r="M1721" s="77" t="str">
        <x:v>是</x:v>
      </x:c>
      <x:c r="N1721" s="77" t="str">
        <x:v>是</x:v>
      </x:c>
    </x:row>
    <x:row r="1722">
      <x:c r="A1722" s="77" t="str">
        <x:v>2916</x:v>
      </x:c>
      <x:c r="B1722" s="77" t="str">
        <x:v>滿心</x:v>
      </x:c>
      <x:c r="C1722" s="125" t="n">
        <x:v>45689</x:v>
      </x:c>
      <x:c r="D1722" s="120" t="n">
        <x:v>126412</x:v>
      </x:c>
      <x:c r="E1722" s="120" t="n">
        <x:v>228835.25786845424</x:v>
      </x:c>
      <x:c r="F1722" s="120" t="n">
        <x:v>169664.13625946897</x:v>
      </x:c>
      <x:c r="G1722" s="120" t="n">
        <x:v>235409.82693611924</x:v>
      </x:c>
      <x:c r="H1722" s="119" t="n">
        <x:v>0.8102336634849084</x:v>
      </x:c>
      <x:c r="I1722" s="119" t="n">
        <x:f>IFERROR(ABS(F1722-D1722)/ABS(D1722),"")</x:f>
        <x:v>0.3421521395078709</x:v>
      </x:c>
      <x:c r="J1722" s="119" t="n">
        <x:f>IFERROR(ABS(G1722-D1722)/ABS(D1722),"")</x:f>
        <x:v>0.8622427217045789</x:v>
      </x:c>
      <x:c r="K1722" s="120" t="n">
        <x:f>E1722-D1722</x:f>
        <x:v>102423.25786845424</x:v>
      </x:c>
      <x:c r="L1722" s="77" t="str">
        <x:v>weighted_hybrid</x:v>
      </x:c>
      <x:c r="M1722" s="77" t="str">
        <x:v>是</x:v>
      </x:c>
      <x:c r="N1722" s="77" t="str">
        <x:v>是</x:v>
      </x:c>
    </x:row>
    <x:row r="1723">
      <x:c r="A1723" s="77" t="str">
        <x:v>2916</x:v>
      </x:c>
      <x:c r="B1723" s="77" t="str">
        <x:v>滿心</x:v>
      </x:c>
      <x:c r="C1723" s="125" t="n">
        <x:v>45717</x:v>
      </x:c>
      <x:c r="D1723" s="120" t="n">
        <x:v>134659</x:v>
      </x:c>
      <x:c r="E1723" s="120" t="n">
        <x:v>133526.61526197713</x:v>
      </x:c>
      <x:c r="F1723" s="120" t="n">
        <x:v>128089.45798168976</x:v>
      </x:c>
      <x:c r="G1723" s="120" t="n">
        <x:v>134130.74384867572</x:v>
      </x:c>
      <x:c r="H1723" s="119" t="n">
        <x:v>0.008409276305504044</x:v>
      </x:c>
      <x:c r="I1723" s="119" t="n">
        <x:f>IFERROR(ABS(F1723-D1723)/ABS(D1723),"")</x:f>
        <x:v>0.04878650530829903</x:v>
      </x:c>
      <x:c r="J1723" s="119" t="n">
        <x:f>IFERROR(ABS(G1723-D1723)/ABS(D1723),"")</x:f>
        <x:v>0.003922917527415795</x:v>
      </x:c>
      <x:c r="K1723" s="120" t="n">
        <x:f>E1723-D1723</x:f>
        <x:v>-1132.384738022869</x:v>
      </x:c>
      <x:c r="L1723" s="77" t="str">
        <x:v>weighted_hybrid</x:v>
      </x:c>
      <x:c r="M1723" s="77" t="str">
        <x:v>是</x:v>
      </x:c>
      <x:c r="N1723" s="77" t="str">
        <x:v>是</x:v>
      </x:c>
    </x:row>
    <x:row r="1724">
      <x:c r="A1724" s="77" t="str">
        <x:v>2916</x:v>
      </x:c>
      <x:c r="B1724" s="77" t="str">
        <x:v>滿心</x:v>
      </x:c>
      <x:c r="C1724" s="125" t="n">
        <x:v>45748</x:v>
      </x:c>
      <x:c r="D1724" s="120" t="n">
        <x:v>146253</x:v>
      </x:c>
      <x:c r="E1724" s="120" t="n">
        <x:v>141177.93113730272</x:v>
      </x:c>
      <x:c r="F1724" s="120" t="n">
        <x:v>147996.2877689017</x:v>
      </x:c>
      <x:c r="G1724" s="120" t="n">
        <x:v>140420.33595601394</x:v>
      </x:c>
      <x:c r="H1724" s="119" t="n">
        <x:v>0.03470061374944298</x:v>
      </x:c>
      <x:c r="I1724" s="119" t="n">
        <x:f>IFERROR(ABS(F1724-D1724)/ABS(D1724),"")</x:f>
        <x:v>0.011919671862469174</x:v>
      </x:c>
      <x:c r="J1724" s="119" t="n">
        <x:f>IFERROR(ABS(G1724-D1724)/ABS(D1724),"")</x:f>
        <x:v>0.039880645484099905</x:v>
      </x:c>
      <x:c r="K1724" s="120" t="n">
        <x:f>E1724-D1724</x:f>
        <x:v>-5075.068862697284</x:v>
      </x:c>
      <x:c r="L1724" s="77" t="str">
        <x:v>weighted_hybrid</x:v>
      </x:c>
      <x:c r="M1724" s="77" t="str">
        <x:v>是</x:v>
      </x:c>
      <x:c r="N1724" s="77" t="str">
        <x:v>是</x:v>
      </x:c>
    </x:row>
    <x:row r="1725">
      <x:c r="A1725" s="77" t="str">
        <x:v>2916</x:v>
      </x:c>
      <x:c r="B1725" s="77" t="str">
        <x:v>滿心</x:v>
      </x:c>
      <x:c r="C1725" s="125" t="n">
        <x:v>45778</x:v>
      </x:c>
      <x:c r="D1725" s="120" t="n">
        <x:v>153557</x:v>
      </x:c>
      <x:c r="E1725" s="120" t="n">
        <x:v>145171.3737219629</x:v>
      </x:c>
      <x:c r="F1725" s="120" t="n">
        <x:v>138439.89924089384</x:v>
      </x:c>
      <x:c r="G1725" s="120" t="n">
        <x:v>145919.3153309706</x:v>
      </x:c>
      <x:c r="H1725" s="119" t="n">
        <x:v>0.05460920881520926</x:v>
      </x:c>
      <x:c r="I1725" s="119" t="n">
        <x:f>IFERROR(ABS(F1725-D1725)/ABS(D1725),"")</x:f>
        <x:v>0.0984461845380293</x:v>
      </x:c>
      <x:c r="J1725" s="119" t="n">
        <x:f>IFERROR(ABS(G1725-D1725)/ABS(D1725),"")</x:f>
        <x:v>0.049738433734895865</x:v>
      </x:c>
      <x:c r="K1725" s="120" t="n">
        <x:f>E1725-D1725</x:f>
        <x:v>-8385.626278037089</x:v>
      </x:c>
      <x:c r="L1725" s="77" t="str">
        <x:v>weighted_hybrid</x:v>
      </x:c>
      <x:c r="M1725" s="77" t="str">
        <x:v>是</x:v>
      </x:c>
      <x:c r="N1725" s="77" t="str">
        <x:v>是</x:v>
      </x:c>
    </x:row>
    <x:row r="1726">
      <x:c r="A1726" s="77" t="str">
        <x:v>2916</x:v>
      </x:c>
      <x:c r="B1726" s="77" t="str">
        <x:v>滿心</x:v>
      </x:c>
      <x:c r="C1726" s="125" t="n">
        <x:v>45809</x:v>
      </x:c>
      <x:c r="D1726" s="120" t="n">
        <x:v>150290</x:v>
      </x:c>
      <x:c r="E1726" s="120" t="n">
        <x:v>147203.89254876744</x:v>
      </x:c>
      <x:c r="F1726" s="120" t="n">
        <x:v>122699.022121698</x:v>
      </x:c>
      <x:c r="G1726" s="120" t="n">
        <x:v>149926.65592955292</x:v>
      </x:c>
      <x:c r="H1726" s="119" t="n">
        <x:v>0.020534349931682464</x:v>
      </x:c>
      <x:c r="I1726" s="119" t="n">
        <x:f>IFERROR(ABS(F1726-D1726)/ABS(D1726),"")</x:f>
        <x:v>0.18358492167344467</x:v>
      </x:c>
      <x:c r="J1726" s="119" t="n">
        <x:f>IFERROR(ABS(G1726-D1726)/ABS(D1726),"")</x:f>
        <x:v>0.0024176197381534695</x:v>
      </x:c>
      <x:c r="K1726" s="120" t="n">
        <x:f>E1726-D1726</x:f>
        <x:v>-3086.1074512325577</x:v>
      </x:c>
      <x:c r="L1726" s="77" t="str">
        <x:v>weighted_hybrid</x:v>
      </x:c>
      <x:c r="M1726" s="77" t="str">
        <x:v>是</x:v>
      </x:c>
      <x:c r="N1726" s="77" t="str">
        <x:v>是</x:v>
      </x:c>
    </x:row>
    <x:row r="1727">
      <x:c r="A1727" s="77" t="str">
        <x:v>2916</x:v>
      </x:c>
      <x:c r="B1727" s="77" t="str">
        <x:v>滿心</x:v>
      </x:c>
      <x:c r="C1727" s="125" t="n">
        <x:v>45839</x:v>
      </x:c>
      <x:c r="D1727" s="120" t="n">
        <x:v>121760</x:v>
      </x:c>
      <x:c r="E1727" s="120" t="n">
        <x:v>137686.6188576358</x:v>
      </x:c>
      <x:c r="F1727" s="120" t="n">
        <x:v>147461.25439687248</x:v>
      </x:c>
      <x:c r="G1727" s="120" t="n">
        <x:v>136600.54824216504</x:v>
      </x:c>
      <x:c r="H1727" s="119" t="n">
        <x:v>0.13080337432355285</x:v>
      </x:c>
      <x:c r="I1727" s="119" t="n">
        <x:f>IFERROR(ABS(F1727-D1727)/ABS(D1727),"")</x:f>
        <x:v>0.21108126147234296</x:v>
      </x:c>
      <x:c r="J1727" s="119" t="n">
        <x:f>IFERROR(ABS(G1727-D1727)/ABS(D1727),"")</x:f>
        <x:v>0.12188360908479827</x:v>
      </x:c>
      <x:c r="K1727" s="120" t="n">
        <x:f>E1727-D1727</x:f>
        <x:v>15926.618857635796</x:v>
      </x:c>
      <x:c r="L1727" s="77" t="str">
        <x:v>weighted_hybrid</x:v>
      </x:c>
      <x:c r="M1727" s="77" t="str">
        <x:v>是</x:v>
      </x:c>
      <x:c r="N1727" s="77" t="str">
        <x:v>是</x:v>
      </x:c>
    </x:row>
    <x:row r="1728">
      <x:c r="A1728" s="77" t="str">
        <x:v>2916</x:v>
      </x:c>
      <x:c r="B1728" s="77" t="str">
        <x:v>滿心</x:v>
      </x:c>
      <x:c r="C1728" s="125" t="n">
        <x:v>45870</x:v>
      </x:c>
      <x:c r="D1728" s="120" t="n">
        <x:v>125489</x:v>
      </x:c>
      <x:c r="E1728" s="120" t="n">
        <x:v>124091.22485538501</x:v>
      </x:c>
      <x:c r="F1728" s="120" t="n">
        <x:v>131097.22991263273</x:v>
      </x:c>
      <x:c r="G1728" s="120" t="n">
        <x:v>123312.77984902414</x:v>
      </x:c>
      <x:c r="H1728" s="119" t="n">
        <x:v>0.011138626848687872</x:v>
      </x:c>
      <x:c r="I1728" s="119" t="n">
        <x:f>IFERROR(ABS(F1728-D1728)/ABS(D1728),"")</x:f>
        <x:v>0.044691008077462784</x:v>
      </x:c>
      <x:c r="J1728" s="119" t="n">
        <x:f>IFERROR(ABS(G1728-D1728)/ABS(D1728),"")</x:f>
        <x:v>0.017341919618260242</x:v>
      </x:c>
      <x:c r="K1728" s="120" t="n">
        <x:f>E1728-D1728</x:f>
        <x:v>-1397.7751446149923</x:v>
      </x:c>
      <x:c r="L1728" s="77" t="str">
        <x:v>weighted_hybrid</x:v>
      </x:c>
      <x:c r="M1728" s="77" t="str">
        <x:v>是</x:v>
      </x:c>
      <x:c r="N1728" s="77" t="str">
        <x:v>是</x:v>
      </x:c>
    </x:row>
    <x:row r="1729">
      <x:c r="A1729" s="77" t="str">
        <x:v>2916</x:v>
      </x:c>
      <x:c r="B1729" s="77" t="str">
        <x:v>滿心</x:v>
      </x:c>
      <x:c r="C1729" s="125" t="n">
        <x:v>45901</x:v>
      </x:c>
      <x:c r="D1729" s="120" t="n">
        <x:v>112201</x:v>
      </x:c>
      <x:c r="E1729" s="120" t="n">
        <x:v>122101.5301313714</x:v>
      </x:c>
      <x:c r="F1729" s="120" t="n">
        <x:v>119926.84275109605</x:v>
      </x:c>
      <x:c r="G1729" s="120" t="n">
        <x:v>122343.16206251312</x:v>
      </x:c>
      <x:c r="H1729" s="119" t="n">
        <x:v>0.08823923255025713</x:v>
      </x:c>
      <x:c r="I1729" s="119" t="n">
        <x:f>IFERROR(ABS(F1729-D1729)/ABS(D1729),"")</x:f>
        <x:v>0.06885716483004649</x:v>
      </x:c>
      <x:c r="J1729" s="119" t="n">
        <x:f>IFERROR(ABS(G1729-D1729)/ABS(D1729),"")</x:f>
        <x:v>0.09039279563028065</x:v>
      </x:c>
      <x:c r="K1729" s="120" t="n">
        <x:f>E1729-D1729</x:f>
        <x:v>9900.5301313714</x:v>
      </x:c>
      <x:c r="L1729" s="77" t="str">
        <x:v>weighted_hybrid</x:v>
      </x:c>
      <x:c r="M1729" s="77" t="str">
        <x:v>是</x:v>
      </x:c>
      <x:c r="N1729" s="77" t="str">
        <x:v>是</x:v>
      </x:c>
    </x:row>
    <x:row r="1730">
      <x:c r="A1730" s="77" t="str">
        <x:v>2916</x:v>
      </x:c>
      <x:c r="B1730" s="77" t="str">
        <x:v>滿心</x:v>
      </x:c>
      <x:c r="C1730" s="125" t="n">
        <x:v>45931</x:v>
      </x:c>
      <x:c r="D1730" s="120" t="n">
        <x:v>204902</x:v>
      </x:c>
      <x:c r="E1730" s="120" t="n">
        <x:v>155470.72324850105</x:v>
      </x:c>
      <x:c r="F1730" s="120" t="n">
        <x:v>235279.36426494992</x:v>
      </x:c>
      <x:c r="G1730" s="120" t="n">
        <x:v>146603.09646889562</x:v>
      </x:c>
      <x:c r="H1730" s="119" t="n">
        <x:v>0.2412435054391805</x:v>
      </x:c>
      <x:c r="I1730" s="119" t="n">
        <x:f>IFERROR(ABS(F1730-D1730)/ABS(D1730),"")</x:f>
        <x:v>0.14825313693838968</x:v>
      </x:c>
      <x:c r="J1730" s="119" t="n">
        <x:f>IFERROR(ABS(G1730-D1730)/ABS(D1730),"")</x:f>
        <x:v>0.28452091014779934</x:v>
      </x:c>
      <x:c r="K1730" s="120" t="n">
        <x:f>E1730-D1730</x:f>
        <x:v>-49431.276751498954</x:v>
      </x:c>
      <x:c r="L1730" s="77" t="str">
        <x:v>weighted_hybrid</x:v>
      </x:c>
      <x:c r="M1730" s="77" t="str">
        <x:v>是</x:v>
      </x:c>
      <x:c r="N1730" s="77" t="str">
        <x:v>是</x:v>
      </x:c>
    </x:row>
    <x:row r="1731">
      <x:c r="A1731" s="77" t="str">
        <x:v>2916</x:v>
      </x:c>
      <x:c r="B1731" s="77" t="str">
        <x:v>滿心</x:v>
      </x:c>
      <x:c r="C1731" s="125" t="n">
        <x:v>45962</x:v>
      </x:c>
      <x:c r="D1731" s="120" t="n">
        <x:v>228641</x:v>
      </x:c>
      <x:c r="E1731" s="120" t="n">
        <x:v>214785.08772377195</x:v>
      </x:c>
      <x:c r="F1731" s="120" t="n">
        <x:v>214119.9864212664</x:v>
      </x:c>
      <x:c r="G1731" s="120" t="n">
        <x:v>214858.9878684948</x:v>
      </x:c>
      <x:c r="H1731" s="119" t="n">
        <x:v>0.06060117072715762</x:v>
      </x:c>
      <x:c r="I1731" s="119" t="n">
        <x:f>IFERROR(ABS(F1731-D1731)/ABS(D1731),"")</x:f>
        <x:v>0.06351010351920086</x:v>
      </x:c>
      <x:c r="J1731" s="119" t="n">
        <x:f>IFERROR(ABS(G1731-D1731)/ABS(D1731),"")</x:f>
        <x:v>0.06027795597248616</x:v>
      </x:c>
      <x:c r="K1731" s="120" t="n">
        <x:f>E1731-D1731</x:f>
        <x:v>-13855.912276228046</x:v>
      </x:c>
      <x:c r="L1731" s="77" t="str">
        <x:v>weighted_hybrid</x:v>
      </x:c>
      <x:c r="M1731" s="77" t="str">
        <x:v>是</x:v>
      </x:c>
      <x:c r="N1731" s="77" t="str">
        <x:v>是</x:v>
      </x:c>
    </x:row>
    <x:row r="1732">
      <x:c r="A1732" s="77" t="str">
        <x:v>2916</x:v>
      </x:c>
      <x:c r="B1732" s="77" t="str">
        <x:v>滿心</x:v>
      </x:c>
      <x:c r="C1732" s="125" t="n">
        <x:v>45992</x:v>
      </x:c>
      <x:c r="D1732" s="120" t="n">
        <x:v>180322</x:v>
      </x:c>
      <x:c r="E1732" s="120" t="n">
        <x:v>223249.92294922975</x:v>
      </x:c>
      <x:c r="F1732" s="120" t="n">
        <x:v>221377.7929649921</x:v>
      </x:c>
      <x:c r="G1732" s="120" t="n">
        <x:v>223457.9373919228</x:v>
      </x:c>
      <x:c r="H1732" s="119" t="n">
        <x:v>0.23806259330103785</x:v>
      </x:c>
      <x:c r="I1732" s="119" t="n">
        <x:f>IFERROR(ABS(F1732-D1732)/ABS(D1732),"")</x:f>
        <x:v>0.2276804436784869</x:v>
      </x:c>
      <x:c r="J1732" s="119" t="n">
        <x:f>IFERROR(ABS(G1732-D1732)/ABS(D1732),"")</x:f>
        <x:v>0.23921616548132124</x:v>
      </x:c>
      <x:c r="K1732" s="120" t="n">
        <x:f>E1732-D1732</x:f>
        <x:v>42927.922949229745</x:v>
      </x:c>
      <x:c r="L1732" s="77" t="str">
        <x:v>weighted_hybrid</x:v>
      </x:c>
      <x:c r="M1732" s="77" t="str">
        <x:v>是</x:v>
      </x:c>
      <x:c r="N1732" s="77" t="str">
        <x:v>是</x:v>
      </x:c>
    </x:row>
    <x:row r="1733">
      <x:c r="A1733" s="77" t="str">
        <x:v>2924</x:v>
      </x:c>
      <x:c r="B1733" s="77" t="str">
        <x:v>宏太-KY</x:v>
      </x:c>
      <x:c r="C1733" s="125" t="n">
        <x:v>45658</x:v>
      </x:c>
      <x:c r="D1733" s="120" t="n">
        <x:v>3891</x:v>
      </x:c>
      <x:c r="E1733" s="120" t="n">
        <x:v>2814.0609917987344</x:v>
      </x:c>
      <x:c r="F1733" s="120" t="n">
        <x:v>2191.5753236656537</x:v>
      </x:c>
      <x:c r="G1733" s="120" t="n">
        <x:v>2883.2260660357433</x:v>
      </x:c>
      <x:c r="H1733" s="119" t="n">
        <x:v>0.27677692320772695</x:v>
      </x:c>
      <x:c r="I1733" s="119" t="n">
        <x:f>IFERROR(ABS(F1733-D1733)/ABS(D1733),"")</x:f>
        <x:v>0.4367578196695827</x:v>
      </x:c>
      <x:c r="J1733" s="119" t="n">
        <x:f>IFERROR(ABS(G1733-D1733)/ABS(D1733),"")</x:f>
        <x:v>0.25900126804529855</x:v>
      </x:c>
      <x:c r="K1733" s="120" t="n">
        <x:f>E1733-D1733</x:f>
        <x:v>-1076.9390082012656</x:v>
      </x:c>
      <x:c r="L1733" s="77" t="str">
        <x:v>weighted_hybrid</x:v>
      </x:c>
      <x:c r="M1733" s="77" t="str">
        <x:v>是</x:v>
      </x:c>
      <x:c r="N1733" s="77" t="str">
        <x:v>是</x:v>
      </x:c>
    </x:row>
    <x:row r="1734">
      <x:c r="A1734" s="77" t="str">
        <x:v>2924</x:v>
      </x:c>
      <x:c r="B1734" s="77" t="str">
        <x:v>宏太-KY</x:v>
      </x:c>
      <x:c r="C1734" s="125" t="n">
        <x:v>45689</x:v>
      </x:c>
      <x:c r="D1734" s="120" t="n">
        <x:v>3871</x:v>
      </x:c>
      <x:c r="E1734" s="120" t="n">
        <x:v>3218.5797798618323</x:v>
      </x:c>
      <x:c r="F1734" s="120" t="n">
        <x:v>3873.5500557830815</x:v>
      </x:c>
      <x:c r="G1734" s="120" t="n">
        <x:v>3145.8053047594713</x:v>
      </x:c>
      <x:c r="H1734" s="119" t="n">
        <x:v>0.16854048569831248</x:v>
      </x:c>
      <x:c r="I1734" s="119" t="n">
        <x:f>IFERROR(ABS(F1734-D1734)/ABS(D1734),"")</x:f>
        <x:v>0.0006587589209717027</x:v>
      </x:c>
      <x:c r="J1734" s="119" t="n">
        <x:f>IFERROR(ABS(G1734-D1734)/ABS(D1734),"")</x:f>
        <x:v>0.18734040176712186</x:v>
      </x:c>
      <x:c r="K1734" s="120" t="n">
        <x:f>E1734-D1734</x:f>
        <x:v>-652.4202201381677</x:v>
      </x:c>
      <x:c r="L1734" s="77" t="str">
        <x:v>weighted_hybrid</x:v>
      </x:c>
      <x:c r="M1734" s="77" t="str">
        <x:v>是</x:v>
      </x:c>
      <x:c r="N1734" s="77" t="str">
        <x:v>是</x:v>
      </x:c>
    </x:row>
    <x:row r="1735">
      <x:c r="A1735" s="77" t="str">
        <x:v>2924</x:v>
      </x:c>
      <x:c r="B1735" s="77" t="str">
        <x:v>宏太-KY</x:v>
      </x:c>
      <x:c r="C1735" s="125" t="n">
        <x:v>45717</x:v>
      </x:c>
      <x:c r="D1735" s="120" t="n">
        <x:v>2884</x:v>
      </x:c>
      <x:c r="E1735" s="120" t="n">
        <x:v>4593.313605666188</x:v>
      </x:c>
      <x:c r="F1735" s="120" t="n">
        <x:v>5030.946205164712</x:v>
      </x:c>
      <x:c r="G1735" s="120" t="n">
        <x:v>4544.687761277462</x:v>
      </x:c>
      <x:c r="H1735" s="119" t="n">
        <x:v>0.592688490175516</x:v>
      </x:c>
      <x:c r="I1735" s="119" t="n">
        <x:f>IFERROR(ABS(F1735-D1735)/ABS(D1735),"")</x:f>
        <x:v>0.7444334969364468</x:v>
      </x:c>
      <x:c r="J1735" s="119" t="n">
        <x:f>IFERROR(ABS(G1735-D1735)/ABS(D1735),"")</x:f>
        <x:v>0.5758279338687456</x:v>
      </x:c>
      <x:c r="K1735" s="120" t="n">
        <x:f>E1735-D1735</x:f>
        <x:v>1709.3136056661879</x:v>
      </x:c>
      <x:c r="L1735" s="77" t="str">
        <x:v>weighted_hybrid</x:v>
      </x:c>
      <x:c r="M1735" s="77" t="str">
        <x:v>是</x:v>
      </x:c>
      <x:c r="N1735" s="77" t="str">
        <x:v>是</x:v>
      </x:c>
    </x:row>
    <x:row r="1736">
      <x:c r="A1736" s="77" t="str">
        <x:v>2924</x:v>
      </x:c>
      <x:c r="B1736" s="77" t="str">
        <x:v>宏太-KY</x:v>
      </x:c>
      <x:c r="C1736" s="125" t="n">
        <x:v>45748</x:v>
      </x:c>
      <x:c r="D1736" s="120" t="n">
        <x:v>5506</x:v>
      </x:c>
      <x:c r="E1736" s="120" t="n">
        <x:v>3411.94798191351</x:v>
      </x:c>
      <x:c r="F1736" s="120" t="n">
        <x:v>2534.0964700835834</x:v>
      </x:c>
      <x:c r="G1736" s="120" t="n">
        <x:v>3509.4870387835017</x:v>
      </x:c>
      <x:c r="H1736" s="119" t="n">
        <x:v>0.3803218340149819</x:v>
      </x:c>
      <x:c r="I1736" s="119" t="n">
        <x:f>IFERROR(ABS(F1736-D1736)/ABS(D1736),"")</x:f>
        <x:v>0.5397572702354553</x:v>
      </x:c>
      <x:c r="J1736" s="119" t="n">
        <x:f>IFERROR(ABS(G1736-D1736)/ABS(D1736),"")</x:f>
        <x:v>0.36260678554604037</x:v>
      </x:c>
      <x:c r="K1736" s="120" t="n">
        <x:f>E1736-D1736</x:f>
        <x:v>-2094.05201808649</x:v>
      </x:c>
      <x:c r="L1736" s="77" t="str">
        <x:v>weighted_hybrid</x:v>
      </x:c>
      <x:c r="M1736" s="77" t="str">
        <x:v>是</x:v>
      </x:c>
      <x:c r="N1736" s="77" t="str">
        <x:v>是</x:v>
      </x:c>
    </x:row>
    <x:row r="1737">
      <x:c r="A1737" s="77" t="str">
        <x:v>2924</x:v>
      </x:c>
      <x:c r="B1737" s="77" t="str">
        <x:v>宏太-KY</x:v>
      </x:c>
      <x:c r="C1737" s="125" t="n">
        <x:v>45778</x:v>
      </x:c>
      <x:c r="D1737" s="120" t="n">
        <x:v>3445</x:v>
      </x:c>
      <x:c r="E1737" s="120" t="n">
        <x:v>6046.496875519789</x:v>
      </x:c>
      <x:c r="F1737" s="120" t="n">
        <x:v>7071.175596461326</x:v>
      </x:c>
      <x:c r="G1737" s="120" t="n">
        <x:v>5932.643684304062</x:v>
      </x:c>
      <x:c r="H1737" s="119" t="n">
        <x:v>0.7551514878141622</x:v>
      </x:c>
      <x:c r="I1737" s="119" t="n">
        <x:f>IFERROR(ABS(F1737-D1737)/ABS(D1737),"")</x:f>
        <x:v>1.0525908843138827</x:v>
      </x:c>
      <x:c r="J1737" s="119" t="n">
        <x:f>IFERROR(ABS(G1737-D1737)/ABS(D1737),"")</x:f>
        <x:v>0.7221026659808598</x:v>
      </x:c>
      <x:c r="K1737" s="120" t="n">
        <x:f>E1737-D1737</x:f>
        <x:v>2601.496875519789</x:v>
      </x:c>
      <x:c r="L1737" s="77" t="str">
        <x:v>weighted_hybrid</x:v>
      </x:c>
      <x:c r="M1737" s="77" t="str">
        <x:v>是</x:v>
      </x:c>
      <x:c r="N1737" s="77" t="str">
        <x:v>是</x:v>
      </x:c>
    </x:row>
    <x:row r="1738">
      <x:c r="A1738" s="77" t="str">
        <x:v>2924</x:v>
      </x:c>
      <x:c r="B1738" s="77" t="str">
        <x:v>宏太-KY</x:v>
      </x:c>
      <x:c r="C1738" s="125" t="n">
        <x:v>45809</x:v>
      </x:c>
      <x:c r="D1738" s="120" t="n">
        <x:v>3594</x:v>
      </x:c>
      <x:c r="E1738" s="120" t="n">
        <x:v>13098.337054339307</x:v>
      </x:c>
      <x:c r="F1738" s="120" t="n">
        <x:v>22430.54677824944</x:v>
      </x:c>
      <x:c r="G1738" s="120" t="n">
        <x:v>12061.424862793736</x:v>
      </x:c>
      <x:c r="H1738" s="119" t="n">
        <x:v>2.6445011280855057</x:v>
      </x:c>
      <x:c r="I1738" s="119" t="n">
        <x:f>IFERROR(ABS(F1738-D1738)/ABS(D1738),"")</x:f>
        <x:v>5.241109287214647</x:v>
      </x:c>
      <x:c r="J1738" s="119" t="n">
        <x:f>IFERROR(ABS(G1738-D1738)/ABS(D1738),"")</x:f>
        <x:v>2.3559891104044897</x:v>
      </x:c>
      <x:c r="K1738" s="120" t="n">
        <x:f>E1738-D1738</x:f>
        <x:v>9504.337054339307</x:v>
      </x:c>
      <x:c r="L1738" s="77" t="str">
        <x:v>weighted_hybrid</x:v>
      </x:c>
      <x:c r="M1738" s="77" t="str">
        <x:v>是</x:v>
      </x:c>
      <x:c r="N1738" s="77" t="str">
        <x:v>是</x:v>
      </x:c>
    </x:row>
    <x:row r="1739">
      <x:c r="A1739" s="77" t="str">
        <x:v>2924</x:v>
      </x:c>
      <x:c r="B1739" s="77" t="str">
        <x:v>宏太-KY</x:v>
      </x:c>
      <x:c r="C1739" s="125" t="n">
        <x:v>45839</x:v>
      </x:c>
      <x:c r="D1739" s="120" t="n">
        <x:v>6141</x:v>
      </x:c>
      <x:c r="E1739" s="120" t="n">
        <x:v>8869.35794698573</x:v>
      </x:c>
      <x:c r="F1739" s="120" t="n">
        <x:v>2342.6610979441016</x:v>
      </x:c>
      <x:c r="G1739" s="120" t="n">
        <x:v>9594.546485768133</x:v>
      </x:c>
      <x:c r="H1739" s="119" t="n">
        <x:v>0.44428561260148686</x:v>
      </x:c>
      <x:c r="I1739" s="119" t="n">
        <x:f>IFERROR(ABS(F1739-D1739)/ABS(D1739),"")</x:f>
        <x:v>0.6185212346614393</x:v>
      </x:c>
      <x:c r="J1739" s="119" t="n">
        <x:f>IFERROR(ABS(G1739-D1739)/ABS(D1739),"")</x:f>
        <x:v>0.5623752622973673</x:v>
      </x:c>
      <x:c r="K1739" s="120" t="n">
        <x:f>E1739-D1739</x:f>
        <x:v>2728.3579469857305</x:v>
      </x:c>
      <x:c r="L1739" s="77" t="str">
        <x:v>weighted_hybrid</x:v>
      </x:c>
      <x:c r="M1739" s="77" t="str">
        <x:v>是</x:v>
      </x:c>
      <x:c r="N1739" s="77" t="str">
        <x:v>是</x:v>
      </x:c>
    </x:row>
    <x:row r="1740">
      <x:c r="A1740" s="77" t="str">
        <x:v>2924</x:v>
      </x:c>
      <x:c r="B1740" s="77" t="str">
        <x:v>宏太-KY</x:v>
      </x:c>
      <x:c r="C1740" s="125" t="n">
        <x:v>45870</x:v>
      </x:c>
      <x:c r="D1740" s="120" t="n">
        <x:v>3992</x:v>
      </x:c>
      <x:c r="E1740" s="120" t="n">
        <x:v>11212.149080361734</x:v>
      </x:c>
      <x:c r="F1740" s="120" t="n">
        <x:v>7814.330761177163</x:v>
      </x:c>
      <x:c r="G1740" s="120" t="n">
        <x:v>11589.684449160019</x:v>
      </x:c>
      <x:c r="H1740" s="119" t="n">
        <x:v>1.8086545792489315</x:v>
      </x:c>
      <x:c r="I1740" s="119" t="n">
        <x:f>IFERROR(ABS(F1740-D1740)/ABS(D1740),"")</x:f>
        <x:v>0.9574976856656221</x:v>
      </x:c>
      <x:c r="J1740" s="119" t="n">
        <x:f>IFERROR(ABS(G1740-D1740)/ABS(D1740),"")</x:f>
        <x:v>1.9032275674248544</x:v>
      </x:c>
      <x:c r="K1740" s="120" t="n">
        <x:f>E1740-D1740</x:f>
        <x:v>7220.149080361734</x:v>
      </x:c>
      <x:c r="L1740" s="77" t="str">
        <x:v>weighted_hybrid</x:v>
      </x:c>
      <x:c r="M1740" s="77" t="str">
        <x:v>是</x:v>
      </x:c>
      <x:c r="N1740" s="77" t="str">
        <x:v>是</x:v>
      </x:c>
    </x:row>
    <x:row r="1741">
      <x:c r="A1741" s="77" t="str">
        <x:v>2924</x:v>
      </x:c>
      <x:c r="B1741" s="77" t="str">
        <x:v>宏太-KY</x:v>
      </x:c>
      <x:c r="C1741" s="125" t="n">
        <x:v>45901</x:v>
      </x:c>
      <x:c r="D1741" s="120" t="n">
        <x:v>5324</x:v>
      </x:c>
      <x:c r="E1741" s="120" t="n">
        <x:v>4572.8070288382605</x:v>
      </x:c>
      <x:c r="F1741" s="120" t="n">
        <x:v>2685.5568829284566</x:v>
      </x:c>
      <x:c r="G1741" s="120" t="n">
        <x:v>4782.501489494905</x:v>
      </x:c>
      <x:c r="H1741" s="119" t="n">
        <x:v>0.14109559939176172</x:v>
      </x:c>
      <x:c r="I1741" s="119" t="n">
        <x:f>IFERROR(ABS(F1741-D1741)/ABS(D1741),"")</x:f>
        <x:v>0.4955753412981862</x:v>
      </x:c>
      <x:c r="J1741" s="119" t="n">
        <x:f>IFERROR(ABS(G1741-D1741)/ABS(D1741),"")</x:f>
        <x:v>0.10170896140215901</x:v>
      </x:c>
      <x:c r="K1741" s="120" t="n">
        <x:f>E1741-D1741</x:f>
        <x:v>-751.1929711617395</x:v>
      </x:c>
      <x:c r="L1741" s="77" t="str">
        <x:v>weighted_hybrid</x:v>
      </x:c>
      <x:c r="M1741" s="77" t="str">
        <x:v>是</x:v>
      </x:c>
      <x:c r="N1741" s="77" t="str">
        <x:v>是</x:v>
      </x:c>
    </x:row>
    <x:row r="1742">
      <x:c r="A1742" s="77" t="str">
        <x:v>2924</x:v>
      </x:c>
      <x:c r="B1742" s="77" t="str">
        <x:v>宏太-KY</x:v>
      </x:c>
      <x:c r="C1742" s="125" t="n">
        <x:v>45931</x:v>
      </x:c>
      <x:c r="D1742" s="120" t="n">
        <x:v>5837</x:v>
      </x:c>
      <x:c r="E1742" s="120" t="n">
        <x:v>5391.016667266526</x:v>
      </x:c>
      <x:c r="F1742" s="120" t="n">
        <x:v>5058.304267259453</x:v>
      </x:c>
      <x:c r="G1742" s="120" t="n">
        <x:v>5427.984711711756</x:v>
      </x:c>
      <x:c r="H1742" s="119" t="n">
        <x:v>0.07640625882019421</x:v>
      </x:c>
      <x:c r="I1742" s="119" t="n">
        <x:f>IFERROR(ABS(F1742-D1742)/ABS(D1742),"")</x:f>
        <x:v>0.1334068413124117</x:v>
      </x:c>
      <x:c r="J1742" s="119" t="n">
        <x:f>IFERROR(ABS(G1742-D1742)/ABS(D1742),"")</x:f>
        <x:v>0.0700728607655035</x:v>
      </x:c>
      <x:c r="K1742" s="120" t="n">
        <x:f>E1742-D1742</x:f>
        <x:v>-445.9833327334736</x:v>
      </x:c>
      <x:c r="L1742" s="77" t="str">
        <x:v>weighted_hybrid</x:v>
      </x:c>
      <x:c r="M1742" s="77" t="str">
        <x:v>是</x:v>
      </x:c>
      <x:c r="N1742" s="77" t="str">
        <x:v>是</x:v>
      </x:c>
    </x:row>
    <x:row r="1743">
      <x:c r="A1743" s="77" t="str">
        <x:v>2924</x:v>
      </x:c>
      <x:c r="B1743" s="77" t="str">
        <x:v>宏太-KY</x:v>
      </x:c>
      <x:c r="C1743" s="125" t="n">
        <x:v>45962</x:v>
      </x:c>
      <x:c r="D1743" s="120" t="n">
        <x:v>11028</x:v>
      </x:c>
      <x:c r="E1743" s="120" t="n">
        <x:v>3733.2133677276493</x:v>
      </x:c>
      <x:c r="F1743" s="120" t="n">
        <x:v>4376.400339965822</x:v>
      </x:c>
      <x:c r="G1743" s="120" t="n">
        <x:v>3661.7481485900744</x:v>
      </x:c>
      <x:c r="H1743" s="119" t="n">
        <x:v>0.6614786572608226</x:v>
      </x:c>
      <x:c r="I1743" s="119" t="n">
        <x:f>IFERROR(ABS(F1743-D1743)/ABS(D1743),"")</x:f>
        <x:v>0.6031555730897876</x:v>
      </x:c>
      <x:c r="J1743" s="119" t="n">
        <x:f>IFERROR(ABS(G1743-D1743)/ABS(D1743),"")</x:f>
        <x:v>0.6679589999464931</x:v>
      </x:c>
      <x:c r="K1743" s="120" t="n">
        <x:f>E1743-D1743</x:f>
        <x:v>-7294.786632272351</x:v>
      </x:c>
      <x:c r="L1743" s="77" t="str">
        <x:v>weighted_hybrid</x:v>
      </x:c>
      <x:c r="M1743" s="77" t="str">
        <x:v>是</x:v>
      </x:c>
      <x:c r="N1743" s="77" t="str">
        <x:v>是</x:v>
      </x:c>
    </x:row>
    <x:row r="1744">
      <x:c r="A1744" s="77" t="str">
        <x:v>2924</x:v>
      </x:c>
      <x:c r="B1744" s="77" t="str">
        <x:v>宏太-KY</x:v>
      </x:c>
      <x:c r="C1744" s="125" t="n">
        <x:v>45992</x:v>
      </x:c>
      <x:c r="D1744" s="120" t="n">
        <x:v>11922</x:v>
      </x:c>
      <x:c r="E1744" s="120" t="n">
        <x:v>4803.215622438441</x:v>
      </x:c>
      <x:c r="F1744" s="120" t="n">
        <x:v>7260.316385067707</x:v>
      </x:c>
      <x:c r="G1744" s="120" t="n">
        <x:v>4530.204426590744</x:v>
      </x:c>
      <x:c r="H1744" s="119" t="n">
        <x:v>0.5971132677035362</x:v>
      </x:c>
      <x:c r="I1744" s="119" t="n">
        <x:f>IFERROR(ABS(F1744-D1744)/ABS(D1744),"")</x:f>
        <x:v>0.3910152335960655</x:v>
      </x:c>
      <x:c r="J1744" s="119" t="n">
        <x:f>IFERROR(ABS(G1744-D1744)/ABS(D1744),"")</x:f>
        <x:v>0.6200130492710331</x:v>
      </x:c>
      <x:c r="K1744" s="120" t="n">
        <x:f>E1744-D1744</x:f>
        <x:v>-7118.784377561559</x:v>
      </x:c>
      <x:c r="L1744" s="77" t="str">
        <x:v>weighted_hybrid</x:v>
      </x:c>
      <x:c r="M1744" s="77" t="str">
        <x:v>是</x:v>
      </x:c>
      <x:c r="N1744" s="77" t="str">
        <x:v>是</x:v>
      </x:c>
    </x:row>
    <x:row r="1745">
      <x:c r="A1745" s="77" t="str">
        <x:v>2929</x:v>
      </x:c>
      <x:c r="B1745" s="77" t="str">
        <x:v>淘帝-KY</x:v>
      </x:c>
      <x:c r="C1745" s="125" t="n">
        <x:v>45658</x:v>
      </x:c>
      <x:c r="D1745" s="120" t="n">
        <x:v>146299</x:v>
      </x:c>
      <x:c r="E1745" s="120" t="n">
        <x:v>185807.64360396966</x:v>
      </x:c>
      <x:c r="F1745" s="120" t="n">
        <x:v>140988.38027937582</x:v>
      </x:c>
      <x:c r="G1745" s="120" t="n">
        <x:v>190787.56175114677</x:v>
      </x:c>
      <x:c r="H1745" s="119" t="n">
        <x:v>0.27005409198948493</x:v>
      </x:c>
      <x:c r="I1745" s="119" t="n">
        <x:f>IFERROR(ABS(F1745-D1745)/ABS(D1745),"")</x:f>
        <x:v>0.0362997677402045</x:v>
      </x:c>
      <x:c r="J1745" s="119" t="n">
        <x:f>IFERROR(ABS(G1745-D1745)/ABS(D1745),"")</x:f>
        <x:v>0.30409340973722837</x:v>
      </x:c>
      <x:c r="K1745" s="120" t="n">
        <x:f>E1745-D1745</x:f>
        <x:v>39508.64360396966</x:v>
      </x:c>
      <x:c r="L1745" s="77" t="str">
        <x:v>weighted_hybrid</x:v>
      </x:c>
      <x:c r="M1745" s="77" t="str">
        <x:v>是</x:v>
      </x:c>
      <x:c r="N1745" s="77" t="str">
        <x:v>是</x:v>
      </x:c>
    </x:row>
    <x:row r="1746">
      <x:c r="A1746" s="77" t="str">
        <x:v>2929</x:v>
      </x:c>
      <x:c r="B1746" s="77" t="str">
        <x:v>淘帝-KY</x:v>
      </x:c>
      <x:c r="C1746" s="125" t="n">
        <x:v>45689</x:v>
      </x:c>
      <x:c r="D1746" s="120" t="n">
        <x:v>89017</x:v>
      </x:c>
      <x:c r="E1746" s="120" t="n">
        <x:v>105248.81541135164</x:v>
      </x:c>
      <x:c r="F1746" s="120" t="n">
        <x:v>81676.54056930068</x:v>
      </x:c>
      <x:c r="G1746" s="120" t="n">
        <x:v>107867.9570604684</x:v>
      </x:c>
      <x:c r="H1746" s="119" t="n">
        <x:v>0.18234511847570278</x:v>
      </x:c>
      <x:c r="I1746" s="119" t="n">
        <x:f>IFERROR(ABS(F1746-D1746)/ABS(D1746),"")</x:f>
        <x:v>0.0824613212161646</x:v>
      </x:c>
      <x:c r="J1746" s="119" t="n">
        <x:f>IFERROR(ABS(G1746-D1746)/ABS(D1746),"")</x:f>
        <x:v>0.2117680562192435</x:v>
      </x:c>
      <x:c r="K1746" s="120" t="n">
        <x:f>E1746-D1746</x:f>
        <x:v>16231.815411351636</x:v>
      </x:c>
      <x:c r="L1746" s="77" t="str">
        <x:v>weighted_hybrid</x:v>
      </x:c>
      <x:c r="M1746" s="77" t="str">
        <x:v>是</x:v>
      </x:c>
      <x:c r="N1746" s="77" t="str">
        <x:v>是</x:v>
      </x:c>
    </x:row>
    <x:row r="1747">
      <x:c r="A1747" s="77" t="str">
        <x:v>2929</x:v>
      </x:c>
      <x:c r="B1747" s="77" t="str">
        <x:v>淘帝-KY</x:v>
      </x:c>
      <x:c r="C1747" s="125" t="n">
        <x:v>45717</x:v>
      </x:c>
      <x:c r="D1747" s="120" t="n">
        <x:v>231899</x:v>
      </x:c>
      <x:c r="E1747" s="120" t="n">
        <x:v>152899.88592978896</x:v>
      </x:c>
      <x:c r="F1747" s="120" t="n">
        <x:v>237796.1153376668</x:v>
      </x:c>
      <x:c r="G1747" s="120" t="n">
        <x:v>143466.97155113585</x:v>
      </x:c>
      <x:c r="H1747" s="119" t="n">
        <x:v>0.3406617280376847</x:v>
      </x:c>
      <x:c r="I1747" s="119" t="n">
        <x:f>IFERROR(ABS(F1747-D1747)/ABS(D1747),"")</x:f>
        <x:v>0.025429671269245634</x:v>
      </x:c>
      <x:c r="J1747" s="119" t="n">
        <x:f>IFERROR(ABS(G1747-D1747)/ABS(D1747),"")</x:f>
        <x:v>0.38133855018289925</x:v>
      </x:c>
      <x:c r="K1747" s="120" t="n">
        <x:f>E1747-D1747</x:f>
        <x:v>-78999.11407021104</x:v>
      </x:c>
      <x:c r="L1747" s="77" t="str">
        <x:v>weighted_hybrid</x:v>
      </x:c>
      <x:c r="M1747" s="77" t="str">
        <x:v>是</x:v>
      </x:c>
      <x:c r="N1747" s="77" t="str">
        <x:v>是</x:v>
      </x:c>
    </x:row>
    <x:row r="1748">
      <x:c r="A1748" s="77" t="str">
        <x:v>2929</x:v>
      </x:c>
      <x:c r="B1748" s="77" t="str">
        <x:v>淘帝-KY</x:v>
      </x:c>
      <x:c r="C1748" s="125" t="n">
        <x:v>45748</x:v>
      </x:c>
      <x:c r="D1748" s="120" t="n">
        <x:v>154298</x:v>
      </x:c>
      <x:c r="E1748" s="120" t="n">
        <x:v>188824.5614006099</x:v>
      </x:c>
      <x:c r="F1748" s="120" t="n">
        <x:v>158079.36466577684</x:v>
      </x:c>
      <x:c r="G1748" s="120" t="n">
        <x:v>192240.6943711469</x:v>
      </x:c>
      <x:c r="H1748" s="119" t="n">
        <x:v>0.22376544997738082</x:v>
      </x:c>
      <x:c r="I1748" s="119" t="n">
        <x:f>IFERROR(ABS(F1748-D1748)/ABS(D1748),"")</x:f>
        <x:v>0.024506893581101766</x:v>
      </x:c>
      <x:c r="J1748" s="119" t="n">
        <x:f>IFERROR(ABS(G1748-D1748)/ABS(D1748),"")</x:f>
        <x:v>0.24590528957696733</x:v>
      </x:c>
      <x:c r="K1748" s="120" t="n">
        <x:f>E1748-D1748</x:f>
        <x:v>34526.561400609906</x:v>
      </x:c>
      <x:c r="L1748" s="77" t="str">
        <x:v>weighted_hybrid</x:v>
      </x:c>
      <x:c r="M1748" s="77" t="str">
        <x:v>是</x:v>
      </x:c>
      <x:c r="N1748" s="77" t="str">
        <x:v>是</x:v>
      </x:c>
    </x:row>
    <x:row r="1749">
      <x:c r="A1749" s="77" t="str">
        <x:v>2929</x:v>
      </x:c>
      <x:c r="B1749" s="77" t="str">
        <x:v>淘帝-KY</x:v>
      </x:c>
      <x:c r="C1749" s="125" t="n">
        <x:v>45778</x:v>
      </x:c>
      <x:c r="D1749" s="120" t="n">
        <x:v>138857</x:v>
      </x:c>
      <x:c r="E1749" s="120" t="n">
        <x:v>152695.44849658458</x:v>
      </x:c>
      <x:c r="F1749" s="120" t="n">
        <x:v>148172.58733442947</x:v>
      </x:c>
      <x:c r="G1749" s="120" t="n">
        <x:v>153197.9886257129</x:v>
      </x:c>
      <x:c r="H1749" s="119" t="n">
        <x:v>0.09965971104506491</x:v>
      </x:c>
      <x:c r="I1749" s="119" t="n">
        <x:f>IFERROR(ABS(F1749-D1749)/ABS(D1749),"")</x:f>
        <x:v>0.0670876321282288</x:v>
      </x:c>
      <x:c r="J1749" s="119" t="n">
        <x:f>IFERROR(ABS(G1749-D1749)/ABS(D1749),"")</x:f>
        <x:v>0.10327883092471317</x:v>
      </x:c>
      <x:c r="K1749" s="120" t="n">
        <x:f>E1749-D1749</x:f>
        <x:v>13838.448496584577</x:v>
      </x:c>
      <x:c r="L1749" s="77" t="str">
        <x:v>weighted_hybrid</x:v>
      </x:c>
      <x:c r="M1749" s="77" t="str">
        <x:v>是</x:v>
      </x:c>
      <x:c r="N1749" s="77" t="str">
        <x:v>是</x:v>
      </x:c>
    </x:row>
    <x:row r="1750">
      <x:c r="A1750" s="77" t="str">
        <x:v>2929</x:v>
      </x:c>
      <x:c r="B1750" s="77" t="str">
        <x:v>淘帝-KY</x:v>
      </x:c>
      <x:c r="C1750" s="125" t="n">
        <x:v>45809</x:v>
      </x:c>
      <x:c r="D1750" s="120" t="n">
        <x:v>56247</x:v>
      </x:c>
      <x:c r="E1750" s="120" t="n">
        <x:v>83293.83430037739</x:v>
      </x:c>
      <x:c r="F1750" s="120" t="n">
        <x:v>52597.97132144731</x:v>
      </x:c>
      <x:c r="G1750" s="120" t="n">
        <x:v>86704.48574248074</x:v>
      </x:c>
      <x:c r="H1750" s="119" t="n">
        <x:v>0.48085825555811673</x:v>
      </x:c>
      <x:c r="I1750" s="119" t="n">
        <x:f>IFERROR(ABS(F1750-D1750)/ABS(D1750),"")</x:f>
        <x:v>0.06487508095636552</x:v>
      </x:c>
      <x:c r="J1750" s="119" t="n">
        <x:f>IFERROR(ABS(G1750-D1750)/ABS(D1750),"")</x:f>
        <x:v>0.5414952929486149</x:v>
      </x:c>
      <x:c r="K1750" s="120" t="n">
        <x:f>E1750-D1750</x:f>
        <x:v>27046.83430037739</x:v>
      </x:c>
      <x:c r="L1750" s="77" t="str">
        <x:v>weighted_hybrid</x:v>
      </x:c>
      <x:c r="M1750" s="77" t="str">
        <x:v>是</x:v>
      </x:c>
      <x:c r="N1750" s="77" t="str">
        <x:v>是</x:v>
      </x:c>
    </x:row>
    <x:row r="1751">
      <x:c r="A1751" s="77" t="str">
        <x:v>2929</x:v>
      </x:c>
      <x:c r="B1751" s="77" t="str">
        <x:v>淘帝-KY</x:v>
      </x:c>
      <x:c r="C1751" s="125" t="n">
        <x:v>45839</x:v>
      </x:c>
      <x:c r="D1751" s="120" t="n">
        <x:v>113238</x:v>
      </x:c>
      <x:c r="E1751" s="120" t="n">
        <x:v>86927.46080619635</x:v>
      </x:c>
      <x:c r="F1751" s="120" t="n">
        <x:v>123549.65213035648</x:v>
      </x:c>
      <x:c r="G1751" s="120" t="n">
        <x:v>82858.32843684523</x:v>
      </x:c>
      <x:c r="H1751" s="119" t="n">
        <x:v>0.23234726146526474</x:v>
      </x:c>
      <x:c r="I1751" s="119" t="n">
        <x:f>IFERROR(ABS(F1751-D1751)/ABS(D1751),"")</x:f>
        <x:v>0.09106176487006554</x:v>
      </x:c>
      <x:c r="J1751" s="119" t="n">
        <x:f>IFERROR(ABS(G1751-D1751)/ABS(D1751),"")</x:f>
        <x:v>0.26828159772474586</x:v>
      </x:c>
      <x:c r="K1751" s="120" t="n">
        <x:f>E1751-D1751</x:f>
        <x:v>-26310.53919380365</x:v>
      </x:c>
      <x:c r="L1751" s="77" t="str">
        <x:v>weighted_hybrid</x:v>
      </x:c>
      <x:c r="M1751" s="77" t="str">
        <x:v>是</x:v>
      </x:c>
      <x:c r="N1751" s="77" t="str">
        <x:v>是</x:v>
      </x:c>
    </x:row>
    <x:row r="1752">
      <x:c r="A1752" s="77" t="str">
        <x:v>2929</x:v>
      </x:c>
      <x:c r="B1752" s="77" t="str">
        <x:v>淘帝-KY</x:v>
      </x:c>
      <x:c r="C1752" s="125" t="n">
        <x:v>45870</x:v>
      </x:c>
      <x:c r="D1752" s="120" t="n">
        <x:v>149976</x:v>
      </x:c>
      <x:c r="E1752" s="120" t="n">
        <x:v>134521.77941805305</x:v>
      </x:c>
      <x:c r="F1752" s="120" t="n">
        <x:v>156012.7660666562</x:v>
      </x:c>
      <x:c r="G1752" s="120" t="n">
        <x:v>132133.8920126527</x:v>
      </x:c>
      <x:c r="H1752" s="119" t="n">
        <x:v>0.10304462435287615</x:v>
      </x:c>
      <x:c r="I1752" s="119" t="n">
        <x:f>IFERROR(ABS(F1752-D1752)/ABS(D1752),"")</x:f>
        <x:v>0.04025154735861862</x:v>
      </x:c>
      <x:c r="J1752" s="119" t="n">
        <x:f>IFERROR(ABS(G1752-D1752)/ABS(D1752),"")</x:f>
        <x:v>0.11896642120970884</x:v>
      </x:c>
      <x:c r="K1752" s="120" t="n">
        <x:f>E1752-D1752</x:f>
        <x:v>-15454.220581946953</x:v>
      </x:c>
      <x:c r="L1752" s="77" t="str">
        <x:v>weighted_hybrid</x:v>
      </x:c>
      <x:c r="M1752" s="77" t="str">
        <x:v>是</x:v>
      </x:c>
      <x:c r="N1752" s="77" t="str">
        <x:v>是</x:v>
      </x:c>
    </x:row>
    <x:row r="1753">
      <x:c r="A1753" s="77" t="str">
        <x:v>2929</x:v>
      </x:c>
      <x:c r="B1753" s="77" t="str">
        <x:v>淘帝-KY</x:v>
      </x:c>
      <x:c r="C1753" s="125" t="n">
        <x:v>45901</x:v>
      </x:c>
      <x:c r="D1753" s="120" t="n">
        <x:v>124147</x:v>
      </x:c>
      <x:c r="E1753" s="120" t="n">
        <x:v>143618.09500757648</x:v>
      </x:c>
      <x:c r="F1753" s="120" t="n">
        <x:v>140431.10624693363</x:v>
      </x:c>
      <x:c r="G1753" s="120" t="n">
        <x:v>143972.20486987013</x:v>
      </x:c>
      <x:c r="H1753" s="119" t="n">
        <x:v>0.15683902959859267</x:v>
      </x:c>
      <x:c r="I1753" s="119" t="n">
        <x:f>IFERROR(ABS(F1753-D1753)/ABS(D1753),"")</x:f>
        <x:v>0.13116793999801551</x:v>
      </x:c>
      <x:c r="J1753" s="119" t="n">
        <x:f>IFERROR(ABS(G1753-D1753)/ABS(D1753),"")</x:f>
        <x:v>0.15969137288754562</x:v>
      </x:c>
      <x:c r="K1753" s="120" t="n">
        <x:f>E1753-D1753</x:f>
        <x:v>19471.095007576485</x:v>
      </x:c>
      <x:c r="L1753" s="77" t="str">
        <x:v>weighted_hybrid</x:v>
      </x:c>
      <x:c r="M1753" s="77" t="str">
        <x:v>是</x:v>
      </x:c>
      <x:c r="N1753" s="77" t="str">
        <x:v>是</x:v>
      </x:c>
    </x:row>
    <x:row r="1754">
      <x:c r="A1754" s="77" t="str">
        <x:v>2929</x:v>
      </x:c>
      <x:c r="B1754" s="77" t="str">
        <x:v>淘帝-KY</x:v>
      </x:c>
      <x:c r="C1754" s="125" t="n">
        <x:v>45931</x:v>
      </x:c>
      <x:c r="D1754" s="120" t="n">
        <x:v>205550</x:v>
      </x:c>
      <x:c r="E1754" s="120" t="n">
        <x:v>175905.63180494317</x:v>
      </x:c>
      <x:c r="F1754" s="120" t="n">
        <x:v>225564.6532773809</x:v>
      </x:c>
      <x:c r="G1754" s="120" t="n">
        <x:v>170387.96275245008</x:v>
      </x:c>
      <x:c r="H1754" s="119" t="n">
        <x:v>0.14421974310414415</x:v>
      </x:c>
      <x:c r="I1754" s="119" t="n">
        <x:f>IFERROR(ABS(F1754-D1754)/ABS(D1754),"")</x:f>
        <x:v>0.09737121516604665</x:v>
      </x:c>
      <x:c r="J1754" s="119" t="n">
        <x:f>IFERROR(ABS(G1754-D1754)/ABS(D1754),"")</x:f>
        <x:v>0.17106318291194317</x:v>
      </x:c>
      <x:c r="K1754" s="120" t="n">
        <x:f>E1754-D1754</x:f>
        <x:v>-29644.368195056828</x:v>
      </x:c>
      <x:c r="L1754" s="77" t="str">
        <x:v>weighted_hybrid</x:v>
      </x:c>
      <x:c r="M1754" s="77" t="str">
        <x:v>是</x:v>
      </x:c>
      <x:c r="N1754" s="77" t="str">
        <x:v>是</x:v>
      </x:c>
    </x:row>
    <x:row r="1755">
      <x:c r="A1755" s="77" t="str">
        <x:v>2929</x:v>
      </x:c>
      <x:c r="B1755" s="77" t="str">
        <x:v>淘帝-KY</x:v>
      </x:c>
      <x:c r="C1755" s="125" t="n">
        <x:v>45962</x:v>
      </x:c>
      <x:c r="D1755" s="120" t="n">
        <x:v>169684</x:v>
      </x:c>
      <x:c r="E1755" s="120" t="n">
        <x:v>212612.34455038083</x:v>
      </x:c>
      <x:c r="F1755" s="120" t="n">
        <x:v>221611.85152263148</x:v>
      </x:c>
      <x:c r="G1755" s="120" t="n">
        <x:v>211612.39933124188</x:v>
      </x:c>
      <x:c r="H1755" s="119" t="n">
        <x:v>0.25298993747425114</x:v>
      </x:c>
      <x:c r="I1755" s="119" t="n">
        <x:f>IFERROR(ABS(F1755-D1755)/ABS(D1755),"")</x:f>
        <x:v>0.30602679994950305</x:v>
      </x:c>
      <x:c r="J1755" s="119" t="n">
        <x:f>IFERROR(ABS(G1755-D1755)/ABS(D1755),"")</x:f>
        <x:v>0.24709695275477875</x:v>
      </x:c>
      <x:c r="K1755" s="120" t="n">
        <x:f>E1755-D1755</x:f>
        <x:v>42928.34455038083</x:v>
      </x:c>
      <x:c r="L1755" s="77" t="str">
        <x:v>weighted_hybrid</x:v>
      </x:c>
      <x:c r="M1755" s="77" t="str">
        <x:v>是</x:v>
      </x:c>
      <x:c r="N1755" s="77" t="str">
        <x:v>是</x:v>
      </x:c>
    </x:row>
    <x:row r="1756">
      <x:c r="A1756" s="77" t="str">
        <x:v>2929</x:v>
      </x:c>
      <x:c r="B1756" s="77" t="str">
        <x:v>淘帝-KY</x:v>
      </x:c>
      <x:c r="C1756" s="125" t="n">
        <x:v>45992</x:v>
      </x:c>
      <x:c r="D1756" s="120" t="n">
        <x:v>183869</x:v>
      </x:c>
      <x:c r="E1756" s="120" t="n">
        <x:v>186225.37919895063</x:v>
      </x:c>
      <x:c r="F1756" s="120" t="n">
        <x:v>181712.5072052988</x:v>
      </x:c>
      <x:c r="G1756" s="120" t="n">
        <x:v>186726.8094204675</x:v>
      </x:c>
      <x:c r="H1756" s="119" t="n">
        <x:v>0.012815532792099965</x:v>
      </x:c>
      <x:c r="I1756" s="119" t="n">
        <x:f>IFERROR(ABS(F1756-D1756)/ABS(D1756),"")</x:f>
        <x:v>0.011728419661287053</x:v>
      </x:c>
      <x:c r="J1756" s="119" t="n">
        <x:f>IFERROR(ABS(G1756-D1756)/ABS(D1756),"")</x:f>
        <x:v>0.015542638620254094</x:v>
      </x:c>
      <x:c r="K1756" s="120" t="n">
        <x:f>E1756-D1756</x:f>
        <x:v>2356.379198950628</x:v>
      </x:c>
      <x:c r="L1756" s="77" t="str">
        <x:v>weighted_hybrid</x:v>
      </x:c>
      <x:c r="M1756" s="77" t="str">
        <x:v>是</x:v>
      </x:c>
      <x:c r="N1756" s="77" t="str">
        <x:v>是</x:v>
      </x:c>
    </x:row>
    <x:row r="1757">
      <x:c r="A1757" s="77" t="str">
        <x:v>2939</x:v>
      </x:c>
      <x:c r="B1757" s="77" t="str">
        <x:v>永邑-KY</x:v>
      </x:c>
      <x:c r="C1757" s="125" t="n">
        <x:v>45658</x:v>
      </x:c>
      <x:c r="D1757" s="120" t="n">
        <x:v>41730</x:v>
      </x:c>
      <x:c r="E1757" s="120" t="n">
        <x:v>31571.643457720613</x:v>
      </x:c>
      <x:c r="F1757" s="120" t="n">
        <x:v>20493.901728509783</x:v>
      </x:c>
      <x:c r="G1757" s="120" t="n">
        <x:v>32802.50364985515</x:v>
      </x:c>
      <x:c r="H1757" s="119" t="n">
        <x:v>0.24343054258996855</x:v>
      </x:c>
      <x:c r="I1757" s="119" t="n">
        <x:f>IFERROR(ABS(F1757-D1757)/ABS(D1757),"")</x:f>
        <x:v>0.508892841396842</x:v>
      </x:c>
      <x:c r="J1757" s="119" t="n">
        <x:f>IFERROR(ABS(G1757-D1757)/ABS(D1757),"")</x:f>
        <x:v>0.21393473161142706</x:v>
      </x:c>
      <x:c r="K1757" s="120" t="n">
        <x:f>E1757-D1757</x:f>
        <x:v>-10158.356542279387</x:v>
      </x:c>
      <x:c r="L1757" s="77" t="str">
        <x:v>weighted_hybrid</x:v>
      </x:c>
      <x:c r="M1757" s="77" t="str">
        <x:v>是</x:v>
      </x:c>
      <x:c r="N1757" s="77" t="str">
        <x:v>是</x:v>
      </x:c>
    </x:row>
    <x:row r="1758">
      <x:c r="A1758" s="77" t="str">
        <x:v>2939</x:v>
      </x:c>
      <x:c r="B1758" s="77" t="str">
        <x:v>永邑-KY</x:v>
      </x:c>
      <x:c r="C1758" s="125" t="n">
        <x:v>45689</x:v>
      </x:c>
      <x:c r="D1758" s="120" t="n">
        <x:v>27383</x:v>
      </x:c>
      <x:c r="E1758" s="120" t="n">
        <x:v>24777.75662470662</x:v>
      </x:c>
      <x:c r="F1758" s="120" t="n">
        <x:v>8396.774367238086</x:v>
      </x:c>
      <x:c r="G1758" s="120" t="n">
        <x:v>26597.865764425344</x:v>
      </x:c>
      <x:c r="H1758" s="119" t="n">
        <x:v>0.09514090403876052</x:v>
      </x:c>
      <x:c r="I1758" s="119" t="n">
        <x:f>IFERROR(ABS(F1758-D1758)/ABS(D1758),"")</x:f>
        <x:v>0.693358128501695</x:v>
      </x:c>
      <x:c r="J1758" s="119" t="n">
        <x:f>IFERROR(ABS(G1758-D1758)/ABS(D1758),"")</x:f>
        <x:v>0.02867232354287903</x:v>
      </x:c>
      <x:c r="K1758" s="120" t="n">
        <x:f>E1758-D1758</x:f>
        <x:v>-2605.2433752933794</x:v>
      </x:c>
      <x:c r="L1758" s="77" t="str">
        <x:v>weighted_hybrid</x:v>
      </x:c>
      <x:c r="M1758" s="77" t="str">
        <x:v>是</x:v>
      </x:c>
      <x:c r="N1758" s="77" t="str">
        <x:v>是</x:v>
      </x:c>
    </x:row>
    <x:row r="1759">
      <x:c r="A1759" s="77" t="str">
        <x:v>2939</x:v>
      </x:c>
      <x:c r="B1759" s="77" t="str">
        <x:v>永邑-KY</x:v>
      </x:c>
      <x:c r="C1759" s="125" t="n">
        <x:v>45717</x:v>
      </x:c>
      <x:c r="D1759" s="120" t="n">
        <x:v>22945</x:v>
      </x:c>
      <x:c r="E1759" s="120" t="n">
        <x:v>24873.093749666496</x:v>
      </x:c>
      <x:c r="F1759" s="120" t="n">
        <x:v>17826.656360395646</x:v>
      </x:c>
      <x:c r="G1759" s="120" t="n">
        <x:v>25656.031237363255</x:v>
      </x:c>
      <x:c r="H1759" s="119" t="n">
        <x:v>0.08403110698045307</x:v>
      </x:c>
      <x:c r="I1759" s="119" t="n">
        <x:f>IFERROR(ABS(F1759-D1759)/ABS(D1759),"")</x:f>
        <x:v>0.22307010850313158</x:v>
      </x:c>
      <x:c r="J1759" s="119" t="n">
        <x:f>IFERROR(ABS(G1759-D1759)/ABS(D1759),"")</x:f>
        <x:v>0.11815346425640684</x:v>
      </x:c>
      <x:c r="K1759" s="120" t="n">
        <x:f>E1759-D1759</x:f>
        <x:v>1928.0937496664956</x:v>
      </x:c>
      <x:c r="L1759" s="77" t="str">
        <x:v>weighted_hybrid</x:v>
      </x:c>
      <x:c r="M1759" s="77" t="str">
        <x:v>是</x:v>
      </x:c>
      <x:c r="N1759" s="77" t="str">
        <x:v>是</x:v>
      </x:c>
    </x:row>
    <x:row r="1760">
      <x:c r="A1760" s="77" t="str">
        <x:v>2939</x:v>
      </x:c>
      <x:c r="B1760" s="77" t="str">
        <x:v>永邑-KY</x:v>
      </x:c>
      <x:c r="C1760" s="125" t="n">
        <x:v>45748</x:v>
      </x:c>
      <x:c r="D1760" s="120" t="n">
        <x:v>20497</x:v>
      </x:c>
      <x:c r="E1760" s="120" t="n">
        <x:v>28719.984429116816</x:v>
      </x:c>
      <x:c r="F1760" s="120" t="n">
        <x:v>25777.25808875667</x:v>
      </x:c>
      <x:c r="G1760" s="120" t="n">
        <x:v>29046.954022490165</x:v>
      </x:c>
      <x:c r="H1760" s="119" t="n">
        <x:v>0.4011799009180278</x:v>
      </x:c>
      <x:c r="I1760" s="119" t="n">
        <x:f>IFERROR(ABS(F1760-D1760)/ABS(D1760),"")</x:f>
        <x:v>0.25761126451464456</x:v>
      </x:c>
      <x:c r="J1760" s="119" t="n">
        <x:f>IFERROR(ABS(G1760-D1760)/ABS(D1760),"")</x:f>
        <x:v>0.4171319716295148</x:v>
      </x:c>
      <x:c r="K1760" s="120" t="n">
        <x:f>E1760-D1760</x:f>
        <x:v>8222.984429116816</x:v>
      </x:c>
      <x:c r="L1760" s="77" t="str">
        <x:v>weighted_hybrid</x:v>
      </x:c>
      <x:c r="M1760" s="77" t="str">
        <x:v>是</x:v>
      </x:c>
      <x:c r="N1760" s="77" t="str">
        <x:v>是</x:v>
      </x:c>
    </x:row>
    <x:row r="1761">
      <x:c r="A1761" s="77" t="str">
        <x:v>2939</x:v>
      </x:c>
      <x:c r="B1761" s="77" t="str">
        <x:v>永邑-KY</x:v>
      </x:c>
      <x:c r="C1761" s="125" t="n">
        <x:v>45778</x:v>
      </x:c>
      <x:c r="D1761" s="120" t="n">
        <x:v>27500</x:v>
      </x:c>
      <x:c r="E1761" s="120" t="n">
        <x:v>20711.604151449108</x:v>
      </x:c>
      <x:c r="F1761" s="120" t="n">
        <x:v>19314.97852446617</x:v>
      </x:c>
      <x:c r="G1761" s="120" t="n">
        <x:v>20866.784776669436</x:v>
      </x:c>
      <x:c r="H1761" s="119" t="n">
        <x:v>0.24685075812912335</x:v>
      </x:c>
      <x:c r="I1761" s="119" t="n">
        <x:f>IFERROR(ABS(F1761-D1761)/ABS(D1761),"")</x:f>
        <x:v>0.29763714456486656</x:v>
      </x:c>
      <x:c r="J1761" s="119" t="n">
        <x:f>IFERROR(ABS(G1761-D1761)/ABS(D1761),"")</x:f>
        <x:v>0.2412078263029296</x:v>
      </x:c>
      <x:c r="K1761" s="120" t="n">
        <x:f>E1761-D1761</x:f>
        <x:v>-6788.395848550892</x:v>
      </x:c>
      <x:c r="L1761" s="77" t="str">
        <x:v>weighted_hybrid</x:v>
      </x:c>
      <x:c r="M1761" s="77" t="str">
        <x:v>是</x:v>
      </x:c>
      <x:c r="N1761" s="77" t="str">
        <x:v>是</x:v>
      </x:c>
    </x:row>
    <x:row r="1762">
      <x:c r="A1762" s="77" t="str">
        <x:v>2939</x:v>
      </x:c>
      <x:c r="B1762" s="77" t="str">
        <x:v>永邑-KY</x:v>
      </x:c>
      <x:c r="C1762" s="125" t="n">
        <x:v>45809</x:v>
      </x:c>
      <x:c r="D1762" s="120" t="n">
        <x:v>18218</x:v>
      </x:c>
      <x:c r="E1762" s="120" t="n">
        <x:v>28754.03570694538</x:v>
      </x:c>
      <x:c r="F1762" s="120" t="n">
        <x:v>14031.723361800015</x:v>
      </x:c>
      <x:c r="G1762" s="120" t="n">
        <x:v>30389.848189739307</x:v>
      </x:c>
      <x:c r="H1762" s="119" t="n">
        <x:v>0.5783310850228004</x:v>
      </x:c>
      <x:c r="I1762" s="119" t="n">
        <x:f>IFERROR(ABS(F1762-D1762)/ABS(D1762),"")</x:f>
        <x:v>0.22978793710615789</x:v>
      </x:c>
      <x:c r="J1762" s="119" t="n">
        <x:f>IFERROR(ABS(G1762-D1762)/ABS(D1762),"")</x:f>
        <x:v>0.6681220874815735</x:v>
      </x:c>
      <x:c r="K1762" s="120" t="n">
        <x:f>E1762-D1762</x:f>
        <x:v>10536.035706945378</x:v>
      </x:c>
      <x:c r="L1762" s="77" t="str">
        <x:v>weighted_hybrid</x:v>
      </x:c>
      <x:c r="M1762" s="77" t="str">
        <x:v>是</x:v>
      </x:c>
      <x:c r="N1762" s="77" t="str">
        <x:v>是</x:v>
      </x:c>
    </x:row>
    <x:row r="1763">
      <x:c r="A1763" s="77" t="str">
        <x:v>2939</x:v>
      </x:c>
      <x:c r="B1763" s="77" t="str">
        <x:v>永邑-KY</x:v>
      </x:c>
      <x:c r="C1763" s="125" t="n">
        <x:v>45839</x:v>
      </x:c>
      <x:c r="D1763" s="120" t="n">
        <x:v>7006</x:v>
      </x:c>
      <x:c r="E1763" s="120" t="n">
        <x:v>16119.516708729549</x:v>
      </x:c>
      <x:c r="F1763" s="120" t="n">
        <x:v>20291.054808172063</x:v>
      </x:c>
      <x:c r="G1763" s="120" t="n">
        <x:v>15656.012475458157</x:v>
      </x:c>
      <x:c r="H1763" s="119" t="n">
        <x:v>1.3008159732699898</x:v>
      </x:c>
      <x:c r="I1763" s="119" t="n">
        <x:f>IFERROR(ABS(F1763-D1763)/ABS(D1763),"")</x:f>
        <x:v>1.8962396243465691</x:v>
      </x:c>
      <x:c r="J1763" s="119" t="n">
        <x:f>IFERROR(ABS(G1763-D1763)/ABS(D1763),"")</x:f>
        <x:v>1.2346577898170366</x:v>
      </x:c>
      <x:c r="K1763" s="120" t="n">
        <x:f>E1763-D1763</x:f>
        <x:v>9113.516708729549</x:v>
      </x:c>
      <x:c r="L1763" s="77" t="str">
        <x:v>weighted_hybrid</x:v>
      </x:c>
      <x:c r="M1763" s="77" t="str">
        <x:v>是</x:v>
      </x:c>
      <x:c r="N1763" s="77" t="str">
        <x:v>是</x:v>
      </x:c>
    </x:row>
    <x:row r="1764">
      <x:c r="A1764" s="77" t="str">
        <x:v>2939</x:v>
      </x:c>
      <x:c r="B1764" s="77" t="str">
        <x:v>永邑-KY</x:v>
      </x:c>
      <x:c r="C1764" s="125" t="n">
        <x:v>45870</x:v>
      </x:c>
      <x:c r="D1764" s="120" t="n">
        <x:v>29164</x:v>
      </x:c>
      <x:c r="E1764" s="120" t="n">
        <x:v>11354.929738474537</x:v>
      </x:c>
      <x:c r="F1764" s="120" t="n">
        <x:v>16337.90699691402</x:v>
      </x:c>
      <x:c r="G1764" s="120" t="n">
        <x:v>10801.265598647926</x:v>
      </x:c>
      <x:c r="H1764" s="119" t="n">
        <x:v>0.6106525257689434</x:v>
      </x:c>
      <x:c r="I1764" s="119" t="n">
        <x:f>IFERROR(ABS(F1764-D1764)/ABS(D1764),"")</x:f>
        <x:v>0.43979196965731654</x:v>
      </x:c>
      <x:c r="J1764" s="119" t="n">
        <x:f>IFERROR(ABS(G1764-D1764)/ABS(D1764),"")</x:f>
        <x:v>0.6296370320035686</x:v>
      </x:c>
      <x:c r="K1764" s="120" t="n">
        <x:f>E1764-D1764</x:f>
        <x:v>-17809.070261525463</x:v>
      </x:c>
      <x:c r="L1764" s="77" t="str">
        <x:v>weighted_hybrid</x:v>
      </x:c>
      <x:c r="M1764" s="77" t="str">
        <x:v>是</x:v>
      </x:c>
      <x:c r="N1764" s="77" t="str">
        <x:v>是</x:v>
      </x:c>
    </x:row>
    <x:row r="1765">
      <x:c r="A1765" s="77" t="str">
        <x:v>2939</x:v>
      </x:c>
      <x:c r="B1765" s="77" t="str">
        <x:v>永邑-KY</x:v>
      </x:c>
      <x:c r="C1765" s="125" t="n">
        <x:v>45901</x:v>
      </x:c>
      <x:c r="D1765" s="120" t="n">
        <x:v>27235</x:v>
      </x:c>
      <x:c r="E1765" s="120" t="n">
        <x:v>22205.017550680295</x:v>
      </x:c>
      <x:c r="F1765" s="120" t="n">
        <x:v>19126.29915008244</x:v>
      </x:c>
      <x:c r="G1765" s="120" t="n">
        <x:v>22547.097372968943</x:v>
      </x:c>
      <x:c r="H1765" s="119" t="n">
        <x:v>0.18468817511730143</x:v>
      </x:c>
      <x:c r="I1765" s="119" t="n">
        <x:f>IFERROR(ABS(F1765-D1765)/ABS(D1765),"")</x:f>
        <x:v>0.29773089223123045</x:v>
      </x:c>
      <x:c r="J1765" s="119" t="n">
        <x:f>IFERROR(ABS(G1765-D1765)/ABS(D1765),"")</x:f>
        <x:v>0.17212787321575387</x:v>
      </x:c>
      <x:c r="K1765" s="120" t="n">
        <x:f>E1765-D1765</x:f>
        <x:v>-5029.982449319705</x:v>
      </x:c>
      <x:c r="L1765" s="77" t="str">
        <x:v>weighted_hybrid</x:v>
      </x:c>
      <x:c r="M1765" s="77" t="str">
        <x:v>是</x:v>
      </x:c>
      <x:c r="N1765" s="77" t="str">
        <x:v>是</x:v>
      </x:c>
    </x:row>
    <x:row r="1766">
      <x:c r="A1766" s="77" t="str">
        <x:v>2939</x:v>
      </x:c>
      <x:c r="B1766" s="77" t="str">
        <x:v>永邑-KY</x:v>
      </x:c>
      <x:c r="C1766" s="125" t="n">
        <x:v>45931</x:v>
      </x:c>
      <x:c r="D1766" s="120" t="n">
        <x:v>36573</x:v>
      </x:c>
      <x:c r="E1766" s="120" t="n">
        <x:v>32310.595554181073</x:v>
      </x:c>
      <x:c r="F1766" s="120" t="n">
        <x:v>24948.12978366314</x:v>
      </x:c>
      <x:c r="G1766" s="120" t="n">
        <x:v>33128.64730646084</x:v>
      </x:c>
      <x:c r="H1766" s="119" t="n">
        <x:v>0.1165451137675041</x:v>
      </x:c>
      <x:c r="I1766" s="119" t="n">
        <x:f>IFERROR(ABS(F1766-D1766)/ABS(D1766),"")</x:f>
        <x:v>0.3178538871937457</x:v>
      </x:c>
      <x:c r="J1766" s="119" t="n">
        <x:f>IFERROR(ABS(G1766-D1766)/ABS(D1766),"")</x:f>
        <x:v>0.09417747227569946</x:v>
      </x:c>
      <x:c r="K1766" s="120" t="n">
        <x:f>E1766-D1766</x:f>
        <x:v>-4262.404445818927</x:v>
      </x:c>
      <x:c r="L1766" s="77" t="str">
        <x:v>weighted_hybrid</x:v>
      </x:c>
      <x:c r="M1766" s="77" t="str">
        <x:v>是</x:v>
      </x:c>
      <x:c r="N1766" s="77" t="str">
        <x:v>是</x:v>
      </x:c>
    </x:row>
    <x:row r="1767">
      <x:c r="A1767" s="77" t="str">
        <x:v>2939</x:v>
      </x:c>
      <x:c r="B1767" s="77" t="str">
        <x:v>永邑-KY</x:v>
      </x:c>
      <x:c r="C1767" s="125" t="n">
        <x:v>45962</x:v>
      </x:c>
      <x:c r="D1767" s="120" t="n">
        <x:v>19870</x:v>
      </x:c>
      <x:c r="E1767" s="120" t="n">
        <x:v>40490.31602894887</x:v>
      </x:c>
      <x:c r="F1767" s="120" t="n">
        <x:v>27947.740407385605</x:v>
      </x:c>
      <x:c r="G1767" s="120" t="n">
        <x:v>41883.935542455896</x:v>
      </x:c>
      <x:c r="H1767" s="119" t="n">
        <x:v>1.0377612495696464</x:v>
      </x:c>
      <x:c r="I1767" s="119" t="n">
        <x:f>IFERROR(ABS(F1767-D1767)/ABS(D1767),"")</x:f>
        <x:v>0.4065294618714446</x:v>
      </x:c>
      <x:c r="J1767" s="119" t="n">
        <x:f>IFERROR(ABS(G1767-D1767)/ABS(D1767),"")</x:f>
        <x:v>1.1078981148694462</x:v>
      </x:c>
      <x:c r="K1767" s="120" t="n">
        <x:f>E1767-D1767</x:f>
        <x:v>20620.316028948873</x:v>
      </x:c>
      <x:c r="L1767" s="77" t="str">
        <x:v>weighted_hybrid</x:v>
      </x:c>
      <x:c r="M1767" s="77" t="str">
        <x:v>是</x:v>
      </x:c>
      <x:c r="N1767" s="77" t="str">
        <x:v>是</x:v>
      </x:c>
    </x:row>
    <x:row r="1768">
      <x:c r="A1768" s="77" t="str">
        <x:v>2939</x:v>
      </x:c>
      <x:c r="B1768" s="77" t="str">
        <x:v>永邑-KY</x:v>
      </x:c>
      <x:c r="C1768" s="125" t="n">
        <x:v>45992</x:v>
      </x:c>
      <x:c r="D1768" s="120" t="n">
        <x:v>21323</x:v>
      </x:c>
      <x:c r="E1768" s="120" t="n">
        <x:v>26838.75779142019</x:v>
      </x:c>
      <x:c r="F1768" s="120" t="n">
        <x:v>24271.89665293884</x:v>
      </x:c>
      <x:c r="G1768" s="120" t="n">
        <x:v>27123.964584584784</x:v>
      </x:c>
      <x:c r="H1768" s="119" t="n">
        <x:v>0.25867644287483893</x:v>
      </x:c>
      <x:c r="I1768" s="119" t="n">
        <x:f>IFERROR(ABS(F1768-D1768)/ABS(D1768),"")</x:f>
        <x:v>0.13829651798240594</x:v>
      </x:c>
      <x:c r="J1768" s="119" t="n">
        <x:f>IFERROR(ABS(G1768-D1768)/ABS(D1768),"")</x:f>
        <x:v>0.2720519900851092</x:v>
      </x:c>
      <x:c r="K1768" s="120" t="n">
        <x:f>E1768-D1768</x:f>
        <x:v>5515.75779142019</x:v>
      </x:c>
      <x:c r="L1768" s="77" t="str">
        <x:v>weighted_hybrid</x:v>
      </x:c>
      <x:c r="M1768" s="77" t="str">
        <x:v>是</x:v>
      </x:c>
      <x:c r="N1768" s="77" t="str">
        <x:v>是</x:v>
      </x:c>
    </x:row>
    <x:row r="1769">
      <x:c r="A1769" s="77" t="str">
        <x:v>3013</x:v>
      </x:c>
      <x:c r="B1769" s="77" t="str">
        <x:v>晟銘電</x:v>
      </x:c>
      <x:c r="C1769" s="125" t="n">
        <x:v>45658</x:v>
      </x:c>
      <x:c r="D1769" s="120" t="n">
        <x:v>819849</x:v>
      </x:c>
      <x:c r="E1769" s="120" t="n">
        <x:v>874603.0622210469</x:v>
      </x:c>
      <x:c r="F1769" s="120" t="n">
        <x:v>719482.3456763364</x:v>
      </x:c>
      <x:c r="G1769" s="120" t="n">
        <x:v>891838.6973926814</x:v>
      </x:c>
      <x:c r="H1769" s="119" t="n">
        <x:v>0.06678554492479333</x:v>
      </x:c>
      <x:c r="I1769" s="119" t="n">
        <x:f>IFERROR(ABS(F1769-D1769)/ABS(D1769),"")</x:f>
        <x:v>0.12242090229257285</x:v>
      </x:c>
      <x:c r="J1769" s="119" t="n">
        <x:f>IFERROR(ABS(G1769-D1769)/ABS(D1769),"")</x:f>
        <x:v>0.08780848350450068</x:v>
      </x:c>
      <x:c r="K1769" s="120" t="n">
        <x:f>E1769-D1769</x:f>
        <x:v>54754.06222104689</x:v>
      </x:c>
      <x:c r="L1769" s="77" t="str">
        <x:v>weighted_hybrid</x:v>
      </x:c>
      <x:c r="M1769" s="77" t="str">
        <x:v>是</x:v>
      </x:c>
      <x:c r="N1769" s="77" t="str">
        <x:v>是</x:v>
      </x:c>
    </x:row>
    <x:row r="1770">
      <x:c r="A1770" s="77" t="str">
        <x:v>3013</x:v>
      </x:c>
      <x:c r="B1770" s="77" t="str">
        <x:v>晟銘電</x:v>
      </x:c>
      <x:c r="C1770" s="125" t="n">
        <x:v>45689</x:v>
      </x:c>
      <x:c r="D1770" s="120" t="n">
        <x:v>746546</x:v>
      </x:c>
      <x:c r="E1770" s="120" t="n">
        <x:v>587369.9413326699</x:v>
      </x:c>
      <x:c r="F1770" s="120" t="n">
        <x:v>507763.04344444384</x:v>
      </x:c>
      <x:c r="G1770" s="120" t="n">
        <x:v>596215.1522091394</x:v>
      </x:c>
      <x:c r="H1770" s="119" t="n">
        <x:v>0.2132166787677251</x:v>
      </x:c>
      <x:c r="I1770" s="119" t="n">
        <x:f>IFERROR(ABS(F1770-D1770)/ABS(D1770),"")</x:f>
        <x:v>0.31985029262169534</x:v>
      </x:c>
      <x:c r="J1770" s="119" t="n">
        <x:f>IFERROR(ABS(G1770-D1770)/ABS(D1770),"")</x:f>
        <x:v>0.20136849945061733</x:v>
      </x:c>
      <x:c r="K1770" s="120" t="n">
        <x:f>E1770-D1770</x:f>
        <x:v>-159176.05866733007</x:v>
      </x:c>
      <x:c r="L1770" s="77" t="str">
        <x:v>weighted_hybrid</x:v>
      </x:c>
      <x:c r="M1770" s="77" t="str">
        <x:v>是</x:v>
      </x:c>
      <x:c r="N1770" s="77" t="str">
        <x:v>是</x:v>
      </x:c>
    </x:row>
    <x:row r="1771">
      <x:c r="A1771" s="77" t="str">
        <x:v>3013</x:v>
      </x:c>
      <x:c r="B1771" s="77" t="str">
        <x:v>晟銘電</x:v>
      </x:c>
      <x:c r="C1771" s="125" t="n">
        <x:v>45717</x:v>
      </x:c>
      <x:c r="D1771" s="120" t="n">
        <x:v>836112</x:v>
      </x:c>
      <x:c r="E1771" s="120" t="n">
        <x:v>948338.788024857</x:v>
      </x:c>
      <x:c r="F1771" s="120" t="n">
        <x:v>1052705.5108191269</x:v>
      </x:c>
      <x:c r="G1771" s="120" t="n">
        <x:v>936742.4854921604</x:v>
      </x:c>
      <x:c r="H1771" s="119" t="n">
        <x:v>0.1342245871663809</x:v>
      </x:c>
      <x:c r="I1771" s="119" t="n">
        <x:f>IFERROR(ABS(F1771-D1771)/ABS(D1771),"")</x:f>
        <x:v>0.2590484418584195</x:v>
      </x:c>
      <x:c r="J1771" s="119" t="n">
        <x:f>IFERROR(ABS(G1771-D1771)/ABS(D1771),"")</x:f>
        <x:v>0.12035526997837662</x:v>
      </x:c>
      <x:c r="K1771" s="120" t="n">
        <x:f>E1771-D1771</x:f>
        <x:v>112226.78802485706</x:v>
      </x:c>
      <x:c r="L1771" s="77" t="str">
        <x:v>weighted_hybrid</x:v>
      </x:c>
      <x:c r="M1771" s="77" t="str">
        <x:v>是</x:v>
      </x:c>
      <x:c r="N1771" s="77" t="str">
        <x:v>是</x:v>
      </x:c>
    </x:row>
    <x:row r="1772">
      <x:c r="A1772" s="77" t="str">
        <x:v>3013</x:v>
      </x:c>
      <x:c r="B1772" s="77" t="str">
        <x:v>晟銘電</x:v>
      </x:c>
      <x:c r="C1772" s="125" t="n">
        <x:v>45748</x:v>
      </x:c>
      <x:c r="D1772" s="120" t="n">
        <x:v>939344</x:v>
      </x:c>
      <x:c r="E1772" s="120" t="n">
        <x:v>986459.1408340386</x:v>
      </x:c>
      <x:c r="F1772" s="120" t="n">
        <x:v>905766.7448699478</x:v>
      </x:c>
      <x:c r="G1772" s="120" t="n">
        <x:v>995424.9626078265</x:v>
      </x:c>
      <x:c r="H1772" s="119" t="n">
        <x:v>0.05015749377654897</x:v>
      </x:c>
      <x:c r="I1772" s="119" t="n">
        <x:f>IFERROR(ABS(F1772-D1772)/ABS(D1772),"")</x:f>
        <x:v>0.03574542992774981</x:v>
      </x:c>
      <x:c r="J1772" s="119" t="n">
        <x:f>IFERROR(ABS(G1772-D1772)/ABS(D1772),"")</x:f>
        <x:v>0.05970226307702658</x:v>
      </x:c>
      <x:c r="K1772" s="120" t="n">
        <x:f>E1772-D1772</x:f>
        <x:v>47115.14083403861</x:v>
      </x:c>
      <x:c r="L1772" s="77" t="str">
        <x:v>weighted_hybrid</x:v>
      </x:c>
      <x:c r="M1772" s="77" t="str">
        <x:v>是</x:v>
      </x:c>
      <x:c r="N1772" s="77" t="str">
        <x:v>是</x:v>
      </x:c>
    </x:row>
    <x:row r="1773">
      <x:c r="A1773" s="77" t="str">
        <x:v>3013</x:v>
      </x:c>
      <x:c r="B1773" s="77" t="str">
        <x:v>晟銘電</x:v>
      </x:c>
      <x:c r="C1773" s="125" t="n">
        <x:v>45778</x:v>
      </x:c>
      <x:c r="D1773" s="120" t="n">
        <x:v>989060</x:v>
      </x:c>
      <x:c r="E1773" s="120" t="n">
        <x:v>1054820.404402977</x:v>
      </x:c>
      <x:c r="F1773" s="120" t="n">
        <x:v>855015.4596861957</x:v>
      </x:c>
      <x:c r="G1773" s="120" t="n">
        <x:v>1077020.9538159526</x:v>
      </x:c>
      <x:c r="H1773" s="119" t="n">
        <x:v>0.06648778072409872</x:v>
      </x:c>
      <x:c r="I1773" s="119" t="n">
        <x:f>IFERROR(ABS(F1773-D1773)/ABS(D1773),"")</x:f>
        <x:v>0.135527207968985</x:v>
      </x:c>
      <x:c r="J1773" s="119" t="n">
        <x:f>IFERROR(ABS(G1773-D1773)/ABS(D1773),"")</x:f>
        <x:v>0.08893389057888565</x:v>
      </x:c>
      <x:c r="K1773" s="120" t="n">
        <x:f>E1773-D1773</x:f>
        <x:v>65760.40440297709</x:v>
      </x:c>
      <x:c r="L1773" s="77" t="str">
        <x:v>weighted_hybrid</x:v>
      </x:c>
      <x:c r="M1773" s="77" t="str">
        <x:v>是</x:v>
      </x:c>
      <x:c r="N1773" s="77" t="str">
        <x:v>是</x:v>
      </x:c>
    </x:row>
    <x:row r="1774">
      <x:c r="A1774" s="77" t="str">
        <x:v>3013</x:v>
      </x:c>
      <x:c r="B1774" s="77" t="str">
        <x:v>晟銘電</x:v>
      </x:c>
      <x:c r="C1774" s="125" t="n">
        <x:v>45809</x:v>
      </x:c>
      <x:c r="D1774" s="120" t="n">
        <x:v>701502</x:v>
      </x:c>
      <x:c r="E1774" s="120" t="n">
        <x:v>1017086.281381272</x:v>
      </x:c>
      <x:c r="F1774" s="120" t="n">
        <x:v>1037139.9394074568</x:v>
      </x:c>
      <x:c r="G1774" s="120" t="n">
        <x:v>1014858.0971561404</x:v>
      </x:c>
      <x:c r="H1774" s="119" t="n">
        <x:v>0.44986939649676266</x:v>
      </x:c>
      <x:c r="I1774" s="119" t="n">
        <x:f>IFERROR(ABS(F1774-D1774)/ABS(D1774),"")</x:f>
        <x:v>0.4784561404065231</x:v>
      </x:c>
      <x:c r="J1774" s="119" t="n">
        <x:f>IFERROR(ABS(G1774-D1774)/ABS(D1774),"")</x:f>
        <x:v>0.4466930916179004</x:v>
      </x:c>
      <x:c r="K1774" s="120" t="n">
        <x:f>E1774-D1774</x:f>
        <x:v>315584.281381272</x:v>
      </x:c>
      <x:c r="L1774" s="77" t="str">
        <x:v>weighted_hybrid</x:v>
      </x:c>
      <x:c r="M1774" s="77" t="str">
        <x:v>是</x:v>
      </x:c>
      <x:c r="N1774" s="77" t="str">
        <x:v>是</x:v>
      </x:c>
    </x:row>
    <x:row r="1775">
      <x:c r="A1775" s="77" t="str">
        <x:v>3013</x:v>
      </x:c>
      <x:c r="B1775" s="77" t="str">
        <x:v>晟銘電</x:v>
      </x:c>
      <x:c r="C1775" s="125" t="n">
        <x:v>45839</x:v>
      </x:c>
      <x:c r="D1775" s="120" t="n">
        <x:v>624077</x:v>
      </x:c>
      <x:c r="E1775" s="120" t="n">
        <x:v>915207.5359756202</x:v>
      </x:c>
      <x:c r="F1775" s="120" t="n">
        <x:v>956184.7748729436</x:v>
      </x:c>
      <x:c r="G1775" s="120" t="n">
        <x:v>910654.5094314731</x:v>
      </x:c>
      <x:c r="H1775" s="119" t="n">
        <x:v>0.46649778148468884</x:v>
      </x:c>
      <x:c r="I1775" s="119" t="n">
        <x:f>IFERROR(ABS(F1775-D1775)/ABS(D1775),"")</x:f>
        <x:v>0.5321583312202559</x:v>
      </x:c>
      <x:c r="J1775" s="119" t="n">
        <x:f>IFERROR(ABS(G1775-D1775)/ABS(D1775),"")</x:f>
        <x:v>0.4592021648474036</x:v>
      </x:c>
      <x:c r="K1775" s="120" t="n">
        <x:f>E1775-D1775</x:f>
        <x:v>291130.53597562015</x:v>
      </x:c>
      <x:c r="L1775" s="77" t="str">
        <x:v>weighted_hybrid</x:v>
      </x:c>
      <x:c r="M1775" s="77" t="str">
        <x:v>是</x:v>
      </x:c>
      <x:c r="N1775" s="77" t="str">
        <x:v>是</x:v>
      </x:c>
    </x:row>
    <x:row r="1776">
      <x:c r="A1776" s="77" t="str">
        <x:v>3013</x:v>
      </x:c>
      <x:c r="B1776" s="77" t="str">
        <x:v>晟銘電</x:v>
      </x:c>
      <x:c r="C1776" s="125" t="n">
        <x:v>45870</x:v>
      </x:c>
      <x:c r="D1776" s="120" t="n">
        <x:v>807624</x:v>
      </x:c>
      <x:c r="E1776" s="120" t="n">
        <x:v>629772.8254639397</x:v>
      </x:c>
      <x:c r="F1776" s="120" t="n">
        <x:v>724511.5462805162</x:v>
      </x:c>
      <x:c r="G1776" s="120" t="n">
        <x:v>619246.3009287646</x:v>
      </x:c>
      <x:c r="H1776" s="119" t="n">
        <x:v>0.22021531620662624</x:v>
      </x:c>
      <x:c r="I1776" s="119" t="n">
        <x:f>IFERROR(ABS(F1776-D1776)/ABS(D1776),"")</x:f>
        <x:v>0.10290983640838287</x:v>
      </x:c>
      <x:c r="J1776" s="119" t="n">
        <x:f>IFERROR(ABS(G1776-D1776)/ABS(D1776),"")</x:f>
        <x:v>0.23324925840643093</x:v>
      </x:c>
      <x:c r="K1776" s="120" t="n">
        <x:f>E1776-D1776</x:f>
        <x:v>-177851.1745360603</x:v>
      </x:c>
      <x:c r="L1776" s="77" t="str">
        <x:v>weighted_hybrid</x:v>
      </x:c>
      <x:c r="M1776" s="77" t="str">
        <x:v>是</x:v>
      </x:c>
      <x:c r="N1776" s="77" t="str">
        <x:v>是</x:v>
      </x:c>
    </x:row>
    <x:row r="1777">
      <x:c r="A1777" s="77" t="str">
        <x:v>3013</x:v>
      </x:c>
      <x:c r="B1777" s="77" t="str">
        <x:v>晟銘電</x:v>
      </x:c>
      <x:c r="C1777" s="125" t="n">
        <x:v>45901</x:v>
      </x:c>
      <x:c r="D1777" s="120" t="n">
        <x:v>1023793</x:v>
      </x:c>
      <x:c r="E1777" s="120" t="n">
        <x:v>726794.0730029643</x:v>
      </x:c>
      <x:c r="F1777" s="120" t="n">
        <x:v>827238.2640312151</x:v>
      </x:c>
      <x:c r="G1777" s="120" t="n">
        <x:v>715633.6073331585</x:v>
      </x:c>
      <x:c r="H1777" s="119" t="n">
        <x:v>0.29009665723152606</x:v>
      </x:c>
      <x:c r="I1777" s="119" t="n">
        <x:f>IFERROR(ABS(F1777-D1777)/ABS(D1777),"")</x:f>
        <x:v>0.1919867941749796</x:v>
      </x:c>
      <x:c r="J1777" s="119" t="n">
        <x:f>IFERROR(ABS(G1777-D1777)/ABS(D1777),"")</x:f>
        <x:v>0.30099775312669796</x:v>
      </x:c>
      <x:c r="K1777" s="120" t="n">
        <x:f>E1777-D1777</x:f>
        <x:v>-296998.92699703574</x:v>
      </x:c>
      <x:c r="L1777" s="77" t="str">
        <x:v>weighted_hybrid</x:v>
      </x:c>
      <x:c r="M1777" s="77" t="str">
        <x:v>是</x:v>
      </x:c>
      <x:c r="N1777" s="77" t="str">
        <x:v>是</x:v>
      </x:c>
    </x:row>
    <x:row r="1778">
      <x:c r="A1778" s="77" t="str">
        <x:v>3013</x:v>
      </x:c>
      <x:c r="B1778" s="77" t="str">
        <x:v>晟銘電</x:v>
      </x:c>
      <x:c r="C1778" s="125" t="n">
        <x:v>45931</x:v>
      </x:c>
      <x:c r="D1778" s="120" t="n">
        <x:v>815791</x:v>
      </x:c>
      <x:c r="E1778" s="120" t="n">
        <x:v>892126.8355794575</x:v>
      </x:c>
      <x:c r="F1778" s="120" t="n">
        <x:v>872342.5825069556</x:v>
      </x:c>
      <x:c r="G1778" s="120" t="n">
        <x:v>894325.0859208466</x:v>
      </x:c>
      <x:c r="H1778" s="119" t="n">
        <x:v>0.09357278467089912</x:v>
      </x:c>
      <x:c r="I1778" s="119" t="n">
        <x:f>IFERROR(ABS(F1778-D1778)/ABS(D1778),"")</x:f>
        <x:v>0.06932116498828204</x:v>
      </x:c>
      <x:c r="J1778" s="119" t="n">
        <x:f>IFERROR(ABS(G1778-D1778)/ABS(D1778),"")</x:f>
        <x:v>0.09626740908007879</x:v>
      </x:c>
      <x:c r="K1778" s="120" t="n">
        <x:f>E1778-D1778</x:f>
        <x:v>76335.83557945746</x:v>
      </x:c>
      <x:c r="L1778" s="77" t="str">
        <x:v>weighted_hybrid</x:v>
      </x:c>
      <x:c r="M1778" s="77" t="str">
        <x:v>是</x:v>
      </x:c>
      <x:c r="N1778" s="77" t="str">
        <x:v>是</x:v>
      </x:c>
    </x:row>
    <x:row r="1779">
      <x:c r="A1779" s="77" t="str">
        <x:v>3013</x:v>
      </x:c>
      <x:c r="B1779" s="77" t="str">
        <x:v>晟銘電</x:v>
      </x:c>
      <x:c r="C1779" s="125" t="n">
        <x:v>45962</x:v>
      </x:c>
      <x:c r="D1779" s="120" t="n">
        <x:v>1036052</x:v>
      </x:c>
      <x:c r="E1779" s="120" t="n">
        <x:v>869227.8112490554</x:v>
      </x:c>
      <x:c r="F1779" s="120" t="n">
        <x:v>1020119.5010685064</x:v>
      </x:c>
      <x:c r="G1779" s="120" t="n">
        <x:v>852462.0679357832</x:v>
      </x:c>
      <x:c r="H1779" s="119" t="n">
        <x:v>0.16101912717792602</x:v>
      </x:c>
      <x:c r="I1779" s="119" t="n">
        <x:f>IFERROR(ABS(F1779-D1779)/ABS(D1779),"")</x:f>
        <x:v>0.015378088099336336</x:v>
      </x:c>
      <x:c r="J1779" s="119" t="n">
        <x:f>IFERROR(ABS(G1779-D1779)/ABS(D1779),"")</x:f>
        <x:v>0.17720146485332475</x:v>
      </x:c>
      <x:c r="K1779" s="120" t="n">
        <x:f>E1779-D1779</x:f>
        <x:v>-166824.18875094457</x:v>
      </x:c>
      <x:c r="L1779" s="77" t="str">
        <x:v>weighted_hybrid</x:v>
      </x:c>
      <x:c r="M1779" s="77" t="str">
        <x:v>是</x:v>
      </x:c>
      <x:c r="N1779" s="77" t="str">
        <x:v>是</x:v>
      </x:c>
    </x:row>
    <x:row r="1780">
      <x:c r="A1780" s="77" t="str">
        <x:v>3013</x:v>
      </x:c>
      <x:c r="B1780" s="77" t="str">
        <x:v>晟銘電</x:v>
      </x:c>
      <x:c r="C1780" s="125" t="n">
        <x:v>45992</x:v>
      </x:c>
      <x:c r="D1780" s="120" t="n">
        <x:v>1191040</x:v>
      </x:c>
      <x:c r="E1780" s="120" t="n">
        <x:v>1149523.7766189296</x:v>
      </x:c>
      <x:c r="F1780" s="120" t="n">
        <x:v>1037971.0772353964</x:v>
      </x:c>
      <x:c r="G1780" s="120" t="n">
        <x:v>1161918.5209948777</x:v>
      </x:c>
      <x:c r="H1780" s="119" t="n">
        <x:v>0.0348571193083947</x:v>
      </x:c>
      <x:c r="I1780" s="119" t="n">
        <x:f>IFERROR(ABS(F1780-D1780)/ABS(D1780),"")</x:f>
        <x:v>0.12851702945711616</x:v>
      </x:c>
      <x:c r="J1780" s="119" t="n">
        <x:f>IFERROR(ABS(G1780-D1780)/ABS(D1780),"")</x:f>
        <x:v>0.024450462625203458</x:v>
      </x:c>
      <x:c r="K1780" s="120" t="n">
        <x:f>E1780-D1780</x:f>
        <x:v>-41516.22338107042</x:v>
      </x:c>
      <x:c r="L1780" s="77" t="str">
        <x:v>weighted_hybrid</x:v>
      </x:c>
      <x:c r="M1780" s="77" t="str">
        <x:v>是</x:v>
      </x:c>
      <x:c r="N1780" s="77" t="str">
        <x:v>是</x:v>
      </x:c>
    </x:row>
    <x:row r="1781">
      <x:c r="A1781" s="77" t="str">
        <x:v>3022</x:v>
      </x:c>
      <x:c r="B1781" s="77" t="str">
        <x:v>威強電</x:v>
      </x:c>
      <x:c r="C1781" s="125" t="n">
        <x:v>45658</x:v>
      </x:c>
      <x:c r="D1781" s="120" t="n">
        <x:v>523694</x:v>
      </x:c>
      <x:c r="E1781" s="120" t="n">
        <x:v>612844.6424141792</x:v>
      </x:c>
      <x:c r="F1781" s="120" t="n">
        <x:v>610671.4611651134</x:v>
      </x:c>
      <x:c r="G1781" s="120" t="n">
        <x:v>613086.1069974087</x:v>
      </x:c>
      <x:c r="H1781" s="119" t="n">
        <x:v>0.17023422535713442</x:v>
      </x:c>
      <x:c r="I1781" s="119" t="n">
        <x:f>IFERROR(ABS(F1781-D1781)/ABS(D1781),"")</x:f>
        <x:v>0.16608450958978596</x:v>
      </x:c>
      <x:c r="J1781" s="119" t="n">
        <x:f>IFERROR(ABS(G1781-D1781)/ABS(D1781),"")</x:f>
        <x:v>0.1706953048868398</x:v>
      </x:c>
      <x:c r="K1781" s="120" t="n">
        <x:f>E1781-D1781</x:f>
        <x:v>89150.64241417916</x:v>
      </x:c>
      <x:c r="L1781" s="77" t="str">
        <x:v>weighted_hybrid</x:v>
      </x:c>
      <x:c r="M1781" s="77" t="str">
        <x:v>是</x:v>
      </x:c>
      <x:c r="N1781" s="77" t="str">
        <x:v>是</x:v>
      </x:c>
    </x:row>
    <x:row r="1782">
      <x:c r="A1782" s="77" t="str">
        <x:v>3022</x:v>
      </x:c>
      <x:c r="B1782" s="77" t="str">
        <x:v>威強電</x:v>
      </x:c>
      <x:c r="C1782" s="125" t="n">
        <x:v>45689</x:v>
      </x:c>
      <x:c r="D1782" s="120" t="n">
        <x:v>588988</x:v>
      </x:c>
      <x:c r="E1782" s="120" t="n">
        <x:v>503169.4318080002</x:v>
      </x:c>
      <x:c r="F1782" s="120" t="n">
        <x:v>488275.8215158428</x:v>
      </x:c>
      <x:c r="G1782" s="120" t="n">
        <x:v>504824.2773960177</x:v>
      </x:c>
      <x:c r="H1782" s="119" t="n">
        <x:v>0.14570512165273283</x:v>
      </x:c>
      <x:c r="I1782" s="119" t="n">
        <x:f>IFERROR(ABS(F1782-D1782)/ABS(D1782),"")</x:f>
        <x:v>0.17099190218503127</x:v>
      </x:c>
      <x:c r="J1782" s="119" t="n">
        <x:f>IFERROR(ABS(G1782-D1782)/ABS(D1782),"")</x:f>
        <x:v>0.14289547937136635</x:v>
      </x:c>
      <x:c r="K1782" s="120" t="n">
        <x:f>E1782-D1782</x:f>
        <x:v>-85818.5681919998</x:v>
      </x:c>
      <x:c r="L1782" s="77" t="str">
        <x:v>weighted_hybrid</x:v>
      </x:c>
      <x:c r="M1782" s="77" t="str">
        <x:v>是</x:v>
      </x:c>
      <x:c r="N1782" s="77" t="str">
        <x:v>是</x:v>
      </x:c>
    </x:row>
    <x:row r="1783">
      <x:c r="A1783" s="77" t="str">
        <x:v>3022</x:v>
      </x:c>
      <x:c r="B1783" s="77" t="str">
        <x:v>威強電</x:v>
      </x:c>
      <x:c r="C1783" s="125" t="n">
        <x:v>45717</x:v>
      </x:c>
      <x:c r="D1783" s="120" t="n">
        <x:v>664174</x:v>
      </x:c>
      <x:c r="E1783" s="120" t="n">
        <x:v>587320.939006414</x:v>
      </x:c>
      <x:c r="F1783" s="120" t="n">
        <x:v>595494.8794882112</x:v>
      </x:c>
      <x:c r="G1783" s="120" t="n">
        <x:v>586412.7233973254</x:v>
      </x:c>
      <x:c r="H1783" s="119" t="n">
        <x:v>0.11571223955407163</x:v>
      </x:c>
      <x:c r="I1783" s="119" t="n">
        <x:f>IFERROR(ABS(F1783-D1783)/ABS(D1783),"")</x:f>
        <x:v>0.10340531323386455</x:v>
      </x:c>
      <x:c r="J1783" s="119" t="n">
        <x:f>IFERROR(ABS(G1783-D1783)/ABS(D1783),"")</x:f>
        <x:v>0.11707967581187254</x:v>
      </x:c>
      <x:c r="K1783" s="120" t="n">
        <x:f>E1783-D1783</x:f>
        <x:v>-76853.06099358597</x:v>
      </x:c>
      <x:c r="L1783" s="77" t="str">
        <x:v>weighted_hybrid</x:v>
      </x:c>
      <x:c r="M1783" s="77" t="str">
        <x:v>是</x:v>
      </x:c>
      <x:c r="N1783" s="77" t="str">
        <x:v>是</x:v>
      </x:c>
    </x:row>
    <x:row r="1784">
      <x:c r="A1784" s="77" t="str">
        <x:v>3022</x:v>
      </x:c>
      <x:c r="B1784" s="77" t="str">
        <x:v>威強電</x:v>
      </x:c>
      <x:c r="C1784" s="125" t="n">
        <x:v>45748</x:v>
      </x:c>
      <x:c r="D1784" s="120" t="n">
        <x:v>662593</x:v>
      </x:c>
      <x:c r="E1784" s="120" t="n">
        <x:v>651220.3611013306</x:v>
      </x:c>
      <x:c r="F1784" s="120" t="n">
        <x:v>577460.8609502225</x:v>
      </x:c>
      <x:c r="G1784" s="120" t="n">
        <x:v>659415.8611181204</x:v>
      </x:c>
      <x:c r="H1784" s="119" t="n">
        <x:v>0.01716383797998076</x:v>
      </x:c>
      <x:c r="I1784" s="119" t="n">
        <x:f>IFERROR(ABS(F1784-D1784)/ABS(D1784),"")</x:f>
        <x:v>0.12848330581484793</x:v>
      </x:c>
      <x:c r="J1784" s="119" t="n">
        <x:f>IFERROR(ABS(G1784-D1784)/ABS(D1784),"")</x:f>
        <x:v>0.004795008220551116</x:v>
      </x:c>
      <x:c r="K1784" s="120" t="n">
        <x:f>E1784-D1784</x:f>
        <x:v>-11372.638898669393</x:v>
      </x:c>
      <x:c r="L1784" s="77" t="str">
        <x:v>weighted_hybrid</x:v>
      </x:c>
      <x:c r="M1784" s="77" t="str">
        <x:v>是</x:v>
      </x:c>
      <x:c r="N1784" s="77" t="str">
        <x:v>是</x:v>
      </x:c>
    </x:row>
    <x:row r="1785">
      <x:c r="A1785" s="77" t="str">
        <x:v>3022</x:v>
      </x:c>
      <x:c r="B1785" s="77" t="str">
        <x:v>威強電</x:v>
      </x:c>
      <x:c r="C1785" s="125" t="n">
        <x:v>45778</x:v>
      </x:c>
      <x:c r="D1785" s="120" t="n">
        <x:v>461841</x:v>
      </x:c>
      <x:c r="E1785" s="120" t="n">
        <x:v>637381.4984047267</x:v>
      </x:c>
      <x:c r="F1785" s="120" t="n">
        <x:v>612575.2054386517</x:v>
      </x:c>
      <x:c r="G1785" s="120" t="n">
        <x:v>640137.753178735</x:v>
      </x:c>
      <x:c r="H1785" s="119" t="n">
        <x:v>0.38008859846727927</x:v>
      </x:c>
      <x:c r="I1785" s="119" t="n">
        <x:f>IFERROR(ABS(F1785-D1785)/ABS(D1785),"")</x:f>
        <x:v>0.32637683843281934</x:v>
      </x:c>
      <x:c r="J1785" s="119" t="n">
        <x:f>IFERROR(ABS(G1785-D1785)/ABS(D1785),"")</x:f>
        <x:v>0.3860565718044414</x:v>
      </x:c>
      <x:c r="K1785" s="120" t="n">
        <x:f>E1785-D1785</x:f>
        <x:v>175540.49840472674</x:v>
      </x:c>
      <x:c r="L1785" s="77" t="str">
        <x:v>weighted_hybrid</x:v>
      </x:c>
      <x:c r="M1785" s="77" t="str">
        <x:v>是</x:v>
      </x:c>
      <x:c r="N1785" s="77" t="str">
        <x:v>是</x:v>
      </x:c>
    </x:row>
    <x:row r="1786">
      <x:c r="A1786" s="77" t="str">
        <x:v>3022</x:v>
      </x:c>
      <x:c r="B1786" s="77" t="str">
        <x:v>威強電</x:v>
      </x:c>
      <x:c r="C1786" s="125" t="n">
        <x:v>45809</x:v>
      </x:c>
      <x:c r="D1786" s="120" t="n">
        <x:v>534901</x:v>
      </x:c>
      <x:c r="E1786" s="120" t="n">
        <x:v>557233.097067695</x:v>
      </x:c>
      <x:c r="F1786" s="120" t="n">
        <x:v>491722.3485490311</x:v>
      </x:c>
      <x:c r="G1786" s="120" t="n">
        <x:v>564512.0691253243</x:v>
      </x:c>
      <x:c r="H1786" s="119" t="n">
        <x:v>0.04174996320383584</x:v>
      </x:c>
      <x:c r="I1786" s="119" t="n">
        <x:f>IFERROR(ABS(F1786-D1786)/ABS(D1786),"")</x:f>
        <x:v>0.08072269719250641</x:v>
      </x:c>
      <x:c r="J1786" s="119" t="n">
        <x:f>IFERROR(ABS(G1786-D1786)/ABS(D1786),"")</x:f>
        <x:v>0.055358036581207096</x:v>
      </x:c>
      <x:c r="K1786" s="120" t="n">
        <x:f>E1786-D1786</x:f>
        <x:v>22332.097067694995</x:v>
      </x:c>
      <x:c r="L1786" s="77" t="str">
        <x:v>weighted_hybrid</x:v>
      </x:c>
      <x:c r="M1786" s="77" t="str">
        <x:v>是</x:v>
      </x:c>
      <x:c r="N1786" s="77" t="str">
        <x:v>是</x:v>
      </x:c>
    </x:row>
    <x:row r="1787">
      <x:c r="A1787" s="77" t="str">
        <x:v>3022</x:v>
      </x:c>
      <x:c r="B1787" s="77" t="str">
        <x:v>威強電</x:v>
      </x:c>
      <x:c r="C1787" s="125" t="n">
        <x:v>45839</x:v>
      </x:c>
      <x:c r="D1787" s="120" t="n">
        <x:v>580560</x:v>
      </x:c>
      <x:c r="E1787" s="120" t="n">
        <x:v>559485.0278625031</x:v>
      </x:c>
      <x:c r="F1787" s="120" t="n">
        <x:v>573340.143468712</x:v>
      </x:c>
      <x:c r="G1787" s="120" t="n">
        <x:v>557945.5705729243</x:v>
      </x:c>
      <x:c r="H1787" s="119" t="n">
        <x:v>0.0363011095106396</x:v>
      </x:c>
      <x:c r="I1787" s="119" t="n">
        <x:f>IFERROR(ABS(F1787-D1787)/ABS(D1787),"")</x:f>
        <x:v>0.01243602130923248</x:v>
      </x:c>
      <x:c r="J1787" s="119" t="n">
        <x:f>IFERROR(ABS(G1787-D1787)/ABS(D1787),"")</x:f>
        <x:v>0.038952785977462566</x:v>
      </x:c>
      <x:c r="K1787" s="120" t="n">
        <x:f>E1787-D1787</x:f>
        <x:v>-21074.972137496923</x:v>
      </x:c>
      <x:c r="L1787" s="77" t="str">
        <x:v>weighted_hybrid</x:v>
      </x:c>
      <x:c r="M1787" s="77" t="str">
        <x:v>是</x:v>
      </x:c>
      <x:c r="N1787" s="77" t="str">
        <x:v>是</x:v>
      </x:c>
    </x:row>
    <x:row r="1788">
      <x:c r="A1788" s="77" t="str">
        <x:v>3022</x:v>
      </x:c>
      <x:c r="B1788" s="77" t="str">
        <x:v>威強電</x:v>
      </x:c>
      <x:c r="C1788" s="125" t="n">
        <x:v>45870</x:v>
      </x:c>
      <x:c r="D1788" s="120" t="n">
        <x:v>432033</x:v>
      </x:c>
      <x:c r="E1788" s="120" t="n">
        <x:v>603729.3925559934</x:v>
      </x:c>
      <x:c r="F1788" s="120" t="n">
        <x:v>620390.4488188326</x:v>
      </x:c>
      <x:c r="G1788" s="120" t="n">
        <x:v>601878.1640823445</x:v>
      </x:c>
      <x:c r="H1788" s="119" t="n">
        <x:v>0.39741499504897404</x:v>
      </x:c>
      <x:c r="I1788" s="119" t="n">
        <x:f>IFERROR(ABS(F1788-D1788)/ABS(D1788),"")</x:f>
        <x:v>0.43597930903156157</x:v>
      </x:c>
      <x:c r="J1788" s="119" t="n">
        <x:f>IFERROR(ABS(G1788-D1788)/ABS(D1788),"")</x:f>
        <x:v>0.39313007127313077</x:v>
      </x:c>
      <x:c r="K1788" s="120" t="n">
        <x:f>E1788-D1788</x:f>
        <x:v>171696.3925559934</x:v>
      </x:c>
      <x:c r="L1788" s="77" t="str">
        <x:v>weighted_hybrid</x:v>
      </x:c>
      <x:c r="M1788" s="77" t="str">
        <x:v>是</x:v>
      </x:c>
      <x:c r="N1788" s="77" t="str">
        <x:v>是</x:v>
      </x:c>
    </x:row>
    <x:row r="1789">
      <x:c r="A1789" s="77" t="str">
        <x:v>3022</x:v>
      </x:c>
      <x:c r="B1789" s="77" t="str">
        <x:v>威強電</x:v>
      </x:c>
      <x:c r="C1789" s="125" t="n">
        <x:v>45901</x:v>
      </x:c>
      <x:c r="D1789" s="120" t="n">
        <x:v>504961</x:v>
      </x:c>
      <x:c r="E1789" s="120" t="n">
        <x:v>476084.378865759</x:v>
      </x:c>
      <x:c r="F1789" s="120" t="n">
        <x:v>410848.042359882</x:v>
      </x:c>
      <x:c r="G1789" s="120" t="n">
        <x:v>483332.86069974536</x:v>
      </x:c>
      <x:c r="H1789" s="119" t="n">
        <x:v>0.05718584432112776</x:v>
      </x:c>
      <x:c r="I1789" s="119" t="n">
        <x:f>IFERROR(ABS(F1789-D1789)/ABS(D1789),"")</x:f>
        <x:v>0.18637668580369182</x:v>
      </x:c>
      <x:c r="J1789" s="119" t="n">
        <x:f>IFERROR(ABS(G1789-D1789)/ABS(D1789),"")</x:f>
        <x:v>0.04283130637862061</x:v>
      </x:c>
      <x:c r="K1789" s="120" t="n">
        <x:f>E1789-D1789</x:f>
        <x:v>-28876.621134240995</x:v>
      </x:c>
      <x:c r="L1789" s="77" t="str">
        <x:v>weighted_hybrid</x:v>
      </x:c>
      <x:c r="M1789" s="77" t="str">
        <x:v>是</x:v>
      </x:c>
      <x:c r="N1789" s="77" t="str">
        <x:v>是</x:v>
      </x:c>
    </x:row>
    <x:row r="1790">
      <x:c r="A1790" s="77" t="str">
        <x:v>3022</x:v>
      </x:c>
      <x:c r="B1790" s="77" t="str">
        <x:v>威強電</x:v>
      </x:c>
      <x:c r="C1790" s="125" t="n">
        <x:v>45931</x:v>
      </x:c>
      <x:c r="D1790" s="120" t="n">
        <x:v>491033</x:v>
      </x:c>
      <x:c r="E1790" s="120" t="n">
        <x:v>474684.0741218543</x:v>
      </x:c>
      <x:c r="F1790" s="120" t="n">
        <x:v>483208.36359749065</x:v>
      </x:c>
      <x:c r="G1790" s="120" t="n">
        <x:v>473736.9308467836</x:v>
      </x:c>
      <x:c r="H1790" s="119" t="n">
        <x:v>0.0332949636341054</x:v>
      </x:c>
      <x:c r="I1790" s="119" t="n">
        <x:f>IFERROR(ABS(F1790-D1790)/ABS(D1790),"")</x:f>
        <x:v>0.015935052028090476</x:v>
      </x:c>
      <x:c r="J1790" s="119" t="n">
        <x:f>IFERROR(ABS(G1790-D1790)/ABS(D1790),"")</x:f>
        <x:v>0.03522384270144038</x:v>
      </x:c>
      <x:c r="K1790" s="120" t="n">
        <x:f>E1790-D1790</x:f>
        <x:v>-16348.925878145674</x:v>
      </x:c>
      <x:c r="L1790" s="77" t="str">
        <x:v>weighted_hybrid</x:v>
      </x:c>
      <x:c r="M1790" s="77" t="str">
        <x:v>是</x:v>
      </x:c>
      <x:c r="N1790" s="77" t="str">
        <x:v>是</x:v>
      </x:c>
    </x:row>
    <x:row r="1791">
      <x:c r="A1791" s="77" t="str">
        <x:v>3022</x:v>
      </x:c>
      <x:c r="B1791" s="77" t="str">
        <x:v>威強電</x:v>
      </x:c>
      <x:c r="C1791" s="125" t="n">
        <x:v>45962</x:v>
      </x:c>
      <x:c r="D1791" s="120" t="n">
        <x:v>419778</x:v>
      </x:c>
      <x:c r="E1791" s="120" t="n">
        <x:v>496906.35368246125</x:v>
      </x:c>
      <x:c r="F1791" s="120" t="n">
        <x:v>509036.5336520591</x:v>
      </x:c>
      <x:c r="G1791" s="120" t="n">
        <x:v>495558.5559080615</x:v>
      </x:c>
      <x:c r="H1791" s="119" t="n">
        <x:v>0.18373605496824813</x:v>
      </x:c>
      <x:c r="I1791" s="119" t="n">
        <x:f>IFERROR(ABS(F1791-D1791)/ABS(D1791),"")</x:f>
        <x:v>0.21263270979436533</x:v>
      </x:c>
      <x:c r="J1791" s="119" t="n">
        <x:f>IFERROR(ABS(G1791-D1791)/ABS(D1791),"")</x:f>
        <x:v>0.180525315543124</x:v>
      </x:c>
      <x:c r="K1791" s="120" t="n">
        <x:f>E1791-D1791</x:f>
        <x:v>77128.35368246125</x:v>
      </x:c>
      <x:c r="L1791" s="77" t="str">
        <x:v>weighted_hybrid</x:v>
      </x:c>
      <x:c r="M1791" s="77" t="str">
        <x:v>是</x:v>
      </x:c>
      <x:c r="N1791" s="77" t="str">
        <x:v>是</x:v>
      </x:c>
    </x:row>
    <x:row r="1792">
      <x:c r="A1792" s="77" t="str">
        <x:v>3022</x:v>
      </x:c>
      <x:c r="B1792" s="77" t="str">
        <x:v>威強電</x:v>
      </x:c>
      <x:c r="C1792" s="125" t="n">
        <x:v>45992</x:v>
      </x:c>
      <x:c r="D1792" s="120" t="n">
        <x:v>648487</x:v>
      </x:c>
      <x:c r="E1792" s="120" t="n">
        <x:v>447039.69991763553</x:v>
      </x:c>
      <x:c r="F1792" s="120" t="n">
        <x:v>412230.789497998</x:v>
      </x:c>
      <x:c r="G1792" s="120" t="n">
        <x:v>450907.3566309286</x:v>
      </x:c>
      <x:c r="H1792" s="119" t="n">
        <x:v>0.3106420022026108</x:v>
      </x:c>
      <x:c r="I1792" s="119" t="n">
        <x:f>IFERROR(ABS(F1792-D1792)/ABS(D1792),"")</x:f>
        <x:v>0.36431911588359056</x:v>
      </x:c>
      <x:c r="J1792" s="119" t="n">
        <x:f>IFERROR(ABS(G1792-D1792)/ABS(D1792),"")</x:f>
        <x:v>0.3046778784602797</x:v>
      </x:c>
      <x:c r="K1792" s="120" t="n">
        <x:f>E1792-D1792</x:f>
        <x:v>-201447.30008236447</x:v>
      </x:c>
      <x:c r="L1792" s="77" t="str">
        <x:v>weighted_hybrid</x:v>
      </x:c>
      <x:c r="M1792" s="77" t="str">
        <x:v>是</x:v>
      </x:c>
      <x:c r="N1792" s="77" t="str">
        <x:v>是</x:v>
      </x:c>
    </x:row>
    <x:row r="1793">
      <x:c r="A1793" s="77" t="str">
        <x:v>3024</x:v>
      </x:c>
      <x:c r="B1793" s="77" t="str">
        <x:v>憶聲</x:v>
      </x:c>
      <x:c r="C1793" s="125" t="n">
        <x:v>45658</x:v>
      </x:c>
      <x:c r="D1793" s="120" t="n">
        <x:v>160913</x:v>
      </x:c>
      <x:c r="E1793" s="120" t="n">
        <x:v>431641.9556911024</x:v>
      </x:c>
      <x:c r="F1793" s="120" t="n">
        <x:v>959144.6145278348</x:v>
      </x:c>
      <x:c r="G1793" s="120" t="n">
        <x:v>373030.5491536877</x:v>
      </x:c>
      <x:c r="H1793" s="119" t="n">
        <x:v>1.6824554615916827</x:v>
      </x:c>
      <x:c r="I1793" s="119" t="n">
        <x:f>IFERROR(ABS(F1793-D1793)/ABS(D1793),"")</x:f>
        <x:v>4.960640933472341</x:v>
      </x:c>
      <x:c r="J1793" s="119" t="n">
        <x:f>IFERROR(ABS(G1793-D1793)/ABS(D1793),"")</x:f>
        <x:v>1.3182126313827207</x:v>
      </x:c>
      <x:c r="K1793" s="120" t="n">
        <x:f>E1793-D1793</x:f>
        <x:v>270728.9556911024</x:v>
      </x:c>
      <x:c r="L1793" s="77" t="str">
        <x:v>weighted_hybrid</x:v>
      </x:c>
      <x:c r="M1793" s="77" t="str">
        <x:v>是</x:v>
      </x:c>
      <x:c r="N1793" s="77" t="str">
        <x:v>是</x:v>
      </x:c>
    </x:row>
    <x:row r="1794">
      <x:c r="A1794" s="77" t="str">
        <x:v>3024</x:v>
      </x:c>
      <x:c r="B1794" s="77" t="str">
        <x:v>憶聲</x:v>
      </x:c>
      <x:c r="C1794" s="125" t="n">
        <x:v>45689</x:v>
      </x:c>
      <x:c r="D1794" s="120" t="n">
        <x:v>285659</x:v>
      </x:c>
      <x:c r="E1794" s="120" t="n">
        <x:v>233122.73981679665</x:v>
      </x:c>
      <x:c r="F1794" s="120" t="n">
        <x:v>414507.1456536744</x:v>
      </x:c>
      <x:c r="G1794" s="120" t="n">
        <x:v>212968.91694603246</x:v>
      </x:c>
      <x:c r="H1794" s="119" t="n">
        <x:v>0.1839124977095185</x:v>
      </x:c>
      <x:c r="I1794" s="119" t="n">
        <x:f>IFERROR(ABS(F1794-D1794)/ABS(D1794),"")</x:f>
        <x:v>0.4510557890830479</x:v>
      </x:c>
      <x:c r="J1794" s="119" t="n">
        <x:f>IFERROR(ABS(G1794-D1794)/ABS(D1794),"")</x:f>
        <x:v>0.2544645295753592</x:v>
      </x:c>
      <x:c r="K1794" s="120" t="n">
        <x:f>E1794-D1794</x:f>
        <x:v>-52536.260183203354</x:v>
      </x:c>
      <x:c r="L1794" s="77" t="str">
        <x:v>weighted_hybrid</x:v>
      </x:c>
      <x:c r="M1794" s="77" t="str">
        <x:v>是</x:v>
      </x:c>
      <x:c r="N1794" s="77" t="str">
        <x:v>是</x:v>
      </x:c>
    </x:row>
    <x:row r="1795">
      <x:c r="A1795" s="77" t="str">
        <x:v>3024</x:v>
      </x:c>
      <x:c r="B1795" s="77" t="str">
        <x:v>憶聲</x:v>
      </x:c>
      <x:c r="C1795" s="125" t="n">
        <x:v>45717</x:v>
      </x:c>
      <x:c r="D1795" s="120" t="n">
        <x:v>181211</x:v>
      </x:c>
      <x:c r="E1795" s="120" t="n">
        <x:v>240608.24892142008</x:v>
      </x:c>
      <x:c r="F1795" s="120" t="n">
        <x:v>232137.3195224821</x:v>
      </x:c>
      <x:c r="G1795" s="120" t="n">
        <x:v>241549.46329907986</x:v>
      </x:c>
      <x:c r="H1795" s="119" t="n">
        <x:v>0.3277794886702246</x:v>
      </x:c>
      <x:c r="I1795" s="119" t="n">
        <x:f>IFERROR(ABS(F1795-D1795)/ABS(D1795),"")</x:f>
        <x:v>0.28103326797204425</x:v>
      </x:c>
      <x:c r="J1795" s="119" t="n">
        <x:f>IFERROR(ABS(G1795-D1795)/ABS(D1795),"")</x:f>
        <x:v>0.3329735131922447</x:v>
      </x:c>
      <x:c r="K1795" s="120" t="n">
        <x:f>E1795-D1795</x:f>
        <x:v>59397.248921420076</x:v>
      </x:c>
      <x:c r="L1795" s="77" t="str">
        <x:v>weighted_hybrid</x:v>
      </x:c>
      <x:c r="M1795" s="77" t="str">
        <x:v>是</x:v>
      </x:c>
      <x:c r="N1795" s="77" t="str">
        <x:v>是</x:v>
      </x:c>
    </x:row>
    <x:row r="1796">
      <x:c r="A1796" s="77" t="str">
        <x:v>3024</x:v>
      </x:c>
      <x:c r="B1796" s="77" t="str">
        <x:v>憶聲</x:v>
      </x:c>
      <x:c r="C1796" s="125" t="n">
        <x:v>45748</x:v>
      </x:c>
      <x:c r="D1796" s="120" t="n">
        <x:v>237744</x:v>
      </x:c>
      <x:c r="E1796" s="120" t="n">
        <x:v>217464.67393129662</x:v>
      </x:c>
      <x:c r="F1796" s="120" t="n">
        <x:v>191788.28747485465</x:v>
      </x:c>
      <x:c r="G1796" s="120" t="n">
        <x:v>220317.60575979017</x:v>
      </x:c>
      <x:c r="H1796" s="119" t="n">
        <x:v>0.085299002577156</x:v>
      </x:c>
      <x:c r="I1796" s="119" t="n">
        <x:f>IFERROR(ABS(F1796-D1796)/ABS(D1796),"")</x:f>
        <x:v>0.1932991475080143</x:v>
      </x:c>
      <x:c r="J1796" s="119" t="n">
        <x:f>IFERROR(ABS(G1796-D1796)/ABS(D1796),"")</x:f>
        <x:v>0.07329898647372735</x:v>
      </x:c>
      <x:c r="K1796" s="120" t="n">
        <x:f>E1796-D1796</x:f>
        <x:v>-20279.326068703376</x:v>
      </x:c>
      <x:c r="L1796" s="77" t="str">
        <x:v>weighted_hybrid</x:v>
      </x:c>
      <x:c r="M1796" s="77" t="str">
        <x:v>是</x:v>
      </x:c>
      <x:c r="N1796" s="77" t="str">
        <x:v>是</x:v>
      </x:c>
    </x:row>
    <x:row r="1797">
      <x:c r="A1797" s="77" t="str">
        <x:v>3024</x:v>
      </x:c>
      <x:c r="B1797" s="77" t="str">
        <x:v>憶聲</x:v>
      </x:c>
      <x:c r="C1797" s="125" t="n">
        <x:v>45778</x:v>
      </x:c>
      <x:c r="D1797" s="120" t="n">
        <x:v>133541</x:v>
      </x:c>
      <x:c r="E1797" s="120" t="n">
        <x:v>252092.854329358</x:v>
      </x:c>
      <x:c r="F1797" s="120" t="n">
        <x:v>248884.9229085096</x:v>
      </x:c>
      <x:c r="G1797" s="120" t="n">
        <x:v>252449.29115389672</x:v>
      </x:c>
      <x:c r="H1797" s="119" t="n">
        <x:v>0.8877562271464045</x:v>
      </x:c>
      <x:c r="I1797" s="119" t="n">
        <x:f>IFERROR(ABS(F1797-D1797)/ABS(D1797),"")</x:f>
        <x:v>0.8637341558660605</x:v>
      </x:c>
      <x:c r="J1797" s="119" t="n">
        <x:f>IFERROR(ABS(G1797-D1797)/ABS(D1797),"")</x:f>
        <x:v>0.8904253461775539</x:v>
      </x:c>
      <x:c r="K1797" s="120" t="n">
        <x:f>E1797-D1797</x:f>
        <x:v>118551.854329358</x:v>
      </x:c>
      <x:c r="L1797" s="77" t="str">
        <x:v>weighted_hybrid</x:v>
      </x:c>
      <x:c r="M1797" s="77" t="str">
        <x:v>是</x:v>
      </x:c>
      <x:c r="N1797" s="77" t="str">
        <x:v>是</x:v>
      </x:c>
    </x:row>
    <x:row r="1798">
      <x:c r="A1798" s="77" t="str">
        <x:v>3024</x:v>
      </x:c>
      <x:c r="B1798" s="77" t="str">
        <x:v>憶聲</x:v>
      </x:c>
      <x:c r="C1798" s="125" t="n">
        <x:v>45809</x:v>
      </x:c>
      <x:c r="D1798" s="120" t="n">
        <x:v>121629</x:v>
      </x:c>
      <x:c r="E1798" s="120" t="n">
        <x:v>160307.9901476738</x:v>
      </x:c>
      <x:c r="F1798" s="120" t="n">
        <x:v>174990.55718409288</x:v>
      </x:c>
      <x:c r="G1798" s="120" t="n">
        <x:v>158676.59381029388</x:v>
      </x:c>
      <x:c r="H1798" s="119" t="n">
        <x:v>0.3180079598424207</x:v>
      </x:c>
      <x:c r="I1798" s="119" t="n">
        <x:f>IFERROR(ABS(F1798-D1798)/ABS(D1798),"")</x:f>
        <x:v>0.4387239653708645</x:v>
      </x:c>
      <x:c r="J1798" s="119" t="n">
        <x:f>IFERROR(ABS(G1798-D1798)/ABS(D1798),"")</x:f>
        <x:v>0.3045950703392602</x:v>
      </x:c>
      <x:c r="K1798" s="120" t="n">
        <x:f>E1798-D1798</x:f>
        <x:v>38678.99014767379</x:v>
      </x:c>
      <x:c r="L1798" s="77" t="str">
        <x:v>weighted_hybrid</x:v>
      </x:c>
      <x:c r="M1798" s="77" t="str">
        <x:v>是</x:v>
      </x:c>
      <x:c r="N1798" s="77" t="str">
        <x:v>是</x:v>
      </x:c>
    </x:row>
    <x:row r="1799">
      <x:c r="A1799" s="77" t="str">
        <x:v>3024</x:v>
      </x:c>
      <x:c r="B1799" s="77" t="str">
        <x:v>憶聲</x:v>
      </x:c>
      <x:c r="C1799" s="125" t="n">
        <x:v>45839</x:v>
      </x:c>
      <x:c r="D1799" s="120" t="n">
        <x:v>121930</x:v>
      </x:c>
      <x:c r="E1799" s="120" t="n">
        <x:v>132693.29051265607</x:v>
      </x:c>
      <x:c r="F1799" s="120" t="n">
        <x:v>117990.04352141645</x:v>
      </x:c>
      <x:c r="G1799" s="120" t="n">
        <x:v>134326.9846227938</x:v>
      </x:c>
      <x:c r="H1799" s="119" t="n">
        <x:v>0.08827434193927716</x:v>
      </x:c>
      <x:c r="I1799" s="119" t="n">
        <x:f>IFERROR(ABS(F1799-D1799)/ABS(D1799),"")</x:f>
        <x:v>0.03231326563260521</x:v>
      </x:c>
      <x:c r="J1799" s="119" t="n">
        <x:f>IFERROR(ABS(G1799-D1799)/ABS(D1799),"")</x:f>
        <x:v>0.10167296500281962</x:v>
      </x:c>
      <x:c r="K1799" s="120" t="n">
        <x:f>E1799-D1799</x:f>
        <x:v>10763.290512656065</x:v>
      </x:c>
      <x:c r="L1799" s="77" t="str">
        <x:v>weighted_hybrid</x:v>
      </x:c>
      <x:c r="M1799" s="77" t="str">
        <x:v>是</x:v>
      </x:c>
      <x:c r="N1799" s="77" t="str">
        <x:v>是</x:v>
      </x:c>
    </x:row>
    <x:row r="1800">
      <x:c r="A1800" s="77" t="str">
        <x:v>3024</x:v>
      </x:c>
      <x:c r="B1800" s="77" t="str">
        <x:v>憶聲</x:v>
      </x:c>
      <x:c r="C1800" s="125" t="n">
        <x:v>45870</x:v>
      </x:c>
      <x:c r="D1800" s="120" t="n">
        <x:v>136726</x:v>
      </x:c>
      <x:c r="E1800" s="120" t="n">
        <x:v>118026.16819646103</x:v>
      </x:c>
      <x:c r="F1800" s="120" t="n">
        <x:v>101019.6021751637</x:v>
      </x:c>
      <x:c r="G1800" s="120" t="n">
        <x:v>119915.78664327184</x:v>
      </x:c>
      <x:c r="H1800" s="119" t="n">
        <x:v>0.13676865997351614</x:v>
      </x:c>
      <x:c r="I1800" s="119" t="n">
        <x:f>IFERROR(ABS(F1800-D1800)/ABS(D1800),"")</x:f>
        <x:v>0.2611529469511015</x:v>
      </x:c>
      <x:c r="J1800" s="119" t="n">
        <x:f>IFERROR(ABS(G1800-D1800)/ABS(D1800),"")</x:f>
        <x:v>0.12294818364267335</x:v>
      </x:c>
      <x:c r="K1800" s="120" t="n">
        <x:f>E1800-D1800</x:f>
        <x:v>-18699.831803538968</x:v>
      </x:c>
      <x:c r="L1800" s="77" t="str">
        <x:v>weighted_hybrid</x:v>
      </x:c>
      <x:c r="M1800" s="77" t="str">
        <x:v>是</x:v>
      </x:c>
      <x:c r="N1800" s="77" t="str">
        <x:v>是</x:v>
      </x:c>
    </x:row>
    <x:row r="1801">
      <x:c r="A1801" s="77" t="str">
        <x:v>3024</x:v>
      </x:c>
      <x:c r="B1801" s="77" t="str">
        <x:v>憶聲</x:v>
      </x:c>
      <x:c r="C1801" s="125" t="n">
        <x:v>45901</x:v>
      </x:c>
      <x:c r="D1801" s="120" t="n">
        <x:v>67676</x:v>
      </x:c>
      <x:c r="E1801" s="120" t="n">
        <x:v>118745.93835377757</x:v>
      </x:c>
      <x:c r="F1801" s="120" t="n">
        <x:v>123598.84844039584</x:v>
      </x:c>
      <x:c r="G1801" s="120" t="n">
        <x:v>118206.7261219311</x:v>
      </x:c>
      <x:c r="H1801" s="119" t="n">
        <x:v>0.7546240669332935</x:v>
      </x:c>
      <x:c r="I1801" s="119" t="n">
        <x:f>IFERROR(ABS(F1801-D1801)/ABS(D1801),"")</x:f>
        <x:v>0.8263320592292075</x:v>
      </x:c>
      <x:c r="J1801" s="119" t="n">
        <x:f>IFERROR(ABS(G1801-D1801)/ABS(D1801),"")</x:f>
        <x:v>0.7466565122337476</x:v>
      </x:c>
      <x:c r="K1801" s="120" t="n">
        <x:f>E1801-D1801</x:f>
        <x:v>51069.93835377757</x:v>
      </x:c>
      <x:c r="L1801" s="77" t="str">
        <x:v>weighted_hybrid</x:v>
      </x:c>
      <x:c r="M1801" s="77" t="str">
        <x:v>是</x:v>
      </x:c>
      <x:c r="N1801" s="77" t="str">
        <x:v>是</x:v>
      </x:c>
    </x:row>
    <x:row r="1802">
      <x:c r="A1802" s="77" t="str">
        <x:v>3024</x:v>
      </x:c>
      <x:c r="B1802" s="77" t="str">
        <x:v>憶聲</x:v>
      </x:c>
      <x:c r="C1802" s="125" t="n">
        <x:v>45931</x:v>
      </x:c>
      <x:c r="D1802" s="120" t="n">
        <x:v>140928</x:v>
      </x:c>
      <x:c r="E1802" s="120" t="n">
        <x:v>135719.3177723497</x:v>
      </x:c>
      <x:c r="F1802" s="120" t="n">
        <x:v>163349.44294695093</x:v>
      </x:c>
      <x:c r="G1802" s="120" t="n">
        <x:v>132649.30386406067</x:v>
      </x:c>
      <x:c r="H1802" s="119" t="n">
        <x:v>0.036959881837891034</x:v>
      </x:c>
      <x:c r="I1802" s="119" t="n">
        <x:f>IFERROR(ABS(F1802-D1802)/ABS(D1802),"")</x:f>
        <x:v>0.1590985676866977</x:v>
      </x:c>
      <x:c r="J1802" s="119" t="n">
        <x:f>IFERROR(ABS(G1802-D1802)/ABS(D1802),"")</x:f>
        <x:v>0.058744154007289766</x:v>
      </x:c>
      <x:c r="K1802" s="120" t="n">
        <x:f>E1802-D1802</x:f>
        <x:v>-5208.682227650308</x:v>
      </x:c>
      <x:c r="L1802" s="77" t="str">
        <x:v>weighted_hybrid</x:v>
      </x:c>
      <x:c r="M1802" s="77" t="str">
        <x:v>是</x:v>
      </x:c>
      <x:c r="N1802" s="77" t="str">
        <x:v>是</x:v>
      </x:c>
    </x:row>
    <x:row r="1803">
      <x:c r="A1803" s="77" t="str">
        <x:v>3024</x:v>
      </x:c>
      <x:c r="B1803" s="77" t="str">
        <x:v>憶聲</x:v>
      </x:c>
      <x:c r="C1803" s="125" t="n">
        <x:v>45962</x:v>
      </x:c>
      <x:c r="D1803" s="120" t="n">
        <x:v>70841</x:v>
      </x:c>
      <x:c r="E1803" s="120" t="n">
        <x:v>180936.29371526808</x:v>
      </x:c>
      <x:c r="F1803" s="120" t="n">
        <x:v>118155.5169997434</x:v>
      </x:c>
      <x:c r="G1803" s="120" t="n">
        <x:v>187911.9355725486</x:v>
      </x:c>
      <x:c r="H1803" s="119" t="n">
        <x:v>1.554118289059557</x:v>
      </x:c>
      <x:c r="I1803" s="119" t="n">
        <x:f>IFERROR(ABS(F1803-D1803)/ABS(D1803),"")</x:f>
        <x:v>0.6678973616937</x:v>
      </x:c>
      <x:c r="J1803" s="119" t="n">
        <x:f>IFERROR(ABS(G1803-D1803)/ABS(D1803),"")</x:f>
        <x:v>1.6525872809890967</x:v>
      </x:c>
      <x:c r="K1803" s="120" t="n">
        <x:f>E1803-D1803</x:f>
        <x:v>110095.29371526808</x:v>
      </x:c>
      <x:c r="L1803" s="77" t="str">
        <x:v>weighted_hybrid</x:v>
      </x:c>
      <x:c r="M1803" s="77" t="str">
        <x:v>是</x:v>
      </x:c>
      <x:c r="N1803" s="77" t="str">
        <x:v>是</x:v>
      </x:c>
    </x:row>
    <x:row r="1804">
      <x:c r="A1804" s="77" t="str">
        <x:v>3024</x:v>
      </x:c>
      <x:c r="B1804" s="77" t="str">
        <x:v>憶聲</x:v>
      </x:c>
      <x:c r="C1804" s="125" t="n">
        <x:v>45992</x:v>
      </x:c>
      <x:c r="D1804" s="120" t="n">
        <x:v>53172</x:v>
      </x:c>
      <x:c r="E1804" s="120" t="n">
        <x:v>148581.067746635</x:v>
      </x:c>
      <x:c r="F1804" s="120" t="n">
        <x:v>108156.35970108298</x:v>
      </x:c>
      <x:c r="G1804" s="120" t="n">
        <x:v>153072.70197391856</x:v>
      </x:c>
      <x:c r="H1804" s="119" t="n">
        <x:v>1.7943479227156212</x:v>
      </x:c>
      <x:c r="I1804" s="119" t="n">
        <x:f>IFERROR(ABS(F1804-D1804)/ABS(D1804),"")</x:f>
        <x:v>1.034084851069792</x:v>
      </x:c>
      <x:c r="J1804" s="119" t="n">
        <x:f>IFERROR(ABS(G1804-D1804)/ABS(D1804),"")</x:f>
        <x:v>1.8788215973429354</x:v>
      </x:c>
      <x:c r="K1804" s="120" t="n">
        <x:f>E1804-D1804</x:f>
        <x:v>95409.067746635</x:v>
      </x:c>
      <x:c r="L1804" s="77" t="str">
        <x:v>weighted_hybrid</x:v>
      </x:c>
      <x:c r="M1804" s="77" t="str">
        <x:v>是</x:v>
      </x:c>
      <x:c r="N1804" s="77" t="str">
        <x:v>是</x:v>
      </x:c>
    </x:row>
    <x:row r="1805">
      <x:c r="A1805" s="77" t="str">
        <x:v>3025</x:v>
      </x:c>
      <x:c r="B1805" s="77" t="str">
        <x:v>星通</x:v>
      </x:c>
      <x:c r="C1805" s="125" t="n">
        <x:v>45658</x:v>
      </x:c>
      <x:c r="D1805" s="120" t="n">
        <x:v>46584</x:v>
      </x:c>
      <x:c r="E1805" s="120" t="n">
        <x:v>61927.490235444326</x:v>
      </x:c>
      <x:c r="F1805" s="120" t="n">
        <x:v>58225.0957190997</x:v>
      </x:c>
      <x:c r="G1805" s="120" t="n">
        <x:v>62338.86740392706</x:v>
      </x:c>
      <x:c r="H1805" s="119" t="n">
        <x:v>0.3293725363954218</x:v>
      </x:c>
      <x:c r="I1805" s="119" t="n">
        <x:f>IFERROR(ABS(F1805-D1805)/ABS(D1805),"")</x:f>
        <x:v>0.24989472177356387</x:v>
      </x:c>
      <x:c r="J1805" s="119" t="n">
        <x:f>IFERROR(ABS(G1805-D1805)/ABS(D1805),"")</x:f>
        <x:v>0.33820340468673926</x:v>
      </x:c>
      <x:c r="K1805" s="120" t="n">
        <x:f>E1805-D1805</x:f>
        <x:v>15343.490235444326</x:v>
      </x:c>
      <x:c r="L1805" s="77" t="str">
        <x:v>weighted_hybrid</x:v>
      </x:c>
      <x:c r="M1805" s="77" t="str">
        <x:v>是</x:v>
      </x:c>
      <x:c r="N1805" s="77" t="str">
        <x:v>是</x:v>
      </x:c>
    </x:row>
    <x:row r="1806">
      <x:c r="A1806" s="77" t="str">
        <x:v>3025</x:v>
      </x:c>
      <x:c r="B1806" s="77" t="str">
        <x:v>星通</x:v>
      </x:c>
      <x:c r="C1806" s="125" t="n">
        <x:v>45689</x:v>
      </x:c>
      <x:c r="D1806" s="120" t="n">
        <x:v>16712</x:v>
      </x:c>
      <x:c r="E1806" s="120" t="n">
        <x:v>26460.233447349685</x:v>
      </x:c>
      <x:c r="F1806" s="120" t="n">
        <x:v>28550.30228326395</x:v>
      </x:c>
      <x:c r="G1806" s="120" t="n">
        <x:v>26228.003576692543</x:v>
      </x:c>
      <x:c r="H1806" s="119" t="n">
        <x:v>0.5833074106839208</x:v>
      </x:c>
      <x:c r="I1806" s="119" t="n">
        <x:f>IFERROR(ABS(F1806-D1806)/ABS(D1806),"")</x:f>
        <x:v>0.7083713668779291</x:v>
      </x:c>
      <x:c r="J1806" s="119" t="n">
        <x:f>IFERROR(ABS(G1806-D1806)/ABS(D1806),"")</x:f>
        <x:v>0.5694114155512532</x:v>
      </x:c>
      <x:c r="K1806" s="120" t="n">
        <x:f>E1806-D1806</x:f>
        <x:v>9748.233447349685</x:v>
      </x:c>
      <x:c r="L1806" s="77" t="str">
        <x:v>weighted_hybrid</x:v>
      </x:c>
      <x:c r="M1806" s="77" t="str">
        <x:v>是</x:v>
      </x:c>
      <x:c r="N1806" s="77" t="str">
        <x:v>是</x:v>
      </x:c>
    </x:row>
    <x:row r="1807">
      <x:c r="A1807" s="77" t="str">
        <x:v>3025</x:v>
      </x:c>
      <x:c r="B1807" s="77" t="str">
        <x:v>星通</x:v>
      </x:c>
      <x:c r="C1807" s="125" t="n">
        <x:v>45717</x:v>
      </x:c>
      <x:c r="D1807" s="120" t="n">
        <x:v>24846</x:v>
      </x:c>
      <x:c r="E1807" s="120" t="n">
        <x:v>32068.075379515685</x:v>
      </x:c>
      <x:c r="F1807" s="120" t="n">
        <x:v>49802.01114078119</x:v>
      </x:c>
      <x:c r="G1807" s="120" t="n">
        <x:v>30097.638072708403</x:v>
      </x:c>
      <x:c r="H1807" s="119" t="n">
        <x:v>0.29067356433694297</x:v>
      </x:c>
      <x:c r="I1807" s="119" t="n">
        <x:f>IFERROR(ABS(F1807-D1807)/ABS(D1807),"")</x:f>
        <x:v>1.004427720388843</x:v>
      </x:c>
      <x:c r="J1807" s="119" t="n">
        <x:f>IFERROR(ABS(G1807-D1807)/ABS(D1807),"")</x:f>
        <x:v>0.21136754699784285</x:v>
      </x:c>
      <x:c r="K1807" s="120" t="n">
        <x:f>E1807-D1807</x:f>
        <x:v>7222.075379515685</x:v>
      </x:c>
      <x:c r="L1807" s="77" t="str">
        <x:v>weighted_hybrid</x:v>
      </x:c>
      <x:c r="M1807" s="77" t="str">
        <x:v>是</x:v>
      </x:c>
      <x:c r="N1807" s="77" t="str">
        <x:v>是</x:v>
      </x:c>
    </x:row>
    <x:row r="1808">
      <x:c r="A1808" s="77" t="str">
        <x:v>3025</x:v>
      </x:c>
      <x:c r="B1808" s="77" t="str">
        <x:v>星通</x:v>
      </x:c>
      <x:c r="C1808" s="125" t="n">
        <x:v>45748</x:v>
      </x:c>
      <x:c r="D1808" s="120" t="n">
        <x:v>21876</x:v>
      </x:c>
      <x:c r="E1808" s="120" t="n">
        <x:v>23210.386282736217</x:v>
      </x:c>
      <x:c r="F1808" s="120" t="n">
        <x:v>26733.285417131567</x:v>
      </x:c>
      <x:c r="G1808" s="120" t="n">
        <x:v>22818.95304558118</x:v>
      </x:c>
      <x:c r="H1808" s="119" t="n">
        <x:v>0.06099772731469269</x:v>
      </x:c>
      <x:c r="I1808" s="119" t="n">
        <x:f>IFERROR(ABS(F1808-D1808)/ABS(D1808),"")</x:f>
        <x:v>0.22203718308335924</x:v>
      </x:c>
      <x:c r="J1808" s="119" t="n">
        <x:f>IFERROR(ABS(G1808-D1808)/ABS(D1808),"")</x:f>
        <x:v>0.04310445445150759</x:v>
      </x:c>
      <x:c r="K1808" s="120" t="n">
        <x:f>E1808-D1808</x:f>
        <x:v>1334.3862827362173</x:v>
      </x:c>
      <x:c r="L1808" s="77" t="str">
        <x:v>weighted_hybrid</x:v>
      </x:c>
      <x:c r="M1808" s="77" t="str">
        <x:v>是</x:v>
      </x:c>
      <x:c r="N1808" s="77" t="str">
        <x:v>是</x:v>
      </x:c>
    </x:row>
    <x:row r="1809">
      <x:c r="A1809" s="77" t="str">
        <x:v>3025</x:v>
      </x:c>
      <x:c r="B1809" s="77" t="str">
        <x:v>星通</x:v>
      </x:c>
      <x:c r="C1809" s="125" t="n">
        <x:v>45778</x:v>
      </x:c>
      <x:c r="D1809" s="120" t="n">
        <x:v>24604</x:v>
      </x:c>
      <x:c r="E1809" s="120" t="n">
        <x:v>25581.45731063177</x:v>
      </x:c>
      <x:c r="F1809" s="120" t="n">
        <x:v>28697.02068732861</x:v>
      </x:c>
      <x:c r="G1809" s="120" t="n">
        <x:v>25235.283602109896</x:v>
      </x:c>
      <x:c r="H1809" s="119" t="n">
        <x:v>0.039727577248893246</x:v>
      </x:c>
      <x:c r="I1809" s="119" t="n">
        <x:f>IFERROR(ABS(F1809-D1809)/ABS(D1809),"")</x:f>
        <x:v>0.16635590502880065</x:v>
      </x:c>
      <x:c r="J1809" s="119" t="n">
        <x:f>IFERROR(ABS(G1809-D1809)/ABS(D1809),"")</x:f>
        <x:v>0.025657763051125652</x:v>
      </x:c>
      <x:c r="K1809" s="120" t="n">
        <x:f>E1809-D1809</x:f>
        <x:v>977.4573106317694</x:v>
      </x:c>
      <x:c r="L1809" s="77" t="str">
        <x:v>weighted_hybrid</x:v>
      </x:c>
      <x:c r="M1809" s="77" t="str">
        <x:v>是</x:v>
      </x:c>
      <x:c r="N1809" s="77" t="str">
        <x:v>是</x:v>
      </x:c>
    </x:row>
    <x:row r="1810">
      <x:c r="A1810" s="77" t="str">
        <x:v>3025</x:v>
      </x:c>
      <x:c r="B1810" s="77" t="str">
        <x:v>星通</x:v>
      </x:c>
      <x:c r="C1810" s="125" t="n">
        <x:v>45809</x:v>
      </x:c>
      <x:c r="D1810" s="120" t="n">
        <x:v>44303</x:v>
      </x:c>
      <x:c r="E1810" s="120" t="n">
        <x:v>40873.27533664389</x:v>
      </x:c>
      <x:c r="F1810" s="120" t="n">
        <x:v>52267.3912232064</x:v>
      </x:c>
      <x:c r="G1810" s="120" t="n">
        <x:v>39607.26246035916</x:v>
      </x:c>
      <x:c r="H1810" s="119" t="n">
        <x:v>0.07741517873182648</x:v>
      </x:c>
      <x:c r="I1810" s="119" t="n">
        <x:f>IFERROR(ABS(F1810-D1810)/ABS(D1810),"")</x:f>
        <x:v>0.1797709234861387</x:v>
      </x:c>
      <x:c r="J1810" s="119" t="n">
        <x:f>IFERROR(ABS(G1810-D1810)/ABS(D1810),"")</x:f>
        <x:v>0.10599141231160054</x:v>
      </x:c>
      <x:c r="K1810" s="120" t="n">
        <x:f>E1810-D1810</x:f>
        <x:v>-3429.724663356108</x:v>
      </x:c>
      <x:c r="L1810" s="77" t="str">
        <x:v>weighted_hybrid</x:v>
      </x:c>
      <x:c r="M1810" s="77" t="str">
        <x:v>是</x:v>
      </x:c>
      <x:c r="N1810" s="77" t="str">
        <x:v>是</x:v>
      </x:c>
    </x:row>
    <x:row r="1811">
      <x:c r="A1811" s="77" t="str">
        <x:v>3025</x:v>
      </x:c>
      <x:c r="B1811" s="77" t="str">
        <x:v>星通</x:v>
      </x:c>
      <x:c r="C1811" s="125" t="n">
        <x:v>45839</x:v>
      </x:c>
      <x:c r="D1811" s="120" t="n">
        <x:v>31358</x:v>
      </x:c>
      <x:c r="E1811" s="120" t="n">
        <x:v>56734.6790475875</x:v>
      </x:c>
      <x:c r="F1811" s="120" t="n">
        <x:v>46116.97433131774</x:v>
      </x:c>
      <x:c r="G1811" s="120" t="n">
        <x:v>57914.424016061916</x:v>
      </x:c>
      <x:c r="H1811" s="119" t="n">
        <x:v>0.8092569375466389</x:v>
      </x:c>
      <x:c r="I1811" s="119" t="n">
        <x:f>IFERROR(ABS(F1811-D1811)/ABS(D1811),"")</x:f>
        <x:v>0.47066057565271185</x:v>
      </x:c>
      <x:c r="J1811" s="119" t="n">
        <x:f>IFERROR(ABS(G1811-D1811)/ABS(D1811),"")</x:f>
        <x:v>0.8468787555348528</x:v>
      </x:c>
      <x:c r="K1811" s="120" t="n">
        <x:f>E1811-D1811</x:f>
        <x:v>25376.679047587502</x:v>
      </x:c>
      <x:c r="L1811" s="77" t="str">
        <x:v>weighted_hybrid</x:v>
      </x:c>
      <x:c r="M1811" s="77" t="str">
        <x:v>是</x:v>
      </x:c>
      <x:c r="N1811" s="77" t="str">
        <x:v>是</x:v>
      </x:c>
    </x:row>
    <x:row r="1812">
      <x:c r="A1812" s="77" t="str">
        <x:v>3025</x:v>
      </x:c>
      <x:c r="B1812" s="77" t="str">
        <x:v>星通</x:v>
      </x:c>
      <x:c r="C1812" s="125" t="n">
        <x:v>45870</x:v>
      </x:c>
      <x:c r="D1812" s="120" t="n">
        <x:v>34751</x:v>
      </x:c>
      <x:c r="E1812" s="120" t="n">
        <x:v>38866.63931955768</x:v>
      </x:c>
      <x:c r="F1812" s="120" t="n">
        <x:v>38035.57842077121</x:v>
      </x:c>
      <x:c r="G1812" s="120" t="n">
        <x:v>38958.979419422845</x:v>
      </x:c>
      <x:c r="H1812" s="119" t="n">
        <x:v>0.11843225574969589</x:v>
      </x:c>
      <x:c r="I1812" s="119" t="n">
        <x:f>IFERROR(ABS(F1812-D1812)/ABS(D1812),"")</x:f>
        <x:v>0.09451752239564942</x:v>
      </x:c>
      <x:c r="J1812" s="119" t="n">
        <x:f>IFERROR(ABS(G1812-D1812)/ABS(D1812),"")</x:f>
        <x:v>0.12108944834458994</x:v>
      </x:c>
      <x:c r="K1812" s="120" t="n">
        <x:f>E1812-D1812</x:f>
        <x:v>4115.639319557682</x:v>
      </x:c>
      <x:c r="L1812" s="77" t="str">
        <x:v>weighted_hybrid</x:v>
      </x:c>
      <x:c r="M1812" s="77" t="str">
        <x:v>是</x:v>
      </x:c>
      <x:c r="N1812" s="77" t="str">
        <x:v>是</x:v>
      </x:c>
    </x:row>
    <x:row r="1813">
      <x:c r="A1813" s="77" t="str">
        <x:v>3025</x:v>
      </x:c>
      <x:c r="B1813" s="77" t="str">
        <x:v>星通</x:v>
      </x:c>
      <x:c r="C1813" s="125" t="n">
        <x:v>45901</x:v>
      </x:c>
      <x:c r="D1813" s="120" t="n">
        <x:v>104437</x:v>
      </x:c>
      <x:c r="E1813" s="120" t="n">
        <x:v>39656.77803361308</x:v>
      </x:c>
      <x:c r="F1813" s="120" t="n">
        <x:v>42392.43104892728</x:v>
      </x:c>
      <x:c r="G1813" s="120" t="n">
        <x:v>39352.81658746705</x:v>
      </x:c>
      <x:c r="H1813" s="119" t="n">
        <x:v>0.6202803792371182</x:v>
      </x:c>
      <x:c r="I1813" s="119" t="n">
        <x:f>IFERROR(ABS(F1813-D1813)/ABS(D1813),"")</x:f>
        <x:v>0.594086089710282</x:v>
      </x:c>
      <x:c r="J1813" s="119" t="n">
        <x:f>IFERROR(ABS(G1813-D1813)/ABS(D1813),"")</x:f>
        <x:v>0.6231908558512113</x:v>
      </x:c>
      <x:c r="K1813" s="120" t="n">
        <x:f>E1813-D1813</x:f>
        <x:v>-64780.22196638692</x:v>
      </x:c>
      <x:c r="L1813" s="77" t="str">
        <x:v>weighted_hybrid</x:v>
      </x:c>
      <x:c r="M1813" s="77" t="str">
        <x:v>是</x:v>
      </x:c>
      <x:c r="N1813" s="77" t="str">
        <x:v>是</x:v>
      </x:c>
    </x:row>
    <x:row r="1814">
      <x:c r="A1814" s="77" t="str">
        <x:v>3025</x:v>
      </x:c>
      <x:c r="B1814" s="77" t="str">
        <x:v>星通</x:v>
      </x:c>
      <x:c r="C1814" s="125" t="n">
        <x:v>45931</x:v>
      </x:c>
      <x:c r="D1814" s="120" t="n">
        <x:v>65029</x:v>
      </x:c>
      <x:c r="E1814" s="120" t="n">
        <x:v>46846.90443455355</x:v>
      </x:c>
      <x:c r="F1814" s="120" t="n">
        <x:v>40431.51182599708</x:v>
      </x:c>
      <x:c r="G1814" s="120" t="n">
        <x:v>47559.72583550427</x:v>
      </x:c>
      <x:c r="H1814" s="119" t="n">
        <x:v>0.27959980263338585</x:v>
      </x:c>
      <x:c r="I1814" s="119" t="n">
        <x:f>IFERROR(ABS(F1814-D1814)/ABS(D1814),"")</x:f>
        <x:v>0.37825413544730696</x:v>
      </x:c>
      <x:c r="J1814" s="119" t="n">
        <x:f>IFERROR(ABS(G1814-D1814)/ABS(D1814),"")</x:f>
        <x:v>0.2686382100985057</x:v>
      </x:c>
      <x:c r="K1814" s="120" t="n">
        <x:f>E1814-D1814</x:f>
        <x:v>-18182.09556544645</x:v>
      </x:c>
      <x:c r="L1814" s="77" t="str">
        <x:v>weighted_hybrid</x:v>
      </x:c>
      <x:c r="M1814" s="77" t="str">
        <x:v>是</x:v>
      </x:c>
      <x:c r="N1814" s="77" t="str">
        <x:v>是</x:v>
      </x:c>
    </x:row>
    <x:row r="1815">
      <x:c r="A1815" s="77" t="str">
        <x:v>3025</x:v>
      </x:c>
      <x:c r="B1815" s="77" t="str">
        <x:v>星通</x:v>
      </x:c>
      <x:c r="C1815" s="125" t="n">
        <x:v>45962</x:v>
      </x:c>
      <x:c r="D1815" s="120" t="n">
        <x:v>77760</x:v>
      </x:c>
      <x:c r="E1815" s="120" t="n">
        <x:v>61792.49666526207</x:v>
      </x:c>
      <x:c r="F1815" s="120" t="n">
        <x:v>35434.71003379469</x:v>
      </x:c>
      <x:c r="G1815" s="120" t="n">
        <x:v>64721.139624314004</x:v>
      </x:c>
      <x:c r="H1815" s="119" t="n">
        <x:v>0.2053434070825351</x:v>
      </x:c>
      <x:c r="I1815" s="119" t="n">
        <x:f>IFERROR(ABS(F1815-D1815)/ABS(D1815),"")</x:f>
        <x:v>0.5443067125283605</x:v>
      </x:c>
      <x:c r="J1815" s="119" t="n">
        <x:f>IFERROR(ABS(G1815-D1815)/ABS(D1815),"")</x:f>
        <x:v>0.16768081758855446</x:v>
      </x:c>
      <x:c r="K1815" s="120" t="n">
        <x:f>E1815-D1815</x:f>
        <x:v>-15967.503334737929</x:v>
      </x:c>
      <x:c r="L1815" s="77" t="str">
        <x:v>weighted_hybrid</x:v>
      </x:c>
      <x:c r="M1815" s="77" t="str">
        <x:v>是</x:v>
      </x:c>
      <x:c r="N1815" s="77" t="str">
        <x:v>是</x:v>
      </x:c>
    </x:row>
    <x:row r="1816">
      <x:c r="A1816" s="77" t="str">
        <x:v>3025</x:v>
      </x:c>
      <x:c r="B1816" s="77" t="str">
        <x:v>星通</x:v>
      </x:c>
      <x:c r="C1816" s="125" t="n">
        <x:v>45992</x:v>
      </x:c>
      <x:c r="D1816" s="120" t="n">
        <x:v>185459</x:v>
      </x:c>
      <x:c r="E1816" s="120" t="n">
        <x:v>85338.11752542935</x:v>
      </x:c>
      <x:c r="F1816" s="120" t="n">
        <x:v>79887.85549066869</x:v>
      </x:c>
      <x:c r="G1816" s="120" t="n">
        <x:v>85943.7021959583</x:v>
      </x:c>
      <x:c r="H1816" s="119" t="n">
        <x:v>0.5398545364450938</x:v>
      </x:c>
      <x:c r="I1816" s="119" t="n">
        <x:f>IFERROR(ABS(F1816-D1816)/ABS(D1816),"")</x:f>
        <x:v>0.5692424983922663</x:v>
      </x:c>
      <x:c r="J1816" s="119" t="n">
        <x:f>IFERROR(ABS(G1816-D1816)/ABS(D1816),"")</x:f>
        <x:v>0.5365892073398524</x:v>
      </x:c>
      <x:c r="K1816" s="120" t="n">
        <x:f>E1816-D1816</x:f>
        <x:v>-100120.88247457065</x:v>
      </x:c>
      <x:c r="L1816" s="77" t="str">
        <x:v>weighted_hybrid</x:v>
      </x:c>
      <x:c r="M1816" s="77" t="str">
        <x:v>是</x:v>
      </x:c>
      <x:c r="N1816" s="77" t="str">
        <x:v>是</x:v>
      </x:c>
    </x:row>
    <x:row r="1817">
      <x:c r="A1817" s="77" t="str">
        <x:v>3027</x:v>
      </x:c>
      <x:c r="B1817" s="77" t="str">
        <x:v>盛達</x:v>
      </x:c>
      <x:c r="C1817" s="125" t="n">
        <x:v>45658</x:v>
      </x:c>
      <x:c r="D1817" s="120" t="n">
        <x:v>207700</x:v>
      </x:c>
      <x:c r="E1817" s="120" t="n">
        <x:v>211589.08226662257</x:v>
      </x:c>
      <x:c r="F1817" s="120" t="n">
        <x:v>172660.85493929693</x:v>
      </x:c>
      <x:c r="G1817" s="120" t="n">
        <x:v>215914.44085854763</x:v>
      </x:c>
      <x:c r="H1817" s="119" t="n">
        <x:v>0.018724517412723025</x:v>
      </x:c>
      <x:c r="I1817" s="119" t="n">
        <x:f>IFERROR(ABS(F1817-D1817)/ABS(D1817),"")</x:f>
        <x:v>0.16870074656091993</x:v>
      </x:c>
      <x:c r="J1817" s="119" t="n">
        <x:f>IFERROR(ABS(G1817-D1817)/ABS(D1817),"")</x:f>
        <x:v>0.03954954674312775</x:v>
      </x:c>
      <x:c r="K1817" s="120" t="n">
        <x:f>E1817-D1817</x:f>
        <x:v>3889.082266622572</x:v>
      </x:c>
      <x:c r="L1817" s="77" t="str">
        <x:v>weighted_hybrid</x:v>
      </x:c>
      <x:c r="M1817" s="77" t="str">
        <x:v>是</x:v>
      </x:c>
      <x:c r="N1817" s="77" t="str">
        <x:v>是</x:v>
      </x:c>
    </x:row>
    <x:row r="1818">
      <x:c r="A1818" s="77" t="str">
        <x:v>3027</x:v>
      </x:c>
      <x:c r="B1818" s="77" t="str">
        <x:v>盛達</x:v>
      </x:c>
      <x:c r="C1818" s="125" t="n">
        <x:v>45689</x:v>
      </x:c>
      <x:c r="D1818" s="120" t="n">
        <x:v>206990</x:v>
      </x:c>
      <x:c r="E1818" s="120" t="n">
        <x:v>191089.79285991515</x:v>
      </x:c>
      <x:c r="F1818" s="120" t="n">
        <x:v>184900.0905914947</x:v>
      </x:c>
      <x:c r="G1818" s="120" t="n">
        <x:v>191777.53755640629</x:v>
      </x:c>
      <x:c r="H1818" s="119" t="n">
        <x:v>0.0768163058122849</x:v>
      </x:c>
      <x:c r="I1818" s="119" t="n">
        <x:f>IFERROR(ABS(F1818-D1818)/ABS(D1818),"")</x:f>
        <x:v>0.10671969374610032</x:v>
      </x:c>
      <x:c r="J1818" s="119" t="n">
        <x:f>IFERROR(ABS(G1818-D1818)/ABS(D1818),"")</x:f>
        <x:v>0.0734937071529722</x:v>
      </x:c>
      <x:c r="K1818" s="120" t="n">
        <x:f>E1818-D1818</x:f>
        <x:v>-15900.20714008485</x:v>
      </x:c>
      <x:c r="L1818" s="77" t="str">
        <x:v>weighted_hybrid</x:v>
      </x:c>
      <x:c r="M1818" s="77" t="str">
        <x:v>是</x:v>
      </x:c>
      <x:c r="N1818" s="77" t="str">
        <x:v>是</x:v>
      </x:c>
    </x:row>
    <x:row r="1819">
      <x:c r="A1819" s="77" t="str">
        <x:v>3027</x:v>
      </x:c>
      <x:c r="B1819" s="77" t="str">
        <x:v>盛達</x:v>
      </x:c>
      <x:c r="C1819" s="125" t="n">
        <x:v>45717</x:v>
      </x:c>
      <x:c r="D1819" s="120" t="n">
        <x:v>229665</x:v>
      </x:c>
      <x:c r="E1819" s="120" t="n">
        <x:v>201843.38449289143</x:v>
      </x:c>
      <x:c r="F1819" s="120" t="n">
        <x:v>201054.37259035665</x:v>
      </x:c>
      <x:c r="G1819" s="120" t="n">
        <x:v>201931.05248206196</x:v>
      </x:c>
      <x:c r="H1819" s="119" t="n">
        <x:v>0.12113998871011504</x:v>
      </x:c>
      <x:c r="I1819" s="119" t="n">
        <x:f>IFERROR(ABS(F1819-D1819)/ABS(D1819),"")</x:f>
        <x:v>0.12457547910932597</x:v>
      </x:c>
      <x:c r="J1819" s="119" t="n">
        <x:f>IFERROR(ABS(G1819-D1819)/ABS(D1819),"")</x:f>
        <x:v>0.12075826755464715</x:v>
      </x:c>
      <x:c r="K1819" s="120" t="n">
        <x:f>E1819-D1819</x:f>
        <x:v>-27821.615507108567</x:v>
      </x:c>
      <x:c r="L1819" s="77" t="str">
        <x:v>weighted_hybrid</x:v>
      </x:c>
      <x:c r="M1819" s="77" t="str">
        <x:v>是</x:v>
      </x:c>
      <x:c r="N1819" s="77" t="str">
        <x:v>是</x:v>
      </x:c>
    </x:row>
    <x:row r="1820">
      <x:c r="A1820" s="77" t="str">
        <x:v>3027</x:v>
      </x:c>
      <x:c r="B1820" s="77" t="str">
        <x:v>盛達</x:v>
      </x:c>
      <x:c r="C1820" s="125" t="n">
        <x:v>45748</x:v>
      </x:c>
      <x:c r="D1820" s="120" t="n">
        <x:v>440100</x:v>
      </x:c>
      <x:c r="E1820" s="120" t="n">
        <x:v>222476.4029244379</x:v>
      </x:c>
      <x:c r="F1820" s="120" t="n">
        <x:v>227409.05854560825</x:v>
      </x:c>
      <x:c r="G1820" s="120" t="n">
        <x:v>221928.33007764118</x:v>
      </x:c>
      <x:c r="H1820" s="119" t="n">
        <x:v>0.49448670092152264</x:v>
      </x:c>
      <x:c r="I1820" s="119" t="n">
        <x:f>IFERROR(ABS(F1820-D1820)/ABS(D1820),"")</x:f>
        <x:v>0.48327866724469837</x:v>
      </x:c>
      <x:c r="J1820" s="119" t="n">
        <x:f>IFERROR(ABS(G1820-D1820)/ABS(D1820),"")</x:f>
        <x:v>0.4957320379967253</x:v>
      </x:c>
      <x:c r="K1820" s="120" t="n">
        <x:f>E1820-D1820</x:f>
        <x:v>-217623.5970755621</x:v>
      </x:c>
      <x:c r="L1820" s="77" t="str">
        <x:v>weighted_hybrid</x:v>
      </x:c>
      <x:c r="M1820" s="77" t="str">
        <x:v>是</x:v>
      </x:c>
      <x:c r="N1820" s="77" t="str">
        <x:v>是</x:v>
      </x:c>
    </x:row>
    <x:row r="1821">
      <x:c r="A1821" s="77" t="str">
        <x:v>3027</x:v>
      </x:c>
      <x:c r="B1821" s="77" t="str">
        <x:v>盛達</x:v>
      </x:c>
      <x:c r="C1821" s="125" t="n">
        <x:v>45778</x:v>
      </x:c>
      <x:c r="D1821" s="120" t="n">
        <x:v>162325</x:v>
      </x:c>
      <x:c r="E1821" s="120" t="n">
        <x:v>285533.7090162565</x:v>
      </x:c>
      <x:c r="F1821" s="120" t="n">
        <x:v>211745.1292976981</x:v>
      </x:c>
      <x:c r="G1821" s="120" t="n">
        <x:v>293732.4400960963</x:v>
      </x:c>
      <x:c r="H1821" s="119" t="n">
        <x:v>0.7590248514785555</x:v>
      </x:c>
      <x:c r="I1821" s="119" t="n">
        <x:f>IFERROR(ABS(F1821-D1821)/ABS(D1821),"")</x:f>
        <x:v>0.30445174370982964</x:v>
      </x:c>
      <x:c r="J1821" s="119" t="n">
        <x:f>IFERROR(ABS(G1821-D1821)/ABS(D1821),"")</x:f>
        <x:v>0.8095329745639692</x:v>
      </x:c>
      <x:c r="K1821" s="120" t="n">
        <x:f>E1821-D1821</x:f>
        <x:v>123208.7090162565</x:v>
      </x:c>
      <x:c r="L1821" s="77" t="str">
        <x:v>weighted_hybrid</x:v>
      </x:c>
      <x:c r="M1821" s="77" t="str">
        <x:v>是</x:v>
      </x:c>
      <x:c r="N1821" s="77" t="str">
        <x:v>是</x:v>
      </x:c>
    </x:row>
    <x:row r="1822">
      <x:c r="A1822" s="77" t="str">
        <x:v>3027</x:v>
      </x:c>
      <x:c r="B1822" s="77" t="str">
        <x:v>盛達</x:v>
      </x:c>
      <x:c r="C1822" s="125" t="n">
        <x:v>45809</x:v>
      </x:c>
      <x:c r="D1822" s="120" t="n">
        <x:v>129743</x:v>
      </x:c>
      <x:c r="E1822" s="120" t="n">
        <x:v>191643.95449886826</x:v>
      </x:c>
      <x:c r="F1822" s="120" t="n">
        <x:v>231507.7761046059</x:v>
      </x:c>
      <x:c r="G1822" s="120" t="n">
        <x:v>187214.64098711964</x:v>
      </x:c>
      <x:c r="H1822" s="119" t="n">
        <x:v>0.4771043871258431</x:v>
      </x:c>
      <x:c r="I1822" s="119" t="n">
        <x:f>IFERROR(ABS(F1822-D1822)/ABS(D1822),"")</x:f>
        <x:v>0.7843565826642355</x:v>
      </x:c>
      <x:c r="J1822" s="119" t="n">
        <x:f>IFERROR(ABS(G1822-D1822)/ABS(D1822),"")</x:f>
        <x:v>0.44296525428824396</x:v>
      </x:c>
      <x:c r="K1822" s="120" t="n">
        <x:f>E1822-D1822</x:f>
        <x:v>61900.95449886826</x:v>
      </x:c>
      <x:c r="L1822" s="77" t="str">
        <x:v>weighted_hybrid</x:v>
      </x:c>
      <x:c r="M1822" s="77" t="str">
        <x:v>是</x:v>
      </x:c>
      <x:c r="N1822" s="77" t="str">
        <x:v>是</x:v>
      </x:c>
    </x:row>
    <x:row r="1823">
      <x:c r="A1823" s="77" t="str">
        <x:v>3027</x:v>
      </x:c>
      <x:c r="B1823" s="77" t="str">
        <x:v>盛達</x:v>
      </x:c>
      <x:c r="C1823" s="125" t="n">
        <x:v>45839</x:v>
      </x:c>
      <x:c r="D1823" s="120" t="n">
        <x:v>148623</x:v>
      </x:c>
      <x:c r="E1823" s="120" t="n">
        <x:v>168034.80693034313</x:v>
      </x:c>
      <x:c r="F1823" s="120" t="n">
        <x:v>199241.4262569524</x:v>
      </x:c>
      <x:c r="G1823" s="120" t="n">
        <x:v>164567.4047829421</x:v>
      </x:c>
      <x:c r="H1823" s="119" t="n">
        <x:v>0.13061105569355433</x:v>
      </x:c>
      <x:c r="I1823" s="119" t="n">
        <x:f>IFERROR(ABS(F1823-D1823)/ABS(D1823),"")</x:f>
        <x:v>0.34058272445686333</x:v>
      </x:c>
      <x:c r="J1823" s="119" t="n">
        <x:f>IFERROR(ABS(G1823-D1823)/ABS(D1823),"")</x:f>
        <x:v>0.10728087027540885</x:v>
      </x:c>
      <x:c r="K1823" s="120" t="n">
        <x:f>E1823-D1823</x:f>
        <x:v>19411.806930343126</x:v>
      </x:c>
      <x:c r="L1823" s="77" t="str">
        <x:v>weighted_hybrid</x:v>
      </x:c>
      <x:c r="M1823" s="77" t="str">
        <x:v>是</x:v>
      </x:c>
      <x:c r="N1823" s="77" t="str">
        <x:v>是</x:v>
      </x:c>
    </x:row>
    <x:row r="1824">
      <x:c r="A1824" s="77" t="str">
        <x:v>3027</x:v>
      </x:c>
      <x:c r="B1824" s="77" t="str">
        <x:v>盛達</x:v>
      </x:c>
      <x:c r="C1824" s="125" t="n">
        <x:v>45870</x:v>
      </x:c>
      <x:c r="D1824" s="120" t="n">
        <x:v>104032</x:v>
      </x:c>
      <x:c r="E1824" s="120" t="n">
        <x:v>178123.6886221581</x:v>
      </x:c>
      <x:c r="F1824" s="120" t="n">
        <x:v>270880.16119646543</x:v>
      </x:c>
      <x:c r="G1824" s="120" t="n">
        <x:v>167817.4138916795</x:v>
      </x:c>
      <x:c r="H1824" s="119" t="n">
        <x:v>0.7122009441533192</x:v>
      </x:c>
      <x:c r="I1824" s="119" t="n">
        <x:f>IFERROR(ABS(F1824-D1824)/ABS(D1824),"")</x:f>
        <x:v>1.6038157605012442</x:v>
      </x:c>
      <x:c r="J1824" s="119" t="n">
        <x:f>IFERROR(ABS(G1824-D1824)/ABS(D1824),"")</x:f>
        <x:v>0.6131326312257718</x:v>
      </x:c>
      <x:c r="K1824" s="120" t="n">
        <x:f>E1824-D1824</x:f>
        <x:v>74091.68862215811</x:v>
      </x:c>
      <x:c r="L1824" s="77" t="str">
        <x:v>weighted_hybrid</x:v>
      </x:c>
      <x:c r="M1824" s="77" t="str">
        <x:v>是</x:v>
      </x:c>
      <x:c r="N1824" s="77" t="str">
        <x:v>是</x:v>
      </x:c>
    </x:row>
    <x:row r="1825">
      <x:c r="A1825" s="77" t="str">
        <x:v>3027</x:v>
      </x:c>
      <x:c r="B1825" s="77" t="str">
        <x:v>盛達</x:v>
      </x:c>
      <x:c r="C1825" s="125" t="n">
        <x:v>45901</x:v>
      </x:c>
      <x:c r="D1825" s="120" t="n">
        <x:v>143274</x:v>
      </x:c>
      <x:c r="E1825" s="120" t="n">
        <x:v>130236.24147119651</x:v>
      </x:c>
      <x:c r="F1825" s="120" t="n">
        <x:v>203378.03799592928</x:v>
      </x:c>
      <x:c r="G1825" s="120" t="n">
        <x:v>122109.37519067063</x:v>
      </x:c>
      <x:c r="H1825" s="119" t="n">
        <x:v>0.09099877527537088</x:v>
      </x:c>
      <x:c r="I1825" s="119" t="n">
        <x:f>IFERROR(ABS(F1825-D1825)/ABS(D1825),"")</x:f>
        <x:v>0.4195041528534785</x:v>
      </x:c>
      <x:c r="J1825" s="119" t="n">
        <x:f>IFERROR(ABS(G1825-D1825)/ABS(D1825),"")</x:f>
        <x:v>0.14772132284524317</x:v>
      </x:c>
      <x:c r="K1825" s="120" t="n">
        <x:f>E1825-D1825</x:f>
        <x:v>-13037.75852880349</x:v>
      </x:c>
      <x:c r="L1825" s="77" t="str">
        <x:v>weighted_hybrid</x:v>
      </x:c>
      <x:c r="M1825" s="77" t="str">
        <x:v>是</x:v>
      </x:c>
      <x:c r="N1825" s="77" t="str">
        <x:v>是</x:v>
      </x:c>
    </x:row>
    <x:row r="1826">
      <x:c r="A1826" s="77" t="str">
        <x:v>3027</x:v>
      </x:c>
      <x:c r="B1826" s="77" t="str">
        <x:v>盛達</x:v>
      </x:c>
      <x:c r="C1826" s="125" t="n">
        <x:v>45931</x:v>
      </x:c>
      <x:c r="D1826" s="120" t="n">
        <x:v>163737</x:v>
      </x:c>
      <x:c r="E1826" s="120" t="n">
        <x:v>144458.51072172564</x:v>
      </x:c>
      <x:c r="F1826" s="120" t="n">
        <x:v>156070.76416813687</x:v>
      </x:c>
      <x:c r="G1826" s="120" t="n">
        <x:v>143168.26033879106</x:v>
      </x:c>
      <x:c r="H1826" s="119" t="n">
        <x:v>0.1177405795774587</x:v>
      </x:c>
      <x:c r="I1826" s="119" t="n">
        <x:f>IFERROR(ABS(F1826-D1826)/ABS(D1826),"")</x:f>
        <x:v>0.046820424411483846</x:v>
      </x:c>
      <x:c r="J1826" s="119" t="n">
        <x:f>IFERROR(ABS(G1826-D1826)/ABS(D1826),"")</x:f>
        <x:v>0.12562059681812257</x:v>
      </x:c>
      <x:c r="K1826" s="120" t="n">
        <x:f>E1826-D1826</x:f>
        <x:v>-19278.489278274355</x:v>
      </x:c>
      <x:c r="L1826" s="77" t="str">
        <x:v>weighted_hybrid</x:v>
      </x:c>
      <x:c r="M1826" s="77" t="str">
        <x:v>是</x:v>
      </x:c>
      <x:c r="N1826" s="77" t="str">
        <x:v>是</x:v>
      </x:c>
    </x:row>
    <x:row r="1827">
      <x:c r="A1827" s="77" t="str">
        <x:v>3027</x:v>
      </x:c>
      <x:c r="B1827" s="77" t="str">
        <x:v>盛達</x:v>
      </x:c>
      <x:c r="C1827" s="125" t="n">
        <x:v>45962</x:v>
      </x:c>
      <x:c r="D1827" s="120" t="n">
        <x:v>88578</x:v>
      </x:c>
      <x:c r="E1827" s="120" t="n">
        <x:v>156143.38264532184</x:v>
      </x:c>
      <x:c r="F1827" s="120" t="n">
        <x:v>146190.53856771367</x:v>
      </x:c>
      <x:c r="G1827" s="120" t="n">
        <x:v>157249.25420950053</x:v>
      </x:c>
      <x:c r="H1827" s="119" t="n">
        <x:v>0.7627783721163476</x:v>
      </x:c>
      <x:c r="I1827" s="119" t="n">
        <x:f>IFERROR(ABS(F1827-D1827)/ABS(D1827),"")</x:f>
        <x:v>0.6504158884566559</x:v>
      </x:c>
      <x:c r="J1827" s="119" t="n">
        <x:f>IFERROR(ABS(G1827-D1827)/ABS(D1827),"")</x:f>
        <x:v>0.7752630925229801</x:v>
      </x:c>
      <x:c r="K1827" s="120" t="n">
        <x:f>E1827-D1827</x:f>
        <x:v>67565.38264532184</x:v>
      </x:c>
      <x:c r="L1827" s="77" t="str">
        <x:v>weighted_hybrid</x:v>
      </x:c>
      <x:c r="M1827" s="77" t="str">
        <x:v>是</x:v>
      </x:c>
      <x:c r="N1827" s="77" t="str">
        <x:v>是</x:v>
      </x:c>
    </x:row>
    <x:row r="1828">
      <x:c r="A1828" s="77" t="str">
        <x:v>3027</x:v>
      </x:c>
      <x:c r="B1828" s="77" t="str">
        <x:v>盛達</x:v>
      </x:c>
      <x:c r="C1828" s="125" t="n">
        <x:v>45992</x:v>
      </x:c>
      <x:c r="D1828" s="120" t="n">
        <x:v>83688</x:v>
      </x:c>
      <x:c r="E1828" s="120" t="n">
        <x:v>124665.31687414965</x:v>
      </x:c>
      <x:c r="F1828" s="120" t="n">
        <x:v>147683.42057345447</x:v>
      </x:c>
      <x:c r="G1828" s="120" t="n">
        <x:v>122107.7497964491</x:v>
      </x:c>
      <x:c r="H1828" s="119" t="n">
        <x:v>0.4896438781444132</x:v>
      </x:c>
      <x:c r="I1828" s="119" t="n">
        <x:f>IFERROR(ABS(F1828-D1828)/ABS(D1828),"")</x:f>
        <x:v>0.7646905240112617</x:v>
      </x:c>
      <x:c r="J1828" s="119" t="n">
        <x:f>IFERROR(ABS(G1828-D1828)/ABS(D1828),"")</x:f>
        <x:v>0.4590831397147632</x:v>
      </x:c>
      <x:c r="K1828" s="120" t="n">
        <x:f>E1828-D1828</x:f>
        <x:v>40977.31687414965</x:v>
      </x:c>
      <x:c r="L1828" s="77" t="str">
        <x:v>weighted_hybrid</x:v>
      </x:c>
      <x:c r="M1828" s="77" t="str">
        <x:v>是</x:v>
      </x:c>
      <x:c r="N1828" s="77" t="str">
        <x:v>是</x:v>
      </x:c>
    </x:row>
    <x:row r="1829">
      <x:c r="A1829" s="77" t="str">
        <x:v>3029</x:v>
      </x:c>
      <x:c r="B1829" s="77" t="str">
        <x:v>零壹</x:v>
      </x:c>
      <x:c r="C1829" s="125" t="n">
        <x:v>45658</x:v>
      </x:c>
      <x:c r="D1829" s="120" t="n">
        <x:v>2142408</x:v>
      </x:c>
      <x:c r="E1829" s="120" t="n">
        <x:v>1928700.9120931944</x:v>
      </x:c>
      <x:c r="F1829" s="120" t="n">
        <x:v>1850354.6628138984</x:v>
      </x:c>
      <x:c r="G1829" s="120" t="n">
        <x:v>1937406.050902005</x:v>
      </x:c>
      <x:c r="H1829" s="119" t="n">
        <x:v>0.09975088214140611</x:v>
      </x:c>
      <x:c r="I1829" s="119" t="n">
        <x:f>IFERROR(ABS(F1829-D1829)/ABS(D1829),"")</x:f>
        <x:v>0.13632013005277313</x:v>
      </x:c>
      <x:c r="J1829" s="119" t="n">
        <x:f>IFERROR(ABS(G1829-D1829)/ABS(D1829),"")</x:f>
        <x:v>0.09568763237347645</x:v>
      </x:c>
      <x:c r="K1829" s="120" t="n">
        <x:f>E1829-D1829</x:f>
        <x:v>-213707.08790680557</x:v>
      </x:c>
      <x:c r="L1829" s="77" t="str">
        <x:v>weighted_hybrid</x:v>
      </x:c>
      <x:c r="M1829" s="77" t="str">
        <x:v>是</x:v>
      </x:c>
      <x:c r="N1829" s="77" t="str">
        <x:v>是</x:v>
      </x:c>
    </x:row>
    <x:row r="1830">
      <x:c r="A1830" s="77" t="str">
        <x:v>3029</x:v>
      </x:c>
      <x:c r="B1830" s="77" t="str">
        <x:v>零壹</x:v>
      </x:c>
      <x:c r="C1830" s="125" t="n">
        <x:v>45689</x:v>
      </x:c>
      <x:c r="D1830" s="120" t="n">
        <x:v>2781815</x:v>
      </x:c>
      <x:c r="E1830" s="120" t="n">
        <x:v>2067786.030409723</x:v>
      </x:c>
      <x:c r="F1830" s="120" t="n">
        <x:v>1902435.7793179555</x:v>
      </x:c>
      <x:c r="G1830" s="120" t="n">
        <x:v>2086158.2805310306</x:v>
      </x:c>
      <x:c r="H1830" s="119" t="n">
        <x:v>0.25667737415690006</x:v>
      </x:c>
      <x:c r="I1830" s="119" t="n">
        <x:f>IFERROR(ABS(F1830-D1830)/ABS(D1830),"")</x:f>
        <x:v>0.3161170748888925</x:v>
      </x:c>
      <x:c r="J1830" s="119" t="n">
        <x:f>IFERROR(ABS(G1830-D1830)/ABS(D1830),"")</x:f>
        <x:v>0.2500729629644564</x:v>
      </x:c>
      <x:c r="K1830" s="120" t="n">
        <x:f>E1830-D1830</x:f>
        <x:v>-714028.969590277</x:v>
      </x:c>
      <x:c r="L1830" s="77" t="str">
        <x:v>weighted_hybrid</x:v>
      </x:c>
      <x:c r="M1830" s="77" t="str">
        <x:v>是</x:v>
      </x:c>
      <x:c r="N1830" s="77" t="str">
        <x:v>是</x:v>
      </x:c>
    </x:row>
    <x:row r="1831">
      <x:c r="A1831" s="77" t="str">
        <x:v>3029</x:v>
      </x:c>
      <x:c r="B1831" s="77" t="str">
        <x:v>零壹</x:v>
      </x:c>
      <x:c r="C1831" s="125" t="n">
        <x:v>45717</x:v>
      </x:c>
      <x:c r="D1831" s="120" t="n">
        <x:v>1838602</x:v>
      </x:c>
      <x:c r="E1831" s="120" t="n">
        <x:v>2655444.7299131188</x:v>
      </x:c>
      <x:c r="F1831" s="120" t="n">
        <x:v>2569217.4871316967</x:v>
      </x:c>
      <x:c r="G1831" s="120" t="n">
        <x:v>2665025.53466661</x:v>
      </x:c>
      <x:c r="H1831" s="119" t="n">
        <x:v>0.44427381777737585</x:v>
      </x:c>
      <x:c r="I1831" s="119" t="n">
        <x:f>IFERROR(ABS(F1831-D1831)/ABS(D1831),"")</x:f>
        <x:v>0.39737555334525726</x:v>
      </x:c>
      <x:c r="J1831" s="119" t="n">
        <x:f>IFERROR(ABS(G1831-D1831)/ABS(D1831),"")</x:f>
        <x:v>0.44948473604761113</x:v>
      </x:c>
      <x:c r="K1831" s="120" t="n">
        <x:f>E1831-D1831</x:f>
        <x:v>816842.7299131188</x:v>
      </x:c>
      <x:c r="L1831" s="77" t="str">
        <x:v>weighted_hybrid</x:v>
      </x:c>
      <x:c r="M1831" s="77" t="str">
        <x:v>是</x:v>
      </x:c>
      <x:c r="N1831" s="77" t="str">
        <x:v>是</x:v>
      </x:c>
    </x:row>
    <x:row r="1832">
      <x:c r="A1832" s="77" t="str">
        <x:v>3029</x:v>
      </x:c>
      <x:c r="B1832" s="77" t="str">
        <x:v>零壹</x:v>
      </x:c>
      <x:c r="C1832" s="125" t="n">
        <x:v>45748</x:v>
      </x:c>
      <x:c r="D1832" s="120" t="n">
        <x:v>2071500</x:v>
      </x:c>
      <x:c r="E1832" s="120" t="n">
        <x:v>1816888.1932372877</x:v>
      </x:c>
      <x:c r="F1832" s="120" t="n">
        <x:v>1846546.8582102568</x:v>
      </x:c>
      <x:c r="G1832" s="120" t="n">
        <x:v>1813592.786018069</x:v>
      </x:c>
      <x:c r="H1832" s="119" t="n">
        <x:v>0.12291180630591954</x:v>
      </x:c>
      <x:c r="I1832" s="119" t="n">
        <x:f>IFERROR(ABS(F1832-D1832)/ABS(D1832),"")</x:f>
        <x:v>0.10859432381836505</x:v>
      </x:c>
      <x:c r="J1832" s="119" t="n">
        <x:f>IFERROR(ABS(G1832-D1832)/ABS(D1832),"")</x:f>
        <x:v>0.12450263769342558</x:v>
      </x:c>
      <x:c r="K1832" s="120" t="n">
        <x:f>E1832-D1832</x:f>
        <x:v>-254611.8067627123</x:v>
      </x:c>
      <x:c r="L1832" s="77" t="str">
        <x:v>weighted_hybrid</x:v>
      </x:c>
      <x:c r="M1832" s="77" t="str">
        <x:v>是</x:v>
      </x:c>
      <x:c r="N1832" s="77" t="str">
        <x:v>是</x:v>
      </x:c>
    </x:row>
    <x:row r="1833">
      <x:c r="A1833" s="77" t="str">
        <x:v>3029</x:v>
      </x:c>
      <x:c r="B1833" s="77" t="str">
        <x:v>零壹</x:v>
      </x:c>
      <x:c r="C1833" s="125" t="n">
        <x:v>45778</x:v>
      </x:c>
      <x:c r="D1833" s="120" t="n">
        <x:v>1836818</x:v>
      </x:c>
      <x:c r="E1833" s="120" t="n">
        <x:v>2479806.6810646835</x:v>
      </x:c>
      <x:c r="F1833" s="120" t="n">
        <x:v>2183251.5166281764</x:v>
      </x:c>
      <x:c r="G1833" s="120" t="n">
        <x:v>2512757.254890962</x:v>
      </x:c>
      <x:c r="H1833" s="119" t="n">
        <x:v>0.35005573827384284</x:v>
      </x:c>
      <x:c r="I1833" s="119" t="n">
        <x:f>IFERROR(ABS(F1833-D1833)/ABS(D1833),"")</x:f>
        <x:v>0.1886052492017045</x:v>
      </x:c>
      <x:c r="J1833" s="119" t="n">
        <x:f>IFERROR(ABS(G1833-D1833)/ABS(D1833),"")</x:f>
        <x:v>0.36799468150408043</x:v>
      </x:c>
      <x:c r="K1833" s="120" t="n">
        <x:f>E1833-D1833</x:f>
        <x:v>642988.6810646835</x:v>
      </x:c>
      <x:c r="L1833" s="77" t="str">
        <x:v>weighted_hybrid</x:v>
      </x:c>
      <x:c r="M1833" s="77" t="str">
        <x:v>是</x:v>
      </x:c>
      <x:c r="N1833" s="77" t="str">
        <x:v>是</x:v>
      </x:c>
    </x:row>
    <x:row r="1834">
      <x:c r="A1834" s="77" t="str">
        <x:v>3029</x:v>
      </x:c>
      <x:c r="B1834" s="77" t="str">
        <x:v>零壹</x:v>
      </x:c>
      <x:c r="C1834" s="125" t="n">
        <x:v>45809</x:v>
      </x:c>
      <x:c r="D1834" s="120" t="n">
        <x:v>2233617</x:v>
      </x:c>
      <x:c r="E1834" s="120" t="n">
        <x:v>1946703.964502021</x:v>
      </x:c>
      <x:c r="F1834" s="120" t="n">
        <x:v>2113964.302997472</x:v>
      </x:c>
      <x:c r="G1834" s="120" t="n">
        <x:v>1928119.4824469707</x:v>
      </x:c>
      <x:c r="H1834" s="119" t="n">
        <x:v>0.12845220800968968</x:v>
      </x:c>
      <x:c r="I1834" s="119" t="n">
        <x:f>IFERROR(ABS(F1834-D1834)/ABS(D1834),"")</x:f>
        <x:v>0.05356903041234364</x:v>
      </x:c>
      <x:c r="J1834" s="119" t="n">
        <x:f>IFERROR(ABS(G1834-D1834)/ABS(D1834),"")</x:f>
        <x:v>0.13677256107606153</x:v>
      </x:c>
      <x:c r="K1834" s="120" t="n">
        <x:f>E1834-D1834</x:f>
        <x:v>-286913.035497979</x:v>
      </x:c>
      <x:c r="L1834" s="77" t="str">
        <x:v>weighted_hybrid</x:v>
      </x:c>
      <x:c r="M1834" s="77" t="str">
        <x:v>是</x:v>
      </x:c>
      <x:c r="N1834" s="77" t="str">
        <x:v>是</x:v>
      </x:c>
    </x:row>
    <x:row r="1835">
      <x:c r="A1835" s="77" t="str">
        <x:v>3029</x:v>
      </x:c>
      <x:c r="B1835" s="77" t="str">
        <x:v>零壹</x:v>
      </x:c>
      <x:c r="C1835" s="125" t="n">
        <x:v>45839</x:v>
      </x:c>
      <x:c r="D1835" s="120" t="n">
        <x:v>2036721</x:v>
      </x:c>
      <x:c r="E1835" s="120" t="n">
        <x:v>2122723.8722564885</x:v>
      </x:c>
      <x:c r="F1835" s="120" t="n">
        <x:v>2069797.6622489416</x:v>
      </x:c>
      <x:c r="G1835" s="120" t="n">
        <x:v>2128604.562257327</x:v>
      </x:c>
      <x:c r="H1835" s="119" t="n">
        <x:v>0.04222614302915742</x:v>
      </x:c>
      <x:c r="I1835" s="119" t="n">
        <x:f>IFERROR(ABS(F1835-D1835)/ABS(D1835),"")</x:f>
        <x:v>0.01624015378097521</x:v>
      </x:c>
      <x:c r="J1835" s="119" t="n">
        <x:f>IFERROR(ABS(G1835-D1835)/ABS(D1835),"")</x:f>
        <x:v>0.045113475167844364</x:v>
      </x:c>
      <x:c r="K1835" s="120" t="n">
        <x:f>E1835-D1835</x:f>
        <x:v>86002.87225648854</x:v>
      </x:c>
      <x:c r="L1835" s="77" t="str">
        <x:v>weighted_hybrid</x:v>
      </x:c>
      <x:c r="M1835" s="77" t="str">
        <x:v>是</x:v>
      </x:c>
      <x:c r="N1835" s="77" t="str">
        <x:v>是</x:v>
      </x:c>
    </x:row>
    <x:row r="1836">
      <x:c r="A1836" s="77" t="str">
        <x:v>3029</x:v>
      </x:c>
      <x:c r="B1836" s="77" t="str">
        <x:v>零壹</x:v>
      </x:c>
      <x:c r="C1836" s="125" t="n">
        <x:v>45870</x:v>
      </x:c>
      <x:c r="D1836" s="120" t="n">
        <x:v>2414496</x:v>
      </x:c>
      <x:c r="E1836" s="120" t="n">
        <x:v>2258626.0464746477</x:v>
      </x:c>
      <x:c r="F1836" s="120" t="n">
        <x:v>2702579.8174918136</x:v>
      </x:c>
      <x:c r="G1836" s="120" t="n">
        <x:v>2209297.8496949626</x:v>
      </x:c>
      <x:c r="H1836" s="119" t="n">
        <x:v>0.06455589635491311</x:v>
      </x:c>
      <x:c r="I1836" s="119" t="n">
        <x:f>IFERROR(ABS(F1836-D1836)/ABS(D1836),"")</x:f>
        <x:v>0.11931426578955341</x:v>
      </x:c>
      <x:c r="J1836" s="119" t="n">
        <x:f>IFERROR(ABS(G1836-D1836)/ABS(D1836),"")</x:f>
        <x:v>0.08498591437096495</x:v>
      </x:c>
      <x:c r="K1836" s="120" t="n">
        <x:f>E1836-D1836</x:f>
        <x:v>-155869.9535253523</x:v>
      </x:c>
      <x:c r="L1836" s="77" t="str">
        <x:v>weighted_hybrid</x:v>
      </x:c>
      <x:c r="M1836" s="77" t="str">
        <x:v>是</x:v>
      </x:c>
      <x:c r="N1836" s="77" t="str">
        <x:v>是</x:v>
      </x:c>
    </x:row>
    <x:row r="1837">
      <x:c r="A1837" s="77" t="str">
        <x:v>3029</x:v>
      </x:c>
      <x:c r="B1837" s="77" t="str">
        <x:v>零壹</x:v>
      </x:c>
      <x:c r="C1837" s="125" t="n">
        <x:v>45901</x:v>
      </x:c>
      <x:c r="D1837" s="120" t="n">
        <x:v>1999287</x:v>
      </x:c>
      <x:c r="E1837" s="120" t="n">
        <x:v>2466988.651520726</x:v>
      </x:c>
      <x:c r="F1837" s="120" t="n">
        <x:v>2444652.0917345323</x:v>
      </x:c>
      <x:c r="G1837" s="120" t="n">
        <x:v>2469470.4914969695</x:v>
      </x:c>
      <x:c r="H1837" s="119" t="n">
        <x:v>0.23393422331097327</x:v>
      </x:c>
      <x:c r="I1837" s="119" t="n">
        <x:f>IFERROR(ABS(F1837-D1837)/ABS(D1837),"")</x:f>
        <x:v>0.2227619605061866</x:v>
      </x:c>
      <x:c r="J1837" s="119" t="n">
        <x:f>IFERROR(ABS(G1837-D1837)/ABS(D1837),"")</x:f>
        <x:v>0.23517558584483841</x:v>
      </x:c>
      <x:c r="K1837" s="120" t="n">
        <x:f>E1837-D1837</x:f>
        <x:v>467701.6515207258</x:v>
      </x:c>
      <x:c r="L1837" s="77" t="str">
        <x:v>weighted_hybrid</x:v>
      </x:c>
      <x:c r="M1837" s="77" t="str">
        <x:v>是</x:v>
      </x:c>
      <x:c r="N1837" s="77" t="str">
        <x:v>是</x:v>
      </x:c>
    </x:row>
    <x:row r="1838">
      <x:c r="A1838" s="77" t="str">
        <x:v>3029</x:v>
      </x:c>
      <x:c r="B1838" s="77" t="str">
        <x:v>零壹</x:v>
      </x:c>
      <x:c r="C1838" s="125" t="n">
        <x:v>45931</x:v>
      </x:c>
      <x:c r="D1838" s="120" t="n">
        <x:v>2050062</x:v>
      </x:c>
      <x:c r="E1838" s="120" t="n">
        <x:v>2173709.248471708</x:v>
      </x:c>
      <x:c r="F1838" s="120" t="n">
        <x:v>2083268.3257253969</x:v>
      </x:c>
      <x:c r="G1838" s="120" t="n">
        <x:v>2183758.239887965</x:v>
      </x:c>
      <x:c r="H1838" s="119" t="n">
        <x:v>0.0603139068338948</x:v>
      </x:c>
      <x:c r="I1838" s="119" t="n">
        <x:f>IFERROR(ABS(F1838-D1838)/ABS(D1838),"")</x:f>
        <x:v>0.016197717788728763</x:v>
      </x:c>
      <x:c r="J1838" s="119" t="n">
        <x:f>IFERROR(ABS(G1838-D1838)/ABS(D1838),"")</x:f>
        <x:v>0.06521570561669106</x:v>
      </x:c>
      <x:c r="K1838" s="120" t="n">
        <x:f>E1838-D1838</x:f>
        <x:v>123647.24847170804</x:v>
      </x:c>
      <x:c r="L1838" s="77" t="str">
        <x:v>weighted_hybrid</x:v>
      </x:c>
      <x:c r="M1838" s="77" t="str">
        <x:v>是</x:v>
      </x:c>
      <x:c r="N1838" s="77" t="str">
        <x:v>是</x:v>
      </x:c>
    </x:row>
    <x:row r="1839">
      <x:c r="A1839" s="77" t="str">
        <x:v>3029</x:v>
      </x:c>
      <x:c r="B1839" s="77" t="str">
        <x:v>零壹</x:v>
      </x:c>
      <x:c r="C1839" s="125" t="n">
        <x:v>45962</x:v>
      </x:c>
      <x:c r="D1839" s="120" t="n">
        <x:v>1810010</x:v>
      </x:c>
      <x:c r="E1839" s="120" t="n">
        <x:v>2079100.723575039</x:v>
      </x:c>
      <x:c r="F1839" s="120" t="n">
        <x:v>1900497.2027336508</x:v>
      </x:c>
      <x:c r="G1839" s="120" t="n">
        <x:v>2098945.559224082</x:v>
      </x:c>
      <x:c r="H1839" s="119" t="n">
        <x:v>0.14866808668186313</x:v>
      </x:c>
      <x:c r="I1839" s="119" t="n">
        <x:f>IFERROR(ABS(F1839-D1839)/ABS(D1839),"")</x:f>
        <x:v>0.04999265348459445</x:v>
      </x:c>
      <x:c r="J1839" s="119" t="n">
        <x:f>IFERROR(ABS(G1839-D1839)/ABS(D1839),"")</x:f>
        <x:v>0.15963202370378182</x:v>
      </x:c>
      <x:c r="K1839" s="120" t="n">
        <x:f>E1839-D1839</x:f>
        <x:v>269090.72357503907</x:v>
      </x:c>
      <x:c r="L1839" s="77" t="str">
        <x:v>weighted_hybrid</x:v>
      </x:c>
      <x:c r="M1839" s="77" t="str">
        <x:v>是</x:v>
      </x:c>
      <x:c r="N1839" s="77" t="str">
        <x:v>是</x:v>
      </x:c>
    </x:row>
    <x:row r="1840">
      <x:c r="A1840" s="77" t="str">
        <x:v>3029</x:v>
      </x:c>
      <x:c r="B1840" s="77" t="str">
        <x:v>零壹</x:v>
      </x:c>
      <x:c r="C1840" s="125" t="n">
        <x:v>45992</x:v>
      </x:c>
      <x:c r="D1840" s="120" t="n">
        <x:v>1677609</x:v>
      </x:c>
      <x:c r="E1840" s="120" t="n">
        <x:v>1861304.3845214085</x:v>
      </x:c>
      <x:c r="F1840" s="120" t="n">
        <x:v>1863104.103238756</x:v>
      </x:c>
      <x:c r="G1840" s="120" t="n">
        <x:v>1861104.4157750367</x:v>
      </x:c>
      <x:c r="H1840" s="119" t="n">
        <x:v>0.10949833037460366</x:v>
      </x:c>
      <x:c r="I1840" s="119" t="n">
        <x:f>IFERROR(ABS(F1840-D1840)/ABS(D1840),"")</x:f>
        <x:v>0.11057111832301572</x:v>
      </x:c>
      <x:c r="J1840" s="119" t="n">
        <x:f>IFERROR(ABS(G1840-D1840)/ABS(D1840),"")</x:f>
        <x:v>0.10937913171366909</x:v>
      </x:c>
      <x:c r="K1840" s="120" t="n">
        <x:f>E1840-D1840</x:f>
        <x:v>183695.38452140847</x:v>
      </x:c>
      <x:c r="L1840" s="77" t="str">
        <x:v>weighted_hybrid</x:v>
      </x:c>
      <x:c r="M1840" s="77" t="str">
        <x:v>是</x:v>
      </x:c>
      <x:c r="N1840" s="77" t="str">
        <x:v>是</x:v>
      </x:c>
    </x:row>
    <x:row r="1841">
      <x:c r="A1841" s="77" t="str">
        <x:v>3035</x:v>
      </x:c>
      <x:c r="B1841" s="77" t="str">
        <x:v>智原</x:v>
      </x:c>
      <x:c r="C1841" s="125" t="n">
        <x:v>45658</x:v>
      </x:c>
      <x:c r="D1841" s="120" t="n">
        <x:v>1118120</x:v>
      </x:c>
      <x:c r="E1841" s="120" t="n">
        <x:v>1007286.2285931458</x:v>
      </x:c>
      <x:c r="F1841" s="120" t="n">
        <x:v>1041639.1654575276</x:v>
      </x:c>
      <x:c r="G1841" s="120" t="n">
        <x:v>1003469.2356082145</x:v>
      </x:c>
      <x:c r="H1841" s="119" t="n">
        <x:v>0.09912511305303022</x:v>
      </x:c>
      <x:c r="I1841" s="119" t="n">
        <x:f>IFERROR(ABS(F1841-D1841)/ABS(D1841),"")</x:f>
        <x:v>0.068401275840225</x:v>
      </x:c>
      <x:c r="J1841" s="119" t="n">
        <x:f>IFERROR(ABS(G1841-D1841)/ABS(D1841),"")</x:f>
        <x:v>0.10253887274334193</x:v>
      </x:c>
      <x:c r="K1841" s="120" t="n">
        <x:f>E1841-D1841</x:f>
        <x:v>-110833.77140685415</x:v>
      </x:c>
      <x:c r="L1841" s="77" t="str">
        <x:v>weighted_hybrid</x:v>
      </x:c>
      <x:c r="M1841" s="77" t="str">
        <x:v>是</x:v>
      </x:c>
      <x:c r="N1841" s="77" t="str">
        <x:v>是</x:v>
      </x:c>
    </x:row>
    <x:row r="1842">
      <x:c r="A1842" s="77" t="str">
        <x:v>3035</x:v>
      </x:c>
      <x:c r="B1842" s="77" t="str">
        <x:v>智原</x:v>
      </x:c>
      <x:c r="C1842" s="125" t="n">
        <x:v>45689</x:v>
      </x:c>
      <x:c r="D1842" s="120" t="n">
        <x:v>2836864</x:v>
      </x:c>
      <x:c r="E1842" s="120" t="n">
        <x:v>1024469.3885821637</x:v>
      </x:c>
      <x:c r="F1842" s="120" t="n">
        <x:v>1012506.403724388</x:v>
      </x:c>
      <x:c r="G1842" s="120" t="n">
        <x:v>1025798.6091219166</x:v>
      </x:c>
      <x:c r="H1842" s="119" t="n">
        <x:v>0.6388725759916006</x:v>
      </x:c>
      <x:c r="I1842" s="119" t="n">
        <x:f>IFERROR(ABS(F1842-D1842)/ABS(D1842),"")</x:f>
        <x:v>0.6430895510943112</x:v>
      </x:c>
      <x:c r="J1842" s="119" t="n">
        <x:f>IFERROR(ABS(G1842-D1842)/ABS(D1842),"")</x:f>
        <x:v>0.6384040232024106</x:v>
      </x:c>
      <x:c r="K1842" s="120" t="n">
        <x:f>E1842-D1842</x:f>
        <x:v>-1812394.6114178363</x:v>
      </x:c>
      <x:c r="L1842" s="77" t="str">
        <x:v>weighted_hybrid</x:v>
      </x:c>
      <x:c r="M1842" s="77" t="str">
        <x:v>是</x:v>
      </x:c>
      <x:c r="N1842" s="77" t="str">
        <x:v>是</x:v>
      </x:c>
    </x:row>
    <x:row r="1843">
      <x:c r="A1843" s="77" t="str">
        <x:v>3035</x:v>
      </x:c>
      <x:c r="B1843" s="77" t="str">
        <x:v>智原</x:v>
      </x:c>
      <x:c r="C1843" s="125" t="n">
        <x:v>45717</x:v>
      </x:c>
      <x:c r="D1843" s="120" t="n">
        <x:v>3482593</x:v>
      </x:c>
      <x:c r="E1843" s="120" t="n">
        <x:v>1886149.190309554</x:v>
      </x:c>
      <x:c r="F1843" s="120" t="n">
        <x:v>3420218.8047600584</x:v>
      </x:c>
      <x:c r="G1843" s="120" t="n">
        <x:v>1715697.0109261647</x:v>
      </x:c>
      <x:c r="H1843" s="119" t="n">
        <x:v>0.45840665552662796</x:v>
      </x:c>
      <x:c r="I1843" s="119" t="n">
        <x:f>IFERROR(ABS(F1843-D1843)/ABS(D1843),"")</x:f>
        <x:v>0.017910274108958926</x:v>
      </x:c>
      <x:c r="J1843" s="119" t="n">
        <x:f>IFERROR(ABS(G1843-D1843)/ABS(D1843),"")</x:f>
        <x:v>0.507350697906369</x:v>
      </x:c>
      <x:c r="K1843" s="120" t="n">
        <x:f>E1843-D1843</x:f>
        <x:v>-1596443.809690446</x:v>
      </x:c>
      <x:c r="L1843" s="77" t="str">
        <x:v>weighted_hybrid</x:v>
      </x:c>
      <x:c r="M1843" s="77" t="str">
        <x:v>是</x:v>
      </x:c>
      <x:c r="N1843" s="77" t="str">
        <x:v>是</x:v>
      </x:c>
    </x:row>
    <x:row r="1844">
      <x:c r="A1844" s="77" t="str">
        <x:v>3035</x:v>
      </x:c>
      <x:c r="B1844" s="77" t="str">
        <x:v>智原</x:v>
      </x:c>
      <x:c r="C1844" s="125" t="n">
        <x:v>45748</x:v>
      </x:c>
      <x:c r="D1844" s="120" t="n">
        <x:v>1700007</x:v>
      </x:c>
      <x:c r="E1844" s="120" t="n">
        <x:v>2569141.7443899335</x:v>
      </x:c>
      <x:c r="F1844" s="120" t="n">
        <x:v>3655270.2690917193</x:v>
      </x:c>
      <x:c r="G1844" s="120" t="n">
        <x:v>2448460.797200846</x:v>
      </x:c>
      <x:c r="H1844" s="119" t="n">
        <x:v>0.5112536268320858</x:v>
      </x:c>
      <x:c r="I1844" s="119" t="n">
        <x:f>IFERROR(ABS(F1844-D1844)/ABS(D1844),"")</x:f>
        <x:v>1.1501501282593067</x:v>
      </x:c>
      <x:c r="J1844" s="119" t="n">
        <x:f>IFERROR(ABS(G1844-D1844)/ABS(D1844),"")</x:f>
        <x:v>0.4402651266735055</x:v>
      </x:c>
      <x:c r="K1844" s="120" t="n">
        <x:f>E1844-D1844</x:f>
        <x:v>869134.7443899335</x:v>
      </x:c>
      <x:c r="L1844" s="77" t="str">
        <x:v>weighted_hybrid</x:v>
      </x:c>
      <x:c r="M1844" s="77" t="str">
        <x:v>是</x:v>
      </x:c>
      <x:c r="N1844" s="77" t="str">
        <x:v>是</x:v>
      </x:c>
    </x:row>
    <x:row r="1845">
      <x:c r="A1845" s="77" t="str">
        <x:v>3035</x:v>
      </x:c>
      <x:c r="B1845" s="77" t="str">
        <x:v>智原</x:v>
      </x:c>
      <x:c r="C1845" s="125" t="n">
        <x:v>45778</x:v>
      </x:c>
      <x:c r="D1845" s="120" t="n">
        <x:v>1692458</x:v>
      </x:c>
      <x:c r="E1845" s="120" t="n">
        <x:v>1710781.700045065</x:v>
      </x:c>
      <x:c r="F1845" s="120" t="n">
        <x:v>1617266.7914970985</x:v>
      </x:c>
      <x:c r="G1845" s="120" t="n">
        <x:v>1721172.2454392835</x:v>
      </x:c>
      <x:c r="H1845" s="119" t="n">
        <x:v>0.010826679329747044</x:v>
      </x:c>
      <x:c r="I1845" s="119" t="n">
        <x:f>IFERROR(ABS(F1845-D1845)/ABS(D1845),"")</x:f>
        <x:v>0.04442722271566059</x:v>
      </x:c>
      <x:c r="J1845" s="119" t="n">
        <x:f>IFERROR(ABS(G1845-D1845)/ABS(D1845),"")</x:f>
        <x:v>0.016966001779236798</x:v>
      </x:c>
      <x:c r="K1845" s="120" t="n">
        <x:f>E1845-D1845</x:f>
        <x:v>18323.700045065023</x:v>
      </x:c>
      <x:c r="L1845" s="77" t="str">
        <x:v>weighted_hybrid</x:v>
      </x:c>
      <x:c r="M1845" s="77" t="str">
        <x:v>是</x:v>
      </x:c>
      <x:c r="N1845" s="77" t="str">
        <x:v>是</x:v>
      </x:c>
    </x:row>
    <x:row r="1846">
      <x:c r="A1846" s="77" t="str">
        <x:v>3035</x:v>
      </x:c>
      <x:c r="B1846" s="77" t="str">
        <x:v>智原</x:v>
      </x:c>
      <x:c r="C1846" s="125" t="n">
        <x:v>45809</x:v>
      </x:c>
      <x:c r="D1846" s="120" t="n">
        <x:v>1119392</x:v>
      </x:c>
      <x:c r="E1846" s="120" t="n">
        <x:v>1753777.1027439877</x:v>
      </x:c>
      <x:c r="F1846" s="120" t="n">
        <x:v>1779390.8718566045</x:v>
      </x:c>
      <x:c r="G1846" s="120" t="n">
        <x:v>1750931.1283981414</x:v>
      </x:c>
      <x:c r="H1846" s="119" t="n">
        <x:v>0.5667229198922162</x:v>
      </x:c>
      <x:c r="I1846" s="119" t="n">
        <x:f>IFERROR(ABS(F1846-D1846)/ABS(D1846),"")</x:f>
        <x:v>0.5896047781801232</x:v>
      </x:c>
      <x:c r="J1846" s="119" t="n">
        <x:f>IFERROR(ABS(G1846-D1846)/ABS(D1846),"")</x:f>
        <x:v>0.5641804911935598</x:v>
      </x:c>
      <x:c r="K1846" s="120" t="n">
        <x:f>E1846-D1846</x:f>
        <x:v>634385.1027439877</x:v>
      </x:c>
      <x:c r="L1846" s="77" t="str">
        <x:v>weighted_hybrid</x:v>
      </x:c>
      <x:c r="M1846" s="77" t="str">
        <x:v>是</x:v>
      </x:c>
      <x:c r="N1846" s="77" t="str">
        <x:v>是</x:v>
      </x:c>
    </x:row>
    <x:row r="1847">
      <x:c r="A1847" s="77" t="str">
        <x:v>3035</x:v>
      </x:c>
      <x:c r="B1847" s="77" t="str">
        <x:v>智原</x:v>
      </x:c>
      <x:c r="C1847" s="125" t="n">
        <x:v>45839</x:v>
      </x:c>
      <x:c r="D1847" s="120" t="n">
        <x:v>965824</x:v>
      </x:c>
      <x:c r="E1847" s="120" t="n">
        <x:v>1414968.7394205627</x:v>
      </x:c>
      <x:c r="F1847" s="120" t="n">
        <x:v>1134852.3229427943</x:v>
      </x:c>
      <x:c r="G1847" s="120" t="n">
        <x:v>1446092.7856958704</x:v>
      </x:c>
      <x:c r="H1847" s="119" t="n">
        <x:v>0.46503787379539413</x:v>
      </x:c>
      <x:c r="I1847" s="119" t="n">
        <x:f>IFERROR(ABS(F1847-D1847)/ABS(D1847),"")</x:f>
        <x:v>0.17500944576112656</x:v>
      </x:c>
      <x:c r="J1847" s="119" t="n">
        <x:f>IFERROR(ABS(G1847-D1847)/ABS(D1847),"")</x:f>
        <x:v>0.4972632546880906</x:v>
      </x:c>
      <x:c r="K1847" s="120" t="n">
        <x:f>E1847-D1847</x:f>
        <x:v>449144.73942056275</x:v>
      </x:c>
      <x:c r="L1847" s="77" t="str">
        <x:v>weighted_hybrid</x:v>
      </x:c>
      <x:c r="M1847" s="77" t="str">
        <x:v>是</x:v>
      </x:c>
      <x:c r="N1847" s="77" t="str">
        <x:v>是</x:v>
      </x:c>
    </x:row>
    <x:row r="1848">
      <x:c r="A1848" s="77" t="str">
        <x:v>3035</x:v>
      </x:c>
      <x:c r="B1848" s="77" t="str">
        <x:v>智原</x:v>
      </x:c>
      <x:c r="C1848" s="125" t="n">
        <x:v>45870</x:v>
      </x:c>
      <x:c r="D1848" s="120" t="n">
        <x:v>911390</x:v>
      </x:c>
      <x:c r="E1848" s="120" t="n">
        <x:v>1063595.4558672304</x:v>
      </x:c>
      <x:c r="F1848" s="120" t="n">
        <x:v>964090.1807897215</x:v>
      </x:c>
      <x:c r="G1848" s="120" t="n">
        <x:v>1074651.5975425092</x:v>
      </x:c>
      <x:c r="H1848" s="119" t="n">
        <x:v>0.16700364922506328</x:v>
      </x:c>
      <x:c r="I1848" s="119" t="n">
        <x:f>IFERROR(ABS(F1848-D1848)/ABS(D1848),"")</x:f>
        <x:v>0.057823962068622156</x:v>
      </x:c>
      <x:c r="J1848" s="119" t="n">
        <x:f>IFERROR(ABS(G1848-D1848)/ABS(D1848),"")</x:f>
        <x:v>0.17913472557577897</x:v>
      </x:c>
      <x:c r="K1848" s="120" t="n">
        <x:f>E1848-D1848</x:f>
        <x:v>152205.45586723043</x:v>
      </x:c>
      <x:c r="L1848" s="77" t="str">
        <x:v>weighted_hybrid</x:v>
      </x:c>
      <x:c r="M1848" s="77" t="str">
        <x:v>是</x:v>
      </x:c>
      <x:c r="N1848" s="77" t="str">
        <x:v>是</x:v>
      </x:c>
    </x:row>
    <x:row r="1849">
      <x:c r="A1849" s="77" t="str">
        <x:v>3035</x:v>
      </x:c>
      <x:c r="B1849" s="77" t="str">
        <x:v>智原</x:v>
      </x:c>
      <x:c r="C1849" s="125" t="n">
        <x:v>45901</x:v>
      </x:c>
      <x:c r="D1849" s="120" t="n">
        <x:v>1358400</x:v>
      </x:c>
      <x:c r="E1849" s="120" t="n">
        <x:v>923072.3309225761</x:v>
      </x:c>
      <x:c r="F1849" s="120" t="n">
        <x:v>869949.2948165957</x:v>
      </x:c>
      <x:c r="G1849" s="120" t="n">
        <x:v>928974.8904899072</x:v>
      </x:c>
      <x:c r="H1849" s="119" t="n">
        <x:v>0.3204708989085865</x:v>
      </x:c>
      <x:c r="I1849" s="119" t="n">
        <x:f>IFERROR(ABS(F1849-D1849)/ABS(D1849),"")</x:f>
        <x:v>0.3595779631797735</x:v>
      </x:c>
      <x:c r="J1849" s="119" t="n">
        <x:f>IFERROR(ABS(G1849-D1849)/ABS(D1849),"")</x:f>
        <x:v>0.3161256695451213</x:v>
      </x:c>
      <x:c r="K1849" s="120" t="n">
        <x:f>E1849-D1849</x:f>
        <x:v>-435327.66907742387</x:v>
      </x:c>
      <x:c r="L1849" s="77" t="str">
        <x:v>weighted_hybrid</x:v>
      </x:c>
      <x:c r="M1849" s="77" t="str">
        <x:v>是</x:v>
      </x:c>
      <x:c r="N1849" s="77" t="str">
        <x:v>是</x:v>
      </x:c>
    </x:row>
    <x:row r="1850">
      <x:c r="A1850" s="77" t="str">
        <x:v>3035</x:v>
      </x:c>
      <x:c r="B1850" s="77" t="str">
        <x:v>智原</x:v>
      </x:c>
      <x:c r="C1850" s="125" t="n">
        <x:v>45931</x:v>
      </x:c>
      <x:c r="D1850" s="120" t="n">
        <x:v>833549</x:v>
      </x:c>
      <x:c r="E1850" s="120" t="n">
        <x:v>1153362.4501173026</x:v>
      </x:c>
      <x:c r="F1850" s="120" t="n">
        <x:v>1396342.5752136805</x:v>
      </x:c>
      <x:c r="G1850" s="120" t="n">
        <x:v>1126364.6584399273</x:v>
      </x:c>
      <x:c r="H1850" s="119" t="n">
        <x:v>0.3836768445733875</x:v>
      </x:c>
      <x:c r="I1850" s="119" t="n">
        <x:f>IFERROR(ABS(F1850-D1850)/ABS(D1850),"")</x:f>
        <x:v>0.6751775543053624</x:v>
      </x:c>
      <x:c r="J1850" s="119" t="n">
        <x:f>IFERROR(ABS(G1850-D1850)/ABS(D1850),"")</x:f>
        <x:v>0.3512878768253903</x:v>
      </x:c>
      <x:c r="K1850" s="120" t="n">
        <x:f>E1850-D1850</x:f>
        <x:v>319813.4501173026</x:v>
      </x:c>
      <x:c r="L1850" s="77" t="str">
        <x:v>weighted_hybrid</x:v>
      </x:c>
      <x:c r="M1850" s="77" t="str">
        <x:v>是</x:v>
      </x:c>
      <x:c r="N1850" s="77" t="str">
        <x:v>是</x:v>
      </x:c>
    </x:row>
    <x:row r="1851">
      <x:c r="A1851" s="77" t="str">
        <x:v>3035</x:v>
      </x:c>
      <x:c r="B1851" s="77" t="str">
        <x:v>智原</x:v>
      </x:c>
      <x:c r="C1851" s="125" t="n">
        <x:v>45962</x:v>
      </x:c>
      <x:c r="D1851" s="120" t="n">
        <x:v>1016327</x:v>
      </x:c>
      <x:c r="E1851" s="120" t="n">
        <x:v>842562.8204189327</x:v>
      </x:c>
      <x:c r="F1851" s="120" t="n">
        <x:v>821513.6143692343</x:v>
      </x:c>
      <x:c r="G1851" s="120" t="n">
        <x:v>844901.6210911215</x:v>
      </x:c>
      <x:c r="H1851" s="119" t="n">
        <x:v>0.17097270817469898</x:v>
      </x:c>
      <x:c r="I1851" s="119" t="n">
        <x:f>IFERROR(ABS(F1851-D1851)/ABS(D1851),"")</x:f>
        <x:v>0.1916837648028299</x:v>
      </x:c>
      <x:c r="J1851" s="119" t="n">
        <x:f>IFERROR(ABS(G1851-D1851)/ABS(D1851),"")</x:f>
        <x:v>0.16867147966046217</x:v>
      </x:c>
      <x:c r="K1851" s="120" t="n">
        <x:f>E1851-D1851</x:f>
        <x:v>-173764.1795810673</x:v>
      </x:c>
      <x:c r="L1851" s="77" t="str">
        <x:v>weighted_hybrid</x:v>
      </x:c>
      <x:c r="M1851" s="77" t="str">
        <x:v>是</x:v>
      </x:c>
      <x:c r="N1851" s="77" t="str">
        <x:v>是</x:v>
      </x:c>
    </x:row>
    <x:row r="1852">
      <x:c r="A1852" s="77" t="str">
        <x:v>3035</x:v>
      </x:c>
      <x:c r="B1852" s="77" t="str">
        <x:v>智原</x:v>
      </x:c>
      <x:c r="C1852" s="125" t="n">
        <x:v>45992</x:v>
      </x:c>
      <x:c r="D1852" s="120" t="n">
        <x:v>957884</x:v>
      </x:c>
      <x:c r="E1852" s="120" t="n">
        <x:v>1121903.194008493</x:v>
      </x:c>
      <x:c r="F1852" s="120" t="n">
        <x:v>1210267.1848625136</x:v>
      </x:c>
      <x:c r="G1852" s="120" t="n">
        <x:v>1112084.9728024907</x:v>
      </x:c>
      <x:c r="H1852" s="119" t="n">
        <x:v>0.1712307481996704</x:v>
      </x:c>
      <x:c r="I1852" s="119" t="n">
        <x:f>IFERROR(ABS(F1852-D1852)/ABS(D1852),"")</x:f>
        <x:v>0.2634799045213341</x:v>
      </x:c>
      <x:c r="J1852" s="119" t="n">
        <x:f>IFERROR(ABS(G1852-D1852)/ABS(D1852),"")</x:f>
        <x:v>0.16098084194170764</x:v>
      </x:c>
      <x:c r="K1852" s="120" t="n">
        <x:f>E1852-D1852</x:f>
        <x:v>164019.1940084931</x:v>
      </x:c>
      <x:c r="L1852" s="77" t="str">
        <x:v>weighted_hybrid</x:v>
      </x:c>
      <x:c r="M1852" s="77" t="str">
        <x:v>是</x:v>
      </x:c>
      <x:c r="N1852" s="77" t="str">
        <x:v>是</x:v>
      </x:c>
    </x:row>
    <x:row r="1853">
      <x:c r="A1853" s="77" t="str">
        <x:v>3036</x:v>
      </x:c>
      <x:c r="B1853" s="77" t="str">
        <x:v>文曄</x:v>
      </x:c>
      <x:c r="C1853" s="125" t="n">
        <x:v>45658</x:v>
      </x:c>
      <x:c r="D1853" s="120" t="n">
        <x:v>77779195</x:v>
      </x:c>
      <x:c r="E1853" s="120" t="n">
        <x:v>100288098.69610964</x:v>
      </x:c>
      <x:c r="F1853" s="120" t="n">
        <x:v>89680128.91792195</x:v>
      </x:c>
      <x:c r="G1853" s="120" t="n">
        <x:v>101466762.00479716</x:v>
      </x:c>
      <x:c r="H1853" s="119" t="n">
        <x:v>0.28939491718974</x:v>
      </x:c>
      <x:c r="I1853" s="119" t="n">
        <x:f>IFERROR(ABS(F1853-D1853)/ABS(D1853),"")</x:f>
        <x:v>0.15300921946957596</x:v>
      </x:c>
      <x:c r="J1853" s="119" t="n">
        <x:f>IFERROR(ABS(G1853-D1853)/ABS(D1853),"")</x:f>
        <x:v>0.30454888360309157</x:v>
      </x:c>
      <x:c r="K1853" s="120" t="n">
        <x:f>E1853-D1853</x:f>
        <x:v>22508903.696109638</x:v>
      </x:c>
      <x:c r="L1853" s="77" t="str">
        <x:v>weighted_hybrid</x:v>
      </x:c>
      <x:c r="M1853" s="77" t="str">
        <x:v>是</x:v>
      </x:c>
      <x:c r="N1853" s="77" t="str">
        <x:v>是</x:v>
      </x:c>
    </x:row>
    <x:row r="1854">
      <x:c r="A1854" s="77" t="str">
        <x:v>3036</x:v>
      </x:c>
      <x:c r="B1854" s="77" t="str">
        <x:v>文曄</x:v>
      </x:c>
      <x:c r="C1854" s="125" t="n">
        <x:v>45689</x:v>
      </x:c>
      <x:c r="D1854" s="120" t="n">
        <x:v>80963181</x:v>
      </x:c>
      <x:c r="E1854" s="120" t="n">
        <x:v>64592362.5621628</x:v>
      </x:c>
      <x:c r="F1854" s="120" t="n">
        <x:v>55523464.48607132</x:v>
      </x:c>
      <x:c r="G1854" s="120" t="n">
        <x:v>65600017.90395074</x:v>
      </x:c>
      <x:c r="H1854" s="119" t="n">
        <x:v>0.2022007810913111</x:v>
      </x:c>
      <x:c r="I1854" s="119" t="n">
        <x:f>IFERROR(ABS(F1854-D1854)/ABS(D1854),"")</x:f>
        <x:v>0.31421340169340284</x:v>
      </x:c>
      <x:c r="J1854" s="119" t="n">
        <x:f>IFERROR(ABS(G1854-D1854)/ABS(D1854),"")</x:f>
        <x:v>0.18975493435774538</x:v>
      </x:c>
      <x:c r="K1854" s="120" t="n">
        <x:f>E1854-D1854</x:f>
        <x:v>-16370818.437837198</x:v>
      </x:c>
      <x:c r="L1854" s="77" t="str">
        <x:v>weighted_hybrid</x:v>
      </x:c>
      <x:c r="M1854" s="77" t="str">
        <x:v>是</x:v>
      </x:c>
      <x:c r="N1854" s="77" t="str">
        <x:v>是</x:v>
      </x:c>
    </x:row>
    <x:row r="1855">
      <x:c r="A1855" s="77" t="str">
        <x:v>3036</x:v>
      </x:c>
      <x:c r="B1855" s="77" t="str">
        <x:v>文曄</x:v>
      </x:c>
      <x:c r="C1855" s="125" t="n">
        <x:v>45717</x:v>
      </x:c>
      <x:c r="D1855" s="120" t="n">
        <x:v>88682081</x:v>
      </x:c>
      <x:c r="E1855" s="120" t="n">
        <x:v>91330546.3989218</x:v>
      </x:c>
      <x:c r="F1855" s="120" t="n">
        <x:v>84878848.71120359</x:v>
      </x:c>
      <x:c r="G1855" s="120" t="n">
        <x:v>92047401.69755715</x:v>
      </x:c>
      <x:c r="H1855" s="119" t="n">
        <x:v>0.029864718656317985</x:v>
      </x:c>
      <x:c r="I1855" s="119" t="n">
        <x:f>IFERROR(ABS(F1855-D1855)/ABS(D1855),"")</x:f>
        <x:v>0.04288614166368525</x:v>
      </x:c>
      <x:c r="J1855" s="119" t="n">
        <x:f>IFERROR(ABS(G1855-D1855)/ABS(D1855),"")</x:f>
        <x:v>0.037948147580762696</x:v>
      </x:c>
      <x:c r="K1855" s="120" t="n">
        <x:f>E1855-D1855</x:f>
        <x:v>2648465.3989218026</x:v>
      </x:c>
      <x:c r="L1855" s="77" t="str">
        <x:v>weighted_hybrid</x:v>
      </x:c>
      <x:c r="M1855" s="77" t="str">
        <x:v>是</x:v>
      </x:c>
      <x:c r="N1855" s="77" t="str">
        <x:v>是</x:v>
      </x:c>
    </x:row>
    <x:row r="1856">
      <x:c r="A1856" s="77" t="str">
        <x:v>3036</x:v>
      </x:c>
      <x:c r="B1856" s="77" t="str">
        <x:v>文曄</x:v>
      </x:c>
      <x:c r="C1856" s="125" t="n">
        <x:v>45748</x:v>
      </x:c>
      <x:c r="D1856" s="120" t="n">
        <x:v>118088535</x:v>
      </x:c>
      <x:c r="E1856" s="120" t="n">
        <x:v>101032963.51834469</x:v>
      </x:c>
      <x:c r="F1856" s="120" t="n">
        <x:v>98536176.46335506</x:v>
      </x:c>
      <x:c r="G1856" s="120" t="n">
        <x:v>101310384.30223241</x:v>
      </x:c>
      <x:c r="H1856" s="119" t="n">
        <x:v>0.1444303757486306</x:v>
      </x:c>
      <x:c r="I1856" s="119" t="n">
        <x:f>IFERROR(ABS(F1856-D1856)/ABS(D1856),"")</x:f>
        <x:v>0.16557372429630815</x:v>
      </x:c>
      <x:c r="J1856" s="119" t="n">
        <x:f>IFERROR(ABS(G1856-D1856)/ABS(D1856),"")</x:f>
        <x:v>0.14208111479888869</x:v>
      </x:c>
      <x:c r="K1856" s="120" t="n">
        <x:f>E1856-D1856</x:f>
        <x:v>-17055571.481655315</x:v>
      </x:c>
      <x:c r="L1856" s="77" t="str">
        <x:v>weighted_hybrid</x:v>
      </x:c>
      <x:c r="M1856" s="77" t="str">
        <x:v>是</x:v>
      </x:c>
      <x:c r="N1856" s="77" t="str">
        <x:v>是</x:v>
      </x:c>
    </x:row>
    <x:row r="1857">
      <x:c r="A1857" s="77" t="str">
        <x:v>3036</x:v>
      </x:c>
      <x:c r="B1857" s="77" t="str">
        <x:v>文曄</x:v>
      </x:c>
      <x:c r="C1857" s="125" t="n">
        <x:v>45778</x:v>
      </x:c>
      <x:c r="D1857" s="120" t="n">
        <x:v>78326329</x:v>
      </x:c>
      <x:c r="E1857" s="120" t="n">
        <x:v>111788215.30851105</x:v>
      </x:c>
      <x:c r="F1857" s="120" t="n">
        <x:v>100492567.3099228</x:v>
      </x:c>
      <x:c r="G1857" s="120" t="n">
        <x:v>113043287.3083542</x:v>
      </x:c>
      <x:c r="H1857" s="119" t="n">
        <x:v>0.427211216658846</x:v>
      </x:c>
      <x:c r="I1857" s="119" t="n">
        <x:f>IFERROR(ABS(F1857-D1857)/ABS(D1857),"")</x:f>
        <x:v>0.28299855990854367</x:v>
      </x:c>
      <x:c r="J1857" s="119" t="n">
        <x:f>IFERROR(ABS(G1857-D1857)/ABS(D1857),"")</x:f>
        <x:v>0.44323484518665746</x:v>
      </x:c>
      <x:c r="K1857" s="120" t="n">
        <x:f>E1857-D1857</x:f>
        <x:v>33461886.30851105</x:v>
      </x:c>
      <x:c r="L1857" s="77" t="str">
        <x:v>weighted_hybrid</x:v>
      </x:c>
      <x:c r="M1857" s="77" t="str">
        <x:v>是</x:v>
      </x:c>
      <x:c r="N1857" s="77" t="str">
        <x:v>是</x:v>
      </x:c>
    </x:row>
    <x:row r="1858">
      <x:c r="A1858" s="77" t="str">
        <x:v>3036</x:v>
      </x:c>
      <x:c r="B1858" s="77" t="str">
        <x:v>文曄</x:v>
      </x:c>
      <x:c r="C1858" s="125" t="n">
        <x:v>45809</x:v>
      </x:c>
      <x:c r="D1858" s="120" t="n">
        <x:v>63088486</x:v>
      </x:c>
      <x:c r="E1858" s="120" t="n">
        <x:v>88920063.05369784</x:v>
      </x:c>
      <x:c r="F1858" s="120" t="n">
        <x:v>91190729.5272019</x:v>
      </x:c>
      <x:c r="G1858" s="120" t="n">
        <x:v>88667766.77886404</x:v>
      </x:c>
      <x:c r="H1858" s="119" t="n">
        <x:v>0.40944994390415135</x:v>
      </x:c>
      <x:c r="I1858" s="119" t="n">
        <x:f>IFERROR(ABS(F1858-D1858)/ABS(D1858),"")</x:f>
        <x:v>0.4454417170068387</x:v>
      </x:c>
      <x:c r="J1858" s="119" t="n">
        <x:f>IFERROR(ABS(G1858-D1858)/ABS(D1858),"")</x:f>
        <x:v>0.40545085800385255</x:v>
      </x:c>
      <x:c r="K1858" s="120" t="n">
        <x:f>E1858-D1858</x:f>
        <x:v>25831577.05369784</x:v>
      </x:c>
      <x:c r="L1858" s="77" t="str">
        <x:v>weighted_hybrid</x:v>
      </x:c>
      <x:c r="M1858" s="77" t="str">
        <x:v>是</x:v>
      </x:c>
      <x:c r="N1858" s="77" t="str">
        <x:v>是</x:v>
      </x:c>
    </x:row>
    <x:row r="1859">
      <x:c r="A1859" s="77" t="str">
        <x:v>3036</x:v>
      </x:c>
      <x:c r="B1859" s="77" t="str">
        <x:v>文曄</x:v>
      </x:c>
      <x:c r="C1859" s="125" t="n">
        <x:v>45839</x:v>
      </x:c>
      <x:c r="D1859" s="120" t="n">
        <x:v>93900316</x:v>
      </x:c>
      <x:c r="E1859" s="120" t="n">
        <x:v>78527958.27831466</x:v>
      </x:c>
      <x:c r="F1859" s="120" t="n">
        <x:v>96021697.90665074</x:v>
      </x:c>
      <x:c r="G1859" s="120" t="n">
        <x:v>76584209.43072176</x:v>
      </x:c>
      <x:c r="H1859" s="119" t="n">
        <x:v>0.16370932896205942</x:v>
      </x:c>
      <x:c r="I1859" s="119" t="n">
        <x:f>IFERROR(ABS(F1859-D1859)/ABS(D1859),"")</x:f>
        <x:v>0.022591850560446856</x:v>
      </x:c>
      <x:c r="J1859" s="119" t="n">
        <x:f>IFERROR(ABS(G1859-D1859)/ABS(D1859),"")</x:f>
        <x:v>0.1844094600201158</x:v>
      </x:c>
      <x:c r="K1859" s="120" t="n">
        <x:f>E1859-D1859</x:f>
        <x:v>-15372357.721685335</x:v>
      </x:c>
      <x:c r="L1859" s="77" t="str">
        <x:v>weighted_hybrid</x:v>
      </x:c>
      <x:c r="M1859" s="77" t="str">
        <x:v>是</x:v>
      </x:c>
      <x:c r="N1859" s="77" t="str">
        <x:v>是</x:v>
      </x:c>
    </x:row>
    <x:row r="1860">
      <x:c r="A1860" s="77" t="str">
        <x:v>3036</x:v>
      </x:c>
      <x:c r="B1860" s="77" t="str">
        <x:v>文曄</x:v>
      </x:c>
      <x:c r="C1860" s="125" t="n">
        <x:v>45870</x:v>
      </x:c>
      <x:c r="D1860" s="120" t="n">
        <x:v>100086220</x:v>
      </x:c>
      <x:c r="E1860" s="120" t="n">
        <x:v>86329252.51106358</x:v>
      </x:c>
      <x:c r="F1860" s="120" t="n">
        <x:v>85069067.83936079</x:v>
      </x:c>
      <x:c r="G1860" s="120" t="n">
        <x:v>86469273.03014165</x:v>
      </x:c>
      <x:c r="H1860" s="119" t="n">
        <x:v>0.13745116449533637</x:v>
      </x:c>
      <x:c r="I1860" s="119" t="n">
        <x:f>IFERROR(ABS(F1860-D1860)/ABS(D1860),"")</x:f>
        <x:v>0.15004215526012685</x:v>
      </x:c>
      <x:c r="J1860" s="119" t="n">
        <x:f>IFERROR(ABS(G1860-D1860)/ABS(D1860),"")</x:f>
        <x:v>0.13605216552147087</x:v>
      </x:c>
      <x:c r="K1860" s="120" t="n">
        <x:f>E1860-D1860</x:f>
        <x:v>-13756967.488936424</x:v>
      </x:c>
      <x:c r="L1860" s="77" t="str">
        <x:v>weighted_hybrid</x:v>
      </x:c>
      <x:c r="M1860" s="77" t="str">
        <x:v>是</x:v>
      </x:c>
      <x:c r="N1860" s="77" t="str">
        <x:v>是</x:v>
      </x:c>
    </x:row>
    <x:row r="1861">
      <x:c r="A1861" s="77" t="str">
        <x:v>3036</x:v>
      </x:c>
      <x:c r="B1861" s="77" t="str">
        <x:v>文曄</x:v>
      </x:c>
      <x:c r="C1861" s="125" t="n">
        <x:v>45901</x:v>
      </x:c>
      <x:c r="D1861" s="120" t="n">
        <x:v>134947817</x:v>
      </x:c>
      <x:c r="E1861" s="120" t="n">
        <x:v>92924210.62158903</x:v>
      </x:c>
      <x:c r="F1861" s="120" t="n">
        <x:v>107174363.46450114</x:v>
      </x:c>
      <x:c r="G1861" s="120" t="n">
        <x:v>91340860.3057099</x:v>
      </x:c>
      <x:c r="H1861" s="119" t="n">
        <x:v>0.3114063444124551</x:v>
      </x:c>
      <x:c r="I1861" s="119" t="n">
        <x:f>IFERROR(ABS(F1861-D1861)/ABS(D1861),"")</x:f>
        <x:v>0.2058088389491981</x:v>
      </x:c>
      <x:c r="J1861" s="119" t="n">
        <x:f>IFERROR(ABS(G1861-D1861)/ABS(D1861),"")</x:f>
        <x:v>0.3231394005750393</x:v>
      </x:c>
      <x:c r="K1861" s="120" t="n">
        <x:f>E1861-D1861</x:f>
        <x:v>-42023606.378410965</x:v>
      </x:c>
      <x:c r="L1861" s="77" t="str">
        <x:v>weighted_hybrid</x:v>
      </x:c>
      <x:c r="M1861" s="77" t="str">
        <x:v>是</x:v>
      </x:c>
      <x:c r="N1861" s="77" t="str">
        <x:v>是</x:v>
      </x:c>
    </x:row>
    <x:row r="1862">
      <x:c r="A1862" s="77" t="str">
        <x:v>3036</x:v>
      </x:c>
      <x:c r="B1862" s="77" t="str">
        <x:v>文曄</x:v>
      </x:c>
      <x:c r="C1862" s="125" t="n">
        <x:v>45931</x:v>
      </x:c>
      <x:c r="D1862" s="120" t="n">
        <x:v>126885104</x:v>
      </x:c>
      <x:c r="E1862" s="120" t="n">
        <x:v>128553635.14311093</x:v>
      </x:c>
      <x:c r="F1862" s="120" t="n">
        <x:v>135373891.04584807</x:v>
      </x:c>
      <x:c r="G1862" s="120" t="n">
        <x:v>127795828.93169568</x:v>
      </x:c>
      <x:c r="H1862" s="119" t="n">
        <x:v>0.013149937151889246</x:v>
      </x:c>
      <x:c r="I1862" s="119" t="n">
        <x:f>IFERROR(ABS(F1862-D1862)/ABS(D1862),"")</x:f>
        <x:v>0.0669013680742861</x:v>
      </x:c>
      <x:c r="J1862" s="119" t="n">
        <x:f>IFERROR(ABS(G1862-D1862)/ABS(D1862),"")</x:f>
        <x:v>0.0071775559382895315</x:v>
      </x:c>
      <x:c r="K1862" s="120" t="n">
        <x:f>E1862-D1862</x:f>
        <x:v>1668531.143110931</x:v>
      </x:c>
      <x:c r="L1862" s="77" t="str">
        <x:v>weighted_hybrid</x:v>
      </x:c>
      <x:c r="M1862" s="77" t="str">
        <x:v>是</x:v>
      </x:c>
      <x:c r="N1862" s="77" t="str">
        <x:v>是</x:v>
      </x:c>
    </x:row>
    <x:row r="1863">
      <x:c r="A1863" s="77" t="str">
        <x:v>3036</x:v>
      </x:c>
      <x:c r="B1863" s="77" t="str">
        <x:v>文曄</x:v>
      </x:c>
      <x:c r="C1863" s="125" t="n">
        <x:v>45962</x:v>
      </x:c>
      <x:c r="D1863" s="120" t="n">
        <x:v>116585689</x:v>
      </x:c>
      <x:c r="E1863" s="120" t="n">
        <x:v>105225202.30866417</x:v>
      </x:c>
      <x:c r="F1863" s="120" t="n">
        <x:v>107728119.0133977</x:v>
      </x:c>
      <x:c r="G1863" s="120" t="n">
        <x:v>104947100.45258267</x:v>
      </x:c>
      <x:c r="H1863" s="119" t="n">
        <x:v>0.09744323500404777</x:v>
      </x:c>
      <x:c r="I1863" s="119" t="n">
        <x:f>IFERROR(ABS(F1863-D1863)/ABS(D1863),"")</x:f>
        <x:v>0.07597476210482666</x:v>
      </x:c>
      <x:c r="J1863" s="119" t="n">
        <x:f>IFERROR(ABS(G1863-D1863)/ABS(D1863),"")</x:f>
        <x:v>0.099828620881739</x:v>
      </x:c>
      <x:c r="K1863" s="120" t="n">
        <x:f>E1863-D1863</x:f>
        <x:v>-11360486.691335827</x:v>
      </x:c>
      <x:c r="L1863" s="77" t="str">
        <x:v>weighted_hybrid</x:v>
      </x:c>
      <x:c r="M1863" s="77" t="str">
        <x:v>是</x:v>
      </x:c>
      <x:c r="N1863" s="77" t="str">
        <x:v>是</x:v>
      </x:c>
    </x:row>
    <x:row r="1864">
      <x:c r="A1864" s="77" t="str">
        <x:v>3036</x:v>
      </x:c>
      <x:c r="B1864" s="77" t="str">
        <x:v>文曄</x:v>
      </x:c>
      <x:c r="C1864" s="125" t="n">
        <x:v>45992</x:v>
      </x:c>
      <x:c r="D1864" s="120" t="n">
        <x:v>98615954</x:v>
      </x:c>
      <x:c r="E1864" s="120" t="n">
        <x:v>132550323.80915266</x:v>
      </x:c>
      <x:c r="F1864" s="120" t="n">
        <x:v>123422384.172943</x:v>
      </x:c>
      <x:c r="G1864" s="120" t="n">
        <x:v>133564539.32428707</x:v>
      </x:c>
      <x:c r="H1864" s="119" t="n">
        <x:v>0.3441062873980073</x:v>
      </x:c>
      <x:c r="I1864" s="119" t="n">
        <x:f>IFERROR(ABS(F1864-D1864)/ABS(D1864),"")</x:f>
        <x:v>0.25154581147126553</x:v>
      </x:c>
      <x:c r="J1864" s="119" t="n">
        <x:f>IFERROR(ABS(G1864-D1864)/ABS(D1864),"")</x:f>
        <x:v>0.3543907847232008</x:v>
      </x:c>
      <x:c r="K1864" s="120" t="n">
        <x:f>E1864-D1864</x:f>
        <x:v>33934369.80915266</x:v>
      </x:c>
      <x:c r="L1864" s="77" t="str">
        <x:v>weighted_hybrid</x:v>
      </x:c>
      <x:c r="M1864" s="77" t="str">
        <x:v>是</x:v>
      </x:c>
      <x:c r="N1864" s="77" t="str">
        <x:v>是</x:v>
      </x:c>
    </x:row>
    <x:row r="1865">
      <x:c r="A1865" s="77" t="str">
        <x:v>3041</x:v>
      </x:c>
      <x:c r="B1865" s="77" t="str">
        <x:v>揚智</x:v>
      </x:c>
      <x:c r="C1865" s="125" t="n">
        <x:v>45658</x:v>
      </x:c>
      <x:c r="D1865" s="120" t="n">
        <x:v>119384</x:v>
      </x:c>
      <x:c r="E1865" s="120" t="n">
        <x:v>132111.6968781488</x:v>
      </x:c>
      <x:c r="F1865" s="120" t="n">
        <x:v>93826.78724009762</x:v>
      </x:c>
      <x:c r="G1865" s="120" t="n">
        <x:v>136365.57572682115</x:v>
      </x:c>
      <x:c r="H1865" s="119" t="n">
        <x:v>0.10661141256909465</x:v>
      </x:c>
      <x:c r="I1865" s="119" t="n">
        <x:f>IFERROR(ABS(F1865-D1865)/ABS(D1865),"")</x:f>
        <x:v>0.2140756948996715</x:v>
      </x:c>
      <x:c r="J1865" s="119" t="n">
        <x:f>IFERROR(ABS(G1865-D1865)/ABS(D1865),"")</x:f>
        <x:v>0.14224331339895752</x:v>
      </x:c>
      <x:c r="K1865" s="120" t="n">
        <x:f>E1865-D1865</x:f>
        <x:v>12727.696878148796</x:v>
      </x:c>
      <x:c r="L1865" s="77" t="str">
        <x:v>weighted_hybrid</x:v>
      </x:c>
      <x:c r="M1865" s="77" t="str">
        <x:v>是</x:v>
      </x:c>
      <x:c r="N1865" s="77" t="str">
        <x:v>是</x:v>
      </x:c>
    </x:row>
    <x:row r="1866">
      <x:c r="A1866" s="77" t="str">
        <x:v>3041</x:v>
      </x:c>
      <x:c r="B1866" s="77" t="str">
        <x:v>揚智</x:v>
      </x:c>
      <x:c r="C1866" s="125" t="n">
        <x:v>45689</x:v>
      </x:c>
      <x:c r="D1866" s="120" t="n">
        <x:v>95614</x:v>
      </x:c>
      <x:c r="E1866" s="120" t="n">
        <x:v>98161.74707490616</x:v>
      </x:c>
      <x:c r="F1866" s="120" t="n">
        <x:v>124678.76713906768</x:v>
      </x:c>
      <x:c r="G1866" s="120" t="n">
        <x:v>95215.41151222154</x:v>
      </x:c>
      <x:c r="H1866" s="119" t="n">
        <x:v>0.02664617184623759</x:v>
      </x:c>
      <x:c r="I1866" s="119" t="n">
        <x:f>IFERROR(ABS(F1866-D1866)/ABS(D1866),"")</x:f>
        <x:v>0.3039802449334583</x:v>
      </x:c>
      <x:c r="J1866" s="119" t="n">
        <x:f>IFERROR(ABS(G1866-D1866)/ABS(D1866),"")</x:f>
        <x:v>0.0041687251634536324</x:v>
      </x:c>
      <x:c r="K1866" s="120" t="n">
        <x:f>E1866-D1866</x:f>
        <x:v>2547.7470749061613</x:v>
      </x:c>
      <x:c r="L1866" s="77" t="str">
        <x:v>weighted_hybrid</x:v>
      </x:c>
      <x:c r="M1866" s="77" t="str">
        <x:v>是</x:v>
      </x:c>
      <x:c r="N1866" s="77" t="str">
        <x:v>是</x:v>
      </x:c>
    </x:row>
    <x:row r="1867">
      <x:c r="A1867" s="77" t="str">
        <x:v>3041</x:v>
      </x:c>
      <x:c r="B1867" s="77" t="str">
        <x:v>揚智</x:v>
      </x:c>
      <x:c r="C1867" s="125" t="n">
        <x:v>45717</x:v>
      </x:c>
      <x:c r="D1867" s="120" t="n">
        <x:v>105627</x:v>
      </x:c>
      <x:c r="E1867" s="120" t="n">
        <x:v>99276.99722822972</x:v>
      </x:c>
      <x:c r="F1867" s="120" t="n">
        <x:v>110120.9376250423</x:v>
      </x:c>
      <x:c r="G1867" s="120" t="n">
        <x:v>98072.11496191722</x:v>
      </x:c>
      <x:c r="H1867" s="119" t="n">
        <x:v>0.060117231122442896</x:v>
      </x:c>
      <x:c r="I1867" s="119" t="n">
        <x:f>IFERROR(ABS(F1867-D1867)/ABS(D1867),"")</x:f>
        <x:v>0.04254534943757083</x:v>
      </x:c>
      <x:c r="J1867" s="119" t="n">
        <x:f>IFERROR(ABS(G1867-D1867)/ABS(D1867),"")</x:f>
        <x:v>0.07152418451799994</x:v>
      </x:c>
      <x:c r="K1867" s="120" t="n">
        <x:f>E1867-D1867</x:f>
        <x:v>-6350.002771770276</x:v>
      </x:c>
      <x:c r="L1867" s="77" t="str">
        <x:v>weighted_hybrid</x:v>
      </x:c>
      <x:c r="M1867" s="77" t="str">
        <x:v>是</x:v>
      </x:c>
      <x:c r="N1867" s="77" t="str">
        <x:v>是</x:v>
      </x:c>
    </x:row>
    <x:row r="1868">
      <x:c r="A1868" s="77" t="str">
        <x:v>3041</x:v>
      </x:c>
      <x:c r="B1868" s="77" t="str">
        <x:v>揚智</x:v>
      </x:c>
      <x:c r="C1868" s="125" t="n">
        <x:v>45748</x:v>
      </x:c>
      <x:c r="D1868" s="120" t="n">
        <x:v>101218</x:v>
      </x:c>
      <x:c r="E1868" s="120" t="n">
        <x:v>104751.84959269936</x:v>
      </x:c>
      <x:c r="F1868" s="120" t="n">
        <x:v>102345.77746718108</x:v>
      </x:c>
      <x:c r="G1868" s="120" t="n">
        <x:v>105019.19093997918</x:v>
      </x:c>
      <x:c r="H1868" s="119" t="n">
        <x:v>0.03491325251140473</x:v>
      </x:c>
      <x:c r="I1868" s="119" t="n">
        <x:f>IFERROR(ABS(F1868-D1868)/ABS(D1868),"")</x:f>
        <x:v>0.011142064328292168</x:v>
      </x:c>
      <x:c r="J1868" s="119" t="n">
        <x:f>IFERROR(ABS(G1868-D1868)/ABS(D1868),"")</x:f>
        <x:v>0.03755449564286171</x:v>
      </x:c>
      <x:c r="K1868" s="120" t="n">
        <x:f>E1868-D1868</x:f>
        <x:v>3533.8495926993637</x:v>
      </x:c>
      <x:c r="L1868" s="77" t="str">
        <x:v>weighted_hybrid</x:v>
      </x:c>
      <x:c r="M1868" s="77" t="str">
        <x:v>是</x:v>
      </x:c>
      <x:c r="N1868" s="77" t="str">
        <x:v>是</x:v>
      </x:c>
    </x:row>
    <x:row r="1869">
      <x:c r="A1869" s="77" t="str">
        <x:v>3041</x:v>
      </x:c>
      <x:c r="B1869" s="77" t="str">
        <x:v>揚智</x:v>
      </x:c>
      <x:c r="C1869" s="125" t="n">
        <x:v>45778</x:v>
      </x:c>
      <x:c r="D1869" s="120" t="n">
        <x:v>87809</x:v>
      </x:c>
      <x:c r="E1869" s="120" t="n">
        <x:v>102346.08686755443</x:v>
      </x:c>
      <x:c r="F1869" s="120" t="n">
        <x:v>97587.9176085852</x:v>
      </x:c>
      <x:c r="G1869" s="120" t="n">
        <x:v>102874.77234077323</x:v>
      </x:c>
      <x:c r="H1869" s="119" t="n">
        <x:v>0.16555349528584123</x:v>
      </x:c>
      <x:c r="I1869" s="119" t="n">
        <x:f>IFERROR(ABS(F1869-D1869)/ABS(D1869),"")</x:f>
        <x:v>0.11136577809319312</x:v>
      </x:c>
      <x:c r="J1869" s="119" t="n">
        <x:f>IFERROR(ABS(G1869-D1869)/ABS(D1869),"")</x:f>
        <x:v>0.1715743527516909</x:v>
      </x:c>
      <x:c r="K1869" s="120" t="n">
        <x:f>E1869-D1869</x:f>
        <x:v>14537.086867554433</x:v>
      </x:c>
      <x:c r="L1869" s="77" t="str">
        <x:v>weighted_hybrid</x:v>
      </x:c>
      <x:c r="M1869" s="77" t="str">
        <x:v>是</x:v>
      </x:c>
      <x:c r="N1869" s="77" t="str">
        <x:v>是</x:v>
      </x:c>
    </x:row>
    <x:row r="1870">
      <x:c r="A1870" s="77" t="str">
        <x:v>3041</x:v>
      </x:c>
      <x:c r="B1870" s="77" t="str">
        <x:v>揚智</x:v>
      </x:c>
      <x:c r="C1870" s="125" t="n">
        <x:v>45809</x:v>
      </x:c>
      <x:c r="D1870" s="120" t="n">
        <x:v>66220</x:v>
      </x:c>
      <x:c r="E1870" s="120" t="n">
        <x:v>101769.48103016621</x:v>
      </x:c>
      <x:c r="F1870" s="120" t="n">
        <x:v>106708.74865313034</x:v>
      </x:c>
      <x:c r="G1870" s="120" t="n">
        <x:v>101220.67351650352</x:v>
      </x:c>
      <x:c r="H1870" s="119" t="n">
        <x:v>0.5368390370003958</x:v>
      </x:c>
      <x:c r="I1870" s="119" t="n">
        <x:f>IFERROR(ABS(F1870-D1870)/ABS(D1870),"")</x:f>
        <x:v>0.6114277960303586</x:v>
      </x:c>
      <x:c r="J1870" s="119" t="n">
        <x:f>IFERROR(ABS(G1870-D1870)/ABS(D1870),"")</x:f>
        <x:v>0.5285513971081776</x:v>
      </x:c>
      <x:c r="K1870" s="120" t="n">
        <x:f>E1870-D1870</x:f>
        <x:v>35549.48103016621</x:v>
      </x:c>
      <x:c r="L1870" s="77" t="str">
        <x:v>weighted_hybrid</x:v>
      </x:c>
      <x:c r="M1870" s="77" t="str">
        <x:v>是</x:v>
      </x:c>
      <x:c r="N1870" s="77" t="str">
        <x:v>是</x:v>
      </x:c>
    </x:row>
    <x:row r="1871">
      <x:c r="A1871" s="77" t="str">
        <x:v>3041</x:v>
      </x:c>
      <x:c r="B1871" s="77" t="str">
        <x:v>揚智</x:v>
      </x:c>
      <x:c r="C1871" s="125" t="n">
        <x:v>45839</x:v>
      </x:c>
      <x:c r="D1871" s="120" t="n">
        <x:v>49918</x:v>
      </x:c>
      <x:c r="E1871" s="120" t="n">
        <x:v>78224.58965095495</x:v>
      </x:c>
      <x:c r="F1871" s="120" t="n">
        <x:v>73194.59936937054</x:v>
      </x:c>
      <x:c r="G1871" s="120" t="n">
        <x:v>78783.47746001987</x:v>
      </x:c>
      <x:c r="H1871" s="119" t="n">
        <x:v>0.5670617743289985</x:v>
      </x:c>
      <x:c r="I1871" s="119" t="n">
        <x:f>IFERROR(ABS(F1871-D1871)/ABS(D1871),"")</x:f>
        <x:v>0.4662967139983681</x:v>
      </x:c>
      <x:c r="J1871" s="119" t="n">
        <x:f>IFERROR(ABS(G1871-D1871)/ABS(D1871),"")</x:f>
        <x:v>0.5782578921435129</x:v>
      </x:c>
      <x:c r="K1871" s="120" t="n">
        <x:f>E1871-D1871</x:f>
        <x:v>28306.58965095495</x:v>
      </x:c>
      <x:c r="L1871" s="77" t="str">
        <x:v>weighted_hybrid</x:v>
      </x:c>
      <x:c r="M1871" s="77" t="str">
        <x:v>是</x:v>
      </x:c>
      <x:c r="N1871" s="77" t="str">
        <x:v>是</x:v>
      </x:c>
    </x:row>
    <x:row r="1872">
      <x:c r="A1872" s="77" t="str">
        <x:v>3041</x:v>
      </x:c>
      <x:c r="B1872" s="77" t="str">
        <x:v>揚智</x:v>
      </x:c>
      <x:c r="C1872" s="125" t="n">
        <x:v>45870</x:v>
      </x:c>
      <x:c r="D1872" s="120" t="n">
        <x:v>71218</x:v>
      </x:c>
      <x:c r="E1872" s="120" t="n">
        <x:v>61526.295556630794</x:v>
      </x:c>
      <x:c r="F1872" s="120" t="n">
        <x:v>65665.61261300764</x:v>
      </x:c>
      <x:c r="G1872" s="120" t="n">
        <x:v>61066.37143925559</x:v>
      </x:c>
      <x:c r="H1872" s="119" t="n">
        <x:v>0.136085040907765</x:v>
      </x:c>
      <x:c r="I1872" s="119" t="n">
        <x:f>IFERROR(ABS(F1872-D1872)/ABS(D1872),"")</x:f>
        <x:v>0.07796325910573669</x:v>
      </x:c>
      <x:c r="J1872" s="119" t="n">
        <x:f>IFERROR(ABS(G1872-D1872)/ABS(D1872),"")</x:f>
        <x:v>0.14254301666354585</x:v>
      </x:c>
      <x:c r="K1872" s="120" t="n">
        <x:f>E1872-D1872</x:f>
        <x:v>-9691.704443369206</x:v>
      </x:c>
      <x:c r="L1872" s="77" t="str">
        <x:v>weighted_hybrid</x:v>
      </x:c>
      <x:c r="M1872" s="77" t="str">
        <x:v>是</x:v>
      </x:c>
      <x:c r="N1872" s="77" t="str">
        <x:v>是</x:v>
      </x:c>
    </x:row>
    <x:row r="1873">
      <x:c r="A1873" s="77" t="str">
        <x:v>3041</x:v>
      </x:c>
      <x:c r="B1873" s="77" t="str">
        <x:v>揚智</x:v>
      </x:c>
      <x:c r="C1873" s="125" t="n">
        <x:v>45901</x:v>
      </x:c>
      <x:c r="D1873" s="120" t="n">
        <x:v>242585</x:v>
      </x:c>
      <x:c r="E1873" s="120" t="n">
        <x:v>70068.78890911405</x:v>
      </x:c>
      <x:c r="F1873" s="120" t="n">
        <x:v>64955.97688829897</x:v>
      </x:c>
      <x:c r="G1873" s="120" t="n">
        <x:v>70636.87913364905</x:v>
      </x:c>
      <x:c r="H1873" s="119" t="n">
        <x:v>0.7111577842442276</x:v>
      </x:c>
      <x:c r="I1873" s="119" t="n">
        <x:f>IFERROR(ABS(F1873-D1873)/ABS(D1873),"")</x:f>
        <x:v>0.7322341575600348</x:v>
      </x:c>
      <x:c r="J1873" s="119" t="n">
        <x:f>IFERROR(ABS(G1873-D1873)/ABS(D1873),"")</x:f>
        <x:v>0.7088159649869157</x:v>
      </x:c>
      <x:c r="K1873" s="120" t="n">
        <x:f>E1873-D1873</x:f>
        <x:v>-172516.21109088595</x:v>
      </x:c>
      <x:c r="L1873" s="77" t="str">
        <x:v>weighted_hybrid</x:v>
      </x:c>
      <x:c r="M1873" s="77" t="str">
        <x:v>是</x:v>
      </x:c>
      <x:c r="N1873" s="77" t="str">
        <x:v>是</x:v>
      </x:c>
    </x:row>
    <x:row r="1874">
      <x:c r="A1874" s="77" t="str">
        <x:v>3041</x:v>
      </x:c>
      <x:c r="B1874" s="77" t="str">
        <x:v>揚智</x:v>
      </x:c>
      <x:c r="C1874" s="125" t="n">
        <x:v>45931</x:v>
      </x:c>
      <x:c r="D1874" s="120" t="n">
        <x:v>106245</x:v>
      </x:c>
      <x:c r="E1874" s="120" t="n">
        <x:v>127759.07827181855</x:v>
      </x:c>
      <x:c r="F1874" s="120" t="n">
        <x:v>115761.07165068094</x:v>
      </x:c>
      <x:c r="G1874" s="120" t="n">
        <x:v>129092.19011861162</x:v>
      </x:c>
      <x:c r="H1874" s="119" t="n">
        <x:v>0.20249497173343264</x:v>
      </x:c>
      <x:c r="I1874" s="119" t="n">
        <x:f>IFERROR(ABS(F1874-D1874)/ABS(D1874),"")</x:f>
        <x:v>0.08956724222957259</x:v>
      </x:c>
      <x:c r="J1874" s="119" t="n">
        <x:f>IFERROR(ABS(G1874-D1874)/ABS(D1874),"")</x:f>
        <x:v>0.2150424972338615</x:v>
      </x:c>
      <x:c r="K1874" s="120" t="n">
        <x:f>E1874-D1874</x:f>
        <x:v>21514.07827181855</x:v>
      </x:c>
      <x:c r="L1874" s="77" t="str">
        <x:v>weighted_hybrid</x:v>
      </x:c>
      <x:c r="M1874" s="77" t="str">
        <x:v>是</x:v>
      </x:c>
      <x:c r="N1874" s="77" t="str">
        <x:v>是</x:v>
      </x:c>
    </x:row>
    <x:row r="1875">
      <x:c r="A1875" s="77" t="str">
        <x:v>3041</x:v>
      </x:c>
      <x:c r="B1875" s="77" t="str">
        <x:v>揚智</x:v>
      </x:c>
      <x:c r="C1875" s="125" t="n">
        <x:v>45962</x:v>
      </x:c>
      <x:c r="D1875" s="120" t="n">
        <x:v>81292</x:v>
      </x:c>
      <x:c r="E1875" s="120" t="n">
        <x:v>110230.22793739509</x:v>
      </x:c>
      <x:c r="F1875" s="120" t="n">
        <x:v>130115.87984657646</x:v>
      </x:c>
      <x:c r="G1875" s="120" t="n">
        <x:v>108020.71105859715</x:v>
      </x:c>
      <x:c r="H1875" s="119" t="n">
        <x:v>0.3559787917309832</x:v>
      </x:c>
      <x:c r="I1875" s="119" t="n">
        <x:f>IFERROR(ABS(F1875-D1875)/ABS(D1875),"")</x:f>
        <x:v>0.60059882702574</x:v>
      </x:c>
      <x:c r="J1875" s="119" t="n">
        <x:f>IFERROR(ABS(G1875-D1875)/ABS(D1875),"")</x:f>
        <x:v>0.3287987878093435</x:v>
      </x:c>
      <x:c r="K1875" s="120" t="n">
        <x:f>E1875-D1875</x:f>
        <x:v>28938.227937395088</x:v>
      </x:c>
      <x:c r="L1875" s="77" t="str">
        <x:v>weighted_hybrid</x:v>
      </x:c>
      <x:c r="M1875" s="77" t="str">
        <x:v>是</x:v>
      </x:c>
      <x:c r="N1875" s="77" t="str">
        <x:v>是</x:v>
      </x:c>
    </x:row>
    <x:row r="1876">
      <x:c r="A1876" s="77" t="str">
        <x:v>3041</x:v>
      </x:c>
      <x:c r="B1876" s="77" t="str">
        <x:v>揚智</x:v>
      </x:c>
      <x:c r="C1876" s="125" t="n">
        <x:v>45992</x:v>
      </x:c>
      <x:c r="D1876" s="120" t="n">
        <x:v>270034</x:v>
      </x:c>
      <x:c r="E1876" s="120" t="n">
        <x:v>88066.67210688266</x:v>
      </x:c>
      <x:c r="F1876" s="120" t="n">
        <x:v>112071.7885584505</x:v>
      </x:c>
      <x:c r="G1876" s="120" t="n">
        <x:v>85399.43694559734</x:v>
      </x:c>
      <x:c r="H1876" s="119" t="n">
        <x:v>0.6738682087926606</x:v>
      </x:c>
      <x:c r="I1876" s="119" t="n">
        <x:f>IFERROR(ABS(F1876-D1876)/ABS(D1876),"")</x:f>
        <x:v>0.5849715644753976</x:v>
      </x:c>
      <x:c r="J1876" s="119" t="n">
        <x:f>IFERROR(ABS(G1876-D1876)/ABS(D1876),"")</x:f>
        <x:v>0.683745613716801</x:v>
      </x:c>
      <x:c r="K1876" s="120" t="n">
        <x:f>E1876-D1876</x:f>
        <x:v>-181967.32789311733</x:v>
      </x:c>
      <x:c r="L1876" s="77" t="str">
        <x:v>weighted_hybrid</x:v>
      </x:c>
      <x:c r="M1876" s="77" t="str">
        <x:v>是</x:v>
      </x:c>
      <x:c r="N1876" s="77" t="str">
        <x:v>是</x:v>
      </x:c>
    </x:row>
    <x:row r="1877">
      <x:c r="A1877" s="77" t="str">
        <x:v>3043</x:v>
      </x:c>
      <x:c r="B1877" s="77" t="str">
        <x:v>科風</x:v>
      </x:c>
      <x:c r="C1877" s="125" t="n">
        <x:v>45658</x:v>
      </x:c>
      <x:c r="D1877" s="120" t="n">
        <x:v>104761</x:v>
      </x:c>
      <x:c r="E1877" s="120" t="n">
        <x:v>101494.52683838834</x:v>
      </x:c>
      <x:c r="F1877" s="120" t="n">
        <x:v>77902.8929482711</x:v>
      </x:c>
      <x:c r="G1877" s="120" t="n">
        <x:v>104115.81949284581</x:v>
      </x:c>
      <x:c r="H1877" s="119" t="n">
        <x:v>0.031180240372005445</x:v>
      </x:c>
      <x:c r="I1877" s="119" t="n">
        <x:f>IFERROR(ABS(F1877-D1877)/ABS(D1877),"")</x:f>
        <x:v>0.25637505418742573</x:v>
      </x:c>
      <x:c r="J1877" s="119" t="n">
        <x:f>IFERROR(ABS(G1877-D1877)/ABS(D1877),"")</x:f>
        <x:v>0.006158594392514288</x:v>
      </x:c>
      <x:c r="K1877" s="120" t="n">
        <x:f>E1877-D1877</x:f>
        <x:v>-3266.4731616116624</x:v>
      </x:c>
      <x:c r="L1877" s="77" t="str">
        <x:v>weighted_hybrid</x:v>
      </x:c>
      <x:c r="M1877" s="77" t="str">
        <x:v>是</x:v>
      </x:c>
      <x:c r="N1877" s="77" t="str">
        <x:v>是</x:v>
      </x:c>
    </x:row>
    <x:row r="1878">
      <x:c r="A1878" s="77" t="str">
        <x:v>3043</x:v>
      </x:c>
      <x:c r="B1878" s="77" t="str">
        <x:v>科風</x:v>
      </x:c>
      <x:c r="C1878" s="125" t="n">
        <x:v>45689</x:v>
      </x:c>
      <x:c r="D1878" s="120" t="n">
        <x:v>61375</x:v>
      </x:c>
      <x:c r="E1878" s="120" t="n">
        <x:v>75871.42016891552</x:v>
      </x:c>
      <x:c r="F1878" s="120" t="n">
        <x:v>64599.16234171768</x:v>
      </x:c>
      <x:c r="G1878" s="120" t="n">
        <x:v>77123.89326082637</x:v>
      </x:c>
      <x:c r="H1878" s="119" t="n">
        <x:v>0.23619421863813467</x:v>
      </x:c>
      <x:c r="I1878" s="119" t="n">
        <x:f>IFERROR(ABS(F1878-D1878)/ABS(D1878),"")</x:f>
        <x:v>0.052532176647131265</x:v>
      </x:c>
      <x:c r="J1878" s="119" t="n">
        <x:f>IFERROR(ABS(G1878-D1878)/ABS(D1878),"")</x:f>
        <x:v>0.2566011121926904</x:v>
      </x:c>
      <x:c r="K1878" s="120" t="n">
        <x:f>E1878-D1878</x:f>
        <x:v>14496.420168915516</x:v>
      </x:c>
      <x:c r="L1878" s="77" t="str">
        <x:v>weighted_hybrid</x:v>
      </x:c>
      <x:c r="M1878" s="77" t="str">
        <x:v>是</x:v>
      </x:c>
      <x:c r="N1878" s="77" t="str">
        <x:v>是</x:v>
      </x:c>
    </x:row>
    <x:row r="1879">
      <x:c r="A1879" s="77" t="str">
        <x:v>3043</x:v>
      </x:c>
      <x:c r="B1879" s="77" t="str">
        <x:v>科風</x:v>
      </x:c>
      <x:c r="C1879" s="125" t="n">
        <x:v>45717</x:v>
      </x:c>
      <x:c r="D1879" s="120" t="n">
        <x:v>89444</x:v>
      </x:c>
      <x:c r="E1879" s="120" t="n">
        <x:v>83275.40019448742</x:v>
      </x:c>
      <x:c r="F1879" s="120" t="n">
        <x:v>111373.3952177134</x:v>
      </x:c>
      <x:c r="G1879" s="120" t="n">
        <x:v>80153.4007474623</x:v>
      </x:c>
      <x:c r="H1879" s="119" t="n">
        <x:v>0.06896605479979184</x:v>
      </x:c>
      <x:c r="I1879" s="119" t="n">
        <x:f>IFERROR(ABS(F1879-D1879)/ABS(D1879),"")</x:f>
        <x:v>0.2451745809412974</x:v>
      </x:c>
      <x:c r="J1879" s="119" t="n">
        <x:f>IFERROR(ABS(G1879-D1879)/ABS(D1879),"")</x:f>
        <x:v>0.10387056988213511</x:v>
      </x:c>
      <x:c r="K1879" s="120" t="n">
        <x:f>E1879-D1879</x:f>
        <x:v>-6168.599805512582</x:v>
      </x:c>
      <x:c r="L1879" s="77" t="str">
        <x:v>weighted_hybrid</x:v>
      </x:c>
      <x:c r="M1879" s="77" t="str">
        <x:v>是</x:v>
      </x:c>
      <x:c r="N1879" s="77" t="str">
        <x:v>是</x:v>
      </x:c>
    </x:row>
    <x:row r="1880">
      <x:c r="A1880" s="77" t="str">
        <x:v>3043</x:v>
      </x:c>
      <x:c r="B1880" s="77" t="str">
        <x:v>科風</x:v>
      </x:c>
      <x:c r="C1880" s="125" t="n">
        <x:v>45748</x:v>
      </x:c>
      <x:c r="D1880" s="120" t="n">
        <x:v>82875</x:v>
      </x:c>
      <x:c r="E1880" s="120" t="n">
        <x:v>91837.71933131843</x:v>
      </x:c>
      <x:c r="F1880" s="120" t="n">
        <x:v>89979.27130397338</x:v>
      </x:c>
      <x:c r="G1880" s="120" t="n">
        <x:v>92044.21355657898</x:v>
      </x:c>
      <x:c r="H1880" s="119" t="n">
        <x:v>0.1081474429118362</x:v>
      </x:c>
      <x:c r="I1880" s="119" t="n">
        <x:f>IFERROR(ABS(F1880-D1880)/ABS(D1880),"")</x:f>
        <x:v>0.08572273066634545</x:v>
      </x:c>
      <x:c r="J1880" s="119" t="n">
        <x:f>IFERROR(ABS(G1880-D1880)/ABS(D1880),"")</x:f>
        <x:v>0.11063907760577954</x:v>
      </x:c>
      <x:c r="K1880" s="120" t="n">
        <x:f>E1880-D1880</x:f>
        <x:v>8962.719331318425</x:v>
      </x:c>
      <x:c r="L1880" s="77" t="str">
        <x:v>weighted_hybrid</x:v>
      </x:c>
      <x:c r="M1880" s="77" t="str">
        <x:v>是</x:v>
      </x:c>
      <x:c r="N1880" s="77" t="str">
        <x:v>是</x:v>
      </x:c>
    </x:row>
    <x:row r="1881">
      <x:c r="A1881" s="77" t="str">
        <x:v>3043</x:v>
      </x:c>
      <x:c r="B1881" s="77" t="str">
        <x:v>科風</x:v>
      </x:c>
      <x:c r="C1881" s="125" t="n">
        <x:v>45778</x:v>
      </x:c>
      <x:c r="D1881" s="120" t="n">
        <x:v>66947</x:v>
      </x:c>
      <x:c r="E1881" s="120" t="n">
        <x:v>86451.97979027533</x:v>
      </x:c>
      <x:c r="F1881" s="120" t="n">
        <x:v>93211.79374528604</x:v>
      </x:c>
      <x:c r="G1881" s="120" t="n">
        <x:v>85700.8893508297</x:v>
      </x:c>
      <x:c r="H1881" s="119" t="n">
        <x:v>0.2913495719042726</x:v>
      </x:c>
      <x:c r="I1881" s="119" t="n">
        <x:f>IFERROR(ABS(F1881-D1881)/ABS(D1881),"")</x:f>
        <x:v>0.3923221913646024</x:v>
      </x:c>
      <x:c r="J1881" s="119" t="n">
        <x:f>IFERROR(ABS(G1881-D1881)/ABS(D1881),"")</x:f>
        <x:v>0.28013039196423595</x:v>
      </x:c>
      <x:c r="K1881" s="120" t="n">
        <x:f>E1881-D1881</x:f>
        <x:v>19504.979790275334</x:v>
      </x:c>
      <x:c r="L1881" s="77" t="str">
        <x:v>weighted_hybrid</x:v>
      </x:c>
      <x:c r="M1881" s="77" t="str">
        <x:v>是</x:v>
      </x:c>
      <x:c r="N1881" s="77" t="str">
        <x:v>是</x:v>
      </x:c>
    </x:row>
    <x:row r="1882">
      <x:c r="A1882" s="77" t="str">
        <x:v>3043</x:v>
      </x:c>
      <x:c r="B1882" s="77" t="str">
        <x:v>科風</x:v>
      </x:c>
      <x:c r="C1882" s="125" t="n">
        <x:v>45809</x:v>
      </x:c>
      <x:c r="D1882" s="120" t="n">
        <x:v>65468</x:v>
      </x:c>
      <x:c r="E1882" s="120" t="n">
        <x:v>77665.76497411984</x:v>
      </x:c>
      <x:c r="F1882" s="120" t="n">
        <x:v>75832.61026163906</x:v>
      </x:c>
      <x:c r="G1882" s="120" t="n">
        <x:v>77869.44883106215</x:v>
      </x:c>
      <x:c r="H1882" s="119" t="n">
        <x:v>0.18631644427995112</x:v>
      </x:c>
      <x:c r="I1882" s="119" t="n">
        <x:f>IFERROR(ABS(F1882-D1882)/ABS(D1882),"")</x:f>
        <x:v>0.15831566966516553</x:v>
      </x:c>
      <x:c r="J1882" s="119" t="n">
        <x:f>IFERROR(ABS(G1882-D1882)/ABS(D1882),"")</x:f>
        <x:v>0.1894276414593718</x:v>
      </x:c>
      <x:c r="K1882" s="120" t="n">
        <x:f>E1882-D1882</x:f>
        <x:v>12197.76497411984</x:v>
      </x:c>
      <x:c r="L1882" s="77" t="str">
        <x:v>weighted_hybrid</x:v>
      </x:c>
      <x:c r="M1882" s="77" t="str">
        <x:v>是</x:v>
      </x:c>
      <x:c r="N1882" s="77" t="str">
        <x:v>是</x:v>
      </x:c>
    </x:row>
    <x:row r="1883">
      <x:c r="A1883" s="77" t="str">
        <x:v>3043</x:v>
      </x:c>
      <x:c r="B1883" s="77" t="str">
        <x:v>科風</x:v>
      </x:c>
      <x:c r="C1883" s="125" t="n">
        <x:v>45839</x:v>
      </x:c>
      <x:c r="D1883" s="120" t="n">
        <x:v>75437</x:v>
      </x:c>
      <x:c r="E1883" s="120" t="n">
        <x:v>69447.03555063007</x:v>
      </x:c>
      <x:c r="F1883" s="120" t="n">
        <x:v>67179.84140044937</x:v>
      </x:c>
      <x:c r="G1883" s="120" t="n">
        <x:v>69698.94601176126</x:v>
      </x:c>
      <x:c r="H1883" s="119" t="n">
        <x:v>0.07940353472924334</x:v>
      </x:c>
      <x:c r="I1883" s="119" t="n">
        <x:f>IFERROR(ABS(F1883-D1883)/ABS(D1883),"")</x:f>
        <x:v>0.10945767460994779</x:v>
      </x:c>
      <x:c r="J1883" s="119" t="n">
        <x:f>IFERROR(ABS(G1883-D1883)/ABS(D1883),"")</x:f>
        <x:v>0.07606418585360948</x:v>
      </x:c>
      <x:c r="K1883" s="120" t="n">
        <x:f>E1883-D1883</x:f>
        <x:v>-5989.964449369931</x:v>
      </x:c>
      <x:c r="L1883" s="77" t="str">
        <x:v>weighted_hybrid</x:v>
      </x:c>
      <x:c r="M1883" s="77" t="str">
        <x:v>是</x:v>
      </x:c>
      <x:c r="N1883" s="77" t="str">
        <x:v>是</x:v>
      </x:c>
    </x:row>
    <x:row r="1884">
      <x:c r="A1884" s="77" t="str">
        <x:v>3043</x:v>
      </x:c>
      <x:c r="B1884" s="77" t="str">
        <x:v>科風</x:v>
      </x:c>
      <x:c r="C1884" s="125" t="n">
        <x:v>45870</x:v>
      </x:c>
      <x:c r="D1884" s="120" t="n">
        <x:v>53280</x:v>
      </x:c>
      <x:c r="E1884" s="120" t="n">
        <x:v>83685.90252352973</x:v>
      </x:c>
      <x:c r="F1884" s="120" t="n">
        <x:v>84170.48236043967</x:v>
      </x:c>
      <x:c r="G1884" s="120" t="n">
        <x:v>83632.06031942862</x:v>
      </x:c>
      <x:c r="H1884" s="119" t="n">
        <x:v>0.5706813536698523</x:v>
      </x:c>
      <x:c r="I1884" s="119" t="n">
        <x:f>IFERROR(ABS(F1884-D1884)/ABS(D1884),"")</x:f>
        <x:v>0.5797763205788226</x:v>
      </x:c>
      <x:c r="J1884" s="119" t="n">
        <x:f>IFERROR(ABS(G1884-D1884)/ABS(D1884),"")</x:f>
        <x:v>0.5696708017910778</x:v>
      </x:c>
      <x:c r="K1884" s="120" t="n">
        <x:f>E1884-D1884</x:f>
        <x:v>30405.90252352973</x:v>
      </x:c>
      <x:c r="L1884" s="77" t="str">
        <x:v>weighted_hybrid</x:v>
      </x:c>
      <x:c r="M1884" s="77" t="str">
        <x:v>是</x:v>
      </x:c>
      <x:c r="N1884" s="77" t="str">
        <x:v>是</x:v>
      </x:c>
    </x:row>
    <x:row r="1885">
      <x:c r="A1885" s="77" t="str">
        <x:v>3043</x:v>
      </x:c>
      <x:c r="B1885" s="77" t="str">
        <x:v>科風</x:v>
      </x:c>
      <x:c r="C1885" s="125" t="n">
        <x:v>45901</x:v>
      </x:c>
      <x:c r="D1885" s="120" t="n">
        <x:v>54290</x:v>
      </x:c>
      <x:c r="E1885" s="120" t="n">
        <x:v>58411.751804697655</x:v>
      </x:c>
      <x:c r="F1885" s="120" t="n">
        <x:v>54521.44805685403</x:v>
      </x:c>
      <x:c r="G1885" s="120" t="n">
        <x:v>58844.00777668027</x:v>
      </x:c>
      <x:c r="H1885" s="119" t="n">
        <x:v>0.07592101316444382</x:v>
      </x:c>
      <x:c r="I1885" s="119" t="n">
        <x:f>IFERROR(ABS(F1885-D1885)/ABS(D1885),"")</x:f>
        <x:v>0.00426318026992137</x:v>
      </x:c>
      <x:c r="J1885" s="119" t="n">
        <x:f>IFERROR(ABS(G1885-D1885)/ABS(D1885),"")</x:f>
        <x:v>0.08388299459716839</x:v>
      </x:c>
      <x:c r="K1885" s="120" t="n">
        <x:f>E1885-D1885</x:f>
        <x:v>4121.751804697655</x:v>
      </x:c>
      <x:c r="L1885" s="77" t="str">
        <x:v>weighted_hybrid</x:v>
      </x:c>
      <x:c r="M1885" s="77" t="str">
        <x:v>是</x:v>
      </x:c>
      <x:c r="N1885" s="77" t="str">
        <x:v>是</x:v>
      </x:c>
    </x:row>
    <x:row r="1886">
      <x:c r="A1886" s="77" t="str">
        <x:v>3043</x:v>
      </x:c>
      <x:c r="B1886" s="77" t="str">
        <x:v>科風</x:v>
      </x:c>
      <x:c r="C1886" s="125" t="n">
        <x:v>45931</x:v>
      </x:c>
      <x:c r="D1886" s="120" t="n">
        <x:v>85389</x:v>
      </x:c>
      <x:c r="E1886" s="120" t="n">
        <x:v>61094.541867553635</x:v>
      </x:c>
      <x:c r="F1886" s="120" t="n">
        <x:v>51464.99339474629</x:v>
      </x:c>
      <x:c r="G1886" s="120" t="n">
        <x:v>62164.49169786556</x:v>
      </x:c>
      <x:c r="H1886" s="119" t="n">
        <x:v>0.28451507960564437</x:v>
      </x:c>
      <x:c r="I1886" s="119" t="n">
        <x:f>IFERROR(ABS(F1886-D1886)/ABS(D1886),"")</x:f>
        <x:v>0.3972877842023411</x:v>
      </x:c>
      <x:c r="J1886" s="119" t="n">
        <x:f>IFERROR(ABS(G1886-D1886)/ABS(D1886),"")</x:f>
        <x:v>0.27198477909490026</x:v>
      </x:c>
      <x:c r="K1886" s="120" t="n">
        <x:f>E1886-D1886</x:f>
        <x:v>-24294.458132446365</x:v>
      </x:c>
      <x:c r="L1886" s="77" t="str">
        <x:v>weighted_hybrid</x:v>
      </x:c>
      <x:c r="M1886" s="77" t="str">
        <x:v>是</x:v>
      </x:c>
      <x:c r="N1886" s="77" t="str">
        <x:v>是</x:v>
      </x:c>
    </x:row>
    <x:row r="1887">
      <x:c r="A1887" s="77" t="str">
        <x:v>3043</x:v>
      </x:c>
      <x:c r="B1887" s="77" t="str">
        <x:v>科風</x:v>
      </x:c>
      <x:c r="C1887" s="125" t="n">
        <x:v>45962</x:v>
      </x:c>
      <x:c r="D1887" s="120" t="n">
        <x:v>60546</x:v>
      </x:c>
      <x:c r="E1887" s="120" t="n">
        <x:v>79737.19900478312</x:v>
      </x:c>
      <x:c r="F1887" s="120" t="n">
        <x:v>67245.50273540197</x:v>
      </x:c>
      <x:c r="G1887" s="120" t="n">
        <x:v>81125.16525693658</x:v>
      </x:c>
      <x:c r="H1887" s="119" t="n">
        <x:v>0.3169688997585822</x:v>
      </x:c>
      <x:c r="I1887" s="119" t="n">
        <x:f>IFERROR(ABS(F1887-D1887)/ABS(D1887),"")</x:f>
        <x:v>0.1106514507217978</x:v>
      </x:c>
      <x:c r="J1887" s="119" t="n">
        <x:f>IFERROR(ABS(G1887-D1887)/ABS(D1887),"")</x:f>
        <x:v>0.33989306076266945</x:v>
      </x:c>
      <x:c r="K1887" s="120" t="n">
        <x:f>E1887-D1887</x:f>
        <x:v>19191.19900478312</x:v>
      </x:c>
      <x:c r="L1887" s="77" t="str">
        <x:v>weighted_hybrid</x:v>
      </x:c>
      <x:c r="M1887" s="77" t="str">
        <x:v>是</x:v>
      </x:c>
      <x:c r="N1887" s="77" t="str">
        <x:v>是</x:v>
      </x:c>
    </x:row>
    <x:row r="1888">
      <x:c r="A1888" s="77" t="str">
        <x:v>3043</x:v>
      </x:c>
      <x:c r="B1888" s="77" t="str">
        <x:v>科風</x:v>
      </x:c>
      <x:c r="C1888" s="125" t="n">
        <x:v>45992</x:v>
      </x:c>
      <x:c r="D1888" s="120" t="n">
        <x:v>53900</x:v>
      </x:c>
      <x:c r="E1888" s="120" t="n">
        <x:v>69780.57243789277</x:v>
      </x:c>
      <x:c r="F1888" s="120" t="n">
        <x:v>74736.83172913372</x:v>
      </x:c>
      <x:c r="G1888" s="120" t="n">
        <x:v>69229.87696108822</x:v>
      </x:c>
      <x:c r="H1888" s="119" t="n">
        <x:v>0.29463028641730554</x:v>
      </x:c>
      <x:c r="I1888" s="119" t="n">
        <x:f>IFERROR(ABS(F1888-D1888)/ABS(D1888),"")</x:f>
        <x:v>0.38658314896351975</x:v>
      </x:c>
      <x:c r="J1888" s="119" t="n">
        <x:f>IFERROR(ABS(G1888-D1888)/ABS(D1888),"")</x:f>
        <x:v>0.28441330168994833</x:v>
      </x:c>
      <x:c r="K1888" s="120" t="n">
        <x:f>E1888-D1888</x:f>
        <x:v>15880.57243789277</x:v>
      </x:c>
      <x:c r="L1888" s="77" t="str">
        <x:v>weighted_hybrid</x:v>
      </x:c>
      <x:c r="M1888" s="77" t="str">
        <x:v>是</x:v>
      </x:c>
      <x:c r="N1888" s="77" t="str">
        <x:v>是</x:v>
      </x:c>
    </x:row>
    <x:row r="1889">
      <x:c r="A1889" s="77" t="str">
        <x:v>3046</x:v>
      </x:c>
      <x:c r="B1889" s="77" t="str">
        <x:v>建碁</x:v>
      </x:c>
      <x:c r="C1889" s="125" t="n">
        <x:v>45658</x:v>
      </x:c>
      <x:c r="D1889" s="120" t="n">
        <x:v>507670</x:v>
      </x:c>
      <x:c r="E1889" s="120" t="n">
        <x:v>453090.4398701917</x:v>
      </x:c>
      <x:c r="F1889" s="120" t="n">
        <x:v>464234.5990923029</x:v>
      </x:c>
      <x:c r="G1889" s="120" t="n">
        <x:v>451852.1999566237</x:v>
      </x:c>
      <x:c r="H1889" s="119" t="n">
        <x:v>0.10750991811572147</x:v>
      </x:c>
      <x:c r="I1889" s="119" t="n">
        <x:f>IFERROR(ABS(F1889-D1889)/ABS(D1889),"")</x:f>
        <x:v>0.08555833692693501</x:v>
      </x:c>
      <x:c r="J1889" s="119" t="n">
        <x:f>IFERROR(ABS(G1889-D1889)/ABS(D1889),"")</x:f>
        <x:v>0.1099489826922534</x:v>
      </x:c>
      <x:c r="K1889" s="120" t="n">
        <x:f>E1889-D1889</x:f>
        <x:v>-54579.56012980832</x:v>
      </x:c>
      <x:c r="L1889" s="77" t="str">
        <x:v>weighted_hybrid</x:v>
      </x:c>
      <x:c r="M1889" s="77" t="str">
        <x:v>是</x:v>
      </x:c>
      <x:c r="N1889" s="77" t="str">
        <x:v>是</x:v>
      </x:c>
    </x:row>
    <x:row r="1890">
      <x:c r="A1890" s="77" t="str">
        <x:v>3046</x:v>
      </x:c>
      <x:c r="B1890" s="77" t="str">
        <x:v>建碁</x:v>
      </x:c>
      <x:c r="C1890" s="125" t="n">
        <x:v>45689</x:v>
      </x:c>
      <x:c r="D1890" s="120" t="n">
        <x:v>468144</x:v>
      </x:c>
      <x:c r="E1890" s="120" t="n">
        <x:v>430731.6260752077</x:v>
      </x:c>
      <x:c r="F1890" s="120" t="n">
        <x:v>533762.4804278774</x:v>
      </x:c>
      <x:c r="G1890" s="120" t="n">
        <x:v>419283.7533693555</x:v>
      </x:c>
      <x:c r="H1890" s="119" t="n">
        <x:v>0.07991638026930235</x:v>
      </x:c>
      <x:c r="I1890" s="119" t="n">
        <x:f>IFERROR(ABS(F1890-D1890)/ABS(D1890),"")</x:f>
        <x:v>0.14016729986473692</x:v>
      </x:c>
      <x:c r="J1890" s="119" t="n">
        <x:f>IFERROR(ABS(G1890-D1890)/ABS(D1890),"")</x:f>
        <x:v>0.10437012250641786</x:v>
      </x:c>
      <x:c r="K1890" s="120" t="n">
        <x:f>E1890-D1890</x:f>
        <x:v>-37412.37392479228</x:v>
      </x:c>
      <x:c r="L1890" s="77" t="str">
        <x:v>weighted_hybrid</x:v>
      </x:c>
      <x:c r="M1890" s="77" t="str">
        <x:v>是</x:v>
      </x:c>
      <x:c r="N1890" s="77" t="str">
        <x:v>是</x:v>
      </x:c>
    </x:row>
    <x:row r="1891">
      <x:c r="A1891" s="77" t="str">
        <x:v>3046</x:v>
      </x:c>
      <x:c r="B1891" s="77" t="str">
        <x:v>建碁</x:v>
      </x:c>
      <x:c r="C1891" s="125" t="n">
        <x:v>45717</x:v>
      </x:c>
      <x:c r="D1891" s="120" t="n">
        <x:v>821914</x:v>
      </x:c>
      <x:c r="E1891" s="120" t="n">
        <x:v>587515.2740590377</x:v>
      </x:c>
      <x:c r="F1891" s="120" t="n">
        <x:v>771480.0585412225</x:v>
      </x:c>
      <x:c r="G1891" s="120" t="n">
        <x:v>567074.742449906</x:v>
      </x:c>
      <x:c r="H1891" s="119" t="n">
        <x:v>0.2851864379253332</x:v>
      </x:c>
      <x:c r="I1891" s="119" t="n">
        <x:f>IFERROR(ABS(F1891-D1891)/ABS(D1891),"")</x:f>
        <x:v>0.0613615797501655</x:v>
      </x:c>
      <x:c r="J1891" s="119" t="n">
        <x:f>IFERROR(ABS(G1891-D1891)/ABS(D1891),"")</x:f>
        <x:v>0.31005586661146306</x:v>
      </x:c>
      <x:c r="K1891" s="120" t="n">
        <x:f>E1891-D1891</x:f>
        <x:v>-234398.72594096232</x:v>
      </x:c>
      <x:c r="L1891" s="77" t="str">
        <x:v>weighted_hybrid</x:v>
      </x:c>
      <x:c r="M1891" s="77" t="str">
        <x:v>是</x:v>
      </x:c>
      <x:c r="N1891" s="77" t="str">
        <x:v>是</x:v>
      </x:c>
    </x:row>
    <x:row r="1892">
      <x:c r="A1892" s="77" t="str">
        <x:v>3046</x:v>
      </x:c>
      <x:c r="B1892" s="77" t="str">
        <x:v>建碁</x:v>
      </x:c>
      <x:c r="C1892" s="125" t="n">
        <x:v>45748</x:v>
      </x:c>
      <x:c r="D1892" s="120" t="n">
        <x:v>360658</x:v>
      </x:c>
      <x:c r="E1892" s="120" t="n">
        <x:v>762781.6399878185</x:v>
      </x:c>
      <x:c r="F1892" s="120" t="n">
        <x:v>661177.6341603036</x:v>
      </x:c>
      <x:c r="G1892" s="120" t="n">
        <x:v>774070.9739686536</x:v>
      </x:c>
      <x:c r="H1892" s="119" t="n">
        <x:v>1.114972189686125</x:v>
      </x:c>
      <x:c r="I1892" s="119" t="n">
        <x:f>IFERROR(ABS(F1892-D1892)/ABS(D1892),"")</x:f>
        <x:v>0.8332537588527181</x:v>
      </x:c>
      <x:c r="J1892" s="119" t="n">
        <x:f>IFERROR(ABS(G1892-D1892)/ABS(D1892),"")</x:f>
        <x:v>1.1462742375565038</x:v>
      </x:c>
      <x:c r="K1892" s="120" t="n">
        <x:f>E1892-D1892</x:f>
        <x:v>402123.63998781855</x:v>
      </x:c>
      <x:c r="L1892" s="77" t="str">
        <x:v>weighted_hybrid</x:v>
      </x:c>
      <x:c r="M1892" s="77" t="str">
        <x:v>是</x:v>
      </x:c>
      <x:c r="N1892" s="77" t="str">
        <x:v>是</x:v>
      </x:c>
    </x:row>
    <x:row r="1893">
      <x:c r="A1893" s="77" t="str">
        <x:v>3046</x:v>
      </x:c>
      <x:c r="B1893" s="77" t="str">
        <x:v>建碁</x:v>
      </x:c>
      <x:c r="C1893" s="125" t="n">
        <x:v>45778</x:v>
      </x:c>
      <x:c r="D1893" s="120" t="n">
        <x:v>776180</x:v>
      </x:c>
      <x:c r="E1893" s="120" t="n">
        <x:v>564130.6755754106</x:v>
      </x:c>
      <x:c r="F1893" s="120" t="n">
        <x:v>698989.4308433329</x:v>
      </x:c>
      <x:c r="G1893" s="120" t="n">
        <x:v>549146.3694345304</x:v>
      </x:c>
      <x:c r="H1893" s="119" t="n">
        <x:v>0.2731960684694135</x:v>
      </x:c>
      <x:c r="I1893" s="119" t="n">
        <x:f>IFERROR(ABS(F1893-D1893)/ABS(D1893),"")</x:f>
        <x:v>0.09944931479381987</x:v>
      </x:c>
      <x:c r="J1893" s="119" t="n">
        <x:f>IFERROR(ABS(G1893-D1893)/ABS(D1893),"")</x:f>
        <x:v>0.29250126332225723</x:v>
      </x:c>
      <x:c r="K1893" s="120" t="n">
        <x:f>E1893-D1893</x:f>
        <x:v>-212049.3244245894</x:v>
      </x:c>
      <x:c r="L1893" s="77" t="str">
        <x:v>weighted_hybrid</x:v>
      </x:c>
      <x:c r="M1893" s="77" t="str">
        <x:v>是</x:v>
      </x:c>
      <x:c r="N1893" s="77" t="str">
        <x:v>是</x:v>
      </x:c>
    </x:row>
    <x:row r="1894">
      <x:c r="A1894" s="77" t="str">
        <x:v>3046</x:v>
      </x:c>
      <x:c r="B1894" s="77" t="str">
        <x:v>建碁</x:v>
      </x:c>
      <x:c r="C1894" s="125" t="n">
        <x:v>45809</x:v>
      </x:c>
      <x:c r="D1894" s="120" t="n">
        <x:v>632728</x:v>
      </x:c>
      <x:c r="E1894" s="120" t="n">
        <x:v>713536.4061927377</x:v>
      </x:c>
      <x:c r="F1894" s="120" t="n">
        <x:v>692571.962141803</x:v>
      </x:c>
      <x:c r="G1894" s="120" t="n">
        <x:v>715865.7888650638</x:v>
      </x:c>
      <x:c r="H1894" s="119" t="n">
        <x:v>0.1277142882766967</x:v>
      </x:c>
      <x:c r="I1894" s="119" t="n">
        <x:f>IFERROR(ABS(F1894-D1894)/ABS(D1894),"")</x:f>
        <x:v>0.09458086593576229</x:v>
      </x:c>
      <x:c r="J1894" s="119" t="n">
        <x:f>IFERROR(ABS(G1894-D1894)/ABS(D1894),"")</x:f>
        <x:v>0.1313957796479116</x:v>
      </x:c>
      <x:c r="K1894" s="120" t="n">
        <x:f>E1894-D1894</x:f>
        <x:v>80808.40619273775</x:v>
      </x:c>
      <x:c r="L1894" s="77" t="str">
        <x:v>weighted_hybrid</x:v>
      </x:c>
      <x:c r="M1894" s="77" t="str">
        <x:v>是</x:v>
      </x:c>
      <x:c r="N1894" s="77" t="str">
        <x:v>是</x:v>
      </x:c>
    </x:row>
    <x:row r="1895">
      <x:c r="A1895" s="77" t="str">
        <x:v>3046</x:v>
      </x:c>
      <x:c r="B1895" s="77" t="str">
        <x:v>建碁</x:v>
      </x:c>
      <x:c r="C1895" s="125" t="n">
        <x:v>45839</x:v>
      </x:c>
      <x:c r="D1895" s="120" t="n">
        <x:v>627053</x:v>
      </x:c>
      <x:c r="E1895" s="120" t="n">
        <x:v>771864.2038893402</x:v>
      </x:c>
      <x:c r="F1895" s="120" t="n">
        <x:v>799558.8149532109</x:v>
      </x:c>
      <x:c r="G1895" s="120" t="n">
        <x:v>768787.0248822435</x:v>
      </x:c>
      <x:c r="H1895" s="119" t="n">
        <x:v>0.23093933668978564</x:v>
      </x:c>
      <x:c r="I1895" s="119" t="n">
        <x:f>IFERROR(ABS(F1895-D1895)/ABS(D1895),"")</x:f>
        <x:v>0.2751056369289532</x:v>
      </x:c>
      <x:c r="J1895" s="119" t="n">
        <x:f>IFERROR(ABS(G1895-D1895)/ABS(D1895),"")</x:f>
        <x:v>0.22603196999654493</x:v>
      </x:c>
      <x:c r="K1895" s="120" t="n">
        <x:f>E1895-D1895</x:f>
        <x:v>144811.20388934016</x:v>
      </x:c>
      <x:c r="L1895" s="77" t="str">
        <x:v>weighted_hybrid</x:v>
      </x:c>
      <x:c r="M1895" s="77" t="str">
        <x:v>是</x:v>
      </x:c>
      <x:c r="N1895" s="77" t="str">
        <x:v>是</x:v>
      </x:c>
    </x:row>
    <x:row r="1896">
      <x:c r="A1896" s="77" t="str">
        <x:v>3046</x:v>
      </x:c>
      <x:c r="B1896" s="77" t="str">
        <x:v>建碁</x:v>
      </x:c>
      <x:c r="C1896" s="125" t="n">
        <x:v>45870</x:v>
      </x:c>
      <x:c r="D1896" s="120" t="n">
        <x:v>622360</x:v>
      </x:c>
      <x:c r="E1896" s="120" t="n">
        <x:v>727204.1821220706</x:v>
      </x:c>
      <x:c r="F1896" s="120" t="n">
        <x:v>736621.3350870915</x:v>
      </x:c>
      <x:c r="G1896" s="120" t="n">
        <x:v>726157.8317926237</x:v>
      </x:c>
      <x:c r="H1896" s="119" t="n">
        <x:v>0.16846227604934538</x:v>
      </x:c>
      <x:c r="I1896" s="119" t="n">
        <x:f>IFERROR(ABS(F1896-D1896)/ABS(D1896),"")</x:f>
        <x:v>0.18359363565635894</x:v>
      </x:c>
      <x:c r="J1896" s="119" t="n">
        <x:f>IFERROR(ABS(G1896-D1896)/ABS(D1896),"")</x:f>
        <x:v>0.1667810138707882</x:v>
      </x:c>
      <x:c r="K1896" s="120" t="n">
        <x:f>E1896-D1896</x:f>
        <x:v>104844.18212207058</x:v>
      </x:c>
      <x:c r="L1896" s="77" t="str">
        <x:v>weighted_hybrid</x:v>
      </x:c>
      <x:c r="M1896" s="77" t="str">
        <x:v>是</x:v>
      </x:c>
      <x:c r="N1896" s="77" t="str">
        <x:v>是</x:v>
      </x:c>
    </x:row>
    <x:row r="1897">
      <x:c r="A1897" s="77" t="str">
        <x:v>3046</x:v>
      </x:c>
      <x:c r="B1897" s="77" t="str">
        <x:v>建碁</x:v>
      </x:c>
      <x:c r="C1897" s="125" t="n">
        <x:v>45901</x:v>
      </x:c>
      <x:c r="D1897" s="120" t="n">
        <x:v>741616</x:v>
      </x:c>
      <x:c r="E1897" s="120" t="n">
        <x:v>534125.3148899584</x:v>
      </x:c>
      <x:c r="F1897" s="120" t="n">
        <x:v>644795.455524757</x:v>
      </x:c>
      <x:c r="G1897" s="120" t="n">
        <x:v>521828.63259720296</x:v>
      </x:c>
      <x:c r="H1897" s="119" t="n">
        <x:v>0.27978183468269513</x:v>
      </x:c>
      <x:c r="I1897" s="119" t="n">
        <x:f>IFERROR(ABS(F1897-D1897)/ABS(D1897),"")</x:f>
        <x:v>0.1305534730578129</x:v>
      </x:c>
      <x:c r="J1897" s="119" t="n">
        <x:f>IFERROR(ABS(G1897-D1897)/ABS(D1897),"")</x:f>
        <x:v>0.2963627637521265</x:v>
      </x:c>
      <x:c r="K1897" s="120" t="n">
        <x:f>E1897-D1897</x:f>
        <x:v>-207490.68511004164</x:v>
      </x:c>
      <x:c r="L1897" s="77" t="str">
        <x:v>weighted_hybrid</x:v>
      </x:c>
      <x:c r="M1897" s="77" t="str">
        <x:v>是</x:v>
      </x:c>
      <x:c r="N1897" s="77" t="str">
        <x:v>是</x:v>
      </x:c>
    </x:row>
    <x:row r="1898">
      <x:c r="A1898" s="77" t="str">
        <x:v>3046</x:v>
      </x:c>
      <x:c r="B1898" s="77" t="str">
        <x:v>建碁</x:v>
      </x:c>
      <x:c r="C1898" s="125" t="n">
        <x:v>45931</x:v>
      </x:c>
      <x:c r="D1898" s="120" t="n">
        <x:v>565310</x:v>
      </x:c>
      <x:c r="E1898" s="120" t="n">
        <x:v>483590.4160972529</x:v>
      </x:c>
      <x:c r="F1898" s="120" t="n">
        <x:v>488718.5464525252</x:v>
      </x:c>
      <x:c r="G1898" s="120" t="n">
        <x:v>483020.623835556</x:v>
      </x:c>
      <x:c r="H1898" s="119" t="n">
        <x:v>0.14455711716181754</x:v>
      </x:c>
      <x:c r="I1898" s="119" t="n">
        <x:f>IFERROR(ABS(F1898-D1898)/ABS(D1898),"")</x:f>
        <x:v>0.1354857574560415</x:v>
      </x:c>
      <x:c r="J1898" s="119" t="n">
        <x:f>IFERROR(ABS(G1898-D1898)/ABS(D1898),"")</x:f>
        <x:v>0.14556504601801493</x:v>
      </x:c>
      <x:c r="K1898" s="120" t="n">
        <x:f>E1898-D1898</x:f>
        <x:v>-81719.58390274708</x:v>
      </x:c>
      <x:c r="L1898" s="77" t="str">
        <x:v>weighted_hybrid</x:v>
      </x:c>
      <x:c r="M1898" s="77" t="str">
        <x:v>是</x:v>
      </x:c>
      <x:c r="N1898" s="77" t="str">
        <x:v>是</x:v>
      </x:c>
    </x:row>
    <x:row r="1899">
      <x:c r="A1899" s="77" t="str">
        <x:v>3046</x:v>
      </x:c>
      <x:c r="B1899" s="77" t="str">
        <x:v>建碁</x:v>
      </x:c>
      <x:c r="C1899" s="125" t="n">
        <x:v>45962</x:v>
      </x:c>
      <x:c r="D1899" s="120" t="n">
        <x:v>603091</x:v>
      </x:c>
      <x:c r="E1899" s="120" t="n">
        <x:v>472826.1509539247</x:v>
      </x:c>
      <x:c r="F1899" s="120" t="n">
        <x:v>473210.4815887026</x:v>
      </x:c>
      <x:c r="G1899" s="120" t="n">
        <x:v>472783.44755006046</x:v>
      </x:c>
      <x:c r="H1899" s="119" t="n">
        <x:v>0.2159953457207541</x:v>
      </x:c>
      <x:c r="I1899" s="119" t="n">
        <x:f>IFERROR(ABS(F1899-D1899)/ABS(D1899),"")</x:f>
        <x:v>0.21535807765544074</x:v>
      </x:c>
      <x:c r="J1899" s="119" t="n">
        <x:f>IFERROR(ABS(G1899-D1899)/ABS(D1899),"")</x:f>
        <x:v>0.21606615328356674</x:v>
      </x:c>
      <x:c r="K1899" s="120" t="n">
        <x:f>E1899-D1899</x:f>
        <x:v>-130264.84904607531</x:v>
      </x:c>
      <x:c r="L1899" s="77" t="str">
        <x:v>weighted_hybrid</x:v>
      </x:c>
      <x:c r="M1899" s="77" t="str">
        <x:v>是</x:v>
      </x:c>
      <x:c r="N1899" s="77" t="str">
        <x:v>是</x:v>
      </x:c>
    </x:row>
    <x:row r="1900">
      <x:c r="A1900" s="77" t="str">
        <x:v>3046</x:v>
      </x:c>
      <x:c r="B1900" s="77" t="str">
        <x:v>建碁</x:v>
      </x:c>
      <x:c r="C1900" s="125" t="n">
        <x:v>45992</x:v>
      </x:c>
      <x:c r="D1900" s="120" t="n">
        <x:v>786563</x:v>
      </x:c>
      <x:c r="E1900" s="120" t="n">
        <x:v>627526.5721086583</x:v>
      </x:c>
      <x:c r="F1900" s="120" t="n">
        <x:v>640074.5918220095</x:v>
      </x:c>
      <x:c r="G1900" s="120" t="n">
        <x:v>626132.3476960637</x:v>
      </x:c>
      <x:c r="H1900" s="119" t="n">
        <x:v>0.2021915954492415</x:v>
      </x:c>
      <x:c r="I1900" s="119" t="n">
        <x:f>IFERROR(ABS(F1900-D1900)/ABS(D1900),"")</x:f>
        <x:v>0.1862386206546589</x:v>
      </x:c>
      <x:c r="J1900" s="119" t="n">
        <x:f>IFERROR(ABS(G1900-D1900)/ABS(D1900),"")</x:f>
        <x:v>0.2039641482041951</x:v>
      </x:c>
      <x:c r="K1900" s="120" t="n">
        <x:f>E1900-D1900</x:f>
        <x:v>-159036.42789134174</x:v>
      </x:c>
      <x:c r="L1900" s="77" t="str">
        <x:v>weighted_hybrid</x:v>
      </x:c>
      <x:c r="M1900" s="77" t="str">
        <x:v>是</x:v>
      </x:c>
      <x:c r="N1900" s="77" t="str">
        <x:v>是</x:v>
      </x:c>
    </x:row>
    <x:row r="1901">
      <x:c r="A1901" s="77" t="str">
        <x:v>3047</x:v>
      </x:c>
      <x:c r="B1901" s="77" t="str">
        <x:v>訊舟</x:v>
      </x:c>
      <x:c r="C1901" s="125" t="n">
        <x:v>45658</x:v>
      </x:c>
      <x:c r="D1901" s="120" t="n">
        <x:v>355822</x:v>
      </x:c>
      <x:c r="E1901" s="120" t="n">
        <x:v>512538.2343139426</x:v>
      </x:c>
      <x:c r="F1901" s="120" t="n">
        <x:v>531826.6024763628</x:v>
      </x:c>
      <x:c r="G1901" s="120" t="n">
        <x:v>510395.08229589585</x:v>
      </x:c>
      <x:c r="H1901" s="119" t="n">
        <x:v>0.4404343585105547</x:v>
      </x:c>
      <x:c r="I1901" s="119" t="n">
        <x:f>IFERROR(ABS(F1901-D1901)/ABS(D1901),"")</x:f>
        <x:v>0.49464227191225624</x:v>
      </x:c>
      <x:c r="J1901" s="119" t="n">
        <x:f>IFERROR(ABS(G1901-D1901)/ABS(D1901),"")</x:f>
        <x:v>0.4344112570214766</x:v>
      </x:c>
      <x:c r="K1901" s="120" t="n">
        <x:f>E1901-D1901</x:f>
        <x:v>156716.2343139426</x:v>
      </x:c>
      <x:c r="L1901" s="77" t="str">
        <x:v>weighted_hybrid</x:v>
      </x:c>
      <x:c r="M1901" s="77" t="str">
        <x:v>是</x:v>
      </x:c>
      <x:c r="N1901" s="77" t="str">
        <x:v>是</x:v>
      </x:c>
    </x:row>
    <x:row r="1902">
      <x:c r="A1902" s="77" t="str">
        <x:v>3047</x:v>
      </x:c>
      <x:c r="B1902" s="77" t="str">
        <x:v>訊舟</x:v>
      </x:c>
      <x:c r="C1902" s="125" t="n">
        <x:v>45689</x:v>
      </x:c>
      <x:c r="D1902" s="120" t="n">
        <x:v>362561</x:v>
      </x:c>
      <x:c r="E1902" s="120" t="n">
        <x:v>384457.0164547467</x:v>
      </x:c>
      <x:c r="F1902" s="120" t="n">
        <x:v>331835.1234561044</x:v>
      </x:c>
      <x:c r="G1902" s="120" t="n">
        <x:v>390303.8934545959</x:v>
      </x:c>
      <x:c r="H1902" s="119" t="n">
        <x:v>0.060392641389301976</x:v>
      </x:c>
      <x:c r="I1902" s="119" t="n">
        <x:f>IFERROR(ABS(F1902-D1902)/ABS(D1902),"")</x:f>
        <x:v>0.08474677790467142</x:v>
      </x:c>
      <x:c r="J1902" s="119" t="n">
        <x:f>IFERROR(ABS(G1902-D1902)/ABS(D1902),"")</x:f>
        <x:v>0.07651924353307685</x:v>
      </x:c>
      <x:c r="K1902" s="120" t="n">
        <x:f>E1902-D1902</x:f>
        <x:v>21896.016454746714</x:v>
      </x:c>
      <x:c r="L1902" s="77" t="str">
        <x:v>weighted_hybrid</x:v>
      </x:c>
      <x:c r="M1902" s="77" t="str">
        <x:v>是</x:v>
      </x:c>
      <x:c r="N1902" s="77" t="str">
        <x:v>是</x:v>
      </x:c>
    </x:row>
    <x:row r="1903">
      <x:c r="A1903" s="77" t="str">
        <x:v>3047</x:v>
      </x:c>
      <x:c r="B1903" s="77" t="str">
        <x:v>訊舟</x:v>
      </x:c>
      <x:c r="C1903" s="125" t="n">
        <x:v>45717</x:v>
      </x:c>
      <x:c r="D1903" s="120" t="n">
        <x:v>551901</x:v>
      </x:c>
      <x:c r="E1903" s="120" t="n">
        <x:v>381473.2903793212</x:v>
      </x:c>
      <x:c r="F1903" s="120" t="n">
        <x:v>394724.60397981823</x:v>
      </x:c>
      <x:c r="G1903" s="120" t="n">
        <x:v>380000.9222014882</x:v>
      </x:c>
      <x:c r="H1903" s="119" t="n">
        <x:v>0.308801233592037</x:v>
      </x:c>
      <x:c r="I1903" s="119" t="n">
        <x:f>IFERROR(ABS(F1903-D1903)/ABS(D1903),"")</x:f>
        <x:v>0.28479092449584575</x:v>
      </x:c>
      <x:c r="J1903" s="119" t="n">
        <x:f>IFERROR(ABS(G1903-D1903)/ABS(D1903),"")</x:f>
        <x:v>0.31146904571383593</x:v>
      </x:c>
      <x:c r="K1903" s="120" t="n">
        <x:f>E1903-D1903</x:f>
        <x:v>-170427.7096206788</x:v>
      </x:c>
      <x:c r="L1903" s="77" t="str">
        <x:v>weighted_hybrid</x:v>
      </x:c>
      <x:c r="M1903" s="77" t="str">
        <x:v>是</x:v>
      </x:c>
      <x:c r="N1903" s="77" t="str">
        <x:v>是</x:v>
      </x:c>
    </x:row>
    <x:row r="1904">
      <x:c r="A1904" s="77" t="str">
        <x:v>3047</x:v>
      </x:c>
      <x:c r="B1904" s="77" t="str">
        <x:v>訊舟</x:v>
      </x:c>
      <x:c r="C1904" s="125" t="n">
        <x:v>45748</x:v>
      </x:c>
      <x:c r="D1904" s="120" t="n">
        <x:v>352623</x:v>
      </x:c>
      <x:c r="E1904" s="120" t="n">
        <x:v>652924.5076435669</x:v>
      </x:c>
      <x:c r="F1904" s="120" t="n">
        <x:v>946791.9298192364</x:v>
      </x:c>
      <x:c r="G1904" s="120" t="n">
        <x:v>620272.5718462704</x:v>
      </x:c>
      <x:c r="H1904" s="119" t="n">
        <x:v>0.8516220088977944</x:v>
      </x:c>
      <x:c r="I1904" s="119" t="n">
        <x:f>IFERROR(ABS(F1904-D1904)/ABS(D1904),"")</x:f>
        <x:v>1.6849976598782166</x:v>
      </x:c>
      <x:c r="J1904" s="119" t="n">
        <x:f>IFERROR(ABS(G1904-D1904)/ABS(D1904),"")</x:f>
        <x:v>0.7590247143444141</x:v>
      </x:c>
      <x:c r="K1904" s="120" t="n">
        <x:f>E1904-D1904</x:f>
        <x:v>300301.50764356693</x:v>
      </x:c>
      <x:c r="L1904" s="77" t="str">
        <x:v>weighted_hybrid</x:v>
      </x:c>
      <x:c r="M1904" s="77" t="str">
        <x:v>是</x:v>
      </x:c>
      <x:c r="N1904" s="77" t="str">
        <x:v>是</x:v>
      </x:c>
    </x:row>
    <x:row r="1905">
      <x:c r="A1905" s="77" t="str">
        <x:v>3047</x:v>
      </x:c>
      <x:c r="B1905" s="77" t="str">
        <x:v>訊舟</x:v>
      </x:c>
      <x:c r="C1905" s="125" t="n">
        <x:v>45778</x:v>
      </x:c>
      <x:c r="D1905" s="120" t="n">
        <x:v>300997</x:v>
      </x:c>
      <x:c r="E1905" s="120" t="n">
        <x:v>548548.1353481476</x:v>
      </x:c>
      <x:c r="F1905" s="120" t="n">
        <x:v>531391.7006231202</x:v>
      </x:c>
      <x:c r="G1905" s="120" t="n">
        <x:v>550454.4058731507</x:v>
      </x:c>
      <x:c r="H1905" s="119" t="n">
        <x:v>0.8224372181388772</x:v>
      </x:c>
      <x:c r="I1905" s="119" t="n">
        <x:f>IFERROR(ABS(F1905-D1905)/ABS(D1905),"")</x:f>
        <x:v>0.7654385280355624</x:v>
      </x:c>
      <x:c r="J1905" s="119" t="n">
        <x:f>IFERROR(ABS(G1905-D1905)/ABS(D1905),"")</x:f>
        <x:v>0.8287704059281344</x:v>
      </x:c>
      <x:c r="K1905" s="120" t="n">
        <x:f>E1905-D1905</x:f>
        <x:v>247551.1353481476</x:v>
      </x:c>
      <x:c r="L1905" s="77" t="str">
        <x:v>weighted_hybrid</x:v>
      </x:c>
      <x:c r="M1905" s="77" t="str">
        <x:v>是</x:v>
      </x:c>
      <x:c r="N1905" s="77" t="str">
        <x:v>是</x:v>
      </x:c>
    </x:row>
    <x:row r="1906">
      <x:c r="A1906" s="77" t="str">
        <x:v>3047</x:v>
      </x:c>
      <x:c r="B1906" s="77" t="str">
        <x:v>訊舟</x:v>
      </x:c>
      <x:c r="C1906" s="125" t="n">
        <x:v>45809</x:v>
      </x:c>
      <x:c r="D1906" s="120" t="n">
        <x:v>307889</x:v>
      </x:c>
      <x:c r="E1906" s="120" t="n">
        <x:v>382637.18502195214</x:v>
      </x:c>
      <x:c r="F1906" s="120" t="n">
        <x:v>347405.3250960617</x:v>
      </x:c>
      <x:c r="G1906" s="120" t="n">
        <x:v>386551.83612482884</x:v>
      </x:c>
      <x:c r="H1906" s="119" t="n">
        <x:v>0.2427764065034871</x:v>
      </x:c>
      <x:c r="I1906" s="119" t="n">
        <x:f>IFERROR(ABS(F1906-D1906)/ABS(D1906),"")</x:f>
        <x:v>0.1283460113744294</x:v>
      </x:c>
      <x:c r="J1906" s="119" t="n">
        <x:f>IFERROR(ABS(G1906-D1906)/ABS(D1906),"")</x:f>
        <x:v>0.2554908948511601</x:v>
      </x:c>
      <x:c r="K1906" s="120" t="n">
        <x:f>E1906-D1906</x:f>
        <x:v>74748.18502195214</x:v>
      </x:c>
      <x:c r="L1906" s="77" t="str">
        <x:v>weighted_hybrid</x:v>
      </x:c>
      <x:c r="M1906" s="77" t="str">
        <x:v>是</x:v>
      </x:c>
      <x:c r="N1906" s="77" t="str">
        <x:v>是</x:v>
      </x:c>
    </x:row>
    <x:row r="1907">
      <x:c r="A1907" s="77" t="str">
        <x:v>3047</x:v>
      </x:c>
      <x:c r="B1907" s="77" t="str">
        <x:v>訊舟</x:v>
      </x:c>
      <x:c r="C1907" s="125" t="n">
        <x:v>45839</x:v>
      </x:c>
      <x:c r="D1907" s="120" t="n">
        <x:v>260349</x:v>
      </x:c>
      <x:c r="E1907" s="120" t="n">
        <x:v>347488.9485906843</x:v>
      </x:c>
      <x:c r="F1907" s="120" t="n">
        <x:v>306073.7418558226</x:v>
      </x:c>
      <x:c r="G1907" s="120" t="n">
        <x:v>352090.6382278911</x:v>
      </x:c>
      <x:c r="H1907" s="119" t="n">
        <x:v>0.3347043721722929</x:v>
      </x:c>
      <x:c r="I1907" s="119" t="n">
        <x:f>IFERROR(ABS(F1907-D1907)/ABS(D1907),"")</x:f>
        <x:v>0.17562864407323486</x:v>
      </x:c>
      <x:c r="J1907" s="119" t="n">
        <x:f>IFERROR(ABS(G1907-D1907)/ABS(D1907),"")</x:f>
        <x:v>0.35237945307218815</x:v>
      </x:c>
      <x:c r="K1907" s="120" t="n">
        <x:f>E1907-D1907</x:f>
        <x:v>87139.94859068427</x:v>
      </x:c>
      <x:c r="L1907" s="77" t="str">
        <x:v>weighted_hybrid</x:v>
      </x:c>
      <x:c r="M1907" s="77" t="str">
        <x:v>是</x:v>
      </x:c>
      <x:c r="N1907" s="77" t="str">
        <x:v>是</x:v>
      </x:c>
    </x:row>
    <x:row r="1908">
      <x:c r="A1908" s="77" t="str">
        <x:v>3047</x:v>
      </x:c>
      <x:c r="B1908" s="77" t="str">
        <x:v>訊舟</x:v>
      </x:c>
      <x:c r="C1908" s="125" t="n">
        <x:v>45870</x:v>
      </x:c>
      <x:c r="D1908" s="120" t="n">
        <x:v>216696</x:v>
      </x:c>
      <x:c r="E1908" s="120" t="n">
        <x:v>304484.1918946442</x:v>
      </x:c>
      <x:c r="F1908" s="120" t="n">
        <x:v>241396.99629139336</x:v>
      </x:c>
      <x:c r="G1908" s="120" t="n">
        <x:v>311493.8802950054</x:v>
      </x:c>
      <x:c r="H1908" s="119" t="n">
        <x:v>0.40512142307492605</x:v>
      </x:c>
      <x:c r="I1908" s="119" t="n">
        <x:f>IFERROR(ABS(F1908-D1908)/ABS(D1908),"")</x:f>
        <x:v>0.1139891658885875</x:v>
      </x:c>
      <x:c r="J1908" s="119" t="n">
        <x:f>IFERROR(ABS(G1908-D1908)/ABS(D1908),"")</x:f>
        <x:v>0.43746945165118595</x:v>
      </x:c>
      <x:c r="K1908" s="120" t="n">
        <x:f>E1908-D1908</x:f>
        <x:v>87788.19189464417</x:v>
      </x:c>
      <x:c r="L1908" s="77" t="str">
        <x:v>weighted_hybrid</x:v>
      </x:c>
      <x:c r="M1908" s="77" t="str">
        <x:v>是</x:v>
      </x:c>
      <x:c r="N1908" s="77" t="str">
        <x:v>是</x:v>
      </x:c>
    </x:row>
    <x:row r="1909">
      <x:c r="A1909" s="77" t="str">
        <x:v>3047</x:v>
      </x:c>
      <x:c r="B1909" s="77" t="str">
        <x:v>訊舟</x:v>
      </x:c>
      <x:c r="C1909" s="125" t="n">
        <x:v>45901</x:v>
      </x:c>
      <x:c r="D1909" s="120" t="n">
        <x:v>228955</x:v>
      </x:c>
      <x:c r="E1909" s="120" t="n">
        <x:v>249876.5525988235</x:v>
      </x:c>
      <x:c r="F1909" s="120" t="n">
        <x:v>178456.8943182729</x:v>
      </x:c>
      <x:c r="G1909" s="120" t="n">
        <x:v>257812.07018555136</x:v>
      </x:c>
      <x:c r="H1909" s="119" t="n">
        <x:v>0.09137844816153175</x:v>
      </x:c>
      <x:c r="I1909" s="119" t="n">
        <x:f>IFERROR(ABS(F1909-D1909)/ABS(D1909),"")</x:f>
        <x:v>0.22055908664028778</x:v>
      </x:c>
      <x:c r="J1909" s="119" t="n">
        <x:f>IFERROR(ABS(G1909-D1909)/ABS(D1909),"")</x:f>
        <x:v>0.1260381742506229</x:v>
      </x:c>
      <x:c r="K1909" s="120" t="n">
        <x:f>E1909-D1909</x:f>
        <x:v>20921.552598823502</x:v>
      </x:c>
      <x:c r="L1909" s="77" t="str">
        <x:v>weighted_hybrid</x:v>
      </x:c>
      <x:c r="M1909" s="77" t="str">
        <x:v>是</x:v>
      </x:c>
      <x:c r="N1909" s="77" t="str">
        <x:v>是</x:v>
      </x:c>
    </x:row>
    <x:row r="1910">
      <x:c r="A1910" s="77" t="str">
        <x:v>3047</x:v>
      </x:c>
      <x:c r="B1910" s="77" t="str">
        <x:v>訊舟</x:v>
      </x:c>
      <x:c r="C1910" s="125" t="n">
        <x:v>45931</x:v>
      </x:c>
      <x:c r="D1910" s="120" t="n">
        <x:v>219541</x:v>
      </x:c>
      <x:c r="E1910" s="120" t="n">
        <x:v>266338.73153551744</x:v>
      </x:c>
      <x:c r="F1910" s="120" t="n">
        <x:v>236308.8126878308</x:v>
      </x:c>
      <x:c r="G1910" s="120" t="n">
        <x:v>269675.3891852604</x:v>
      </x:c>
      <x:c r="H1910" s="119" t="n">
        <x:v>0.21316169433280088</x:v>
      </x:c>
      <x:c r="I1910" s="119" t="n">
        <x:f>IFERROR(ABS(F1910-D1910)/ABS(D1910),"")</x:f>
        <x:v>0.07637667992689655</x:v>
      </x:c>
      <x:c r="J1910" s="119" t="n">
        <x:f>IFERROR(ABS(G1910-D1910)/ABS(D1910),"")</x:f>
        <x:v>0.22836002926679025</x:v>
      </x:c>
      <x:c r="K1910" s="120" t="n">
        <x:f>E1910-D1910</x:f>
        <x:v>46797.731535517436</x:v>
      </x:c>
      <x:c r="L1910" s="77" t="str">
        <x:v>weighted_hybrid</x:v>
      </x:c>
      <x:c r="M1910" s="77" t="str">
        <x:v>是</x:v>
      </x:c>
      <x:c r="N1910" s="77" t="str">
        <x:v>是</x:v>
      </x:c>
    </x:row>
    <x:row r="1911">
      <x:c r="A1911" s="77" t="str">
        <x:v>3047</x:v>
      </x:c>
      <x:c r="B1911" s="77" t="str">
        <x:v>訊舟</x:v>
      </x:c>
      <x:c r="C1911" s="125" t="n">
        <x:v>45962</x:v>
      </x:c>
      <x:c r="D1911" s="120" t="n">
        <x:v>215499</x:v>
      </x:c>
      <x:c r="E1911" s="120" t="n">
        <x:v>220148.35096369268</x:v>
      </x:c>
      <x:c r="F1911" s="120" t="n">
        <x:v>161911.17399399637</x:v>
      </x:c>
      <x:c r="G1911" s="120" t="n">
        <x:v>226619.14840477004</x:v>
      </x:c>
      <x:c r="H1911" s="119" t="n">
        <x:v>0.0215748145638387</x:v>
      </x:c>
      <x:c r="I1911" s="119" t="n">
        <x:f>IFERROR(ABS(F1911-D1911)/ABS(D1911),"")</x:f>
        <x:v>0.24866855997477308</x:v>
      </x:c>
      <x:c r="J1911" s="119" t="n">
        <x:f>IFERROR(ABS(G1911-D1911)/ABS(D1911),"")</x:f>
        <x:v>0.05160185617923998</x:v>
      </x:c>
      <x:c r="K1911" s="120" t="n">
        <x:f>E1911-D1911</x:f>
        <x:v>4649.350963692676</x:v>
      </x:c>
      <x:c r="L1911" s="77" t="str">
        <x:v>weighted_hybrid</x:v>
      </x:c>
      <x:c r="M1911" s="77" t="str">
        <x:v>是</x:v>
      </x:c>
      <x:c r="N1911" s="77" t="str">
        <x:v>是</x:v>
      </x:c>
    </x:row>
    <x:row r="1912">
      <x:c r="A1912" s="77" t="str">
        <x:v>3047</x:v>
      </x:c>
      <x:c r="B1912" s="77" t="str">
        <x:v>訊舟</x:v>
      </x:c>
      <x:c r="C1912" s="125" t="n">
        <x:v>45992</x:v>
      </x:c>
      <x:c r="D1912" s="120" t="n">
        <x:v>256733</x:v>
      </x:c>
      <x:c r="E1912" s="120" t="n">
        <x:v>228567.024097541</x:v>
      </x:c>
      <x:c r="F1912" s="120" t="n">
        <x:v>222970.00377060985</x:v>
      </x:c>
      <x:c r="G1912" s="120" t="n">
        <x:v>229188.91524497778</x:v>
      </x:c>
      <x:c r="H1912" s="119" t="n">
        <x:v>0.10970921503063105</x:v>
      </x:c>
      <x:c r="I1912" s="119" t="n">
        <x:f>IFERROR(ABS(F1912-D1912)/ABS(D1912),"")</x:f>
        <x:v>0.13151015346445585</x:v>
      </x:c>
      <x:c r="J1912" s="119" t="n">
        <x:f>IFERROR(ABS(G1912-D1912)/ABS(D1912),"")</x:f>
        <x:v>0.10728688853798392</x:v>
      </x:c>
      <x:c r="K1912" s="120" t="n">
        <x:f>E1912-D1912</x:f>
        <x:v>-28165.975902459002</x:v>
      </x:c>
      <x:c r="L1912" s="77" t="str">
        <x:v>weighted_hybrid</x:v>
      </x:c>
      <x:c r="M1912" s="77" t="str">
        <x:v>是</x:v>
      </x:c>
      <x:c r="N1912" s="77" t="str">
        <x:v>是</x:v>
      </x:c>
    </x:row>
    <x:row r="1913">
      <x:c r="A1913" s="77" t="str">
        <x:v>3052</x:v>
      </x:c>
      <x:c r="B1913" s="77" t="str">
        <x:v>夆典</x:v>
      </x:c>
      <x:c r="C1913" s="125" t="n">
        <x:v>45658</x:v>
      </x:c>
      <x:c r="D1913" s="120" t="n">
        <x:v>247886</x:v>
      </x:c>
      <x:c r="E1913" s="120" t="n">
        <x:v>243317.0581689669</x:v>
      </x:c>
      <x:c r="F1913" s="120" t="n">
        <x:v>168322.76274946256</x:v>
      </x:c>
      <x:c r="G1913" s="120" t="n">
        <x:v>251649.75766002294</x:v>
      </x:c>
      <x:c r="H1913" s="119" t="n">
        <x:v>0.018431625146370086</x:v>
      </x:c>
      <x:c r="I1913" s="119" t="n">
        <x:f>IFERROR(ABS(F1913-D1913)/ABS(D1913),"")</x:f>
        <x:v>0.32096704634605194</x:v>
      </x:c>
      <x:c r="J1913" s="119" t="n">
        <x:f>IFERROR(ABS(G1913-D1913)/ABS(D1913),"")</x:f>
        <x:v>0.015183421653594542</x:v>
      </x:c>
      <x:c r="K1913" s="120" t="n">
        <x:f>E1913-D1913</x:f>
        <x:v>-4568.941831033095</x:v>
      </x:c>
      <x:c r="L1913" s="77" t="str">
        <x:v>weighted_hybrid</x:v>
      </x:c>
      <x:c r="M1913" s="77" t="str">
        <x:v>是</x:v>
      </x:c>
      <x:c r="N1913" s="77" t="str">
        <x:v>是</x:v>
      </x:c>
    </x:row>
    <x:row r="1914">
      <x:c r="A1914" s="77" t="str">
        <x:v>3052</x:v>
      </x:c>
      <x:c r="B1914" s="77" t="str">
        <x:v>夆典</x:v>
      </x:c>
      <x:c r="C1914" s="125" t="n">
        <x:v>45689</x:v>
      </x:c>
      <x:c r="D1914" s="120" t="n">
        <x:v>303817</x:v>
      </x:c>
      <x:c r="E1914" s="120" t="n">
        <x:v>188606.29346698336</x:v>
      </x:c>
      <x:c r="F1914" s="120" t="n">
        <x:v>142707.2335823653</x:v>
      </x:c>
      <x:c r="G1914" s="120" t="n">
        <x:v>193706.1890097187</x:v>
      </x:c>
      <x:c r="H1914" s="119" t="n">
        <x:v>0.37921086223949496</x:v>
      </x:c>
      <x:c r="I1914" s="119" t="n">
        <x:f>IFERROR(ABS(F1914-D1914)/ABS(D1914),"")</x:f>
        <x:v>0.5302855548492503</x:v>
      </x:c>
      <x:c r="J1914" s="119" t="n">
        <x:f>IFERROR(ABS(G1914-D1914)/ABS(D1914),"")</x:f>
        <x:v>0.36242478528285543</x:v>
      </x:c>
      <x:c r="K1914" s="120" t="n">
        <x:f>E1914-D1914</x:f>
        <x:v>-115210.70653301664</x:v>
      </x:c>
      <x:c r="L1914" s="77" t="str">
        <x:v>weighted_hybrid</x:v>
      </x:c>
      <x:c r="M1914" s="77" t="str">
        <x:v>是</x:v>
      </x:c>
      <x:c r="N1914" s="77" t="str">
        <x:v>是</x:v>
      </x:c>
    </x:row>
    <x:row r="1915">
      <x:c r="A1915" s="77" t="str">
        <x:v>3052</x:v>
      </x:c>
      <x:c r="B1915" s="77" t="str">
        <x:v>夆典</x:v>
      </x:c>
      <x:c r="C1915" s="125" t="n">
        <x:v>45717</x:v>
      </x:c>
      <x:c r="D1915" s="120" t="n">
        <x:v>216507</x:v>
      </x:c>
      <x:c r="E1915" s="120" t="n">
        <x:v>282952.30045648274</x:v>
      </x:c>
      <x:c r="F1915" s="120" t="n">
        <x:v>290122.15986452653</x:v>
      </x:c>
      <x:c r="G1915" s="120" t="n">
        <x:v>282155.64941114455</x:v>
      </x:c>
      <x:c r="H1915" s="119" t="n">
        <x:v>0.30689677680852234</x:v>
      </x:c>
      <x:c r="I1915" s="119" t="n">
        <x:f>IFERROR(ABS(F1915-D1915)/ABS(D1915),"")</x:f>
        <x:v>0.3400128396057704</x:v>
      </x:c>
      <x:c r="J1915" s="119" t="n">
        <x:f>IFERROR(ABS(G1915-D1915)/ABS(D1915),"")</x:f>
        <x:v>0.3032172142754948</x:v>
      </x:c>
      <x:c r="K1915" s="120" t="n">
        <x:f>E1915-D1915</x:f>
        <x:v>66445.30045648274</x:v>
      </x:c>
      <x:c r="L1915" s="77" t="str">
        <x:v>weighted_hybrid</x:v>
      </x:c>
      <x:c r="M1915" s="77" t="str">
        <x:v>是</x:v>
      </x:c>
      <x:c r="N1915" s="77" t="str">
        <x:v>是</x:v>
      </x:c>
    </x:row>
    <x:row r="1916">
      <x:c r="A1916" s="77" t="str">
        <x:v>3052</x:v>
      </x:c>
      <x:c r="B1916" s="77" t="str">
        <x:v>夆典</x:v>
      </x:c>
      <x:c r="C1916" s="125" t="n">
        <x:v>45748</x:v>
      </x:c>
      <x:c r="D1916" s="120" t="n">
        <x:v>362173</x:v>
      </x:c>
      <x:c r="E1916" s="120" t="n">
        <x:v>250640.31085564813</x:v>
      </x:c>
      <x:c r="F1916" s="120" t="n">
        <x:v>265611.9011518606</x:v>
      </x:c>
      <x:c r="G1916" s="120" t="n">
        <x:v>248976.80082273562</x:v>
      </x:c>
      <x:c r="H1916" s="119" t="n">
        <x:v>0.30795417975484607</x:v>
      </x:c>
      <x:c r="I1916" s="119" t="n">
        <x:f>IFERROR(ABS(F1916-D1916)/ABS(D1916),"")</x:f>
        <x:v>0.26661595107349084</x:v>
      </x:c>
      <x:c r="J1916" s="119" t="n">
        <x:f>IFERROR(ABS(G1916-D1916)/ABS(D1916),"")</x:f>
        <x:v>0.3125473162749967</x:v>
      </x:c>
      <x:c r="K1916" s="120" t="n">
        <x:f>E1916-D1916</x:f>
        <x:v>-111532.68914435187</x:v>
      </x:c>
      <x:c r="L1916" s="77" t="str">
        <x:v>weighted_hybrid</x:v>
      </x:c>
      <x:c r="M1916" s="77" t="str">
        <x:v>是</x:v>
      </x:c>
      <x:c r="N1916" s="77" t="str">
        <x:v>是</x:v>
      </x:c>
    </x:row>
    <x:row r="1917">
      <x:c r="A1917" s="77" t="str">
        <x:v>3052</x:v>
      </x:c>
      <x:c r="B1917" s="77" t="str">
        <x:v>夆典</x:v>
      </x:c>
      <x:c r="C1917" s="125" t="n">
        <x:v>45778</x:v>
      </x:c>
      <x:c r="D1917" s="120" t="n">
        <x:v>513442</x:v>
      </x:c>
      <x:c r="E1917" s="120" t="n">
        <x:v>312502.5804854845</x:v>
      </x:c>
      <x:c r="F1917" s="120" t="n">
        <x:v>245524.19976384376</x:v>
      </x:c>
      <x:c r="G1917" s="120" t="n">
        <x:v>319944.62278788903</x:v>
      </x:c>
      <x:c r="H1917" s="119" t="n">
        <x:v>0.39135758179992197</x:v>
      </x:c>
      <x:c r="I1917" s="119" t="n">
        <x:f>IFERROR(ABS(F1917-D1917)/ABS(D1917),"")</x:f>
        <x:v>0.5218073321546663</x:v>
      </x:c>
      <x:c r="J1917" s="119" t="n">
        <x:f>IFERROR(ABS(G1917-D1917)/ABS(D1917),"")</x:f>
        <x:v>0.37686316509383916</x:v>
      </x:c>
      <x:c r="K1917" s="120" t="n">
        <x:f>E1917-D1917</x:f>
        <x:v>-200939.4195145155</x:v>
      </x:c>
      <x:c r="L1917" s="77" t="str">
        <x:v>weighted_hybrid</x:v>
      </x:c>
      <x:c r="M1917" s="77" t="str">
        <x:v>是</x:v>
      </x:c>
      <x:c r="N1917" s="77" t="str">
        <x:v>是</x:v>
      </x:c>
    </x:row>
    <x:row r="1918">
      <x:c r="A1918" s="77" t="str">
        <x:v>3052</x:v>
      </x:c>
      <x:c r="B1918" s="77" t="str">
        <x:v>夆典</x:v>
      </x:c>
      <x:c r="C1918" s="125" t="n">
        <x:v>45809</x:v>
      </x:c>
      <x:c r="D1918" s="120" t="n">
        <x:v>268994</x:v>
      </x:c>
      <x:c r="E1918" s="120" t="n">
        <x:v>379769.0229415017</x:v>
      </x:c>
      <x:c r="F1918" s="120" t="n">
        <x:v>383251.3703816105</x:v>
      </x:c>
      <x:c r="G1918" s="120" t="n">
        <x:v>379382.09544815624</x:v>
      </x:c>
      <x:c r="H1918" s="119" t="n">
        <x:v>0.4118122446653148</x:v>
      </x:c>
      <x:c r="I1918" s="119" t="n">
        <x:f>IFERROR(ABS(F1918-D1918)/ABS(D1918),"")</x:f>
        <x:v>0.4247580629367589</x:v>
      </x:c>
      <x:c r="J1918" s="119" t="n">
        <x:f>IFERROR(ABS(G1918-D1918)/ABS(D1918),"")</x:f>
        <x:v>0.410373820412932</x:v>
      </x:c>
      <x:c r="K1918" s="120" t="n">
        <x:f>E1918-D1918</x:f>
        <x:v>110775.0229415017</x:v>
      </x:c>
      <x:c r="L1918" s="77" t="str">
        <x:v>weighted_hybrid</x:v>
      </x:c>
      <x:c r="M1918" s="77" t="str">
        <x:v>是</x:v>
      </x:c>
      <x:c r="N1918" s="77" t="str">
        <x:v>是</x:v>
      </x:c>
    </x:row>
    <x:row r="1919">
      <x:c r="A1919" s="77" t="str">
        <x:v>3052</x:v>
      </x:c>
      <x:c r="B1919" s="77" t="str">
        <x:v>夆典</x:v>
      </x:c>
      <x:c r="C1919" s="125" t="n">
        <x:v>45839</x:v>
      </x:c>
      <x:c r="D1919" s="120" t="n">
        <x:v>298079</x:v>
      </x:c>
      <x:c r="E1919" s="120" t="n">
        <x:v>251775.8060604985</x:v>
      </x:c>
      <x:c r="F1919" s="120" t="n">
        <x:v>243214.20338483417</x:v>
      </x:c>
      <x:c r="G1919" s="120" t="n">
        <x:v>252727.09524668343</x:v>
      </x:c>
      <x:c r="H1919" s="119" t="n">
        <x:v>0.15533866505020988</x:v>
      </x:c>
      <x:c r="I1919" s="119" t="n">
        <x:f>IFERROR(ABS(F1919-D1919)/ABS(D1919),"")</x:f>
        <x:v>0.1840612609917701</x:v>
      </x:c>
      <x:c r="J1919" s="119" t="n">
        <x:f>IFERROR(ABS(G1919-D1919)/ABS(D1919),"")</x:f>
        <x:v>0.1521472655011476</x:v>
      </x:c>
      <x:c r="K1919" s="120" t="n">
        <x:f>E1919-D1919</x:f>
        <x:v>-46303.19393950151</x:v>
      </x:c>
      <x:c r="L1919" s="77" t="str">
        <x:v>weighted_hybrid</x:v>
      </x:c>
      <x:c r="M1919" s="77" t="str">
        <x:v>是</x:v>
      </x:c>
      <x:c r="N1919" s="77" t="str">
        <x:v>是</x:v>
      </x:c>
    </x:row>
    <x:row r="1920">
      <x:c r="A1920" s="77" t="str">
        <x:v>3052</x:v>
      </x:c>
      <x:c r="B1920" s="77" t="str">
        <x:v>夆典</x:v>
      </x:c>
      <x:c r="C1920" s="125" t="n">
        <x:v>45870</x:v>
      </x:c>
      <x:c r="D1920" s="120" t="n">
        <x:v>251717</x:v>
      </x:c>
      <x:c r="E1920" s="120" t="n">
        <x:v>299838.45425286156</x:v>
      </x:c>
      <x:c r="F1920" s="120" t="n">
        <x:v>289273.1705775286</x:v>
      </x:c>
      <x:c r="G1920" s="120" t="n">
        <x:v>301012.3746612319</x:v>
      </x:c>
      <x:c r="H1920" s="119" t="n">
        <x:v>0.19117284193305004</x:v>
      </x:c>
      <x:c r="I1920" s="119" t="n">
        <x:f>IFERROR(ABS(F1920-D1920)/ABS(D1920),"")</x:f>
        <x:v>0.14919997686897823</x:v>
      </x:c>
      <x:c r="J1920" s="119" t="n">
        <x:f>IFERROR(ABS(G1920-D1920)/ABS(D1920),"")</x:f>
        <x:v>0.19583649360683578</x:v>
      </x:c>
      <x:c r="K1920" s="120" t="n">
        <x:f>E1920-D1920</x:f>
        <x:v>48121.45425286156</x:v>
      </x:c>
      <x:c r="L1920" s="77" t="str">
        <x:v>weighted_hybrid</x:v>
      </x:c>
      <x:c r="M1920" s="77" t="str">
        <x:v>是</x:v>
      </x:c>
      <x:c r="N1920" s="77" t="str">
        <x:v>是</x:v>
      </x:c>
    </x:row>
    <x:row r="1921">
      <x:c r="A1921" s="77" t="str">
        <x:v>3052</x:v>
      </x:c>
      <x:c r="B1921" s="77" t="str">
        <x:v>夆典</x:v>
      </x:c>
      <x:c r="C1921" s="125" t="n">
        <x:v>45901</x:v>
      </x:c>
      <x:c r="D1921" s="120" t="n">
        <x:v>181807</x:v>
      </x:c>
      <x:c r="E1921" s="120" t="n">
        <x:v>250757.40764542384</x:v>
      </x:c>
      <x:c r="F1921" s="120" t="n">
        <x:v>268678.19638591533</x:v>
      </x:c>
      <x:c r="G1921" s="120" t="n">
        <x:v>248766.20889648036</x:v>
      </x:c>
      <x:c r="H1921" s="119" t="n">
        <x:v>0.3792505659596376</x:v>
      </x:c>
      <x:c r="I1921" s="119" t="n">
        <x:f>IFERROR(ABS(F1921-D1921)/ABS(D1921),"")</x:f>
        <x:v>0.47782096611195024</x:v>
      </x:c>
      <x:c r="J1921" s="119" t="n">
        <x:f>IFERROR(ABS(G1921-D1921)/ABS(D1921),"")</x:f>
        <x:v>0.3682982992760474</x:v>
      </x:c>
      <x:c r="K1921" s="120" t="n">
        <x:f>E1921-D1921</x:f>
        <x:v>68950.40764542384</x:v>
      </x:c>
      <x:c r="L1921" s="77" t="str">
        <x:v>weighted_hybrid</x:v>
      </x:c>
      <x:c r="M1921" s="77" t="str">
        <x:v>是</x:v>
      </x:c>
      <x:c r="N1921" s="77" t="str">
        <x:v>是</x:v>
      </x:c>
    </x:row>
    <x:row r="1922">
      <x:c r="A1922" s="77" t="str">
        <x:v>3052</x:v>
      </x:c>
      <x:c r="B1922" s="77" t="str">
        <x:v>夆典</x:v>
      </x:c>
      <x:c r="C1922" s="125" t="n">
        <x:v>45931</x:v>
      </x:c>
      <x:c r="D1922" s="120" t="n">
        <x:v>188489</x:v>
      </x:c>
      <x:c r="E1922" s="120" t="n">
        <x:v>193644.37959530044</x:v>
      </x:c>
      <x:c r="F1922" s="120" t="n">
        <x:v>193023.7004083792</x:v>
      </x:c>
      <x:c r="G1922" s="120" t="n">
        <x:v>193713.3439494028</x:v>
      </x:c>
      <x:c r="H1922" s="119" t="n">
        <x:v>0.027351089959098115</x:v>
      </x:c>
      <x:c r="I1922" s="119" t="n">
        <x:f>IFERROR(ABS(F1922-D1922)/ABS(D1922),"")</x:f>
        <x:v>0.02405817001723813</x:v>
      </x:c>
      <x:c r="J1922" s="119" t="n">
        <x:f>IFERROR(ABS(G1922-D1922)/ABS(D1922),"")</x:f>
        <x:v>0.02771696995263808</x:v>
      </x:c>
      <x:c r="K1922" s="120" t="n">
        <x:f>E1922-D1922</x:f>
        <x:v>5155.379595300445</x:v>
      </x:c>
      <x:c r="L1922" s="77" t="str">
        <x:v>weighted_hybrid</x:v>
      </x:c>
      <x:c r="M1922" s="77" t="str">
        <x:v>是</x:v>
      </x:c>
      <x:c r="N1922" s="77" t="str">
        <x:v>是</x:v>
      </x:c>
    </x:row>
    <x:row r="1923">
      <x:c r="A1923" s="77" t="str">
        <x:v>3052</x:v>
      </x:c>
      <x:c r="B1923" s="77" t="str">
        <x:v>夆典</x:v>
      </x:c>
      <x:c r="C1923" s="125" t="n">
        <x:v>45962</x:v>
      </x:c>
      <x:c r="D1923" s="120" t="n">
        <x:v>253827</x:v>
      </x:c>
      <x:c r="E1923" s="120" t="n">
        <x:v>203542.5289232774</x:v>
      </x:c>
      <x:c r="F1923" s="120" t="n">
        <x:v>216243.4024303864</x:v>
      </x:c>
      <x:c r="G1923" s="120" t="n">
        <x:v>202131.32075582084</x:v>
      </x:c>
      <x:c r="H1923" s="119" t="n">
        <x:v>0.19810528854977055</x:v>
      </x:c>
      <x:c r="I1923" s="119" t="n">
        <x:f>IFERROR(ABS(F1923-D1923)/ABS(D1923),"")</x:f>
        <x:v>0.14806776887255335</x:v>
      </x:c>
      <x:c r="J1923" s="119" t="n">
        <x:f>IFERROR(ABS(G1923-D1923)/ABS(D1923),"")</x:f>
        <x:v>0.2036650129583502</x:v>
      </x:c>
      <x:c r="K1923" s="120" t="n">
        <x:f>E1923-D1923</x:f>
        <x:v>-50284.471076722606</x:v>
      </x:c>
      <x:c r="L1923" s="77" t="str">
        <x:v>weighted_hybrid</x:v>
      </x:c>
      <x:c r="M1923" s="77" t="str">
        <x:v>是</x:v>
      </x:c>
      <x:c r="N1923" s="77" t="str">
        <x:v>是</x:v>
      </x:c>
    </x:row>
    <x:row r="1924">
      <x:c r="A1924" s="77" t="str">
        <x:v>3052</x:v>
      </x:c>
      <x:c r="B1924" s="77" t="str">
        <x:v>夆典</x:v>
      </x:c>
      <x:c r="C1924" s="125" t="n">
        <x:v>45992</x:v>
      </x:c>
      <x:c r="D1924" s="120" t="n">
        <x:v>333387</x:v>
      </x:c>
      <x:c r="E1924" s="120" t="n">
        <x:v>305680.5952304483</x:v>
      </x:c>
      <x:c r="F1924" s="120" t="n">
        <x:v>398847.963292352</x:v>
      </x:c>
      <x:c r="G1924" s="120" t="n">
        <x:v>295328.6654457923</x:v>
      </x:c>
      <x:c r="H1924" s="119" t="n">
        <x:v>0.08310583426933776</x:v>
      </x:c>
      <x:c r="I1924" s="119" t="n">
        <x:f>IFERROR(ABS(F1924-D1924)/ABS(D1924),"")</x:f>
        <x:v>0.1963512773214072</x:v>
      </x:c>
      <x:c r="J1924" s="119" t="n">
        <x:f>IFERROR(ABS(G1924-D1924)/ABS(D1924),"")</x:f>
        <x:v>0.11415662444608723</x:v>
      </x:c>
      <x:c r="K1924" s="120" t="n">
        <x:f>E1924-D1924</x:f>
        <x:v>-27706.404769551707</x:v>
      </x:c>
      <x:c r="L1924" s="77" t="str">
        <x:v>weighted_hybrid</x:v>
      </x:c>
      <x:c r="M1924" s="77" t="str">
        <x:v>是</x:v>
      </x:c>
      <x:c r="N1924" s="77" t="str">
        <x:v>是</x:v>
      </x:c>
    </x:row>
    <x:row r="1925">
      <x:c r="A1925" s="77" t="str">
        <x:v>3054</x:v>
      </x:c>
      <x:c r="B1925" s="77" t="str">
        <x:v>立萬利</x:v>
      </x:c>
      <x:c r="C1925" s="125" t="n">
        <x:v>45658</x:v>
      </x:c>
      <x:c r="D1925" s="120" t="n">
        <x:v>6052</x:v>
      </x:c>
      <x:c r="E1925" s="120" t="n">
        <x:v>12084.063570082726</x:v>
      </x:c>
      <x:c r="F1925" s="120" t="n">
        <x:v>6336.191155117871</x:v>
      </x:c>
      <x:c r="G1925" s="120" t="n">
        <x:v>12722.716060634377</x:v>
      </x:c>
      <x:c r="H1925" s="119" t="n">
        <x:v>0.9967058113157181</x:v>
      </x:c>
      <x:c r="I1925" s="119" t="n">
        <x:f>IFERROR(ABS(F1925-D1925)/ABS(D1925),"")</x:f>
        <x:v>0.04695822126865019</x:v>
      </x:c>
      <x:c r="J1925" s="119" t="n">
        <x:f>IFERROR(ABS(G1925-D1925)/ABS(D1925),"")</x:f>
        <x:v>1.1022333213209479</x:v>
      </x:c>
      <x:c r="K1925" s="120" t="n">
        <x:f>E1925-D1925</x:f>
        <x:v>6032.063570082726</x:v>
      </x:c>
      <x:c r="L1925" s="77" t="str">
        <x:v>weighted_hybrid</x:v>
      </x:c>
      <x:c r="M1925" s="77" t="str">
        <x:v>是</x:v>
      </x:c>
      <x:c r="N1925" s="77" t="str">
        <x:v>是</x:v>
      </x:c>
    </x:row>
    <x:row r="1926">
      <x:c r="A1926" s="77" t="str">
        <x:v>3054</x:v>
      </x:c>
      <x:c r="B1926" s="77" t="str">
        <x:v>立萬利</x:v>
      </x:c>
      <x:c r="C1926" s="125" t="n">
        <x:v>45689</x:v>
      </x:c>
      <x:c r="D1926" s="120" t="n">
        <x:v>6793</x:v>
      </x:c>
      <x:c r="E1926" s="120" t="n">
        <x:v>8813.988361885993</x:v>
      </x:c>
      <x:c r="F1926" s="120" t="n">
        <x:v>6799.787977796991</x:v>
      </x:c>
      <x:c r="G1926" s="120" t="n">
        <x:v>9037.788404562549</x:v>
      </x:c>
      <x:c r="H1926" s="119" t="n">
        <x:v>0.2975104316040031</x:v>
      </x:c>
      <x:c r="I1926" s="119" t="n">
        <x:f>IFERROR(ABS(F1926-D1926)/ABS(D1926),"")</x:f>
        <x:v>0.0009992606796689345</x:v>
      </x:c>
      <x:c r="J1926" s="119" t="n">
        <x:f>IFERROR(ABS(G1926-D1926)/ABS(D1926),"")</x:f>
        <x:v>0.3304561172622624</x:v>
      </x:c>
      <x:c r="K1926" s="120" t="n">
        <x:f>E1926-D1926</x:f>
        <x:v>2020.988361885993</x:v>
      </x:c>
      <x:c r="L1926" s="77" t="str">
        <x:v>weighted_hybrid</x:v>
      </x:c>
      <x:c r="M1926" s="77" t="str">
        <x:v>是</x:v>
      </x:c>
      <x:c r="N1926" s="77" t="str">
        <x:v>是</x:v>
      </x:c>
    </x:row>
    <x:row r="1927">
      <x:c r="A1927" s="77" t="str">
        <x:v>3054</x:v>
      </x:c>
      <x:c r="B1927" s="77" t="str">
        <x:v>立萬利</x:v>
      </x:c>
      <x:c r="C1927" s="125" t="n">
        <x:v>45717</x:v>
      </x:c>
      <x:c r="D1927" s="120" t="n">
        <x:v>5427</x:v>
      </x:c>
      <x:c r="E1927" s="120" t="n">
        <x:v>7494.139943738371</x:v>
      </x:c>
      <x:c r="F1927" s="120" t="n">
        <x:v>8221.9975175219</x:v>
      </x:c>
      <x:c r="G1927" s="120" t="n">
        <x:v>7413.266879984644</x:v>
      </x:c>
      <x:c r="H1927" s="119" t="n">
        <x:v>0.3808991972983915</x:v>
      </x:c>
      <x:c r="I1927" s="119" t="n">
        <x:f>IFERROR(ABS(F1927-D1927)/ABS(D1927),"")</x:f>
        <x:v>0.5150170476362448</x:v>
      </x:c>
      <x:c r="J1927" s="119" t="n">
        <x:f>IFERROR(ABS(G1927-D1927)/ABS(D1927),"")</x:f>
        <x:v>0.3659972139275187</x:v>
      </x:c>
      <x:c r="K1927" s="120" t="n">
        <x:f>E1927-D1927</x:f>
        <x:v>2067.1399437383707</x:v>
      </x:c>
      <x:c r="L1927" s="77" t="str">
        <x:v>weighted_hybrid</x:v>
      </x:c>
      <x:c r="M1927" s="77" t="str">
        <x:v>是</x:v>
      </x:c>
      <x:c r="N1927" s="77" t="str">
        <x:v>是</x:v>
      </x:c>
    </x:row>
    <x:row r="1928">
      <x:c r="A1928" s="77" t="str">
        <x:v>3054</x:v>
      </x:c>
      <x:c r="B1928" s="77" t="str">
        <x:v>立萬利</x:v>
      </x:c>
      <x:c r="C1928" s="125" t="n">
        <x:v>45748</x:v>
      </x:c>
      <x:c r="D1928" s="120" t="n">
        <x:v>3850</x:v>
      </x:c>
      <x:c r="E1928" s="120" t="n">
        <x:v>3476.939820436729</x:v>
      </x:c>
      <x:c r="F1928" s="120" t="n">
        <x:v>4716.169843848175</x:v>
      </x:c>
      <x:c r="G1928" s="120" t="n">
        <x:v>3339.247595613235</x:v>
      </x:c>
      <x:c r="H1928" s="119" t="n">
        <x:v>0.09689874793851196</x:v>
      </x:c>
      <x:c r="I1928" s="119" t="n">
        <x:f>IFERROR(ABS(F1928-D1928)/ABS(D1928),"")</x:f>
        <x:v>0.22497918022030527</x:v>
      </x:c>
      <x:c r="J1928" s="119" t="n">
        <x:f>IFERROR(ABS(G1928-D1928)/ABS(D1928),"")</x:f>
        <x:v>0.13266296217838056</x:v>
      </x:c>
      <x:c r="K1928" s="120" t="n">
        <x:f>E1928-D1928</x:f>
        <x:v>-373.06017956327105</x:v>
      </x:c>
      <x:c r="L1928" s="77" t="str">
        <x:v>weighted_hybrid</x:v>
      </x:c>
      <x:c r="M1928" s="77" t="str">
        <x:v>是</x:v>
      </x:c>
      <x:c r="N1928" s="77" t="str">
        <x:v>是</x:v>
      </x:c>
    </x:row>
    <x:row r="1929">
      <x:c r="A1929" s="77" t="str">
        <x:v>3054</x:v>
      </x:c>
      <x:c r="B1929" s="77" t="str">
        <x:v>立萬利</x:v>
      </x:c>
      <x:c r="C1929" s="125" t="n">
        <x:v>45778</x:v>
      </x:c>
      <x:c r="D1929" s="120" t="n">
        <x:v>6566</x:v>
      </x:c>
      <x:c r="E1929" s="120" t="n">
        <x:v>5893.288946708463</x:v>
      </x:c>
      <x:c r="F1929" s="120" t="n">
        <x:v>7257.628818360045</x:v>
      </x:c>
      <x:c r="G1929" s="120" t="n">
        <x:v>5741.695627636065</x:v>
      </x:c>
      <x:c r="H1929" s="119" t="n">
        <x:v>0.10245370899962485</x:v>
      </x:c>
      <x:c r="I1929" s="119" t="n">
        <x:f>IFERROR(ABS(F1929-D1929)/ABS(D1929),"")</x:f>
        <x:v>0.10533487943345195</x:v>
      </x:c>
      <x:c r="J1929" s="119" t="n">
        <x:f>IFERROR(ABS(G1929-D1929)/ABS(D1929),"")</x:f>
        <x:v>0.1255413299366334</x:v>
      </x:c>
      <x:c r="K1929" s="120" t="n">
        <x:f>E1929-D1929</x:f>
        <x:v>-672.7110532915367</x:v>
      </x:c>
      <x:c r="L1929" s="77" t="str">
        <x:v>weighted_hybrid</x:v>
      </x:c>
      <x:c r="M1929" s="77" t="str">
        <x:v>是</x:v>
      </x:c>
      <x:c r="N1929" s="77" t="str">
        <x:v>是</x:v>
      </x:c>
    </x:row>
    <x:row r="1930">
      <x:c r="A1930" s="77" t="str">
        <x:v>3054</x:v>
      </x:c>
      <x:c r="B1930" s="77" t="str">
        <x:v>立萬利</x:v>
      </x:c>
      <x:c r="C1930" s="125" t="n">
        <x:v>45809</x:v>
      </x:c>
      <x:c r="D1930" s="120" t="n">
        <x:v>21503</x:v>
      </x:c>
      <x:c r="E1930" s="120" t="n">
        <x:v>4580.42961675192</x:v>
      </x:c>
      <x:c r="F1930" s="120" t="n">
        <x:v>5234.958875077099</x:v>
      </x:c>
      <x:c r="G1930" s="120" t="n">
        <x:v>4507.7041436046775</x:v>
      </x:c>
      <x:c r="H1930" s="119" t="n">
        <x:v>0.7869864848276091</x:v>
      </x:c>
      <x:c r="I1930" s="119" t="n">
        <x:f>IFERROR(ABS(F1930-D1930)/ABS(D1930),"")</x:f>
        <x:v>0.7565475108088592</x:v>
      </x:c>
      <x:c r="J1930" s="119" t="n">
        <x:f>IFERROR(ABS(G1930-D1930)/ABS(D1930),"")</x:f>
        <x:v>0.7903685930519146</x:v>
      </x:c>
      <x:c r="K1930" s="120" t="n">
        <x:f>E1930-D1930</x:f>
        <x:v>-16922.57038324808</x:v>
      </x:c>
      <x:c r="L1930" s="77" t="str">
        <x:v>weighted_hybrid</x:v>
      </x:c>
      <x:c r="M1930" s="77" t="str">
        <x:v>是</x:v>
      </x:c>
      <x:c r="N1930" s="77" t="str">
        <x:v>是</x:v>
      </x:c>
    </x:row>
    <x:row r="1931">
      <x:c r="A1931" s="77" t="str">
        <x:v>3054</x:v>
      </x:c>
      <x:c r="B1931" s="77" t="str">
        <x:v>立萬利</x:v>
      </x:c>
      <x:c r="C1931" s="125" t="n">
        <x:v>45839</x:v>
      </x:c>
      <x:c r="D1931" s="120" t="n">
        <x:v>18366</x:v>
      </x:c>
      <x:c r="E1931" s="120" t="n">
        <x:v>9913.344152294772</x:v>
      </x:c>
      <x:c r="F1931" s="120" t="n">
        <x:v>7420.843974662786</x:v>
      </x:c>
      <x:c r="G1931" s="120" t="n">
        <x:v>10190.288616476104</x:v>
      </x:c>
      <x:c r="H1931" s="119" t="n">
        <x:v>0.46023390219455673</x:v>
      </x:c>
      <x:c r="I1931" s="119" t="n">
        <x:f>IFERROR(ABS(F1931-D1931)/ABS(D1931),"")</x:f>
        <x:v>0.5959466419109885</x:v>
      </x:c>
      <x:c r="J1931" s="119" t="n">
        <x:f>IFERROR(ABS(G1931-D1931)/ABS(D1931),"")</x:f>
        <x:v>0.4451547088927309</x:v>
      </x:c>
      <x:c r="K1931" s="120" t="n">
        <x:f>E1931-D1931</x:f>
        <x:v>-8452.655847705228</x:v>
      </x:c>
      <x:c r="L1931" s="77" t="str">
        <x:v>weighted_hybrid</x:v>
      </x:c>
      <x:c r="M1931" s="77" t="str">
        <x:v>是</x:v>
      </x:c>
      <x:c r="N1931" s="77" t="str">
        <x:v>是</x:v>
      </x:c>
    </x:row>
    <x:row r="1932">
      <x:c r="A1932" s="77" t="str">
        <x:v>3054</x:v>
      </x:c>
      <x:c r="B1932" s="77" t="str">
        <x:v>立萬利</x:v>
      </x:c>
      <x:c r="C1932" s="125" t="n">
        <x:v>45870</x:v>
      </x:c>
      <x:c r="D1932" s="120" t="n">
        <x:v>21191</x:v>
      </x:c>
      <x:c r="E1932" s="120" t="n">
        <x:v>16108.452976695522</x:v>
      </x:c>
      <x:c r="F1932" s="120" t="n">
        <x:v>12737.76399426953</x:v>
      </x:c>
      <x:c r="G1932" s="120" t="n">
        <x:v>16482.973974742854</x:v>
      </x:c>
      <x:c r="H1932" s="119" t="n">
        <x:v>0.23984460494098805</x:v>
      </x:c>
      <x:c r="I1932" s="119" t="n">
        <x:f>IFERROR(ABS(F1932-D1932)/ABS(D1932),"")</x:f>
        <x:v>0.3989068947067373</x:v>
      </x:c>
      <x:c r="J1932" s="119" t="n">
        <x:f>IFERROR(ABS(G1932-D1932)/ABS(D1932),"")</x:f>
        <x:v>0.22217101718923818</x:v>
      </x:c>
      <x:c r="K1932" s="120" t="n">
        <x:f>E1932-D1932</x:f>
        <x:v>-5082.547023304478</x:v>
      </x:c>
      <x:c r="L1932" s="77" t="str">
        <x:v>weighted_hybrid</x:v>
      </x:c>
      <x:c r="M1932" s="77" t="str">
        <x:v>是</x:v>
      </x:c>
      <x:c r="N1932" s="77" t="str">
        <x:v>是</x:v>
      </x:c>
    </x:row>
    <x:row r="1933">
      <x:c r="A1933" s="77" t="str">
        <x:v>3054</x:v>
      </x:c>
      <x:c r="B1933" s="77" t="str">
        <x:v>立萬利</x:v>
      </x:c>
      <x:c r="C1933" s="125" t="n">
        <x:v>45901</x:v>
      </x:c>
      <x:c r="D1933" s="120" t="n">
        <x:v>11894</x:v>
      </x:c>
      <x:c r="E1933" s="120" t="n">
        <x:v>21115.461652589813</x:v>
      </x:c>
      <x:c r="F1933" s="120" t="n">
        <x:v>16975.011463706345</x:v>
      </x:c>
      <x:c r="G1933" s="120" t="n">
        <x:v>21575.51167357686</x:v>
      </x:c>
      <x:c r="H1933" s="119" t="n">
        <x:v>0.7753036533201457</x:v>
      </x:c>
      <x:c r="I1933" s="119" t="n">
        <x:f>IFERROR(ABS(F1933-D1933)/ABS(D1933),"")</x:f>
        <x:v>0.4271911437452787</x:v>
      </x:c>
      <x:c r="J1933" s="119" t="n">
        <x:f>IFERROR(ABS(G1933-D1933)/ABS(D1933),"")</x:f>
        <x:v>0.8139828210506861</x:v>
      </x:c>
      <x:c r="K1933" s="120" t="n">
        <x:f>E1933-D1933</x:f>
        <x:v>9221.461652589813</x:v>
      </x:c>
      <x:c r="L1933" s="77" t="str">
        <x:v>weighted_hybrid</x:v>
      </x:c>
      <x:c r="M1933" s="77" t="str">
        <x:v>是</x:v>
      </x:c>
      <x:c r="N1933" s="77" t="str">
        <x:v>是</x:v>
      </x:c>
    </x:row>
    <x:row r="1934">
      <x:c r="A1934" s="77" t="str">
        <x:v>3054</x:v>
      </x:c>
      <x:c r="B1934" s="77" t="str">
        <x:v>立萬利</x:v>
      </x:c>
      <x:c r="C1934" s="125" t="n">
        <x:v>45931</x:v>
      </x:c>
      <x:c r="D1934" s="120" t="n">
        <x:v>6689</x:v>
      </x:c>
      <x:c r="E1934" s="120" t="n">
        <x:v>9838.343315506589</x:v>
      </x:c>
      <x:c r="F1934" s="120" t="n">
        <x:v>12651.737741511084</x:v>
      </x:c>
      <x:c r="G1934" s="120" t="n">
        <x:v>9525.743934839422</x:v>
      </x:c>
      <x:c r="H1934" s="119" t="n">
        <x:v>0.47082423613493624</x:v>
      </x:c>
      <x:c r="I1934" s="119" t="n">
        <x:f>IFERROR(ABS(F1934-D1934)/ABS(D1934),"")</x:f>
        <x:v>0.8914243895217647</x:v>
      </x:c>
      <x:c r="J1934" s="119" t="n">
        <x:f>IFERROR(ABS(G1934-D1934)/ABS(D1934),"")</x:f>
        <x:v>0.4240908857586219</x:v>
      </x:c>
      <x:c r="K1934" s="120" t="n">
        <x:f>E1934-D1934</x:f>
        <x:v>3149.3433155065886</x:v>
      </x:c>
      <x:c r="L1934" s="77" t="str">
        <x:v>weighted_hybrid</x:v>
      </x:c>
      <x:c r="M1934" s="77" t="str">
        <x:v>是</x:v>
      </x:c>
      <x:c r="N1934" s="77" t="str">
        <x:v>是</x:v>
      </x:c>
    </x:row>
    <x:row r="1935">
      <x:c r="A1935" s="77" t="str">
        <x:v>3054</x:v>
      </x:c>
      <x:c r="B1935" s="77" t="str">
        <x:v>立萬利</x:v>
      </x:c>
      <x:c r="C1935" s="125" t="n">
        <x:v>45962</x:v>
      </x:c>
      <x:c r="D1935" s="120" t="n">
        <x:v>8168</x:v>
      </x:c>
      <x:c r="E1935" s="120" t="n">
        <x:v>6681.062240588503</x:v>
      </x:c>
      <x:c r="F1935" s="120" t="n">
        <x:v>9338.703614644375</x:v>
      </x:c>
      <x:c r="G1935" s="120" t="n">
        <x:v>6385.7687545822955</x:v>
      </x:c>
      <x:c r="H1935" s="119" t="n">
        <x:v>0.18204428983980125</x:v>
      </x:c>
      <x:c r="I1935" s="119" t="n">
        <x:f>IFERROR(ABS(F1935-D1935)/ABS(D1935),"")</x:f>
        <x:v>0.14332806251767571</x:v>
      </x:c>
      <x:c r="J1935" s="119" t="n">
        <x:f>IFERROR(ABS(G1935-D1935)/ABS(D1935),"")</x:f>
        <x:v>0.21819677343507646</x:v>
      </x:c>
      <x:c r="K1935" s="120" t="n">
        <x:f>E1935-D1935</x:f>
        <x:v>-1486.9377594114967</x:v>
      </x:c>
      <x:c r="L1935" s="77" t="str">
        <x:v>weighted_hybrid</x:v>
      </x:c>
      <x:c r="M1935" s="77" t="str">
        <x:v>是</x:v>
      </x:c>
      <x:c r="N1935" s="77" t="str">
        <x:v>是</x:v>
      </x:c>
    </x:row>
    <x:row r="1936">
      <x:c r="A1936" s="77" t="str">
        <x:v>3054</x:v>
      </x:c>
      <x:c r="B1936" s="77" t="str">
        <x:v>立萬利</x:v>
      </x:c>
      <x:c r="C1936" s="125" t="n">
        <x:v>45992</x:v>
      </x:c>
      <x:c r="D1936" s="120" t="n">
        <x:v>9041</x:v>
      </x:c>
      <x:c r="E1936" s="120" t="n">
        <x:v>11998.381798279286</x:v>
      </x:c>
      <x:c r="F1936" s="120" t="n">
        <x:v>12273.710787059395</x:v>
      </x:c>
      <x:c r="G1936" s="120" t="n">
        <x:v>11967.78968841483</x:v>
      </x:c>
      <x:c r="H1936" s="119" t="n">
        <x:v>0.32710781974110004</x:v>
      </x:c>
      <x:c r="I1936" s="119" t="n">
        <x:f>IFERROR(ABS(F1936-D1936)/ABS(D1936),"")</x:f>
        <x:v>0.35756119755108895</x:v>
      </x:c>
      <x:c r="J1936" s="119" t="n">
        <x:f>IFERROR(ABS(G1936-D1936)/ABS(D1936),"")</x:f>
        <x:v>0.3237241110955459</x:v>
      </x:c>
      <x:c r="K1936" s="120" t="n">
        <x:f>E1936-D1936</x:f>
        <x:v>2957.381798279286</x:v>
      </x:c>
      <x:c r="L1936" s="77" t="str">
        <x:v>weighted_hybrid</x:v>
      </x:c>
      <x:c r="M1936" s="77" t="str">
        <x:v>是</x:v>
      </x:c>
      <x:c r="N1936" s="77" t="str">
        <x:v>是</x:v>
      </x:c>
    </x:row>
    <x:row r="1937">
      <x:c r="A1937" s="77" t="str">
        <x:v>3055</x:v>
      </x:c>
      <x:c r="B1937" s="77" t="str">
        <x:v>蔚華科</x:v>
      </x:c>
      <x:c r="C1937" s="125" t="n">
        <x:v>45658</x:v>
      </x:c>
      <x:c r="D1937" s="120" t="n">
        <x:v>33605</x:v>
      </x:c>
      <x:c r="E1937" s="120" t="n">
        <x:v>42960.85448683285</x:v>
      </x:c>
      <x:c r="F1937" s="120" t="n">
        <x:v>27541.79923387727</x:v>
      </x:c>
      <x:c r="G1937" s="120" t="n">
        <x:v>44674.08284827237</x:v>
      </x:c>
      <x:c r="H1937" s="119" t="n">
        <x:v>0.2784066206467149</x:v>
      </x:c>
      <x:c r="I1937" s="119" t="n">
        <x:f>IFERROR(ABS(F1937-D1937)/ABS(D1937),"")</x:f>
        <x:v>0.18042555471277277</x:v>
      </x:c>
      <x:c r="J1937" s="119" t="n">
        <x:f>IFERROR(ABS(G1937-D1937)/ABS(D1937),"")</x:f>
        <x:v>0.3293879734644358</x:v>
      </x:c>
      <x:c r="K1937" s="120" t="n">
        <x:f>E1937-D1937</x:f>
        <x:v>9355.854486832854</x:v>
      </x:c>
      <x:c r="L1937" s="77" t="str">
        <x:v>weighted_hybrid</x:v>
      </x:c>
      <x:c r="M1937" s="77" t="str">
        <x:v>是</x:v>
      </x:c>
      <x:c r="N1937" s="77" t="str">
        <x:v>是</x:v>
      </x:c>
    </x:row>
    <x:row r="1938">
      <x:c r="A1938" s="77" t="str">
        <x:v>3055</x:v>
      </x:c>
      <x:c r="B1938" s="77" t="str">
        <x:v>蔚華科</x:v>
      </x:c>
      <x:c r="C1938" s="125" t="n">
        <x:v>45689</x:v>
      </x:c>
      <x:c r="D1938" s="120" t="n">
        <x:v>9947</x:v>
      </x:c>
      <x:c r="E1938" s="120" t="n">
        <x:v>16236.772696307165</x:v>
      </x:c>
      <x:c r="F1938" s="120" t="n">
        <x:v>17492.75204175742</x:v>
      </x:c>
      <x:c r="G1938" s="120" t="n">
        <x:v>16097.21943570158</x:v>
      </x:c>
      <x:c r="H1938" s="119" t="n">
        <x:v>0.6323286112704499</x:v>
      </x:c>
      <x:c r="I1938" s="119" t="n">
        <x:f>IFERROR(ABS(F1938-D1938)/ABS(D1938),"")</x:f>
        <x:v>0.75859576171282</x:v>
      </x:c>
      <x:c r="J1938" s="119" t="n">
        <x:f>IFERROR(ABS(G1938-D1938)/ABS(D1938),"")</x:f>
        <x:v>0.6182989278879641</x:v>
      </x:c>
      <x:c r="K1938" s="120" t="n">
        <x:f>E1938-D1938</x:f>
        <x:v>6289.7726963071655</x:v>
      </x:c>
      <x:c r="L1938" s="77" t="str">
        <x:v>weighted_hybrid</x:v>
      </x:c>
      <x:c r="M1938" s="77" t="str">
        <x:v>是</x:v>
      </x:c>
      <x:c r="N1938" s="77" t="str">
        <x:v>是</x:v>
      </x:c>
    </x:row>
    <x:row r="1939">
      <x:c r="A1939" s="77" t="str">
        <x:v>3055</x:v>
      </x:c>
      <x:c r="B1939" s="77" t="str">
        <x:v>蔚華科</x:v>
      </x:c>
      <x:c r="C1939" s="125" t="n">
        <x:v>45717</x:v>
      </x:c>
      <x:c r="D1939" s="120" t="n">
        <x:v>22946</x:v>
      </x:c>
      <x:c r="E1939" s="120" t="n">
        <x:v>20166.64795665628</x:v>
      </x:c>
      <x:c r="F1939" s="120" t="n">
        <x:v>18728.456464244984</x:v>
      </x:c>
      <x:c r="G1939" s="120" t="n">
        <x:v>20326.447011368648</x:v>
      </x:c>
      <x:c r="H1939" s="119" t="n">
        <x:v>0.12112577544424818</x:v>
      </x:c>
      <x:c r="I1939" s="119" t="n">
        <x:f>IFERROR(ABS(F1939-D1939)/ABS(D1939),"")</x:f>
        <x:v>0.18380299554410423</x:v>
      </x:c>
      <x:c r="J1939" s="119" t="n">
        <x:f>IFERROR(ABS(G1939-D1939)/ABS(D1939),"")</x:f>
        <x:v>0.11416163987759752</x:v>
      </x:c>
      <x:c r="K1939" s="120" t="n">
        <x:f>E1939-D1939</x:f>
        <x:v>-2779.352043343719</x:v>
      </x:c>
      <x:c r="L1939" s="77" t="str">
        <x:v>weighted_hybrid</x:v>
      </x:c>
      <x:c r="M1939" s="77" t="str">
        <x:v>是</x:v>
      </x:c>
      <x:c r="N1939" s="77" t="str">
        <x:v>是</x:v>
      </x:c>
    </x:row>
    <x:row r="1940">
      <x:c r="A1940" s="77" t="str">
        <x:v>3055</x:v>
      </x:c>
      <x:c r="B1940" s="77" t="str">
        <x:v>蔚華科</x:v>
      </x:c>
      <x:c r="C1940" s="125" t="n">
        <x:v>45748</x:v>
      </x:c>
      <x:c r="D1940" s="120" t="n">
        <x:v>28910</x:v>
      </x:c>
      <x:c r="E1940" s="120" t="n">
        <x:v>14360.244271256764</x:v>
      </x:c>
      <x:c r="F1940" s="120" t="n">
        <x:v>13878.671659915011</x:v>
      </x:c>
      <x:c r="G1940" s="120" t="n">
        <x:v>14413.752339183626</x:v>
      </x:c>
      <x:c r="H1940" s="119" t="n">
        <x:v>0.5032776108178221</x:v>
      </x:c>
      <x:c r="I1940" s="119" t="n">
        <x:f>IFERROR(ABS(F1940-D1940)/ABS(D1940),"")</x:f>
        <x:v>0.5199352590828429</x:v>
      </x:c>
      <x:c r="J1940" s="119" t="n">
        <x:f>IFERROR(ABS(G1940-D1940)/ABS(D1940),"")</x:f>
        <x:v>0.5014267610105975</x:v>
      </x:c>
      <x:c r="K1940" s="120" t="n">
        <x:f>E1940-D1940</x:f>
        <x:v>-14549.755728743236</x:v>
      </x:c>
      <x:c r="L1940" s="77" t="str">
        <x:v>weighted_hybrid</x:v>
      </x:c>
      <x:c r="M1940" s="77" t="str">
        <x:v>是</x:v>
      </x:c>
      <x:c r="N1940" s="77" t="str">
        <x:v>是</x:v>
      </x:c>
    </x:row>
    <x:row r="1941">
      <x:c r="A1941" s="77" t="str">
        <x:v>3055</x:v>
      </x:c>
      <x:c r="B1941" s="77" t="str">
        <x:v>蔚華科</x:v>
      </x:c>
      <x:c r="C1941" s="125" t="n">
        <x:v>45778</x:v>
      </x:c>
      <x:c r="D1941" s="120" t="n">
        <x:v>90744</x:v>
      </x:c>
      <x:c r="E1941" s="120" t="n">
        <x:v>36971.244232592406</x:v>
      </x:c>
      <x:c r="F1941" s="120" t="n">
        <x:v>38723.46069651239</x:v>
      </x:c>
      <x:c r="G1941" s="120" t="n">
        <x:v>36776.55351437907</x:v>
      </x:c>
      <x:c r="H1941" s="119" t="n">
        <x:v>0.5925764322424358</x:v>
      </x:c>
      <x:c r="I1941" s="119" t="n">
        <x:f>IFERROR(ABS(F1941-D1941)/ABS(D1941),"")</x:f>
        <x:v>0.5732669851834569</x:v>
      </x:c>
      <x:c r="J1941" s="119" t="n">
        <x:f>IFERROR(ABS(G1941-D1941)/ABS(D1941),"")</x:f>
        <x:v>0.5947219263601001</x:v>
      </x:c>
      <x:c r="K1941" s="120" t="n">
        <x:f>E1941-D1941</x:f>
        <x:v>-53772.755767407594</x:v>
      </x:c>
      <x:c r="L1941" s="77" t="str">
        <x:v>weighted_hybrid</x:v>
      </x:c>
      <x:c r="M1941" s="77" t="str">
        <x:v>是</x:v>
      </x:c>
      <x:c r="N1941" s="77" t="str">
        <x:v>是</x:v>
      </x:c>
    </x:row>
    <x:row r="1942">
      <x:c r="A1942" s="77" t="str">
        <x:v>3055</x:v>
      </x:c>
      <x:c r="B1942" s="77" t="str">
        <x:v>蔚華科</x:v>
      </x:c>
      <x:c r="C1942" s="125" t="n">
        <x:v>45809</x:v>
      </x:c>
      <x:c r="D1942" s="120" t="n">
        <x:v>86404</x:v>
      </x:c>
      <x:c r="E1942" s="120" t="n">
        <x:v>84026.77112051871</x:v>
      </x:c>
      <x:c r="F1942" s="120" t="n">
        <x:v>21446.379808804213</x:v>
      </x:c>
      <x:c r="G1942" s="120" t="n">
        <x:v>90980.14793293143</x:v>
      </x:c>
      <x:c r="H1942" s="119" t="n">
        <x:v>0.02751294939448743</x:v>
      </x:c>
      <x:c r="I1942" s="119" t="n">
        <x:f>IFERROR(ABS(F1942-D1942)/ABS(D1942),"")</x:f>
        <x:v>0.7517895026989004</x:v>
      </x:c>
      <x:c r="J1942" s="119" t="n">
        <x:f>IFERROR(ABS(G1942-D1942)/ABS(D1942),"")</x:f>
        <x:v>0.05296222319489181</x:v>
      </x:c>
      <x:c r="K1942" s="120" t="n">
        <x:f>E1942-D1942</x:f>
        <x:v>-2377.228879481292</x:v>
      </x:c>
      <x:c r="L1942" s="77" t="str">
        <x:v>weighted_hybrid</x:v>
      </x:c>
      <x:c r="M1942" s="77" t="str">
        <x:v>是</x:v>
      </x:c>
      <x:c r="N1942" s="77" t="str">
        <x:v>是</x:v>
      </x:c>
    </x:row>
    <x:row r="1943">
      <x:c r="A1943" s="77" t="str">
        <x:v>3055</x:v>
      </x:c>
      <x:c r="B1943" s="77" t="str">
        <x:v>蔚華科</x:v>
      </x:c>
      <x:c r="C1943" s="125" t="n">
        <x:v>45839</x:v>
      </x:c>
      <x:c r="D1943" s="120" t="n">
        <x:v>15246</x:v>
      </x:c>
      <x:c r="E1943" s="120" t="n">
        <x:v>100525.6666155505</x:v>
      </x:c>
      <x:c r="F1943" s="120" t="n">
        <x:v>74991.710861966</x:v>
      </x:c>
      <x:c r="G1943" s="120" t="n">
        <x:v>103362.77281039322</x:v>
      </x:c>
      <x:c r="H1943" s="119" t="n">
        <x:v>5.593576453860061</x:v>
      </x:c>
      <x:c r="I1943" s="119" t="n">
        <x:f>IFERROR(ABS(F1943-D1943)/ABS(D1943),"")</x:f>
        <x:v>3.9187794084983603</x:v>
      </x:c>
      <x:c r="J1943" s="119" t="n">
        <x:f>IFERROR(ABS(G1943-D1943)/ABS(D1943),"")</x:f>
        <x:v>5.779665014455806</x:v>
      </x:c>
      <x:c r="K1943" s="120" t="n">
        <x:f>E1943-D1943</x:f>
        <x:v>85279.6666155505</x:v>
      </x:c>
      <x:c r="L1943" s="77" t="str">
        <x:v>weighted_hybrid</x:v>
      </x:c>
      <x:c r="M1943" s="77" t="str">
        <x:v>是</x:v>
      </x:c>
      <x:c r="N1943" s="77" t="str">
        <x:v>是</x:v>
      </x:c>
    </x:row>
    <x:row r="1944">
      <x:c r="A1944" s="77" t="str">
        <x:v>3055</x:v>
      </x:c>
      <x:c r="B1944" s="77" t="str">
        <x:v>蔚華科</x:v>
      </x:c>
      <x:c r="C1944" s="125" t="n">
        <x:v>45870</x:v>
      </x:c>
      <x:c r="D1944" s="120" t="n">
        <x:v>22840</x:v>
      </x:c>
      <x:c r="E1944" s="120" t="n">
        <x:v>27114.924782650607</x:v>
      </x:c>
      <x:c r="F1944" s="120" t="n">
        <x:v>31123.685635702543</x:v>
      </x:c>
      <x:c r="G1944" s="120" t="n">
        <x:v>26669.50691008928</x:v>
      </x:c>
      <x:c r="H1944" s="119" t="n">
        <x:v>0.1871683354925835</x:v>
      </x:c>
      <x:c r="I1944" s="119" t="n">
        <x:f>IFERROR(ABS(F1944-D1944)/ABS(D1944),"")</x:f>
        <x:v>0.36268325900624093</x:v>
      </x:c>
      <x:c r="J1944" s="119" t="n">
        <x:f>IFERROR(ABS(G1944-D1944)/ABS(D1944),"")</x:f>
        <x:v>0.1676666773243993</x:v>
      </x:c>
      <x:c r="K1944" s="120" t="n">
        <x:f>E1944-D1944</x:f>
        <x:v>4274.924782650607</x:v>
      </x:c>
      <x:c r="L1944" s="77" t="str">
        <x:v>weighted_hybrid</x:v>
      </x:c>
      <x:c r="M1944" s="77" t="str">
        <x:v>是</x:v>
      </x:c>
      <x:c r="N1944" s="77" t="str">
        <x:v>是</x:v>
      </x:c>
    </x:row>
    <x:row r="1945">
      <x:c r="A1945" s="77" t="str">
        <x:v>3055</x:v>
      </x:c>
      <x:c r="B1945" s="77" t="str">
        <x:v>蔚華科</x:v>
      </x:c>
      <x:c r="C1945" s="125" t="n">
        <x:v>45901</x:v>
      </x:c>
      <x:c r="D1945" s="120" t="n">
        <x:v>60312</x:v>
      </x:c>
      <x:c r="E1945" s="120" t="n">
        <x:v>32524.94454211678</x:v>
      </x:c>
      <x:c r="F1945" s="120" t="n">
        <x:v>27679.195808422734</x:v>
      </x:c>
      <x:c r="G1945" s="120" t="n">
        <x:v>33063.361068082784</x:v>
      </x:c>
      <x:c r="H1945" s="119" t="n">
        <x:v>0.46072183741018735</x:v>
      </x:c>
      <x:c r="I1945" s="119" t="n">
        <x:f>IFERROR(ABS(F1945-D1945)/ABS(D1945),"")</x:f>
        <x:v>0.5410665239351583</x:v>
      </x:c>
      <x:c r="J1945" s="119" t="n">
        <x:f>IFERROR(ABS(G1945-D1945)/ABS(D1945),"")</x:f>
        <x:v>0.4517946500185239</x:v>
      </x:c>
      <x:c r="K1945" s="120" t="n">
        <x:f>E1945-D1945</x:f>
        <x:v>-27787.05545788322</x:v>
      </x:c>
      <x:c r="L1945" s="77" t="str">
        <x:v>weighted_hybrid</x:v>
      </x:c>
      <x:c r="M1945" s="77" t="str">
        <x:v>是</x:v>
      </x:c>
      <x:c r="N1945" s="77" t="str">
        <x:v>是</x:v>
      </x:c>
    </x:row>
    <x:row r="1946">
      <x:c r="A1946" s="77" t="str">
        <x:v>3055</x:v>
      </x:c>
      <x:c r="B1946" s="77" t="str">
        <x:v>蔚華科</x:v>
      </x:c>
      <x:c r="C1946" s="125" t="n">
        <x:v>45931</x:v>
      </x:c>
      <x:c r="D1946" s="120" t="n">
        <x:v>12646</x:v>
      </x:c>
      <x:c r="E1946" s="120" t="n">
        <x:v>26672.58580695861</x:v>
      </x:c>
      <x:c r="F1946" s="120" t="n">
        <x:v>21644.99770064657</x:v>
      </x:c>
      <x:c r="G1946" s="120" t="n">
        <x:v>27231.20670765995</x:v>
      </x:c>
      <x:c r="H1946" s="119" t="n">
        <x:v>1.1091717386492654</x:v>
      </x:c>
      <x:c r="I1946" s="119" t="n">
        <x:f>IFERROR(ABS(F1946-D1946)/ABS(D1946),"")</x:f>
        <x:v>0.7116082319030975</x:v>
      </x:c>
      <x:c r="J1946" s="119" t="n">
        <x:f>IFERROR(ABS(G1946-D1946)/ABS(D1946),"")</x:f>
        <x:v>1.1533454616210619</x:v>
      </x:c>
      <x:c r="K1946" s="120" t="n">
        <x:f>E1946-D1946</x:f>
        <x:v>14026.58580695861</x:v>
      </x:c>
      <x:c r="L1946" s="77" t="str">
        <x:v>weighted_hybrid</x:v>
      </x:c>
      <x:c r="M1946" s="77" t="str">
        <x:v>是</x:v>
      </x:c>
      <x:c r="N1946" s="77" t="str">
        <x:v>是</x:v>
      </x:c>
    </x:row>
    <x:row r="1947">
      <x:c r="A1947" s="77" t="str">
        <x:v>3055</x:v>
      </x:c>
      <x:c r="B1947" s="77" t="str">
        <x:v>蔚華科</x:v>
      </x:c>
      <x:c r="C1947" s="125" t="n">
        <x:v>45962</x:v>
      </x:c>
      <x:c r="D1947" s="120" t="n">
        <x:v>16905</x:v>
      </x:c>
      <x:c r="E1947" s="120" t="n">
        <x:v>9716.837232139775</x:v>
      </x:c>
      <x:c r="F1947" s="120" t="n">
        <x:v>16635.408871470878</x:v>
      </x:c>
      <x:c r="G1947" s="120" t="n">
        <x:v>8948.107049991873</x:v>
      </x:c>
      <x:c r="H1947" s="119" t="n">
        <x:v>0.42520927346111953</x:v>
      </x:c>
      <x:c r="I1947" s="119" t="n">
        <x:f>IFERROR(ABS(F1947-D1947)/ABS(D1947),"")</x:f>
        <x:v>0.015947419611305663</x:v>
      </x:c>
      <x:c r="J1947" s="119" t="n">
        <x:f>IFERROR(ABS(G1947-D1947)/ABS(D1947),"")</x:f>
        <x:v>0.4706828127777656</x:v>
      </x:c>
      <x:c r="K1947" s="120" t="n">
        <x:f>E1947-D1947</x:f>
        <x:v>-7188.162767860225</x:v>
      </x:c>
      <x:c r="L1947" s="77" t="str">
        <x:v>weighted_hybrid</x:v>
      </x:c>
      <x:c r="M1947" s="77" t="str">
        <x:v>是</x:v>
      </x:c>
      <x:c r="N1947" s="77" t="str">
        <x:v>是</x:v>
      </x:c>
    </x:row>
    <x:row r="1948">
      <x:c r="A1948" s="77" t="str">
        <x:v>3055</x:v>
      </x:c>
      <x:c r="B1948" s="77" t="str">
        <x:v>蔚華科</x:v>
      </x:c>
      <x:c r="C1948" s="125" t="n">
        <x:v>45992</x:v>
      </x:c>
      <x:c r="D1948" s="120" t="n">
        <x:v>58706</x:v>
      </x:c>
      <x:c r="E1948" s="120" t="n">
        <x:v>20638.091348801205</x:v>
      </x:c>
      <x:c r="F1948" s="120" t="n">
        <x:v>29279.395016933413</x:v>
      </x:c>
      <x:c r="G1948" s="120" t="n">
        <x:v>19677.946496786513</x:v>
      </x:c>
      <x:c r="H1948" s="119" t="n">
        <x:v>0.6484500502708207</x:v>
      </x:c>
      <x:c r="I1948" s="119" t="n">
        <x:f>IFERROR(ABS(F1948-D1948)/ABS(D1948),"")</x:f>
        <x:v>0.5012537897841206</x:v>
      </x:c>
      <x:c r="J1948" s="119" t="n">
        <x:f>IFERROR(ABS(G1948-D1948)/ABS(D1948),"")</x:f>
        <x:v>0.6648051903248984</x:v>
      </x:c>
      <x:c r="K1948" s="120" t="n">
        <x:f>E1948-D1948</x:f>
        <x:v>-38067.9086511988</x:v>
      </x:c>
      <x:c r="L1948" s="77" t="str">
        <x:v>weighted_hybrid</x:v>
      </x:c>
      <x:c r="M1948" s="77" t="str">
        <x:v>是</x:v>
      </x:c>
      <x:c r="N1948" s="77" t="str">
        <x:v>是</x:v>
      </x:c>
    </x:row>
    <x:row r="1949">
      <x:c r="A1949" s="77" t="str">
        <x:v>3057</x:v>
      </x:c>
      <x:c r="B1949" s="77" t="str">
        <x:v>喬鼎</x:v>
      </x:c>
      <x:c r="C1949" s="125" t="n">
        <x:v>45658</x:v>
      </x:c>
      <x:c r="D1949" s="120" t="n">
        <x:v>45825</x:v>
      </x:c>
      <x:c r="E1949" s="120" t="n">
        <x:v>56528.81557804078</x:v>
      </x:c>
      <x:c r="F1949" s="120" t="n">
        <x:v>44783.587748719045</x:v>
      </x:c>
      <x:c r="G1949" s="120" t="n">
        <x:v>57833.84089240986</x:v>
      </x:c>
      <x:c r="H1949" s="119" t="n">
        <x:v>0.23358026356881145</x:v>
      </x:c>
      <x:c r="I1949" s="119" t="n">
        <x:f>IFERROR(ABS(F1949-D1949)/ABS(D1949),"")</x:f>
        <x:v>0.022725853819551674</x:v>
      </x:c>
      <x:c r="J1949" s="119" t="n">
        <x:f>IFERROR(ABS(G1949-D1949)/ABS(D1949),"")</x:f>
        <x:v>0.26205872105640726</x:v>
      </x:c>
      <x:c r="K1949" s="120" t="n">
        <x:f>E1949-D1949</x:f>
        <x:v>10703.815578040783</x:v>
      </x:c>
      <x:c r="L1949" s="77" t="str">
        <x:v>weighted_hybrid</x:v>
      </x:c>
      <x:c r="M1949" s="77" t="str">
        <x:v>是</x:v>
      </x:c>
      <x:c r="N1949" s="77" t="str">
        <x:v>是</x:v>
      </x:c>
    </x:row>
    <x:row r="1950">
      <x:c r="A1950" s="77" t="str">
        <x:v>3057</x:v>
      </x:c>
      <x:c r="B1950" s="77" t="str">
        <x:v>喬鼎</x:v>
      </x:c>
      <x:c r="C1950" s="125" t="n">
        <x:v>45689</x:v>
      </x:c>
      <x:c r="D1950" s="120" t="n">
        <x:v>52062</x:v>
      </x:c>
      <x:c r="E1950" s="120" t="n">
        <x:v>44426.945378496464</x:v>
      </x:c>
      <x:c r="F1950" s="120" t="n">
        <x:v>43792.81783927673</x:v>
      </x:c>
      <x:c r="G1950" s="120" t="n">
        <x:v>44497.40399396532</x:v>
      </x:c>
      <x:c r="H1950" s="119" t="n">
        <x:v>0.14665311784993923</x:v>
      </x:c>
      <x:c r="I1950" s="119" t="n">
        <x:f>IFERROR(ABS(F1950-D1950)/ABS(D1950),"")</x:f>
        <x:v>0.15883335562835216</x:v>
      </x:c>
      <x:c r="J1950" s="119" t="n">
        <x:f>IFERROR(ABS(G1950-D1950)/ABS(D1950),"")</x:f>
        <x:v>0.14529975809678225</x:v>
      </x:c>
      <x:c r="K1950" s="120" t="n">
        <x:f>E1950-D1950</x:f>
        <x:v>-7635.054621503536</x:v>
      </x:c>
      <x:c r="L1950" s="77" t="str">
        <x:v>weighted_hybrid</x:v>
      </x:c>
      <x:c r="M1950" s="77" t="str">
        <x:v>是</x:v>
      </x:c>
      <x:c r="N1950" s="77" t="str">
        <x:v>是</x:v>
      </x:c>
    </x:row>
    <x:row r="1951">
      <x:c r="A1951" s="77" t="str">
        <x:v>3057</x:v>
      </x:c>
      <x:c r="B1951" s="77" t="str">
        <x:v>喬鼎</x:v>
      </x:c>
      <x:c r="C1951" s="125" t="n">
        <x:v>45717</x:v>
      </x:c>
      <x:c r="D1951" s="120" t="n">
        <x:v>37314</x:v>
      </x:c>
      <x:c r="E1951" s="120" t="n">
        <x:v>61241.63905521401</x:v>
      </x:c>
      <x:c r="F1951" s="120" t="n">
        <x:v>80763.85575559668</x:v>
      </x:c>
      <x:c r="G1951" s="120" t="n">
        <x:v>59072.5038662826</x:v>
      </x:c>
      <x:c r="H1951" s="119" t="n">
        <x:v>0.6412509796648445</x:v>
      </x:c>
      <x:c r="I1951" s="119" t="n">
        <x:f>IFERROR(ABS(F1951-D1951)/ABS(D1951),"")</x:f>
        <x:v>1.1644384347857824</x:v>
      </x:c>
      <x:c r="J1951" s="119" t="n">
        <x:f>IFERROR(ABS(G1951-D1951)/ABS(D1951),"")</x:f>
        <x:v>0.5831190402069625</x:v>
      </x:c>
      <x:c r="K1951" s="120" t="n">
        <x:f>E1951-D1951</x:f>
        <x:v>23927.639055214007</x:v>
      </x:c>
      <x:c r="L1951" s="77" t="str">
        <x:v>weighted_hybrid</x:v>
      </x:c>
      <x:c r="M1951" s="77" t="str">
        <x:v>是</x:v>
      </x:c>
      <x:c r="N1951" s="77" t="str">
        <x:v>是</x:v>
      </x:c>
    </x:row>
    <x:row r="1952">
      <x:c r="A1952" s="77" t="str">
        <x:v>3057</x:v>
      </x:c>
      <x:c r="B1952" s="77" t="str">
        <x:v>喬鼎</x:v>
      </x:c>
      <x:c r="C1952" s="125" t="n">
        <x:v>45748</x:v>
      </x:c>
      <x:c r="D1952" s="120" t="n">
        <x:v>40895</x:v>
      </x:c>
      <x:c r="E1952" s="120" t="n">
        <x:v>42384.06170604638</x:v>
      </x:c>
      <x:c r="F1952" s="120" t="n">
        <x:v>32983.08000076982</x:v>
      </x:c>
      <x:c r="G1952" s="120" t="n">
        <x:v>43428.61522885488</x:v>
      </x:c>
      <x:c r="H1952" s="119" t="n">
        <x:v>0.036411827999666885</x:v>
      </x:c>
      <x:c r="I1952" s="119" t="n">
        <x:f>IFERROR(ABS(F1952-D1952)/ABS(D1952),"")</x:f>
        <x:v>0.19346912823646362</x:v>
      </x:c>
      <x:c r="J1952" s="119" t="n">
        <x:f>IFERROR(ABS(G1952-D1952)/ABS(D1952),"")</x:f>
        <x:v>0.061954156470347875</x:v>
      </x:c>
      <x:c r="K1952" s="120" t="n">
        <x:f>E1952-D1952</x:f>
        <x:v>1489.0617060463774</x:v>
      </x:c>
      <x:c r="L1952" s="77" t="str">
        <x:v>weighted_hybrid</x:v>
      </x:c>
      <x:c r="M1952" s="77" t="str">
        <x:v>是</x:v>
      </x:c>
      <x:c r="N1952" s="77" t="str">
        <x:v>是</x:v>
      </x:c>
    </x:row>
    <x:row r="1953">
      <x:c r="A1953" s="77" t="str">
        <x:v>3057</x:v>
      </x:c>
      <x:c r="B1953" s="77" t="str">
        <x:v>喬鼎</x:v>
      </x:c>
      <x:c r="C1953" s="125" t="n">
        <x:v>45778</x:v>
      </x:c>
      <x:c r="D1953" s="120" t="n">
        <x:v>54056</x:v>
      </x:c>
      <x:c r="E1953" s="120" t="n">
        <x:v>38264.484532337374</x:v>
      </x:c>
      <x:c r="F1953" s="120" t="n">
        <x:v>40086.61193053008</x:v>
      </x:c>
      <x:c r="G1953" s="120" t="n">
        <x:v>38062.025932538185</x:v>
      </x:c>
      <x:c r="H1953" s="119" t="n">
        <x:v>0.2921325193810609</x:v>
      </x:c>
      <x:c r="I1953" s="119" t="n">
        <x:f>IFERROR(ABS(F1953-D1953)/ABS(D1953),"")</x:f>
        <x:v>0.2584243760076572</x:v>
      </x:c>
      <x:c r="J1953" s="119" t="n">
        <x:f>IFERROR(ABS(G1953-D1953)/ABS(D1953),"")</x:f>
        <x:v>0.2958778686447724</x:v>
      </x:c>
      <x:c r="K1953" s="120" t="n">
        <x:f>E1953-D1953</x:f>
        <x:v>-15791.515467662626</x:v>
      </x:c>
      <x:c r="L1953" s="77" t="str">
        <x:v>weighted_hybrid</x:v>
      </x:c>
      <x:c r="M1953" s="77" t="str">
        <x:v>是</x:v>
      </x:c>
      <x:c r="N1953" s="77" t="str">
        <x:v>是</x:v>
      </x:c>
    </x:row>
    <x:row r="1954">
      <x:c r="A1954" s="77" t="str">
        <x:v>3057</x:v>
      </x:c>
      <x:c r="B1954" s="77" t="str">
        <x:v>喬鼎</x:v>
      </x:c>
      <x:c r="C1954" s="125" t="n">
        <x:v>45809</x:v>
      </x:c>
      <x:c r="D1954" s="120" t="n">
        <x:v>60880</x:v>
      </x:c>
      <x:c r="E1954" s="120" t="n">
        <x:v>45930.25463947744</x:v>
      </x:c>
      <x:c r="F1954" s="120" t="n">
        <x:v>54233.63088605851</x:v>
      </x:c>
      <x:c r="G1954" s="120" t="n">
        <x:v>45007.65727874621</x:v>
      </x:c>
      <x:c r="H1954" s="119" t="n">
        <x:v>0.24556086334629698</x:v>
      </x:c>
      <x:c r="I1954" s="119" t="n">
        <x:f>IFERROR(ABS(F1954-D1954)/ABS(D1954),"")</x:f>
        <x:v>0.10917163459168015</x:v>
      </x:c>
      <x:c r="J1954" s="119" t="n">
        <x:f>IFERROR(ABS(G1954-D1954)/ABS(D1954),"")</x:f>
        <x:v>0.26071522209681003</x:v>
      </x:c>
      <x:c r="K1954" s="120" t="n">
        <x:f>E1954-D1954</x:f>
        <x:v>-14949.74536052256</x:v>
      </x:c>
      <x:c r="L1954" s="77" t="str">
        <x:v>weighted_hybrid</x:v>
      </x:c>
      <x:c r="M1954" s="77" t="str">
        <x:v>是</x:v>
      </x:c>
      <x:c r="N1954" s="77" t="str">
        <x:v>是</x:v>
      </x:c>
    </x:row>
    <x:row r="1955">
      <x:c r="A1955" s="77" t="str">
        <x:v>3057</x:v>
      </x:c>
      <x:c r="B1955" s="77" t="str">
        <x:v>喬鼎</x:v>
      </x:c>
      <x:c r="C1955" s="125" t="n">
        <x:v>45839</x:v>
      </x:c>
      <x:c r="D1955" s="120" t="n">
        <x:v>47548</x:v>
      </x:c>
      <x:c r="E1955" s="120" t="n">
        <x:v>56660.20848858006</x:v>
      </x:c>
      <x:c r="F1955" s="120" t="n">
        <x:v>46466.6183825499</x:v>
      </x:c>
      <x:c r="G1955" s="120" t="n">
        <x:v>57792.82961147229</x:v>
      </x:c>
      <x:c r="H1955" s="119" t="n">
        <x:v>0.19164230858458942</x:v>
      </x:c>
      <x:c r="I1955" s="119" t="n">
        <x:f>IFERROR(ABS(F1955-D1955)/ABS(D1955),"")</x:f>
        <x:v>0.022742946442544317</x:v>
      </x:c>
      <x:c r="J1955" s="119" t="n">
        <x:f>IFERROR(ABS(G1955-D1955)/ABS(D1955),"")</x:f>
        <x:v>0.21546289247649303</x:v>
      </x:c>
      <x:c r="K1955" s="120" t="n">
        <x:f>E1955-D1955</x:f>
        <x:v>9112.208488580058</x:v>
      </x:c>
      <x:c r="L1955" s="77" t="str">
        <x:v>weighted_hybrid</x:v>
      </x:c>
      <x:c r="M1955" s="77" t="str">
        <x:v>是</x:v>
      </x:c>
      <x:c r="N1955" s="77" t="str">
        <x:v>是</x:v>
      </x:c>
    </x:row>
    <x:row r="1956">
      <x:c r="A1956" s="77" t="str">
        <x:v>3057</x:v>
      </x:c>
      <x:c r="B1956" s="77" t="str">
        <x:v>喬鼎</x:v>
      </x:c>
      <x:c r="C1956" s="125" t="n">
        <x:v>45870</x:v>
      </x:c>
      <x:c r="D1956" s="120" t="n">
        <x:v>43488</x:v>
      </x:c>
      <x:c r="E1956" s="120" t="n">
        <x:v>49148.82206934414</x:v>
      </x:c>
      <x:c r="F1956" s="120" t="n">
        <x:v>47880.35800134122</x:v>
      </x:c>
      <x:c r="G1956" s="120" t="n">
        <x:v>49289.76252134446</x:v>
      </x:c>
      <x:c r="H1956" s="119" t="n">
        <x:v>0.13016974957101132</x:v>
      </x:c>
      <x:c r="I1956" s="119" t="n">
        <x:f>IFERROR(ABS(F1956-D1956)/ABS(D1956),"")</x:f>
        <x:v>0.10100160967028195</x:v>
      </x:c>
      <x:c r="J1956" s="119" t="n">
        <x:f>IFERROR(ABS(G1956-D1956)/ABS(D1956),"")</x:f>
        <x:v>0.13341065400442564</x:v>
      </x:c>
      <x:c r="K1956" s="120" t="n">
        <x:f>E1956-D1956</x:f>
        <x:v>5660.82206934414</x:v>
      </x:c>
      <x:c r="L1956" s="77" t="str">
        <x:v>weighted_hybrid</x:v>
      </x:c>
      <x:c r="M1956" s="77" t="str">
        <x:v>是</x:v>
      </x:c>
      <x:c r="N1956" s="77" t="str">
        <x:v>是</x:v>
      </x:c>
    </x:row>
    <x:row r="1957">
      <x:c r="A1957" s="77" t="str">
        <x:v>3057</x:v>
      </x:c>
      <x:c r="B1957" s="77" t="str">
        <x:v>喬鼎</x:v>
      </x:c>
      <x:c r="C1957" s="125" t="n">
        <x:v>45901</x:v>
      </x:c>
      <x:c r="D1957" s="120" t="n">
        <x:v>35404</x:v>
      </x:c>
      <x:c r="E1957" s="120" t="n">
        <x:v>52731.51709729302</x:v>
      </x:c>
      <x:c r="F1957" s="120" t="n">
        <x:v>66322.2030047382</x:v>
      </x:c>
      <x:c r="G1957" s="120" t="n">
        <x:v>51221.44088535467</x:v>
      </x:c>
      <x:c r="H1957" s="119" t="n">
        <x:v>0.48942258211764267</x:v>
      </x:c>
      <x:c r="I1957" s="119" t="n">
        <x:f>IFERROR(ABS(F1957-D1957)/ABS(D1957),"")</x:f>
        <x:v>0.873296887491193</x:v>
      </x:c>
      <x:c r="J1957" s="119" t="n">
        <x:f>IFERROR(ABS(G1957-D1957)/ABS(D1957),"")</x:f>
        <x:v>0.44676988152058156</x:v>
      </x:c>
      <x:c r="K1957" s="120" t="n">
        <x:f>E1957-D1957</x:f>
        <x:v>17327.51709729302</x:v>
      </x:c>
      <x:c r="L1957" s="77" t="str">
        <x:v>weighted_hybrid</x:v>
      </x:c>
      <x:c r="M1957" s="77" t="str">
        <x:v>是</x:v>
      </x:c>
      <x:c r="N1957" s="77" t="str">
        <x:v>是</x:v>
      </x:c>
    </x:row>
    <x:row r="1958">
      <x:c r="A1958" s="77" t="str">
        <x:v>3057</x:v>
      </x:c>
      <x:c r="B1958" s="77" t="str">
        <x:v>喬鼎</x:v>
      </x:c>
      <x:c r="C1958" s="125" t="n">
        <x:v>45931</x:v>
      </x:c>
      <x:c r="D1958" s="120" t="n">
        <x:v>62722</x:v>
      </x:c>
      <x:c r="E1958" s="120" t="n">
        <x:v>35870.54989357924</x:v>
      </x:c>
      <x:c r="F1958" s="120" t="n">
        <x:v>33326.95907733318</x:v>
      </x:c>
      <x:c r="G1958" s="120" t="n">
        <x:v>36153.17109538436</x:v>
      </x:c>
      <x:c r="H1958" s="119" t="n">
        <x:v>0.42810258133383433</x:v>
      </x:c>
      <x:c r="I1958" s="119" t="n">
        <x:f>IFERROR(ABS(F1958-D1958)/ABS(D1958),"")</x:f>
        <x:v>0.46865598869083924</x:v>
      </x:c>
      <x:c r="J1958" s="119" t="n">
        <x:f>IFERROR(ABS(G1958-D1958)/ABS(D1958),"")</x:f>
        <x:v>0.42359664718305606</x:v>
      </x:c>
      <x:c r="K1958" s="120" t="n">
        <x:f>E1958-D1958</x:f>
        <x:v>-26851.450106420758</x:v>
      </x:c>
      <x:c r="L1958" s="77" t="str">
        <x:v>weighted_hybrid</x:v>
      </x:c>
      <x:c r="M1958" s="77" t="str">
        <x:v>是</x:v>
      </x:c>
      <x:c r="N1958" s="77" t="str">
        <x:v>是</x:v>
      </x:c>
    </x:row>
    <x:row r="1959">
      <x:c r="A1959" s="77" t="str">
        <x:v>3057</x:v>
      </x:c>
      <x:c r="B1959" s="77" t="str">
        <x:v>喬鼎</x:v>
      </x:c>
      <x:c r="C1959" s="125" t="n">
        <x:v>45962</x:v>
      </x:c>
      <x:c r="D1959" s="120" t="n">
        <x:v>69349</x:v>
      </x:c>
      <x:c r="E1959" s="120" t="n">
        <x:v>55850.34267604783</x:v>
      </x:c>
      <x:c r="F1959" s="120" t="n">
        <x:v>49502.99250733591</x:v>
      </x:c>
      <x:c r="G1959" s="120" t="n">
        <x:v>56555.603805904706</x:v>
      </x:c>
      <x:c r="H1959" s="119" t="n">
        <x:v>0.19464818993716088</x:v>
      </x:c>
      <x:c r="I1959" s="119" t="n">
        <x:f>IFERROR(ABS(F1959-D1959)/ABS(D1959),"")</x:f>
        <x:v>0.2861758279523005</x:v>
      </x:c>
      <x:c r="J1959" s="119" t="n">
        <x:f>IFERROR(ABS(G1959-D1959)/ABS(D1959),"")</x:f>
        <x:v>0.1844784523799232</x:v>
      </x:c>
      <x:c r="K1959" s="120" t="n">
        <x:f>E1959-D1959</x:f>
        <x:v>-13498.657323952168</x:v>
      </x:c>
      <x:c r="L1959" s="77" t="str">
        <x:v>weighted_hybrid</x:v>
      </x:c>
      <x:c r="M1959" s="77" t="str">
        <x:v>是</x:v>
      </x:c>
      <x:c r="N1959" s="77" t="str">
        <x:v>是</x:v>
      </x:c>
    </x:row>
    <x:row r="1960">
      <x:c r="A1960" s="77" t="str">
        <x:v>3057</x:v>
      </x:c>
      <x:c r="B1960" s="77" t="str">
        <x:v>喬鼎</x:v>
      </x:c>
      <x:c r="C1960" s="125" t="n">
        <x:v>45992</x:v>
      </x:c>
      <x:c r="D1960" s="120" t="n">
        <x:v>34307</x:v>
      </x:c>
      <x:c r="E1960" s="120" t="n">
        <x:v>83731.68680195918</x:v>
      </x:c>
      <x:c r="F1960" s="120" t="n">
        <x:v>75461.07076900553</x:v>
      </x:c>
      <x:c r="G1960" s="120" t="n">
        <x:v>84650.64413895404</x:v>
      </x:c>
      <x:c r="H1960" s="119" t="n">
        <x:v>1.4406589559553205</x:v>
      </x:c>
      <x:c r="I1960" s="119" t="n">
        <x:f>IFERROR(ABS(F1960-D1960)/ABS(D1960),"")</x:f>
        <x:v>1.199582323403548</x:v>
      </x:c>
      <x:c r="J1960" s="119" t="n">
        <x:f>IFERROR(ABS(G1960-D1960)/ABS(D1960),"")</x:f>
        <x:v>1.4674452484610734</x:v>
      </x:c>
      <x:c r="K1960" s="120" t="n">
        <x:f>E1960-D1960</x:f>
        <x:v>49424.68680195918</x:v>
      </x:c>
      <x:c r="L1960" s="77" t="str">
        <x:v>weighted_hybrid</x:v>
      </x:c>
      <x:c r="M1960" s="77" t="str">
        <x:v>是</x:v>
      </x:c>
      <x:c r="N1960" s="77" t="str">
        <x:v>是</x:v>
      </x:c>
    </x:row>
    <x:row r="1961">
      <x:c r="A1961" s="77" t="str">
        <x:v>3062</x:v>
      </x:c>
      <x:c r="B1961" s="77" t="str">
        <x:v>建漢</x:v>
      </x:c>
      <x:c r="C1961" s="125" t="n">
        <x:v>45658</x:v>
      </x:c>
      <x:c r="D1961" s="120" t="n">
        <x:v>307787</x:v>
      </x:c>
      <x:c r="E1961" s="120" t="n">
        <x:v>350098.78429839184</x:v>
      </x:c>
      <x:c r="F1961" s="120" t="n">
        <x:v>282981.8135897645</x:v>
      </x:c>
      <x:c r="G1961" s="120" t="n">
        <x:v>357556.2254882393</x:v>
      </x:c>
      <x:c r="H1961" s="119" t="n">
        <x:v>0.1374709922719018</x:v>
      </x:c>
      <x:c r="I1961" s="119" t="n">
        <x:f>IFERROR(ABS(F1961-D1961)/ABS(D1961),"")</x:f>
        <x:v>0.08059205362876104</x:v>
      </x:c>
      <x:c r="J1961" s="119" t="n">
        <x:f>IFERROR(ABS(G1961-D1961)/ABS(D1961),"")</x:f>
        <x:v>0.16170021959419767</x:v>
      </x:c>
      <x:c r="K1961" s="120" t="n">
        <x:f>E1961-D1961</x:f>
        <x:v>42311.78429839184</x:v>
      </x:c>
      <x:c r="L1961" s="77" t="str">
        <x:v>weighted_hybrid</x:v>
      </x:c>
      <x:c r="M1961" s="77" t="str">
        <x:v>是</x:v>
      </x:c>
      <x:c r="N1961" s="77" t="str">
        <x:v>是</x:v>
      </x:c>
    </x:row>
    <x:row r="1962">
      <x:c r="A1962" s="77" t="str">
        <x:v>3062</x:v>
      </x:c>
      <x:c r="B1962" s="77" t="str">
        <x:v>建漢</x:v>
      </x:c>
      <x:c r="C1962" s="125" t="n">
        <x:v>45689</x:v>
      </x:c>
      <x:c r="D1962" s="120" t="n">
        <x:v>276605</x:v>
      </x:c>
      <x:c r="E1962" s="120" t="n">
        <x:v>333471.79088954</x:v>
      </x:c>
      <x:c r="F1962" s="120" t="n">
        <x:v>245015.44275629733</x:v>
      </x:c>
      <x:c r="G1962" s="120" t="n">
        <x:v>343300.2740154558</x:v>
      </x:c>
      <x:c r="H1962" s="119" t="n">
        <x:v>0.20558844160279094</x:v>
      </x:c>
      <x:c r="I1962" s="119" t="n">
        <x:f>IFERROR(ABS(F1962-D1962)/ABS(D1962),"")</x:f>
        <x:v>0.11420457780482157</x:v>
      </x:c>
      <x:c r="J1962" s="119" t="n">
        <x:f>IFERROR(ABS(G1962-D1962)/ABS(D1962),"")</x:f>
        <x:v>0.24112099931474773</x:v>
      </x:c>
      <x:c r="K1962" s="120" t="n">
        <x:f>E1962-D1962</x:f>
        <x:v>56866.79088953999</x:v>
      </x:c>
      <x:c r="L1962" s="77" t="str">
        <x:v>weighted_hybrid</x:v>
      </x:c>
      <x:c r="M1962" s="77" t="str">
        <x:v>是</x:v>
      </x:c>
      <x:c r="N1962" s="77" t="str">
        <x:v>是</x:v>
      </x:c>
    </x:row>
    <x:row r="1963">
      <x:c r="A1963" s="77" t="str">
        <x:v>3062</x:v>
      </x:c>
      <x:c r="B1963" s="77" t="str">
        <x:v>建漢</x:v>
      </x:c>
      <x:c r="C1963" s="125" t="n">
        <x:v>45717</x:v>
      </x:c>
      <x:c r="D1963" s="120" t="n">
        <x:v>285339</x:v>
      </x:c>
      <x:c r="E1963" s="120" t="n">
        <x:v>306836.5064351376</x:v>
      </x:c>
      <x:c r="F1963" s="120" t="n">
        <x:v>277862.67977131583</x:v>
      </x:c>
      <x:c r="G1963" s="120" t="n">
        <x:v>310055.82050889556</x:v>
      </x:c>
      <x:c r="H1963" s="119" t="n">
        <x:v>0.07534023191760535</x:v>
      </x:c>
      <x:c r="I1963" s="119" t="n">
        <x:f>IFERROR(ABS(F1963-D1963)/ABS(D1963),"")</x:f>
        <x:v>0.02620153651861179</x:v>
      </x:c>
      <x:c r="J1963" s="119" t="n">
        <x:f>IFERROR(ABS(G1963-D1963)/ABS(D1963),"")</x:f>
        <x:v>0.08662265063274056</x:v>
      </x:c>
      <x:c r="K1963" s="120" t="n">
        <x:f>E1963-D1963</x:f>
        <x:v>21497.50643513759</x:v>
      </x:c>
      <x:c r="L1963" s="77" t="str">
        <x:v>weighted_hybrid</x:v>
      </x:c>
      <x:c r="M1963" s="77" t="str">
        <x:v>是</x:v>
      </x:c>
      <x:c r="N1963" s="77" t="str">
        <x:v>是</x:v>
      </x:c>
    </x:row>
    <x:row r="1964">
      <x:c r="A1964" s="77" t="str">
        <x:v>3062</x:v>
      </x:c>
      <x:c r="B1964" s="77" t="str">
        <x:v>建漢</x:v>
      </x:c>
      <x:c r="C1964" s="125" t="n">
        <x:v>45748</x:v>
      </x:c>
      <x:c r="D1964" s="120" t="n">
        <x:v>288291</x:v>
      </x:c>
      <x:c r="E1964" s="120" t="n">
        <x:v>272012.77984248684</x:v>
      </x:c>
      <x:c r="F1964" s="120" t="n">
        <x:v>256837.79010000007</x:v>
      </x:c>
      <x:c r="G1964" s="120" t="n">
        <x:v>273698.88981387427</x:v>
      </x:c>
      <x:c r="H1964" s="119" t="n">
        <x:v>0.05646454505174689</x:v>
      </x:c>
      <x:c r="I1964" s="119" t="n">
        <x:f>IFERROR(ABS(F1964-D1964)/ABS(D1964),"")</x:f>
        <x:v>0.1091022955971568</x:v>
      </x:c>
      <x:c r="J1964" s="119" t="n">
        <x:f>IFERROR(ABS(G1964-D1964)/ABS(D1964),"")</x:f>
        <x:v>0.050615906102256865</x:v>
      </x:c>
      <x:c r="K1964" s="120" t="n">
        <x:f>E1964-D1964</x:f>
        <x:v>-16278.220157513162</x:v>
      </x:c>
      <x:c r="L1964" s="77" t="str">
        <x:v>weighted_hybrid</x:v>
      </x:c>
      <x:c r="M1964" s="77" t="str">
        <x:v>是</x:v>
      </x:c>
      <x:c r="N1964" s="77" t="str">
        <x:v>是</x:v>
      </x:c>
    </x:row>
    <x:row r="1965">
      <x:c r="A1965" s="77" t="str">
        <x:v>3062</x:v>
      </x:c>
      <x:c r="B1965" s="77" t="str">
        <x:v>建漢</x:v>
      </x:c>
      <x:c r="C1965" s="125" t="n">
        <x:v>45778</x:v>
      </x:c>
      <x:c r="D1965" s="120" t="n">
        <x:v>364769</x:v>
      </x:c>
      <x:c r="E1965" s="120" t="n">
        <x:v>307620.4390501336</x:v>
      </x:c>
      <x:c r="F1965" s="120" t="n">
        <x:v>280822.1972585288</x:v>
      </x:c>
      <x:c r="G1965" s="120" t="n">
        <x:v>310598.021471423</x:v>
      </x:c>
      <x:c r="H1965" s="119" t="n">
        <x:v>0.15667055300715363</x:v>
      </x:c>
      <x:c r="I1965" s="119" t="n">
        <x:f>IFERROR(ABS(F1965-D1965)/ABS(D1965),"")</x:f>
        <x:v>0.23013688866507628</x:v>
      </x:c>
      <x:c r="J1965" s="119" t="n">
        <x:f>IFERROR(ABS(G1965-D1965)/ABS(D1965),"")</x:f>
        <x:v>0.14850762682294005</x:v>
      </x:c>
      <x:c r="K1965" s="120" t="n">
        <x:f>E1965-D1965</x:f>
        <x:v>-57148.56094986643</x:v>
      </x:c>
      <x:c r="L1965" s="77" t="str">
        <x:v>weighted_hybrid</x:v>
      </x:c>
      <x:c r="M1965" s="77" t="str">
        <x:v>是</x:v>
      </x:c>
      <x:c r="N1965" s="77" t="str">
        <x:v>是</x:v>
      </x:c>
    </x:row>
    <x:row r="1966">
      <x:c r="A1966" s="77" t="str">
        <x:v>3062</x:v>
      </x:c>
      <x:c r="B1966" s="77" t="str">
        <x:v>建漢</x:v>
      </x:c>
      <x:c r="C1966" s="125" t="n">
        <x:v>45809</x:v>
      </x:c>
      <x:c r="D1966" s="120" t="n">
        <x:v>513796</x:v>
      </x:c>
      <x:c r="E1966" s="120" t="n">
        <x:v>369514.5591877512</x:v>
      </x:c>
      <x:c r="F1966" s="120" t="n">
        <x:v>380052.3611300001</x:v>
      </x:c>
      <x:c r="G1966" s="120" t="n">
        <x:v>368343.6923052791</x:v>
      </x:c>
      <x:c r="H1966" s="119" t="n">
        <x:v>0.280814643968129</x:v>
      </x:c>
      <x:c r="I1966" s="119" t="n">
        <x:f>IFERROR(ABS(F1966-D1966)/ABS(D1966),"")</x:f>
        <x:v>0.2603049437325318</x:v>
      </x:c>
      <x:c r="J1966" s="119" t="n">
        <x:f>IFERROR(ABS(G1966-D1966)/ABS(D1966),"")</x:f>
        <x:v>0.28309349954986207</x:v>
      </x:c>
      <x:c r="K1966" s="120" t="n">
        <x:f>E1966-D1966</x:f>
        <x:v>-144281.4408122488</x:v>
      </x:c>
      <x:c r="L1966" s="77" t="str">
        <x:v>weighted_hybrid</x:v>
      </x:c>
      <x:c r="M1966" s="77" t="str">
        <x:v>是</x:v>
      </x:c>
      <x:c r="N1966" s="77" t="str">
        <x:v>是</x:v>
      </x:c>
    </x:row>
    <x:row r="1967">
      <x:c r="A1967" s="77" t="str">
        <x:v>3062</x:v>
      </x:c>
      <x:c r="B1967" s="77" t="str">
        <x:v>建漢</x:v>
      </x:c>
      <x:c r="C1967" s="125" t="n">
        <x:v>45839</x:v>
      </x:c>
      <x:c r="D1967" s="120" t="n">
        <x:v>344610</x:v>
      </x:c>
      <x:c r="E1967" s="120" t="n">
        <x:v>527184.1497558515</x:v>
      </x:c>
      <x:c r="F1967" s="120" t="n">
        <x:v>489558.9278334128</x:v>
      </x:c>
      <x:c r="G1967" s="120" t="n">
        <x:v>531364.7299694557</x:v>
      </x:c>
      <x:c r="H1967" s="119" t="n">
        <x:v>0.5297993376740416</x:v>
      </x:c>
      <x:c r="I1967" s="119" t="n">
        <x:f>IFERROR(ABS(F1967-D1967)/ABS(D1967),"")</x:f>
        <x:v>0.42061730023334426</x:v>
      </x:c>
      <x:c r="J1967" s="119" t="n">
        <x:f>IFERROR(ABS(G1967-D1967)/ABS(D1967),"")</x:f>
        <x:v>0.5419306751674523</x:v>
      </x:c>
      <x:c r="K1967" s="120" t="n">
        <x:f>E1967-D1967</x:f>
        <x:v>182574.14975585148</x:v>
      </x:c>
      <x:c r="L1967" s="77" t="str">
        <x:v>weighted_hybrid</x:v>
      </x:c>
      <x:c r="M1967" s="77" t="str">
        <x:v>是</x:v>
      </x:c>
      <x:c r="N1967" s="77" t="str">
        <x:v>是</x:v>
      </x:c>
    </x:row>
    <x:row r="1968">
      <x:c r="A1968" s="77" t="str">
        <x:v>3062</x:v>
      </x:c>
      <x:c r="B1968" s="77" t="str">
        <x:v>建漢</x:v>
      </x:c>
      <x:c r="C1968" s="125" t="n">
        <x:v>45870</x:v>
      </x:c>
      <x:c r="D1968" s="120" t="n">
        <x:v>253771</x:v>
      </x:c>
      <x:c r="E1968" s="120" t="n">
        <x:v>393465.35111343657</x:v>
      </x:c>
      <x:c r="F1968" s="120" t="n">
        <x:v>364505.55578915577</x:v>
      </x:c>
      <x:c r="G1968" s="120" t="n">
        <x:v>396683.10614946776</x:v>
      </x:c>
      <x:c r="H1968" s="119" t="n">
        <x:v>0.5504740538258374</x:v>
      </x:c>
      <x:c r="I1968" s="119" t="n">
        <x:f>IFERROR(ABS(F1968-D1968)/ABS(D1968),"")</x:f>
        <x:v>0.43635622584596256</x:v>
      </x:c>
      <x:c r="J1968" s="119" t="n">
        <x:f>IFERROR(ABS(G1968-D1968)/ABS(D1968),"")</x:f>
        <x:v>0.5631538124902679</x:v>
      </x:c>
      <x:c r="K1968" s="120" t="n">
        <x:f>E1968-D1968</x:f>
        <x:v>139694.35111343657</x:v>
      </x:c>
      <x:c r="L1968" s="77" t="str">
        <x:v>weighted_hybrid</x:v>
      </x:c>
      <x:c r="M1968" s="77" t="str">
        <x:v>是</x:v>
      </x:c>
      <x:c r="N1968" s="77" t="str">
        <x:v>是</x:v>
      </x:c>
    </x:row>
    <x:row r="1969">
      <x:c r="A1969" s="77" t="str">
        <x:v>3062</x:v>
      </x:c>
      <x:c r="B1969" s="77" t="str">
        <x:v>建漢</x:v>
      </x:c>
      <x:c r="C1969" s="125" t="n">
        <x:v>45901</x:v>
      </x:c>
      <x:c r="D1969" s="120" t="n">
        <x:v>413824</x:v>
      </x:c>
      <x:c r="E1969" s="120" t="n">
        <x:v>249117.26482752332</x:v>
      </x:c>
      <x:c r="F1969" s="120" t="n">
        <x:v>296700.87278288417</x:v>
      </x:c>
      <x:c r="G1969" s="120" t="n">
        <x:v>243830.19727692768</x:v>
      </x:c>
      <x:c r="H1969" s="119" t="n">
        <x:v>0.3980115584704528</x:v>
      </x:c>
      <x:c r="I1969" s="119" t="n">
        <x:f>IFERROR(ABS(F1969-D1969)/ABS(D1969),"")</x:f>
        <x:v>0.28302642480164475</x:v>
      </x:c>
      <x:c r="J1969" s="119" t="n">
        <x:f>IFERROR(ABS(G1969-D1969)/ABS(D1969),"")</x:f>
        <x:v>0.4107876844336537</x:v>
      </x:c>
      <x:c r="K1969" s="120" t="n">
        <x:f>E1969-D1969</x:f>
        <x:v>-164706.73517247668</x:v>
      </x:c>
      <x:c r="L1969" s="77" t="str">
        <x:v>weighted_hybrid</x:v>
      </x:c>
      <x:c r="M1969" s="77" t="str">
        <x:v>是</x:v>
      </x:c>
      <x:c r="N1969" s="77" t="str">
        <x:v>是</x:v>
      </x:c>
    </x:row>
    <x:row r="1970">
      <x:c r="A1970" s="77" t="str">
        <x:v>3062</x:v>
      </x:c>
      <x:c r="B1970" s="77" t="str">
        <x:v>建漢</x:v>
      </x:c>
      <x:c r="C1970" s="125" t="n">
        <x:v>45931</x:v>
      </x:c>
      <x:c r="D1970" s="120" t="n">
        <x:v>380849</x:v>
      </x:c>
      <x:c r="E1970" s="120" t="n">
        <x:v>291302.3775609449</x:v>
      </x:c>
      <x:c r="F1970" s="120" t="n">
        <x:v>377400.5566294581</x:v>
      </x:c>
      <x:c r="G1970" s="120" t="n">
        <x:v>281735.91321999894</x:v>
      </x:c>
      <x:c r="H1970" s="119" t="n">
        <x:v>0.23512369059405466</x:v>
      </x:c>
      <x:c r="I1970" s="119" t="n">
        <x:f>IFERROR(ABS(F1970-D1970)/ABS(D1970),"")</x:f>
        <x:v>0.009054621045458717</x:v>
      </x:c>
      <x:c r="J1970" s="119" t="n">
        <x:f>IFERROR(ABS(G1970-D1970)/ABS(D1970),"")</x:f>
        <x:v>0.2602424760994543</x:v>
      </x:c>
      <x:c r="K1970" s="120" t="n">
        <x:f>E1970-D1970</x:f>
        <x:v>-89546.62243905512</x:v>
      </x:c>
      <x:c r="L1970" s="77" t="str">
        <x:v>weighted_hybrid</x:v>
      </x:c>
      <x:c r="M1970" s="77" t="str">
        <x:v>是</x:v>
      </x:c>
      <x:c r="N1970" s="77" t="str">
        <x:v>是</x:v>
      </x:c>
    </x:row>
    <x:row r="1971">
      <x:c r="A1971" s="77" t="str">
        <x:v>3062</x:v>
      </x:c>
      <x:c r="B1971" s="77" t="str">
        <x:v>建漢</x:v>
      </x:c>
      <x:c r="C1971" s="125" t="n">
        <x:v>45962</x:v>
      </x:c>
      <x:c r="D1971" s="120" t="n">
        <x:v>343750</x:v>
      </x:c>
      <x:c r="E1971" s="120" t="n">
        <x:v>470632.37502882053</x:v>
      </x:c>
      <x:c r="F1971" s="120" t="n">
        <x:v>369080.52955363714</x:v>
      </x:c>
      <x:c r="G1971" s="120" t="n">
        <x:v>481915.913414952</x:v>
      </x:c>
      <x:c r="H1971" s="119" t="n">
        <x:v>0.36911236372020517</x:v>
      </x:c>
      <x:c r="I1971" s="119" t="n">
        <x:f>IFERROR(ABS(F1971-D1971)/ABS(D1971),"")</x:f>
        <x:v>0.07368881324694442</x:v>
      </x:c>
      <x:c r="J1971" s="119" t="n">
        <x:f>IFERROR(ABS(G1971-D1971)/ABS(D1971),"")</x:f>
        <x:v>0.40193720266167854</x:v>
      </x:c>
      <x:c r="K1971" s="120" t="n">
        <x:f>E1971-D1971</x:f>
        <x:v>126882.37502882053</x:v>
      </x:c>
      <x:c r="L1971" s="77" t="str">
        <x:v>weighted_hybrid</x:v>
      </x:c>
      <x:c r="M1971" s="77" t="str">
        <x:v>是</x:v>
      </x:c>
      <x:c r="N1971" s="77" t="str">
        <x:v>是</x:v>
      </x:c>
    </x:row>
    <x:row r="1972">
      <x:c r="A1972" s="77" t="str">
        <x:v>3062</x:v>
      </x:c>
      <x:c r="B1972" s="77" t="str">
        <x:v>建漢</x:v>
      </x:c>
      <x:c r="C1972" s="125" t="n">
        <x:v>45992</x:v>
      </x:c>
      <x:c r="D1972" s="120" t="n">
        <x:v>413653</x:v>
      </x:c>
      <x:c r="E1972" s="120" t="n">
        <x:v>472219.776537595</x:v>
      </x:c>
      <x:c r="F1972" s="120" t="n">
        <x:v>345502.2462136791</x:v>
      </x:c>
      <x:c r="G1972" s="120" t="n">
        <x:v>486299.5021291412</x:v>
      </x:c>
      <x:c r="H1972" s="119" t="n">
        <x:v>0.1415843147217475</x:v>
      </x:c>
      <x:c r="I1972" s="119" t="n">
        <x:f>IFERROR(ABS(F1972-D1972)/ABS(D1972),"")</x:f>
        <x:v>0.16475343775174098</x:v>
      </x:c>
      <x:c r="J1972" s="119" t="n">
        <x:f>IFERROR(ABS(G1972-D1972)/ABS(D1972),"")</x:f>
        <x:v>0.17562184277435722</x:v>
      </x:c>
      <x:c r="K1972" s="120" t="n">
        <x:f>E1972-D1972</x:f>
        <x:v>58566.776537595026</x:v>
      </x:c>
      <x:c r="L1972" s="77" t="str">
        <x:v>weighted_hybrid</x:v>
      </x:c>
      <x:c r="M1972" s="77" t="str">
        <x:v>是</x:v>
      </x:c>
      <x:c r="N1972" s="77" t="str">
        <x:v>是</x:v>
      </x:c>
    </x:row>
    <x:row r="1973">
      <x:c r="A1973" s="77" t="str">
        <x:v>3064</x:v>
      </x:c>
      <x:c r="B1973" s="77" t="str">
        <x:v>泰偉</x:v>
      </x:c>
      <x:c r="C1973" s="125" t="n">
        <x:v>45658</x:v>
      </x:c>
      <x:c r="D1973" s="120" t="n">
        <x:v>7131</x:v>
      </x:c>
      <x:c r="E1973" s="120" t="n">
        <x:v>12371.68978475366</x:v>
      </x:c>
      <x:c r="F1973" s="120" t="n">
        <x:v>11710.20676632913</x:v>
      </x:c>
      <x:c r="G1973" s="120" t="n">
        <x:v>12445.187897911941</x:v>
      </x:c>
      <x:c r="H1973" s="119" t="n">
        <x:v>0.7349165313074828</x:v>
      </x:c>
      <x:c r="I1973" s="119" t="n">
        <x:f>IFERROR(ABS(F1973-D1973)/ABS(D1973),"")</x:f>
        <x:v>0.6421549244606828</x:v>
      </x:c>
      <x:c r="J1973" s="119" t="n">
        <x:f>IFERROR(ABS(G1973-D1973)/ABS(D1973),"")</x:f>
        <x:v>0.7452233765126828</x:v>
      </x:c>
      <x:c r="K1973" s="120" t="n">
        <x:f>E1973-D1973</x:f>
        <x:v>5240.68978475366</x:v>
      </x:c>
      <x:c r="L1973" s="77" t="str">
        <x:v>weighted_hybrid</x:v>
      </x:c>
      <x:c r="M1973" s="77" t="str">
        <x:v>是</x:v>
      </x:c>
      <x:c r="N1973" s="77" t="str">
        <x:v>是</x:v>
      </x:c>
    </x:row>
    <x:row r="1974">
      <x:c r="A1974" s="77" t="str">
        <x:v>3064</x:v>
      </x:c>
      <x:c r="B1974" s="77" t="str">
        <x:v>泰偉</x:v>
      </x:c>
      <x:c r="C1974" s="125" t="n">
        <x:v>45689</x:v>
      </x:c>
      <x:c r="D1974" s="120" t="n">
        <x:v>6675</x:v>
      </x:c>
      <x:c r="E1974" s="120" t="n">
        <x:v>6378.201235819993</x:v>
      </x:c>
      <x:c r="F1974" s="120" t="n">
        <x:v>4492.208458374391</x:v>
      </x:c>
      <x:c r="G1974" s="120" t="n">
        <x:v>6587.755988869504</x:v>
      </x:c>
      <x:c r="H1974" s="119" t="n">
        <x:v>0.044464234334083495</x:v>
      </x:c>
      <x:c r="I1974" s="119" t="n">
        <x:f>IFERROR(ABS(F1974-D1974)/ABS(D1974),"")</x:f>
        <x:v>0.3270099687828628</x:v>
      </x:c>
      <x:c r="J1974" s="119" t="n">
        <x:f>IFERROR(ABS(G1974-D1974)/ABS(D1974),"")</x:f>
        <x:v>0.013070263839774665</x:v>
      </x:c>
      <x:c r="K1974" s="120" t="n">
        <x:f>E1974-D1974</x:f>
        <x:v>-296.7987641800073</x:v>
      </x:c>
      <x:c r="L1974" s="77" t="str">
        <x:v>weighted_hybrid</x:v>
      </x:c>
      <x:c r="M1974" s="77" t="str">
        <x:v>是</x:v>
      </x:c>
      <x:c r="N1974" s="77" t="str">
        <x:v>是</x:v>
      </x:c>
    </x:row>
    <x:row r="1975">
      <x:c r="A1975" s="77" t="str">
        <x:v>3064</x:v>
      </x:c>
      <x:c r="B1975" s="77" t="str">
        <x:v>泰偉</x:v>
      </x:c>
      <x:c r="C1975" s="125" t="n">
        <x:v>45717</x:v>
      </x:c>
      <x:c r="D1975" s="120" t="n">
        <x:v>8243</x:v>
      </x:c>
      <x:c r="E1975" s="120" t="n">
        <x:v>6619.9263235227</x:v>
      </x:c>
      <x:c r="F1975" s="120" t="n">
        <x:v>6087.771279235971</x:v>
      </x:c>
      <x:c r="G1975" s="120" t="n">
        <x:v>6679.054661776781</x:v>
      </x:c>
      <x:c r="H1975" s="119" t="n">
        <x:v>0.19690327265283272</x:v>
      </x:c>
      <x:c r="I1975" s="119" t="n">
        <x:f>IFERROR(ABS(F1975-D1975)/ABS(D1975),"")</x:f>
        <x:v>0.2614616912245577</x:v>
      </x:c>
      <x:c r="J1975" s="119" t="n">
        <x:f>IFERROR(ABS(G1975-D1975)/ABS(D1975),"")</x:f>
        <x:v>0.18973011503375212</x:v>
      </x:c>
      <x:c r="K1975" s="120" t="n">
        <x:f>E1975-D1975</x:f>
        <x:v>-1623.0736764773</x:v>
      </x:c>
      <x:c r="L1975" s="77" t="str">
        <x:v>weighted_hybrid</x:v>
      </x:c>
      <x:c r="M1975" s="77" t="str">
        <x:v>是</x:v>
      </x:c>
      <x:c r="N1975" s="77" t="str">
        <x:v>是</x:v>
      </x:c>
    </x:row>
    <x:row r="1976">
      <x:c r="A1976" s="77" t="str">
        <x:v>3064</x:v>
      </x:c>
      <x:c r="B1976" s="77" t="str">
        <x:v>泰偉</x:v>
      </x:c>
      <x:c r="C1976" s="125" t="n">
        <x:v>45748</x:v>
      </x:c>
      <x:c r="D1976" s="120" t="n">
        <x:v>6990</x:v>
      </x:c>
      <x:c r="E1976" s="120" t="n">
        <x:v>7607.772960355635</x:v>
      </x:c>
      <x:c r="F1976" s="120" t="n">
        <x:v>7705.321280013767</x:v>
      </x:c>
      <x:c r="G1976" s="120" t="n">
        <x:v>7596.934258171398</x:v>
      </x:c>
      <x:c r="H1976" s="119" t="n">
        <x:v>0.08837953653156444</x:v>
      </x:c>
      <x:c r="I1976" s="119" t="n">
        <x:f>IFERROR(ABS(F1976-D1976)/ABS(D1976),"")</x:f>
        <x:v>0.10233494706920845</x:v>
      </x:c>
      <x:c r="J1976" s="119" t="n">
        <x:f>IFERROR(ABS(G1976-D1976)/ABS(D1976),"")</x:f>
        <x:v>0.08682893536071504</x:v>
      </x:c>
      <x:c r="K1976" s="120" t="n">
        <x:f>E1976-D1976</x:f>
        <x:v>617.7729603556354</x:v>
      </x:c>
      <x:c r="L1976" s="77" t="str">
        <x:v>weighted_hybrid</x:v>
      </x:c>
      <x:c r="M1976" s="77" t="str">
        <x:v>是</x:v>
      </x:c>
      <x:c r="N1976" s="77" t="str">
        <x:v>是</x:v>
      </x:c>
    </x:row>
    <x:row r="1977">
      <x:c r="A1977" s="77" t="str">
        <x:v>3064</x:v>
      </x:c>
      <x:c r="B1977" s="77" t="str">
        <x:v>泰偉</x:v>
      </x:c>
      <x:c r="C1977" s="125" t="n">
        <x:v>45778</x:v>
      </x:c>
      <x:c r="D1977" s="120" t="n">
        <x:v>8341</x:v>
      </x:c>
      <x:c r="E1977" s="120" t="n">
        <x:v>6936.111616839571</x:v>
      </x:c>
      <x:c r="F1977" s="120" t="n">
        <x:v>7040.936633226734</x:v>
      </x:c>
      <x:c r="G1977" s="120" t="n">
        <x:v>6924.4643927965535</x:v>
      </x:c>
      <x:c r="H1977" s="119" t="n">
        <x:v>0.1684316488622982</x:v>
      </x:c>
      <x:c r="I1977" s="119" t="n">
        <x:f>IFERROR(ABS(F1977-D1977)/ABS(D1977),"")</x:f>
        <x:v>0.15586420894056663</x:v>
      </x:c>
      <x:c r="J1977" s="119" t="n">
        <x:f>IFERROR(ABS(G1977-D1977)/ABS(D1977),"")</x:f>
        <x:v>0.1698280310758238</x:v>
      </x:c>
      <x:c r="K1977" s="120" t="n">
        <x:f>E1977-D1977</x:f>
        <x:v>-1404.888383160429</x:v>
      </x:c>
      <x:c r="L1977" s="77" t="str">
        <x:v>weighted_hybrid</x:v>
      </x:c>
      <x:c r="M1977" s="77" t="str">
        <x:v>是</x:v>
      </x:c>
      <x:c r="N1977" s="77" t="str">
        <x:v>是</x:v>
      </x:c>
    </x:row>
    <x:row r="1978">
      <x:c r="A1978" s="77" t="str">
        <x:v>3064</x:v>
      </x:c>
      <x:c r="B1978" s="77" t="str">
        <x:v>泰偉</x:v>
      </x:c>
      <x:c r="C1978" s="125" t="n">
        <x:v>45809</x:v>
      </x:c>
      <x:c r="D1978" s="120" t="n">
        <x:v>6821</x:v>
      </x:c>
      <x:c r="E1978" s="120" t="n">
        <x:v>8976.102038070292</x:v>
      </x:c>
      <x:c r="F1978" s="120" t="n">
        <x:v>8045.451164150334</x:v>
      </x:c>
      <x:c r="G1978" s="120" t="n">
        <x:v>9079.507690728065</x:v>
      </x:c>
      <x:c r="H1978" s="119" t="n">
        <x:v>0.3159510391541258</x:v>
      </x:c>
      <x:c r="I1978" s="119" t="n">
        <x:f>IFERROR(ABS(F1978-D1978)/ABS(D1978),"")</x:f>
        <x:v>0.1795119724600988</x:v>
      </x:c>
      <x:c r="J1978" s="119" t="n">
        <x:f>IFERROR(ABS(G1978-D1978)/ABS(D1978),"")</x:f>
        <x:v>0.33111093545346215</x:v>
      </x:c>
      <x:c r="K1978" s="120" t="n">
        <x:f>E1978-D1978</x:f>
        <x:v>2155.102038070292</x:v>
      </x:c>
      <x:c r="L1978" s="77" t="str">
        <x:v>weighted_hybrid</x:v>
      </x:c>
      <x:c r="M1978" s="77" t="str">
        <x:v>是</x:v>
      </x:c>
      <x:c r="N1978" s="77" t="str">
        <x:v>是</x:v>
      </x:c>
    </x:row>
    <x:row r="1979">
      <x:c r="A1979" s="77" t="str">
        <x:v>3064</x:v>
      </x:c>
      <x:c r="B1979" s="77" t="str">
        <x:v>泰偉</x:v>
      </x:c>
      <x:c r="C1979" s="125" t="n">
        <x:v>45839</x:v>
      </x:c>
      <x:c r="D1979" s="120" t="n">
        <x:v>6142</x:v>
      </x:c>
      <x:c r="E1979" s="120" t="n">
        <x:v>7003.094622883944</x:v>
      </x:c>
      <x:c r="F1979" s="120" t="n">
        <x:v>6749.003021025996</x:v>
      </x:c>
      <x:c r="G1979" s="120" t="n">
        <x:v>7031.327023090382</x:v>
      </x:c>
      <x:c r="H1979" s="119" t="n">
        <x:v>0.14019775690067468</x:v>
      </x:c>
      <x:c r="I1979" s="119" t="n">
        <x:f>IFERROR(ABS(F1979-D1979)/ABS(D1979),"")</x:f>
        <x:v>0.0988282352696183</x:v>
      </x:c>
      <x:c r="J1979" s="119" t="n">
        <x:f>IFERROR(ABS(G1979-D1979)/ABS(D1979),"")</x:f>
        <x:v>0.14479437041523638</x:v>
      </x:c>
      <x:c r="K1979" s="120" t="n">
        <x:f>E1979-D1979</x:f>
        <x:v>861.0946228839439</x:v>
      </x:c>
      <x:c r="L1979" s="77" t="str">
        <x:v>weighted_hybrid</x:v>
      </x:c>
      <x:c r="M1979" s="77" t="str">
        <x:v>是</x:v>
      </x:c>
      <x:c r="N1979" s="77" t="str">
        <x:v>是</x:v>
      </x:c>
    </x:row>
    <x:row r="1980">
      <x:c r="A1980" s="77" t="str">
        <x:v>3064</x:v>
      </x:c>
      <x:c r="B1980" s="77" t="str">
        <x:v>泰偉</x:v>
      </x:c>
      <x:c r="C1980" s="125" t="n">
        <x:v>45870</x:v>
      </x:c>
      <x:c r="D1980" s="120" t="n">
        <x:v>6183</x:v>
      </x:c>
      <x:c r="E1980" s="120" t="n">
        <x:v>6424.579552720865</x:v>
      </x:c>
      <x:c r="F1980" s="120" t="n">
        <x:v>6461.380072591862</x:v>
      </x:c>
      <x:c r="G1980" s="120" t="n">
        <x:v>6420.490606068532</x:v>
      </x:c>
      <x:c r="H1980" s="119" t="n">
        <x:v>0.039071575727133226</x:v>
      </x:c>
      <x:c r="I1980" s="119" t="n">
        <x:f>IFERROR(ABS(F1980-D1980)/ABS(D1980),"")</x:f>
        <x:v>0.0450234631395539</x:v>
      </x:c>
      <x:c r="J1980" s="119" t="n">
        <x:f>IFERROR(ABS(G1980-D1980)/ABS(D1980),"")</x:f>
        <x:v>0.038410254903530915</x:v>
      </x:c>
      <x:c r="K1980" s="120" t="n">
        <x:f>E1980-D1980</x:f>
        <x:v>241.57955272086474</x:v>
      </x:c>
      <x:c r="L1980" s="77" t="str">
        <x:v>weighted_hybrid</x:v>
      </x:c>
      <x:c r="M1980" s="77" t="str">
        <x:v>是</x:v>
      </x:c>
      <x:c r="N1980" s="77" t="str">
        <x:v>是</x:v>
      </x:c>
    </x:row>
    <x:row r="1981">
      <x:c r="A1981" s="77" t="str">
        <x:v>3064</x:v>
      </x:c>
      <x:c r="B1981" s="77" t="str">
        <x:v>泰偉</x:v>
      </x:c>
      <x:c r="C1981" s="125" t="n">
        <x:v>45901</x:v>
      </x:c>
      <x:c r="D1981" s="120" t="n">
        <x:v>6315</x:v>
      </x:c>
      <x:c r="E1981" s="120" t="n">
        <x:v>11084.861840136122</x:v>
      </x:c>
      <x:c r="F1981" s="120" t="n">
        <x:v>11297.515328309477</x:v>
      </x:c>
      <x:c r="G1981" s="120" t="n">
        <x:v>11061.233674783527</x:v>
      </x:c>
      <x:c r="H1981" s="119" t="n">
        <x:v>0.75532254000572</x:v>
      </x:c>
      <x:c r="I1981" s="119" t="n">
        <x:f>IFERROR(ABS(F1981-D1981)/ABS(D1981),"")</x:f>
        <x:v>0.788996884926283</x:v>
      </x:c>
      <x:c r="J1981" s="119" t="n">
        <x:f>IFERROR(ABS(G1981-D1981)/ABS(D1981),"")</x:f>
        <x:v>0.7515809461256575</x:v>
      </x:c>
      <x:c r="K1981" s="120" t="n">
        <x:f>E1981-D1981</x:f>
        <x:v>4769.861840136122</x:v>
      </x:c>
      <x:c r="L1981" s="77" t="str">
        <x:v>weighted_hybrid</x:v>
      </x:c>
      <x:c r="M1981" s="77" t="str">
        <x:v>是</x:v>
      </x:c>
      <x:c r="N1981" s="77" t="str">
        <x:v>是</x:v>
      </x:c>
    </x:row>
    <x:row r="1982">
      <x:c r="A1982" s="77" t="str">
        <x:v>3064</x:v>
      </x:c>
      <x:c r="B1982" s="77" t="str">
        <x:v>泰偉</x:v>
      </x:c>
      <x:c r="C1982" s="125" t="n">
        <x:v>45931</x:v>
      </x:c>
      <x:c r="D1982" s="120" t="n">
        <x:v>6739</x:v>
      </x:c>
      <x:c r="E1982" s="120" t="n">
        <x:v>6784.540039705161</x:v>
      </x:c>
      <x:c r="F1982" s="120" t="n">
        <x:v>5107.681268400421</x:v>
      </x:c>
      <x:c r="G1982" s="120" t="n">
        <x:v>6970.857680961243</x:v>
      </x:c>
      <x:c r="H1982" s="119" t="n">
        <x:v>0.0067576850727349425</x:v>
      </x:c>
      <x:c r="I1982" s="119" t="n">
        <x:f>IFERROR(ABS(F1982-D1982)/ABS(D1982),"")</x:f>
        <x:v>0.24207133574708106</x:v>
      </x:c>
      <x:c r="J1982" s="119" t="n">
        <x:f>IFERROR(ABS(G1982-D1982)/ABS(D1982),"")</x:f>
        <x:v>0.034405354052714526</x:v>
      </x:c>
      <x:c r="K1982" s="120" t="n">
        <x:f>E1982-D1982</x:f>
        <x:v>45.54003970516078</x:v>
      </x:c>
      <x:c r="L1982" s="77" t="str">
        <x:v>weighted_hybrid</x:v>
      </x:c>
      <x:c r="M1982" s="77" t="str">
        <x:v>是</x:v>
      </x:c>
      <x:c r="N1982" s="77" t="str">
        <x:v>是</x:v>
      </x:c>
    </x:row>
    <x:row r="1983">
      <x:c r="A1983" s="77" t="str">
        <x:v>3064</x:v>
      </x:c>
      <x:c r="B1983" s="77" t="str">
        <x:v>泰偉</x:v>
      </x:c>
      <x:c r="C1983" s="125" t="n">
        <x:v>45962</x:v>
      </x:c>
      <x:c r="D1983" s="120" t="n">
        <x:v>6290</x:v>
      </x:c>
      <x:c r="E1983" s="120" t="n">
        <x:v>5438.479193938454</x:v>
      </x:c>
      <x:c r="F1983" s="120" t="n">
        <x:v>5960.568408530811</x:v>
      </x:c>
      <x:c r="G1983" s="120" t="n">
        <x:v>5380.46928120597</x:v>
      </x:c>
      <x:c r="H1983" s="119" t="n">
        <x:v>0.1353769167029485</x:v>
      </x:c>
      <x:c r="I1983" s="119" t="n">
        <x:f>IFERROR(ABS(F1983-D1983)/ABS(D1983),"")</x:f>
        <x:v>0.05237386191878995</x:v>
      </x:c>
      <x:c r="J1983" s="119" t="n">
        <x:f>IFERROR(ABS(G1983-D1983)/ABS(D1983),"")</x:f>
        <x:v>0.14459947834563272</x:v>
      </x:c>
      <x:c r="K1983" s="120" t="n">
        <x:f>E1983-D1983</x:f>
        <x:v>-851.520806061546</x:v>
      </x:c>
      <x:c r="L1983" s="77" t="str">
        <x:v>weighted_hybrid</x:v>
      </x:c>
      <x:c r="M1983" s="77" t="str">
        <x:v>是</x:v>
      </x:c>
      <x:c r="N1983" s="77" t="str">
        <x:v>是</x:v>
      </x:c>
    </x:row>
    <x:row r="1984">
      <x:c r="A1984" s="77" t="str">
        <x:v>3064</x:v>
      </x:c>
      <x:c r="B1984" s="77" t="str">
        <x:v>泰偉</x:v>
      </x:c>
      <x:c r="C1984" s="125" t="n">
        <x:v>45992</x:v>
      </x:c>
      <x:c r="D1984" s="120" t="n">
        <x:v>6313</x:v>
      </x:c>
      <x:c r="E1984" s="120" t="n">
        <x:v>5552.688077221457</x:v>
      </x:c>
      <x:c r="F1984" s="120" t="n">
        <x:v>6466.297849333425</x:v>
      </x:c>
      <x:c r="G1984" s="120" t="n">
        <x:v>5451.175880320127</x:v>
      </x:c>
      <x:c r="H1984" s="119" t="n">
        <x:v>0.12043591363512479</x:v>
      </x:c>
      <x:c r="I1984" s="119" t="n">
        <x:f>IFERROR(ABS(F1984-D1984)/ABS(D1984),"")</x:f>
        <x:v>0.024282884418410405</x:v>
      </x:c>
      <x:c r="J1984" s="119" t="n">
        <x:f>IFERROR(ABS(G1984-D1984)/ABS(D1984),"")</x:f>
        <x:v>0.1365157800855176</x:v>
      </x:c>
      <x:c r="K1984" s="120" t="n">
        <x:f>E1984-D1984</x:f>
        <x:v>-760.3119227785428</x:v>
      </x:c>
      <x:c r="L1984" s="77" t="str">
        <x:v>weighted_hybrid</x:v>
      </x:c>
      <x:c r="M1984" s="77" t="str">
        <x:v>是</x:v>
      </x:c>
      <x:c r="N1984" s="77" t="str">
        <x:v>是</x:v>
      </x:c>
    </x:row>
    <x:row r="1985">
      <x:c r="A1985" s="77" t="str">
        <x:v>3066</x:v>
      </x:c>
      <x:c r="B1985" s="77" t="str">
        <x:v>李洲</x:v>
      </x:c>
      <x:c r="C1985" s="125" t="n">
        <x:v>45658</x:v>
      </x:c>
      <x:c r="D1985" s="120" t="n">
        <x:v>19433</x:v>
      </x:c>
      <x:c r="E1985" s="120" t="n">
        <x:v>19192.732767026766</x:v>
      </x:c>
      <x:c r="F1985" s="120" t="n">
        <x:v>17194.35739757954</x:v>
      </x:c>
      <x:c r="G1985" s="120" t="n">
        <x:v>19414.774474743124</x:v>
      </x:c>
      <x:c r="H1985" s="119" t="n">
        <x:v>0.012363877577997945</x:v>
      </x:c>
      <x:c r="I1985" s="119" t="n">
        <x:f>IFERROR(ABS(F1985-D1985)/ABS(D1985),"")</x:f>
        <x:v>0.11519799322906701</x:v>
      </x:c>
      <x:c r="J1985" s="119" t="n">
        <x:f>IFERROR(ABS(G1985-D1985)/ABS(D1985),"")</x:f>
        <x:v>0.0009378647278791591</x:v>
      </x:c>
      <x:c r="K1985" s="120" t="n">
        <x:f>E1985-D1985</x:f>
        <x:v>-240.26723297323406</x:v>
      </x:c>
      <x:c r="L1985" s="77" t="str">
        <x:v>weighted_hybrid</x:v>
      </x:c>
      <x:c r="M1985" s="77" t="str">
        <x:v>是</x:v>
      </x:c>
      <x:c r="N1985" s="77" t="str">
        <x:v>是</x:v>
      </x:c>
    </x:row>
    <x:row r="1986">
      <x:c r="A1986" s="77" t="str">
        <x:v>3066</x:v>
      </x:c>
      <x:c r="B1986" s="77" t="str">
        <x:v>李洲</x:v>
      </x:c>
      <x:c r="C1986" s="125" t="n">
        <x:v>45689</x:v>
      </x:c>
      <x:c r="D1986" s="120" t="n">
        <x:v>11199</x:v>
      </x:c>
      <x:c r="E1986" s="120" t="n">
        <x:v>15350.865682203974</x:v>
      </x:c>
      <x:c r="F1986" s="120" t="n">
        <x:v>9742.931616337512</x:v>
      </x:c>
      <x:c r="G1986" s="120" t="n">
        <x:v>15973.969467300247</x:v>
      </x:c>
      <x:c r="H1986" s="119" t="n">
        <x:v>0.3707353944284288</x:v>
      </x:c>
      <x:c r="I1986" s="119" t="n">
        <x:f>IFERROR(ABS(F1986-D1986)/ABS(D1986),"")</x:f>
        <x:v>0.13001771440865154</x:v>
      </x:c>
      <x:c r="J1986" s="119" t="n">
        <x:f>IFERROR(ABS(G1986-D1986)/ABS(D1986),"")</x:f>
        <x:v>0.4263746287436599</x:v>
      </x:c>
      <x:c r="K1986" s="120" t="n">
        <x:f>E1986-D1986</x:f>
        <x:v>4151.865682203974</x:v>
      </x:c>
      <x:c r="L1986" s="77" t="str">
        <x:v>weighted_hybrid</x:v>
      </x:c>
      <x:c r="M1986" s="77" t="str">
        <x:v>是</x:v>
      </x:c>
      <x:c r="N1986" s="77" t="str">
        <x:v>是</x:v>
      </x:c>
    </x:row>
    <x:row r="1987">
      <x:c r="A1987" s="77" t="str">
        <x:v>3066</x:v>
      </x:c>
      <x:c r="B1987" s="77" t="str">
        <x:v>李洲</x:v>
      </x:c>
      <x:c r="C1987" s="125" t="n">
        <x:v>45717</x:v>
      </x:c>
      <x:c r="D1987" s="120" t="n">
        <x:v>24097</x:v>
      </x:c>
      <x:c r="E1987" s="120" t="n">
        <x:v>15498.966978588802</x:v>
      </x:c>
      <x:c r="F1987" s="120" t="n">
        <x:v>22078.611435944</x:v>
      </x:c>
      <x:c r="G1987" s="120" t="n">
        <x:v>14767.895372216</x:v>
      </x:c>
      <x:c r="H1987" s="119" t="n">
        <x:v>0.35680927175213506</x:v>
      </x:c>
      <x:c r="I1987" s="119" t="n">
        <x:f>IFERROR(ABS(F1987-D1987)/ABS(D1987),"")</x:f>
        <x:v>0.08376098950309167</x:v>
      </x:c>
      <x:c r="J1987" s="119" t="n">
        <x:f>IFERROR(ABS(G1987-D1987)/ABS(D1987),"")</x:f>
        <x:v>0.3871479697798066</x:v>
      </x:c>
      <x:c r="K1987" s="120" t="n">
        <x:f>E1987-D1987</x:f>
        <x:v>-8598.033021411198</x:v>
      </x:c>
      <x:c r="L1987" s="77" t="str">
        <x:v>weighted_hybrid</x:v>
      </x:c>
      <x:c r="M1987" s="77" t="str">
        <x:v>是</x:v>
      </x:c>
      <x:c r="N1987" s="77" t="str">
        <x:v>是</x:v>
      </x:c>
    </x:row>
    <x:row r="1988">
      <x:c r="A1988" s="77" t="str">
        <x:v>3066</x:v>
      </x:c>
      <x:c r="B1988" s="77" t="str">
        <x:v>李洲</x:v>
      </x:c>
      <x:c r="C1988" s="125" t="n">
        <x:v>45748</x:v>
      </x:c>
      <x:c r="D1988" s="120" t="n">
        <x:v>19290</x:v>
      </x:c>
      <x:c r="E1988" s="120" t="n">
        <x:v>20754.169674955396</x:v>
      </x:c>
      <x:c r="F1988" s="120" t="n">
        <x:v>19393.395608707244</x:v>
      </x:c>
      <x:c r="G1988" s="120" t="n">
        <x:v>20905.366793427413</x:v>
      </x:c>
      <x:c r="H1988" s="119" t="n">
        <x:v>0.07590304172915478</x:v>
      </x:c>
      <x:c r="I1988" s="119" t="n">
        <x:f>IFERROR(ABS(F1988-D1988)/ABS(D1988),"")</x:f>
        <x:v>0.005360062659784542</x:v>
      </x:c>
      <x:c r="J1988" s="119" t="n">
        <x:f>IFERROR(ABS(G1988-D1988)/ABS(D1988),"")</x:f>
        <x:v>0.08374115051464036</x:v>
      </x:c>
      <x:c r="K1988" s="120" t="n">
        <x:f>E1988-D1988</x:f>
        <x:v>1464.1696749553957</x:v>
      </x:c>
      <x:c r="L1988" s="77" t="str">
        <x:v>weighted_hybrid</x:v>
      </x:c>
      <x:c r="M1988" s="77" t="str">
        <x:v>是</x:v>
      </x:c>
      <x:c r="N1988" s="77" t="str">
        <x:v>是</x:v>
      </x:c>
    </x:row>
    <x:row r="1989">
      <x:c r="A1989" s="77" t="str">
        <x:v>3066</x:v>
      </x:c>
      <x:c r="B1989" s="77" t="str">
        <x:v>李洲</x:v>
      </x:c>
      <x:c r="C1989" s="125" t="n">
        <x:v>45778</x:v>
      </x:c>
      <x:c r="D1989" s="120" t="n">
        <x:v>12657</x:v>
      </x:c>
      <x:c r="E1989" s="120" t="n">
        <x:v>18443.50207544031</x:v>
      </x:c>
      <x:c r="F1989" s="120" t="n">
        <x:v>19181.49541125271</x:v>
      </x:c>
      <x:c r="G1989" s="120" t="n">
        <x:v>18361.502815905595</x:v>
      </x:c>
      <x:c r="H1989" s="119" t="n">
        <x:v>0.4571780102267764</x:v>
      </x:c>
      <x:c r="I1989" s="119" t="n">
        <x:f>IFERROR(ABS(F1989-D1989)/ABS(D1989),"")</x:f>
        <x:v>0.5154851395475001</x:v>
      </x:c>
      <x:c r="J1989" s="119" t="n">
        <x:f>IFERROR(ABS(G1989-D1989)/ABS(D1989),"")</x:f>
        <x:v>0.4506994403022513</x:v>
      </x:c>
      <x:c r="K1989" s="120" t="n">
        <x:f>E1989-D1989</x:f>
        <x:v>5786.5020754403085</x:v>
      </x:c>
      <x:c r="L1989" s="77" t="str">
        <x:v>weighted_hybrid</x:v>
      </x:c>
      <x:c r="M1989" s="77" t="str">
        <x:v>是</x:v>
      </x:c>
      <x:c r="N1989" s="77" t="str">
        <x:v>是</x:v>
      </x:c>
    </x:row>
    <x:row r="1990">
      <x:c r="A1990" s="77" t="str">
        <x:v>3066</x:v>
      </x:c>
      <x:c r="B1990" s="77" t="str">
        <x:v>李洲</x:v>
      </x:c>
      <x:c r="C1990" s="125" t="n">
        <x:v>45809</x:v>
      </x:c>
      <x:c r="D1990" s="120" t="n">
        <x:v>17973</x:v>
      </x:c>
      <x:c r="E1990" s="120" t="n">
        <x:v>15087.205104297012</x:v>
      </x:c>
      <x:c r="F1990" s="120" t="n">
        <x:v>16109.82188962588</x:v>
      </x:c>
      <x:c r="G1990" s="120" t="n">
        <x:v>14973.581017038248</x:v>
      </x:c>
      <x:c r="H1990" s="119" t="n">
        <x:v>0.16056278282440262</x:v>
      </x:c>
      <x:c r="I1990" s="119" t="n">
        <x:f>IFERROR(ABS(F1990-D1990)/ABS(D1990),"")</x:f>
        <x:v>0.1036653931104501</x:v>
      </x:c>
      <x:c r="J1990" s="119" t="n">
        <x:f>IFERROR(ABS(G1990-D1990)/ABS(D1990),"")</x:f>
        <x:v>0.1668847150148418</x:v>
      </x:c>
      <x:c r="K1990" s="120" t="n">
        <x:f>E1990-D1990</x:f>
        <x:v>-2885.7948957029876</x:v>
      </x:c>
      <x:c r="L1990" s="77" t="str">
        <x:v>weighted_hybrid</x:v>
      </x:c>
      <x:c r="M1990" s="77" t="str">
        <x:v>是</x:v>
      </x:c>
      <x:c r="N1990" s="77" t="str">
        <x:v>是</x:v>
      </x:c>
    </x:row>
    <x:row r="1991">
      <x:c r="A1991" s="77" t="str">
        <x:v>3066</x:v>
      </x:c>
      <x:c r="B1991" s="77" t="str">
        <x:v>李洲</x:v>
      </x:c>
      <x:c r="C1991" s="125" t="n">
        <x:v>45839</x:v>
      </x:c>
      <x:c r="D1991" s="120" t="n">
        <x:v>53970</x:v>
      </x:c>
      <x:c r="E1991" s="120" t="n">
        <x:v>21037.585622914256</x:v>
      </x:c>
      <x:c r="F1991" s="120" t="n">
        <x:v>22428.594110246617</x:v>
      </x:c>
      <x:c r="G1991" s="120" t="n">
        <x:v>20883.02912432177</x:v>
      </x:c>
      <x:c r="H1991" s="119" t="n">
        <x:v>0.6101985246819668</x:v>
      </x:c>
      <x:c r="I1991" s="119" t="n">
        <x:f>IFERROR(ABS(F1991-D1991)/ABS(D1991),"")</x:f>
        <x:v>0.5844247895081227</x:v>
      </x:c>
      <x:c r="J1991" s="119" t="n">
        <x:f>IFERROR(ABS(G1991-D1991)/ABS(D1991),"")</x:f>
        <x:v>0.6130622730346161</x:v>
      </x:c>
      <x:c r="K1991" s="120" t="n">
        <x:f>E1991-D1991</x:f>
        <x:v>-32932.41437708575</x:v>
      </x:c>
      <x:c r="L1991" s="77" t="str">
        <x:v>weighted_hybrid</x:v>
      </x:c>
      <x:c r="M1991" s="77" t="str">
        <x:v>是</x:v>
      </x:c>
      <x:c r="N1991" s="77" t="str">
        <x:v>是</x:v>
      </x:c>
    </x:row>
    <x:row r="1992">
      <x:c r="A1992" s="77" t="str">
        <x:v>3066</x:v>
      </x:c>
      <x:c r="B1992" s="77" t="str">
        <x:v>李洲</x:v>
      </x:c>
      <x:c r="C1992" s="125" t="n">
        <x:v>45870</x:v>
      </x:c>
      <x:c r="D1992" s="120" t="n">
        <x:v>15544</x:v>
      </x:c>
      <x:c r="E1992" s="120" t="n">
        <x:v>30726.253152974434</x:v>
      </x:c>
      <x:c r="F1992" s="120" t="n">
        <x:v>20975.87241004461</x:v>
      </x:c>
      <x:c r="G1992" s="120" t="n">
        <x:v>31809.628791077746</x:v>
      </x:c>
      <x:c r="H1992" s="119" t="n">
        <x:v>0.9767275574481751</x:v>
      </x:c>
      <x:c r="I1992" s="119" t="n">
        <x:f>IFERROR(ABS(F1992-D1992)/ABS(D1992),"")</x:f>
        <x:v>0.3494513902499105</x:v>
      </x:c>
      <x:c r="J1992" s="119" t="n">
        <x:f>IFERROR(ABS(G1992-D1992)/ABS(D1992),"")</x:f>
        <x:v>1.0464249093590934</x:v>
      </x:c>
      <x:c r="K1992" s="120" t="n">
        <x:f>E1992-D1992</x:f>
        <x:v>15182.253152974434</x:v>
      </x:c>
      <x:c r="L1992" s="77" t="str">
        <x:v>weighted_hybrid</x:v>
      </x:c>
      <x:c r="M1992" s="77" t="str">
        <x:v>是</x:v>
      </x:c>
      <x:c r="N1992" s="77" t="str">
        <x:v>是</x:v>
      </x:c>
    </x:row>
    <x:row r="1993">
      <x:c r="A1993" s="77" t="str">
        <x:v>3066</x:v>
      </x:c>
      <x:c r="B1993" s="77" t="str">
        <x:v>李洲</x:v>
      </x:c>
      <x:c r="C1993" s="125" t="n">
        <x:v>45901</x:v>
      </x:c>
      <x:c r="D1993" s="120" t="n">
        <x:v>17103</x:v>
      </x:c>
      <x:c r="E1993" s="120" t="n">
        <x:v>18511.29125471643</x:v>
      </x:c>
      <x:c r="F1993" s="120" t="n">
        <x:v>22627.96479719599</x:v>
      </x:c>
      <x:c r="G1993" s="120" t="n">
        <x:v>18053.883083329813</x:v>
      </x:c>
      <x:c r="H1993" s="119" t="n">
        <x:v>0.08234176780193128</x:v>
      </x:c>
      <x:c r="I1993" s="119" t="n">
        <x:f>IFERROR(ABS(F1993-D1993)/ABS(D1993),"")</x:f>
        <x:v>0.32304068275717646</x:v>
      </x:c>
      <x:c r="J1993" s="119" t="n">
        <x:f>IFERROR(ABS(G1993-D1993)/ABS(D1993),"")</x:f>
        <x:v>0.05559744391801511</x:v>
      </x:c>
      <x:c r="K1993" s="120" t="n">
        <x:f>E1993-D1993</x:f>
        <x:v>1408.2912547164306</x:v>
      </x:c>
      <x:c r="L1993" s="77" t="str">
        <x:v>weighted_hybrid</x:v>
      </x:c>
      <x:c r="M1993" s="77" t="str">
        <x:v>是</x:v>
      </x:c>
      <x:c r="N1993" s="77" t="str">
        <x:v>是</x:v>
      </x:c>
    </x:row>
    <x:row r="1994">
      <x:c r="A1994" s="77" t="str">
        <x:v>3066</x:v>
      </x:c>
      <x:c r="B1994" s="77" t="str">
        <x:v>李洲</x:v>
      </x:c>
      <x:c r="C1994" s="125" t="n">
        <x:v>45931</x:v>
      </x:c>
      <x:c r="D1994" s="120" t="n">
        <x:v>17188</x:v>
      </x:c>
      <x:c r="E1994" s="120" t="n">
        <x:v>16836.138306238245</x:v>
      </x:c>
      <x:c r="F1994" s="120" t="n">
        <x:v>18480.00291574306</x:v>
      </x:c>
      <x:c r="G1994" s="120" t="n">
        <x:v>16653.486682959934</x:v>
      </x:c>
      <x:c r="H1994" s="119" t="n">
        <x:v>0.020471357561191256</x:v>
      </x:c>
      <x:c r="I1994" s="119" t="n">
        <x:f>IFERROR(ABS(F1994-D1994)/ABS(D1994),"")</x:f>
        <x:v>0.07516889200273806</x:v>
      </x:c>
      <x:c r="J1994" s="119" t="n">
        <x:f>IFERROR(ABS(G1994-D1994)/ABS(D1994),"")</x:f>
        <x:v>0.03109805195718326</x:v>
      </x:c>
      <x:c r="K1994" s="120" t="n">
        <x:f>E1994-D1994</x:f>
        <x:v>-351.8616937617553</x:v>
      </x:c>
      <x:c r="L1994" s="77" t="str">
        <x:v>weighted_hybrid</x:v>
      </x:c>
      <x:c r="M1994" s="77" t="str">
        <x:v>是</x:v>
      </x:c>
      <x:c r="N1994" s="77" t="str">
        <x:v>是</x:v>
      </x:c>
    </x:row>
    <x:row r="1995">
      <x:c r="A1995" s="77" t="str">
        <x:v>3066</x:v>
      </x:c>
      <x:c r="B1995" s="77" t="str">
        <x:v>李洲</x:v>
      </x:c>
      <x:c r="C1995" s="125" t="n">
        <x:v>45962</x:v>
      </x:c>
      <x:c r="D1995" s="120" t="n">
        <x:v>16375</x:v>
      </x:c>
      <x:c r="E1995" s="120" t="n">
        <x:v>16108.186144747142</x:v>
      </x:c>
      <x:c r="F1995" s="120" t="n">
        <x:v>17249.69577450319</x:v>
      </x:c>
      <x:c r="G1995" s="120" t="n">
        <x:v>15981.351741440913</x:v>
      </x:c>
      <x:c r="H1995" s="119" t="n">
        <x:v>0.016293975893304308</x:v>
      </x:c>
      <x:c r="I1995" s="119" t="n">
        <x:f>IFERROR(ABS(F1995-D1995)/ABS(D1995),"")</x:f>
        <x:v>0.05341653584752308</x:v>
      </x:c>
      <x:c r="J1995" s="119" t="n">
        <x:f>IFERROR(ABS(G1995-D1995)/ABS(D1995),"")</x:f>
        <x:v>0.024039588308951906</x:v>
      </x:c>
      <x:c r="K1995" s="120" t="n">
        <x:f>E1995-D1995</x:f>
        <x:v>-266.81385525285805</x:v>
      </x:c>
      <x:c r="L1995" s="77" t="str">
        <x:v>weighted_hybrid</x:v>
      </x:c>
      <x:c r="M1995" s="77" t="str">
        <x:v>是</x:v>
      </x:c>
      <x:c r="N1995" s="77" t="str">
        <x:v>是</x:v>
      </x:c>
    </x:row>
    <x:row r="1996">
      <x:c r="A1996" s="77" t="str">
        <x:v>3066</x:v>
      </x:c>
      <x:c r="B1996" s="77" t="str">
        <x:v>李洲</x:v>
      </x:c>
      <x:c r="C1996" s="125" t="n">
        <x:v>45992</x:v>
      </x:c>
      <x:c r="D1996" s="120" t="n">
        <x:v>17068</x:v>
      </x:c>
      <x:c r="E1996" s="120" t="n">
        <x:v>15561.400365332422</x:v>
      </x:c>
      <x:c r="F1996" s="120" t="n">
        <x:v>14535.477384594098</x:v>
      </x:c>
      <x:c r="G1996" s="120" t="n">
        <x:v>15675.391807636679</x:v>
      </x:c>
      <x:c r="H1996" s="119" t="n">
        <x:v>0.08827042621675524</x:v>
      </x:c>
      <x:c r="I1996" s="119" t="n">
        <x:f>IFERROR(ABS(F1996-D1996)/ABS(D1996),"")</x:f>
        <x:v>0.14837840493355414</x:v>
      </x:c>
      <x:c r="J1996" s="119" t="n">
        <x:f>IFERROR(ABS(G1996-D1996)/ABS(D1996),"")</x:f>
        <x:v>0.08159176191488873</x:v>
      </x:c>
      <x:c r="K1996" s="120" t="n">
        <x:f>E1996-D1996</x:f>
        <x:v>-1506.5996346675784</x:v>
      </x:c>
      <x:c r="L1996" s="77" t="str">
        <x:v>weighted_hybrid</x:v>
      </x:c>
      <x:c r="M1996" s="77" t="str">
        <x:v>是</x:v>
      </x:c>
      <x:c r="N1996" s="77" t="str">
        <x:v>是</x:v>
      </x:c>
    </x:row>
    <x:row r="1997">
      <x:c r="A1997" s="77" t="str">
        <x:v>3067</x:v>
      </x:c>
      <x:c r="B1997" s="77" t="str">
        <x:v>全域</x:v>
      </x:c>
      <x:c r="C1997" s="125" t="n">
        <x:v>45658</x:v>
      </x:c>
      <x:c r="D1997" s="120" t="n">
        <x:v>7400</x:v>
      </x:c>
      <x:c r="E1997" s="120" t="n">
        <x:v>4956.736802560505</x:v>
      </x:c>
      <x:c r="F1997" s="120" t="n">
        <x:v>1741.6546210073232</x:v>
      </x:c>
      <x:c r="G1997" s="120" t="n">
        <x:v>5313.968156066414</x:v>
      </x:c>
      <x:c r="H1997" s="119" t="n">
        <x:v>0.33017070235668855</x:v>
      </x:c>
      <x:c r="I1997" s="119" t="n">
        <x:f>IFERROR(ABS(F1997-D1997)/ABS(D1997),"")</x:f>
        <x:v>0.7646412674314429</x:v>
      </x:c>
      <x:c r="J1997" s="119" t="n">
        <x:f>IFERROR(ABS(G1997-D1997)/ABS(D1997),"")</x:f>
        <x:v>0.28189619512616026</x:v>
      </x:c>
      <x:c r="K1997" s="120" t="n">
        <x:f>E1997-D1997</x:f>
        <x:v>-2443.2631974394953</x:v>
      </x:c>
      <x:c r="L1997" s="77" t="str">
        <x:v>weighted_hybrid</x:v>
      </x:c>
      <x:c r="M1997" s="77" t="str">
        <x:v>是</x:v>
      </x:c>
      <x:c r="N1997" s="77" t="str">
        <x:v>是</x:v>
      </x:c>
    </x:row>
    <x:row r="1998">
      <x:c r="A1998" s="77" t="str">
        <x:v>3067</x:v>
      </x:c>
      <x:c r="B1998" s="77" t="str">
        <x:v>全域</x:v>
      </x:c>
      <x:c r="C1998" s="125" t="n">
        <x:v>45689</x:v>
      </x:c>
      <x:c r="D1998" s="120" t="n">
        <x:v>3540</x:v>
      </x:c>
      <x:c r="E1998" s="120" t="n">
        <x:v>6418.194849870484</x:v>
      </x:c>
      <x:c r="F1998" s="120" t="n">
        <x:v>1770.3849038445403</x:v>
      </x:c>
      <x:c r="G1998" s="120" t="n">
        <x:v>6934.6181772067</x:v>
      </x:c>
      <x:c r="H1998" s="119" t="n">
        <x:v>0.813049392618781</x:v>
      </x:c>
      <x:c r="I1998" s="119" t="n">
        <x:f>IFERROR(ABS(F1998-D1998)/ABS(D1998),"")</x:f>
        <x:v>0.49989127010041234</x:v>
      </x:c>
      <x:c r="J1998" s="119" t="n">
        <x:f>IFERROR(ABS(G1998-D1998)/ABS(D1998),"")</x:f>
        <x:v>0.958931688476469</x:v>
      </x:c>
      <x:c r="K1998" s="120" t="n">
        <x:f>E1998-D1998</x:f>
        <x:v>2878.194849870484</x:v>
      </x:c>
      <x:c r="L1998" s="77" t="str">
        <x:v>weighted_hybrid</x:v>
      </x:c>
      <x:c r="M1998" s="77" t="str">
        <x:v>是</x:v>
      </x:c>
      <x:c r="N1998" s="77" t="str">
        <x:v>是</x:v>
      </x:c>
    </x:row>
    <x:row r="1999">
      <x:c r="A1999" s="77" t="str">
        <x:v>3067</x:v>
      </x:c>
      <x:c r="B1999" s="77" t="str">
        <x:v>全域</x:v>
      </x:c>
      <x:c r="C1999" s="125" t="n">
        <x:v>45717</x:v>
      </x:c>
      <x:c r="D1999" s="120" t="n">
        <x:v>3442</x:v>
      </x:c>
      <x:c r="E1999" s="120" t="n">
        <x:v>2478.8856607478297</x:v>
      </x:c>
      <x:c r="F1999" s="120" t="n">
        <x:v>4250.338217171396</x:v>
      </x:c>
      <x:c r="G1999" s="120" t="n">
        <x:v>2282.0575989229887</x:v>
      </x:c>
      <x:c r="H1999" s="119" t="n">
        <x:v>0.2798124169820367</x:v>
      </x:c>
      <x:c r="I1999" s="119" t="n">
        <x:f>IFERROR(ABS(F1999-D1999)/ABS(D1999),"")</x:f>
        <x:v>0.23484550179296793</x:v>
      </x:c>
      <x:c r="J1999" s="119" t="n">
        <x:f>IFERROR(ABS(G1999-D1999)/ABS(D1999),"")</x:f>
        <x:v>0.3369966301792595</x:v>
      </x:c>
      <x:c r="K1999" s="120" t="n">
        <x:f>E1999-D1999</x:f>
        <x:v>-963.1143392521703</x:v>
      </x:c>
      <x:c r="L1999" s="77" t="str">
        <x:v>weighted_hybrid</x:v>
      </x:c>
      <x:c r="M1999" s="77" t="str">
        <x:v>是</x:v>
      </x:c>
      <x:c r="N1999" s="77" t="str">
        <x:v>是</x:v>
      </x:c>
    </x:row>
    <x:row r="2000">
      <x:c r="A2000" s="77" t="str">
        <x:v>3067</x:v>
      </x:c>
      <x:c r="B2000" s="77" t="str">
        <x:v>全域</x:v>
      </x:c>
      <x:c r="C2000" s="125" t="n">
        <x:v>45748</x:v>
      </x:c>
      <x:c r="D2000" s="120" t="n">
        <x:v>3494</x:v>
      </x:c>
      <x:c r="E2000" s="120" t="n">
        <x:v>1360.4419544021434</x:v>
      </x:c>
      <x:c r="F2000" s="120" t="n">
        <x:v>4911.883214154163</x:v>
      </x:c>
      <x:c r="G2000" s="120" t="n">
        <x:v>965.8373699852523</x:v>
      </x:c>
      <x:c r="H2000" s="119" t="n">
        <x:v>0.6106348155689343</x:v>
      </x:c>
      <x:c r="I2000" s="119" t="n">
        <x:f>IFERROR(ABS(F2000-D2000)/ABS(D2000),"")</x:f>
        <x:v>0.4058051557396003</x:v>
      </x:c>
      <x:c r="J2000" s="119" t="n">
        <x:f>IFERROR(ABS(G2000-D2000)/ABS(D2000),"")</x:f>
        <x:v>0.7235725901587715</x:v>
      </x:c>
      <x:c r="K2000" s="120" t="n">
        <x:f>E2000-D2000</x:f>
        <x:v>-2133.5580455978566</x:v>
      </x:c>
      <x:c r="L2000" s="77" t="str">
        <x:v>weighted_hybrid</x:v>
      </x:c>
      <x:c r="M2000" s="77" t="str">
        <x:v>是</x:v>
      </x:c>
      <x:c r="N2000" s="77" t="str">
        <x:v>是</x:v>
      </x:c>
    </x:row>
    <x:row r="2001">
      <x:c r="A2001" s="77" t="str">
        <x:v>3067</x:v>
      </x:c>
      <x:c r="B2001" s="77" t="str">
        <x:v>全域</x:v>
      </x:c>
      <x:c r="C2001" s="125" t="n">
        <x:v>45778</x:v>
      </x:c>
      <x:c r="D2001" s="120" t="n">
        <x:v>5548</x:v>
      </x:c>
      <x:c r="E2001" s="120" t="n">
        <x:v>2853.0139396184018</x:v>
      </x:c>
      <x:c r="F2001" s="120" t="n">
        <x:v>4558.231713126466</x:v>
      </x:c>
      <x:c r="G2001" s="120" t="n">
        <x:v>2663.545298117506</x:v>
      </x:c>
      <x:c r="H2001" s="119" t="n">
        <x:v>0.48575812191449136</x:v>
      </x:c>
      <x:c r="I2001" s="119" t="n">
        <x:f>IFERROR(ABS(F2001-D2001)/ABS(D2001),"")</x:f>
        <x:v>0.17840091688419857</x:v>
      </x:c>
      <x:c r="J2001" s="119" t="n">
        <x:f>IFERROR(ABS(G2001-D2001)/ABS(D2001),"")</x:f>
        <x:v>0.5199089224734128</x:v>
      </x:c>
      <x:c r="K2001" s="120" t="n">
        <x:f>E2001-D2001</x:f>
        <x:v>-2694.9860603815982</x:v>
      </x:c>
      <x:c r="L2001" s="77" t="str">
        <x:v>weighted_hybrid</x:v>
      </x:c>
      <x:c r="M2001" s="77" t="str">
        <x:v>是</x:v>
      </x:c>
      <x:c r="N2001" s="77" t="str">
        <x:v>是</x:v>
      </x:c>
    </x:row>
    <x:row r="2002">
      <x:c r="A2002" s="77" t="str">
        <x:v>3067</x:v>
      </x:c>
      <x:c r="B2002" s="77" t="str">
        <x:v>全域</x:v>
      </x:c>
      <x:c r="C2002" s="125" t="n">
        <x:v>45809</x:v>
      </x:c>
      <x:c r="D2002" s="120" t="n">
        <x:v>3375</x:v>
      </x:c>
      <x:c r="E2002" s="120" t="n">
        <x:v>3436.723623721865</x:v>
      </x:c>
      <x:c r="F2002" s="120" t="n">
        <x:v>4453.96613617182</x:v>
      </x:c>
      <x:c r="G2002" s="120" t="n">
        <x:v>3323.696677894092</x:v>
      </x:c>
      <x:c r="H2002" s="119" t="n">
        <x:v>0.018288481102774784</x:v>
      </x:c>
      <x:c r="I2002" s="119" t="n">
        <x:f>IFERROR(ABS(F2002-D2002)/ABS(D2002),"")</x:f>
        <x:v>0.3196936699768355</x:v>
      </x:c>
      <x:c r="J2002" s="119" t="n">
        <x:f>IFERROR(ABS(G2002-D2002)/ABS(D2002),"")</x:f>
        <x:v>0.015200984327676486</x:v>
      </x:c>
      <x:c r="K2002" s="120" t="n">
        <x:f>E2002-D2002</x:f>
        <x:v>61.7236237218649</x:v>
      </x:c>
      <x:c r="L2002" s="77" t="str">
        <x:v>weighted_hybrid</x:v>
      </x:c>
      <x:c r="M2002" s="77" t="str">
        <x:v>是</x:v>
      </x:c>
      <x:c r="N2002" s="77" t="str">
        <x:v>是</x:v>
      </x:c>
    </x:row>
    <x:row r="2003">
      <x:c r="A2003" s="77" t="str">
        <x:v>3067</x:v>
      </x:c>
      <x:c r="B2003" s="77" t="str">
        <x:v>全域</x:v>
      </x:c>
      <x:c r="C2003" s="125" t="n">
        <x:v>45839</x:v>
      </x:c>
      <x:c r="D2003" s="120" t="n">
        <x:v>5897</x:v>
      </x:c>
      <x:c r="E2003" s="120" t="n">
        <x:v>1954.143309663646</x:v>
      </x:c>
      <x:c r="F2003" s="120" t="n">
        <x:v>3740.980734204673</x:v>
      </x:c>
      <x:c r="G2003" s="120" t="n">
        <x:v>1755.6058180479763</x:v>
      </x:c>
      <x:c r="H2003" s="119" t="n">
        <x:v>0.668620771635807</x:v>
      </x:c>
      <x:c r="I2003" s="119" t="n">
        <x:f>IFERROR(ABS(F2003-D2003)/ABS(D2003),"")</x:f>
        <x:v>0.36561289906652994</x:v>
      </x:c>
      <x:c r="J2003" s="119" t="n">
        <x:f>IFERROR(ABS(G2003-D2003)/ABS(D2003),"")</x:f>
        <x:v>0.7022883130323935</x:v>
      </x:c>
      <x:c r="K2003" s="120" t="n">
        <x:f>E2003-D2003</x:f>
        <x:v>-3942.856690336354</x:v>
      </x:c>
      <x:c r="L2003" s="77" t="str">
        <x:v>weighted_hybrid</x:v>
      </x:c>
      <x:c r="M2003" s="77" t="str">
        <x:v>是</x:v>
      </x:c>
      <x:c r="N2003" s="77" t="str">
        <x:v>是</x:v>
      </x:c>
    </x:row>
    <x:row r="2004">
      <x:c r="A2004" s="77" t="str">
        <x:v>3067</x:v>
      </x:c>
      <x:c r="B2004" s="77" t="str">
        <x:v>全域</x:v>
      </x:c>
      <x:c r="C2004" s="125" t="n">
        <x:v>45870</x:v>
      </x:c>
      <x:c r="D2004" s="120" t="n">
        <x:v>2446</x:v>
      </x:c>
      <x:c r="E2004" s="120" t="n">
        <x:v>3336.546613993122</x:v>
      </x:c>
      <x:c r="F2004" s="120" t="n">
        <x:v>6092.314391947719</x:v>
      </x:c>
      <x:c r="G2004" s="120" t="n">
        <x:v>3030.3501942203884</x:v>
      </x:c>
      <x:c r="H2004" s="119" t="n">
        <x:v>0.3640828348295674</x:v>
      </x:c>
      <x:c r="I2004" s="119" t="n">
        <x:f>IFERROR(ABS(F2004-D2004)/ABS(D2004),"")</x:f>
        <x:v>1.4907254259802611</x:v>
      </x:c>
      <x:c r="J2004" s="119" t="n">
        <x:f>IFERROR(ABS(G2004-D2004)/ABS(D2004),"")</x:f>
        <x:v>0.23890032470171235</x:v>
      </x:c>
      <x:c r="K2004" s="120" t="n">
        <x:f>E2004-D2004</x:f>
        <x:v>890.5466139931218</x:v>
      </x:c>
      <x:c r="L2004" s="77" t="str">
        <x:v>weighted_hybrid</x:v>
      </x:c>
      <x:c r="M2004" s="77" t="str">
        <x:v>是</x:v>
      </x:c>
      <x:c r="N2004" s="77" t="str">
        <x:v>是</x:v>
      </x:c>
    </x:row>
    <x:row r="2005">
      <x:c r="A2005" s="77" t="str">
        <x:v>3067</x:v>
      </x:c>
      <x:c r="B2005" s="77" t="str">
        <x:v>全域</x:v>
      </x:c>
      <x:c r="C2005" s="125" t="n">
        <x:v>45901</x:v>
      </x:c>
      <x:c r="D2005" s="120" t="n">
        <x:v>8570</x:v>
      </x:c>
      <x:c r="E2005" s="120" t="n">
        <x:v>1636.5848697273136</x:v>
      </x:c>
      <x:c r="F2005" s="120" t="n">
        <x:v>3123.0034672683782</x:v>
      </x:c>
      <x:c r="G2005" s="120" t="n">
        <x:v>1471.4272477783063</x:v>
      </x:c>
      <x:c r="H2005" s="119" t="n">
        <x:v>0.8090332707436041</x:v>
      </x:c>
      <x:c r="I2005" s="119" t="n">
        <x:f>IFERROR(ABS(F2005-D2005)/ABS(D2005),"")</x:f>
        <x:v>0.6355888602954052</x:v>
      </x:c>
      <x:c r="J2005" s="119" t="n">
        <x:f>IFERROR(ABS(G2005-D2005)/ABS(D2005),"")</x:f>
        <x:v>0.8283048719045151</x:v>
      </x:c>
      <x:c r="K2005" s="120" t="n">
        <x:f>E2005-D2005</x:f>
        <x:v>-6933.415130272686</x:v>
      </x:c>
      <x:c r="L2005" s="77" t="str">
        <x:v>weighted_hybrid</x:v>
      </x:c>
      <x:c r="M2005" s="77" t="str">
        <x:v>是</x:v>
      </x:c>
      <x:c r="N2005" s="77" t="str">
        <x:v>是</x:v>
      </x:c>
    </x:row>
    <x:row r="2006">
      <x:c r="A2006" s="77" t="str">
        <x:v>3067</x:v>
      </x:c>
      <x:c r="B2006" s="77" t="str">
        <x:v>全域</x:v>
      </x:c>
      <x:c r="C2006" s="125" t="n">
        <x:v>45931</x:v>
      </x:c>
      <x:c r="D2006" s="120" t="n">
        <x:v>5469</x:v>
      </x:c>
      <x:c r="E2006" s="120" t="n">
        <x:v>3946.6362176996163</x:v>
      </x:c>
      <x:c r="F2006" s="120" t="n">
        <x:v>5527.510109449973</x:v>
      </x:c>
      <x:c r="G2006" s="120" t="n">
        <x:v>3770.9835630606876</x:v>
      </x:c>
      <x:c r="H2006" s="119" t="n">
        <x:v>0.27836236648388807</x:v>
      </x:c>
      <x:c r="I2006" s="119" t="n">
        <x:f>IFERROR(ABS(F2006-D2006)/ABS(D2006),"")</x:f>
        <x:v>0.01069850236788686</x:v>
      </x:c>
      <x:c r="J2006" s="119" t="n">
        <x:f>IFERROR(ABS(G2006-D2006)/ABS(D2006),"")</x:f>
        <x:v>0.3104802408007519</x:v>
      </x:c>
      <x:c r="K2006" s="120" t="n">
        <x:f>E2006-D2006</x:f>
        <x:v>-1522.3637823003837</x:v>
      </x:c>
      <x:c r="L2006" s="77" t="str">
        <x:v>weighted_hybrid</x:v>
      </x:c>
      <x:c r="M2006" s="77" t="str">
        <x:v>是</x:v>
      </x:c>
      <x:c r="N2006" s="77" t="str">
        <x:v>是</x:v>
      </x:c>
    </x:row>
    <x:row r="2007">
      <x:c r="A2007" s="77" t="str">
        <x:v>3067</x:v>
      </x:c>
      <x:c r="B2007" s="77" t="str">
        <x:v>全域</x:v>
      </x:c>
      <x:c r="C2007" s="125" t="n">
        <x:v>45962</x:v>
      </x:c>
      <x:c r="D2007" s="120" t="n">
        <x:v>3598</x:v>
      </x:c>
      <x:c r="E2007" s="120" t="n">
        <x:v>5149.8279196843</x:v>
      </x:c>
      <x:c r="F2007" s="120" t="n">
        <x:v>7656.124137939452</x:v>
      </x:c>
      <x:c r="G2007" s="120" t="n">
        <x:v>4871.350562100393</x:v>
      </x:c>
      <x:c r="H2007" s="119" t="n">
        <x:v>0.4313029237588381</x:v>
      </x:c>
      <x:c r="I2007" s="119" t="n">
        <x:f>IFERROR(ABS(F2007-D2007)/ABS(D2007),"")</x:f>
        <x:v>1.1278833068203036</x:v>
      </x:c>
      <x:c r="J2007" s="119" t="n">
        <x:f>IFERROR(ABS(G2007-D2007)/ABS(D2007),"")</x:f>
        <x:v>0.3539051034186752</x:v>
      </x:c>
      <x:c r="K2007" s="120" t="n">
        <x:f>E2007-D2007</x:f>
        <x:v>1551.8279196842996</x:v>
      </x:c>
      <x:c r="L2007" s="77" t="str">
        <x:v>weighted_hybrid</x:v>
      </x:c>
      <x:c r="M2007" s="77" t="str">
        <x:v>是</x:v>
      </x:c>
      <x:c r="N2007" s="77" t="str">
        <x:v>是</x:v>
      </x:c>
    </x:row>
    <x:row r="2008">
      <x:c r="A2008" s="77" t="str">
        <x:v>3067</x:v>
      </x:c>
      <x:c r="B2008" s="77" t="str">
        <x:v>全域</x:v>
      </x:c>
      <x:c r="C2008" s="125" t="n">
        <x:v>45992</x:v>
      </x:c>
      <x:c r="D2008" s="120" t="n">
        <x:v>5647</x:v>
      </x:c>
      <x:c r="E2008" s="120" t="n">
        <x:v>5061.581182650971</x:v>
      </x:c>
      <x:c r="F2008" s="120" t="n">
        <x:v>5600.117202337104</x:v>
      </x:c>
      <x:c r="G2008" s="120" t="n">
        <x:v>5001.743847130289</x:v>
      </x:c>
      <x:c r="H2008" s="119" t="n">
        <x:v>0.10366899545759328</x:v>
      </x:c>
      <x:c r="I2008" s="119" t="n">
        <x:f>IFERROR(ABS(F2008-D2008)/ABS(D2008),"")</x:f>
        <x:v>0.008302248567893808</x:v>
      </x:c>
      <x:c r="J2008" s="119" t="n">
        <x:f>IFERROR(ABS(G2008-D2008)/ABS(D2008),"")</x:f>
        <x:v>0.11426530066755987</x:v>
      </x:c>
      <x:c r="K2008" s="120" t="n">
        <x:f>E2008-D2008</x:f>
        <x:v>-585.4188173490293</x:v>
      </x:c>
      <x:c r="L2008" s="77" t="str">
        <x:v>weighted_hybrid</x:v>
      </x:c>
      <x:c r="M2008" s="77" t="str">
        <x:v>是</x:v>
      </x:c>
      <x:c r="N2008" s="77" t="str">
        <x:v>是</x:v>
      </x:c>
    </x:row>
    <x:row r="2009">
      <x:c r="A2009" s="77" t="str">
        <x:v>3073</x:v>
      </x:c>
      <x:c r="B2009" s="77" t="str">
        <x:v>天方能源</x:v>
      </x:c>
      <x:c r="C2009" s="125" t="n">
        <x:v>45658</x:v>
      </x:c>
      <x:c r="D2009" s="120" t="n">
        <x:v>3923</x:v>
      </x:c>
      <x:c r="E2009" s="120" t="n">
        <x:v>3023.2297940759904</x:v>
      </x:c>
      <x:c r="F2009" s="120" t="n">
        <x:v>4115.442013438888</x:v>
      </x:c>
      <x:c r="G2009" s="120" t="n">
        <x:v>2901.872880813446</x:v>
      </x:c>
      <x:c r="H2009" s="119" t="n">
        <x:v>0.22935768695488393</x:v>
      </x:c>
      <x:c r="I2009" s="119" t="n">
        <x:f>IFERROR(ABS(F2009-D2009)/ABS(D2009),"")</x:f>
        <x:v>0.04905480842184256</x:v>
      </x:c>
      <x:c r="J2009" s="119" t="n">
        <x:f>IFERROR(ABS(G2009-D2009)/ABS(D2009),"")</x:f>
        <x:v>0.26029240866340914</x:v>
      </x:c>
      <x:c r="K2009" s="120" t="n">
        <x:f>E2009-D2009</x:f>
        <x:v>-899.7702059240096</x:v>
      </x:c>
      <x:c r="L2009" s="77" t="str">
        <x:v>weighted_hybrid</x:v>
      </x:c>
      <x:c r="M2009" s="77" t="str">
        <x:v>是</x:v>
      </x:c>
      <x:c r="N2009" s="77" t="str">
        <x:v>是</x:v>
      </x:c>
    </x:row>
    <x:row r="2010">
      <x:c r="A2010" s="77" t="str">
        <x:v>3073</x:v>
      </x:c>
      <x:c r="B2010" s="77" t="str">
        <x:v>天方能源</x:v>
      </x:c>
      <x:c r="C2010" s="125" t="n">
        <x:v>45689</x:v>
      </x:c>
      <x:c r="D2010" s="120" t="n">
        <x:v>3398</x:v>
      </x:c>
      <x:c r="E2010" s="120" t="n">
        <x:v>3870.062787230263</x:v>
      </x:c>
      <x:c r="F2010" s="120" t="n">
        <x:v>2250.757023502227</x:v>
      </x:c>
      <x:c r="G2010" s="120" t="n">
        <x:v>4049.9856498667114</x:v>
      </x:c>
      <x:c r="H2010" s="119" t="n">
        <x:v>0.13892371607718157</x:v>
      </x:c>
      <x:c r="I2010" s="119" t="n">
        <x:f>IFERROR(ABS(F2010-D2010)/ABS(D2010),"")</x:f>
        <x:v>0.3376230066208866</x:v>
      </x:c>
      <x:c r="J2010" s="119" t="n">
        <x:f>IFERROR(ABS(G2010-D2010)/ABS(D2010),"")</x:f>
        <x:v>0.19187335193252247</x:v>
      </x:c>
      <x:c r="K2010" s="120" t="n">
        <x:f>E2010-D2010</x:f>
        <x:v>472.062787230263</x:v>
      </x:c>
      <x:c r="L2010" s="77" t="str">
        <x:v>weighted_hybrid</x:v>
      </x:c>
      <x:c r="M2010" s="77" t="str">
        <x:v>是</x:v>
      </x:c>
      <x:c r="N2010" s="77" t="str">
        <x:v>是</x:v>
      </x:c>
    </x:row>
    <x:row r="2011">
      <x:c r="A2011" s="77" t="str">
        <x:v>3073</x:v>
      </x:c>
      <x:c r="B2011" s="77" t="str">
        <x:v>天方能源</x:v>
      </x:c>
      <x:c r="C2011" s="125" t="n">
        <x:v>45717</x:v>
      </x:c>
      <x:c r="D2011" s="120" t="n">
        <x:v>4480</x:v>
      </x:c>
      <x:c r="E2011" s="120" t="n">
        <x:v>3609.0688252491523</x:v>
      </x:c>
      <x:c r="F2011" s="120" t="n">
        <x:v>3559.624750027529</x:v>
      </x:c>
      <x:c r="G2011" s="120" t="n">
        <x:v>3614.562611384888</x:v>
      </x:c>
      <x:c r="H2011" s="119" t="n">
        <x:v>0.19440428007831423</x:v>
      </x:c>
      <x:c r="I2011" s="119" t="n">
        <x:f>IFERROR(ABS(F2011-D2011)/ABS(D2011),"")</x:f>
        <x:v>0.20544090401171228</x:v>
      </x:c>
      <x:c r="J2011" s="119" t="n">
        <x:f>IFERROR(ABS(G2011-D2011)/ABS(D2011),"")</x:f>
        <x:v>0.19317798853015894</x:v>
      </x:c>
      <x:c r="K2011" s="120" t="n">
        <x:f>E2011-D2011</x:f>
        <x:v>-870.9311747508477</x:v>
      </x:c>
      <x:c r="L2011" s="77" t="str">
        <x:v>weighted_hybrid</x:v>
      </x:c>
      <x:c r="M2011" s="77" t="str">
        <x:v>是</x:v>
      </x:c>
      <x:c r="N2011" s="77" t="str">
        <x:v>是</x:v>
      </x:c>
    </x:row>
    <x:row r="2012">
      <x:c r="A2012" s="77" t="str">
        <x:v>3073</x:v>
      </x:c>
      <x:c r="B2012" s="77" t="str">
        <x:v>天方能源</x:v>
      </x:c>
      <x:c r="C2012" s="125" t="n">
        <x:v>45748</x:v>
      </x:c>
      <x:c r="D2012" s="120" t="n">
        <x:v>5488</x:v>
      </x:c>
      <x:c r="E2012" s="120" t="n">
        <x:v>4306.015302959209</x:v>
      </x:c>
      <x:c r="F2012" s="120" t="n">
        <x:v>3060.105039066882</x:v>
      </x:c>
      <x:c r="G2012" s="120" t="n">
        <x:v>4444.449776725023</x:v>
      </x:c>
      <x:c r="H2012" s="119" t="n">
        <x:v>0.2153762203062665</x:v>
      </x:c>
      <x:c r="I2012" s="119" t="n">
        <x:f>IFERROR(ABS(F2012-D2012)/ABS(D2012),"")</x:f>
        <x:v>0.4424006853012241</x:v>
      </x:c>
      <x:c r="J2012" s="119" t="n">
        <x:f>IFERROR(ABS(G2012-D2012)/ABS(D2012),"")</x:f>
        <x:v>0.19015127975127127</x:v>
      </x:c>
      <x:c r="K2012" s="120" t="n">
        <x:f>E2012-D2012</x:f>
        <x:v>-1181.9846970407907</x:v>
      </x:c>
      <x:c r="L2012" s="77" t="str">
        <x:v>weighted_hybrid</x:v>
      </x:c>
      <x:c r="M2012" s="77" t="str">
        <x:v>是</x:v>
      </x:c>
      <x:c r="N2012" s="77" t="str">
        <x:v>是</x:v>
      </x:c>
    </x:row>
    <x:row r="2013">
      <x:c r="A2013" s="77" t="str">
        <x:v>3073</x:v>
      </x:c>
      <x:c r="B2013" s="77" t="str">
        <x:v>天方能源</x:v>
      </x:c>
      <x:c r="C2013" s="125" t="n">
        <x:v>45778</x:v>
      </x:c>
      <x:c r="D2013" s="120" t="n">
        <x:v>5438</x:v>
      </x:c>
      <x:c r="E2013" s="120" t="n">
        <x:v>5658.113546002126</x:v>
      </x:c>
      <x:c r="F2013" s="120" t="n">
        <x:v>7678.411824690973</x:v>
      </x:c>
      <x:c r="G2013" s="120" t="n">
        <x:v>5433.635959481143</x:v>
      </x:c>
      <x:c r="H2013" s="119" t="n">
        <x:v>0.0404769301217591</x:v>
      </x:c>
      <x:c r="I2013" s="119" t="n">
        <x:f>IFERROR(ABS(F2013-D2013)/ABS(D2013),"")</x:f>
        <x:v>0.4119918765522201</x:v>
      </x:c>
      <x:c r="J2013" s="119" t="n">
        <x:f>IFERROR(ABS(G2013-D2013)/ABS(D2013),"")</x:f>
        <x:v>0.0008025083705143636</x:v>
      </x:c>
      <x:c r="K2013" s="120" t="n">
        <x:f>E2013-D2013</x:f>
        <x:v>220.113546002126</x:v>
      </x:c>
      <x:c r="L2013" s="77" t="str">
        <x:v>weighted_hybrid</x:v>
      </x:c>
      <x:c r="M2013" s="77" t="str">
        <x:v>是</x:v>
      </x:c>
      <x:c r="N2013" s="77" t="str">
        <x:v>是</x:v>
      </x:c>
    </x:row>
    <x:row r="2014">
      <x:c r="A2014" s="77" t="str">
        <x:v>3073</x:v>
      </x:c>
      <x:c r="B2014" s="77" t="str">
        <x:v>天方能源</x:v>
      </x:c>
      <x:c r="C2014" s="125" t="n">
        <x:v>45809</x:v>
      </x:c>
      <x:c r="D2014" s="120" t="n">
        <x:v>7358</x:v>
      </x:c>
      <x:c r="E2014" s="120" t="n">
        <x:v>5189.601472897518</x:v>
      </x:c>
      <x:c r="F2014" s="120" t="n">
        <x:v>3788.558416308395</x:v>
      </x:c>
      <x:c r="G2014" s="120" t="n">
        <x:v>5345.272923629643</x:v>
      </x:c>
      <x:c r="H2014" s="119" t="n">
        <x:v>0.29469944646676843</x:v>
      </x:c>
      <x:c r="I2014" s="119" t="n">
        <x:f>IFERROR(ABS(F2014-D2014)/ABS(D2014),"")</x:f>
        <x:v>0.48511029949600504</x:v>
      </x:c>
      <x:c r="J2014" s="119" t="n">
        <x:f>IFERROR(ABS(G2014-D2014)/ABS(D2014),"")</x:f>
        <x:v>0.27354268501907547</x:v>
      </x:c>
      <x:c r="K2014" s="120" t="n">
        <x:f>E2014-D2014</x:f>
        <x:v>-2168.398527102482</x:v>
      </x:c>
      <x:c r="L2014" s="77" t="str">
        <x:v>weighted_hybrid</x:v>
      </x:c>
      <x:c r="M2014" s="77" t="str">
        <x:v>是</x:v>
      </x:c>
      <x:c r="N2014" s="77" t="str">
        <x:v>是</x:v>
      </x:c>
    </x:row>
    <x:row r="2015">
      <x:c r="A2015" s="77" t="str">
        <x:v>3073</x:v>
      </x:c>
      <x:c r="B2015" s="77" t="str">
        <x:v>天方能源</x:v>
      </x:c>
      <x:c r="C2015" s="125" t="n">
        <x:v>45839</x:v>
      </x:c>
      <x:c r="D2015" s="120" t="n">
        <x:v>4378</x:v>
      </x:c>
      <x:c r="E2015" s="120" t="n">
        <x:v>7169.176516796781</x:v>
      </x:c>
      <x:c r="F2015" s="120" t="n">
        <x:v>6378.185579001904</x:v>
      </x:c>
      <x:c r="G2015" s="120" t="n">
        <x:v>7257.0643987739895</x:v>
      </x:c>
      <x:c r="H2015" s="119" t="n">
        <x:v>0.637546029419091</x:v>
      </x:c>
      <x:c r="I2015" s="119" t="n">
        <x:f>IFERROR(ABS(F2015-D2015)/ABS(D2015),"")</x:f>
        <x:v>0.45687199154908736</x:v>
      </x:c>
      <x:c r="J2015" s="119" t="n">
        <x:f>IFERROR(ABS(G2015-D2015)/ABS(D2015),"")</x:f>
        <x:v>0.6576209225157582</x:v>
      </x:c>
      <x:c r="K2015" s="120" t="n">
        <x:f>E2015-D2015</x:f>
        <x:v>2791.1765167967806</x:v>
      </x:c>
      <x:c r="L2015" s="77" t="str">
        <x:v>weighted_hybrid</x:v>
      </x:c>
      <x:c r="M2015" s="77" t="str">
        <x:v>是</x:v>
      </x:c>
      <x:c r="N2015" s="77" t="str">
        <x:v>是</x:v>
      </x:c>
    </x:row>
    <x:row r="2016">
      <x:c r="A2016" s="77" t="str">
        <x:v>3073</x:v>
      </x:c>
      <x:c r="B2016" s="77" t="str">
        <x:v>天方能源</x:v>
      </x:c>
      <x:c r="C2016" s="125" t="n">
        <x:v>45870</x:v>
      </x:c>
      <x:c r="D2016" s="120" t="n">
        <x:v>22170</x:v>
      </x:c>
      <x:c r="E2016" s="120" t="n">
        <x:v>4790.799216701406</x:v>
      </x:c>
      <x:c r="F2016" s="120" t="n">
        <x:v>5177.681435454884</x:v>
      </x:c>
      <x:c r="G2016" s="120" t="n">
        <x:v>4747.812303506575</x:v>
      </x:c>
      <x:c r="H2016" s="119" t="n">
        <x:v>0.7839062148533421</x:v>
      </x:c>
      <x:c r="I2016" s="119" t="n">
        <x:f>IFERROR(ABS(F2016-D2016)/ABS(D2016),"")</x:f>
        <x:v>0.7664555058432618</x:v>
      </x:c>
      <x:c r="J2016" s="119" t="n">
        <x:f>IFERROR(ABS(G2016-D2016)/ABS(D2016),"")</x:f>
        <x:v>0.7858451825211289</x:v>
      </x:c>
      <x:c r="K2016" s="120" t="n">
        <x:f>E2016-D2016</x:f>
        <x:v>-17379.200783298595</x:v>
      </x:c>
      <x:c r="L2016" s="77" t="str">
        <x:v>weighted_hybrid</x:v>
      </x:c>
      <x:c r="M2016" s="77" t="str">
        <x:v>是</x:v>
      </x:c>
      <x:c r="N2016" s="77" t="str">
        <x:v>是</x:v>
      </x:c>
    </x:row>
    <x:row r="2017">
      <x:c r="A2017" s="77" t="str">
        <x:v>3073</x:v>
      </x:c>
      <x:c r="B2017" s="77" t="str">
        <x:v>天方能源</x:v>
      </x:c>
      <x:c r="C2017" s="125" t="n">
        <x:v>45901</x:v>
      </x:c>
      <x:c r="D2017" s="120" t="n">
        <x:v>4865</x:v>
      </x:c>
      <x:c r="E2017" s="120" t="n">
        <x:v>11628.956874635407</x:v>
      </x:c>
      <x:c r="F2017" s="120" t="n">
        <x:v>7361.549865713897</x:v>
      </x:c>
      <x:c r="G2017" s="120" t="n">
        <x:v>12103.11320896002</x:v>
      </x:c>
      <x:c r="H2017" s="119" t="n">
        <x:v>1.3903302928335883</x:v>
      </x:c>
      <x:c r="I2017" s="119" t="n">
        <x:f>IFERROR(ABS(F2017-D2017)/ABS(D2017),"")</x:f>
        <x:v>0.5131654400234115</x:v>
      </x:c>
      <x:c r="J2017" s="119" t="n">
        <x:f>IFERROR(ABS(G2017-D2017)/ABS(D2017),"")</x:f>
        <x:v>1.4877930542569413</x:v>
      </x:c>
      <x:c r="K2017" s="120" t="n">
        <x:f>E2017-D2017</x:f>
        <x:v>6763.956874635407</x:v>
      </x:c>
      <x:c r="L2017" s="77" t="str">
        <x:v>weighted_hybrid</x:v>
      </x:c>
      <x:c r="M2017" s="77" t="str">
        <x:v>是</x:v>
      </x:c>
      <x:c r="N2017" s="77" t="str">
        <x:v>是</x:v>
      </x:c>
    </x:row>
    <x:row r="2018">
      <x:c r="A2018" s="77" t="str">
        <x:v>3073</x:v>
      </x:c>
      <x:c r="B2018" s="77" t="str">
        <x:v>天方能源</x:v>
      </x:c>
      <x:c r="C2018" s="125" t="n">
        <x:v>45931</x:v>
      </x:c>
      <x:c r="D2018" s="120" t="n">
        <x:v>7032</x:v>
      </x:c>
      <x:c r="E2018" s="120" t="n">
        <x:v>4633.476488907271</x:v>
      </x:c>
      <x:c r="F2018" s="120" t="n">
        <x:v>5873.843971987902</x:v>
      </x:c>
      <x:c r="G2018" s="120" t="n">
        <x:v>4495.6578796760905</x:v>
      </x:c>
      <x:c r="H2018" s="119" t="n">
        <x:v>0.3410869611906611</x:v>
      </x:c>
      <x:c r="I2018" s="119" t="n">
        <x:f>IFERROR(ABS(F2018-D2018)/ABS(D2018),"")</x:f>
        <x:v>0.16469795620194802</x:v>
      </x:c>
      <x:c r="J2018" s="119" t="n">
        <x:f>IFERROR(ABS(G2018-D2018)/ABS(D2018),"")</x:f>
        <x:v>0.36068573952274025</x:v>
      </x:c>
      <x:c r="K2018" s="120" t="n">
        <x:f>E2018-D2018</x:f>
        <x:v>-2398.5235110927288</x:v>
      </x:c>
      <x:c r="L2018" s="77" t="str">
        <x:v>weighted_hybrid</x:v>
      </x:c>
      <x:c r="M2018" s="77" t="str">
        <x:v>是</x:v>
      </x:c>
      <x:c r="N2018" s="77" t="str">
        <x:v>是</x:v>
      </x:c>
    </x:row>
    <x:row r="2019">
      <x:c r="A2019" s="77" t="str">
        <x:v>3073</x:v>
      </x:c>
      <x:c r="B2019" s="77" t="str">
        <x:v>天方能源</x:v>
      </x:c>
      <x:c r="C2019" s="125" t="n">
        <x:v>45962</x:v>
      </x:c>
      <x:c r="D2019" s="120" t="n">
        <x:v>7296</x:v>
      </x:c>
      <x:c r="E2019" s="120" t="n">
        <x:v>15934.75742147206</x:v>
      </x:c>
      <x:c r="F2019" s="120" t="n">
        <x:v>10627.28123583234</x:v>
      </x:c>
      <x:c r="G2019" s="120" t="n">
        <x:v>16524.476997654252</x:v>
      </x:c>
      <x:c r="H2019" s="119" t="n">
        <x:v>1.1840402167587802</x:v>
      </x:c>
      <x:c r="I2019" s="119" t="n">
        <x:f>IFERROR(ABS(F2019-D2019)/ABS(D2019),"")</x:f>
        <x:v>0.4565900816656169</x:v>
      </x:c>
      <x:c r="J2019" s="119" t="n">
        <x:f>IFERROR(ABS(G2019-D2019)/ABS(D2019),"")</x:f>
        <x:v>1.2648680095469096</x:v>
      </x:c>
      <x:c r="K2019" s="120" t="n">
        <x:f>E2019-D2019</x:f>
        <x:v>8638.75742147206</x:v>
      </x:c>
      <x:c r="L2019" s="77" t="str">
        <x:v>weighted_hybrid</x:v>
      </x:c>
      <x:c r="M2019" s="77" t="str">
        <x:v>是</x:v>
      </x:c>
      <x:c r="N2019" s="77" t="str">
        <x:v>是</x:v>
      </x:c>
    </x:row>
    <x:row r="2020">
      <x:c r="A2020" s="77" t="str">
        <x:v>3073</x:v>
      </x:c>
      <x:c r="B2020" s="77" t="str">
        <x:v>天方能源</x:v>
      </x:c>
      <x:c r="C2020" s="125" t="n">
        <x:v>45992</x:v>
      </x:c>
      <x:c r="D2020" s="120" t="n">
        <x:v>12269</x:v>
      </x:c>
      <x:c r="E2020" s="120" t="n">
        <x:v>5253.019322869984</x:v>
      </x:c>
      <x:c r="F2020" s="120" t="n">
        <x:v>4980.205124110997</x:v>
      </x:c>
      <x:c r="G2020" s="120" t="n">
        <x:v>5283.332011620982</x:v>
      </x:c>
      <x:c r="H2020" s="119" t="n">
        <x:v>0.5718461714182098</x:v>
      </x:c>
      <x:c r="I2020" s="119" t="n">
        <x:f>IFERROR(ABS(F2020-D2020)/ABS(D2020),"")</x:f>
        <x:v>0.5940822296755239</x:v>
      </x:c>
      <x:c r="J2020" s="119" t="n">
        <x:f>IFERROR(ABS(G2020-D2020)/ABS(D2020),"")</x:f>
        <x:v>0.5693754982785083</x:v>
      </x:c>
      <x:c r="K2020" s="120" t="n">
        <x:f>E2020-D2020</x:f>
        <x:v>-7015.980677130016</x:v>
      </x:c>
      <x:c r="L2020" s="77" t="str">
        <x:v>weighted_hybrid</x:v>
      </x:c>
      <x:c r="M2020" s="77" t="str">
        <x:v>是</x:v>
      </x:c>
      <x:c r="N2020" s="77" t="str">
        <x:v>是</x:v>
      </x:c>
    </x:row>
    <x:row r="2021">
      <x:c r="A2021" s="77" t="str">
        <x:v>3083</x:v>
      </x:c>
      <x:c r="B2021" s="77" t="str">
        <x:v>網龍</x:v>
      </x:c>
      <x:c r="C2021" s="125" t="n">
        <x:v>45658</x:v>
      </x:c>
      <x:c r="D2021" s="120" t="n">
        <x:v>36689</x:v>
      </x:c>
      <x:c r="E2021" s="120" t="n">
        <x:v>22126.39820357725</x:v>
      </x:c>
      <x:c r="F2021" s="120" t="n">
        <x:v>26964.58241450213</x:v>
      </x:c>
      <x:c r="G2021" s="120" t="n">
        <x:v>21588.822180141153</x:v>
      </x:c>
      <x:c r="H2021" s="119" t="n">
        <x:v>0.39692010674651124</x:v>
      </x:c>
      <x:c r="I2021" s="119" t="n">
        <x:f>IFERROR(ABS(F2021-D2021)/ABS(D2021),"")</x:f>
        <x:v>0.2650499491808954</x:v>
      </x:c>
      <x:c r="J2021" s="119" t="n">
        <x:f>IFERROR(ABS(G2021-D2021)/ABS(D2021),"")</x:f>
        <x:v>0.4115723464760241</x:v>
      </x:c>
      <x:c r="K2021" s="120" t="n">
        <x:f>E2021-D2021</x:f>
        <x:v>-14562.60179642275</x:v>
      </x:c>
      <x:c r="L2021" s="77" t="str">
        <x:v>weighted_hybrid</x:v>
      </x:c>
      <x:c r="M2021" s="77" t="str">
        <x:v>是</x:v>
      </x:c>
      <x:c r="N2021" s="77" t="str">
        <x:v>是</x:v>
      </x:c>
    </x:row>
    <x:row r="2022">
      <x:c r="A2022" s="77" t="str">
        <x:v>3083</x:v>
      </x:c>
      <x:c r="B2022" s="77" t="str">
        <x:v>網龍</x:v>
      </x:c>
      <x:c r="C2022" s="125" t="n">
        <x:v>45689</x:v>
      </x:c>
      <x:c r="D2022" s="120" t="n">
        <x:v>22691</x:v>
      </x:c>
      <x:c r="E2022" s="120" t="n">
        <x:v>38267.41502777194</x:v>
      </x:c>
      <x:c r="F2022" s="120" t="n">
        <x:v>30538.99791830004</x:v>
      </x:c>
      <x:c r="G2022" s="120" t="n">
        <x:v>39126.12803993549</x:v>
      </x:c>
      <x:c r="H2022" s="119" t="n">
        <x:v>0.6864578479472891</x:v>
      </x:c>
      <x:c r="I2022" s="119" t="n">
        <x:f>IFERROR(ABS(F2022-D2022)/ABS(D2022),"")</x:f>
        <x:v>0.34586390720109467</x:v>
      </x:c>
      <x:c r="J2022" s="119" t="n">
        <x:f>IFERROR(ABS(G2022-D2022)/ABS(D2022),"")</x:f>
        <x:v>0.724301619141311</x:v>
      </x:c>
      <x:c r="K2022" s="120" t="n">
        <x:f>E2022-D2022</x:f>
        <x:v>15576.415027771938</x:v>
      </x:c>
      <x:c r="L2022" s="77" t="str">
        <x:v>weighted_hybrid</x:v>
      </x:c>
      <x:c r="M2022" s="77" t="str">
        <x:v>是</x:v>
      </x:c>
      <x:c r="N2022" s="77" t="str">
        <x:v>是</x:v>
      </x:c>
    </x:row>
    <x:row r="2023">
      <x:c r="A2023" s="77" t="str">
        <x:v>3083</x:v>
      </x:c>
      <x:c r="B2023" s="77" t="str">
        <x:v>網龍</x:v>
      </x:c>
      <x:c r="C2023" s="125" t="n">
        <x:v>45717</x:v>
      </x:c>
      <x:c r="D2023" s="120" t="n">
        <x:v>18417</x:v>
      </x:c>
      <x:c r="E2023" s="120" t="n">
        <x:v>32846.815355292514</x:v>
      </x:c>
      <x:c r="F2023" s="120" t="n">
        <x:v>27563.24482898272</x:v>
      </x:c>
      <x:c r="G2023" s="120" t="n">
        <x:v>33433.87874710471</x:v>
      </x:c>
      <x:c r="H2023" s="119" t="n">
        <x:v>0.7835052047180602</x:v>
      </x:c>
      <x:c r="I2023" s="119" t="n">
        <x:f>IFERROR(ABS(F2023-D2023)/ABS(D2023),"")</x:f>
        <x:v>0.4966196899051267</x:v>
      </x:c>
      <x:c r="J2023" s="119" t="n">
        <x:f>IFERROR(ABS(G2023-D2023)/ABS(D2023),"")</x:f>
        <x:v>0.8153813730306082</x:v>
      </x:c>
      <x:c r="K2023" s="120" t="n">
        <x:f>E2023-D2023</x:f>
        <x:v>14429.815355292514</x:v>
      </x:c>
      <x:c r="L2023" s="77" t="str">
        <x:v>weighted_hybrid</x:v>
      </x:c>
      <x:c r="M2023" s="77" t="str">
        <x:v>是</x:v>
      </x:c>
      <x:c r="N2023" s="77" t="str">
        <x:v>是</x:v>
      </x:c>
    </x:row>
    <x:row r="2024">
      <x:c r="A2024" s="77" t="str">
        <x:v>3083</x:v>
      </x:c>
      <x:c r="B2024" s="77" t="str">
        <x:v>網龍</x:v>
      </x:c>
      <x:c r="C2024" s="125" t="n">
        <x:v>45748</x:v>
      </x:c>
      <x:c r="D2024" s="120" t="n">
        <x:v>20626</x:v>
      </x:c>
      <x:c r="E2024" s="120" t="n">
        <x:v>20265.739122593735</x:v>
      </x:c>
      <x:c r="F2024" s="120" t="n">
        <x:v>22719.421732149847</x:v>
      </x:c>
      <x:c r="G2024" s="120" t="n">
        <x:v>19993.107721531942</x:v>
      </x:c>
      <x:c r="H2024" s="119" t="n">
        <x:v>0.0174663472028636</x:v>
      </x:c>
      <x:c r="I2024" s="119" t="n">
        <x:f>IFERROR(ABS(F2024-D2024)/ABS(D2024),"")</x:f>
        <x:v>0.10149431456171082</x:v>
      </x:c>
      <x:c r="J2024" s="119" t="n">
        <x:f>IFERROR(ABS(G2024-D2024)/ABS(D2024),"")</x:f>
        <x:v>0.03068419851003869</x:v>
      </x:c>
      <x:c r="K2024" s="120" t="n">
        <x:f>E2024-D2024</x:f>
        <x:v>-360.2608774062646</x:v>
      </x:c>
      <x:c r="L2024" s="77" t="str">
        <x:v>weighted_hybrid</x:v>
      </x:c>
      <x:c r="M2024" s="77" t="str">
        <x:v>是</x:v>
      </x:c>
      <x:c r="N2024" s="77" t="str">
        <x:v>是</x:v>
      </x:c>
    </x:row>
    <x:row r="2025">
      <x:c r="A2025" s="77" t="str">
        <x:v>3083</x:v>
      </x:c>
      <x:c r="B2025" s="77" t="str">
        <x:v>網龍</x:v>
      </x:c>
      <x:c r="C2025" s="125" t="n">
        <x:v>45778</x:v>
      </x:c>
      <x:c r="D2025" s="120" t="n">
        <x:v>27528</x:v>
      </x:c>
      <x:c r="E2025" s="120" t="n">
        <x:v>22101.762979562947</x:v>
      </x:c>
      <x:c r="F2025" s="120" t="n">
        <x:v>25674.82813852219</x:v>
      </x:c>
      <x:c r="G2025" s="120" t="n">
        <x:v>21704.75573967859</x:v>
      </x:c>
      <x:c r="H2025" s="119" t="n">
        <x:v>0.19711700887957906</x:v>
      </x:c>
      <x:c r="I2025" s="119" t="n">
        <x:f>IFERROR(ABS(F2025-D2025)/ABS(D2025),"")</x:f>
        <x:v>0.06731952417457901</x:v>
      </x:c>
      <x:c r="J2025" s="119" t="n">
        <x:f>IFERROR(ABS(G2025-D2025)/ABS(D2025),"")</x:f>
        <x:v>0.21153895162457903</x:v>
      </x:c>
      <x:c r="K2025" s="120" t="n">
        <x:f>E2025-D2025</x:f>
        <x:v>-5426.237020437053</x:v>
      </x:c>
      <x:c r="L2025" s="77" t="str">
        <x:v>weighted_hybrid</x:v>
      </x:c>
      <x:c r="M2025" s="77" t="str">
        <x:v>是</x:v>
      </x:c>
      <x:c r="N2025" s="77" t="str">
        <x:v>是</x:v>
      </x:c>
    </x:row>
    <x:row r="2026">
      <x:c r="A2026" s="77" t="str">
        <x:v>3083</x:v>
      </x:c>
      <x:c r="B2026" s="77" t="str">
        <x:v>網龍</x:v>
      </x:c>
      <x:c r="C2026" s="125" t="n">
        <x:v>45809</x:v>
      </x:c>
      <x:c r="D2026" s="120" t="n">
        <x:v>44054</x:v>
      </x:c>
      <x:c r="E2026" s="120" t="n">
        <x:v>27108.91679963738</x:v>
      </x:c>
      <x:c r="F2026" s="120" t="n">
        <x:v>26030.75092036456</x:v>
      </x:c>
      <x:c r="G2026" s="120" t="n">
        <x:v>27228.71300844547</x:v>
      </x:c>
      <x:c r="H2026" s="119" t="n">
        <x:v>0.3846434648468384</x:v>
      </x:c>
      <x:c r="I2026" s="119" t="n">
        <x:f>IFERROR(ABS(F2026-D2026)/ABS(D2026),"")</x:f>
        <x:v>0.4091171988839933</x:v>
      </x:c>
      <x:c r="J2026" s="119" t="n">
        <x:f>IFERROR(ABS(G2026-D2026)/ABS(D2026),"")</x:f>
        <x:v>0.3819241610649324</x:v>
      </x:c>
      <x:c r="K2026" s="120" t="n">
        <x:f>E2026-D2026</x:f>
        <x:v>-16945.08320036262</x:v>
      </x:c>
      <x:c r="L2026" s="77" t="str">
        <x:v>weighted_hybrid</x:v>
      </x:c>
      <x:c r="M2026" s="77" t="str">
        <x:v>是</x:v>
      </x:c>
      <x:c r="N2026" s="77" t="str">
        <x:v>是</x:v>
      </x:c>
    </x:row>
    <x:row r="2027">
      <x:c r="A2027" s="77" t="str">
        <x:v>3083</x:v>
      </x:c>
      <x:c r="B2027" s="77" t="str">
        <x:v>網龍</x:v>
      </x:c>
      <x:c r="C2027" s="125" t="n">
        <x:v>45839</x:v>
      </x:c>
      <x:c r="D2027" s="120" t="n">
        <x:v>37102</x:v>
      </x:c>
      <x:c r="E2027" s="120" t="n">
        <x:v>33784.810331159</x:v>
      </x:c>
      <x:c r="F2027" s="120" t="n">
        <x:v>29423.804200211667</x:v>
      </x:c>
      <x:c r="G2027" s="120" t="n">
        <x:v>34269.36656793093</x:v>
      </x:c>
      <x:c r="H2027" s="119" t="n">
        <x:v>0.08940730065336094</x:v>
      </x:c>
      <x:c r="I2027" s="119" t="n">
        <x:f>IFERROR(ABS(F2027-D2027)/ABS(D2027),"")</x:f>
        <x:v>0.2069482992773525</x:v>
      </x:c>
      <x:c r="J2027" s="119" t="n">
        <x:f>IFERROR(ABS(G2027-D2027)/ABS(D2027),"")</x:f>
        <x:v>0.07634718969513969</x:v>
      </x:c>
      <x:c r="K2027" s="120" t="n">
        <x:f>E2027-D2027</x:f>
        <x:v>-3317.189668840998</x:v>
      </x:c>
      <x:c r="L2027" s="77" t="str">
        <x:v>weighted_hybrid</x:v>
      </x:c>
      <x:c r="M2027" s="77" t="str">
        <x:v>是</x:v>
      </x:c>
      <x:c r="N2027" s="77" t="str">
        <x:v>是</x:v>
      </x:c>
    </x:row>
    <x:row r="2028">
      <x:c r="A2028" s="77" t="str">
        <x:v>3083</x:v>
      </x:c>
      <x:c r="B2028" s="77" t="str">
        <x:v>網龍</x:v>
      </x:c>
      <x:c r="C2028" s="125" t="n">
        <x:v>45870</x:v>
      </x:c>
      <x:c r="D2028" s="120" t="n">
        <x:v>35418</x:v>
      </x:c>
      <x:c r="E2028" s="120" t="n">
        <x:v>28739.34978738245</x:v>
      </x:c>
      <x:c r="F2028" s="120" t="n">
        <x:v>27087.273071362368</x:v>
      </x:c>
      <x:c r="G2028" s="120" t="n">
        <x:v>28922.913866940235</x:v>
      </x:c>
      <x:c r="H2028" s="119" t="n">
        <x:v>0.1885665540859888</x:v>
      </x:c>
      <x:c r="I2028" s="119" t="n">
        <x:f>IFERROR(ABS(F2028-D2028)/ABS(D2028),"")</x:f>
        <x:v>0.235211670016309</x:v>
      </x:c>
      <x:c r="J2028" s="119" t="n">
        <x:f>IFERROR(ABS(G2028-D2028)/ABS(D2028),"")</x:f>
        <x:v>0.18338376342706436</x:v>
      </x:c>
      <x:c r="K2028" s="120" t="n">
        <x:f>E2028-D2028</x:f>
        <x:v>-6678.650212617551</x:v>
      </x:c>
      <x:c r="L2028" s="77" t="str">
        <x:v>weighted_hybrid</x:v>
      </x:c>
      <x:c r="M2028" s="77" t="str">
        <x:v>是</x:v>
      </x:c>
      <x:c r="N2028" s="77" t="str">
        <x:v>是</x:v>
      </x:c>
    </x:row>
    <x:row r="2029">
      <x:c r="A2029" s="77" t="str">
        <x:v>3083</x:v>
      </x:c>
      <x:c r="B2029" s="77" t="str">
        <x:v>網龍</x:v>
      </x:c>
      <x:c r="C2029" s="125" t="n">
        <x:v>45901</x:v>
      </x:c>
      <x:c r="D2029" s="120" t="n">
        <x:v>39534</x:v>
      </x:c>
      <x:c r="E2029" s="120" t="n">
        <x:v>30341.952923628924</x:v>
      </x:c>
      <x:c r="F2029" s="120" t="n">
        <x:v>36669.91993158692</x:v>
      </x:c>
      <x:c r="G2029" s="120" t="n">
        <x:v>29638.845478300256</x:v>
      </x:c>
      <x:c r="H2029" s="119" t="n">
        <x:v>0.2325099174475408</x:v>
      </x:c>
      <x:c r="I2029" s="119" t="n">
        <x:f>IFERROR(ABS(F2029-D2029)/ABS(D2029),"")</x:f>
        <x:v>0.07244599758215918</x:v>
      </x:c>
      <x:c r="J2029" s="119" t="n">
        <x:f>IFERROR(ABS(G2029-D2029)/ABS(D2029),"")</x:f>
        <x:v>0.2502947974325832</x:v>
      </x:c>
      <x:c r="K2029" s="120" t="n">
        <x:f>E2029-D2029</x:f>
        <x:v>-9192.047076371076</x:v>
      </x:c>
      <x:c r="L2029" s="77" t="str">
        <x:v>weighted_hybrid</x:v>
      </x:c>
      <x:c r="M2029" s="77" t="str">
        <x:v>是</x:v>
      </x:c>
      <x:c r="N2029" s="77" t="str">
        <x:v>是</x:v>
      </x:c>
    </x:row>
    <x:row r="2030">
      <x:c r="A2030" s="77" t="str">
        <x:v>3083</x:v>
      </x:c>
      <x:c r="B2030" s="77" t="str">
        <x:v>網龍</x:v>
      </x:c>
      <x:c r="C2030" s="125" t="n">
        <x:v>45931</x:v>
      </x:c>
      <x:c r="D2030" s="120" t="n">
        <x:v>42609</x:v>
      </x:c>
      <x:c r="E2030" s="120" t="n">
        <x:v>37214.08381122231</x:v>
      </x:c>
      <x:c r="F2030" s="120" t="n">
        <x:v>33260.56740974701</x:v>
      </x:c>
      <x:c r="G2030" s="120" t="n">
        <x:v>37653.36341138623</x:v>
      </x:c>
      <x:c r="H2030" s="119" t="n">
        <x:v>0.1266144755515899</x:v>
      </x:c>
      <x:c r="I2030" s="119" t="n">
        <x:f>IFERROR(ABS(F2030-D2030)/ABS(D2030),"")</x:f>
        <x:v>0.21940042221720737</x:v>
      </x:c>
      <x:c r="J2030" s="119" t="n">
        <x:f>IFERROR(ABS(G2030-D2030)/ABS(D2030),"")</x:f>
        <x:v>0.11630492592207683</x:v>
      </x:c>
      <x:c r="K2030" s="120" t="n">
        <x:f>E2030-D2030</x:f>
        <x:v>-5394.916188777694</x:v>
      </x:c>
      <x:c r="L2030" s="77" t="str">
        <x:v>weighted_hybrid</x:v>
      </x:c>
      <x:c r="M2030" s="77" t="str">
        <x:v>是</x:v>
      </x:c>
      <x:c r="N2030" s="77" t="str">
        <x:v>是</x:v>
      </x:c>
    </x:row>
    <x:row r="2031">
      <x:c r="A2031" s="77" t="str">
        <x:v>3083</x:v>
      </x:c>
      <x:c r="B2031" s="77" t="str">
        <x:v>網龍</x:v>
      </x:c>
      <x:c r="C2031" s="125" t="n">
        <x:v>45962</x:v>
      </x:c>
      <x:c r="D2031" s="120" t="n">
        <x:v>29839</x:v>
      </x:c>
      <x:c r="E2031" s="120" t="n">
        <x:v>36965.71658061834</x:v>
      </x:c>
      <x:c r="F2031" s="120" t="n">
        <x:v>33317.75836678974</x:v>
      </x:c>
      <x:c r="G2031" s="120" t="n">
        <x:v>37371.045271043746</x:v>
      </x:c>
      <x:c r="H2031" s="119" t="n">
        <x:v>0.23883898859272568</x:v>
      </x:c>
      <x:c r="I2031" s="119" t="n">
        <x:f>IFERROR(ABS(F2031-D2031)/ABS(D2031),"")</x:f>
        <x:v>0.11658428120210937</x:v>
      </x:c>
      <x:c r="J2031" s="119" t="n">
        <x:f>IFERROR(ABS(G2031-D2031)/ABS(D2031),"")</x:f>
        <x:v>0.252422844969461</x:v>
      </x:c>
      <x:c r="K2031" s="120" t="n">
        <x:f>E2031-D2031</x:f>
        <x:v>7126.71658061834</x:v>
      </x:c>
      <x:c r="L2031" s="77" t="str">
        <x:v>weighted_hybrid</x:v>
      </x:c>
      <x:c r="M2031" s="77" t="str">
        <x:v>是</x:v>
      </x:c>
      <x:c r="N2031" s="77" t="str">
        <x:v>是</x:v>
      </x:c>
    </x:row>
    <x:row r="2032">
      <x:c r="A2032" s="77" t="str">
        <x:v>3083</x:v>
      </x:c>
      <x:c r="B2032" s="77" t="str">
        <x:v>網龍</x:v>
      </x:c>
      <x:c r="C2032" s="125" t="n">
        <x:v>45992</x:v>
      </x:c>
      <x:c r="D2032" s="120" t="n">
        <x:v>41413</x:v>
      </x:c>
      <x:c r="E2032" s="120" t="n">
        <x:v>32660.60310234722</x:v>
      </x:c>
      <x:c r="F2032" s="120" t="n">
        <x:v>35407.49803641844</x:v>
      </x:c>
      <x:c r="G2032" s="120" t="n">
        <x:v>32355.392554117083</x:v>
      </x:c>
      <x:c r="H2032" s="119" t="n">
        <x:v>0.21134418896609225</x:v>
      </x:c>
      <x:c r="I2032" s="119" t="n">
        <x:f>IFERROR(ABS(F2032-D2032)/ABS(D2032),"")</x:f>
        <x:v>0.14501489782390947</x:v>
      </x:c>
      <x:c r="J2032" s="119" t="n">
        <x:f>IFERROR(ABS(G2032-D2032)/ABS(D2032),"")</x:f>
        <x:v>0.21871411020411266</x:v>
      </x:c>
      <x:c r="K2032" s="120" t="n">
        <x:f>E2032-D2032</x:f>
        <x:v>-8752.39689765278</x:v>
      </x:c>
      <x:c r="L2032" s="77" t="str">
        <x:v>weighted_hybrid</x:v>
      </x:c>
      <x:c r="M2032" s="77" t="str">
        <x:v>是</x:v>
      </x:c>
      <x:c r="N2032" s="77" t="str">
        <x:v>是</x:v>
      </x:c>
    </x:row>
    <x:row r="2033">
      <x:c r="A2033" s="77" t="str">
        <x:v>3085</x:v>
      </x:c>
      <x:c r="B2033" s="77" t="str">
        <x:v>新零售</x:v>
      </x:c>
      <x:c r="C2033" s="125" t="n">
        <x:v>45658</x:v>
      </x:c>
      <x:c r="D2033" s="120" t="n">
        <x:v>2972</x:v>
      </x:c>
      <x:c r="E2033" s="120" t="n">
        <x:v>3735.8023844460886</x:v>
      </x:c>
      <x:c r="F2033" s="120" t="n">
        <x:v>3138.758056753655</x:v>
      </x:c>
      <x:c r="G2033" s="120" t="n">
        <x:v>3802.1406430785814</x:v>
      </x:c>
      <x:c r="H2033" s="119" t="n">
        <x:v>0.25699945640850896</x:v>
      </x:c>
      <x:c r="I2033" s="119" t="n">
        <x:f>IFERROR(ABS(F2033-D2033)/ABS(D2033),"")</x:f>
        <x:v>0.05610970954026083</x:v>
      </x:c>
      <x:c r="J2033" s="119" t="n">
        <x:f>IFERROR(ABS(G2033-D2033)/ABS(D2033),"")</x:f>
        <x:v>0.2793205393938699</x:v>
      </x:c>
      <x:c r="K2033" s="120" t="n">
        <x:f>E2033-D2033</x:f>
        <x:v>763.8023844460886</x:v>
      </x:c>
      <x:c r="L2033" s="77" t="str">
        <x:v>weighted_hybrid</x:v>
      </x:c>
      <x:c r="M2033" s="77" t="str">
        <x:v>是</x:v>
      </x:c>
      <x:c r="N2033" s="77" t="str">
        <x:v>是</x:v>
      </x:c>
    </x:row>
    <x:row r="2034">
      <x:c r="A2034" s="77" t="str">
        <x:v>3085</x:v>
      </x:c>
      <x:c r="B2034" s="77" t="str">
        <x:v>新零售</x:v>
      </x:c>
      <x:c r="C2034" s="125" t="n">
        <x:v>45689</x:v>
      </x:c>
      <x:c r="D2034" s="120" t="n">
        <x:v>4257</x:v>
      </x:c>
      <x:c r="E2034" s="120" t="n">
        <x:v>2429.759857841435</x:v>
      </x:c>
      <x:c r="F2034" s="120" t="n">
        <x:v>2749.447655057005</x:v>
      </x:c>
      <x:c r="G2034" s="120" t="n">
        <x:v>2394.238991484149</x:v>
      </x:c>
      <x:c r="H2034" s="119" t="n">
        <x:v>0.42923188681197205</x:v>
      </x:c>
      <x:c r="I2034" s="119" t="n">
        <x:f>IFERROR(ABS(F2034-D2034)/ABS(D2034),"")</x:f>
        <x:v>0.35413491776908507</x:v>
      </x:c>
      <x:c r="J2034" s="119" t="n">
        <x:f>IFERROR(ABS(G2034-D2034)/ABS(D2034),"")</x:f>
        <x:v>0.437575994483404</x:v>
      </x:c>
      <x:c r="K2034" s="120" t="n">
        <x:f>E2034-D2034</x:f>
        <x:v>-1827.240142158565</x:v>
      </x:c>
      <x:c r="L2034" s="77" t="str">
        <x:v>weighted_hybrid</x:v>
      </x:c>
      <x:c r="M2034" s="77" t="str">
        <x:v>是</x:v>
      </x:c>
      <x:c r="N2034" s="77" t="str">
        <x:v>是</x:v>
      </x:c>
    </x:row>
    <x:row r="2035">
      <x:c r="A2035" s="77" t="str">
        <x:v>3085</x:v>
      </x:c>
      <x:c r="B2035" s="77" t="str">
        <x:v>新零售</x:v>
      </x:c>
      <x:c r="C2035" s="125" t="n">
        <x:v>45717</x:v>
      </x:c>
      <x:c r="D2035" s="120" t="n">
        <x:v>5406</x:v>
      </x:c>
      <x:c r="E2035" s="120" t="n">
        <x:v>9279.306638701226</x:v>
      </x:c>
      <x:c r="F2035" s="120" t="n">
        <x:v>5589.782132771082</x:v>
      </x:c>
      <x:c r="G2035" s="120" t="n">
        <x:v>9689.253806026796</x:v>
      </x:c>
      <x:c r="H2035" s="119" t="n">
        <x:v>0.7164829150390725</x:v>
      </x:c>
      <x:c r="I2035" s="119" t="n">
        <x:f>IFERROR(ABS(F2035-D2035)/ABS(D2035),"")</x:f>
        <x:v>0.03399595500759928</x:v>
      </x:c>
      <x:c r="J2035" s="119" t="n">
        <x:f>IFERROR(ABS(G2035-D2035)/ABS(D2035),"")</x:f>
        <x:v>0.7923147994870137</x:v>
      </x:c>
      <x:c r="K2035" s="120" t="n">
        <x:f>E2035-D2035</x:f>
        <x:v>3873.306638701226</x:v>
      </x:c>
      <x:c r="L2035" s="77" t="str">
        <x:v>weighted_hybrid</x:v>
      </x:c>
      <x:c r="M2035" s="77" t="str">
        <x:v>是</x:v>
      </x:c>
      <x:c r="N2035" s="77" t="str">
        <x:v>是</x:v>
      </x:c>
    </x:row>
    <x:row r="2036">
      <x:c r="A2036" s="77" t="str">
        <x:v>3085</x:v>
      </x:c>
      <x:c r="B2036" s="77" t="str">
        <x:v>新零售</x:v>
      </x:c>
      <x:c r="C2036" s="125" t="n">
        <x:v>45748</x:v>
      </x:c>
      <x:c r="D2036" s="120" t="n">
        <x:v>3979</x:v>
      </x:c>
      <x:c r="E2036" s="120" t="n">
        <x:v>5174.653996850251</x:v>
      </x:c>
      <x:c r="F2036" s="120" t="n">
        <x:v>5113.707238127821</x:v>
      </x:c>
      <x:c r="G2036" s="120" t="n">
        <x:v>5181.425858930522</x:v>
      </x:c>
      <x:c r="H2036" s="119" t="n">
        <x:v>0.3004910773687487</x:v>
      </x:c>
      <x:c r="I2036" s="119" t="n">
        <x:f>IFERROR(ABS(F2036-D2036)/ABS(D2036),"")</x:f>
        <x:v>0.28517397288962587</x:v>
      </x:c>
      <x:c r="J2036" s="119" t="n">
        <x:f>IFERROR(ABS(G2036-D2036)/ABS(D2036),"")</x:f>
        <x:v>0.30219297786642924</x:v>
      </x:c>
      <x:c r="K2036" s="120" t="n">
        <x:f>E2036-D2036</x:f>
        <x:v>1195.6539968502511</x:v>
      </x:c>
      <x:c r="L2036" s="77" t="str">
        <x:v>weighted_hybrid</x:v>
      </x:c>
      <x:c r="M2036" s="77" t="str">
        <x:v>是</x:v>
      </x:c>
      <x:c r="N2036" s="77" t="str">
        <x:v>是</x:v>
      </x:c>
    </x:row>
    <x:row r="2037">
      <x:c r="A2037" s="77" t="str">
        <x:v>3085</x:v>
      </x:c>
      <x:c r="B2037" s="77" t="str">
        <x:v>新零售</x:v>
      </x:c>
      <x:c r="C2037" s="125" t="n">
        <x:v>45778</x:v>
      </x:c>
      <x:c r="D2037" s="120" t="n">
        <x:v>4293</x:v>
      </x:c>
      <x:c r="E2037" s="120" t="n">
        <x:v>3099.400872707171</x:v>
      </x:c>
      <x:c r="F2037" s="120" t="n">
        <x:v>3765.587207947464</x:v>
      </x:c>
      <x:c r="G2037" s="120" t="n">
        <x:v>3025.3801687915825</x:v>
      </x:c>
      <x:c r="H2037" s="119" t="n">
        <x:v>0.27803380556553203</x:v>
      </x:c>
      <x:c r="I2037" s="119" t="n">
        <x:f>IFERROR(ABS(F2037-D2037)/ABS(D2037),"")</x:f>
        <x:v>0.12285413278652134</x:v>
      </x:c>
      <x:c r="J2037" s="119" t="n">
        <x:f>IFERROR(ABS(G2037-D2037)/ABS(D2037),"")</x:f>
        <x:v>0.29527599142986666</x:v>
      </x:c>
      <x:c r="K2037" s="120" t="n">
        <x:f>E2037-D2037</x:f>
        <x:v>-1193.599127292829</x:v>
      </x:c>
      <x:c r="L2037" s="77" t="str">
        <x:v>weighted_hybrid</x:v>
      </x:c>
      <x:c r="M2037" s="77" t="str">
        <x:v>是</x:v>
      </x:c>
      <x:c r="N2037" s="77" t="str">
        <x:v>是</x:v>
      </x:c>
    </x:row>
    <x:row r="2038">
      <x:c r="A2038" s="77" t="str">
        <x:v>3085</x:v>
      </x:c>
      <x:c r="B2038" s="77" t="str">
        <x:v>新零售</x:v>
      </x:c>
      <x:c r="C2038" s="125" t="n">
        <x:v>45809</x:v>
      </x:c>
      <x:c r="D2038" s="120" t="n">
        <x:v>5256</x:v>
      </x:c>
      <x:c r="E2038" s="120" t="n">
        <x:v>2957.4876068675135</x:v>
      </x:c>
      <x:c r="F2038" s="120" t="n">
        <x:v>3046.9542439737547</x:v>
      </x:c>
      <x:c r="G2038" s="120" t="n">
        <x:v>2947.546869411264</x:v>
      </x:c>
      <x:c r="H2038" s="119" t="n">
        <x:v>0.4373120991500164</x:v>
      </x:c>
      <x:c r="I2038" s="119" t="n">
        <x:f>IFERROR(ABS(F2038-D2038)/ABS(D2038),"")</x:f>
        <x:v>0.4202902884372613</x:v>
      </x:c>
      <x:c r="J2038" s="119" t="n">
        <x:f>IFERROR(ABS(G2038-D2038)/ABS(D2038),"")</x:f>
        <x:v>0.43920341145143377</x:v>
      </x:c>
      <x:c r="K2038" s="120" t="n">
        <x:f>E2038-D2038</x:f>
        <x:v>-2298.5123931324865</x:v>
      </x:c>
      <x:c r="L2038" s="77" t="str">
        <x:v>weighted_hybrid</x:v>
      </x:c>
      <x:c r="M2038" s="77" t="str">
        <x:v>是</x:v>
      </x:c>
      <x:c r="N2038" s="77" t="str">
        <x:v>是</x:v>
      </x:c>
    </x:row>
    <x:row r="2039">
      <x:c r="A2039" s="77" t="str">
        <x:v>3085</x:v>
      </x:c>
      <x:c r="B2039" s="77" t="str">
        <x:v>新零售</x:v>
      </x:c>
      <x:c r="C2039" s="125" t="n">
        <x:v>45839</x:v>
      </x:c>
      <x:c r="D2039" s="120" t="n">
        <x:v>4119</x:v>
      </x:c>
      <x:c r="E2039" s="120" t="n">
        <x:v>4242.959649401379</x:v>
      </x:c>
      <x:c r="F2039" s="120" t="n">
        <x:v>3846.7142317682697</x:v>
      </x:c>
      <x:c r="G2039" s="120" t="n">
        <x:v>4286.986918027279</x:v>
      </x:c>
      <x:c r="H2039" s="119" t="n">
        <x:v>0.030094598058115696</x:v>
      </x:c>
      <x:c r="I2039" s="119" t="n">
        <x:f>IFERROR(ABS(F2039-D2039)/ABS(D2039),"")</x:f>
        <x:v>0.0661048235571086</x:v>
      </x:c>
      <x:c r="J2039" s="119" t="n">
        <x:f>IFERROR(ABS(G2039-D2039)/ABS(D2039),"")</x:f>
        <x:v>0.04078342268202937</x:v>
      </x:c>
      <x:c r="K2039" s="120" t="n">
        <x:f>E2039-D2039</x:f>
        <x:v>123.95964940137856</x:v>
      </x:c>
      <x:c r="L2039" s="77" t="str">
        <x:v>weighted_hybrid</x:v>
      </x:c>
      <x:c r="M2039" s="77" t="str">
        <x:v>是</x:v>
      </x:c>
      <x:c r="N2039" s="77" t="str">
        <x:v>是</x:v>
      </x:c>
    </x:row>
    <x:row r="2040">
      <x:c r="A2040" s="77" t="str">
        <x:v>3085</x:v>
      </x:c>
      <x:c r="B2040" s="77" t="str">
        <x:v>新零售</x:v>
      </x:c>
      <x:c r="C2040" s="125" t="n">
        <x:v>45870</x:v>
      </x:c>
      <x:c r="D2040" s="120" t="n">
        <x:v>8172</x:v>
      </x:c>
      <x:c r="E2040" s="120" t="n">
        <x:v>5940.796792608806</x:v>
      </x:c>
      <x:c r="F2040" s="120" t="n">
        <x:v>4704.833537802537</x:v>
      </x:c>
      <x:c r="G2040" s="120" t="n">
        <x:v>6078.126043142836</x:v>
      </x:c>
      <x:c r="H2040" s="119" t="n">
        <x:v>0.2730302505373463</x:v>
      </x:c>
      <x:c r="I2040" s="119" t="n">
        <x:f>IFERROR(ABS(F2040-D2040)/ABS(D2040),"")</x:f>
        <x:v>0.42427391852636603</x:v>
      </x:c>
      <x:c r="J2040" s="119" t="n">
        <x:f>IFERROR(ABS(G2040-D2040)/ABS(D2040),"")</x:f>
        <x:v>0.2562253985385663</x:v>
      </x:c>
      <x:c r="K2040" s="120" t="n">
        <x:f>E2040-D2040</x:f>
        <x:v>-2231.203207391194</x:v>
      </x:c>
      <x:c r="L2040" s="77" t="str">
        <x:v>weighted_hybrid</x:v>
      </x:c>
      <x:c r="M2040" s="77" t="str">
        <x:v>是</x:v>
      </x:c>
      <x:c r="N2040" s="77" t="str">
        <x:v>是</x:v>
      </x:c>
    </x:row>
    <x:row r="2041">
      <x:c r="A2041" s="77" t="str">
        <x:v>3085</x:v>
      </x:c>
      <x:c r="B2041" s="77" t="str">
        <x:v>新零售</x:v>
      </x:c>
      <x:c r="C2041" s="125" t="n">
        <x:v>45901</x:v>
      </x:c>
      <x:c r="D2041" s="120" t="n">
        <x:v>3225</x:v>
      </x:c>
      <x:c r="E2041" s="120" t="n">
        <x:v>6256.559616387938</x:v>
      </x:c>
      <x:c r="F2041" s="120" t="n">
        <x:v>4727.311222471103</x:v>
      </x:c>
      <x:c r="G2041" s="120" t="n">
        <x:v>6426.476104600919</x:v>
      </x:c>
      <x:c r="H2041" s="119" t="n">
        <x:v>0.9400184857016862</x:v>
      </x:c>
      <x:c r="I2041" s="119" t="n">
        <x:f>IFERROR(ABS(F2041-D2041)/ABS(D2041),"")</x:f>
        <x:v>0.465832937200342</x:v>
      </x:c>
      <x:c r="J2041" s="119" t="n">
        <x:f>IFERROR(ABS(G2041-D2041)/ABS(D2041),"")</x:f>
        <x:v>0.992705768868502</x:v>
      </x:c>
      <x:c r="K2041" s="120" t="n">
        <x:f>E2041-D2041</x:f>
        <x:v>3031.559616387938</x:v>
      </x:c>
      <x:c r="L2041" s="77" t="str">
        <x:v>weighted_hybrid</x:v>
      </x:c>
      <x:c r="M2041" s="77" t="str">
        <x:v>是</x:v>
      </x:c>
      <x:c r="N2041" s="77" t="str">
        <x:v>是</x:v>
      </x:c>
    </x:row>
    <x:row r="2042">
      <x:c r="A2042" s="77" t="str">
        <x:v>3085</x:v>
      </x:c>
      <x:c r="B2042" s="77" t="str">
        <x:v>新零售</x:v>
      </x:c>
      <x:c r="C2042" s="125" t="n">
        <x:v>45931</x:v>
      </x:c>
      <x:c r="D2042" s="120" t="n">
        <x:v>4768</x:v>
      </x:c>
      <x:c r="E2042" s="120" t="n">
        <x:v>3946.826426291065</x:v>
      </x:c>
      <x:c r="F2042" s="120" t="n">
        <x:v>4123.8549948416085</x:v>
      </x:c>
      <x:c r="G2042" s="120" t="n">
        <x:v>3927.1565853410048</x:v>
      </x:c>
      <x:c r="H2042" s="119" t="n">
        <x:v>0.1722260011973437</x:v>
      </x:c>
      <x:c r="I2042" s="119" t="n">
        <x:f>IFERROR(ABS(F2042-D2042)/ABS(D2042),"")</x:f>
        <x:v>0.13509752624966265</x:v>
      </x:c>
      <x:c r="J2042" s="119" t="n">
        <x:f>IFERROR(ABS(G2042-D2042)/ABS(D2042),"")</x:f>
        <x:v>0.17635138730264163</x:v>
      </x:c>
      <x:c r="K2042" s="120" t="n">
        <x:f>E2042-D2042</x:f>
        <x:v>-821.1735737089348</x:v>
      </x:c>
      <x:c r="L2042" s="77" t="str">
        <x:v>weighted_hybrid</x:v>
      </x:c>
      <x:c r="M2042" s="77" t="str">
        <x:v>是</x:v>
      </x:c>
      <x:c r="N2042" s="77" t="str">
        <x:v>是</x:v>
      </x:c>
    </x:row>
    <x:row r="2043">
      <x:c r="A2043" s="77" t="str">
        <x:v>3085</x:v>
      </x:c>
      <x:c r="B2043" s="77" t="str">
        <x:v>新零售</x:v>
      </x:c>
      <x:c r="C2043" s="125" t="n">
        <x:v>45962</x:v>
      </x:c>
      <x:c r="D2043" s="120" t="n">
        <x:v>4659</x:v>
      </x:c>
      <x:c r="E2043" s="120" t="n">
        <x:v>4864.4118668201245</x:v>
      </x:c>
      <x:c r="F2043" s="120" t="n">
        <x:v>6030.836063543699</x:v>
      </x:c>
      <x:c r="G2043" s="120" t="n">
        <x:v>4734.809178295282</x:v>
      </x:c>
      <x:c r="H2043" s="119" t="n">
        <x:v>0.04408926096160646</x:v>
      </x:c>
      <x:c r="I2043" s="119" t="n">
        <x:f>IFERROR(ABS(F2043-D2043)/ABS(D2043),"")</x:f>
        <x:v>0.29444860775782344</x:v>
      </x:c>
      <x:c r="J2043" s="119" t="n">
        <x:f>IFERROR(ABS(G2043-D2043)/ABS(D2043),"")</x:f>
        <x:v>0.01627155576202671</x:v>
      </x:c>
      <x:c r="K2043" s="120" t="n">
        <x:f>E2043-D2043</x:f>
        <x:v>205.4118668201245</x:v>
      </x:c>
      <x:c r="L2043" s="77" t="str">
        <x:v>weighted_hybrid</x:v>
      </x:c>
      <x:c r="M2043" s="77" t="str">
        <x:v>是</x:v>
      </x:c>
      <x:c r="N2043" s="77" t="str">
        <x:v>是</x:v>
      </x:c>
    </x:row>
    <x:row r="2044">
      <x:c r="A2044" s="77" t="str">
        <x:v>3085</x:v>
      </x:c>
      <x:c r="B2044" s="77" t="str">
        <x:v>新零售</x:v>
      </x:c>
      <x:c r="C2044" s="125" t="n">
        <x:v>45992</x:v>
      </x:c>
      <x:c r="D2044" s="120" t="n">
        <x:v>3497</x:v>
      </x:c>
      <x:c r="E2044" s="120" t="n">
        <x:v>6026.577566095655</x:v>
      </x:c>
      <x:c r="F2044" s="120" t="n">
        <x:v>4219.460967366269</x:v>
      </x:c>
      <x:c r="G2044" s="120" t="n">
        <x:v>6227.368299287809</x:v>
      </x:c>
      <x:c r="H2044" s="119" t="n">
        <x:v>0.7233564672850029</x:v>
      </x:c>
      <x:c r="I2044" s="119" t="n">
        <x:f>IFERROR(ABS(F2044-D2044)/ABS(D2044),"")</x:f>
        <x:v>0.20659450024771775</x:v>
      </x:c>
      <x:c r="J2044" s="119" t="n">
        <x:f>IFERROR(ABS(G2044-D2044)/ABS(D2044),"")</x:f>
        <x:v>0.780774463622479</x:v>
      </x:c>
      <x:c r="K2044" s="120" t="n">
        <x:f>E2044-D2044</x:f>
        <x:v>2529.577566095655</x:v>
      </x:c>
      <x:c r="L2044" s="77" t="str">
        <x:v>weighted_hybrid</x:v>
      </x:c>
      <x:c r="M2044" s="77" t="str">
        <x:v>是</x:v>
      </x:c>
      <x:c r="N2044" s="77" t="str">
        <x:v>是</x:v>
      </x:c>
    </x:row>
    <x:row r="2045">
      <x:c r="A2045" s="77" t="str">
        <x:v>3086</x:v>
      </x:c>
      <x:c r="B2045" s="77" t="str">
        <x:v>華義*</x:v>
      </x:c>
      <x:c r="C2045" s="125" t="n">
        <x:v>45658</x:v>
      </x:c>
      <x:c r="D2045" s="120" t="n">
        <x:v>18763</x:v>
      </x:c>
      <x:c r="E2045" s="120" t="n">
        <x:v>16431.55315326816</x:v>
      </x:c>
      <x:c r="F2045" s="120" t="n">
        <x:v>14903.276628901154</x:v>
      </x:c>
      <x:c r="G2045" s="120" t="n">
        <x:v>16601.361655975605</x:v>
      </x:c>
      <x:c r="H2045" s="119" t="n">
        <x:v>0.12425767983434632</x:v>
      </x:c>
      <x:c r="I2045" s="119" t="n">
        <x:f>IFERROR(ABS(F2045-D2045)/ABS(D2045),"")</x:f>
        <x:v>0.205709288018912</x:v>
      </x:c>
      <x:c r="J2045" s="119" t="n">
        <x:f>IFERROR(ABS(G2045-D2045)/ABS(D2045),"")</x:f>
        <x:v>0.11520750114717238</x:v>
      </x:c>
      <x:c r="K2045" s="120" t="n">
        <x:f>E2045-D2045</x:f>
        <x:v>-2331.44684673184</x:v>
      </x:c>
      <x:c r="L2045" s="77" t="str">
        <x:v>weighted_hybrid</x:v>
      </x:c>
      <x:c r="M2045" s="77" t="str">
        <x:v>是</x:v>
      </x:c>
      <x:c r="N2045" s="77" t="str">
        <x:v>是</x:v>
      </x:c>
    </x:row>
    <x:row r="2046">
      <x:c r="A2046" s="77" t="str">
        <x:v>3086</x:v>
      </x:c>
      <x:c r="B2046" s="77" t="str">
        <x:v>華義*</x:v>
      </x:c>
      <x:c r="C2046" s="125" t="n">
        <x:v>45689</x:v>
      </x:c>
      <x:c r="D2046" s="120" t="n">
        <x:v>13141</x:v>
      </x:c>
      <x:c r="E2046" s="120" t="n">
        <x:v>15700.821030348168</x:v>
      </x:c>
      <x:c r="F2046" s="120" t="n">
        <x:v>15001.307493057544</x:v>
      </x:c>
      <x:c r="G2046" s="120" t="n">
        <x:v>15778.544756713793</x:v>
      </x:c>
      <x:c r="H2046" s="119" t="n">
        <x:v>0.19479651703433287</x:v>
      </x:c>
      <x:c r="I2046" s="119" t="n">
        <x:f>IFERROR(ABS(F2046-D2046)/ABS(D2046),"")</x:f>
        <x:v>0.14156513911099186</x:v>
      </x:c>
      <x:c r="J2046" s="119" t="n">
        <x:f>IFERROR(ABS(G2046-D2046)/ABS(D2046),"")</x:f>
        <x:v>0.20071111458137073</x:v>
      </x:c>
      <x:c r="K2046" s="120" t="n">
        <x:f>E2046-D2046</x:f>
        <x:v>2559.8210303481683</x:v>
      </x:c>
      <x:c r="L2046" s="77" t="str">
        <x:v>weighted_hybrid</x:v>
      </x:c>
      <x:c r="M2046" s="77" t="str">
        <x:v>是</x:v>
      </x:c>
      <x:c r="N2046" s="77" t="str">
        <x:v>是</x:v>
      </x:c>
    </x:row>
    <x:row r="2047">
      <x:c r="A2047" s="77" t="str">
        <x:v>3086</x:v>
      </x:c>
      <x:c r="B2047" s="77" t="str">
        <x:v>華義*</x:v>
      </x:c>
      <x:c r="C2047" s="125" t="n">
        <x:v>45717</x:v>
      </x:c>
      <x:c r="D2047" s="120" t="n">
        <x:v>11783</x:v>
      </x:c>
      <x:c r="E2047" s="120" t="n">
        <x:v>12721.913265645187</x:v>
      </x:c>
      <x:c r="F2047" s="120" t="n">
        <x:v>14968.598276801617</x:v>
      </x:c>
      <x:c r="G2047" s="120" t="n">
        <x:v>12472.281597738916</x:v>
      </x:c>
      <x:c r="H2047" s="119" t="n">
        <x:v>0.07968371939617988</x:v>
      </x:c>
      <x:c r="I2047" s="119" t="n">
        <x:f>IFERROR(ABS(F2047-D2047)/ABS(D2047),"")</x:f>
        <x:v>0.2703554508021401</x:v>
      </x:c>
      <x:c r="J2047" s="119" t="n">
        <x:f>IFERROR(ABS(G2047-D2047)/ABS(D2047),"")</x:f>
        <x:v>0.058497971462184196</x:v>
      </x:c>
      <x:c r="K2047" s="120" t="n">
        <x:f>E2047-D2047</x:f>
        <x:v>938.9132656451875</x:v>
      </x:c>
      <x:c r="L2047" s="77" t="str">
        <x:v>weighted_hybrid</x:v>
      </x:c>
      <x:c r="M2047" s="77" t="str">
        <x:v>是</x:v>
      </x:c>
      <x:c r="N2047" s="77" t="str">
        <x:v>是</x:v>
      </x:c>
    </x:row>
    <x:row r="2048">
      <x:c r="A2048" s="77" t="str">
        <x:v>3086</x:v>
      </x:c>
      <x:c r="B2048" s="77" t="str">
        <x:v>華義*</x:v>
      </x:c>
      <x:c r="C2048" s="125" t="n">
        <x:v>45748</x:v>
      </x:c>
      <x:c r="D2048" s="120" t="n">
        <x:v>9743</x:v>
      </x:c>
      <x:c r="E2048" s="120" t="n">
        <x:v>11361.0665636629</x:v>
      </x:c>
      <x:c r="F2048" s="120" t="n">
        <x:v>12109.2692221605</x:v>
      </x:c>
      <x:c r="G2048" s="120" t="n">
        <x:v>11277.932934940945</x:v>
      </x:c>
      <x:c r="H2048" s="119" t="n">
        <x:v>0.16607477816513394</x:v>
      </x:c>
      <x:c r="I2048" s="119" t="n">
        <x:f>IFERROR(ABS(F2048-D2048)/ABS(D2048),"")</x:f>
        <x:v>0.2428686464292825</x:v>
      </x:c>
      <x:c r="J2048" s="119" t="n">
        <x:f>IFERROR(ABS(G2048-D2048)/ABS(D2048),"")</x:f>
        <x:v>0.1575421261357842</x:v>
      </x:c>
      <x:c r="K2048" s="120" t="n">
        <x:f>E2048-D2048</x:f>
        <x:v>1618.0665636629</x:v>
      </x:c>
      <x:c r="L2048" s="77" t="str">
        <x:v>weighted_hybrid</x:v>
      </x:c>
      <x:c r="M2048" s="77" t="str">
        <x:v>是</x:v>
      </x:c>
      <x:c r="N2048" s="77" t="str">
        <x:v>是</x:v>
      </x:c>
    </x:row>
    <x:row r="2049">
      <x:c r="A2049" s="77" t="str">
        <x:v>3086</x:v>
      </x:c>
      <x:c r="B2049" s="77" t="str">
        <x:v>華義*</x:v>
      </x:c>
      <x:c r="C2049" s="125" t="n">
        <x:v>45778</x:v>
      </x:c>
      <x:c r="D2049" s="120" t="n">
        <x:v>10859</x:v>
      </x:c>
      <x:c r="E2049" s="120" t="n">
        <x:v>9915.52144201273</x:v>
      </x:c>
      <x:c r="F2049" s="120" t="n">
        <x:v>9835.038379110329</x:v>
      </x:c>
      <x:c r="G2049" s="120" t="n">
        <x:v>9924.464004557443</x:v>
      </x:c>
      <x:c r="H2049" s="119" t="n">
        <x:v>0.08688447904846391</x:v>
      </x:c>
      <x:c r="I2049" s="119" t="n">
        <x:f>IFERROR(ABS(F2049-D2049)/ABS(D2049),"")</x:f>
        <x:v>0.09429612495530633</x:v>
      </x:c>
      <x:c r="J2049" s="119" t="n">
        <x:f>IFERROR(ABS(G2049-D2049)/ABS(D2049),"")</x:f>
        <x:v>0.08606096283659238</x:v>
      </x:c>
      <x:c r="K2049" s="120" t="n">
        <x:f>E2049-D2049</x:f>
        <x:v>-943.4785579872696</x:v>
      </x:c>
      <x:c r="L2049" s="77" t="str">
        <x:v>weighted_hybrid</x:v>
      </x:c>
      <x:c r="M2049" s="77" t="str">
        <x:v>是</x:v>
      </x:c>
      <x:c r="N2049" s="77" t="str">
        <x:v>是</x:v>
      </x:c>
    </x:row>
    <x:row r="2050">
      <x:c r="A2050" s="77" t="str">
        <x:v>3086</x:v>
      </x:c>
      <x:c r="B2050" s="77" t="str">
        <x:v>華義*</x:v>
      </x:c>
      <x:c r="C2050" s="125" t="n">
        <x:v>45809</x:v>
      </x:c>
      <x:c r="D2050" s="120" t="n">
        <x:v>15057</x:v>
      </x:c>
      <x:c r="E2050" s="120" t="n">
        <x:v>10453.96961537911</x:v>
      </x:c>
      <x:c r="F2050" s="120" t="n">
        <x:v>10362.476625187288</x:v>
      </x:c>
      <x:c r="G2050" s="120" t="n">
        <x:v>10464.135503178202</x:v>
      </x:c>
      <x:c r="H2050" s="119" t="n">
        <x:v>0.3057070056864508</x:v>
      </x:c>
      <x:c r="I2050" s="119" t="n">
        <x:f>IFERROR(ABS(F2050-D2050)/ABS(D2050),"")</x:f>
        <x:v>0.31178344788554907</x:v>
      </x:c>
      <x:c r="J2050" s="119" t="n">
        <x:f>IFERROR(ABS(G2050-D2050)/ABS(D2050),"")</x:f>
        <x:v>0.3050318454421065</x:v>
      </x:c>
      <x:c r="K2050" s="120" t="n">
        <x:f>E2050-D2050</x:f>
        <x:v>-4603.03038462089</x:v>
      </x:c>
      <x:c r="L2050" s="77" t="str">
        <x:v>weighted_hybrid</x:v>
      </x:c>
      <x:c r="M2050" s="77" t="str">
        <x:v>是</x:v>
      </x:c>
      <x:c r="N2050" s="77" t="str">
        <x:v>是</x:v>
      </x:c>
    </x:row>
    <x:row r="2051">
      <x:c r="A2051" s="77" t="str">
        <x:v>3086</x:v>
      </x:c>
      <x:c r="B2051" s="77" t="str">
        <x:v>華義*</x:v>
      </x:c>
      <x:c r="C2051" s="125" t="n">
        <x:v>45839</x:v>
      </x:c>
      <x:c r="D2051" s="120" t="n">
        <x:v>15862</x:v>
      </x:c>
      <x:c r="E2051" s="120" t="n">
        <x:v>12819.498683206446</x:v>
      </x:c>
      <x:c r="F2051" s="120" t="n">
        <x:v>12082.024354364492</x:v>
      </x:c>
      <x:c r="G2051" s="120" t="n">
        <x:v>12901.440275299996</x:v>
      </x:c>
      <x:c r="H2051" s="119" t="n">
        <x:v>0.19181069958350483</x:v>
      </x:c>
      <x:c r="I2051" s="119" t="n">
        <x:f>IFERROR(ABS(F2051-D2051)/ABS(D2051),"")</x:f>
        <x:v>0.23830384854592787</x:v>
      </x:c>
      <x:c r="J2051" s="119" t="n">
        <x:f>IFERROR(ABS(G2051-D2051)/ABS(D2051),"")</x:f>
        <x:v>0.18664479414323568</x:v>
      </x:c>
      <x:c r="K2051" s="120" t="n">
        <x:f>E2051-D2051</x:f>
        <x:v>-3042.501316793554</x:v>
      </x:c>
      <x:c r="L2051" s="77" t="str">
        <x:v>weighted_hybrid</x:v>
      </x:c>
      <x:c r="M2051" s="77" t="str">
        <x:v>是</x:v>
      </x:c>
      <x:c r="N2051" s="77" t="str">
        <x:v>是</x:v>
      </x:c>
    </x:row>
    <x:row r="2052">
      <x:c r="A2052" s="77" t="str">
        <x:v>3086</x:v>
      </x:c>
      <x:c r="B2052" s="77" t="str">
        <x:v>華義*</x:v>
      </x:c>
      <x:c r="C2052" s="125" t="n">
        <x:v>45870</x:v>
      </x:c>
      <x:c r="D2052" s="120" t="n">
        <x:v>10606</x:v>
      </x:c>
      <x:c r="E2052" s="120" t="n">
        <x:v>17273.61266939286</x:v>
      </x:c>
      <x:c r="F2052" s="120" t="n">
        <x:v>15619.552696674122</x:v>
      </x:c>
      <x:c r="G2052" s="120" t="n">
        <x:v>17457.397110806054</x:v>
      </x:c>
      <x:c r="H2052" s="119" t="n">
        <x:v>0.6286642154811295</x:v>
      </x:c>
      <x:c r="I2052" s="119" t="n">
        <x:f>IFERROR(ABS(F2052-D2052)/ABS(D2052),"")</x:f>
        <x:v>0.4727090983098361</x:v>
      </x:c>
      <x:c r="J2052" s="119" t="n">
        <x:f>IFERROR(ABS(G2052-D2052)/ABS(D2052),"")</x:f>
        <x:v>0.6459925618334956</x:v>
      </x:c>
      <x:c r="K2052" s="120" t="n">
        <x:f>E2052-D2052</x:f>
        <x:v>6667.61266939286</x:v>
      </x:c>
      <x:c r="L2052" s="77" t="str">
        <x:v>weighted_hybrid</x:v>
      </x:c>
      <x:c r="M2052" s="77" t="str">
        <x:v>是</x:v>
      </x:c>
      <x:c r="N2052" s="77" t="str">
        <x:v>是</x:v>
      </x:c>
    </x:row>
    <x:row r="2053">
      <x:c r="A2053" s="77" t="str">
        <x:v>3086</x:v>
      </x:c>
      <x:c r="B2053" s="77" t="str">
        <x:v>華義*</x:v>
      </x:c>
      <x:c r="C2053" s="125" t="n">
        <x:v>45901</x:v>
      </x:c>
      <x:c r="D2053" s="120" t="n">
        <x:v>11138</x:v>
      </x:c>
      <x:c r="E2053" s="120" t="n">
        <x:v>13210.860040880038</x:v>
      </x:c>
      <x:c r="F2053" s="120" t="n">
        <x:v>11750.74109350678</x:v>
      </x:c>
      <x:c r="G2053" s="120" t="n">
        <x:v>13373.095479477066</x:v>
      </x:c>
      <x:c r="H2053" s="119" t="n">
        <x:v>0.18610702467947904</x:v>
      </x:c>
      <x:c r="I2053" s="119" t="n">
        <x:f>IFERROR(ABS(F2053-D2053)/ABS(D2053),"")</x:f>
        <x:v>0.05501356558688993</x:v>
      </x:c>
      <x:c r="J2053" s="119" t="n">
        <x:f>IFERROR(ABS(G2053-D2053)/ABS(D2053),"")</x:f>
        <x:v>0.20067296457865558</x:v>
      </x:c>
      <x:c r="K2053" s="120" t="n">
        <x:f>E2053-D2053</x:f>
        <x:v>2072.8600408800376</x:v>
      </x:c>
      <x:c r="L2053" s="77" t="str">
        <x:v>weighted_hybrid</x:v>
      </x:c>
      <x:c r="M2053" s="77" t="str">
        <x:v>是</x:v>
      </x:c>
      <x:c r="N2053" s="77" t="str">
        <x:v>是</x:v>
      </x:c>
    </x:row>
    <x:row r="2054">
      <x:c r="A2054" s="77" t="str">
        <x:v>3086</x:v>
      </x:c>
      <x:c r="B2054" s="77" t="str">
        <x:v>華義*</x:v>
      </x:c>
      <x:c r="C2054" s="125" t="n">
        <x:v>45931</x:v>
      </x:c>
      <x:c r="D2054" s="120" t="n">
        <x:v>10323</x:v>
      </x:c>
      <x:c r="E2054" s="120" t="n">
        <x:v>10230.325974741807</x:v>
      </x:c>
      <x:c r="F2054" s="120" t="n">
        <x:v>9965.353375607578</x:v>
      </x:c>
      <x:c r="G2054" s="120" t="n">
        <x:v>10259.767374645611</x:v>
      </x:c>
      <x:c r="H2054" s="119" t="n">
        <x:v>0.008977431488733223</x:v>
      </x:c>
      <x:c r="I2054" s="119" t="n">
        <x:f>IFERROR(ABS(F2054-D2054)/ABS(D2054),"")</x:f>
        <x:v>0.03464560926013972</x:v>
      </x:c>
      <x:c r="J2054" s="119" t="n">
        <x:f>IFERROR(ABS(G2054-D2054)/ABS(D2054),"")</x:f>
        <x:v>0.006125411736354626</x:v>
      </x:c>
      <x:c r="K2054" s="120" t="n">
        <x:f>E2054-D2054</x:f>
        <x:v>-92.67402525819307</x:v>
      </x:c>
      <x:c r="L2054" s="77" t="str">
        <x:v>weighted_hybrid</x:v>
      </x:c>
      <x:c r="M2054" s="77" t="str">
        <x:v>是</x:v>
      </x:c>
      <x:c r="N2054" s="77" t="str">
        <x:v>是</x:v>
      </x:c>
    </x:row>
    <x:row r="2055">
      <x:c r="A2055" s="77" t="str">
        <x:v>3086</x:v>
      </x:c>
      <x:c r="B2055" s="77" t="str">
        <x:v>華義*</x:v>
      </x:c>
      <x:c r="C2055" s="125" t="n">
        <x:v>45962</x:v>
      </x:c>
      <x:c r="D2055" s="120" t="n">
        <x:v>12300</x:v>
      </x:c>
      <x:c r="E2055" s="120" t="n">
        <x:v>9703.55869002907</x:v>
      </x:c>
      <x:c r="F2055" s="120" t="n">
        <x:v>11225.956253607905</x:v>
      </x:c>
      <x:c r="G2055" s="120" t="n">
        <x:v>9534.403405186975</x:v>
      </x:c>
      <x:c r="H2055" s="119" t="n">
        <x:v>0.21109278942853094</x:v>
      </x:c>
      <x:c r="I2055" s="119" t="n">
        <x:f>IFERROR(ABS(F2055-D2055)/ABS(D2055),"")</x:f>
        <x:v>0.08732062978797522</x:v>
      </x:c>
      <x:c r="J2055" s="119" t="n">
        <x:f>IFERROR(ABS(G2055-D2055)/ABS(D2055),"")</x:f>
        <x:v>0.22484525161081506</x:v>
      </x:c>
      <x:c r="K2055" s="120" t="n">
        <x:f>E2055-D2055</x:f>
        <x:v>-2596.441309970931</x:v>
      </x:c>
      <x:c r="L2055" s="77" t="str">
        <x:v>weighted_hybrid</x:v>
      </x:c>
      <x:c r="M2055" s="77" t="str">
        <x:v>是</x:v>
      </x:c>
      <x:c r="N2055" s="77" t="str">
        <x:v>是</x:v>
      </x:c>
    </x:row>
    <x:row r="2056">
      <x:c r="A2056" s="77" t="str">
        <x:v>3086</x:v>
      </x:c>
      <x:c r="B2056" s="77" t="str">
        <x:v>華義*</x:v>
      </x:c>
      <x:c r="C2056" s="125" t="n">
        <x:v>45992</x:v>
      </x:c>
      <x:c r="D2056" s="120" t="n">
        <x:v>19910</x:v>
      </x:c>
      <x:c r="E2056" s="120" t="n">
        <x:v>14831.683196156713</x:v>
      </x:c>
      <x:c r="F2056" s="120" t="n">
        <x:v>17762.651235870784</x:v>
      </x:c>
      <x:c r="G2056" s="120" t="n">
        <x:v>14506.020080632929</x:v>
      </x:c>
      <x:c r="H2056" s="119" t="n">
        <x:v>0.2550636265114659</x:v>
      </x:c>
      <x:c r="I2056" s="119" t="n">
        <x:f>IFERROR(ABS(F2056-D2056)/ABS(D2056),"")</x:f>
        <x:v>0.10785277569709774</x:v>
      </x:c>
      <x:c r="J2056" s="119" t="n">
        <x:f>IFERROR(ABS(G2056-D2056)/ABS(D2056),"")</x:f>
        <x:v>0.27142038771306237</x:v>
      </x:c>
      <x:c r="K2056" s="120" t="n">
        <x:f>E2056-D2056</x:f>
        <x:v>-5078.316803843287</x:v>
      </x:c>
      <x:c r="L2056" s="77" t="str">
        <x:v>weighted_hybrid</x:v>
      </x:c>
      <x:c r="M2056" s="77" t="str">
        <x:v>是</x:v>
      </x:c>
      <x:c r="N2056" s="77" t="str">
        <x:v>是</x:v>
      </x:c>
    </x:row>
    <x:row r="2057">
      <x:c r="A2057" s="77" t="str">
        <x:v>3093</x:v>
      </x:c>
      <x:c r="B2057" s="77" t="str">
        <x:v>港建*</x:v>
      </x:c>
      <x:c r="C2057" s="125" t="n">
        <x:v>45658</x:v>
      </x:c>
      <x:c r="D2057" s="120" t="n">
        <x:v>68242</x:v>
      </x:c>
      <x:c r="E2057" s="120" t="n">
        <x:v>195559.16043015197</x:v>
      </x:c>
      <x:c r="F2057" s="120" t="n">
        <x:v>174037.61417867898</x:v>
      </x:c>
      <x:c r="G2057" s="120" t="n">
        <x:v>197950.4433469823</x:v>
      </x:c>
      <x:c r="H2057" s="119" t="n">
        <x:v>1.8656715868548983</x:v>
      </x:c>
      <x:c r="I2057" s="119" t="n">
        <x:f>IFERROR(ABS(F2057-D2057)/ABS(D2057),"")</x:f>
        <x:v>1.5503006092828313</x:v>
      </x:c>
      <x:c r="J2057" s="119" t="n">
        <x:f>IFERROR(ABS(G2057-D2057)/ABS(D2057),"")</x:f>
        <x:v>1.900712806585128</x:v>
      </x:c>
      <x:c r="K2057" s="120" t="n">
        <x:f>E2057-D2057</x:f>
        <x:v>127317.16043015197</x:v>
      </x:c>
      <x:c r="L2057" s="77" t="str">
        <x:v>weighted_hybrid</x:v>
      </x:c>
      <x:c r="M2057" s="77" t="str">
        <x:v>是</x:v>
      </x:c>
      <x:c r="N2057" s="77" t="str">
        <x:v>是</x:v>
      </x:c>
    </x:row>
    <x:row r="2058">
      <x:c r="A2058" s="77" t="str">
        <x:v>3093</x:v>
      </x:c>
      <x:c r="B2058" s="77" t="str">
        <x:v>港建*</x:v>
      </x:c>
      <x:c r="C2058" s="125" t="n">
        <x:v>45689</x:v>
      </x:c>
      <x:c r="D2058" s="120" t="n">
        <x:v>160439</x:v>
      </x:c>
      <x:c r="E2058" s="120" t="n">
        <x:v>43170.22839038569</x:v>
      </x:c>
      <x:c r="F2058" s="120" t="n">
        <x:v>45712.4955394769</x:v>
      </x:c>
      <x:c r="G2058" s="120" t="n">
        <x:v>42887.75426270889</x:v>
      </x:c>
      <x:c r="H2058" s="119" t="n">
        <x:v>0.7309243488778558</x:v>
      </x:c>
      <x:c r="I2058" s="119" t="n">
        <x:f>IFERROR(ABS(F2058-D2058)/ABS(D2058),"")</x:f>
        <x:v>0.7150786558163733</x:v>
      </x:c>
      <x:c r="J2058" s="119" t="n">
        <x:f>IFERROR(ABS(G2058-D2058)/ABS(D2058),"")</x:f>
        <x:v>0.7326849814402429</x:v>
      </x:c>
      <x:c r="K2058" s="120" t="n">
        <x:f>E2058-D2058</x:f>
        <x:v>-117268.77160961431</x:v>
      </x:c>
      <x:c r="L2058" s="77" t="str">
        <x:v>weighted_hybrid</x:v>
      </x:c>
      <x:c r="M2058" s="77" t="str">
        <x:v>是</x:v>
      </x:c>
      <x:c r="N2058" s="77" t="str">
        <x:v>是</x:v>
      </x:c>
    </x:row>
    <x:row r="2059">
      <x:c r="A2059" s="77" t="str">
        <x:v>3093</x:v>
      </x:c>
      <x:c r="B2059" s="77" t="str">
        <x:v>港建*</x:v>
      </x:c>
      <x:c r="C2059" s="125" t="n">
        <x:v>45717</x:v>
      </x:c>
      <x:c r="D2059" s="120" t="n">
        <x:v>343855</x:v>
      </x:c>
      <x:c r="E2059" s="120" t="n">
        <x:v>130244.01559314947</x:v>
      </x:c>
      <x:c r="F2059" s="120" t="n">
        <x:v>199845.9062751005</x:v>
      </x:c>
      <x:c r="G2059" s="120" t="n">
        <x:v>122510.47218404379</x:v>
      </x:c>
      <x:c r="H2059" s="119" t="n">
        <x:v>0.621224017120154</x:v>
      </x:c>
      <x:c r="I2059" s="119" t="n">
        <x:f>IFERROR(ABS(F2059-D2059)/ABS(D2059),"")</x:f>
        <x:v>0.4188076186907257</x:v>
      </x:c>
      <x:c r="J2059" s="119" t="n">
        <x:f>IFERROR(ABS(G2059-D2059)/ABS(D2059),"")</x:f>
        <x:v>0.6437147280567571</x:v>
      </x:c>
      <x:c r="K2059" s="120" t="n">
        <x:f>E2059-D2059</x:f>
        <x:v>-213610.98440685053</x:v>
      </x:c>
      <x:c r="L2059" s="77" t="str">
        <x:v>weighted_hybrid</x:v>
      </x:c>
      <x:c r="M2059" s="77" t="str">
        <x:v>是</x:v>
      </x:c>
      <x:c r="N2059" s="77" t="str">
        <x:v>是</x:v>
      </x:c>
    </x:row>
    <x:row r="2060">
      <x:c r="A2060" s="77" t="str">
        <x:v>3093</x:v>
      </x:c>
      <x:c r="B2060" s="77" t="str">
        <x:v>港建*</x:v>
      </x:c>
      <x:c r="C2060" s="125" t="n">
        <x:v>45748</x:v>
      </x:c>
      <x:c r="D2060" s="120" t="n">
        <x:v>262552</x:v>
      </x:c>
      <x:c r="E2060" s="120" t="n">
        <x:v>239892.72163575565</x:v>
      </x:c>
      <x:c r="F2060" s="120" t="n">
        <x:v>248175.4980181129</x:v>
      </x:c>
      <x:c r="G2060" s="120" t="n">
        <x:v>238972.41314882707</x:v>
      </x:c>
      <x:c r="H2060" s="119" t="n">
        <x:v>0.08630396403091332</x:v>
      </x:c>
      <x:c r="I2060" s="119" t="n">
        <x:f>IFERROR(ABS(F2060-D2060)/ABS(D2060),"")</x:f>
        <x:v>0.054756779540384735</x:v>
      </x:c>
      <x:c r="J2060" s="119" t="n">
        <x:f>IFERROR(ABS(G2060-D2060)/ABS(D2060),"")</x:f>
        <x:v>0.08980920675208315</x:v>
      </x:c>
      <x:c r="K2060" s="120" t="n">
        <x:f>E2060-D2060</x:f>
        <x:v>-22659.278364244354</x:v>
      </x:c>
      <x:c r="L2060" s="77" t="str">
        <x:v>weighted_hybrid</x:v>
      </x:c>
      <x:c r="M2060" s="77" t="str">
        <x:v>是</x:v>
      </x:c>
      <x:c r="N2060" s="77" t="str">
        <x:v>是</x:v>
      </x:c>
    </x:row>
    <x:row r="2061">
      <x:c r="A2061" s="77" t="str">
        <x:v>3093</x:v>
      </x:c>
      <x:c r="B2061" s="77" t="str">
        <x:v>港建*</x:v>
      </x:c>
      <x:c r="C2061" s="125" t="n">
        <x:v>45778</x:v>
      </x:c>
      <x:c r="D2061" s="120" t="n">
        <x:v>213080</x:v>
      </x:c>
      <x:c r="E2061" s="120" t="n">
        <x:v>238551.2004692717</x:v>
      </x:c>
      <x:c r="F2061" s="120" t="n">
        <x:v>307518.4257982623</x:v>
      </x:c>
      <x:c r="G2061" s="120" t="n">
        <x:v>230888.17543271714</x:v>
      </x:c>
      <x:c r="H2061" s="119" t="n">
        <x:v>0.11953820381674342</x:v>
      </x:c>
      <x:c r="I2061" s="119" t="n">
        <x:f>IFERROR(ABS(F2061-D2061)/ABS(D2061),"")</x:f>
        <x:v>0.4432064285632734</x:v>
      </x:c>
      <x:c r="J2061" s="119" t="n">
        <x:f>IFERROR(ABS(G2061-D2061)/ABS(D2061),"")</x:f>
        <x:v>0.08357506773379546</x:v>
      </x:c>
      <x:c r="K2061" s="120" t="n">
        <x:f>E2061-D2061</x:f>
        <x:v>25471.200469271687</x:v>
      </x:c>
      <x:c r="L2061" s="77" t="str">
        <x:v>weighted_hybrid</x:v>
      </x:c>
      <x:c r="M2061" s="77" t="str">
        <x:v>是</x:v>
      </x:c>
      <x:c r="N2061" s="77" t="str">
        <x:v>是</x:v>
      </x:c>
    </x:row>
    <x:row r="2062">
      <x:c r="A2062" s="77" t="str">
        <x:v>3093</x:v>
      </x:c>
      <x:c r="B2062" s="77" t="str">
        <x:v>港建*</x:v>
      </x:c>
      <x:c r="C2062" s="125" t="n">
        <x:v>45809</x:v>
      </x:c>
      <x:c r="D2062" s="120" t="n">
        <x:v>101062</x:v>
      </x:c>
      <x:c r="E2062" s="120" t="n">
        <x:v>159747.44954986172</x:v>
      </x:c>
      <x:c r="F2062" s="120" t="n">
        <x:v>206575.80895360507</x:v>
      </x:c>
      <x:c r="G2062" s="120" t="n">
        <x:v>154544.29850500135</x:v>
      </x:c>
      <x:c r="H2062" s="119" t="n">
        <x:v>0.580687593258215</x:v>
      </x:c>
      <x:c r="I2062" s="119" t="n">
        <x:f>IFERROR(ABS(F2062-D2062)/ABS(D2062),"")</x:f>
        <x:v>1.0440502756090821</x:v>
      </x:c>
      <x:c r="J2062" s="119" t="n">
        <x:f>IFERROR(ABS(G2062-D2062)/ABS(D2062),"")</x:f>
        <x:v>0.5292028507747853</x:v>
      </x:c>
      <x:c r="K2062" s="120" t="n">
        <x:f>E2062-D2062</x:f>
        <x:v>58685.44954986172</x:v>
      </x:c>
      <x:c r="L2062" s="77" t="str">
        <x:v>weighted_hybrid</x:v>
      </x:c>
      <x:c r="M2062" s="77" t="str">
        <x:v>是</x:v>
      </x:c>
      <x:c r="N2062" s="77" t="str">
        <x:v>是</x:v>
      </x:c>
    </x:row>
    <x:row r="2063">
      <x:c r="A2063" s="77" t="str">
        <x:v>3093</x:v>
      </x:c>
      <x:c r="B2063" s="77" t="str">
        <x:v>港建*</x:v>
      </x:c>
      <x:c r="C2063" s="125" t="n">
        <x:v>45839</x:v>
      </x:c>
      <x:c r="D2063" s="120" t="n">
        <x:v>229150</x:v>
      </x:c>
      <x:c r="E2063" s="120" t="n">
        <x:v>128347.14680689413</x:v>
      </x:c>
      <x:c r="F2063" s="120" t="n">
        <x:v>147987.6380995059</x:v>
      </x:c>
      <x:c r="G2063" s="120" t="n">
        <x:v>126164.86999660394</x:v>
      </x:c>
      <x:c r="H2063" s="119" t="n">
        <x:v>0.4398989884054369</x:v>
      </x:c>
      <x:c r="I2063" s="119" t="n">
        <x:f>IFERROR(ABS(F2063-D2063)/ABS(D2063),"")</x:f>
        <x:v>0.35418879293255123</x:v>
      </x:c>
      <x:c r="J2063" s="119" t="n">
        <x:f>IFERROR(ABS(G2063-D2063)/ABS(D2063),"")</x:f>
        <x:v>0.44942234345797977</x:v>
      </x:c>
      <x:c r="K2063" s="120" t="n">
        <x:f>E2063-D2063</x:f>
        <x:v>-100802.85319310587</x:v>
      </x:c>
      <x:c r="L2063" s="77" t="str">
        <x:v>weighted_hybrid</x:v>
      </x:c>
      <x:c r="M2063" s="77" t="str">
        <x:v>是</x:v>
      </x:c>
      <x:c r="N2063" s="77" t="str">
        <x:v>是</x:v>
      </x:c>
    </x:row>
    <x:row r="2064">
      <x:c r="A2064" s="77" t="str">
        <x:v>3093</x:v>
      </x:c>
      <x:c r="B2064" s="77" t="str">
        <x:v>港建*</x:v>
      </x:c>
      <x:c r="C2064" s="125" t="n">
        <x:v>45870</x:v>
      </x:c>
      <x:c r="D2064" s="120" t="n">
        <x:v>82083</x:v>
      </x:c>
      <x:c r="E2064" s="120" t="n">
        <x:v>203902.45922621118</x:v>
      </x:c>
      <x:c r="F2064" s="120" t="n">
        <x:v>146067.69466279</x:v>
      </x:c>
      <x:c r="G2064" s="120" t="n">
        <x:v>210328.54417770242</x:v>
      </x:c>
      <x:c r="H2064" s="119" t="n">
        <x:v>1.484100961541503</x:v>
      </x:c>
      <x:c r="I2064" s="119" t="n">
        <x:f>IFERROR(ABS(F2064-D2064)/ABS(D2064),"")</x:f>
        <x:v>0.779512136042664</x:v>
      </x:c>
      <x:c r="J2064" s="119" t="n">
        <x:f>IFERROR(ABS(G2064-D2064)/ABS(D2064),"")</x:f>
        <x:v>1.5623886088191516</x:v>
      </x:c>
      <x:c r="K2064" s="120" t="n">
        <x:f>E2064-D2064</x:f>
        <x:v>121819.45922621118</x:v>
      </x:c>
      <x:c r="L2064" s="77" t="str">
        <x:v>weighted_hybrid</x:v>
      </x:c>
      <x:c r="M2064" s="77" t="str">
        <x:v>是</x:v>
      </x:c>
      <x:c r="N2064" s="77" t="str">
        <x:v>是</x:v>
      </x:c>
    </x:row>
    <x:row r="2065">
      <x:c r="A2065" s="77" t="str">
        <x:v>3093</x:v>
      </x:c>
      <x:c r="B2065" s="77" t="str">
        <x:v>港建*</x:v>
      </x:c>
      <x:c r="C2065" s="125" t="n">
        <x:v>45901</x:v>
      </x:c>
      <x:c r="D2065" s="120" t="n">
        <x:v>116577</x:v>
      </x:c>
      <x:c r="E2065" s="120" t="n">
        <x:v>171084.6114104585</x:v>
      </x:c>
      <x:c r="F2065" s="120" t="n">
        <x:v>101147.8610311554</x:v>
      </x:c>
      <x:c r="G2065" s="120" t="n">
        <x:v>178855.3614526033</x:v>
      </x:c>
      <x:c r="H2065" s="119" t="n">
        <x:v>0.4675674567921504</x:v>
      </x:c>
      <x:c r="I2065" s="119" t="n">
        <x:f>IFERROR(ABS(F2065-D2065)/ABS(D2065),"")</x:f>
        <x:v>0.13235148415935052</x:v>
      </x:c>
      <x:c r="J2065" s="119" t="n">
        <x:f>IFERROR(ABS(G2065-D2065)/ABS(D2065),"")</x:f>
        <x:v>0.5342251168978727</x:v>
      </x:c>
      <x:c r="K2065" s="120" t="n">
        <x:f>E2065-D2065</x:f>
        <x:v>54507.611410458514</x:v>
      </x:c>
      <x:c r="L2065" s="77" t="str">
        <x:v>weighted_hybrid</x:v>
      </x:c>
      <x:c r="M2065" s="77" t="str">
        <x:v>是</x:v>
      </x:c>
      <x:c r="N2065" s="77" t="str">
        <x:v>是</x:v>
      </x:c>
    </x:row>
    <x:row r="2066">
      <x:c r="A2066" s="77" t="str">
        <x:v>3093</x:v>
      </x:c>
      <x:c r="B2066" s="77" t="str">
        <x:v>港建*</x:v>
      </x:c>
      <x:c r="C2066" s="125" t="n">
        <x:v>45931</x:v>
      </x:c>
      <x:c r="D2066" s="120" t="n">
        <x:v>83040</x:v>
      </x:c>
      <x:c r="E2066" s="120" t="n">
        <x:v>94801.02519869448</x:v>
      </x:c>
      <x:c r="F2066" s="120" t="n">
        <x:v>97561.04803388336</x:v>
      </x:c>
      <x:c r="G2066" s="120" t="n">
        <x:v>94494.3559947846</x:v>
      </x:c>
      <x:c r="H2066" s="119" t="n">
        <x:v>0.14163084295152312</x:v>
      </x:c>
      <x:c r="I2066" s="119" t="n">
        <x:f>IFERROR(ABS(F2066-D2066)/ABS(D2066),"")</x:f>
        <x:v>0.17486811216140846</x:v>
      </x:c>
      <x:c r="J2066" s="119" t="n">
        <x:f>IFERROR(ABS(G2066-D2066)/ABS(D2066),"")</x:f>
        <x:v>0.13793781303931352</x:v>
      </x:c>
      <x:c r="K2066" s="120" t="n">
        <x:f>E2066-D2066</x:f>
        <x:v>11761.025198694479</x:v>
      </x:c>
      <x:c r="L2066" s="77" t="str">
        <x:v>weighted_hybrid</x:v>
      </x:c>
      <x:c r="M2066" s="77" t="str">
        <x:v>是</x:v>
      </x:c>
      <x:c r="N2066" s="77" t="str">
        <x:v>是</x:v>
      </x:c>
    </x:row>
    <x:row r="2067">
      <x:c r="A2067" s="77" t="str">
        <x:v>3093</x:v>
      </x:c>
      <x:c r="B2067" s="77" t="str">
        <x:v>港建*</x:v>
      </x:c>
      <x:c r="C2067" s="125" t="n">
        <x:v>45962</x:v>
      </x:c>
      <x:c r="D2067" s="120" t="n">
        <x:v>103121</x:v>
      </x:c>
      <x:c r="E2067" s="120" t="n">
        <x:v>108276.76289642163</x:v>
      </x:c>
      <x:c r="F2067" s="120" t="n">
        <x:v>133125.5889549828</x:v>
      </x:c>
      <x:c r="G2067" s="120" t="n">
        <x:v>105515.78222324816</x:v>
      </x:c>
      <x:c r="H2067" s="119" t="n">
        <x:v>0.04999721585730963</x:v>
      </x:c>
      <x:c r="I2067" s="119" t="n">
        <x:f>IFERROR(ABS(F2067-D2067)/ABS(D2067),"")</x:f>
        <x:v>0.29096487577683317</x:v>
      </x:c>
      <x:c r="J2067" s="119" t="n">
        <x:f>IFERROR(ABS(G2067-D2067)/ABS(D2067),"")</x:f>
        <x:v>0.023223031421806963</x:v>
      </x:c>
      <x:c r="K2067" s="120" t="n">
        <x:f>E2067-D2067</x:f>
        <x:v>5155.762896421627</x:v>
      </x:c>
      <x:c r="L2067" s="77" t="str">
        <x:v>weighted_hybrid</x:v>
      </x:c>
      <x:c r="M2067" s="77" t="str">
        <x:v>是</x:v>
      </x:c>
      <x:c r="N2067" s="77" t="str">
        <x:v>是</x:v>
      </x:c>
    </x:row>
    <x:row r="2068">
      <x:c r="A2068" s="77" t="str">
        <x:v>3093</x:v>
      </x:c>
      <x:c r="B2068" s="77" t="str">
        <x:v>港建*</x:v>
      </x:c>
      <x:c r="C2068" s="125" t="n">
        <x:v>45992</x:v>
      </x:c>
      <x:c r="D2068" s="120" t="n">
        <x:v>101996</x:v>
      </x:c>
      <x:c r="E2068" s="120" t="n">
        <x:v>134713.55226169238</x:v>
      </x:c>
      <x:c r="F2068" s="120" t="n">
        <x:v>163065.92502518414</x:v>
      </x:c>
      <x:c r="G2068" s="120" t="n">
        <x:v>131563.2886213044</x:v>
      </x:c>
      <x:c r="H2068" s="119" t="n">
        <x:v>0.32077289562034184</x:v>
      </x:c>
      <x:c r="I2068" s="119" t="n">
        <x:f>IFERROR(ABS(F2068-D2068)/ABS(D2068),"")</x:f>
        <x:v>0.5987482354718239</x:v>
      </x:c>
      <x:c r="J2068" s="119" t="n">
        <x:f>IFERROR(ABS(G2068-D2068)/ABS(D2068),"")</x:f>
        <x:v>0.28988674674795495</x:v>
      </x:c>
      <x:c r="K2068" s="120" t="n">
        <x:f>E2068-D2068</x:f>
        <x:v>32717.552261692384</x:v>
      </x:c>
      <x:c r="L2068" s="77" t="str">
        <x:v>weighted_hybrid</x:v>
      </x:c>
      <x:c r="M2068" s="77" t="str">
        <x:v>是</x:v>
      </x:c>
      <x:c r="N2068" s="77" t="str">
        <x:v>是</x:v>
      </x:c>
    </x:row>
    <x:row r="2069">
      <x:c r="A2069" s="77" t="str">
        <x:v>3115</x:v>
      </x:c>
      <x:c r="B2069" s="77" t="str">
        <x:v>富榮綱</x:v>
      </x:c>
      <x:c r="C2069" s="125" t="n">
        <x:v>45658</x:v>
      </x:c>
      <x:c r="D2069" s="120" t="n">
        <x:v>935</x:v>
      </x:c>
      <x:c r="E2069" s="120" t="n">
        <x:v>354.937015296392</x:v>
      </x:c>
      <x:c r="F2069" s="120" t="n">
        <x:v>668.2068357792311</x:v>
      </x:c>
      <x:c r="G2069" s="120" t="n">
        <x:v>320.12925746496546</x:v>
      </x:c>
      <x:c r="H2069" s="119" t="n">
        <x:v>0.62038821893434</x:v>
      </x:c>
      <x:c r="I2069" s="119" t="n">
        <x:f>IFERROR(ABS(F2069-D2069)/ABS(D2069),"")</x:f>
        <x:v>0.2853402825890576</x:v>
      </x:c>
      <x:c r="J2069" s="119" t="n">
        <x:f>IFERROR(ABS(G2069-D2069)/ABS(D2069),"")</x:f>
        <x:v>0.6576157674171492</x:v>
      </x:c>
      <x:c r="K2069" s="120" t="n">
        <x:f>E2069-D2069</x:f>
        <x:v>-580.062984703608</x:v>
      </x:c>
      <x:c r="L2069" s="77" t="str">
        <x:v>weighted_hybrid</x:v>
      </x:c>
      <x:c r="M2069" s="77" t="str">
        <x:v>是</x:v>
      </x:c>
      <x:c r="N2069" s="77" t="str">
        <x:v>是</x:v>
      </x:c>
    </x:row>
    <x:row r="2070">
      <x:c r="A2070" s="77" t="str">
        <x:v>3115</x:v>
      </x:c>
      <x:c r="B2070" s="77" t="str">
        <x:v>富榮綱</x:v>
      </x:c>
      <x:c r="C2070" s="125" t="n">
        <x:v>45689</x:v>
      </x:c>
      <x:c r="D2070" s="120" t="n">
        <x:v>0</x:v>
      </x:c>
      <x:c r="E2070" s="120" t="n">
        <x:v>410.51366616632833</x:v>
      </x:c>
      <x:c r="F2070" s="120" t="n">
        <x:v>1226.2723989251613</x:v>
      </x:c>
      <x:c r="G2070" s="120" t="n">
        <x:v>319.8738069709025</x:v>
      </x:c>
      <x:c r="H2070" s="119" t="n">
        <x:v>0</x:v>
      </x:c>
      <x:c r="I2070" s="119" t="str">
        <x:f>IFERROR(ABS(F2070-D2070)/ABS(D2070),"")</x:f>
      </x:c>
      <x:c r="J2070" s="119" t="str">
        <x:f>IFERROR(ABS(G2070-D2070)/ABS(D2070),"")</x:f>
      </x:c>
      <x:c r="K2070" s="120" t="n">
        <x:f>E2070-D2070</x:f>
        <x:v>410.51366616632833</x:v>
      </x:c>
      <x:c r="L2070" s="77" t="str">
        <x:v>weighted_hybrid</x:v>
      </x:c>
      <x:c r="M2070" s="77" t="str">
        <x:v>是</x:v>
      </x:c>
      <x:c r="N2070" s="77" t="str">
        <x:v>是</x:v>
      </x:c>
    </x:row>
    <x:row r="2071">
      <x:c r="A2071" s="77" t="str">
        <x:v>3115</x:v>
      </x:c>
      <x:c r="B2071" s="77" t="str">
        <x:v>富榮綱</x:v>
      </x:c>
      <x:c r="C2071" s="125" t="n">
        <x:v>45717</x:v>
      </x:c>
      <x:c r="D2071" s="120" t="n">
        <x:v>0</x:v>
      </x:c>
      <x:c r="E2071" s="120" t="n">
        <x:v>12.42077237056749</x:v>
      </x:c>
      <x:c r="F2071" s="120" t="n">
        <x:v>15.862080412027195</x:v>
      </x:c>
      <x:c r="G2071" s="120" t="n">
        <x:v>12.0384048104053</x:v>
      </x:c>
      <x:c r="H2071" s="119" t="n">
        <x:v>0</x:v>
      </x:c>
      <x:c r="I2071" s="119" t="str">
        <x:f>IFERROR(ABS(F2071-D2071)/ABS(D2071),"")</x:f>
      </x:c>
      <x:c r="J2071" s="119" t="str">
        <x:f>IFERROR(ABS(G2071-D2071)/ABS(D2071),"")</x:f>
      </x:c>
      <x:c r="K2071" s="120" t="n">
        <x:f>E2071-D2071</x:f>
        <x:v>12.42077237056749</x:v>
      </x:c>
      <x:c r="L2071" s="77" t="str">
        <x:v>weighted_hybrid</x:v>
      </x:c>
      <x:c r="M2071" s="77" t="str">
        <x:v>是</x:v>
      </x:c>
      <x:c r="N2071" s="77" t="str">
        <x:v>是</x:v>
      </x:c>
    </x:row>
    <x:row r="2072">
      <x:c r="A2072" s="77" t="str">
        <x:v>3115</x:v>
      </x:c>
      <x:c r="B2072" s="77" t="str">
        <x:v>富榮綱</x:v>
      </x:c>
      <x:c r="C2072" s="125" t="n">
        <x:v>45748</x:v>
      </x:c>
      <x:c r="D2072" s="120" t="n">
        <x:v>0</x:v>
      </x:c>
      <x:c r="E2072" s="120" t="n">
        <x:v>5.237181763643636</x:v>
      </x:c>
      <x:c r="F2072" s="120" t="n">
        <x:v>0</x:v>
      </x:c>
      <x:c r="G2072" s="120" t="n">
        <x:v>5.8190908484929285</x:v>
      </x:c>
      <x:c r="H2072" s="119" t="n">
        <x:v>0</x:v>
      </x:c>
      <x:c r="I2072" s="119" t="str">
        <x:f>IFERROR(ABS(F2072-D2072)/ABS(D2072),"")</x:f>
      </x:c>
      <x:c r="J2072" s="119" t="str">
        <x:f>IFERROR(ABS(G2072-D2072)/ABS(D2072),"")</x:f>
      </x:c>
      <x:c r="K2072" s="120" t="n">
        <x:f>E2072-D2072</x:f>
        <x:v>5.237181763643636</x:v>
      </x:c>
      <x:c r="L2072" s="77" t="str">
        <x:v>weighted_hybrid</x:v>
      </x:c>
      <x:c r="M2072" s="77" t="str">
        <x:v>是</x:v>
      </x:c>
      <x:c r="N2072" s="77" t="str">
        <x:v>是</x:v>
      </x:c>
    </x:row>
    <x:row r="2073">
      <x:c r="A2073" s="77" t="str">
        <x:v>3115</x:v>
      </x:c>
      <x:c r="B2073" s="77" t="str">
        <x:v>富榮綱</x:v>
      </x:c>
      <x:c r="C2073" s="125" t="n">
        <x:v>45778</x:v>
      </x:c>
      <x:c r="D2073" s="120" t="n">
        <x:v>155</x:v>
      </x:c>
      <x:c r="E2073" s="120" t="n">
        <x:v>0</x:v>
      </x:c>
      <x:c r="F2073" s="120" t="n">
        <x:v>0</x:v>
      </x:c>
      <x:c r="G2073" s="120" t="n">
        <x:v>0</x:v>
      </x:c>
      <x:c r="H2073" s="119" t="n">
        <x:v>1</x:v>
      </x:c>
      <x:c r="I2073" s="119" t="n">
        <x:f>IFERROR(ABS(F2073-D2073)/ABS(D2073),"")</x:f>
        <x:v>1</x:v>
      </x:c>
      <x:c r="J2073" s="119" t="n">
        <x:f>IFERROR(ABS(G2073-D2073)/ABS(D2073),"")</x:f>
        <x:v>1</x:v>
      </x:c>
      <x:c r="K2073" s="120" t="n">
        <x:f>E2073-D2073</x:f>
        <x:v>-155</x:v>
      </x:c>
      <x:c r="L2073" s="77" t="str">
        <x:v>weighted_hybrid</x:v>
      </x:c>
      <x:c r="M2073" s="77" t="str">
        <x:v>是</x:v>
      </x:c>
      <x:c r="N2073" s="77" t="str">
        <x:v>是</x:v>
      </x:c>
    </x:row>
    <x:row r="2074">
      <x:c r="A2074" s="77" t="str">
        <x:v>3115</x:v>
      </x:c>
      <x:c r="B2074" s="77" t="str">
        <x:v>富榮綱</x:v>
      </x:c>
      <x:c r="C2074" s="125" t="n">
        <x:v>45809</x:v>
      </x:c>
      <x:c r="D2074" s="120" t="n">
        <x:v>195</x:v>
      </x:c>
      <x:c r="E2074" s="120" t="n">
        <x:v>96.8714919498174</x:v>
      </x:c>
      <x:c r="F2074" s="120" t="n">
        <x:v>47.35692388573226</x:v>
      </x:c>
      <x:c r="G2074" s="120" t="n">
        <x:v>102.37311062360463</x:v>
      </x:c>
      <x:c r="H2074" s="119" t="n">
        <x:v>0.5032231182060646</x:v>
      </x:c>
      <x:c r="I2074" s="119" t="n">
        <x:f>IFERROR(ABS(F2074-D2074)/ABS(D2074),"")</x:f>
        <x:v>0.7571439800731679</x:v>
      </x:c>
      <x:c r="J2074" s="119" t="n">
        <x:f>IFERROR(ABS(G2074-D2074)/ABS(D2074),"")</x:f>
        <x:v>0.47500968910971986</x:v>
      </x:c>
      <x:c r="K2074" s="120" t="n">
        <x:f>E2074-D2074</x:f>
        <x:v>-98.1285080501826</x:v>
      </x:c>
      <x:c r="L2074" s="77" t="str">
        <x:v>weighted_hybrid</x:v>
      </x:c>
      <x:c r="M2074" s="77" t="str">
        <x:v>是</x:v>
      </x:c>
      <x:c r="N2074" s="77" t="str">
        <x:v>是</x:v>
      </x:c>
    </x:row>
    <x:row r="2075">
      <x:c r="A2075" s="77" t="str">
        <x:v>3115</x:v>
      </x:c>
      <x:c r="B2075" s="77" t="str">
        <x:v>富榮綱</x:v>
      </x:c>
      <x:c r="C2075" s="125" t="n">
        <x:v>45839</x:v>
      </x:c>
      <x:c r="D2075" s="120" t="n">
        <x:v>233</x:v>
      </x:c>
      <x:c r="E2075" s="120" t="n">
        <x:v>18.945212233400678</x:v>
      </x:c>
      <x:c r="F2075" s="120" t="n">
        <x:v>47.743431512770215</x:v>
      </x:c>
      <x:c r="G2075" s="120" t="n">
        <x:v>15.745410091248505</x:v>
      </x:c>
      <x:c r="H2075" s="119" t="n">
        <x:v>0.9186900762514992</x:v>
      </x:c>
      <x:c r="I2075" s="119" t="n">
        <x:f>IFERROR(ABS(F2075-D2075)/ABS(D2075),"")</x:f>
        <x:v>0.7950925686147202</x:v>
      </x:c>
      <x:c r="J2075" s="119" t="n">
        <x:f>IFERROR(ABS(G2075-D2075)/ABS(D2075),"")</x:f>
        <x:v>0.9324231326555857</x:v>
      </x:c>
      <x:c r="K2075" s="120" t="n">
        <x:f>E2075-D2075</x:f>
        <x:v>-214.05478776659933</x:v>
      </x:c>
      <x:c r="L2075" s="77" t="str">
        <x:v>weighted_hybrid</x:v>
      </x:c>
      <x:c r="M2075" s="77" t="str">
        <x:v>是</x:v>
      </x:c>
      <x:c r="N2075" s="77" t="str">
        <x:v>是</x:v>
      </x:c>
    </x:row>
    <x:row r="2076">
      <x:c r="A2076" s="77" t="str">
        <x:v>3115</x:v>
      </x:c>
      <x:c r="B2076" s="77" t="str">
        <x:v>富榮綱</x:v>
      </x:c>
      <x:c r="C2076" s="125" t="n">
        <x:v>45870</x:v>
      </x:c>
      <x:c r="D2076" s="120" t="n">
        <x:v>647</x:v>
      </x:c>
      <x:c r="E2076" s="120" t="n">
        <x:v>414.1823741991982</x:v>
      </x:c>
      <x:c r="F2076" s="120" t="n">
        <x:v>405.6989109616442</x:v>
      </x:c>
      <x:c r="G2076" s="120" t="n">
        <x:v>415.12498122559305</x:v>
      </x:c>
      <x:c r="H2076" s="119" t="n">
        <x:v>0.35984177094405223</x:v>
      </x:c>
      <x:c r="I2076" s="119" t="n">
        <x:f>IFERROR(ABS(F2076-D2076)/ABS(D2076),"")</x:f>
        <x:v>0.3729537697656195</x:v>
      </x:c>
      <x:c r="J2076" s="119" t="n">
        <x:f>IFERROR(ABS(G2076-D2076)/ABS(D2076),"")</x:f>
        <x:v>0.3583848821861004</x:v>
      </x:c>
      <x:c r="K2076" s="120" t="n">
        <x:f>E2076-D2076</x:f>
        <x:v>-232.8176258008018</x:v>
      </x:c>
      <x:c r="L2076" s="77" t="str">
        <x:v>weighted_hybrid</x:v>
      </x:c>
      <x:c r="M2076" s="77" t="str">
        <x:v>是</x:v>
      </x:c>
      <x:c r="N2076" s="77" t="str">
        <x:v>是</x:v>
      </x:c>
    </x:row>
    <x:row r="2077">
      <x:c r="A2077" s="77" t="str">
        <x:v>3115</x:v>
      </x:c>
      <x:c r="B2077" s="77" t="str">
        <x:v>富榮綱</x:v>
      </x:c>
      <x:c r="C2077" s="125" t="n">
        <x:v>45901</x:v>
      </x:c>
      <x:c r="D2077" s="120" t="n">
        <x:v>634</x:v>
      </x:c>
      <x:c r="E2077" s="120" t="n">
        <x:v>952.1476584063798</x:v>
      </x:c>
      <x:c r="F2077" s="120" t="n">
        <x:v>1497.3389237052895</x:v>
      </x:c>
      <x:c r="G2077" s="120" t="n">
        <x:v>891.5708511509455</x:v>
      </x:c>
      <x:c r="H2077" s="119" t="n">
        <x:v>0.5018101867608514</x:v>
      </x:c>
      <x:c r="I2077" s="119" t="n">
        <x:f>IFERROR(ABS(F2077-D2077)/ABS(D2077),"")</x:f>
        <x:v>1.3617333181471443</x:v>
      </x:c>
      <x:c r="J2077" s="119" t="n">
        <x:f>IFERROR(ABS(G2077-D2077)/ABS(D2077),"")</x:f>
        <x:v>0.40626317216237456</x:v>
      </x:c>
      <x:c r="K2077" s="120" t="n">
        <x:f>E2077-D2077</x:f>
        <x:v>318.14765840637983</x:v>
      </x:c>
      <x:c r="L2077" s="77" t="str">
        <x:v>weighted_hybrid</x:v>
      </x:c>
      <x:c r="M2077" s="77" t="str">
        <x:v>是</x:v>
      </x:c>
      <x:c r="N2077" s="77" t="str">
        <x:v>是</x:v>
      </x:c>
    </x:row>
    <x:row r="2078">
      <x:c r="A2078" s="77" t="str">
        <x:v>3115</x:v>
      </x:c>
      <x:c r="B2078" s="77" t="str">
        <x:v>富榮綱</x:v>
      </x:c>
      <x:c r="C2078" s="125" t="n">
        <x:v>45931</x:v>
      </x:c>
      <x:c r="D2078" s="120" t="n">
        <x:v>515</x:v>
      </x:c>
      <x:c r="E2078" s="120" t="n">
        <x:v>722.6314257201352</x:v>
      </x:c>
      <x:c r="F2078" s="120" t="n">
        <x:v>611.9217321775972</x:v>
      </x:c>
      <x:c r="G2078" s="120" t="n">
        <x:v>734.9325027804172</x:v>
      </x:c>
      <x:c r="H2078" s="119" t="n">
        <x:v>0.40316781693230136</x:v>
      </x:c>
      <x:c r="I2078" s="119" t="n">
        <x:f>IFERROR(ABS(F2078-D2078)/ABS(D2078),"")</x:f>
        <x:v>0.18819753820892654</x:v>
      </x:c>
      <x:c r="J2078" s="119" t="n">
        <x:f>IFERROR(ABS(G2078-D2078)/ABS(D2078),"")</x:f>
        <x:v>0.42705340345712073</x:v>
      </x:c>
      <x:c r="K2078" s="120" t="n">
        <x:f>E2078-D2078</x:f>
        <x:v>207.6314257201352</x:v>
      </x:c>
      <x:c r="L2078" s="77" t="str">
        <x:v>weighted_hybrid</x:v>
      </x:c>
      <x:c r="M2078" s="77" t="str">
        <x:v>是</x:v>
      </x:c>
      <x:c r="N2078" s="77" t="str">
        <x:v>是</x:v>
      </x:c>
    </x:row>
    <x:row r="2079">
      <x:c r="A2079" s="77" t="str">
        <x:v>3115</x:v>
      </x:c>
      <x:c r="B2079" s="77" t="str">
        <x:v>富榮綱</x:v>
      </x:c>
      <x:c r="C2079" s="125" t="n">
        <x:v>45962</x:v>
      </x:c>
      <x:c r="D2079" s="120" t="n">
        <x:v>568</x:v>
      </x:c>
      <x:c r="E2079" s="120" t="n">
        <x:v>748.8955329534215</x:v>
      </x:c>
      <x:c r="F2079" s="120" t="n">
        <x:v>734.3557071322476</x:v>
      </x:c>
      <x:c r="G2079" s="120" t="n">
        <x:v>750.5110691557741</x:v>
      </x:c>
      <x:c r="H2079" s="119" t="n">
        <x:v>0.31847805097433357</x:v>
      </x:c>
      <x:c r="I2079" s="119" t="n">
        <x:f>IFERROR(ABS(F2079-D2079)/ABS(D2079),"")</x:f>
        <x:v>0.2928797660779008</x:v>
      </x:c>
      <x:c r="J2079" s="119" t="n">
        <x:f>IFERROR(ABS(G2079-D2079)/ABS(D2079),"")</x:f>
        <x:v>0.3213223048517149</x:v>
      </x:c>
      <x:c r="K2079" s="120" t="n">
        <x:f>E2079-D2079</x:f>
        <x:v>180.89553295342148</x:v>
      </x:c>
      <x:c r="L2079" s="77" t="str">
        <x:v>weighted_hybrid</x:v>
      </x:c>
      <x:c r="M2079" s="77" t="str">
        <x:v>是</x:v>
      </x:c>
      <x:c r="N2079" s="77" t="str">
        <x:v>是</x:v>
      </x:c>
    </x:row>
    <x:row r="2080">
      <x:c r="A2080" s="77" t="str">
        <x:v>3115</x:v>
      </x:c>
      <x:c r="B2080" s="77" t="str">
        <x:v>富榮綱</x:v>
      </x:c>
      <x:c r="C2080" s="125" t="n">
        <x:v>45992</x:v>
      </x:c>
      <x:c r="D2080" s="120" t="n">
        <x:v>531</x:v>
      </x:c>
      <x:c r="E2080" s="120" t="n">
        <x:v>673.3082930559751</x:v>
      </x:c>
      <x:c r="F2080" s="120" t="n">
        <x:v>654.1784502366177</x:v>
      </x:c>
      <x:c r="G2080" s="120" t="n">
        <x:v>675.4338311470148</x:v>
      </x:c>
      <x:c r="H2080" s="119" t="n">
        <x:v>0.2680005518944918</x:v>
      </x:c>
      <x:c r="I2080" s="119" t="n">
        <x:f>IFERROR(ABS(F2080-D2080)/ABS(D2080),"")</x:f>
        <x:v>0.23197448255483552</x:v>
      </x:c>
      <x:c r="J2080" s="119" t="n">
        <x:f>IFERROR(ABS(G2080-D2080)/ABS(D2080),"")</x:f>
        <x:v>0.27200344848778674</x:v>
      </x:c>
      <x:c r="K2080" s="120" t="n">
        <x:f>E2080-D2080</x:f>
        <x:v>142.30829305597513</x:v>
      </x:c>
      <x:c r="L2080" s="77" t="str">
        <x:v>weighted_hybrid</x:v>
      </x:c>
      <x:c r="M2080" s="77" t="str">
        <x:v>是</x:v>
      </x:c>
      <x:c r="N2080" s="77" t="str">
        <x:v>是</x:v>
      </x:c>
    </x:row>
    <x:row r="2081">
      <x:c r="A2081" s="77" t="str">
        <x:v>3147</x:v>
      </x:c>
      <x:c r="B2081" s="77" t="str">
        <x:v>大綜</x:v>
      </x:c>
      <x:c r="C2081" s="125" t="n">
        <x:v>45658</x:v>
      </x:c>
      <x:c r="D2081" s="120" t="n">
        <x:v>460388</x:v>
      </x:c>
      <x:c r="E2081" s="120" t="n">
        <x:v>599290.2618689558</x:v>
      </x:c>
      <x:c r="F2081" s="120" t="n">
        <x:v>584680.8100186437</x:v>
      </x:c>
      <x:c r="G2081" s="120" t="n">
        <x:v>600913.5342967683</x:v>
      </x:c>
      <x:c r="H2081" s="119" t="n">
        <x:v>0.301706955587365</x:v>
      </x:c>
      <x:c r="I2081" s="119" t="n">
        <x:f>IFERROR(ABS(F2081-D2081)/ABS(D2081),"")</x:f>
        <x:v>0.2699740436732576</x:v>
      </x:c>
      <x:c r="J2081" s="119" t="n">
        <x:f>IFERROR(ABS(G2081-D2081)/ABS(D2081),"")</x:f>
        <x:v>0.3052328346889325</x:v>
      </x:c>
      <x:c r="K2081" s="120" t="n">
        <x:f>E2081-D2081</x:f>
        <x:v>138902.2618689558</x:v>
      </x:c>
      <x:c r="L2081" s="77" t="str">
        <x:v>weighted_hybrid</x:v>
      </x:c>
      <x:c r="M2081" s="77" t="str">
        <x:v>是</x:v>
      </x:c>
      <x:c r="N2081" s="77" t="str">
        <x:v>是</x:v>
      </x:c>
    </x:row>
    <x:row r="2082">
      <x:c r="A2082" s="77" t="str">
        <x:v>3147</x:v>
      </x:c>
      <x:c r="B2082" s="77" t="str">
        <x:v>大綜</x:v>
      </x:c>
      <x:c r="C2082" s="125" t="n">
        <x:v>45689</x:v>
      </x:c>
      <x:c r="D2082" s="120" t="n">
        <x:v>1304802</x:v>
      </x:c>
      <x:c r="E2082" s="120" t="n">
        <x:v>406467.36239880836</x:v>
      </x:c>
      <x:c r="F2082" s="120" t="n">
        <x:v>382065.9067864062</x:v>
      </x:c>
      <x:c r="G2082" s="120" t="n">
        <x:v>409178.6352446308</x:v>
      </x:c>
      <x:c r="H2082" s="119" t="n">
        <x:v>0.6884834922089265</x:v>
      </x:c>
      <x:c r="I2082" s="119" t="n">
        <x:f>IFERROR(ABS(F2082-D2082)/ABS(D2082),"")</x:f>
        <x:v>0.7071847630625901</x:v>
      </x:c>
      <x:c r="J2082" s="119" t="n">
        <x:f>IFERROR(ABS(G2082-D2082)/ABS(D2082),"")</x:f>
        <x:v>0.6864055732251861</x:v>
      </x:c>
      <x:c r="K2082" s="120" t="n">
        <x:f>E2082-D2082</x:f>
        <x:v>-898334.6376011916</x:v>
      </x:c>
      <x:c r="L2082" s="77" t="str">
        <x:v>weighted_hybrid</x:v>
      </x:c>
      <x:c r="M2082" s="77" t="str">
        <x:v>是</x:v>
      </x:c>
      <x:c r="N2082" s="77" t="str">
        <x:v>是</x:v>
      </x:c>
    </x:row>
    <x:row r="2083">
      <x:c r="A2083" s="77" t="str">
        <x:v>3147</x:v>
      </x:c>
      <x:c r="B2083" s="77" t="str">
        <x:v>大綜</x:v>
      </x:c>
      <x:c r="C2083" s="125" t="n">
        <x:v>45717</x:v>
      </x:c>
      <x:c r="D2083" s="120" t="n">
        <x:v>1384986</x:v>
      </x:c>
      <x:c r="E2083" s="120" t="n">
        <x:v>842145.4664860434</x:v>
      </x:c>
      <x:c r="F2083" s="120" t="n">
        <x:v>879789.7136280328</x:v>
      </x:c>
      <x:c r="G2083" s="120" t="n">
        <x:v>837962.7723591557</x:v>
      </x:c>
      <x:c r="H2083" s="119" t="n">
        <x:v>0.3919465853907235</x:v>
      </x:c>
      <x:c r="I2083" s="119" t="n">
        <x:f>IFERROR(ABS(F2083-D2083)/ABS(D2083),"")</x:f>
        <x:v>0.36476634880927833</x:v>
      </x:c>
      <x:c r="J2083" s="119" t="n">
        <x:f>IFERROR(ABS(G2083-D2083)/ABS(D2083),"")</x:f>
        <x:v>0.39496661167755076</x:v>
      </x:c>
      <x:c r="K2083" s="120" t="n">
        <x:f>E2083-D2083</x:f>
        <x:v>-542840.5335139566</x:v>
      </x:c>
      <x:c r="L2083" s="77" t="str">
        <x:v>weighted_hybrid</x:v>
      </x:c>
      <x:c r="M2083" s="77" t="str">
        <x:v>是</x:v>
      </x:c>
      <x:c r="N2083" s="77" t="str">
        <x:v>是</x:v>
      </x:c>
    </x:row>
    <x:row r="2084">
      <x:c r="A2084" s="77" t="str">
        <x:v>3147</x:v>
      </x:c>
      <x:c r="B2084" s="77" t="str">
        <x:v>大綜</x:v>
      </x:c>
      <x:c r="C2084" s="125" t="n">
        <x:v>45748</x:v>
      </x:c>
      <x:c r="D2084" s="120" t="n">
        <x:v>575203</x:v>
      </x:c>
      <x:c r="E2084" s="120" t="n">
        <x:v>931963.4679725983</x:v>
      </x:c>
      <x:c r="F2084" s="120" t="n">
        <x:v>1379052.5549198517</x:v>
      </x:c>
      <x:c r="G2084" s="120" t="n">
        <x:v>882286.9027562368</x:v>
      </x:c>
      <x:c r="H2084" s="119" t="n">
        <x:v>0.6202340182033096</x:v>
      </x:c>
      <x:c r="I2084" s="119" t="n">
        <x:f>IFERROR(ABS(F2084-D2084)/ABS(D2084),"")</x:f>
        <x:v>1.3975058456229397</x:v>
      </x:c>
      <x:c r="J2084" s="119" t="n">
        <x:f>IFERROR(ABS(G2084-D2084)/ABS(D2084),"")</x:f>
        <x:v>0.5338704818233508</x:v>
      </x:c>
      <x:c r="K2084" s="120" t="n">
        <x:f>E2084-D2084</x:f>
        <x:v>356760.4679725983</x:v>
      </x:c>
      <x:c r="L2084" s="77" t="str">
        <x:v>weighted_hybrid</x:v>
      </x:c>
      <x:c r="M2084" s="77" t="str">
        <x:v>是</x:v>
      </x:c>
      <x:c r="N2084" s="77" t="str">
        <x:v>是</x:v>
      </x:c>
    </x:row>
    <x:row r="2085">
      <x:c r="A2085" s="77" t="str">
        <x:v>3147</x:v>
      </x:c>
      <x:c r="B2085" s="77" t="str">
        <x:v>大綜</x:v>
      </x:c>
      <x:c r="C2085" s="125" t="n">
        <x:v>45778</x:v>
      </x:c>
      <x:c r="D2085" s="120" t="n">
        <x:v>331350</x:v>
      </x:c>
      <x:c r="E2085" s="120" t="n">
        <x:v>698501.9690515005</x:v>
      </x:c>
      <x:c r="F2085" s="120" t="n">
        <x:v>1051929.4279110215</x:v>
      </x:c>
      <x:c r="G2085" s="120" t="n">
        <x:v>659232.2514004427</x:v>
      </x:c>
      <x:c r="H2085" s="119" t="n">
        <x:v>1.1080487974996245</x:v>
      </x:c>
      <x:c r="I2085" s="119" t="n">
        <x:f>IFERROR(ABS(F2085-D2085)/ABS(D2085),"")</x:f>
        <x:v>2.1746776155455607</x:v>
      </x:c>
      <x:c r="J2085" s="119" t="n">
        <x:f>IFERROR(ABS(G2085-D2085)/ABS(D2085),"")</x:f>
        <x:v>0.9895344843834093</x:v>
      </x:c>
      <x:c r="K2085" s="120" t="n">
        <x:f>E2085-D2085</x:f>
        <x:v>367151.96905150055</x:v>
      </x:c>
      <x:c r="L2085" s="77" t="str">
        <x:v>weighted_hybrid</x:v>
      </x:c>
      <x:c r="M2085" s="77" t="str">
        <x:v>是</x:v>
      </x:c>
      <x:c r="N2085" s="77" t="str">
        <x:v>是</x:v>
      </x:c>
    </x:row>
    <x:row r="2086">
      <x:c r="A2086" s="77" t="str">
        <x:v>3147</x:v>
      </x:c>
      <x:c r="B2086" s="77" t="str">
        <x:v>大綜</x:v>
      </x:c>
      <x:c r="C2086" s="125" t="n">
        <x:v>45809</x:v>
      </x:c>
      <x:c r="D2086" s="120" t="n">
        <x:v>403805</x:v>
      </x:c>
      <x:c r="E2086" s="120" t="n">
        <x:v>440212.30514441757</x:v>
      </x:c>
      <x:c r="F2086" s="120" t="n">
        <x:v>317312.32720566355</x:v>
      </x:c>
      <x:c r="G2086" s="120" t="n">
        <x:v>453867.85824872355</x:v>
      </x:c>
      <x:c r="H2086" s="119" t="n">
        <x:v>0.09016061005786843</x:v>
      </x:c>
      <x:c r="I2086" s="119" t="n">
        <x:f>IFERROR(ABS(F2086-D2086)/ABS(D2086),"")</x:f>
        <x:v>0.21419416003847513</x:v>
      </x:c>
      <x:c r="J2086" s="119" t="n">
        <x:f>IFERROR(ABS(G2086-D2086)/ABS(D2086),"")</x:f>
        <x:v>0.12397780673523992</x:v>
      </x:c>
      <x:c r="K2086" s="120" t="n">
        <x:f>E2086-D2086</x:f>
        <x:v>36407.305144417565</x:v>
      </x:c>
      <x:c r="L2086" s="77" t="str">
        <x:v>weighted_hybrid</x:v>
      </x:c>
      <x:c r="M2086" s="77" t="str">
        <x:v>是</x:v>
      </x:c>
      <x:c r="N2086" s="77" t="str">
        <x:v>是</x:v>
      </x:c>
    </x:row>
    <x:row r="2087">
      <x:c r="A2087" s="77" t="str">
        <x:v>3147</x:v>
      </x:c>
      <x:c r="B2087" s="77" t="str">
        <x:v>大綜</x:v>
      </x:c>
      <x:c r="C2087" s="125" t="n">
        <x:v>45839</x:v>
      </x:c>
      <x:c r="D2087" s="120" t="n">
        <x:v>720023</x:v>
      </x:c>
      <x:c r="E2087" s="120" t="n">
        <x:v>478508.3783459909</x:v>
      </x:c>
      <x:c r="F2087" s="120" t="n">
        <x:v>424004.35168689495</x:v>
      </x:c>
      <x:c r="G2087" s="120" t="n">
        <x:v>484564.3813081127</x:v>
      </x:c>
      <x:c r="H2087" s="119" t="n">
        <x:v>0.33542625951394484</x:v>
      </x:c>
      <x:c r="I2087" s="119" t="n">
        <x:f>IFERROR(ABS(F2087-D2087)/ABS(D2087),"")</x:f>
        <x:v>0.4111238784220852</x:v>
      </x:c>
      <x:c r="J2087" s="119" t="n">
        <x:f>IFERROR(ABS(G2087-D2087)/ABS(D2087),"")</x:f>
        <x:v>0.3270154129685959</x:v>
      </x:c>
      <x:c r="K2087" s="120" t="n">
        <x:f>E2087-D2087</x:f>
        <x:v>-241514.6216540091</x:v>
      </x:c>
      <x:c r="L2087" s="77" t="str">
        <x:v>weighted_hybrid</x:v>
      </x:c>
      <x:c r="M2087" s="77" t="str">
        <x:v>是</x:v>
      </x:c>
      <x:c r="N2087" s="77" t="str">
        <x:v>是</x:v>
      </x:c>
    </x:row>
    <x:row r="2088">
      <x:c r="A2088" s="77" t="str">
        <x:v>3147</x:v>
      </x:c>
      <x:c r="B2088" s="77" t="str">
        <x:v>大綜</x:v>
      </x:c>
      <x:c r="C2088" s="125" t="n">
        <x:v>45870</x:v>
      </x:c>
      <x:c r="D2088" s="120" t="n">
        <x:v>460436</x:v>
      </x:c>
      <x:c r="E2088" s="120" t="n">
        <x:v>699608.2455771345</x:v>
      </x:c>
      <x:c r="F2088" s="120" t="n">
        <x:v>776921.7007507315</x:v>
      </x:c>
      <x:c r="G2088" s="120" t="n">
        <x:v>691017.861668957</x:v>
      </x:c>
      <x:c r="H2088" s="119" t="n">
        <x:v>0.51944731857877</x:v>
      </x:c>
      <x:c r="I2088" s="119" t="n">
        <x:f>IFERROR(ABS(F2088-D2088)/ABS(D2088),"")</x:f>
        <x:v>0.6873608943495546</x:v>
      </x:c>
      <x:c r="J2088" s="119" t="n">
        <x:f>IFERROR(ABS(G2088-D2088)/ABS(D2088),"")</x:f>
        <x:v>0.5007902546042383</x:v>
      </x:c>
      <x:c r="K2088" s="120" t="n">
        <x:f>E2088-D2088</x:f>
        <x:v>239172.24557713454</x:v>
      </x:c>
      <x:c r="L2088" s="77" t="str">
        <x:v>weighted_hybrid</x:v>
      </x:c>
      <x:c r="M2088" s="77" t="str">
        <x:v>是</x:v>
      </x:c>
      <x:c r="N2088" s="77" t="str">
        <x:v>是</x:v>
      </x:c>
    </x:row>
    <x:row r="2089">
      <x:c r="A2089" s="77" t="str">
        <x:v>3147</x:v>
      </x:c>
      <x:c r="B2089" s="77" t="str">
        <x:v>大綜</x:v>
      </x:c>
      <x:c r="C2089" s="125" t="n">
        <x:v>45901</x:v>
      </x:c>
      <x:c r="D2089" s="120" t="n">
        <x:v>457444</x:v>
      </x:c>
      <x:c r="E2089" s="120" t="n">
        <x:v>505724.7541830873</x:v>
      </x:c>
      <x:c r="F2089" s="120" t="n">
        <x:v>465369.5474652906</x:v>
      </x:c>
      <x:c r="G2089" s="120" t="n">
        <x:v>510208.6660406203</x:v>
      </x:c>
      <x:c r="H2089" s="119" t="n">
        <x:v>0.10554462225559265</x:v>
      </x:c>
      <x:c r="I2089" s="119" t="n">
        <x:f>IFERROR(ABS(F2089-D2089)/ABS(D2089),"")</x:f>
        <x:v>0.01732572176111302</x:v>
      </x:c>
      <x:c r="J2089" s="119" t="n">
        <x:f>IFERROR(ABS(G2089-D2089)/ABS(D2089),"")</x:f>
        <x:v>0.11534672231053485</x:v>
      </x:c>
      <x:c r="K2089" s="120" t="n">
        <x:f>E2089-D2089</x:f>
        <x:v>48280.75418308732</x:v>
      </x:c>
      <x:c r="L2089" s="77" t="str">
        <x:v>weighted_hybrid</x:v>
      </x:c>
      <x:c r="M2089" s="77" t="str">
        <x:v>是</x:v>
      </x:c>
      <x:c r="N2089" s="77" t="str">
        <x:v>是</x:v>
      </x:c>
    </x:row>
    <x:row r="2090">
      <x:c r="A2090" s="77" t="str">
        <x:v>3147</x:v>
      </x:c>
      <x:c r="B2090" s="77" t="str">
        <x:v>大綜</x:v>
      </x:c>
      <x:c r="C2090" s="125" t="n">
        <x:v>45931</x:v>
      </x:c>
      <x:c r="D2090" s="120" t="n">
        <x:v>1180844</x:v>
      </x:c>
      <x:c r="E2090" s="120" t="n">
        <x:v>505840.0116452603</x:v>
      </x:c>
      <x:c r="F2090" s="120" t="n">
        <x:v>549581.4633999014</x:v>
      </x:c>
      <x:c r="G2090" s="120" t="n">
        <x:v>500979.8503391891</x:v>
      </x:c>
      <x:c r="H2090" s="119" t="n">
        <x:v>0.5716284186181576</x:v>
      </x:c>
      <x:c r="I2090" s="119" t="n">
        <x:f>IFERROR(ABS(F2090-D2090)/ABS(D2090),"")</x:f>
        <x:v>0.5345858865354768</x:v>
      </x:c>
      <x:c r="J2090" s="119" t="n">
        <x:f>IFERROR(ABS(G2090-D2090)/ABS(D2090),"")</x:f>
        <x:v>0.5757442555162332</x:v>
      </x:c>
      <x:c r="K2090" s="120" t="n">
        <x:f>E2090-D2090</x:f>
        <x:v>-675003.9883547397</x:v>
      </x:c>
      <x:c r="L2090" s="77" t="str">
        <x:v>weighted_hybrid</x:v>
      </x:c>
      <x:c r="M2090" s="77" t="str">
        <x:v>是</x:v>
      </x:c>
      <x:c r="N2090" s="77" t="str">
        <x:v>是</x:v>
      </x:c>
    </x:row>
    <x:row r="2091">
      <x:c r="A2091" s="77" t="str">
        <x:v>3147</x:v>
      </x:c>
      <x:c r="B2091" s="77" t="str">
        <x:v>大綜</x:v>
      </x:c>
      <x:c r="C2091" s="125" t="n">
        <x:v>45962</x:v>
      </x:c>
      <x:c r="D2091" s="120" t="n">
        <x:v>507873</x:v>
      </x:c>
      <x:c r="E2091" s="120" t="n">
        <x:v>784924.7780386106</x:v>
      </x:c>
      <x:c r="F2091" s="120" t="n">
        <x:v>876919.0925575498</x:v>
      </x:c>
      <x:c r="G2091" s="120" t="n">
        <x:v>774703.1875365062</x:v>
      </x:c>
      <x:c r="H2091" s="119" t="n">
        <x:v>0.545513894297611</x:v>
      </x:c>
      <x:c r="I2091" s="119" t="n">
        <x:f>IFERROR(ABS(F2091-D2091)/ABS(D2091),"")</x:f>
        <x:v>0.7266503487240902</x:v>
      </x:c>
      <x:c r="J2091" s="119" t="n">
        <x:f>IFERROR(ABS(G2091-D2091)/ABS(D2091),"")</x:f>
        <x:v>0.5253876215835578</x:v>
      </x:c>
      <x:c r="K2091" s="120" t="n">
        <x:f>E2091-D2091</x:f>
        <x:v>277051.7780386106</x:v>
      </x:c>
      <x:c r="L2091" s="77" t="str">
        <x:v>weighted_hybrid</x:v>
      </x:c>
      <x:c r="M2091" s="77" t="str">
        <x:v>是</x:v>
      </x:c>
      <x:c r="N2091" s="77" t="str">
        <x:v>是</x:v>
      </x:c>
    </x:row>
    <x:row r="2092">
      <x:c r="A2092" s="77" t="str">
        <x:v>3147</x:v>
      </x:c>
      <x:c r="B2092" s="77" t="str">
        <x:v>大綜</x:v>
      </x:c>
      <x:c r="C2092" s="125" t="n">
        <x:v>45992</x:v>
      </x:c>
      <x:c r="D2092" s="120" t="n">
        <x:v>389361</x:v>
      </x:c>
      <x:c r="E2092" s="120" t="n">
        <x:v>576684.31045301</x:v>
      </x:c>
      <x:c r="F2092" s="120" t="n">
        <x:v>691516.2726338322</x:v>
      </x:c>
      <x:c r="G2092" s="120" t="n">
        <x:v>563925.2035440297</x:v>
      </x:c>
      <x:c r="H2092" s="119" t="n">
        <x:v>0.48110445178898253</x:v>
      </x:c>
      <x:c r="I2092" s="119" t="n">
        <x:f>IFERROR(ABS(F2092-D2092)/ABS(D2092),"")</x:f>
        <x:v>0.7760286023351907</x:v>
      </x:c>
      <x:c r="J2092" s="119" t="n">
        <x:f>IFERROR(ABS(G2092-D2092)/ABS(D2092),"")</x:f>
        <x:v>0.4483351017282926</x:v>
      </x:c>
      <x:c r="K2092" s="120" t="n">
        <x:f>E2092-D2092</x:f>
        <x:v>187323.31045301002</x:v>
      </x:c>
      <x:c r="L2092" s="77" t="str">
        <x:v>weighted_hybrid</x:v>
      </x:c>
      <x:c r="M2092" s="77" t="str">
        <x:v>是</x:v>
      </x:c>
      <x:c r="N2092" s="77" t="str">
        <x:v>是</x:v>
      </x:c>
    </x:row>
    <x:row r="2093">
      <x:c r="A2093" s="77" t="str">
        <x:v>3149</x:v>
      </x:c>
      <x:c r="B2093" s="77" t="str">
        <x:v>正達</x:v>
      </x:c>
      <x:c r="C2093" s="125" t="n">
        <x:v>45658</x:v>
      </x:c>
      <x:c r="D2093" s="120" t="n">
        <x:v>178998</x:v>
      </x:c>
      <x:c r="E2093" s="120" t="n">
        <x:v>173878.73304658654</x:v>
      </x:c>
      <x:c r="F2093" s="120" t="n">
        <x:v>152006.3004528252</x:v>
      </x:c>
      <x:c r="G2093" s="120" t="n">
        <x:v>176309.00333478226</x:v>
      </x:c>
      <x:c r="H2093" s="119" t="n">
        <x:v>0.028599576271318462</x:v>
      </x:c>
      <x:c r="I2093" s="119" t="n">
        <x:f>IFERROR(ABS(F2093-D2093)/ABS(D2093),"")</x:f>
        <x:v>0.15079330242334996</x:v>
      </x:c>
      <x:c r="J2093" s="119" t="n">
        <x:f>IFERROR(ABS(G2093-D2093)/ABS(D2093),"")</x:f>
        <x:v>0.0150224955877593</x:v>
      </x:c>
      <x:c r="K2093" s="120" t="n">
        <x:f>E2093-D2093</x:f>
        <x:v>-5119.266953413462</x:v>
      </x:c>
      <x:c r="L2093" s="77" t="str">
        <x:v>weighted_hybrid</x:v>
      </x:c>
      <x:c r="M2093" s="77" t="str">
        <x:v>是</x:v>
      </x:c>
      <x:c r="N2093" s="77" t="str">
        <x:v>是</x:v>
      </x:c>
    </x:row>
    <x:row r="2094">
      <x:c r="A2094" s="77" t="str">
        <x:v>3149</x:v>
      </x:c>
      <x:c r="B2094" s="77" t="str">
        <x:v>正達</x:v>
      </x:c>
      <x:c r="C2094" s="125" t="n">
        <x:v>45689</x:v>
      </x:c>
      <x:c r="D2094" s="120" t="n">
        <x:v>100543</x:v>
      </x:c>
      <x:c r="E2094" s="120" t="n">
        <x:v>129517.08624461653</x:v>
      </x:c>
      <x:c r="F2094" s="120" t="n">
        <x:v>112162.893904126</x:v>
      </x:c>
      <x:c r="G2094" s="120" t="n">
        <x:v>131445.32983800437</x:v>
      </x:c>
      <x:c r="H2094" s="119" t="n">
        <x:v>0.28817606640558296</x:v>
      </x:c>
      <x:c r="I2094" s="119" t="n">
        <x:f>IFERROR(ABS(F2094-D2094)/ABS(D2094),"")</x:f>
        <x:v>0.11557138641303723</x:v>
      </x:c>
      <x:c r="J2094" s="119" t="n">
        <x:f>IFERROR(ABS(G2094-D2094)/ABS(D2094),"")</x:f>
        <x:v>0.30735436418253254</x:v>
      </x:c>
      <x:c r="K2094" s="120" t="n">
        <x:f>E2094-D2094</x:f>
        <x:v>28974.086244616527</x:v>
      </x:c>
      <x:c r="L2094" s="77" t="str">
        <x:v>weighted_hybrid</x:v>
      </x:c>
      <x:c r="M2094" s="77" t="str">
        <x:v>是</x:v>
      </x:c>
      <x:c r="N2094" s="77" t="str">
        <x:v>是</x:v>
      </x:c>
    </x:row>
    <x:row r="2095">
      <x:c r="A2095" s="77" t="str">
        <x:v>3149</x:v>
      </x:c>
      <x:c r="B2095" s="77" t="str">
        <x:v>正達</x:v>
      </x:c>
      <x:c r="C2095" s="125" t="n">
        <x:v>45717</x:v>
      </x:c>
      <x:c r="D2095" s="120" t="n">
        <x:v>191136</x:v>
      </x:c>
      <x:c r="E2095" s="120" t="n">
        <x:v>134526.66474639974</x:v>
      </x:c>
      <x:c r="F2095" s="120" t="n">
        <x:v>162995.4940400764</x:v>
      </x:c>
      <x:c r="G2095" s="120" t="n">
        <x:v>131363.46149154677</x:v>
      </x:c>
      <x:c r="H2095" s="119" t="n">
        <x:v>0.2961730665787725</x:v>
      </x:c>
      <x:c r="I2095" s="119" t="n">
        <x:f>IFERROR(ABS(F2095-D2095)/ABS(D2095),"")</x:f>
        <x:v>0.14722765967647963</x:v>
      </x:c>
      <x:c r="J2095" s="119" t="n">
        <x:f>IFERROR(ABS(G2095-D2095)/ABS(D2095),"")</x:f>
        <x:v>0.3127225562345829</x:v>
      </x:c>
      <x:c r="K2095" s="120" t="n">
        <x:f>E2095-D2095</x:f>
        <x:v>-56609.335253600264</x:v>
      </x:c>
      <x:c r="L2095" s="77" t="str">
        <x:v>weighted_hybrid</x:v>
      </x:c>
      <x:c r="M2095" s="77" t="str">
        <x:v>是</x:v>
      </x:c>
      <x:c r="N2095" s="77" t="str">
        <x:v>是</x:v>
      </x:c>
    </x:row>
    <x:row r="2096">
      <x:c r="A2096" s="77" t="str">
        <x:v>3149</x:v>
      </x:c>
      <x:c r="B2096" s="77" t="str">
        <x:v>正達</x:v>
      </x:c>
      <x:c r="C2096" s="125" t="n">
        <x:v>45748</x:v>
      </x:c>
      <x:c r="D2096" s="120" t="n">
        <x:v>210504</x:v>
      </x:c>
      <x:c r="E2096" s="120" t="n">
        <x:v>186688.00438884605</x:v>
      </x:c>
      <x:c r="F2096" s="120" t="n">
        <x:v>180500.80534486627</x:v>
      </x:c>
      <x:c r="G2096" s="120" t="n">
        <x:v>187375.47094928825</x:v>
      </x:c>
      <x:c r="H2096" s="119" t="n">
        <x:v>0.11313797177798973</x:v>
      </x:c>
      <x:c r="I2096" s="119" t="n">
        <x:f>IFERROR(ABS(F2096-D2096)/ABS(D2096),"")</x:f>
        <x:v>0.14253028282186433</x:v>
      </x:c>
      <x:c r="J2096" s="119" t="n">
        <x:f>IFERROR(ABS(G2096-D2096)/ABS(D2096),"")</x:f>
        <x:v>0.10987215943978142</x:v>
      </x:c>
      <x:c r="K2096" s="120" t="n">
        <x:f>E2096-D2096</x:f>
        <x:v>-23815.99561115395</x:v>
      </x:c>
      <x:c r="L2096" s="77" t="str">
        <x:v>weighted_hybrid</x:v>
      </x:c>
      <x:c r="M2096" s="77" t="str">
        <x:v>是</x:v>
      </x:c>
      <x:c r="N2096" s="77" t="str">
        <x:v>是</x:v>
      </x:c>
    </x:row>
    <x:row r="2097">
      <x:c r="A2097" s="77" t="str">
        <x:v>3149</x:v>
      </x:c>
      <x:c r="B2097" s="77" t="str">
        <x:v>正達</x:v>
      </x:c>
      <x:c r="C2097" s="125" t="n">
        <x:v>45778</x:v>
      </x:c>
      <x:c r="D2097" s="120" t="n">
        <x:v>195382</x:v>
      </x:c>
      <x:c r="E2097" s="120" t="n">
        <x:v>221802.7975470615</x:v>
      </x:c>
      <x:c r="F2097" s="120" t="n">
        <x:v>196414.1087858725</x:v>
      </x:c>
      <x:c r="G2097" s="120" t="n">
        <x:v>224623.76296497136</x:v>
      </x:c>
      <x:c r="H2097" s="119" t="n">
        <x:v>0.1352263644914142</x:v>
      </x:c>
      <x:c r="I2097" s="119" t="n">
        <x:f>IFERROR(ABS(F2097-D2097)/ABS(D2097),"")</x:f>
        <x:v>0.0052825172527279545</x:v>
      </x:c>
      <x:c r="J2097" s="119" t="n">
        <x:f>IFERROR(ABS(G2097-D2097)/ABS(D2097),"")</x:f>
        <x:v>0.14966456974015704</x:v>
      </x:c>
      <x:c r="K2097" s="120" t="n">
        <x:f>E2097-D2097</x:f>
        <x:v>26420.79754706149</x:v>
      </x:c>
      <x:c r="L2097" s="77" t="str">
        <x:v>weighted_hybrid</x:v>
      </x:c>
      <x:c r="M2097" s="77" t="str">
        <x:v>是</x:v>
      </x:c>
      <x:c r="N2097" s="77" t="str">
        <x:v>是</x:v>
      </x:c>
    </x:row>
    <x:row r="2098">
      <x:c r="A2098" s="77" t="str">
        <x:v>3149</x:v>
      </x:c>
      <x:c r="B2098" s="77" t="str">
        <x:v>正達</x:v>
      </x:c>
      <x:c r="C2098" s="125" t="n">
        <x:v>45809</x:v>
      </x:c>
      <x:c r="D2098" s="120" t="n">
        <x:v>160864</x:v>
      </x:c>
      <x:c r="E2098" s="120" t="n">
        <x:v>217738.9938026692</x:v>
      </x:c>
      <x:c r="F2098" s="120" t="n">
        <x:v>208431.4826612497</x:v>
      </x:c>
      <x:c r="G2098" s="120" t="n">
        <x:v>218773.16170727136</x:v>
      </x:c>
      <x:c r="H2098" s="119" t="n">
        <x:v>0.35355949002057147</x:v>
      </x:c>
      <x:c r="I2098" s="119" t="n">
        <x:f>IFERROR(ABS(F2098-D2098)/ABS(D2098),"")</x:f>
        <x:v>0.29569998670460573</x:v>
      </x:c>
      <x:c r="J2098" s="119" t="n">
        <x:f>IFERROR(ABS(G2098-D2098)/ABS(D2098),"")</x:f>
        <x:v>0.3599883237223453</x:v>
      </x:c>
      <x:c r="K2098" s="120" t="n">
        <x:f>E2098-D2098</x:f>
        <x:v>56874.993802669196</x:v>
      </x:c>
      <x:c r="L2098" s="77" t="str">
        <x:v>weighted_hybrid</x:v>
      </x:c>
      <x:c r="M2098" s="77" t="str">
        <x:v>是</x:v>
      </x:c>
      <x:c r="N2098" s="77" t="str">
        <x:v>是</x:v>
      </x:c>
    </x:row>
    <x:row r="2099">
      <x:c r="A2099" s="77" t="str">
        <x:v>3149</x:v>
      </x:c>
      <x:c r="B2099" s="77" t="str">
        <x:v>正達</x:v>
      </x:c>
      <x:c r="C2099" s="125" t="n">
        <x:v>45839</x:v>
      </x:c>
      <x:c r="D2099" s="120" t="n">
        <x:v>172365</x:v>
      </x:c>
      <x:c r="E2099" s="120" t="n">
        <x:v>180735.47324217722</x:v>
      </x:c>
      <x:c r="F2099" s="120" t="n">
        <x:v>193244.4324044503</x:v>
      </x:c>
      <x:c r="G2099" s="120" t="n">
        <x:v>179345.58889081355</x:v>
      </x:c>
      <x:c r="H2099" s="119" t="n">
        <x:v>0.04856248798872869</x:v>
      </x:c>
      <x:c r="I2099" s="119" t="n">
        <x:f>IFERROR(ABS(F2099-D2099)/ABS(D2099),"")</x:f>
        <x:v>0.12113498914774047</x:v>
      </x:c>
      <x:c r="J2099" s="119" t="n">
        <x:f>IFERROR(ABS(G2099-D2099)/ABS(D2099),"")</x:f>
        <x:v>0.04049887674883853</x:v>
      </x:c>
      <x:c r="K2099" s="120" t="n">
        <x:f>E2099-D2099</x:f>
        <x:v>8370.47324217722</x:v>
      </x:c>
      <x:c r="L2099" s="77" t="str">
        <x:v>weighted_hybrid</x:v>
      </x:c>
      <x:c r="M2099" s="77" t="str">
        <x:v>是</x:v>
      </x:c>
      <x:c r="N2099" s="77" t="str">
        <x:v>是</x:v>
      </x:c>
    </x:row>
    <x:row r="2100">
      <x:c r="A2100" s="77" t="str">
        <x:v>3149</x:v>
      </x:c>
      <x:c r="B2100" s="77" t="str">
        <x:v>正達</x:v>
      </x:c>
      <x:c r="C2100" s="125" t="n">
        <x:v>45870</x:v>
      </x:c>
      <x:c r="D2100" s="120" t="n">
        <x:v>162698</x:v>
      </x:c>
      <x:c r="E2100" s="120" t="n">
        <x:v>175302.67572384886</x:v>
      </x:c>
      <x:c r="F2100" s="120" t="n">
        <x:v>188704.27913985908</x:v>
      </x:c>
      <x:c r="G2100" s="120" t="n">
        <x:v>173813.6086776255</x:v>
      </x:c>
      <x:c r="H2100" s="119" t="n">
        <x:v>0.07747283755085413</x:v>
      </x:c>
      <x:c r="I2100" s="119" t="n">
        <x:f>IFERROR(ABS(F2100-D2100)/ABS(D2100),"")</x:f>
        <x:v>0.15984387724409077</x:v>
      </x:c>
      <x:c r="J2100" s="119" t="n">
        <x:f>IFERROR(ABS(G2100-D2100)/ABS(D2100),"")</x:f>
        <x:v>0.06832049980716119</x:v>
      </x:c>
      <x:c r="K2100" s="120" t="n">
        <x:f>E2100-D2100</x:f>
        <x:v>12604.675723848864</x:v>
      </x:c>
      <x:c r="L2100" s="77" t="str">
        <x:v>weighted_hybrid</x:v>
      </x:c>
      <x:c r="M2100" s="77" t="str">
        <x:v>是</x:v>
      </x:c>
      <x:c r="N2100" s="77" t="str">
        <x:v>是</x:v>
      </x:c>
    </x:row>
    <x:row r="2101">
      <x:c r="A2101" s="77" t="str">
        <x:v>3149</x:v>
      </x:c>
      <x:c r="B2101" s="77" t="str">
        <x:v>正達</x:v>
      </x:c>
      <x:c r="C2101" s="125" t="n">
        <x:v>45901</x:v>
      </x:c>
      <x:c r="D2101" s="120" t="n">
        <x:v>256112</x:v>
      </x:c>
      <x:c r="E2101" s="120" t="n">
        <x:v>172888.67243238015</x:v>
      </x:c>
      <x:c r="F2101" s="120" t="n">
        <x:v>182499.4640737508</x:v>
      </x:c>
      <x:c r="G2101" s="120" t="n">
        <x:v>171820.8066944501</x:v>
      </x:c>
      <x:c r="H2101" s="119" t="n">
        <x:v>0.32494895814182795</x:v>
      </x:c>
      <x:c r="I2101" s="119" t="n">
        <x:f>IFERROR(ABS(F2101-D2101)/ABS(D2101),"")</x:f>
        <x:v>0.2874232208028097</x:v>
      </x:c>
      <x:c r="J2101" s="119" t="n">
        <x:f>IFERROR(ABS(G2101-D2101)/ABS(D2101),"")</x:f>
        <x:v>0.32911848451283</x:v>
      </x:c>
      <x:c r="K2101" s="120" t="n">
        <x:f>E2101-D2101</x:f>
        <x:v>-83223.32756761985</x:v>
      </x:c>
      <x:c r="L2101" s="77" t="str">
        <x:v>weighted_hybrid</x:v>
      </x:c>
      <x:c r="M2101" s="77" t="str">
        <x:v>是</x:v>
      </x:c>
      <x:c r="N2101" s="77" t="str">
        <x:v>是</x:v>
      </x:c>
    </x:row>
    <x:row r="2102">
      <x:c r="A2102" s="77" t="str">
        <x:v>3149</x:v>
      </x:c>
      <x:c r="B2102" s="77" t="str">
        <x:v>正達</x:v>
      </x:c>
      <x:c r="C2102" s="125" t="n">
        <x:v>45931</x:v>
      </x:c>
      <x:c r="D2102" s="120" t="n">
        <x:v>219213</x:v>
      </x:c>
      <x:c r="E2102" s="120" t="n">
        <x:v>190768.2424157707</x:v>
      </x:c>
      <x:c r="F2102" s="120" t="n">
        <x:v>186429.4907705923</x:v>
      </x:c>
      <x:c r="G2102" s="120" t="n">
        <x:v>191250.32593190167</x:v>
      </x:c>
      <x:c r="H2102" s="119" t="n">
        <x:v>0.12975853432154702</x:v>
      </x:c>
      <x:c r="I2102" s="119" t="n">
        <x:f>IFERROR(ABS(F2102-D2102)/ABS(D2102),"")</x:f>
        <x:v>0.1495509355257567</x:v>
      </x:c>
      <x:c r="J2102" s="119" t="n">
        <x:f>IFERROR(ABS(G2102-D2102)/ABS(D2102),"")</x:f>
        <x:v>0.1275593786321903</x:v>
      </x:c>
      <x:c r="K2102" s="120" t="n">
        <x:f>E2102-D2102</x:f>
        <x:v>-28444.757584229286</x:v>
      </x:c>
      <x:c r="L2102" s="77" t="str">
        <x:v>weighted_hybrid</x:v>
      </x:c>
      <x:c r="M2102" s="77" t="str">
        <x:v>是</x:v>
      </x:c>
      <x:c r="N2102" s="77" t="str">
        <x:v>是</x:v>
      </x:c>
    </x:row>
    <x:row r="2103">
      <x:c r="A2103" s="77" t="str">
        <x:v>3149</x:v>
      </x:c>
      <x:c r="B2103" s="77" t="str">
        <x:v>正達</x:v>
      </x:c>
      <x:c r="C2103" s="125" t="n">
        <x:v>45962</x:v>
      </x:c>
      <x:c r="D2103" s="120" t="n">
        <x:v>211273</x:v>
      </x:c>
      <x:c r="E2103" s="120" t="n">
        <x:v>219156.3111797828</x:v>
      </x:c>
      <x:c r="F2103" s="120" t="n">
        <x:v>199349.1637433161</x:v>
      </x:c>
      <x:c r="G2103" s="120" t="n">
        <x:v>221357.1053393902</x:v>
      </x:c>
      <x:c r="H2103" s="119" t="n">
        <x:v>0.03731338684916098</x:v>
      </x:c>
      <x:c r="I2103" s="119" t="n">
        <x:f>IFERROR(ABS(F2103-D2103)/ABS(D2103),"")</x:f>
        <x:v>0.0564380505634127</x:v>
      </x:c>
      <x:c r="J2103" s="119" t="n">
        <x:f>IFERROR(ABS(G2103-D2103)/ABS(D2103),"")</x:f>
        <x:v>0.04773021322833584</x:v>
      </x:c>
      <x:c r="K2103" s="120" t="n">
        <x:f>E2103-D2103</x:f>
        <x:v>7883.311179782788</x:v>
      </x:c>
      <x:c r="L2103" s="77" t="str">
        <x:v>weighted_hybrid</x:v>
      </x:c>
      <x:c r="M2103" s="77" t="str">
        <x:v>是</x:v>
      </x:c>
      <x:c r="N2103" s="77" t="str">
        <x:v>是</x:v>
      </x:c>
    </x:row>
    <x:row r="2104">
      <x:c r="A2104" s="77" t="str">
        <x:v>3149</x:v>
      </x:c>
      <x:c r="B2104" s="77" t="str">
        <x:v>正達</x:v>
      </x:c>
      <x:c r="C2104" s="125" t="n">
        <x:v>45992</x:v>
      </x:c>
      <x:c r="D2104" s="120" t="n">
        <x:v>224452</x:v>
      </x:c>
      <x:c r="E2104" s="120" t="n">
        <x:v>203301.822490484</x:v>
      </x:c>
      <x:c r="F2104" s="120" t="n">
        <x:v>188694.8708121892</x:v>
      </x:c>
      <x:c r="G2104" s="120" t="n">
        <x:v>204924.81712140562</x:v>
      </x:c>
      <x:c r="H2104" s="119" t="n">
        <x:v>0.09423029204246794</x:v>
      </x:c>
      <x:c r="I2104" s="119" t="n">
        <x:f>IFERROR(ABS(F2104-D2104)/ABS(D2104),"")</x:f>
        <x:v>0.15930857906283208</x:v>
      </x:c>
      <x:c r="J2104" s="119" t="n">
        <x:f>IFERROR(ABS(G2104-D2104)/ABS(D2104),"")</x:f>
        <x:v>0.08699937126242752</x:v>
      </x:c>
      <x:c r="K2104" s="120" t="n">
        <x:f>E2104-D2104</x:f>
        <x:v>-21150.177509516012</x:v>
      </x:c>
      <x:c r="L2104" s="77" t="str">
        <x:v>weighted_hybrid</x:v>
      </x:c>
      <x:c r="M2104" s="77" t="str">
        <x:v>是</x:v>
      </x:c>
      <x:c r="N2104" s="77" t="str">
        <x:v>是</x:v>
      </x:c>
    </x:row>
    <x:row r="2105">
      <x:c r="A2105" s="77" t="str">
        <x:v>3164</x:v>
      </x:c>
      <x:c r="B2105" s="77" t="str">
        <x:v>景岳</x:v>
      </x:c>
      <x:c r="C2105" s="125" t="n">
        <x:v>45658</x:v>
      </x:c>
      <x:c r="D2105" s="120" t="n">
        <x:v>30238</x:v>
      </x:c>
      <x:c r="E2105" s="120" t="n">
        <x:v>40112.08704303258</x:v>
      </x:c>
      <x:c r="F2105" s="120" t="n">
        <x:v>31741.087499631903</x:v>
      </x:c>
      <x:c r="G2105" s="120" t="n">
        <x:v>41042.19810341043</x:v>
      </x:c>
      <x:c r="H2105" s="119" t="n">
        <x:v>0.32654563936214637</x:v>
      </x:c>
      <x:c r="I2105" s="119" t="n">
        <x:f>IFERROR(ABS(F2105-D2105)/ABS(D2105),"")</x:f>
        <x:v>0.04970856206203795</x:v>
      </x:c>
      <x:c r="J2105" s="119" t="n">
        <x:f>IFERROR(ABS(G2105-D2105)/ABS(D2105),"")</x:f>
        <x:v>0.35730531461771387</x:v>
      </x:c>
      <x:c r="K2105" s="120" t="n">
        <x:f>E2105-D2105</x:f>
        <x:v>9874.087043032581</x:v>
      </x:c>
      <x:c r="L2105" s="77" t="str">
        <x:v>weighted_hybrid</x:v>
      </x:c>
      <x:c r="M2105" s="77" t="str">
        <x:v>是</x:v>
      </x:c>
      <x:c r="N2105" s="77" t="str">
        <x:v>是</x:v>
      </x:c>
    </x:row>
    <x:row r="2106">
      <x:c r="A2106" s="77" t="str">
        <x:v>3164</x:v>
      </x:c>
      <x:c r="B2106" s="77" t="str">
        <x:v>景岳</x:v>
      </x:c>
      <x:c r="C2106" s="125" t="n">
        <x:v>45689</x:v>
      </x:c>
      <x:c r="D2106" s="120" t="n">
        <x:v>25437</x:v>
      </x:c>
      <x:c r="E2106" s="120" t="n">
        <x:v>36694.74324983679</x:v>
      </x:c>
      <x:c r="F2106" s="120" t="n">
        <x:v>23346.5125582284</x:v>
      </x:c>
      <x:c r="G2106" s="120" t="n">
        <x:v>38177.87999334883</x:v>
      </x:c>
      <x:c r="H2106" s="119" t="n">
        <x:v>0.44257354443671787</x:v>
      </x:c>
      <x:c r="I2106" s="119" t="n">
        <x:f>IFERROR(ABS(F2106-D2106)/ABS(D2106),"")</x:f>
        <x:v>0.08218293988173127</x:v>
      </x:c>
      <x:c r="J2106" s="119" t="n">
        <x:f>IFERROR(ABS(G2106-D2106)/ABS(D2106),"")</x:f>
        <x:v>0.500879820472101</x:v>
      </x:c>
      <x:c r="K2106" s="120" t="n">
        <x:f>E2106-D2106</x:f>
        <x:v>11257.743249836793</x:v>
      </x:c>
      <x:c r="L2106" s="77" t="str">
        <x:v>weighted_hybrid</x:v>
      </x:c>
      <x:c r="M2106" s="77" t="str">
        <x:v>是</x:v>
      </x:c>
      <x:c r="N2106" s="77" t="str">
        <x:v>是</x:v>
      </x:c>
    </x:row>
    <x:row r="2107">
      <x:c r="A2107" s="77" t="str">
        <x:v>3164</x:v>
      </x:c>
      <x:c r="B2107" s="77" t="str">
        <x:v>景岳</x:v>
      </x:c>
      <x:c r="C2107" s="125" t="n">
        <x:v>45717</x:v>
      </x:c>
      <x:c r="D2107" s="120" t="n">
        <x:v>43777</x:v>
      </x:c>
      <x:c r="E2107" s="120" t="n">
        <x:v>31443.62320499446</x:v>
      </x:c>
      <x:c r="F2107" s="120" t="n">
        <x:v>40581.32289680543</x:v>
      </x:c>
      <x:c r="G2107" s="120" t="n">
        <x:v>30428.323239237685</x:v>
      </x:c>
      <x:c r="H2107" s="119" t="n">
        <x:v>0.2817318864930338</x:v>
      </x:c>
      <x:c r="I2107" s="119" t="n">
        <x:f>IFERROR(ABS(F2107-D2107)/ABS(D2107),"")</x:f>
        <x:v>0.07299899726327908</x:v>
      </x:c>
      <x:c r="J2107" s="119" t="n">
        <x:f>IFERROR(ABS(G2107-D2107)/ABS(D2107),"")</x:f>
        <x:v>0.3049244297407843</x:v>
      </x:c>
      <x:c r="K2107" s="120" t="n">
        <x:f>E2107-D2107</x:f>
        <x:v>-12333.37679500554</x:v>
      </x:c>
      <x:c r="L2107" s="77" t="str">
        <x:v>weighted_hybrid</x:v>
      </x:c>
      <x:c r="M2107" s="77" t="str">
        <x:v>是</x:v>
      </x:c>
      <x:c r="N2107" s="77" t="str">
        <x:v>是</x:v>
      </x:c>
    </x:row>
    <x:row r="2108">
      <x:c r="A2108" s="77" t="str">
        <x:v>3164</x:v>
      </x:c>
      <x:c r="B2108" s="77" t="str">
        <x:v>景岳</x:v>
      </x:c>
      <x:c r="C2108" s="125" t="n">
        <x:v>45748</x:v>
      </x:c>
      <x:c r="D2108" s="120" t="n">
        <x:v>39947</x:v>
      </x:c>
      <x:c r="E2108" s="120" t="n">
        <x:v>37124.45585798291</x:v>
      </x:c>
      <x:c r="F2108" s="120" t="n">
        <x:v>30845.788184897723</x:v>
      </x:c>
      <x:c r="G2108" s="120" t="n">
        <x:v>37822.08559943682</x:v>
      </x:c>
      <x:c r="H2108" s="119" t="n">
        <x:v>0.07065722437272111</x:v>
      </x:c>
      <x:c r="I2108" s="119" t="n">
        <x:f>IFERROR(ABS(F2108-D2108)/ABS(D2108),"")</x:f>
        <x:v>0.22783217300679093</x:v>
      </x:c>
      <x:c r="J2108" s="119" t="n">
        <x:f>IFERROR(ABS(G2108-D2108)/ABS(D2108),"")</x:f>
        <x:v>0.053193341191157845</x:v>
      </x:c>
      <x:c r="K2108" s="120" t="n">
        <x:f>E2108-D2108</x:f>
        <x:v>-2822.54414201709</x:v>
      </x:c>
      <x:c r="L2108" s="77" t="str">
        <x:v>weighted_hybrid</x:v>
      </x:c>
      <x:c r="M2108" s="77" t="str">
        <x:v>是</x:v>
      </x:c>
      <x:c r="N2108" s="77" t="str">
        <x:v>是</x:v>
      </x:c>
    </x:row>
    <x:row r="2109">
      <x:c r="A2109" s="77" t="str">
        <x:v>3164</x:v>
      </x:c>
      <x:c r="B2109" s="77" t="str">
        <x:v>景岳</x:v>
      </x:c>
      <x:c r="C2109" s="125" t="n">
        <x:v>45778</x:v>
      </x:c>
      <x:c r="D2109" s="120" t="n">
        <x:v>28746</x:v>
      </x:c>
      <x:c r="E2109" s="120" t="n">
        <x:v>36627.916438456654</x:v>
      </x:c>
      <x:c r="F2109" s="120" t="n">
        <x:v>33198.499170971234</x:v>
      </x:c>
      <x:c r="G2109" s="120" t="n">
        <x:v>37008.962801510585</x:v>
      </x:c>
      <x:c r="H2109" s="119" t="n">
        <x:v>0.27419176366995945</x:v>
      </x:c>
      <x:c r="I2109" s="119" t="n">
        <x:f>IFERROR(ABS(F2109-D2109)/ABS(D2109),"")</x:f>
        <x:v>0.1548910864458093</x:v>
      </x:c>
      <x:c r="J2109" s="119" t="n">
        <x:f>IFERROR(ABS(G2109-D2109)/ABS(D2109),"")</x:f>
        <x:v>0.2874473944726426</x:v>
      </x:c>
      <x:c r="K2109" s="120" t="n">
        <x:f>E2109-D2109</x:f>
        <x:v>7881.916438456654</x:v>
      </x:c>
      <x:c r="L2109" s="77" t="str">
        <x:v>weighted_hybrid</x:v>
      </x:c>
      <x:c r="M2109" s="77" t="str">
        <x:v>是</x:v>
      </x:c>
      <x:c r="N2109" s="77" t="str">
        <x:v>是</x:v>
      </x:c>
    </x:row>
    <x:row r="2110">
      <x:c r="A2110" s="77" t="str">
        <x:v>3164</x:v>
      </x:c>
      <x:c r="B2110" s="77" t="str">
        <x:v>景岳</x:v>
      </x:c>
      <x:c r="C2110" s="125" t="n">
        <x:v>45809</x:v>
      </x:c>
      <x:c r="D2110" s="120" t="n">
        <x:v>43478</x:v>
      </x:c>
      <x:c r="E2110" s="120" t="n">
        <x:v>28949.1460579979</x:v>
      </x:c>
      <x:c r="F2110" s="120" t="n">
        <x:v>31554.606803762043</x:v>
      </x:c>
      <x:c r="G2110" s="120" t="n">
        <x:v>28659.650419579662</x:v>
      </x:c>
      <x:c r="H2110" s="119" t="n">
        <x:v>0.3341656456599223</x:v>
      </x:c>
      <x:c r="I2110" s="119" t="n">
        <x:f>IFERROR(ABS(F2110-D2110)/ABS(D2110),"")</x:f>
        <x:v>0.2742396889516067</x:v>
      </x:c>
      <x:c r="J2110" s="119" t="n">
        <x:f>IFERROR(ABS(G2110-D2110)/ABS(D2110),"")</x:f>
        <x:v>0.3408240852941795</x:v>
      </x:c>
      <x:c r="K2110" s="120" t="n">
        <x:f>E2110-D2110</x:f>
        <x:v>-14528.8539420021</x:v>
      </x:c>
      <x:c r="L2110" s="77" t="str">
        <x:v>weighted_hybrid</x:v>
      </x:c>
      <x:c r="M2110" s="77" t="str">
        <x:v>是</x:v>
      </x:c>
      <x:c r="N2110" s="77" t="str">
        <x:v>是</x:v>
      </x:c>
    </x:row>
    <x:row r="2111">
      <x:c r="A2111" s="77" t="str">
        <x:v>3164</x:v>
      </x:c>
      <x:c r="B2111" s="77" t="str">
        <x:v>景岳</x:v>
      </x:c>
      <x:c r="C2111" s="125" t="n">
        <x:v>45839</x:v>
      </x:c>
      <x:c r="D2111" s="120" t="n">
        <x:v>31640</x:v>
      </x:c>
      <x:c r="E2111" s="120" t="n">
        <x:v>35971.503073561275</x:v>
      </x:c>
      <x:c r="F2111" s="120" t="n">
        <x:v>28421.79685739674</x:v>
      </x:c>
      <x:c r="G2111" s="120" t="n">
        <x:v>36810.35931980178</x:v>
      </x:c>
      <x:c r="H2111" s="119" t="n">
        <x:v>0.13689959145263195</x:v>
      </x:c>
      <x:c r="I2111" s="119" t="n">
        <x:f>IFERROR(ABS(F2111-D2111)/ABS(D2111),"")</x:f>
        <x:v>0.10171312081552651</x:v>
      </x:c>
      <x:c r="J2111" s="119" t="n">
        <x:f>IFERROR(ABS(G2111-D2111)/ABS(D2111),"")</x:f>
        <x:v>0.16341211503798284</x:v>
      </x:c>
      <x:c r="K2111" s="120" t="n">
        <x:f>E2111-D2111</x:f>
        <x:v>4331.5030735612745</x:v>
      </x:c>
      <x:c r="L2111" s="77" t="str">
        <x:v>weighted_hybrid</x:v>
      </x:c>
      <x:c r="M2111" s="77" t="str">
        <x:v>是</x:v>
      </x:c>
      <x:c r="N2111" s="77" t="str">
        <x:v>是</x:v>
      </x:c>
    </x:row>
    <x:row r="2112">
      <x:c r="A2112" s="77" t="str">
        <x:v>3164</x:v>
      </x:c>
      <x:c r="B2112" s="77" t="str">
        <x:v>景岳</x:v>
      </x:c>
      <x:c r="C2112" s="125" t="n">
        <x:v>45870</x:v>
      </x:c>
      <x:c r="D2112" s="120" t="n">
        <x:v>26236</x:v>
      </x:c>
      <x:c r="E2112" s="120" t="n">
        <x:v>31734.19700060344</x:v>
      </x:c>
      <x:c r="F2112" s="120" t="n">
        <x:v>32281.022575160605</x:v>
      </x:c>
      <x:c r="G2112" s="120" t="n">
        <x:v>31673.43860343042</x:v>
      </x:c>
      <x:c r="H2112" s="119" t="n">
        <x:v>0.2095668928420277</x:v>
      </x:c>
      <x:c r="I2112" s="119" t="n">
        <x:f>IFERROR(ABS(F2112-D2112)/ABS(D2112),"")</x:f>
        <x:v>0.2304094593368122</x:v>
      </x:c>
      <x:c r="J2112" s="119" t="n">
        <x:f>IFERROR(ABS(G2112-D2112)/ABS(D2112),"")</x:f>
        <x:v>0.20725105212038492</x:v>
      </x:c>
      <x:c r="K2112" s="120" t="n">
        <x:f>E2112-D2112</x:f>
        <x:v>5498.197000603439</x:v>
      </x:c>
      <x:c r="L2112" s="77" t="str">
        <x:v>weighted_hybrid</x:v>
      </x:c>
      <x:c r="M2112" s="77" t="str">
        <x:v>是</x:v>
      </x:c>
      <x:c r="N2112" s="77" t="str">
        <x:v>是</x:v>
      </x:c>
    </x:row>
    <x:row r="2113">
      <x:c r="A2113" s="77" t="str">
        <x:v>3164</x:v>
      </x:c>
      <x:c r="B2113" s="77" t="str">
        <x:v>景岳</x:v>
      </x:c>
      <x:c r="C2113" s="125" t="n">
        <x:v>45901</x:v>
      </x:c>
      <x:c r="D2113" s="120" t="n">
        <x:v>31026</x:v>
      </x:c>
      <x:c r="E2113" s="120" t="n">
        <x:v>27034.76335232071</x:v>
      </x:c>
      <x:c r="F2113" s="120" t="n">
        <x:v>30306.51785785624</x:v>
      </x:c>
      <x:c r="G2113" s="120" t="n">
        <x:v>26671.235073927874</x:v>
      </x:c>
      <x:c r="H2113" s="119" t="n">
        <x:v>0.12864167626117734</x:v>
      </x:c>
      <x:c r="I2113" s="119" t="n">
        <x:f>IFERROR(ABS(F2113-D2113)/ABS(D2113),"")</x:f>
        <x:v>0.023189651973949562</x:v>
      </x:c>
      <x:c r="J2113" s="119" t="n">
        <x:f>IFERROR(ABS(G2113-D2113)/ABS(D2113),"")</x:f>
        <x:v>0.14035856784864714</x:v>
      </x:c>
      <x:c r="K2113" s="120" t="n">
        <x:f>E2113-D2113</x:f>
        <x:v>-3991.2366476792886</x:v>
      </x:c>
      <x:c r="L2113" s="77" t="str">
        <x:v>weighted_hybrid</x:v>
      </x:c>
      <x:c r="M2113" s="77" t="str">
        <x:v>是</x:v>
      </x:c>
      <x:c r="N2113" s="77" t="str">
        <x:v>是</x:v>
      </x:c>
    </x:row>
    <x:row r="2114">
      <x:c r="A2114" s="77" t="str">
        <x:v>3164</x:v>
      </x:c>
      <x:c r="B2114" s="77" t="str">
        <x:v>景岳</x:v>
      </x:c>
      <x:c r="C2114" s="125" t="n">
        <x:v>45931</x:v>
      </x:c>
      <x:c r="D2114" s="120" t="n">
        <x:v>36895</x:v>
      </x:c>
      <x:c r="E2114" s="120" t="n">
        <x:v>28389.331979407947</x:v>
      </x:c>
      <x:c r="F2114" s="120" t="n">
        <x:v>31376.4456482014</x:v>
      </x:c>
      <x:c r="G2114" s="120" t="n">
        <x:v>28057.43046065312</x:v>
      </x:c>
      <x:c r="H2114" s="119" t="n">
        <x:v>0.23053714651286225</x:v>
      </x:c>
      <x:c r="I2114" s="119" t="n">
        <x:f>IFERROR(ABS(F2114-D2114)/ABS(D2114),"")</x:f>
        <x:v>0.14957458603601032</x:v>
      </x:c>
      <x:c r="J2114" s="119" t="n">
        <x:f>IFERROR(ABS(G2114-D2114)/ABS(D2114),"")</x:f>
        <x:v>0.23953298656584582</x:v>
      </x:c>
      <x:c r="K2114" s="120" t="n">
        <x:f>E2114-D2114</x:f>
        <x:v>-8505.668020592053</x:v>
      </x:c>
      <x:c r="L2114" s="77" t="str">
        <x:v>weighted_hybrid</x:v>
      </x:c>
      <x:c r="M2114" s="77" t="str">
        <x:v>是</x:v>
      </x:c>
      <x:c r="N2114" s="77" t="str">
        <x:v>是</x:v>
      </x:c>
    </x:row>
    <x:row r="2115">
      <x:c r="A2115" s="77" t="str">
        <x:v>3164</x:v>
      </x:c>
      <x:c r="B2115" s="77" t="str">
        <x:v>景岳</x:v>
      </x:c>
      <x:c r="C2115" s="125" t="n">
        <x:v>45962</x:v>
      </x:c>
      <x:c r="D2115" s="120" t="n">
        <x:v>35221</x:v>
      </x:c>
      <x:c r="E2115" s="120" t="n">
        <x:v>37210.32232764702</x:v>
      </x:c>
      <x:c r="F2115" s="120" t="n">
        <x:v>34009.0172069776</x:v>
      </x:c>
      <x:c r="G2115" s="120" t="n">
        <x:v>37566.022896610295</x:v>
      </x:c>
      <x:c r="H2115" s="119" t="n">
        <x:v>0.056481142717328396</x:v>
      </x:c>
      <x:c r="I2115" s="119" t="n">
        <x:f>IFERROR(ABS(F2115-D2115)/ABS(D2115),"")</x:f>
        <x:v>0.034410800176667276</x:v>
      </x:c>
      <x:c r="J2115" s="119" t="n">
        <x:f>IFERROR(ABS(G2115-D2115)/ABS(D2115),"")</x:f>
        <x:v>0.06658024748332798</x:v>
      </x:c>
      <x:c r="K2115" s="120" t="n">
        <x:f>E2115-D2115</x:f>
        <x:v>1989.3223276470235</x:v>
      </x:c>
      <x:c r="L2115" s="77" t="str">
        <x:v>weighted_hybrid</x:v>
      </x:c>
      <x:c r="M2115" s="77" t="str">
        <x:v>是</x:v>
      </x:c>
      <x:c r="N2115" s="77" t="str">
        <x:v>是</x:v>
      </x:c>
    </x:row>
    <x:row r="2116">
      <x:c r="A2116" s="77" t="str">
        <x:v>3164</x:v>
      </x:c>
      <x:c r="B2116" s="77" t="str">
        <x:v>景岳</x:v>
      </x:c>
      <x:c r="C2116" s="125" t="n">
        <x:v>45992</x:v>
      </x:c>
      <x:c r="D2116" s="120" t="n">
        <x:v>31341</x:v>
      </x:c>
      <x:c r="E2116" s="120" t="n">
        <x:v>39334.68855565742</x:v>
      </x:c>
      <x:c r="F2116" s="120" t="n">
        <x:v>34894.07177635049</x:v>
      </x:c>
      <x:c r="G2116" s="120" t="n">
        <x:v>39828.090420024855</x:v>
      </x:c>
      <x:c r="H2116" s="119" t="n">
        <x:v>0.2550553127104247</x:v>
      </x:c>
      <x:c r="I2116" s="119" t="n">
        <x:f>IFERROR(ABS(F2116-D2116)/ABS(D2116),"")</x:f>
        <x:v>0.11336816873585677</x:v>
      </x:c>
      <x:c r="J2116" s="119" t="n">
        <x:f>IFERROR(ABS(G2116-D2116)/ABS(D2116),"")</x:f>
        <x:v>0.27079832870759885</x:v>
      </x:c>
      <x:c r="K2116" s="120" t="n">
        <x:f>E2116-D2116</x:f>
        <x:v>7993.68855565742</x:v>
      </x:c>
      <x:c r="L2116" s="77" t="str">
        <x:v>weighted_hybrid</x:v>
      </x:c>
      <x:c r="M2116" s="77" t="str">
        <x:v>是</x:v>
      </x:c>
      <x:c r="N2116" s="77" t="str">
        <x:v>是</x:v>
      </x:c>
    </x:row>
    <x:row r="2117">
      <x:c r="A2117" s="77" t="str">
        <x:v>3176</x:v>
      </x:c>
      <x:c r="B2117" s="77" t="str">
        <x:v>基亞</x:v>
      </x:c>
      <x:c r="C2117" s="125" t="n">
        <x:v>45658</x:v>
      </x:c>
      <x:c r="D2117" s="120" t="n">
        <x:v>97252</x:v>
      </x:c>
      <x:c r="E2117" s="120" t="n">
        <x:v>82900.28513476215</x:v>
      </x:c>
      <x:c r="F2117" s="120" t="n">
        <x:v>70401.67464206387</x:v>
      </x:c>
      <x:c r="G2117" s="120" t="n">
        <x:v>84289.01963395084</x:v>
      </x:c>
      <x:c r="H2117" s="119" t="n">
        <x:v>0.1475724392839001</x:v>
      </x:c>
      <x:c r="I2117" s="119" t="n">
        <x:f>IFERROR(ABS(F2117-D2117)/ABS(D2117),"")</x:f>
        <x:v>0.27609021262221994</x:v>
      </x:c>
      <x:c r="J2117" s="119" t="n">
        <x:f>IFERROR(ABS(G2117-D2117)/ABS(D2117),"")</x:f>
        <x:v>0.1332926866907535</x:v>
      </x:c>
      <x:c r="K2117" s="120" t="n">
        <x:f>E2117-D2117</x:f>
        <x:v>-14351.714865237853</x:v>
      </x:c>
      <x:c r="L2117" s="77" t="str">
        <x:v>weighted_hybrid</x:v>
      </x:c>
      <x:c r="M2117" s="77" t="str">
        <x:v>是</x:v>
      </x:c>
      <x:c r="N2117" s="77" t="str">
        <x:v>是</x:v>
      </x:c>
    </x:row>
    <x:row r="2118">
      <x:c r="A2118" s="77" t="str">
        <x:v>3176</x:v>
      </x:c>
      <x:c r="B2118" s="77" t="str">
        <x:v>基亞</x:v>
      </x:c>
      <x:c r="C2118" s="125" t="n">
        <x:v>45689</x:v>
      </x:c>
      <x:c r="D2118" s="120" t="n">
        <x:v>89103</x:v>
      </x:c>
      <x:c r="E2118" s="120" t="n">
        <x:v>88085.947453418</x:v>
      </x:c>
      <x:c r="F2118" s="120" t="n">
        <x:v>59235.52829566172</x:v>
      </x:c>
      <x:c r="G2118" s="120" t="n">
        <x:v>91291.54958205759</x:v>
      </x:c>
      <x:c r="H2118" s="119" t="n">
        <x:v>0.011414346841093966</x:v>
      </x:c>
      <x:c r="I2118" s="119" t="n">
        <x:f>IFERROR(ABS(F2118-D2118)/ABS(D2118),"")</x:f>
        <x:v>0.33520163972412015</x:v>
      </x:c>
      <x:c r="J2118" s="119" t="n">
        <x:f>IFERROR(ABS(G2118-D2118)/ABS(D2118),"")</x:f>
        <x:v>0.024562019034797804</x:v>
      </x:c>
      <x:c r="K2118" s="120" t="n">
        <x:f>E2118-D2118</x:f>
        <x:v>-1017.0525465819956</x:v>
      </x:c>
      <x:c r="L2118" s="77" t="str">
        <x:v>weighted_hybrid</x:v>
      </x:c>
      <x:c r="M2118" s="77" t="str">
        <x:v>是</x:v>
      </x:c>
      <x:c r="N2118" s="77" t="str">
        <x:v>是</x:v>
      </x:c>
    </x:row>
    <x:row r="2119">
      <x:c r="A2119" s="77" t="str">
        <x:v>3176</x:v>
      </x:c>
      <x:c r="B2119" s="77" t="str">
        <x:v>基亞</x:v>
      </x:c>
      <x:c r="C2119" s="125" t="n">
        <x:v>45717</x:v>
      </x:c>
      <x:c r="D2119" s="120" t="n">
        <x:v>313021</x:v>
      </x:c>
      <x:c r="E2119" s="120" t="n">
        <x:v>108094.77161762567</x:v>
      </x:c>
      <x:c r="F2119" s="120" t="n">
        <x:v>118755.3589568541</x:v>
      </x:c>
      <x:c r="G2119" s="120" t="n">
        <x:v>106910.26191326694</x:v>
      </x:c>
      <x:c r="H2119" s="119" t="n">
        <x:v>0.6546724608967908</x:v>
      </x:c>
      <x:c r="I2119" s="119" t="n">
        <x:f>IFERROR(ABS(F2119-D2119)/ABS(D2119),"")</x:f>
        <x:v>0.6206153614075283</x:v>
      </x:c>
      <x:c r="J2119" s="119" t="n">
        <x:f>IFERROR(ABS(G2119-D2119)/ABS(D2119),"")</x:f>
        <x:v>0.6584565830622644</x:v>
      </x:c>
      <x:c r="K2119" s="120" t="n">
        <x:f>E2119-D2119</x:f>
        <x:v>-204926.22838237433</x:v>
      </x:c>
      <x:c r="L2119" s="77" t="str">
        <x:v>weighted_hybrid</x:v>
      </x:c>
      <x:c r="M2119" s="77" t="str">
        <x:v>是</x:v>
      </x:c>
      <x:c r="N2119" s="77" t="str">
        <x:v>是</x:v>
      </x:c>
    </x:row>
    <x:row r="2120">
      <x:c r="A2120" s="77" t="str">
        <x:v>3176</x:v>
      </x:c>
      <x:c r="B2120" s="77" t="str">
        <x:v>基亞</x:v>
      </x:c>
      <x:c r="C2120" s="125" t="n">
        <x:v>45748</x:v>
      </x:c>
      <x:c r="D2120" s="120" t="n">
        <x:v>105200</x:v>
      </x:c>
      <x:c r="E2120" s="120" t="n">
        <x:v>200034.70586383453</x:v>
      </x:c>
      <x:c r="F2120" s="120" t="n">
        <x:v>192528.61602852764</x:v>
      </x:c>
      <x:c r="G2120" s="120" t="n">
        <x:v>200868.7158455353</x:v>
      </x:c>
      <x:c r="H2120" s="119" t="n">
        <x:v>0.9014705880592636</x:v>
      </x:c>
      <x:c r="I2120" s="119" t="n">
        <x:f>IFERROR(ABS(F2120-D2120)/ABS(D2120),"")</x:f>
        <x:v>0.8301199242255479</x:v>
      </x:c>
      <x:c r="J2120" s="119" t="n">
        <x:f>IFERROR(ABS(G2120-D2120)/ABS(D2120),"")</x:f>
        <x:v>0.9093984395963433</x:v>
      </x:c>
      <x:c r="K2120" s="120" t="n">
        <x:f>E2120-D2120</x:f>
        <x:v>94834.70586383453</x:v>
      </x:c>
      <x:c r="L2120" s="77" t="str">
        <x:v>weighted_hybrid</x:v>
      </x:c>
      <x:c r="M2120" s="77" t="str">
        <x:v>是</x:v>
      </x:c>
      <x:c r="N2120" s="77" t="str">
        <x:v>是</x:v>
      </x:c>
    </x:row>
    <x:row r="2121">
      <x:c r="A2121" s="77" t="str">
        <x:v>3176</x:v>
      </x:c>
      <x:c r="B2121" s="77" t="str">
        <x:v>基亞</x:v>
      </x:c>
      <x:c r="C2121" s="125" t="n">
        <x:v>45778</x:v>
      </x:c>
      <x:c r="D2121" s="120" t="n">
        <x:v>119106</x:v>
      </x:c>
      <x:c r="E2121" s="120" t="n">
        <x:v>142022.81715852616</x:v>
      </x:c>
      <x:c r="F2121" s="120" t="n">
        <x:v>175717.85627569858</x:v>
      </x:c>
      <x:c r="G2121" s="120" t="n">
        <x:v>138278.92392328478</x:v>
      </x:c>
      <x:c r="H2121" s="119" t="n">
        <x:v>0.19240690778404243</x:v>
      </x:c>
      <x:c r="I2121" s="119" t="n">
        <x:f>IFERROR(ABS(F2121-D2121)/ABS(D2121),"")</x:f>
        <x:v>0.4753065024070876</x:v>
      </x:c>
      <x:c r="J2121" s="119" t="n">
        <x:f>IFERROR(ABS(G2121-D2121)/ABS(D2121),"")</x:f>
        <x:v>0.16097361949259295</x:v>
      </x:c>
      <x:c r="K2121" s="120" t="n">
        <x:f>E2121-D2121</x:f>
        <x:v>22916.81715852616</x:v>
      </x:c>
      <x:c r="L2121" s="77" t="str">
        <x:v>weighted_hybrid</x:v>
      </x:c>
      <x:c r="M2121" s="77" t="str">
        <x:v>是</x:v>
      </x:c>
      <x:c r="N2121" s="77" t="str">
        <x:v>是</x:v>
      </x:c>
    </x:row>
    <x:row r="2122">
      <x:c r="A2122" s="77" t="str">
        <x:v>3176</x:v>
      </x:c>
      <x:c r="B2122" s="77" t="str">
        <x:v>基亞</x:v>
      </x:c>
      <x:c r="C2122" s="125" t="n">
        <x:v>45809</x:v>
      </x:c>
      <x:c r="D2122" s="120" t="n">
        <x:v>135517</x:v>
      </x:c>
      <x:c r="E2122" s="120" t="n">
        <x:v>117226.63904235518</x:v>
      </x:c>
      <x:c r="F2122" s="120" t="n">
        <x:v>113846.93221350184</x:v>
      </x:c>
      <x:c r="G2122" s="120" t="n">
        <x:v>117602.16202333888</x:v>
      </x:c>
      <x:c r="H2122" s="119" t="n">
        <x:v>0.13496728054520704</x:v>
      </x:c>
      <x:c r="I2122" s="119" t="n">
        <x:f>IFERROR(ABS(F2122-D2122)/ABS(D2122),"")</x:f>
        <x:v>0.1599066374439971</x:v>
      </x:c>
      <x:c r="J2122" s="119" t="n">
        <x:f>IFERROR(ABS(G2122-D2122)/ABS(D2122),"")</x:f>
        <x:v>0.1321962408897859</x:v>
      </x:c>
      <x:c r="K2122" s="120" t="n">
        <x:f>E2122-D2122</x:f>
        <x:v>-18290.36095764482</x:v>
      </x:c>
      <x:c r="L2122" s="77" t="str">
        <x:v>weighted_hybrid</x:v>
      </x:c>
      <x:c r="M2122" s="77" t="str">
        <x:v>是</x:v>
      </x:c>
      <x:c r="N2122" s="77" t="str">
        <x:v>是</x:v>
      </x:c>
    </x:row>
    <x:row r="2123">
      <x:c r="A2123" s="77" t="str">
        <x:v>3176</x:v>
      </x:c>
      <x:c r="B2123" s="77" t="str">
        <x:v>基亞</x:v>
      </x:c>
      <x:c r="C2123" s="125" t="n">
        <x:v>45839</x:v>
      </x:c>
      <x:c r="D2123" s="120" t="n">
        <x:v>115390</x:v>
      </x:c>
      <x:c r="E2123" s="120" t="n">
        <x:v>129645.90083054734</x:v>
      </x:c>
      <x:c r="F2123" s="120" t="n">
        <x:v>106636.78583663564</x:v>
      </x:c>
      <x:c r="G2123" s="120" t="n">
        <x:v>132202.4691632042</x:v>
      </x:c>
      <x:c r="H2123" s="119" t="n">
        <x:v>0.1235453750805732</x:v>
      </x:c>
      <x:c r="I2123" s="119" t="n">
        <x:f>IFERROR(ABS(F2123-D2123)/ABS(D2123),"")</x:f>
        <x:v>0.07585764939218617</x:v>
      </x:c>
      <x:c r="J2123" s="119" t="n">
        <x:f>IFERROR(ABS(G2123-D2123)/ABS(D2123),"")</x:f>
        <x:v>0.14570126668865754</x:v>
      </x:c>
      <x:c r="K2123" s="120" t="n">
        <x:f>E2123-D2123</x:f>
        <x:v>14255.90083054734</x:v>
      </x:c>
      <x:c r="L2123" s="77" t="str">
        <x:v>weighted_hybrid</x:v>
      </x:c>
      <x:c r="M2123" s="77" t="str">
        <x:v>是</x:v>
      </x:c>
      <x:c r="N2123" s="77" t="str">
        <x:v>是</x:v>
      </x:c>
    </x:row>
    <x:row r="2124">
      <x:c r="A2124" s="77" t="str">
        <x:v>3176</x:v>
      </x:c>
      <x:c r="B2124" s="77" t="str">
        <x:v>基亞</x:v>
      </x:c>
      <x:c r="C2124" s="125" t="n">
        <x:v>45870</x:v>
      </x:c>
      <x:c r="D2124" s="120" t="n">
        <x:v>110683</x:v>
      </x:c>
      <x:c r="E2124" s="120" t="n">
        <x:v>120944.04014942271</x:v>
      </x:c>
      <x:c r="F2124" s="120" t="n">
        <x:v>212406.14969956584</x:v>
      </x:c>
      <x:c r="G2124" s="120" t="n">
        <x:v>110781.58353274013</x:v>
      </x:c>
      <x:c r="H2124" s="119" t="n">
        <x:v>0.09270655971940327</x:v>
      </x:c>
      <x:c r="I2124" s="119" t="n">
        <x:f>IFERROR(ABS(F2124-D2124)/ABS(D2124),"")</x:f>
        <x:v>0.9190494448069336</x:v>
      </x:c>
      <x:c r="J2124" s="119" t="n">
        <x:f>IFERROR(ABS(G2124-D2124)/ABS(D2124),"")</x:f>
        <x:v>0.0008906835985664389</x:v>
      </x:c>
      <x:c r="K2124" s="120" t="n">
        <x:f>E2124-D2124</x:f>
        <x:v>10261.040149422712</x:v>
      </x:c>
      <x:c r="L2124" s="77" t="str">
        <x:v>weighted_hybrid</x:v>
      </x:c>
      <x:c r="M2124" s="77" t="str">
        <x:v>是</x:v>
      </x:c>
      <x:c r="N2124" s="77" t="str">
        <x:v>是</x:v>
      </x:c>
    </x:row>
    <x:row r="2125">
      <x:c r="A2125" s="77" t="str">
        <x:v>3176</x:v>
      </x:c>
      <x:c r="B2125" s="77" t="str">
        <x:v>基亞</x:v>
      </x:c>
      <x:c r="C2125" s="125" t="n">
        <x:v>45901</x:v>
      </x:c>
      <x:c r="D2125" s="120" t="n">
        <x:v>170561</x:v>
      </x:c>
      <x:c r="E2125" s="120" t="n">
        <x:v>149222.35400971427</x:v>
      </x:c>
      <x:c r="F2125" s="120" t="n">
        <x:v>174623.05732920015</x:v>
      </x:c>
      <x:c r="G2125" s="120" t="n">
        <x:v>146400.0536408825</x:v>
      </x:c>
      <x:c r="H2125" s="119" t="n">
        <x:v>0.12510858865910574</x:v>
      </x:c>
      <x:c r="I2125" s="119" t="n">
        <x:f>IFERROR(ABS(F2125-D2125)/ABS(D2125),"")</x:f>
        <x:v>0.023815862531294668</x:v>
      </x:c>
      <x:c r="J2125" s="119" t="n">
        <x:f>IFERROR(ABS(G2125-D2125)/ABS(D2125),"")</x:f>
        <x:v>0.1416557499024835</x:v>
      </x:c>
      <x:c r="K2125" s="120" t="n">
        <x:f>E2125-D2125</x:f>
        <x:v>-21338.64599028573</x:v>
      </x:c>
      <x:c r="L2125" s="77" t="str">
        <x:v>weighted_hybrid</x:v>
      </x:c>
      <x:c r="M2125" s="77" t="str">
        <x:v>是</x:v>
      </x:c>
      <x:c r="N2125" s="77" t="str">
        <x:v>是</x:v>
      </x:c>
    </x:row>
    <x:row r="2126">
      <x:c r="A2126" s="77" t="str">
        <x:v>3176</x:v>
      </x:c>
      <x:c r="B2126" s="77" t="str">
        <x:v>基亞</x:v>
      </x:c>
      <x:c r="C2126" s="125" t="n">
        <x:v>45931</x:v>
      </x:c>
      <x:c r="D2126" s="120" t="n">
        <x:v>142129</x:v>
      </x:c>
      <x:c r="E2126" s="120" t="n">
        <x:v>136085.23064752005</x:v>
      </x:c>
      <x:c r="F2126" s="120" t="n">
        <x:v>139195.94540946648</x:v>
      </x:c>
      <x:c r="G2126" s="120" t="n">
        <x:v>135739.59567397044</x:v>
      </x:c>
      <x:c r="H2126" s="119" t="n">
        <x:v>0.04252312583976496</x:v>
      </x:c>
      <x:c r="I2126" s="119" t="n">
        <x:f>IFERROR(ABS(F2126-D2126)/ABS(D2126),"")</x:f>
        <x:v>0.02063656671427729</x:v>
      </x:c>
      <x:c r="J2126" s="119" t="n">
        <x:f>IFERROR(ABS(G2126-D2126)/ABS(D2126),"")</x:f>
        <x:v>0.04495496574259693</x:v>
      </x:c>
      <x:c r="K2126" s="120" t="n">
        <x:f>E2126-D2126</x:f>
        <x:v>-6043.769352479954</x:v>
      </x:c>
      <x:c r="L2126" s="77" t="str">
        <x:v>weighted_hybrid</x:v>
      </x:c>
      <x:c r="M2126" s="77" t="str">
        <x:v>是</x:v>
      </x:c>
      <x:c r="N2126" s="77" t="str">
        <x:v>是</x:v>
      </x:c>
    </x:row>
    <x:row r="2127">
      <x:c r="A2127" s="77" t="str">
        <x:v>3176</x:v>
      </x:c>
      <x:c r="B2127" s="77" t="str">
        <x:v>基亞</x:v>
      </x:c>
      <x:c r="C2127" s="125" t="n">
        <x:v>45962</x:v>
      </x:c>
      <x:c r="D2127" s="120" t="n">
        <x:v>90023</x:v>
      </x:c>
      <x:c r="E2127" s="120" t="n">
        <x:v>125938.87921174566</x:v>
      </x:c>
      <x:c r="F2127" s="120" t="n">
        <x:v>156380.96650649683</x:v>
      </x:c>
      <x:c r="G2127" s="120" t="n">
        <x:v>122556.42506788443</x:v>
      </x:c>
      <x:c r="H2127" s="119" t="n">
        <x:v>0.39896336726998277</x:v>
      </x:c>
      <x:c r="I2127" s="119" t="n">
        <x:f>IFERROR(ABS(F2127-D2127)/ABS(D2127),"")</x:f>
        <x:v>0.7371223632460241</x:v>
      </x:c>
      <x:c r="J2127" s="119" t="n">
        <x:f>IFERROR(ABS(G2127-D2127)/ABS(D2127),"")</x:f>
        <x:v>0.36139014549486714</x:v>
      </x:c>
      <x:c r="K2127" s="120" t="n">
        <x:f>E2127-D2127</x:f>
        <x:v>35915.87921174566</x:v>
      </x:c>
      <x:c r="L2127" s="77" t="str">
        <x:v>weighted_hybrid</x:v>
      </x:c>
      <x:c r="M2127" s="77" t="str">
        <x:v>是</x:v>
      </x:c>
      <x:c r="N2127" s="77" t="str">
        <x:v>是</x:v>
      </x:c>
    </x:row>
    <x:row r="2128">
      <x:c r="A2128" s="77" t="str">
        <x:v>3176</x:v>
      </x:c>
      <x:c r="B2128" s="77" t="str">
        <x:v>基亞</x:v>
      </x:c>
      <x:c r="C2128" s="125" t="n">
        <x:v>45992</x:v>
      </x:c>
      <x:c r="D2128" s="120" t="n">
        <x:v>94521</x:v>
      </x:c>
      <x:c r="E2128" s="120" t="n">
        <x:v>91848.34515231276</x:v>
      </x:c>
      <x:c r="F2128" s="120" t="n">
        <x:v>103955.73692814528</x:v>
      </x:c>
      <x:c r="G2128" s="120" t="n">
        <x:v>90503.07939944247</x:v>
      </x:c>
      <x:c r="H2128" s="119" t="n">
        <x:v>0.028275778373982936</x:v>
      </x:c>
      <x:c r="I2128" s="119" t="n">
        <x:f>IFERROR(ABS(F2128-D2128)/ABS(D2128),"")</x:f>
        <x:v>0.09981630461109472</x:v>
      </x:c>
      <x:c r="J2128" s="119" t="n">
        <x:f>IFERROR(ABS(G2128-D2128)/ABS(D2128),"")</x:f>
        <x:v>0.0425082320389916</x:v>
      </x:c>
      <x:c r="K2128" s="120" t="n">
        <x:f>E2128-D2128</x:f>
        <x:v>-2672.6548476872413</x:v>
      </x:c>
      <x:c r="L2128" s="77" t="str">
        <x:v>weighted_hybrid</x:v>
      </x:c>
      <x:c r="M2128" s="77" t="str">
        <x:v>是</x:v>
      </x:c>
      <x:c r="N2128" s="77" t="str">
        <x:v>是</x:v>
      </x:c>
    </x:row>
    <x:row r="2129">
      <x:c r="A2129" s="77" t="str">
        <x:v>3191</x:v>
      </x:c>
      <x:c r="B2129" s="77" t="str">
        <x:v>雲嘉南</x:v>
      </x:c>
      <x:c r="C2129" s="125" t="n">
        <x:v>45658</x:v>
      </x:c>
      <x:c r="D2129" s="120" t="n">
        <x:v>14983</x:v>
      </x:c>
      <x:c r="E2129" s="120" t="n">
        <x:v>17730.987004250932</x:v>
      </x:c>
      <x:c r="F2129" s="120" t="n">
        <x:v>15760.438629013046</x:v>
      </x:c>
      <x:c r="G2129" s="120" t="n">
        <x:v>17949.936823721808</x:v>
      </x:c>
      <x:c r="H2129" s="119" t="n">
        <x:v>0.18340699487759007</x:v>
      </x:c>
      <x:c r="I2129" s="119" t="n">
        <x:f>IFERROR(ABS(F2129-D2129)/ABS(D2129),"")</x:f>
        <x:v>0.051888048389043984</x:v>
      </x:c>
      <x:c r="J2129" s="119" t="n">
        <x:f>IFERROR(ABS(G2129-D2129)/ABS(D2129),"")</x:f>
        <x:v>0.19802021115409515</x:v>
      </x:c>
      <x:c r="K2129" s="120" t="n">
        <x:f>E2129-D2129</x:f>
        <x:v>2747.987004250932</x:v>
      </x:c>
      <x:c r="L2129" s="77" t="str">
        <x:v>weighted_hybrid</x:v>
      </x:c>
      <x:c r="M2129" s="77" t="str">
        <x:v>是</x:v>
      </x:c>
      <x:c r="N2129" s="77" t="str">
        <x:v>是</x:v>
      </x:c>
    </x:row>
    <x:row r="2130">
      <x:c r="A2130" s="77" t="str">
        <x:v>3191</x:v>
      </x:c>
      <x:c r="B2130" s="77" t="str">
        <x:v>雲嘉南</x:v>
      </x:c>
      <x:c r="C2130" s="125" t="n">
        <x:v>45689</x:v>
      </x:c>
      <x:c r="D2130" s="120" t="n">
        <x:v>9337</x:v>
      </x:c>
      <x:c r="E2130" s="120" t="n">
        <x:v>11061.066089237316</x:v>
      </x:c>
      <x:c r="F2130" s="120" t="n">
        <x:v>10042.77419869455</x:v>
      </x:c>
      <x:c r="G2130" s="120" t="n">
        <x:v>11174.209632630957</x:v>
      </x:c>
      <x:c r="H2130" s="119" t="n">
        <x:v>0.18464882609374705</x:v>
      </x:c>
      <x:c r="I2130" s="119" t="n">
        <x:f>IFERROR(ABS(F2130-D2130)/ABS(D2130),"")</x:f>
        <x:v>0.07558896847965614</x:v>
      </x:c>
      <x:c r="J2130" s="119" t="n">
        <x:f>IFERROR(ABS(G2130-D2130)/ABS(D2130),"")</x:f>
        <x:v>0.19676658805086822</x:v>
      </x:c>
      <x:c r="K2130" s="120" t="n">
        <x:f>E2130-D2130</x:f>
        <x:v>1724.0660892373162</x:v>
      </x:c>
      <x:c r="L2130" s="77" t="str">
        <x:v>weighted_hybrid</x:v>
      </x:c>
      <x:c r="M2130" s="77" t="str">
        <x:v>是</x:v>
      </x:c>
      <x:c r="N2130" s="77" t="str">
        <x:v>是</x:v>
      </x:c>
    </x:row>
    <x:row r="2131">
      <x:c r="A2131" s="77" t="str">
        <x:v>3191</x:v>
      </x:c>
      <x:c r="B2131" s="77" t="str">
        <x:v>雲嘉南</x:v>
      </x:c>
      <x:c r="C2131" s="125" t="n">
        <x:v>45717</x:v>
      </x:c>
      <x:c r="D2131" s="120" t="n">
        <x:v>16986</x:v>
      </x:c>
      <x:c r="E2131" s="120" t="n">
        <x:v>9375.161490930499</x:v>
      </x:c>
      <x:c r="F2131" s="120" t="n">
        <x:v>11277.399049278802</x:v>
      </x:c>
      <x:c r="G2131" s="120" t="n">
        <x:v>9163.801762225134</x:v>
      </x:c>
      <x:c r="H2131" s="119" t="n">
        <x:v>0.4480653779035383</x:v>
      </x:c>
      <x:c r="I2131" s="119" t="n">
        <x:f>IFERROR(ABS(F2131-D2131)/ABS(D2131),"")</x:f>
        <x:v>0.336076825074838</x:v>
      </x:c>
      <x:c r="J2131" s="119" t="n">
        <x:f>IFERROR(ABS(G2131-D2131)/ABS(D2131),"")</x:f>
        <x:v>0.46050855044006045</x:v>
      </x:c>
      <x:c r="K2131" s="120" t="n">
        <x:f>E2131-D2131</x:f>
        <x:v>-7610.838509069501</x:v>
      </x:c>
      <x:c r="L2131" s="77" t="str">
        <x:v>weighted_hybrid</x:v>
      </x:c>
      <x:c r="M2131" s="77" t="str">
        <x:v>是</x:v>
      </x:c>
      <x:c r="N2131" s="77" t="str">
        <x:v>是</x:v>
      </x:c>
    </x:row>
    <x:row r="2132">
      <x:c r="A2132" s="77" t="str">
        <x:v>3191</x:v>
      </x:c>
      <x:c r="B2132" s="77" t="str">
        <x:v>雲嘉南</x:v>
      </x:c>
      <x:c r="C2132" s="125" t="n">
        <x:v>45748</x:v>
      </x:c>
      <x:c r="D2132" s="120" t="n">
        <x:v>15888</x:v>
      </x:c>
      <x:c r="E2132" s="120" t="n">
        <x:v>13658.906335608324</x:v>
      </x:c>
      <x:c r="F2132" s="120" t="n">
        <x:v>13892.53899158833</x:v>
      </x:c>
      <x:c r="G2132" s="120" t="n">
        <x:v>13632.947151610546</x:v>
      </x:c>
      <x:c r="H2132" s="119" t="n">
        <x:v>0.14030045722505513</x:v>
      </x:c>
      <x:c r="I2132" s="119" t="n">
        <x:f>IFERROR(ABS(F2132-D2132)/ABS(D2132),"")</x:f>
        <x:v>0.12559548139549787</x:v>
      </x:c>
      <x:c r="J2132" s="119" t="n">
        <x:f>IFERROR(ABS(G2132-D2132)/ABS(D2132),"")</x:f>
        <x:v>0.14193434342833924</x:v>
      </x:c>
      <x:c r="K2132" s="120" t="n">
        <x:f>E2132-D2132</x:f>
        <x:v>-2229.0936643916757</x:v>
      </x:c>
      <x:c r="L2132" s="77" t="str">
        <x:v>weighted_hybrid</x:v>
      </x:c>
      <x:c r="M2132" s="77" t="str">
        <x:v>是</x:v>
      </x:c>
      <x:c r="N2132" s="77" t="str">
        <x:v>是</x:v>
      </x:c>
    </x:row>
    <x:row r="2133">
      <x:c r="A2133" s="77" t="str">
        <x:v>3191</x:v>
      </x:c>
      <x:c r="B2133" s="77" t="str">
        <x:v>雲嘉南</x:v>
      </x:c>
      <x:c r="C2133" s="125" t="n">
        <x:v>45778</x:v>
      </x:c>
      <x:c r="D2133" s="120" t="n">
        <x:v>15864</x:v>
      </x:c>
      <x:c r="E2133" s="120" t="n">
        <x:v>17285.13236085284</x:v>
      </x:c>
      <x:c r="F2133" s="120" t="n">
        <x:v>14903.968011532095</x:v>
      </x:c>
      <x:c r="G2133" s="120" t="n">
        <x:v>17549.706177444034</x:v>
      </x:c>
      <x:c r="H2133" s="119" t="n">
        <x:v>0.08958222143550429</x:v>
      </x:c>
      <x:c r="I2133" s="119" t="n">
        <x:f>IFERROR(ABS(F2133-D2133)/ABS(D2133),"")</x:f>
        <x:v>0.06051638858219269</x:v>
      </x:c>
      <x:c r="J2133" s="119" t="n">
        <x:f>IFERROR(ABS(G2133-D2133)/ABS(D2133),"")</x:f>
        <x:v>0.10625984477080393</x:v>
      </x:c>
      <x:c r="K2133" s="120" t="n">
        <x:f>E2133-D2133</x:f>
        <x:v>1421.13236085284</x:v>
      </x:c>
      <x:c r="L2133" s="77" t="str">
        <x:v>weighted_hybrid</x:v>
      </x:c>
      <x:c r="M2133" s="77" t="str">
        <x:v>是</x:v>
      </x:c>
      <x:c r="N2133" s="77" t="str">
        <x:v>是</x:v>
      </x:c>
    </x:row>
    <x:row r="2134">
      <x:c r="A2134" s="77" t="str">
        <x:v>3191</x:v>
      </x:c>
      <x:c r="B2134" s="77" t="str">
        <x:v>雲嘉南</x:v>
      </x:c>
      <x:c r="C2134" s="125" t="n">
        <x:v>45809</x:v>
      </x:c>
      <x:c r="D2134" s="120" t="n">
        <x:v>12228</x:v>
      </x:c>
      <x:c r="E2134" s="120" t="n">
        <x:v>17676.054649734822</x:v>
      </x:c>
      <x:c r="F2134" s="120" t="n">
        <x:v>15911.140613524984</x:v>
      </x:c>
      <x:c r="G2134" s="120" t="n">
        <x:v>17872.156209313693</x:v>
      </x:c>
      <x:c r="H2134" s="119" t="n">
        <x:v>0.4455393073057591</x:v>
      </x:c>
      <x:c r="I2134" s="119" t="n">
        <x:f>IFERROR(ABS(F2134-D2134)/ABS(D2134),"")</x:f>
        <x:v>0.301205480334068</x:v>
      </x:c>
      <x:c r="J2134" s="119" t="n">
        <x:f>IFERROR(ABS(G2134-D2134)/ABS(D2134),"")</x:f>
        <x:v>0.4615763991915025</x:v>
      </x:c>
      <x:c r="K2134" s="120" t="n">
        <x:f>E2134-D2134</x:f>
        <x:v>5448.054649734822</x:v>
      </x:c>
      <x:c r="L2134" s="77" t="str">
        <x:v>weighted_hybrid</x:v>
      </x:c>
      <x:c r="M2134" s="77" t="str">
        <x:v>是</x:v>
      </x:c>
      <x:c r="N2134" s="77" t="str">
        <x:v>是</x:v>
      </x:c>
    </x:row>
    <x:row r="2135">
      <x:c r="A2135" s="77" t="str">
        <x:v>3191</x:v>
      </x:c>
      <x:c r="B2135" s="77" t="str">
        <x:v>雲嘉南</x:v>
      </x:c>
      <x:c r="C2135" s="125" t="n">
        <x:v>45839</x:v>
      </x:c>
      <x:c r="D2135" s="120" t="n">
        <x:v>15377</x:v>
      </x:c>
      <x:c r="E2135" s="120" t="n">
        <x:v>15358.847636442106</x:v>
      </x:c>
      <x:c r="F2135" s="120" t="n">
        <x:v>15594.277876654043</x:v>
      </x:c>
      <x:c r="G2135" s="120" t="n">
        <x:v>15332.688720863001</x:v>
      </x:c>
      <x:c r="H2135" s="119" t="n">
        <x:v>0.001180487972809664</x:v>
      </x:c>
      <x:c r="I2135" s="119" t="n">
        <x:f>IFERROR(ABS(F2135-D2135)/ABS(D2135),"")</x:f>
        <x:v>0.014130056360411212</x:v>
      </x:c>
      <x:c r="J2135" s="119" t="n">
        <x:f>IFERROR(ABS(G2135-D2135)/ABS(D2135),"")</x:f>
        <x:v>0.0028816595653897745</x:v>
      </x:c>
      <x:c r="K2135" s="120" t="n">
        <x:f>E2135-D2135</x:f>
        <x:v>-18.152363557894205</x:v>
      </x:c>
      <x:c r="L2135" s="77" t="str">
        <x:v>weighted_hybrid</x:v>
      </x:c>
      <x:c r="M2135" s="77" t="str">
        <x:v>是</x:v>
      </x:c>
      <x:c r="N2135" s="77" t="str">
        <x:v>是</x:v>
      </x:c>
    </x:row>
    <x:row r="2136">
      <x:c r="A2136" s="77" t="str">
        <x:v>3191</x:v>
      </x:c>
      <x:c r="B2136" s="77" t="str">
        <x:v>雲嘉南</x:v>
      </x:c>
      <x:c r="C2136" s="125" t="n">
        <x:v>45870</x:v>
      </x:c>
      <x:c r="D2136" s="120" t="n">
        <x:v>16738</x:v>
      </x:c>
      <x:c r="E2136" s="120" t="n">
        <x:v>14634.06495284075</x:v>
      </x:c>
      <x:c r="F2136" s="120" t="n">
        <x:v>15228.773474728963</x:v>
      </x:c>
      <x:c r="G2136" s="120" t="n">
        <x:v>14567.986228186504</x:v>
      </x:c>
      <x:c r="H2136" s="119" t="n">
        <x:v>0.12569811489779242</x:v>
      </x:c>
      <x:c r="I2136" s="119" t="n">
        <x:f>IFERROR(ABS(F2136-D2136)/ABS(D2136),"")</x:f>
        <x:v>0.09016767387208965</x:v>
      </x:c>
      <x:c r="J2136" s="119" t="n">
        <x:f>IFERROR(ABS(G2136-D2136)/ABS(D2136),"")</x:f>
        <x:v>0.12964594167842608</x:v>
      </x:c>
      <x:c r="K2136" s="120" t="n">
        <x:f>E2136-D2136</x:f>
        <x:v>-2103.9350471592497</x:v>
      </x:c>
      <x:c r="L2136" s="77" t="str">
        <x:v>weighted_hybrid</x:v>
      </x:c>
      <x:c r="M2136" s="77" t="str">
        <x:v>是</x:v>
      </x:c>
      <x:c r="N2136" s="77" t="str">
        <x:v>是</x:v>
      </x:c>
    </x:row>
    <x:row r="2137">
      <x:c r="A2137" s="77" t="str">
        <x:v>3191</x:v>
      </x:c>
      <x:c r="B2137" s="77" t="str">
        <x:v>雲嘉南</x:v>
      </x:c>
      <x:c r="C2137" s="125" t="n">
        <x:v>45901</x:v>
      </x:c>
      <x:c r="D2137" s="120" t="n">
        <x:v>16734</x:v>
      </x:c>
      <x:c r="E2137" s="120" t="n">
        <x:v>15839.956431772347</x:v>
      </x:c>
      <x:c r="F2137" s="120" t="n">
        <x:v>15585.94645522393</x:v>
      </x:c>
      <x:c r="G2137" s="120" t="n">
        <x:v>15868.179762499949</x:v>
      </x:c>
      <x:c r="H2137" s="119" t="n">
        <x:v>0.0534267699430891</x:v>
      </x:c>
      <x:c r="I2137" s="119" t="n">
        <x:f>IFERROR(ABS(F2137-D2137)/ABS(D2137),"")</x:f>
        <x:v>0.06860604426772263</x:v>
      </x:c>
      <x:c r="J2137" s="119" t="n">
        <x:f>IFERROR(ABS(G2137-D2137)/ABS(D2137),"")</x:f>
        <x:v>0.051740183907018705</x:v>
      </x:c>
      <x:c r="K2137" s="120" t="n">
        <x:f>E2137-D2137</x:f>
        <x:v>-894.0435682276529</x:v>
      </x:c>
      <x:c r="L2137" s="77" t="str">
        <x:v>weighted_hybrid</x:v>
      </x:c>
      <x:c r="M2137" s="77" t="str">
        <x:v>是</x:v>
      </x:c>
      <x:c r="N2137" s="77" t="str">
        <x:v>是</x:v>
      </x:c>
    </x:row>
    <x:row r="2138">
      <x:c r="A2138" s="77" t="str">
        <x:v>3191</x:v>
      </x:c>
      <x:c r="B2138" s="77" t="str">
        <x:v>雲嘉南</x:v>
      </x:c>
      <x:c r="C2138" s="125" t="n">
        <x:v>45931</x:v>
      </x:c>
      <x:c r="D2138" s="120" t="n">
        <x:v>11845</x:v>
      </x:c>
      <x:c r="E2138" s="120" t="n">
        <x:v>16717.623946982283</x:v>
      </x:c>
      <x:c r="F2138" s="120" t="n">
        <x:v>15755.562815925236</x:v>
      </x:c>
      <x:c r="G2138" s="120" t="n">
        <x:v>16824.519628210845</x:v>
      </x:c>
      <x:c r="H2138" s="119" t="n">
        <x:v>0.41136546618676934</x:v>
      </x:c>
      <x:c r="I2138" s="119" t="n">
        <x:f>IFERROR(ABS(F2138-D2138)/ABS(D2138),"")</x:f>
        <x:v>0.3301446024419785</x:v>
      </x:c>
      <x:c r="J2138" s="119" t="n">
        <x:f>IFERROR(ABS(G2138-D2138)/ABS(D2138),"")</x:f>
        <x:v>0.4203900066028573</x:v>
      </x:c>
      <x:c r="K2138" s="120" t="n">
        <x:f>E2138-D2138</x:f>
        <x:v>4872.623946982283</x:v>
      </x:c>
      <x:c r="L2138" s="77" t="str">
        <x:v>weighted_hybrid</x:v>
      </x:c>
      <x:c r="M2138" s="77" t="str">
        <x:v>是</x:v>
      </x:c>
      <x:c r="N2138" s="77" t="str">
        <x:v>是</x:v>
      </x:c>
    </x:row>
    <x:row r="2139">
      <x:c r="A2139" s="77" t="str">
        <x:v>3191</x:v>
      </x:c>
      <x:c r="B2139" s="77" t="str">
        <x:v>雲嘉南</x:v>
      </x:c>
      <x:c r="C2139" s="125" t="n">
        <x:v>45962</x:v>
      </x:c>
      <x:c r="D2139" s="120" t="n">
        <x:v>12491</x:v>
      </x:c>
      <x:c r="E2139" s="120" t="n">
        <x:v>13633.454295531437</x:v>
      </x:c>
      <x:c r="F2139" s="120" t="n">
        <x:v>14399.262088924024</x:v>
      </x:c>
      <x:c r="G2139" s="120" t="n">
        <x:v>13548.36454071004</x:v>
      </x:c>
      <x:c r="H2139" s="119" t="n">
        <x:v>0.09146219642394023</x:v>
      </x:c>
      <x:c r="I2139" s="119" t="n">
        <x:f>IFERROR(ABS(F2139-D2139)/ABS(D2139),"")</x:f>
        <x:v>0.15277096220671077</x:v>
      </x:c>
      <x:c r="J2139" s="119" t="n">
        <x:f>IFERROR(ABS(G2139-D2139)/ABS(D2139),"")</x:f>
        <x:v>0.08465011133696576</x:v>
      </x:c>
      <x:c r="K2139" s="120" t="n">
        <x:f>E2139-D2139</x:f>
        <x:v>1142.4542955314373</x:v>
      </x:c>
      <x:c r="L2139" s="77" t="str">
        <x:v>weighted_hybrid</x:v>
      </x:c>
      <x:c r="M2139" s="77" t="str">
        <x:v>是</x:v>
      </x:c>
      <x:c r="N2139" s="77" t="str">
        <x:v>是</x:v>
      </x:c>
    </x:row>
    <x:row r="2140">
      <x:c r="A2140" s="77" t="str">
        <x:v>3191</x:v>
      </x:c>
      <x:c r="B2140" s="77" t="str">
        <x:v>雲嘉南</x:v>
      </x:c>
      <x:c r="C2140" s="125" t="n">
        <x:v>45992</x:v>
      </x:c>
      <x:c r="D2140" s="120" t="n">
        <x:v>12452</x:v>
      </x:c>
      <x:c r="E2140" s="120" t="n">
        <x:v>12901.41704782731</x:v>
      </x:c>
      <x:c r="F2140" s="120" t="n">
        <x:v>15289.408485043676</x:v>
      </x:c>
      <x:c r="G2140" s="120" t="n">
        <x:v>12636.084665914379</x:v>
      </x:c>
      <x:c r="H2140" s="119" t="n">
        <x:v>0.03609195694083761</x:v>
      </x:c>
      <x:c r="I2140" s="119" t="n">
        <x:f>IFERROR(ABS(F2140-D2140)/ABS(D2140),"")</x:f>
        <x:v>0.22786769073591998</x:v>
      </x:c>
      <x:c r="J2140" s="119" t="n">
        <x:f>IFERROR(ABS(G2140-D2140)/ABS(D2140),"")</x:f>
        <x:v>0.014783542074717234</x:v>
      </x:c>
      <x:c r="K2140" s="120" t="n">
        <x:f>E2140-D2140</x:f>
        <x:v>449.41704782730994</x:v>
      </x:c>
      <x:c r="L2140" s="77" t="str">
        <x:v>weighted_hybrid</x:v>
      </x:c>
      <x:c r="M2140" s="77" t="str">
        <x:v>是</x:v>
      </x:c>
      <x:c r="N2140" s="77" t="str">
        <x:v>是</x:v>
      </x:c>
    </x:row>
    <x:row r="2141">
      <x:c r="A2141" s="77" t="str">
        <x:v>3205</x:v>
      </x:c>
      <x:c r="B2141" s="77" t="str">
        <x:v>佰研</x:v>
      </x:c>
      <x:c r="C2141" s="125" t="n">
        <x:v>45658</x:v>
      </x:c>
      <x:c r="D2141" s="120" t="n">
        <x:v>35025</x:v>
      </x:c>
      <x:c r="E2141" s="120" t="n">
        <x:v>49936.0716460378</x:v>
      </x:c>
      <x:c r="F2141" s="120" t="n">
        <x:v>44616.51517241522</x:v>
      </x:c>
      <x:c r="G2141" s="120" t="n">
        <x:v>50527.13347644031</x:v>
      </x:c>
      <x:c r="H2141" s="119" t="n">
        <x:v>0.4257265280810222</x:v>
      </x:c>
      <x:c r="I2141" s="119" t="n">
        <x:f>IFERROR(ABS(F2141-D2141)/ABS(D2141),"")</x:f>
        <x:v>0.27384768515104113</x:v>
      </x:c>
      <x:c r="J2141" s="119" t="n">
        <x:f>IFERROR(ABS(G2141-D2141)/ABS(D2141),"")</x:f>
        <x:v>0.4426019550732422</x:v>
      </x:c>
      <x:c r="K2141" s="120" t="n">
        <x:f>E2141-D2141</x:f>
        <x:v>14911.071646037803</x:v>
      </x:c>
      <x:c r="L2141" s="77" t="str">
        <x:v>weighted_hybrid</x:v>
      </x:c>
      <x:c r="M2141" s="77" t="str">
        <x:v>是</x:v>
      </x:c>
      <x:c r="N2141" s="77" t="str">
        <x:v>是</x:v>
      </x:c>
    </x:row>
    <x:row r="2142">
      <x:c r="A2142" s="77" t="str">
        <x:v>3205</x:v>
      </x:c>
      <x:c r="B2142" s="77" t="str">
        <x:v>佰研</x:v>
      </x:c>
      <x:c r="C2142" s="125" t="n">
        <x:v>45689</x:v>
      </x:c>
      <x:c r="D2142" s="120" t="n">
        <x:v>30767</x:v>
      </x:c>
      <x:c r="E2142" s="120" t="n">
        <x:v>33112.345503555625</x:v>
      </x:c>
      <x:c r="F2142" s="120" t="n">
        <x:v>35227.05445670406</x:v>
      </x:c>
      <x:c r="G2142" s="120" t="n">
        <x:v>32877.37784209469</x:v>
      </x:c>
      <x:c r="H2142" s="119" t="n">
        <x:v>0.0762292554865806</x:v>
      </x:c>
      <x:c r="I2142" s="119" t="n">
        <x:f>IFERROR(ABS(F2142-D2142)/ABS(D2142),"")</x:f>
        <x:v>0.14496227960815364</x:v>
      </x:c>
      <x:c r="J2142" s="119" t="n">
        <x:f>IFERROR(ABS(G2142-D2142)/ABS(D2142),"")</x:f>
        <x:v>0.06859225280640592</x:v>
      </x:c>
      <x:c r="K2142" s="120" t="n">
        <x:f>E2142-D2142</x:f>
        <x:v>2345.3455035556253</x:v>
      </x:c>
      <x:c r="L2142" s="77" t="str">
        <x:v>weighted_hybrid</x:v>
      </x:c>
      <x:c r="M2142" s="77" t="str">
        <x:v>是</x:v>
      </x:c>
      <x:c r="N2142" s="77" t="str">
        <x:v>是</x:v>
      </x:c>
    </x:row>
    <x:row r="2143">
      <x:c r="A2143" s="77" t="str">
        <x:v>3205</x:v>
      </x:c>
      <x:c r="B2143" s="77" t="str">
        <x:v>佰研</x:v>
      </x:c>
      <x:c r="C2143" s="125" t="n">
        <x:v>45717</x:v>
      </x:c>
      <x:c r="D2143" s="120" t="n">
        <x:v>35147</x:v>
      </x:c>
      <x:c r="E2143" s="120" t="n">
        <x:v>32455.735793623164</x:v>
      </x:c>
      <x:c r="F2143" s="120" t="n">
        <x:v>37883.85903093204</x:v>
      </x:c>
      <x:c r="G2143" s="120" t="n">
        <x:v>31852.610989477733</x:v>
      </x:c>
      <x:c r="H2143" s="119" t="n">
        <x:v>0.07657166205869168</x:v>
      </x:c>
      <x:c r="I2143" s="119" t="n">
        <x:f>IFERROR(ABS(F2143-D2143)/ABS(D2143),"")</x:f>
        <x:v>0.07786892283643106</x:v>
      </x:c>
      <x:c r="J2143" s="119" t="n">
        <x:f>IFERROR(ABS(G2143-D2143)/ABS(D2143),"")</x:f>
        <x:v>0.09373172704703864</x:v>
      </x:c>
      <x:c r="K2143" s="120" t="n">
        <x:f>E2143-D2143</x:f>
        <x:v>-2691.2642063768362</x:v>
      </x:c>
      <x:c r="L2143" s="77" t="str">
        <x:v>weighted_hybrid</x:v>
      </x:c>
      <x:c r="M2143" s="77" t="str">
        <x:v>是</x:v>
      </x:c>
      <x:c r="N2143" s="77" t="str">
        <x:v>是</x:v>
      </x:c>
    </x:row>
    <x:row r="2144">
      <x:c r="A2144" s="77" t="str">
        <x:v>3205</x:v>
      </x:c>
      <x:c r="B2144" s="77" t="str">
        <x:v>佰研</x:v>
      </x:c>
      <x:c r="C2144" s="125" t="n">
        <x:v>45748</x:v>
      </x:c>
      <x:c r="D2144" s="120" t="n">
        <x:v>35971</x:v>
      </x:c>
      <x:c r="E2144" s="120" t="n">
        <x:v>35516.51983653477</x:v>
      </x:c>
      <x:c r="F2144" s="120" t="n">
        <x:v>36184.67140204578</x:v>
      </x:c>
      <x:c r="G2144" s="120" t="n">
        <x:v>35442.280773700215</x:v>
      </x:c>
      <x:c r="H2144" s="119" t="n">
        <x:v>0.012634626879020106</x:v>
      </x:c>
      <x:c r="I2144" s="119" t="n">
        <x:f>IFERROR(ABS(F2144-D2144)/ABS(D2144),"")</x:f>
        <x:v>0.0059401018055038855</x:v>
      </x:c>
      <x:c r="J2144" s="119" t="n">
        <x:f>IFERROR(ABS(G2144-D2144)/ABS(D2144),"")</x:f>
        <x:v>0.01469848562174488</x:v>
      </x:c>
      <x:c r="K2144" s="120" t="n">
        <x:f>E2144-D2144</x:f>
        <x:v>-454.4801634652322</x:v>
      </x:c>
      <x:c r="L2144" s="77" t="str">
        <x:v>weighted_hybrid</x:v>
      </x:c>
      <x:c r="M2144" s="77" t="str">
        <x:v>是</x:v>
      </x:c>
      <x:c r="N2144" s="77" t="str">
        <x:v>是</x:v>
      </x:c>
    </x:row>
    <x:row r="2145">
      <x:c r="A2145" s="77" t="str">
        <x:v>3205</x:v>
      </x:c>
      <x:c r="B2145" s="77" t="str">
        <x:v>佰研</x:v>
      </x:c>
      <x:c r="C2145" s="125" t="n">
        <x:v>45778</x:v>
      </x:c>
      <x:c r="D2145" s="120" t="n">
        <x:v>37863</x:v>
      </x:c>
      <x:c r="E2145" s="120" t="n">
        <x:v>36363.26917045457</x:v>
      </x:c>
      <x:c r="F2145" s="120" t="n">
        <x:v>36400.68125676076</x:v>
      </x:c>
      <x:c r="G2145" s="120" t="n">
        <x:v>36359.11227197611</x:v>
      </x:c>
      <x:c r="H2145" s="119" t="n">
        <x:v>0.039609403099211044</x:v>
      </x:c>
      <x:c r="I2145" s="119" t="n">
        <x:f>IFERROR(ABS(F2145-D2145)/ABS(D2145),"")</x:f>
        <x:v>0.03862131218443433</x:v>
      </x:c>
      <x:c r="J2145" s="119" t="n">
        <x:f>IFERROR(ABS(G2145-D2145)/ABS(D2145),"")</x:f>
        <x:v>0.039719190978630546</x:v>
      </x:c>
      <x:c r="K2145" s="120" t="n">
        <x:f>E2145-D2145</x:f>
        <x:v>-1499.7308295454277</x:v>
      </x:c>
      <x:c r="L2145" s="77" t="str">
        <x:v>weighted_hybrid</x:v>
      </x:c>
      <x:c r="M2145" s="77" t="str">
        <x:v>是</x:v>
      </x:c>
      <x:c r="N2145" s="77" t="str">
        <x:v>是</x:v>
      </x:c>
    </x:row>
    <x:row r="2146">
      <x:c r="A2146" s="77" t="str">
        <x:v>3205</x:v>
      </x:c>
      <x:c r="B2146" s="77" t="str">
        <x:v>佰研</x:v>
      </x:c>
      <x:c r="C2146" s="125" t="n">
        <x:v>45809</x:v>
      </x:c>
      <x:c r="D2146" s="120" t="n">
        <x:v>38858</x:v>
      </x:c>
      <x:c r="E2146" s="120" t="n">
        <x:v>37014.19364409508</x:v>
      </x:c>
      <x:c r="F2146" s="120" t="n">
        <x:v>37325.41095817926</x:v>
      </x:c>
      <x:c r="G2146" s="120" t="n">
        <x:v>36979.613942530166</x:v>
      </x:c>
      <x:c r="H2146" s="119" t="n">
        <x:v>0.04744985217728444</x:v>
      </x:c>
      <x:c r="I2146" s="119" t="n">
        <x:f>IFERROR(ABS(F2146-D2146)/ABS(D2146),"")</x:f>
        <x:v>0.039440759735980796</x:v>
      </x:c>
      <x:c r="J2146" s="119" t="n">
        <x:f>IFERROR(ABS(G2146-D2146)/ABS(D2146),"")</x:f>
        <x:v>0.04833975133742945</x:v>
      </x:c>
      <x:c r="K2146" s="120" t="n">
        <x:f>E2146-D2146</x:f>
        <x:v>-1843.8063559049187</x:v>
      </x:c>
      <x:c r="L2146" s="77" t="str">
        <x:v>weighted_hybrid</x:v>
      </x:c>
      <x:c r="M2146" s="77" t="str">
        <x:v>是</x:v>
      </x:c>
      <x:c r="N2146" s="77" t="str">
        <x:v>是</x:v>
      </x:c>
    </x:row>
    <x:row r="2147">
      <x:c r="A2147" s="77" t="str">
        <x:v>3205</x:v>
      </x:c>
      <x:c r="B2147" s="77" t="str">
        <x:v>佰研</x:v>
      </x:c>
      <x:c r="C2147" s="125" t="n">
        <x:v>45839</x:v>
      </x:c>
      <x:c r="D2147" s="120" t="n">
        <x:v>36616</x:v>
      </x:c>
      <x:c r="E2147" s="120" t="n">
        <x:v>36786.71949616584</x:v>
      </x:c>
      <x:c r="F2147" s="120" t="n">
        <x:v>36813.00064012629</x:v>
      </x:c>
      <x:c r="G2147" s="120" t="n">
        <x:v>36783.799369059125</x:v>
      </x:c>
      <x:c r="H2147" s="119" t="n">
        <x:v>0.00466242888807731</x:v>
      </x:c>
      <x:c r="I2147" s="119" t="n">
        <x:f>IFERROR(ABS(F2147-D2147)/ABS(D2147),"")</x:f>
        <x:v>0.005380179160101791</x:v>
      </x:c>
      <x:c r="J2147" s="119" t="n">
        <x:f>IFERROR(ABS(G2147-D2147)/ABS(D2147),"")</x:f>
        <x:v>0.004582678857852434</x:v>
      </x:c>
      <x:c r="K2147" s="120" t="n">
        <x:f>E2147-D2147</x:f>
        <x:v>170.7194961658388</x:v>
      </x:c>
      <x:c r="L2147" s="77" t="str">
        <x:v>weighted_hybrid</x:v>
      </x:c>
      <x:c r="M2147" s="77" t="str">
        <x:v>是</x:v>
      </x:c>
      <x:c r="N2147" s="77" t="str">
        <x:v>是</x:v>
      </x:c>
    </x:row>
    <x:row r="2148">
      <x:c r="A2148" s="77" t="str">
        <x:v>3205</x:v>
      </x:c>
      <x:c r="B2148" s="77" t="str">
        <x:v>佰研</x:v>
      </x:c>
      <x:c r="C2148" s="125" t="n">
        <x:v>45870</x:v>
      </x:c>
      <x:c r="D2148" s="120" t="n">
        <x:v>35366</x:v>
      </x:c>
      <x:c r="E2148" s="120" t="n">
        <x:v>37707.20279758122</x:v>
      </x:c>
      <x:c r="F2148" s="120" t="n">
        <x:v>35982.72978517156</x:v>
      </x:c>
      <x:c r="G2148" s="120" t="n">
        <x:v>37898.81091007119</x:v>
      </x:c>
      <x:c r="H2148" s="119" t="n">
        <x:v>0.06619925345193756</x:v>
      </x:c>
      <x:c r="I2148" s="119" t="n">
        <x:f>IFERROR(ABS(F2148-D2148)/ABS(D2148),"")</x:f>
        <x:v>0.017438494180047587</x:v>
      </x:c>
      <x:c r="J2148" s="119" t="n">
        <x:f>IFERROR(ABS(G2148-D2148)/ABS(D2148),"")</x:f>
        <x:v>0.07161711559325873</x:v>
      </x:c>
      <x:c r="K2148" s="120" t="n">
        <x:f>E2148-D2148</x:f>
        <x:v>2341.2027975812234</x:v>
      </x:c>
      <x:c r="L2148" s="77" t="str">
        <x:v>weighted_hybrid</x:v>
      </x:c>
      <x:c r="M2148" s="77" t="str">
        <x:v>是</x:v>
      </x:c>
      <x:c r="N2148" s="77" t="str">
        <x:v>是</x:v>
      </x:c>
    </x:row>
    <x:row r="2149">
      <x:c r="A2149" s="77" t="str">
        <x:v>3205</x:v>
      </x:c>
      <x:c r="B2149" s="77" t="str">
        <x:v>佰研</x:v>
      </x:c>
      <x:c r="C2149" s="125" t="n">
        <x:v>45901</x:v>
      </x:c>
      <x:c r="D2149" s="120" t="n">
        <x:v>20900</x:v>
      </x:c>
      <x:c r="E2149" s="120" t="n">
        <x:v>36832.824158476746</x:v>
      </x:c>
      <x:c r="F2149" s="120" t="n">
        <x:v>34828.079528860675</x:v>
      </x:c>
      <x:c r="G2149" s="120" t="n">
        <x:v>37055.573561767415</x:v>
      </x:c>
      <x:c r="H2149" s="119" t="n">
        <x:v>0.7623360841376433</x:v>
      </x:c>
      <x:c r="I2149" s="119" t="n">
        <x:f>IFERROR(ABS(F2149-D2149)/ABS(D2149),"")</x:f>
        <x:v>0.6664152884622333</x:v>
      </x:c>
      <x:c r="J2149" s="119" t="n">
        <x:f>IFERROR(ABS(G2149-D2149)/ABS(D2149),"")</x:f>
        <x:v>0.7729939503237997</x:v>
      </x:c>
      <x:c r="K2149" s="120" t="n">
        <x:f>E2149-D2149</x:f>
        <x:v>15932.824158476746</x:v>
      </x:c>
      <x:c r="L2149" s="77" t="str">
        <x:v>weighted_hybrid</x:v>
      </x:c>
      <x:c r="M2149" s="77" t="str">
        <x:v>是</x:v>
      </x:c>
      <x:c r="N2149" s="77" t="str">
        <x:v>是</x:v>
      </x:c>
    </x:row>
    <x:row r="2150">
      <x:c r="A2150" s="77" t="str">
        <x:v>3205</x:v>
      </x:c>
      <x:c r="B2150" s="77" t="str">
        <x:v>佰研</x:v>
      </x:c>
      <x:c r="C2150" s="125" t="n">
        <x:v>45931</x:v>
      </x:c>
      <x:c r="D2150" s="120" t="n">
        <x:v>16802</x:v>
      </x:c>
      <x:c r="E2150" s="120" t="n">
        <x:v>26063.67042112311</x:v>
      </x:c>
      <x:c r="F2150" s="120" t="n">
        <x:v>28606.765594472625</x:v>
      </x:c>
      <x:c r="G2150" s="120" t="n">
        <x:v>25781.104290750944</x:v>
      </x:c>
      <x:c r="H2150" s="119" t="n">
        <x:v>0.5512242840806518</x:v>
      </x:c>
      <x:c r="I2150" s="119" t="n">
        <x:f>IFERROR(ABS(F2150-D2150)/ABS(D2150),"")</x:f>
        <x:v>0.7025809781259745</x:v>
      </x:c>
      <x:c r="J2150" s="119" t="n">
        <x:f>IFERROR(ABS(G2150-D2150)/ABS(D2150),"")</x:f>
        <x:v>0.5344068736311715</x:v>
      </x:c>
      <x:c r="K2150" s="120" t="n">
        <x:f>E2150-D2150</x:f>
        <x:v>9261.670421123112</x:v>
      </x:c>
      <x:c r="L2150" s="77" t="str">
        <x:v>weighted_hybrid</x:v>
      </x:c>
      <x:c r="M2150" s="77" t="str">
        <x:v>是</x:v>
      </x:c>
      <x:c r="N2150" s="77" t="str">
        <x:v>是</x:v>
      </x:c>
    </x:row>
    <x:row r="2151">
      <x:c r="A2151" s="77" t="str">
        <x:v>3205</x:v>
      </x:c>
      <x:c r="B2151" s="77" t="str">
        <x:v>佰研</x:v>
      </x:c>
      <x:c r="C2151" s="125" t="n">
        <x:v>45962</x:v>
      </x:c>
      <x:c r="D2151" s="120" t="n">
        <x:v>5335</x:v>
      </x:c>
      <x:c r="E2151" s="120" t="n">
        <x:v>17398.611332578253</x:v>
      </x:c>
      <x:c r="F2151" s="120" t="n">
        <x:v>19744.71899231204</x:v>
      </x:c>
      <x:c r="G2151" s="120" t="n">
        <x:v>17137.932703718943</x:v>
      </x:c>
      <x:c r="H2151" s="119" t="n">
        <x:v>2.261220493454218</x:v>
      </x:c>
      <x:c r="I2151" s="119" t="n">
        <x:f>IFERROR(ABS(F2151-D2151)/ABS(D2151),"")</x:f>
        <x:v>2.7009782553537094</x:v>
      </x:c>
      <x:c r="J2151" s="119" t="n">
        <x:f>IFERROR(ABS(G2151-D2151)/ABS(D2151),"")</x:f>
        <x:v>2.21235851990983</x:v>
      </x:c>
      <x:c r="K2151" s="120" t="n">
        <x:f>E2151-D2151</x:f>
        <x:v>12063.611332578253</x:v>
      </x:c>
      <x:c r="L2151" s="77" t="str">
        <x:v>weighted_hybrid</x:v>
      </x:c>
      <x:c r="M2151" s="77" t="str">
        <x:v>是</x:v>
      </x:c>
      <x:c r="N2151" s="77" t="str">
        <x:v>是</x:v>
      </x:c>
    </x:row>
    <x:row r="2152">
      <x:c r="A2152" s="77" t="str">
        <x:v>3205</x:v>
      </x:c>
      <x:c r="B2152" s="77" t="str">
        <x:v>佰研</x:v>
      </x:c>
      <x:c r="C2152" s="125" t="n">
        <x:v>45992</x:v>
      </x:c>
      <x:c r="D2152" s="120" t="n">
        <x:v>17430</x:v>
      </x:c>
      <x:c r="E2152" s="120" t="n">
        <x:v>11179.870562643458</x:v>
      </x:c>
      <x:c r="F2152" s="120" t="n">
        <x:v>7547.298951609056</x:v>
      </x:c>
      <x:c r="G2152" s="120" t="n">
        <x:v>11583.489630536169</x:v>
      </x:c>
      <x:c r="H2152" s="119" t="n">
        <x:v>0.35858459193095477</x:v>
      </x:c>
      <x:c r="I2152" s="119" t="n">
        <x:f>IFERROR(ABS(F2152-D2152)/ABS(D2152),"")</x:f>
        <x:v>0.5669937491905304</x:v>
      </x:c>
      <x:c r="J2152" s="119" t="n">
        <x:f>IFERROR(ABS(G2152-D2152)/ABS(D2152),"")</x:f>
        <x:v>0.3354280189021131</x:v>
      </x:c>
      <x:c r="K2152" s="120" t="n">
        <x:f>E2152-D2152</x:f>
        <x:v>-6250.1294373565415</x:v>
      </x:c>
      <x:c r="L2152" s="77" t="str">
        <x:v>weighted_hybrid</x:v>
      </x:c>
      <x:c r="M2152" s="77" t="str">
        <x:v>是</x:v>
      </x:c>
      <x:c r="N2152" s="77" t="str">
        <x:v>是</x:v>
      </x:c>
    </x:row>
    <x:row r="2153">
      <x:c r="A2153" s="77" t="str">
        <x:v>3209</x:v>
      </x:c>
      <x:c r="B2153" s="77" t="str">
        <x:v>全科</x:v>
      </x:c>
      <x:c r="C2153" s="125" t="n">
        <x:v>45658</x:v>
      </x:c>
      <x:c r="D2153" s="120" t="n">
        <x:v>5155292</x:v>
      </x:c>
      <x:c r="E2153" s="120" t="n">
        <x:v>2894246.7773720627</x:v>
      </x:c>
      <x:c r="F2153" s="120" t="n">
        <x:v>4274503.779932173</x:v>
      </x:c>
      <x:c r="G2153" s="120" t="n">
        <x:v>2740884.888198717</x:v>
      </x:c>
      <x:c r="H2153" s="119" t="n">
        <x:v>0.43858722699469543</x:v>
      </x:c>
      <x:c r="I2153" s="119" t="n">
        <x:f>IFERROR(ABS(F2153-D2153)/ABS(D2153),"")</x:f>
        <x:v>0.17085127672066433</x:v>
      </x:c>
      <x:c r="J2153" s="119" t="n">
        <x:f>IFERROR(ABS(G2153-D2153)/ABS(D2153),"")</x:f>
        <x:v>0.4683356659140322</x:v>
      </x:c>
      <x:c r="K2153" s="120" t="n">
        <x:f>E2153-D2153</x:f>
        <x:v>-2261045.2226279373</x:v>
      </x:c>
      <x:c r="L2153" s="77" t="str">
        <x:v>weighted_hybrid</x:v>
      </x:c>
      <x:c r="M2153" s="77" t="str">
        <x:v>是</x:v>
      </x:c>
      <x:c r="N2153" s="77" t="str">
        <x:v>是</x:v>
      </x:c>
    </x:row>
    <x:row r="2154">
      <x:c r="A2154" s="77" t="str">
        <x:v>3209</x:v>
      </x:c>
      <x:c r="B2154" s="77" t="str">
        <x:v>全科</x:v>
      </x:c>
      <x:c r="C2154" s="125" t="n">
        <x:v>45689</x:v>
      </x:c>
      <x:c r="D2154" s="120" t="n">
        <x:v>3120553</x:v>
      </x:c>
      <x:c r="E2154" s="120" t="n">
        <x:v>3612738.3624044512</x:v>
      </x:c>
      <x:c r="F2154" s="120" t="n">
        <x:v>2500582.166121247</x:v>
      </x:c>
      <x:c r="G2154" s="120" t="n">
        <x:v>3736311.2731025848</x:v>
      </x:c>
      <x:c r="H2154" s="119" t="n">
        <x:v>0.15772376319339912</x:v>
      </x:c>
      <x:c r="I2154" s="119" t="n">
        <x:f>IFERROR(ABS(F2154-D2154)/ABS(D2154),"")</x:f>
        <x:v>0.1986733870178628</x:v>
      </x:c>
      <x:c r="J2154" s="119" t="n">
        <x:f>IFERROR(ABS(G2154-D2154)/ABS(D2154),"")</x:f>
        <x:v>0.19732344655020592</x:v>
      </x:c>
      <x:c r="K2154" s="120" t="n">
        <x:f>E2154-D2154</x:f>
        <x:v>492185.36240445124</x:v>
      </x:c>
      <x:c r="L2154" s="77" t="str">
        <x:v>weighted_hybrid</x:v>
      </x:c>
      <x:c r="M2154" s="77" t="str">
        <x:v>是</x:v>
      </x:c>
      <x:c r="N2154" s="77" t="str">
        <x:v>是</x:v>
      </x:c>
    </x:row>
    <x:row r="2155">
      <x:c r="A2155" s="77" t="str">
        <x:v>3209</x:v>
      </x:c>
      <x:c r="B2155" s="77" t="str">
        <x:v>全科</x:v>
      </x:c>
      <x:c r="C2155" s="125" t="n">
        <x:v>45717</x:v>
      </x:c>
      <x:c r="D2155" s="120" t="n">
        <x:v>6089153</x:v>
      </x:c>
      <x:c r="E2155" s="120" t="n">
        <x:v>2859581.0287204557</x:v>
      </x:c>
      <x:c r="F2155" s="120" t="n">
        <x:v>3471249.8701205417</x:v>
      </x:c>
      <x:c r="G2155" s="120" t="n">
        <x:v>2791617.824120446</x:v>
      </x:c>
      <x:c r="H2155" s="119" t="n">
        <x:v>0.5303811501007684</x:v>
      </x:c>
      <x:c r="I2155" s="119" t="n">
        <x:f>IFERROR(ABS(F2155-D2155)/ABS(D2155),"")</x:f>
        <x:v>0.4299289457629753</x:v>
      </x:c>
      <x:c r="J2155" s="119" t="n">
        <x:f>IFERROR(ABS(G2155-D2155)/ABS(D2155),"")</x:f>
        <x:v>0.541542506138301</x:v>
      </x:c>
      <x:c r="K2155" s="120" t="n">
        <x:f>E2155-D2155</x:f>
        <x:v>-3229571.9712795443</x:v>
      </x:c>
      <x:c r="L2155" s="77" t="str">
        <x:v>weighted_hybrid</x:v>
      </x:c>
      <x:c r="M2155" s="77" t="str">
        <x:v>是</x:v>
      </x:c>
      <x:c r="N2155" s="77" t="str">
        <x:v>是</x:v>
      </x:c>
    </x:row>
    <x:row r="2156">
      <x:c r="A2156" s="77" t="str">
        <x:v>3209</x:v>
      </x:c>
      <x:c r="B2156" s="77" t="str">
        <x:v>全科</x:v>
      </x:c>
      <x:c r="C2156" s="125" t="n">
        <x:v>45748</x:v>
      </x:c>
      <x:c r="D2156" s="120" t="n">
        <x:v>3777764</x:v>
      </x:c>
      <x:c r="E2156" s="120" t="n">
        <x:v>5580036.324010899</x:v>
      </x:c>
      <x:c r="F2156" s="120" t="n">
        <x:v>5095668.350602255</x:v>
      </x:c>
      <x:c r="G2156" s="120" t="n">
        <x:v>5633854.987722971</x:v>
      </x:c>
      <x:c r="H2156" s="119" t="n">
        <x:v>0.47707382568389645</x:v>
      </x:c>
      <x:c r="I2156" s="119" t="n">
        <x:f>IFERROR(ABS(F2156-D2156)/ABS(D2156),"")</x:f>
        <x:v>0.34885830628971404</x:v>
      </x:c>
      <x:c r="J2156" s="119" t="n">
        <x:f>IFERROR(ABS(G2156-D2156)/ABS(D2156),"")</x:f>
        <x:v>0.49131999450547215</x:v>
      </x:c>
      <x:c r="K2156" s="120" t="n">
        <x:f>E2156-D2156</x:f>
        <x:v>1802272.3240108993</x:v>
      </x:c>
      <x:c r="L2156" s="77" t="str">
        <x:v>weighted_hybrid</x:v>
      </x:c>
      <x:c r="M2156" s="77" t="str">
        <x:v>是</x:v>
      </x:c>
      <x:c r="N2156" s="77" t="str">
        <x:v>是</x:v>
      </x:c>
    </x:row>
    <x:row r="2157">
      <x:c r="A2157" s="77" t="str">
        <x:v>3209</x:v>
      </x:c>
      <x:c r="B2157" s="77" t="str">
        <x:v>全科</x:v>
      </x:c>
      <x:c r="C2157" s="125" t="n">
        <x:v>45778</x:v>
      </x:c>
      <x:c r="D2157" s="120" t="n">
        <x:v>3566217</x:v>
      </x:c>
      <x:c r="E2157" s="120" t="n">
        <x:v>3946331.526172893</x:v>
      </x:c>
      <x:c r="F2157" s="120" t="n">
        <x:v>3989855.46570424</x:v>
      </x:c>
      <x:c r="G2157" s="120" t="n">
        <x:v>3941495.532891632</x:v>
      </x:c>
      <x:c r="H2157" s="119" t="n">
        <x:v>0.1065876042239979</x:v>
      </x:c>
      <x:c r="I2157" s="119" t="n">
        <x:f>IFERROR(ABS(F2157-D2157)/ABS(D2157),"")</x:f>
        <x:v>0.11879211660542247</x:v>
      </x:c>
      <x:c r="J2157" s="119" t="n">
        <x:f>IFERROR(ABS(G2157-D2157)/ABS(D2157),"")</x:f>
        <x:v>0.10523154729272842</x:v>
      </x:c>
      <x:c r="K2157" s="120" t="n">
        <x:f>E2157-D2157</x:f>
        <x:v>380114.5261728931</x:v>
      </x:c>
      <x:c r="L2157" s="77" t="str">
        <x:v>weighted_hybrid</x:v>
      </x:c>
      <x:c r="M2157" s="77" t="str">
        <x:v>是</x:v>
      </x:c>
      <x:c r="N2157" s="77" t="str">
        <x:v>是</x:v>
      </x:c>
    </x:row>
    <x:row r="2158">
      <x:c r="A2158" s="77" t="str">
        <x:v>3209</x:v>
      </x:c>
      <x:c r="B2158" s="77" t="str">
        <x:v>全科</x:v>
      </x:c>
      <x:c r="C2158" s="125" t="n">
        <x:v>45809</x:v>
      </x:c>
      <x:c r="D2158" s="120" t="n">
        <x:v>2073953</x:v>
      </x:c>
      <x:c r="E2158" s="120" t="n">
        <x:v>3228618.8739822498</x:v>
      </x:c>
      <x:c r="F2158" s="120" t="n">
        <x:v>3116482.448856416</x:v>
      </x:c>
      <x:c r="G2158" s="120" t="n">
        <x:v>3241078.476774009</x:v>
      </x:c>
      <x:c r="H2158" s="119" t="n">
        <x:v>0.5567464035984662</x:v>
      </x:c>
      <x:c r="I2158" s="119" t="n">
        <x:f>IFERROR(ABS(F2158-D2158)/ABS(D2158),"")</x:f>
        <x:v>0.5026774709245658</x:v>
      </x:c>
      <x:c r="J2158" s="119" t="n">
        <x:f>IFERROR(ABS(G2158-D2158)/ABS(D2158),"")</x:f>
        <x:v>0.5627540627844551</x:v>
      </x:c>
      <x:c r="K2158" s="120" t="n">
        <x:f>E2158-D2158</x:f>
        <x:v>1154665.8739822498</x:v>
      </x:c>
      <x:c r="L2158" s="77" t="str">
        <x:v>weighted_hybrid</x:v>
      </x:c>
      <x:c r="M2158" s="77" t="str">
        <x:v>是</x:v>
      </x:c>
      <x:c r="N2158" s="77" t="str">
        <x:v>是</x:v>
      </x:c>
    </x:row>
    <x:row r="2159">
      <x:c r="A2159" s="77" t="str">
        <x:v>3209</x:v>
      </x:c>
      <x:c r="B2159" s="77" t="str">
        <x:v>全科</x:v>
      </x:c>
      <x:c r="C2159" s="125" t="n">
        <x:v>45839</x:v>
      </x:c>
      <x:c r="D2159" s="120" t="n">
        <x:v>4463546</x:v>
      </x:c>
      <x:c r="E2159" s="120" t="n">
        <x:v>3140881.593951038</x:v>
      </x:c>
      <x:c r="F2159" s="120" t="n">
        <x:v>4728723.318335888</x:v>
      </x:c>
      <x:c r="G2159" s="120" t="n">
        <x:v>2964454.7356860545</x:v>
      </x:c>
      <x:c r="H2159" s="119" t="n">
        <x:v>0.29632592697576365</x:v>
      </x:c>
      <x:c r="I2159" s="119" t="n">
        <x:f>IFERROR(ABS(F2159-D2159)/ABS(D2159),"")</x:f>
        <x:v>0.059409563234228566</x:v>
      </x:c>
      <x:c r="J2159" s="119" t="n">
        <x:f>IFERROR(ABS(G2159-D2159)/ABS(D2159),"")</x:f>
        <x:v>0.33585209255465176</x:v>
      </x:c>
      <x:c r="K2159" s="120" t="n">
        <x:f>E2159-D2159</x:f>
        <x:v>-1322664.406048962</x:v>
      </x:c>
      <x:c r="L2159" s="77" t="str">
        <x:v>weighted_hybrid</x:v>
      </x:c>
      <x:c r="M2159" s="77" t="str">
        <x:v>是</x:v>
      </x:c>
      <x:c r="N2159" s="77" t="str">
        <x:v>是</x:v>
      </x:c>
    </x:row>
    <x:row r="2160">
      <x:c r="A2160" s="77" t="str">
        <x:v>3209</x:v>
      </x:c>
      <x:c r="B2160" s="77" t="str">
        <x:v>全科</x:v>
      </x:c>
      <x:c r="C2160" s="125" t="n">
        <x:v>45870</x:v>
      </x:c>
      <x:c r="D2160" s="120" t="n">
        <x:v>4214923</x:v>
      </x:c>
      <x:c r="E2160" s="120" t="n">
        <x:v>4402701.005568797</x:v>
      </x:c>
      <x:c r="F2160" s="120" t="n">
        <x:v>4069069.692003282</x:v>
      </x:c>
      <x:c r="G2160" s="120" t="n">
        <x:v>4439771.15152052</x:v>
      </x:c>
      <x:c r="H2160" s="119" t="n">
        <x:v>0.04455075586642906</x:v>
      </x:c>
      <x:c r="I2160" s="119" t="n">
        <x:f>IFERROR(ABS(F2160-D2160)/ABS(D2160),"")</x:f>
        <x:v>0.034604026691998455</x:v>
      </x:c>
      <x:c r="J2160" s="119" t="n">
        <x:f>IFERROR(ABS(G2160-D2160)/ABS(D2160),"")</x:f>
        <x:v>0.05334573170625429</x:v>
      </x:c>
      <x:c r="K2160" s="120" t="n">
        <x:f>E2160-D2160</x:f>
        <x:v>187778.00556879677</x:v>
      </x:c>
      <x:c r="L2160" s="77" t="str">
        <x:v>weighted_hybrid</x:v>
      </x:c>
      <x:c r="M2160" s="77" t="str">
        <x:v>是</x:v>
      </x:c>
      <x:c r="N2160" s="77" t="str">
        <x:v>是</x:v>
      </x:c>
    </x:row>
    <x:row r="2161">
      <x:c r="A2161" s="77" t="str">
        <x:v>3209</x:v>
      </x:c>
      <x:c r="B2161" s="77" t="str">
        <x:v>全科</x:v>
      </x:c>
      <x:c r="C2161" s="125" t="n">
        <x:v>45901</x:v>
      </x:c>
      <x:c r="D2161" s="120" t="n">
        <x:v>2993846</x:v>
      </x:c>
      <x:c r="E2161" s="120" t="n">
        <x:v>3208785.1384537984</x:v>
      </x:c>
      <x:c r="F2161" s="120" t="n">
        <x:v>3200383.747121151</x:v>
      </x:c>
      <x:c r="G2161" s="120" t="n">
        <x:v>3209718.6263796478</x:v>
      </x:c>
      <x:c r="H2161" s="119" t="n">
        <x:v>0.07179365219647182</x:v>
      </x:c>
      <x:c r="I2161" s="119" t="n">
        <x:f>IFERROR(ABS(F2161-D2161)/ABS(D2161),"")</x:f>
        <x:v>0.0689874319257407</x:v>
      </x:c>
      <x:c r="J2161" s="119" t="n">
        <x:f>IFERROR(ABS(G2161-D2161)/ABS(D2161),"")</x:f>
        <x:v>0.07210545444877517</x:v>
      </x:c>
      <x:c r="K2161" s="120" t="n">
        <x:f>E2161-D2161</x:f>
        <x:v>214939.13845379837</x:v>
      </x:c>
      <x:c r="L2161" s="77" t="str">
        <x:v>weighted_hybrid</x:v>
      </x:c>
      <x:c r="M2161" s="77" t="str">
        <x:v>是</x:v>
      </x:c>
      <x:c r="N2161" s="77" t="str">
        <x:v>是</x:v>
      </x:c>
    </x:row>
    <x:row r="2162">
      <x:c r="A2162" s="77" t="str">
        <x:v>3209</x:v>
      </x:c>
      <x:c r="B2162" s="77" t="str">
        <x:v>全科</x:v>
      </x:c>
      <x:c r="C2162" s="125" t="n">
        <x:v>45931</x:v>
      </x:c>
      <x:c r="D2162" s="120" t="n">
        <x:v>5195816</x:v>
      </x:c>
      <x:c r="E2162" s="120" t="n">
        <x:v>3460534.7994036367</x:v>
      </x:c>
      <x:c r="F2162" s="120" t="n">
        <x:v>4232456.707008472</x:v>
      </x:c>
      <x:c r="G2162" s="120" t="n">
        <x:v>3374765.698558655</x:v>
      </x:c>
      <x:c r="H2162" s="119" t="n">
        <x:v>0.3339766459390331</x:v>
      </x:c>
      <x:c r="I2162" s="119" t="n">
        <x:f>IFERROR(ABS(F2162-D2162)/ABS(D2162),"")</x:f>
        <x:v>0.18541058670890737</x:v>
      </x:c>
      <x:c r="J2162" s="119" t="n">
        <x:f>IFERROR(ABS(G2162-D2162)/ABS(D2162),"")</x:f>
        <x:v>0.3504839858534915</x:v>
      </x:c>
      <x:c r="K2162" s="120" t="n">
        <x:f>E2162-D2162</x:f>
        <x:v>-1735281.2005963633</x:v>
      </x:c>
      <x:c r="L2162" s="77" t="str">
        <x:v>weighted_hybrid</x:v>
      </x:c>
      <x:c r="M2162" s="77" t="str">
        <x:v>是</x:v>
      </x:c>
      <x:c r="N2162" s="77" t="str">
        <x:v>是</x:v>
      </x:c>
    </x:row>
    <x:row r="2163">
      <x:c r="A2163" s="77" t="str">
        <x:v>3209</x:v>
      </x:c>
      <x:c r="B2163" s="77" t="str">
        <x:v>全科</x:v>
      </x:c>
      <x:c r="C2163" s="125" t="n">
        <x:v>45962</x:v>
      </x:c>
      <x:c r="D2163" s="120" t="n">
        <x:v>3472776</x:v>
      </x:c>
      <x:c r="E2163" s="120" t="n">
        <x:v>4209272.102710641</x:v>
      </x:c>
      <x:c r="F2163" s="120" t="n">
        <x:v>3513290.726204903</x:v>
      </x:c>
      <x:c r="G2163" s="120" t="n">
        <x:v>4286603.366766834</x:v>
      </x:c>
      <x:c r="H2163" s="119" t="n">
        <x:v>0.2120770538355025</x:v>
      </x:c>
      <x:c r="I2163" s="119" t="n">
        <x:f>IFERROR(ABS(F2163-D2163)/ABS(D2163),"")</x:f>
        <x:v>0.01166638049931895</x:v>
      </x:c>
      <x:c r="J2163" s="119" t="n">
        <x:f>IFERROR(ABS(G2163-D2163)/ABS(D2163),"")</x:f>
        <x:v>0.23434490642841166</x:v>
      </x:c>
      <x:c r="K2163" s="120" t="n">
        <x:f>E2163-D2163</x:f>
        <x:v>736496.102710641</x:v>
      </x:c>
      <x:c r="L2163" s="77" t="str">
        <x:v>weighted_hybrid</x:v>
      </x:c>
      <x:c r="M2163" s="77" t="str">
        <x:v>是</x:v>
      </x:c>
      <x:c r="N2163" s="77" t="str">
        <x:v>是</x:v>
      </x:c>
    </x:row>
    <x:row r="2164">
      <x:c r="A2164" s="77" t="str">
        <x:v>3209</x:v>
      </x:c>
      <x:c r="B2164" s="77" t="str">
        <x:v>全科</x:v>
      </x:c>
      <x:c r="C2164" s="125" t="n">
        <x:v>45992</x:v>
      </x:c>
      <x:c r="D2164" s="120" t="n">
        <x:v>3259267</x:v>
      </x:c>
      <x:c r="E2164" s="120" t="n">
        <x:v>2594605.9179226467</x:v>
      </x:c>
      <x:c r="F2164" s="120" t="n">
        <x:v>2529913.686673411</x:v>
      </x:c>
      <x:c r="G2164" s="120" t="n">
        <x:v>2601793.943617006</x:v>
      </x:c>
      <x:c r="H2164" s="119" t="n">
        <x:v>0.2039296203954304</x:v>
      </x:c>
      <x:c r="I2164" s="119" t="n">
        <x:f>IFERROR(ABS(F2164-D2164)/ABS(D2164),"")</x:f>
        <x:v>0.22377832602440637</x:v>
      </x:c>
      <x:c r="J2164" s="119" t="n">
        <x:f>IFERROR(ABS(G2164-D2164)/ABS(D2164),"")</x:f>
        <x:v>0.20172420865887764</x:v>
      </x:c>
      <x:c r="K2164" s="120" t="n">
        <x:f>E2164-D2164</x:f>
        <x:v>-664661.0820773533</x:v>
      </x:c>
      <x:c r="L2164" s="77" t="str">
        <x:v>weighted_hybrid</x:v>
      </x:c>
      <x:c r="M2164" s="77" t="str">
        <x:v>是</x:v>
      </x:c>
      <x:c r="N2164" s="77" t="str">
        <x:v>是</x:v>
      </x:c>
    </x:row>
    <x:row r="2165">
      <x:c r="A2165" s="77" t="str">
        <x:v>3213</x:v>
      </x:c>
      <x:c r="B2165" s="77" t="str">
        <x:v>茂訊</x:v>
      </x:c>
      <x:c r="C2165" s="125" t="n">
        <x:v>45658</x:v>
      </x:c>
      <x:c r="D2165" s="120" t="n">
        <x:v>364313</x:v>
      </x:c>
      <x:c r="E2165" s="120" t="n">
        <x:v>191287.38946836867</x:v>
      </x:c>
      <x:c r="F2165" s="120" t="n">
        <x:v>204395.4150980784</x:v>
      </x:c>
      <x:c r="G2165" s="120" t="n">
        <x:v>189830.94217617868</x:v>
      </x:c>
      <x:c r="H2165" s="119" t="n">
        <x:v>0.4749366905151102</x:v>
      </x:c>
      <x:c r="I2165" s="119" t="n">
        <x:f>IFERROR(ABS(F2165-D2165)/ABS(D2165),"")</x:f>
        <x:v>0.43895657004257765</x:v>
      </x:c>
      <x:c r="J2165" s="119" t="n">
        <x:f>IFERROR(ABS(G2165-D2165)/ABS(D2165),"")</x:f>
        <x:v>0.47893448167872493</x:v>
      </x:c>
      <x:c r="K2165" s="120" t="n">
        <x:f>E2165-D2165</x:f>
        <x:v>-173025.61053163133</x:v>
      </x:c>
      <x:c r="L2165" s="77" t="str">
        <x:v>weighted_hybrid</x:v>
      </x:c>
      <x:c r="M2165" s="77" t="str">
        <x:v>是</x:v>
      </x:c>
      <x:c r="N2165" s="77" t="str">
        <x:v>是</x:v>
      </x:c>
    </x:row>
    <x:row r="2166">
      <x:c r="A2166" s="77" t="str">
        <x:v>3213</x:v>
      </x:c>
      <x:c r="B2166" s="77" t="str">
        <x:v>茂訊</x:v>
      </x:c>
      <x:c r="C2166" s="125" t="n">
        <x:v>45689</x:v>
      </x:c>
      <x:c r="D2166" s="120" t="n">
        <x:v>221965</x:v>
      </x:c>
      <x:c r="E2166" s="120" t="n">
        <x:v>231398.1104674585</x:v>
      </x:c>
      <x:c r="F2166" s="120" t="n">
        <x:v>223364.37770700172</x:v>
      </x:c>
      <x:c r="G2166" s="120" t="n">
        <x:v>232290.74744084256</x:v>
      </x:c>
      <x:c r="H2166" s="119" t="n">
        <x:v>0.042498188757049506</x:v>
      </x:c>
      <x:c r="I2166" s="119" t="n">
        <x:f>IFERROR(ABS(F2166-D2166)/ABS(D2166),"")</x:f>
        <x:v>0.006304497136943771</x:v>
      </x:c>
      <x:c r="J2166" s="119" t="n">
        <x:f>IFERROR(ABS(G2166-D2166)/ABS(D2166),"")</x:f>
        <x:v>0.04651971004817229</x:v>
      </x:c>
      <x:c r="K2166" s="120" t="n">
        <x:f>E2166-D2166</x:f>
        <x:v>9433.110467458493</x:v>
      </x:c>
      <x:c r="L2166" s="77" t="str">
        <x:v>weighted_hybrid</x:v>
      </x:c>
      <x:c r="M2166" s="77" t="str">
        <x:v>是</x:v>
      </x:c>
      <x:c r="N2166" s="77" t="str">
        <x:v>是</x:v>
      </x:c>
    </x:row>
    <x:row r="2167">
      <x:c r="A2167" s="77" t="str">
        <x:v>3213</x:v>
      </x:c>
      <x:c r="B2167" s="77" t="str">
        <x:v>茂訊</x:v>
      </x:c>
      <x:c r="C2167" s="125" t="n">
        <x:v>45717</x:v>
      </x:c>
      <x:c r="D2167" s="120" t="n">
        <x:v>176416</x:v>
      </x:c>
      <x:c r="E2167" s="120" t="n">
        <x:v>328525.4034218872</x:v>
      </x:c>
      <x:c r="F2167" s="120" t="n">
        <x:v>390594.6692155578</x:v>
      </x:c>
      <x:c r="G2167" s="120" t="n">
        <x:v>321628.8183337016</x:v>
      </x:c>
      <x:c r="H2167" s="119" t="n">
        <x:v>0.8622199994438554</x:v>
      </x:c>
      <x:c r="I2167" s="119" t="n">
        <x:f>IFERROR(ABS(F2167-D2167)/ABS(D2167),"")</x:f>
        <x:v>1.214054673133717</x:v>
      </x:c>
      <x:c r="J2167" s="119" t="n">
        <x:f>IFERROR(ABS(G2167-D2167)/ABS(D2167),"")</x:f>
        <x:v>0.8231272579227598</x:v>
      </x:c>
      <x:c r="K2167" s="120" t="n">
        <x:f>E2167-D2167</x:f>
        <x:v>152109.4034218872</x:v>
      </x:c>
      <x:c r="L2167" s="77" t="str">
        <x:v>weighted_hybrid</x:v>
      </x:c>
      <x:c r="M2167" s="77" t="str">
        <x:v>是</x:v>
      </x:c>
      <x:c r="N2167" s="77" t="str">
        <x:v>是</x:v>
      </x:c>
    </x:row>
    <x:row r="2168">
      <x:c r="A2168" s="77" t="str">
        <x:v>3213</x:v>
      </x:c>
      <x:c r="B2168" s="77" t="str">
        <x:v>茂訊</x:v>
      </x:c>
      <x:c r="C2168" s="125" t="n">
        <x:v>45748</x:v>
      </x:c>
      <x:c r="D2168" s="120" t="n">
        <x:v>249070</x:v>
      </x:c>
      <x:c r="E2168" s="120" t="n">
        <x:v>226287.91469346773</x:v>
      </x:c>
      <x:c r="F2168" s="120" t="n">
        <x:v>194054.3608954159</x:v>
      </x:c>
      <x:c r="G2168" s="120" t="n">
        <x:v>229869.42067102905</x:v>
      </x:c>
      <x:c r="H2168" s="119" t="n">
        <x:v>0.0914686044346259</x:v>
      </x:c>
      <x:c r="I2168" s="119" t="n">
        <x:f>IFERROR(ABS(F2168-D2168)/ABS(D2168),"")</x:f>
        <x:v>0.2208842458127598</x:v>
      </x:c>
      <x:c r="J2168" s="119" t="n">
        <x:f>IFERROR(ABS(G2168-D2168)/ABS(D2168),"")</x:f>
        <x:v>0.07708908872594433</x:v>
      </x:c>
      <x:c r="K2168" s="120" t="n">
        <x:f>E2168-D2168</x:f>
        <x:v>-22782.085306532274</x:v>
      </x:c>
      <x:c r="L2168" s="77" t="str">
        <x:v>weighted_hybrid</x:v>
      </x:c>
      <x:c r="M2168" s="77" t="str">
        <x:v>是</x:v>
      </x:c>
      <x:c r="N2168" s="77" t="str">
        <x:v>是</x:v>
      </x:c>
    </x:row>
    <x:row r="2169">
      <x:c r="A2169" s="77" t="str">
        <x:v>3213</x:v>
      </x:c>
      <x:c r="B2169" s="77" t="str">
        <x:v>茂訊</x:v>
      </x:c>
      <x:c r="C2169" s="125" t="n">
        <x:v>45778</x:v>
      </x:c>
      <x:c r="D2169" s="120" t="n">
        <x:v>203961</x:v>
      </x:c>
      <x:c r="E2169" s="120" t="n">
        <x:v>272316.9096935081</x:v>
      </x:c>
      <x:c r="F2169" s="120" t="n">
        <x:v>221062.0595593562</x:v>
      </x:c>
      <x:c r="G2169" s="120" t="n">
        <x:v>278011.8930417472</x:v>
      </x:c>
      <x:c r="H2169" s="119" t="n">
        <x:v>0.3351420599698379</x:v>
      </x:c>
      <x:c r="I2169" s="119" t="n">
        <x:f>IFERROR(ABS(F2169-D2169)/ABS(D2169),"")</x:f>
        <x:v>0.08384475247403272</x:v>
      </x:c>
      <x:c r="J2169" s="119" t="n">
        <x:f>IFERROR(ABS(G2169-D2169)/ABS(D2169),"")</x:f>
        <x:v>0.3630639830249274</x:v>
      </x:c>
      <x:c r="K2169" s="120" t="n">
        <x:f>E2169-D2169</x:f>
        <x:v>68355.90969350812</x:v>
      </x:c>
      <x:c r="L2169" s="77" t="str">
        <x:v>weighted_hybrid</x:v>
      </x:c>
      <x:c r="M2169" s="77" t="str">
        <x:v>是</x:v>
      </x:c>
      <x:c r="N2169" s="77" t="str">
        <x:v>是</x:v>
      </x:c>
    </x:row>
    <x:row r="2170">
      <x:c r="A2170" s="77" t="str">
        <x:v>3213</x:v>
      </x:c>
      <x:c r="B2170" s="77" t="str">
        <x:v>茂訊</x:v>
      </x:c>
      <x:c r="C2170" s="125" t="n">
        <x:v>45809</x:v>
      </x:c>
      <x:c r="D2170" s="120" t="n">
        <x:v>316288</x:v>
      </x:c>
      <x:c r="E2170" s="120" t="n">
        <x:v>199425.89079379587</x:v>
      </x:c>
      <x:c r="F2170" s="120" t="n">
        <x:v>249022.821636488</x:v>
      </x:c>
      <x:c r="G2170" s="120" t="n">
        <x:v>193915.1207001634</x:v>
      </x:c>
      <x:c r="H2170" s="119" t="n">
        <x:v>0.3694800599649817</x:v>
      </x:c>
      <x:c r="I2170" s="119" t="n">
        <x:f>IFERROR(ABS(F2170-D2170)/ABS(D2170),"")</x:f>
        <x:v>0.21267066206593993</x:v>
      </x:c>
      <x:c r="J2170" s="119" t="n">
        <x:f>IFERROR(ABS(G2170-D2170)/ABS(D2170),"")</x:f>
        <x:v>0.3869033263982086</x:v>
      </x:c>
      <x:c r="K2170" s="120" t="n">
        <x:f>E2170-D2170</x:f>
        <x:v>-116862.10920620413</x:v>
      </x:c>
      <x:c r="L2170" s="77" t="str">
        <x:v>weighted_hybrid</x:v>
      </x:c>
      <x:c r="M2170" s="77" t="str">
        <x:v>是</x:v>
      </x:c>
      <x:c r="N2170" s="77" t="str">
        <x:v>是</x:v>
      </x:c>
    </x:row>
    <x:row r="2171">
      <x:c r="A2171" s="77" t="str">
        <x:v>3213</x:v>
      </x:c>
      <x:c r="B2171" s="77" t="str">
        <x:v>茂訊</x:v>
      </x:c>
      <x:c r="C2171" s="125" t="n">
        <x:v>45839</x:v>
      </x:c>
      <x:c r="D2171" s="120" t="n">
        <x:v>214943</x:v>
      </x:c>
      <x:c r="E2171" s="120" t="n">
        <x:v>285136.172911238</x:v>
      </x:c>
      <x:c r="F2171" s="120" t="n">
        <x:v>235317.3301298681</x:v>
      </x:c>
      <x:c r="G2171" s="120" t="n">
        <x:v>290671.59988694574</x:v>
      </x:c>
      <x:c r="H2171" s="119" t="n">
        <x:v>0.32656645208840474</x:v>
      </x:c>
      <x:c r="I2171" s="119" t="n">
        <x:f>IFERROR(ABS(F2171-D2171)/ABS(D2171),"")</x:f>
        <x:v>0.09478945641341234</x:v>
      </x:c>
      <x:c r="J2171" s="119" t="n">
        <x:f>IFERROR(ABS(G2171-D2171)/ABS(D2171),"")</x:f>
        <x:v>0.35231945160784833</x:v>
      </x:c>
      <x:c r="K2171" s="120" t="n">
        <x:f>E2171-D2171</x:f>
        <x:v>70193.17291123798</x:v>
      </x:c>
      <x:c r="L2171" s="77" t="str">
        <x:v>weighted_hybrid</x:v>
      </x:c>
      <x:c r="M2171" s="77" t="str">
        <x:v>是</x:v>
      </x:c>
      <x:c r="N2171" s="77" t="str">
        <x:v>是</x:v>
      </x:c>
    </x:row>
    <x:row r="2172">
      <x:c r="A2172" s="77" t="str">
        <x:v>3213</x:v>
      </x:c>
      <x:c r="B2172" s="77" t="str">
        <x:v>茂訊</x:v>
      </x:c>
      <x:c r="C2172" s="125" t="n">
        <x:v>45870</x:v>
      </x:c>
      <x:c r="D2172" s="120" t="n">
        <x:v>365789</x:v>
      </x:c>
      <x:c r="E2172" s="120" t="n">
        <x:v>241805.6209869035</x:v>
      </x:c>
      <x:c r="F2172" s="120" t="n">
        <x:v>340596.6666275104</x:v>
      </x:c>
      <x:c r="G2172" s="120" t="n">
        <x:v>230828.83813794714</x:v>
      </x:c>
      <x:c r="H2172" s="119" t="n">
        <x:v>0.3389478060113795</x:v>
      </x:c>
      <x:c r="I2172" s="119" t="n">
        <x:f>IFERROR(ABS(F2172-D2172)/ABS(D2172),"")</x:f>
        <x:v>0.06887121639111511</x:v>
      </x:c>
      <x:c r="J2172" s="119" t="n">
        <x:f>IFERROR(ABS(G2172-D2172)/ABS(D2172),"")</x:f>
        <x:v>0.36895631596918677</x:v>
      </x:c>
      <x:c r="K2172" s="120" t="n">
        <x:f>E2172-D2172</x:f>
        <x:v>-123983.3790130965</x:v>
      </x:c>
      <x:c r="L2172" s="77" t="str">
        <x:v>weighted_hybrid</x:v>
      </x:c>
      <x:c r="M2172" s="77" t="str">
        <x:v>是</x:v>
      </x:c>
      <x:c r="N2172" s="77" t="str">
        <x:v>是</x:v>
      </x:c>
    </x:row>
    <x:row r="2173">
      <x:c r="A2173" s="77" t="str">
        <x:v>3213</x:v>
      </x:c>
      <x:c r="B2173" s="77" t="str">
        <x:v>茂訊</x:v>
      </x:c>
      <x:c r="C2173" s="125" t="n">
        <x:v>45901</x:v>
      </x:c>
      <x:c r="D2173" s="120" t="n">
        <x:v>236738</x:v>
      </x:c>
      <x:c r="E2173" s="120" t="n">
        <x:v>320704.5250369182</x:v>
      </x:c>
      <x:c r="F2173" s="120" t="n">
        <x:v>260482.09423246904</x:v>
      </x:c>
      <x:c r="G2173" s="120" t="n">
        <x:v>327395.90623741254</x:v>
      </x:c>
      <x:c r="H2173" s="119" t="n">
        <x:v>0.35468123003876934</x:v>
      </x:c>
      <x:c r="I2173" s="119" t="n">
        <x:f>IFERROR(ABS(F2173-D2173)/ABS(D2173),"")</x:f>
        <x:v>0.10029692838694693</x:v>
      </x:c>
      <x:c r="J2173" s="119" t="n">
        <x:f>IFERROR(ABS(G2173-D2173)/ABS(D2173),"")</x:f>
        <x:v>0.38294615244452745</x:v>
      </x:c>
      <x:c r="K2173" s="120" t="n">
        <x:f>E2173-D2173</x:f>
        <x:v>83966.52503691817</x:v>
      </x:c>
      <x:c r="L2173" s="77" t="str">
        <x:v>weighted_hybrid</x:v>
      </x:c>
      <x:c r="M2173" s="77" t="str">
        <x:v>是</x:v>
      </x:c>
      <x:c r="N2173" s="77" t="str">
        <x:v>是</x:v>
      </x:c>
    </x:row>
    <x:row r="2174">
      <x:c r="A2174" s="77" t="str">
        <x:v>3213</x:v>
      </x:c>
      <x:c r="B2174" s="77" t="str">
        <x:v>茂訊</x:v>
      </x:c>
      <x:c r="C2174" s="125" t="n">
        <x:v>45931</x:v>
      </x:c>
      <x:c r="D2174" s="120" t="n">
        <x:v>150390</x:v>
      </x:c>
      <x:c r="E2174" s="120" t="n">
        <x:v>217243.65653433802</x:v>
      </x:c>
      <x:c r="F2174" s="120" t="n">
        <x:v>245997.10838317315</x:v>
      </x:c>
      <x:c r="G2174" s="120" t="n">
        <x:v>214048.82855113412</x:v>
      </x:c>
      <x:c r="H2174" s="119" t="n">
        <x:v>0.4445352519072945</x:v>
      </x:c>
      <x:c r="I2174" s="119" t="n">
        <x:f>IFERROR(ABS(F2174-D2174)/ABS(D2174),"")</x:f>
        <x:v>0.6357278301959781</x:v>
      </x:c>
      <x:c r="J2174" s="119" t="n">
        <x:f>IFERROR(ABS(G2174-D2174)/ABS(D2174),"")</x:f>
        <x:v>0.4232916320974408</x:v>
      </x:c>
      <x:c r="K2174" s="120" t="n">
        <x:f>E2174-D2174</x:f>
        <x:v>66853.65653433802</x:v>
      </x:c>
      <x:c r="L2174" s="77" t="str">
        <x:v>weighted_hybrid</x:v>
      </x:c>
      <x:c r="M2174" s="77" t="str">
        <x:v>是</x:v>
      </x:c>
      <x:c r="N2174" s="77" t="str">
        <x:v>是</x:v>
      </x:c>
    </x:row>
    <x:row r="2175">
      <x:c r="A2175" s="77" t="str">
        <x:v>3213</x:v>
      </x:c>
      <x:c r="B2175" s="77" t="str">
        <x:v>茂訊</x:v>
      </x:c>
      <x:c r="C2175" s="125" t="n">
        <x:v>45962</x:v>
      </x:c>
      <x:c r="D2175" s="120" t="n">
        <x:v>192578</x:v>
      </x:c>
      <x:c r="E2175" s="120" t="n">
        <x:v>218798.47208456387</x:v>
      </x:c>
      <x:c r="F2175" s="120" t="n">
        <x:v>225154.79070370097</x:v>
      </x:c>
      <x:c r="G2175" s="120" t="n">
        <x:v>218092.2144602153</x:v>
      </x:c>
      <x:c r="H2175" s="119" t="n">
        <x:v>0.13615507526593829</x:v>
      </x:c>
      <x:c r="I2175" s="119" t="n">
        <x:f>IFERROR(ABS(F2175-D2175)/ABS(D2175),"")</x:f>
        <x:v>0.16916153820114951</x:v>
      </x:c>
      <x:c r="J2175" s="119" t="n">
        <x:f>IFERROR(ABS(G2175-D2175)/ABS(D2175),"")</x:f>
        <x:v>0.13248769049535927</x:v>
      </x:c>
      <x:c r="K2175" s="120" t="n">
        <x:f>E2175-D2175</x:f>
        <x:v>26220.472084563866</x:v>
      </x:c>
      <x:c r="L2175" s="77" t="str">
        <x:v>weighted_hybrid</x:v>
      </x:c>
      <x:c r="M2175" s="77" t="str">
        <x:v>是</x:v>
      </x:c>
      <x:c r="N2175" s="77" t="str">
        <x:v>是</x:v>
      </x:c>
    </x:row>
    <x:row r="2176">
      <x:c r="A2176" s="77" t="str">
        <x:v>3213</x:v>
      </x:c>
      <x:c r="B2176" s="77" t="str">
        <x:v>茂訊</x:v>
      </x:c>
      <x:c r="C2176" s="125" t="n">
        <x:v>45992</x:v>
      </x:c>
      <x:c r="D2176" s="120" t="n">
        <x:v>194760</x:v>
      </x:c>
      <x:c r="E2176" s="120" t="n">
        <x:v>154345.4383840842</x:v>
      </x:c>
      <x:c r="F2176" s="120" t="n">
        <x:v>115206.5155591126</x:v>
      </x:c>
      <x:c r="G2176" s="120" t="n">
        <x:v>158694.20758685883</x:v>
      </x:c>
      <x:c r="H2176" s="119" t="n">
        <x:v>0.20750955851260933</x:v>
      </x:c>
      <x:c r="I2176" s="119" t="n">
        <x:f>IFERROR(ABS(F2176-D2176)/ABS(D2176),"")</x:f>
        <x:v>0.40846931834507805</x:v>
      </x:c>
      <x:c r="J2176" s="119" t="n">
        <x:f>IFERROR(ABS(G2176-D2176)/ABS(D2176),"")</x:f>
        <x:v>0.1851806963090017</x:v>
      </x:c>
      <x:c r="K2176" s="120" t="n">
        <x:f>E2176-D2176</x:f>
        <x:v>-40414.561615915794</x:v>
      </x:c>
      <x:c r="L2176" s="77" t="str">
        <x:v>weighted_hybrid</x:v>
      </x:c>
      <x:c r="M2176" s="77" t="str">
        <x:v>是</x:v>
      </x:c>
      <x:c r="N2176" s="77" t="str">
        <x:v>是</x:v>
      </x:c>
    </x:row>
    <x:row r="2177">
      <x:c r="A2177" s="77" t="str">
        <x:v>3219</x:v>
      </x:c>
      <x:c r="B2177" s="77" t="str">
        <x:v>倚強科</x:v>
      </x:c>
      <x:c r="C2177" s="125" t="n">
        <x:v>45658</x:v>
      </x:c>
      <x:c r="D2177" s="120" t="n">
        <x:v>65069</x:v>
      </x:c>
      <x:c r="E2177" s="120" t="n">
        <x:v>54585.77432996535</x:v>
      </x:c>
      <x:c r="F2177" s="120" t="n">
        <x:v>40850.5990064704</x:v>
      </x:c>
      <x:c r="G2177" s="120" t="n">
        <x:v>56111.90492146479</x:v>
      </x:c>
      <x:c r="H2177" s="119" t="n">
        <x:v>0.16110937112964158</x:v>
      </x:c>
      <x:c r="I2177" s="119" t="n">
        <x:f>IFERROR(ABS(F2177-D2177)/ABS(D2177),"")</x:f>
        <x:v>0.37219568448154416</x:v>
      </x:c>
      <x:c r="J2177" s="119" t="n">
        <x:f>IFERROR(ABS(G2177-D2177)/ABS(D2177),"")</x:f>
        <x:v>0.13765533631276353</x:v>
      </x:c>
      <x:c r="K2177" s="120" t="n">
        <x:f>E2177-D2177</x:f>
        <x:v>-10483.225670034648</x:v>
      </x:c>
      <x:c r="L2177" s="77" t="str">
        <x:v>weighted_hybrid</x:v>
      </x:c>
      <x:c r="M2177" s="77" t="str">
        <x:v>是</x:v>
      </x:c>
      <x:c r="N2177" s="77" t="str">
        <x:v>是</x:v>
      </x:c>
    </x:row>
    <x:row r="2178">
      <x:c r="A2178" s="77" t="str">
        <x:v>3219</x:v>
      </x:c>
      <x:c r="B2178" s="77" t="str">
        <x:v>倚強科</x:v>
      </x:c>
      <x:c r="C2178" s="125" t="n">
        <x:v>45689</x:v>
      </x:c>
      <x:c r="D2178" s="120" t="n">
        <x:v>81588</x:v>
      </x:c>
      <x:c r="E2178" s="120" t="n">
        <x:v>42968.172066514315</x:v>
      </x:c>
      <x:c r="F2178" s="120" t="n">
        <x:v>35783.19094349742</x:v>
      </x:c>
      <x:c r="G2178" s="120" t="n">
        <x:v>43766.50330240508</x:v>
      </x:c>
      <x:c r="H2178" s="119" t="n">
        <x:v>0.4733518156283483</x:v>
      </x:c>
      <x:c r="I2178" s="119" t="n">
        <x:f>IFERROR(ABS(F2178-D2178)/ABS(D2178),"")</x:f>
        <x:v>0.5614160054971635</x:v>
      </x:c>
      <x:c r="J2178" s="119" t="n">
        <x:f>IFERROR(ABS(G2178-D2178)/ABS(D2178),"")</x:f>
        <x:v>0.46356690564292446</x:v>
      </x:c>
      <x:c r="K2178" s="120" t="n">
        <x:f>E2178-D2178</x:f>
        <x:v>-38619.827933485685</x:v>
      </x:c>
      <x:c r="L2178" s="77" t="str">
        <x:v>weighted_hybrid</x:v>
      </x:c>
      <x:c r="M2178" s="77" t="str">
        <x:v>是</x:v>
      </x:c>
      <x:c r="N2178" s="77" t="str">
        <x:v>是</x:v>
      </x:c>
    </x:row>
    <x:row r="2179">
      <x:c r="A2179" s="77" t="str">
        <x:v>3219</x:v>
      </x:c>
      <x:c r="B2179" s="77" t="str">
        <x:v>倚強科</x:v>
      </x:c>
      <x:c r="C2179" s="125" t="n">
        <x:v>45717</x:v>
      </x:c>
      <x:c r="D2179" s="120" t="n">
        <x:v>134878</x:v>
      </x:c>
      <x:c r="E2179" s="120" t="n">
        <x:v>97735.35888484957</x:v>
      </x:c>
      <x:c r="F2179" s="120" t="n">
        <x:v>143314.8994898536</x:v>
      </x:c>
      <x:c r="G2179" s="120" t="n">
        <x:v>92670.96548429357</x:v>
      </x:c>
      <x:c r="H2179" s="119" t="n">
        <x:v>0.27537953643403984</x:v>
      </x:c>
      <x:c r="I2179" s="119" t="n">
        <x:f>IFERROR(ABS(F2179-D2179)/ABS(D2179),"")</x:f>
        <x:v>0.06255208032335584</x:v>
      </x:c>
      <x:c r="J2179" s="119" t="n">
        <x:f>IFERROR(ABS(G2179-D2179)/ABS(D2179),"")</x:f>
        <x:v>0.31292749385152824</x:v>
      </x:c>
      <x:c r="K2179" s="120" t="n">
        <x:f>E2179-D2179</x:f>
        <x:v>-37142.64111515043</x:v>
      </x:c>
      <x:c r="L2179" s="77" t="str">
        <x:v>weighted_hybrid</x:v>
      </x:c>
      <x:c r="M2179" s="77" t="str">
        <x:v>是</x:v>
      </x:c>
      <x:c r="N2179" s="77" t="str">
        <x:v>是</x:v>
      </x:c>
    </x:row>
    <x:row r="2180">
      <x:c r="A2180" s="77" t="str">
        <x:v>3219</x:v>
      </x:c>
      <x:c r="B2180" s="77" t="str">
        <x:v>倚強科</x:v>
      </x:c>
      <x:c r="C2180" s="125" t="n">
        <x:v>45748</x:v>
      </x:c>
      <x:c r="D2180" s="120" t="n">
        <x:v>177782</x:v>
      </x:c>
      <x:c r="E2180" s="120" t="n">
        <x:v>171885.46562833528</x:v>
      </x:c>
      <x:c r="F2180" s="120" t="n">
        <x:v>212878.9811066716</x:v>
      </x:c>
      <x:c r="G2180" s="120" t="n">
        <x:v>167330.6305751868</x:v>
      </x:c>
      <x:c r="H2180" s="119" t="n">
        <x:v>0.03316721811918371</x:v>
      </x:c>
      <x:c r="I2180" s="119" t="n">
        <x:f>IFERROR(ABS(F2180-D2180)/ABS(D2180),"")</x:f>
        <x:v>0.19741583009906286</x:v>
      </x:c>
      <x:c r="J2180" s="119" t="n">
        <x:f>IFERROR(ABS(G2180-D2180)/ABS(D2180),"")</x:f>
        <x:v>0.05878755681009998</x:v>
      </x:c>
      <x:c r="K2180" s="120" t="n">
        <x:f>E2180-D2180</x:f>
        <x:v>-5896.5343716647185</x:v>
      </x:c>
      <x:c r="L2180" s="77" t="str">
        <x:v>weighted_hybrid</x:v>
      </x:c>
      <x:c r="M2180" s="77" t="str">
        <x:v>是</x:v>
      </x:c>
      <x:c r="N2180" s="77" t="str">
        <x:v>是</x:v>
      </x:c>
    </x:row>
    <x:row r="2181">
      <x:c r="A2181" s="77" t="str">
        <x:v>3219</x:v>
      </x:c>
      <x:c r="B2181" s="77" t="str">
        <x:v>倚強科</x:v>
      </x:c>
      <x:c r="C2181" s="125" t="n">
        <x:v>45778</x:v>
      </x:c>
      <x:c r="D2181" s="120" t="n">
        <x:v>170886</x:v>
      </x:c>
      <x:c r="E2181" s="120" t="n">
        <x:v>239264.51451535197</x:v>
      </x:c>
      <x:c r="F2181" s="120" t="n">
        <x:v>283235.4470047841</x:v>
      </x:c>
      <x:c r="G2181" s="120" t="n">
        <x:v>234378.8553498595</x:v>
      </x:c>
      <x:c r="H2181" s="119" t="n">
        <x:v>0.40014111463403657</x:v>
      </x:c>
      <x:c r="I2181" s="119" t="n">
        <x:f>IFERROR(ABS(F2181-D2181)/ABS(D2181),"")</x:f>
        <x:v>0.657452611710638</x:v>
      </x:c>
      <x:c r="J2181" s="119" t="n">
        <x:f>IFERROR(ABS(G2181-D2181)/ABS(D2181),"")</x:f>
        <x:v>0.37155094829219193</x:v>
      </x:c>
      <x:c r="K2181" s="120" t="n">
        <x:f>E2181-D2181</x:f>
        <x:v>68378.51451535197</x:v>
      </x:c>
      <x:c r="L2181" s="77" t="str">
        <x:v>weighted_hybrid</x:v>
      </x:c>
      <x:c r="M2181" s="77" t="str">
        <x:v>是</x:v>
      </x:c>
      <x:c r="N2181" s="77" t="str">
        <x:v>是</x:v>
      </x:c>
    </x:row>
    <x:row r="2182">
      <x:c r="A2182" s="77" t="str">
        <x:v>3219</x:v>
      </x:c>
      <x:c r="B2182" s="77" t="str">
        <x:v>倚強科</x:v>
      </x:c>
      <x:c r="C2182" s="125" t="n">
        <x:v>45809</x:v>
      </x:c>
      <x:c r="D2182" s="120" t="n">
        <x:v>188116</x:v>
      </x:c>
      <x:c r="E2182" s="120" t="n">
        <x:v>219852.87475333552</x:v>
      </x:c>
      <x:c r="F2182" s="120" t="n">
        <x:v>223673.2333869709</x:v>
      </x:c>
      <x:c r="G2182" s="120" t="n">
        <x:v>219428.39046070937</x:v>
      </x:c>
      <x:c r="H2182" s="119" t="n">
        <x:v>0.16870906649798806</x:v>
      </x:c>
      <x:c r="I2182" s="119" t="n">
        <x:f>IFERROR(ABS(F2182-D2182)/ABS(D2182),"")</x:f>
        <x:v>0.1890175922673824</x:v>
      </x:c>
      <x:c r="J2182" s="119" t="n">
        <x:f>IFERROR(ABS(G2182-D2182)/ABS(D2182),"")</x:f>
        <x:v>0.16645256363472205</x:v>
      </x:c>
      <x:c r="K2182" s="120" t="n">
        <x:f>E2182-D2182</x:f>
        <x:v>31736.87475333552</x:v>
      </x:c>
      <x:c r="L2182" s="77" t="str">
        <x:v>weighted_hybrid</x:v>
      </x:c>
      <x:c r="M2182" s="77" t="str">
        <x:v>是</x:v>
      </x:c>
      <x:c r="N2182" s="77" t="str">
        <x:v>是</x:v>
      </x:c>
    </x:row>
    <x:row r="2183">
      <x:c r="A2183" s="77" t="str">
        <x:v>3219</x:v>
      </x:c>
      <x:c r="B2183" s="77" t="str">
        <x:v>倚強科</x:v>
      </x:c>
      <x:c r="C2183" s="125" t="n">
        <x:v>45839</x:v>
      </x:c>
      <x:c r="D2183" s="120" t="n">
        <x:v>206124</x:v>
      </x:c>
      <x:c r="E2183" s="120" t="n">
        <x:v>189207.45254217938</x:v>
      </x:c>
      <x:c r="F2183" s="120" t="n">
        <x:v>200752.01379701783</x:v>
      </x:c>
      <x:c r="G2183" s="120" t="n">
        <x:v>187924.72351386398</x:v>
      </x:c>
      <x:c r="H2183" s="119" t="n">
        <x:v>0.08206976120112466</x:v>
      </x:c>
      <x:c r="I2183" s="119" t="n">
        <x:f>IFERROR(ABS(F2183-D2183)/ABS(D2183),"")</x:f>
        <x:v>0.026061915172333968</x:v>
      </x:c>
      <x:c r="J2183" s="119" t="n">
        <x:f>IFERROR(ABS(G2183-D2183)/ABS(D2183),"")</x:f>
        <x:v>0.0882928552043237</x:v>
      </x:c>
      <x:c r="K2183" s="120" t="n">
        <x:f>E2183-D2183</x:f>
        <x:v>-16916.54745782062</x:v>
      </x:c>
      <x:c r="L2183" s="77" t="str">
        <x:v>weighted_hybrid</x:v>
      </x:c>
      <x:c r="M2183" s="77" t="str">
        <x:v>是</x:v>
      </x:c>
      <x:c r="N2183" s="77" t="str">
        <x:v>是</x:v>
      </x:c>
    </x:row>
    <x:row r="2184">
      <x:c r="A2184" s="77" t="str">
        <x:v>3219</x:v>
      </x:c>
      <x:c r="B2184" s="77" t="str">
        <x:v>倚強科</x:v>
      </x:c>
      <x:c r="C2184" s="125" t="n">
        <x:v>45870</x:v>
      </x:c>
      <x:c r="D2184" s="120" t="n">
        <x:v>206521</x:v>
      </x:c>
      <x:c r="E2184" s="120" t="n">
        <x:v>147404.22059938862</x:v>
      </x:c>
      <x:c r="F2184" s="120" t="n">
        <x:v>119790.96120702452</x:v>
      </x:c>
      <x:c r="G2184" s="120" t="n">
        <x:v>150472.3605318735</x:v>
      </x:c>
      <x:c r="H2184" s="119" t="n">
        <x:v>0.28625069315280954</x:v>
      </x:c>
      <x:c r="I2184" s="119" t="n">
        <x:f>IFERROR(ABS(F2184-D2184)/ABS(D2184),"")</x:f>
        <x:v>0.419957480319074</x:v>
      </x:c>
      <x:c r="J2184" s="119" t="n">
        <x:f>IFERROR(ABS(G2184-D2184)/ABS(D2184),"")</x:f>
        <x:v>0.27139438346766914</x:v>
      </x:c>
      <x:c r="K2184" s="120" t="n">
        <x:f>E2184-D2184</x:f>
        <x:v>-59116.77940061138</x:v>
      </x:c>
      <x:c r="L2184" s="77" t="str">
        <x:v>weighted_hybrid</x:v>
      </x:c>
      <x:c r="M2184" s="77" t="str">
        <x:v>是</x:v>
      </x:c>
      <x:c r="N2184" s="77" t="str">
        <x:v>是</x:v>
      </x:c>
    </x:row>
    <x:row r="2185">
      <x:c r="A2185" s="77" t="str">
        <x:v>3219</x:v>
      </x:c>
      <x:c r="B2185" s="77" t="str">
        <x:v>倚強科</x:v>
      </x:c>
      <x:c r="C2185" s="125" t="n">
        <x:v>45901</x:v>
      </x:c>
      <x:c r="D2185" s="120" t="n">
        <x:v>98658</x:v>
      </x:c>
      <x:c r="E2185" s="120" t="n">
        <x:v>156691.94961933722</x:v>
      </x:c>
      <x:c r="F2185" s="120" t="n">
        <x:v>162320.8138937752</x:v>
      </x:c>
      <x:c r="G2185" s="120" t="n">
        <x:v>156066.52025551075</x:v>
      </x:c>
      <x:c r="H2185" s="119" t="n">
        <x:v>0.5882335909843825</x:v>
      </x:c>
      <x:c r="I2185" s="119" t="n">
        <x:f>IFERROR(ABS(F2185-D2185)/ABS(D2185),"")</x:f>
        <x:v>0.6452879025905167</x:v>
      </x:c>
      <x:c r="J2185" s="119" t="n">
        <x:f>IFERROR(ABS(G2185-D2185)/ABS(D2185),"")</x:f>
        <x:v>0.5818942230281452</x:v>
      </x:c>
      <x:c r="K2185" s="120" t="n">
        <x:f>E2185-D2185</x:f>
        <x:v>58033.94961933722</x:v>
      </x:c>
      <x:c r="L2185" s="77" t="str">
        <x:v>weighted_hybrid</x:v>
      </x:c>
      <x:c r="M2185" s="77" t="str">
        <x:v>是</x:v>
      </x:c>
      <x:c r="N2185" s="77" t="str">
        <x:v>是</x:v>
      </x:c>
    </x:row>
    <x:row r="2186">
      <x:c r="A2186" s="77" t="str">
        <x:v>3219</x:v>
      </x:c>
      <x:c r="B2186" s="77" t="str">
        <x:v>倚強科</x:v>
      </x:c>
      <x:c r="C2186" s="125" t="n">
        <x:v>45931</x:v>
      </x:c>
      <x:c r="D2186" s="120" t="n">
        <x:v>87201</x:v>
      </x:c>
      <x:c r="E2186" s="120" t="n">
        <x:v>90027.09455789988</x:v>
      </x:c>
      <x:c r="F2186" s="120" t="n">
        <x:v>84684.21366990014</x:v>
      </x:c>
      <x:c r="G2186" s="120" t="n">
        <x:v>90620.74798989984</x:v>
      </x:c>
      <x:c r="H2186" s="119" t="n">
        <x:v>0.032408969597824334</x:v>
      </x:c>
      <x:c r="I2186" s="119" t="n">
        <x:f>IFERROR(ABS(F2186-D2186)/ABS(D2186),"")</x:f>
        <x:v>0.028861897571127143</x:v>
      </x:c>
      <x:c r="J2186" s="119" t="n">
        <x:f>IFERROR(ABS(G2186-D2186)/ABS(D2186),"")</x:f>
        <x:v>0.03921684372770774</x:v>
      </x:c>
      <x:c r="K2186" s="120" t="n">
        <x:f>E2186-D2186</x:f>
        <x:v>2826.09455789988</x:v>
      </x:c>
      <x:c r="L2186" s="77" t="str">
        <x:v>weighted_hybrid</x:v>
      </x:c>
      <x:c r="M2186" s="77" t="str">
        <x:v>是</x:v>
      </x:c>
      <x:c r="N2186" s="77" t="str">
        <x:v>是</x:v>
      </x:c>
    </x:row>
    <x:row r="2187">
      <x:c r="A2187" s="77" t="str">
        <x:v>3219</x:v>
      </x:c>
      <x:c r="B2187" s="77" t="str">
        <x:v>倚強科</x:v>
      </x:c>
      <x:c r="C2187" s="125" t="n">
        <x:v>45962</x:v>
      </x:c>
      <x:c r="D2187" s="120" t="n">
        <x:v>141034</x:v>
      </x:c>
      <x:c r="E2187" s="120" t="n">
        <x:v>89272.01694194114</x:v>
      </x:c>
      <x:c r="F2187" s="120" t="n">
        <x:v>90183.07816990095</x:v>
      </x:c>
      <x:c r="G2187" s="120" t="n">
        <x:v>89170.78791661226</x:v>
      </x:c>
      <x:c r="H2187" s="119" t="n">
        <x:v>0.36701776208615555</x:v>
      </x:c>
      <x:c r="I2187" s="119" t="n">
        <x:f>IFERROR(ABS(F2187-D2187)/ABS(D2187),"")</x:f>
        <x:v>0.3605578926365206</x:v>
      </x:c>
      <x:c r="J2187" s="119" t="n">
        <x:f>IFERROR(ABS(G2187-D2187)/ABS(D2187),"")</x:f>
        <x:v>0.3677355253583373</x:v>
      </x:c>
      <x:c r="K2187" s="120" t="n">
        <x:f>E2187-D2187</x:f>
        <x:v>-51761.98305805886</x:v>
      </x:c>
      <x:c r="L2187" s="77" t="str">
        <x:v>weighted_hybrid</x:v>
      </x:c>
      <x:c r="M2187" s="77" t="str">
        <x:v>是</x:v>
      </x:c>
      <x:c r="N2187" s="77" t="str">
        <x:v>是</x:v>
      </x:c>
    </x:row>
    <x:row r="2188">
      <x:c r="A2188" s="77" t="str">
        <x:v>3219</x:v>
      </x:c>
      <x:c r="B2188" s="77" t="str">
        <x:v>倚強科</x:v>
      </x:c>
      <x:c r="C2188" s="125" t="n">
        <x:v>45992</x:v>
      </x:c>
      <x:c r="D2188" s="120" t="n">
        <x:v>145320</x:v>
      </x:c>
      <x:c r="E2188" s="120" t="n">
        <x:v>114187.66072564601</x:v>
      </x:c>
      <x:c r="F2188" s="120" t="n">
        <x:v>118662.84591491352</x:v>
      </x:c>
      <x:c r="G2188" s="120" t="n">
        <x:v>113690.41792683852</x:v>
      </x:c>
      <x:c r="H2188" s="119" t="n">
        <x:v>0.21423299803436546</x:v>
      </x:c>
      <x:c r="I2188" s="119" t="n">
        <x:f>IFERROR(ABS(F2188-D2188)/ABS(D2188),"")</x:f>
        <x:v>0.18343761412803802</x:v>
      </x:c>
      <x:c r="J2188" s="119" t="n">
        <x:f>IFERROR(ABS(G2188-D2188)/ABS(D2188),"")</x:f>
        <x:v>0.21765470735729067</x:v>
      </x:c>
      <x:c r="K2188" s="120" t="n">
        <x:f>E2188-D2188</x:f>
        <x:v>-31132.339274353988</x:v>
      </x:c>
      <x:c r="L2188" s="77" t="str">
        <x:v>weighted_hybrid</x:v>
      </x:c>
      <x:c r="M2188" s="77" t="str">
        <x:v>是</x:v>
      </x:c>
      <x:c r="N2188" s="77" t="str">
        <x:v>是</x:v>
      </x:c>
    </x:row>
    <x:row r="2189">
      <x:c r="A2189" s="77" t="str">
        <x:v>3226</x:v>
      </x:c>
      <x:c r="B2189" s="77" t="str">
        <x:v>龍鋒</x:v>
      </x:c>
      <x:c r="C2189" s="125" t="n">
        <x:v>45658</x:v>
      </x:c>
      <x:c r="D2189" s="120" t="n">
        <x:v>182309</x:v>
      </x:c>
      <x:c r="E2189" s="120" t="n">
        <x:v>157846.66520243356</x:v>
      </x:c>
      <x:c r="F2189" s="120" t="n">
        <x:v>147799.80332548462</x:v>
      </x:c>
      <x:c r="G2189" s="120" t="n">
        <x:v>158962.98318876122</x:v>
      </x:c>
      <x:c r="H2189" s="119" t="n">
        <x:v>0.13418062080076373</x:v>
      </x:c>
      <x:c r="I2189" s="119" t="n">
        <x:f>IFERROR(ABS(F2189-D2189)/ABS(D2189),"")</x:f>
        <x:v>0.18928959444961782</x:v>
      </x:c>
      <x:c r="J2189" s="119" t="n">
        <x:f>IFERROR(ABS(G2189-D2189)/ABS(D2189),"")</x:f>
        <x:v>0.12805740150644662</x:v>
      </x:c>
      <x:c r="K2189" s="120" t="n">
        <x:f>E2189-D2189</x:f>
        <x:v>-24462.334797566436</x:v>
      </x:c>
      <x:c r="L2189" s="77" t="str">
        <x:v>weighted_hybrid</x:v>
      </x:c>
      <x:c r="M2189" s="77" t="str">
        <x:v>是</x:v>
      </x:c>
      <x:c r="N2189" s="77" t="str">
        <x:v>是</x:v>
      </x:c>
    </x:row>
    <x:row r="2190">
      <x:c r="A2190" s="77" t="str">
        <x:v>3226</x:v>
      </x:c>
      <x:c r="B2190" s="77" t="str">
        <x:v>龍鋒</x:v>
      </x:c>
      <x:c r="C2190" s="125" t="n">
        <x:v>45689</x:v>
      </x:c>
      <x:c r="D2190" s="120" t="n">
        <x:v>183710</x:v>
      </x:c>
      <x:c r="E2190" s="120" t="n">
        <x:v>154314.57057878698</x:v>
      </x:c>
      <x:c r="F2190" s="120" t="n">
        <x:v>166286.9328514315</x:v>
      </x:c>
      <x:c r="G2190" s="120" t="n">
        <x:v>152984.3081040487</x:v>
      </x:c>
      <x:c r="H2190" s="119" t="n">
        <x:v>0.16000995820158412</x:v>
      </x:c>
      <x:c r="I2190" s="119" t="n">
        <x:f>IFERROR(ABS(F2190-D2190)/ABS(D2190),"")</x:f>
        <x:v>0.09484005850834733</x:v>
      </x:c>
      <x:c r="J2190" s="119" t="n">
        <x:f>IFERROR(ABS(G2190-D2190)/ABS(D2190),"")</x:f>
        <x:v>0.16725105816749938</x:v>
      </x:c>
      <x:c r="K2190" s="120" t="n">
        <x:f>E2190-D2190</x:f>
        <x:v>-29395.42942121302</x:v>
      </x:c>
      <x:c r="L2190" s="77" t="str">
        <x:v>weighted_hybrid</x:v>
      </x:c>
      <x:c r="M2190" s="77" t="str">
        <x:v>是</x:v>
      </x:c>
      <x:c r="N2190" s="77" t="str">
        <x:v>是</x:v>
      </x:c>
    </x:row>
    <x:row r="2191">
      <x:c r="A2191" s="77" t="str">
        <x:v>3226</x:v>
      </x:c>
      <x:c r="B2191" s="77" t="str">
        <x:v>龍鋒</x:v>
      </x:c>
      <x:c r="C2191" s="125" t="n">
        <x:v>45717</x:v>
      </x:c>
      <x:c r="D2191" s="120" t="n">
        <x:v>160549</x:v>
      </x:c>
      <x:c r="E2191" s="120" t="n">
        <x:v>184638.50077904423</x:v>
      </x:c>
      <x:c r="F2191" s="120" t="n">
        <x:v>225017.3855960214</x:v>
      </x:c>
      <x:c r="G2191" s="120" t="n">
        <x:v>180151.9580216023</x:v>
      </x:c>
      <x:c r="H2191" s="119" t="n">
        <x:v>0.15004453954272048</x:v>
      </x:c>
      <x:c r="I2191" s="119" t="n">
        <x:f>IFERROR(ABS(F2191-D2191)/ABS(D2191),"")</x:f>
        <x:v>0.40154959293437764</x:v>
      </x:c>
      <x:c r="J2191" s="119" t="n">
        <x:f>IFERROR(ABS(G2191-D2191)/ABS(D2191),"")</x:f>
        <x:v>0.122099533610314</x:v>
      </x:c>
      <x:c r="K2191" s="120" t="n">
        <x:f>E2191-D2191</x:f>
        <x:v>24089.500779044232</x:v>
      </x:c>
      <x:c r="L2191" s="77" t="str">
        <x:v>weighted_hybrid</x:v>
      </x:c>
      <x:c r="M2191" s="77" t="str">
        <x:v>是</x:v>
      </x:c>
      <x:c r="N2191" s="77" t="str">
        <x:v>是</x:v>
      </x:c>
    </x:row>
    <x:row r="2192">
      <x:c r="A2192" s="77" t="str">
        <x:v>3226</x:v>
      </x:c>
      <x:c r="B2192" s="77" t="str">
        <x:v>龍鋒</x:v>
      </x:c>
      <x:c r="C2192" s="125" t="n">
        <x:v>45748</x:v>
      </x:c>
      <x:c r="D2192" s="120" t="n">
        <x:v>215898</x:v>
      </x:c>
      <x:c r="E2192" s="120" t="n">
        <x:v>161157.4396214589</x:v>
      </x:c>
      <x:c r="F2192" s="120" t="n">
        <x:v>166751.3381338229</x:v>
      </x:c>
      <x:c r="G2192" s="120" t="n">
        <x:v>160535.89534230734</x:v>
      </x:c>
      <x:c r="H2192" s="119" t="n">
        <x:v>0.2535482513897354</x:v>
      </x:c>
      <x:c r="I2192" s="119" t="n">
        <x:f>IFERROR(ABS(F2192-D2192)/ABS(D2192),"")</x:f>
        <x:v>0.22763833785480692</x:v>
      </x:c>
      <x:c r="J2192" s="119" t="n">
        <x:f>IFERROR(ABS(G2192-D2192)/ABS(D2192),"")</x:f>
        <x:v>0.25642713067139417</x:v>
      </x:c>
      <x:c r="K2192" s="120" t="n">
        <x:f>E2192-D2192</x:f>
        <x:v>-54740.56037854109</x:v>
      </x:c>
      <x:c r="L2192" s="77" t="str">
        <x:v>weighted_hybrid</x:v>
      </x:c>
      <x:c r="M2192" s="77" t="str">
        <x:v>是</x:v>
      </x:c>
      <x:c r="N2192" s="77" t="str">
        <x:v>是</x:v>
      </x:c>
    </x:row>
    <x:row r="2193">
      <x:c r="A2193" s="77" t="str">
        <x:v>3226</x:v>
      </x:c>
      <x:c r="B2193" s="77" t="str">
        <x:v>龍鋒</x:v>
      </x:c>
      <x:c r="C2193" s="125" t="n">
        <x:v>45778</x:v>
      </x:c>
      <x:c r="D2193" s="120" t="n">
        <x:v>116927</x:v>
      </x:c>
      <x:c r="E2193" s="120" t="n">
        <x:v>235866.40064308615</x:v>
      </x:c>
      <x:c r="F2193" s="120" t="n">
        <x:v>221341.35145588583</x:v>
      </x:c>
      <x:c r="G2193" s="120" t="n">
        <x:v>237480.29499721952</x:v>
      </x:c>
      <x:c r="H2193" s="119" t="n">
        <x:v>1.0172107438238058</x:v>
      </x:c>
      <x:c r="I2193" s="119" t="n">
        <x:f>IFERROR(ABS(F2193-D2193)/ABS(D2193),"")</x:f>
        <x:v>0.8929875174757398</x:v>
      </x:c>
      <x:c r="J2193" s="119" t="n">
        <x:f>IFERROR(ABS(G2193-D2193)/ABS(D2193),"")</x:f>
        <x:v>1.0310133245291466</x:v>
      </x:c>
      <x:c r="K2193" s="120" t="n">
        <x:f>E2193-D2193</x:f>
        <x:v>118939.40064308615</x:v>
      </x:c>
      <x:c r="L2193" s="77" t="str">
        <x:v>weighted_hybrid</x:v>
      </x:c>
      <x:c r="M2193" s="77" t="str">
        <x:v>是</x:v>
      </x:c>
      <x:c r="N2193" s="77" t="str">
        <x:v>是</x:v>
      </x:c>
    </x:row>
    <x:row r="2194">
      <x:c r="A2194" s="77" t="str">
        <x:v>3226</x:v>
      </x:c>
      <x:c r="B2194" s="77" t="str">
        <x:v>龍鋒</x:v>
      </x:c>
      <x:c r="C2194" s="125" t="n">
        <x:v>45809</x:v>
      </x:c>
      <x:c r="D2194" s="120" t="n">
        <x:v>108440</x:v>
      </x:c>
      <x:c r="E2194" s="120" t="n">
        <x:v>145439.5865547377</x:v>
      </x:c>
      <x:c r="F2194" s="120" t="n">
        <x:v>142102.8342530356</x:v>
      </x:c>
      <x:c r="G2194" s="120" t="n">
        <x:v>145810.33681048237</x:v>
      </x:c>
      <x:c r="H2194" s="119" t="n">
        <x:v>0.3411986956357221</x:v>
      </x:c>
      <x:c r="I2194" s="119" t="n">
        <x:f>IFERROR(ABS(F2194-D2194)/ABS(D2194),"")</x:f>
        <x:v>0.31042820225964224</x:v>
      </x:c>
      <x:c r="J2194" s="119" t="n">
        <x:f>IFERROR(ABS(G2194-D2194)/ABS(D2194),"")</x:f>
        <x:v>0.34461763934417533</x:v>
      </x:c>
      <x:c r="K2194" s="120" t="n">
        <x:f>E2194-D2194</x:f>
        <x:v>36999.5865547377</x:v>
      </x:c>
      <x:c r="L2194" s="77" t="str">
        <x:v>weighted_hybrid</x:v>
      </x:c>
      <x:c r="M2194" s="77" t="str">
        <x:v>是</x:v>
      </x:c>
      <x:c r="N2194" s="77" t="str">
        <x:v>是</x:v>
      </x:c>
    </x:row>
    <x:row r="2195">
      <x:c r="A2195" s="77" t="str">
        <x:v>3226</x:v>
      </x:c>
      <x:c r="B2195" s="77" t="str">
        <x:v>龍鋒</x:v>
      </x:c>
      <x:c r="C2195" s="125" t="n">
        <x:v>45839</x:v>
      </x:c>
      <x:c r="D2195" s="120" t="n">
        <x:v>125371</x:v>
      </x:c>
      <x:c r="E2195" s="120" t="n">
        <x:v>90390.79300922748</x:v>
      </x:c>
      <x:c r="F2195" s="120" t="n">
        <x:v>99473.76396264008</x:v>
      </x:c>
      <x:c r="G2195" s="120" t="n">
        <x:v>89381.57401440386</x:v>
      </x:c>
      <x:c r="H2195" s="119" t="n">
        <x:v>0.2790135437283943</x:v>
      </x:c>
      <x:c r="I2195" s="119" t="n">
        <x:f>IFERROR(ABS(F2195-D2195)/ABS(D2195),"")</x:f>
        <x:v>0.20656480396072394</x:v>
      </x:c>
      <x:c r="J2195" s="119" t="n">
        <x:f>IFERROR(ABS(G2195-D2195)/ABS(D2195),"")</x:f>
        <x:v>0.2870634037025799</x:v>
      </x:c>
      <x:c r="K2195" s="120" t="n">
        <x:f>E2195-D2195</x:f>
        <x:v>-34980.20699077252</x:v>
      </x:c>
      <x:c r="L2195" s="77" t="str">
        <x:v>weighted_hybrid</x:v>
      </x:c>
      <x:c r="M2195" s="77" t="str">
        <x:v>是</x:v>
      </x:c>
      <x:c r="N2195" s="77" t="str">
        <x:v>是</x:v>
      </x:c>
    </x:row>
    <x:row r="2196">
      <x:c r="A2196" s="77" t="str">
        <x:v>3226</x:v>
      </x:c>
      <x:c r="B2196" s="77" t="str">
        <x:v>龍鋒</x:v>
      </x:c>
      <x:c r="C2196" s="125" t="n">
        <x:v>45870</x:v>
      </x:c>
      <x:c r="D2196" s="120" t="n">
        <x:v>87261</x:v>
      </x:c>
      <x:c r="E2196" s="120" t="n">
        <x:v>105569.30617559914</x:v>
      </x:c>
      <x:c r="F2196" s="120" t="n">
        <x:v>118006.30646570704</x:v>
      </x:c>
      <x:c r="G2196" s="120" t="n">
        <x:v>104187.41725447604</x:v>
      </x:c>
      <x:c r="H2196" s="119" t="n">
        <x:v>0.2098108682641631</x:v>
      </x:c>
      <x:c r="I2196" s="119" t="n">
        <x:f>IFERROR(ABS(F2196-D2196)/ABS(D2196),"")</x:f>
        <x:v>0.352337315246296</x:v>
      </x:c>
      <x:c r="J2196" s="119" t="n">
        <x:f>IFERROR(ABS(G2196-D2196)/ABS(D2196),"")</x:f>
        <x:v>0.19397459637725945</x:v>
      </x:c>
      <x:c r="K2196" s="120" t="n">
        <x:f>E2196-D2196</x:f>
        <x:v>18308.306175599137</x:v>
      </x:c>
      <x:c r="L2196" s="77" t="str">
        <x:v>weighted_hybrid</x:v>
      </x:c>
      <x:c r="M2196" s="77" t="str">
        <x:v>是</x:v>
      </x:c>
      <x:c r="N2196" s="77" t="str">
        <x:v>是</x:v>
      </x:c>
    </x:row>
    <x:row r="2197">
      <x:c r="A2197" s="77" t="str">
        <x:v>3226</x:v>
      </x:c>
      <x:c r="B2197" s="77" t="str">
        <x:v>龍鋒</x:v>
      </x:c>
      <x:c r="C2197" s="125" t="n">
        <x:v>45901</x:v>
      </x:c>
      <x:c r="D2197" s="120" t="n">
        <x:v>95802</x:v>
      </x:c>
      <x:c r="E2197" s="120" t="n">
        <x:v>82313.40117928767</x:v>
      </x:c>
      <x:c r="F2197" s="120" t="n">
        <x:v>99449.03908278944</x:v>
      </x:c>
      <x:c r="G2197" s="120" t="n">
        <x:v>80409.4414122319</x:v>
      </x:c>
      <x:c r="H2197" s="119" t="n">
        <x:v>0.14079663076670978</x:v>
      </x:c>
      <x:c r="I2197" s="119" t="n">
        <x:f>IFERROR(ABS(F2197-D2197)/ABS(D2197),"")</x:f>
        <x:v>0.03806850674087644</x:v>
      </x:c>
      <x:c r="J2197" s="119" t="n">
        <x:f>IFERROR(ABS(G2197-D2197)/ABS(D2197),"")</x:f>
        <x:v>0.16067053493421954</x:v>
      </x:c>
      <x:c r="K2197" s="120" t="n">
        <x:f>E2197-D2197</x:f>
        <x:v>-13488.59882071233</x:v>
      </x:c>
      <x:c r="L2197" s="77" t="str">
        <x:v>weighted_hybrid</x:v>
      </x:c>
      <x:c r="M2197" s="77" t="str">
        <x:v>是</x:v>
      </x:c>
      <x:c r="N2197" s="77" t="str">
        <x:v>是</x:v>
      </x:c>
    </x:row>
    <x:row r="2198">
      <x:c r="A2198" s="77" t="str">
        <x:v>3226</x:v>
      </x:c>
      <x:c r="B2198" s="77" t="str">
        <x:v>龍鋒</x:v>
      </x:c>
      <x:c r="C2198" s="125" t="n">
        <x:v>45931</x:v>
      </x:c>
      <x:c r="D2198" s="120" t="n">
        <x:v>107548</x:v>
      </x:c>
      <x:c r="E2198" s="120" t="n">
        <x:v>100911.29860241624</x:v>
      </x:c>
      <x:c r="F2198" s="120" t="n">
        <x:v>89874.15171891589</x:v>
      </x:c>
      <x:c r="G2198" s="120" t="n">
        <x:v>102137.64825613849</x:v>
      </x:c>
      <x:c r="H2198" s="119" t="n">
        <x:v>0.06170920330999889</x:v>
      </x:c>
      <x:c r="I2198" s="119" t="n">
        <x:f>IFERROR(ABS(F2198-D2198)/ABS(D2198),"")</x:f>
        <x:v>0.16433451371558846</x:v>
      </x:c>
      <x:c r="J2198" s="119" t="n">
        <x:f>IFERROR(ABS(G2198-D2198)/ABS(D2198),"")</x:f>
        <x:v>0.05030639104271124</x:v>
      </x:c>
      <x:c r="K2198" s="120" t="n">
        <x:f>E2198-D2198</x:f>
        <x:v>-6636.701397583762</x:v>
      </x:c>
      <x:c r="L2198" s="77" t="str">
        <x:v>weighted_hybrid</x:v>
      </x:c>
      <x:c r="M2198" s="77" t="str">
        <x:v>是</x:v>
      </x:c>
      <x:c r="N2198" s="77" t="str">
        <x:v>是</x:v>
      </x:c>
    </x:row>
    <x:row r="2199">
      <x:c r="A2199" s="77" t="str">
        <x:v>3226</x:v>
      </x:c>
      <x:c r="B2199" s="77" t="str">
        <x:v>龍鋒</x:v>
      </x:c>
      <x:c r="C2199" s="125" t="n">
        <x:v>45962</x:v>
      </x:c>
      <x:c r="D2199" s="120" t="n">
        <x:v>101713</x:v>
      </x:c>
      <x:c r="E2199" s="120" t="n">
        <x:v>99954.91207753944</x:v>
      </x:c>
      <x:c r="F2199" s="120" t="n">
        <x:v>103062.421209678</x:v>
      </x:c>
      <x:c r="G2199" s="120" t="n">
        <x:v>99609.6332850796</x:v>
      </x:c>
      <x:c r="H2199" s="119" t="n">
        <x:v>0.017284790758905544</x:v>
      </x:c>
      <x:c r="I2199" s="119" t="n">
        <x:f>IFERROR(ABS(F2199-D2199)/ABS(D2199),"")</x:f>
        <x:v>0.013266949256024261</x:v>
      </x:c>
      <x:c r="J2199" s="119" t="n">
        <x:f>IFERROR(ABS(G2199-D2199)/ABS(D2199),"")</x:f>
        <x:v>0.020679428538342173</x:v>
      </x:c>
      <x:c r="K2199" s="120" t="n">
        <x:f>E2199-D2199</x:f>
        <x:v>-1758.0879224605596</x:v>
      </x:c>
      <x:c r="L2199" s="77" t="str">
        <x:v>weighted_hybrid</x:v>
      </x:c>
      <x:c r="M2199" s="77" t="str">
        <x:v>是</x:v>
      </x:c>
      <x:c r="N2199" s="77" t="str">
        <x:v>是</x:v>
      </x:c>
    </x:row>
    <x:row r="2200">
      <x:c r="A2200" s="77" t="str">
        <x:v>3226</x:v>
      </x:c>
      <x:c r="B2200" s="77" t="str">
        <x:v>龍鋒</x:v>
      </x:c>
      <x:c r="C2200" s="125" t="n">
        <x:v>45992</x:v>
      </x:c>
      <x:c r="D2200" s="120" t="n">
        <x:v>121023</x:v>
      </x:c>
      <x:c r="E2200" s="120" t="n">
        <x:v>102305.96764659083</x:v>
      </x:c>
      <x:c r="F2200" s="120" t="n">
        <x:v>103466.99745074815</x:v>
      </x:c>
      <x:c r="G2200" s="120" t="n">
        <x:v>102176.96433501778</x:v>
      </x:c>
      <x:c r="H2200" s="119" t="n">
        <x:v>0.15465682021937296</x:v>
      </x:c>
      <x:c r="I2200" s="119" t="n">
        <x:f>IFERROR(ABS(F2200-D2200)/ABS(D2200),"")</x:f>
        <x:v>0.14506335613273383</x:v>
      </x:c>
      <x:c r="J2200" s="119" t="n">
        <x:f>IFERROR(ABS(G2200-D2200)/ABS(D2200),"")</x:f>
        <x:v>0.15572276067344407</x:v>
      </x:c>
      <x:c r="K2200" s="120" t="n">
        <x:f>E2200-D2200</x:f>
        <x:v>-18717.032353409173</x:v>
      </x:c>
      <x:c r="L2200" s="77" t="str">
        <x:v>weighted_hybrid</x:v>
      </x:c>
      <x:c r="M2200" s="77" t="str">
        <x:v>是</x:v>
      </x:c>
      <x:c r="N2200" s="77" t="str">
        <x:v>是</x:v>
      </x:c>
    </x:row>
    <x:row r="2201">
      <x:c r="A2201" s="77" t="str">
        <x:v>3228</x:v>
      </x:c>
      <x:c r="B2201" s="77" t="str">
        <x:v>金麗科</x:v>
      </x:c>
      <x:c r="C2201" s="125" t="n">
        <x:v>45658</x:v>
      </x:c>
      <x:c r="D2201" s="120" t="n">
        <x:v>30746</x:v>
      </x:c>
      <x:c r="E2201" s="120" t="n">
        <x:v>30618.303147014132</x:v>
      </x:c>
      <x:c r="F2201" s="120" t="n">
        <x:v>30377.358206857727</x:v>
      </x:c>
      <x:c r="G2201" s="120" t="n">
        <x:v>30645.074807031513</x:v>
      </x:c>
      <x:c r="H2201" s="119" t="n">
        <x:v>0.004153283451046241</x:v>
      </x:c>
      <x:c r="I2201" s="119" t="n">
        <x:f>IFERROR(ABS(F2201-D2201)/ABS(D2201),"")</x:f>
        <x:v>0.011989910659671922</x:v>
      </x:c>
      <x:c r="J2201" s="119" t="n">
        <x:f>IFERROR(ABS(G2201-D2201)/ABS(D2201),"")</x:f>
        <x:v>0.003282547094532198</x:v>
      </x:c>
      <x:c r="K2201" s="120" t="n">
        <x:f>E2201-D2201</x:f>
        <x:v>-127.69685298586774</x:v>
      </x:c>
      <x:c r="L2201" s="77" t="str">
        <x:v>weighted_hybrid</x:v>
      </x:c>
      <x:c r="M2201" s="77" t="str">
        <x:v>是</x:v>
      </x:c>
      <x:c r="N2201" s="77" t="str">
        <x:v>是</x:v>
      </x:c>
    </x:row>
    <x:row r="2202">
      <x:c r="A2202" s="77" t="str">
        <x:v>3228</x:v>
      </x:c>
      <x:c r="B2202" s="77" t="str">
        <x:v>金麗科</x:v>
      </x:c>
      <x:c r="C2202" s="125" t="n">
        <x:v>45689</x:v>
      </x:c>
      <x:c r="D2202" s="120" t="n">
        <x:v>20695</x:v>
      </x:c>
      <x:c r="E2202" s="120" t="n">
        <x:v>25542.50877190802</x:v>
      </x:c>
      <x:c r="F2202" s="120" t="n">
        <x:v>31865.800826742663</x:v>
      </x:c>
      <x:c r="G2202" s="120" t="n">
        <x:v>24839.920765815277</x:v>
      </x:c>
      <x:c r="H2202" s="119" t="n">
        <x:v>0.2342357464077322</x:v>
      </x:c>
      <x:c r="I2202" s="119" t="n">
        <x:f>IFERROR(ABS(F2202-D2202)/ABS(D2202),"")</x:f>
        <x:v>0.5397825961218973</x:v>
      </x:c>
      <x:c r="J2202" s="119" t="n">
        <x:f>IFERROR(ABS(G2202-D2202)/ABS(D2202),"")</x:f>
        <x:v>0.20028609643949152</x:v>
      </x:c>
      <x:c r="K2202" s="120" t="n">
        <x:f>E2202-D2202</x:f>
        <x:v>4847.508771908018</x:v>
      </x:c>
      <x:c r="L2202" s="77" t="str">
        <x:v>weighted_hybrid</x:v>
      </x:c>
      <x:c r="M2202" s="77" t="str">
        <x:v>是</x:v>
      </x:c>
      <x:c r="N2202" s="77" t="str">
        <x:v>是</x:v>
      </x:c>
    </x:row>
    <x:row r="2203">
      <x:c r="A2203" s="77" t="str">
        <x:v>3228</x:v>
      </x:c>
      <x:c r="B2203" s="77" t="str">
        <x:v>金麗科</x:v>
      </x:c>
      <x:c r="C2203" s="125" t="n">
        <x:v>45717</x:v>
      </x:c>
      <x:c r="D2203" s="120" t="n">
        <x:v>23772</x:v>
      </x:c>
      <x:c r="E2203" s="120" t="n">
        <x:v>25422.809764151436</x:v>
      </x:c>
      <x:c r="F2203" s="120" t="n">
        <x:v>22571.53047375451</x:v>
      </x:c>
      <x:c r="G2203" s="120" t="n">
        <x:v>25739.618574195538</x:v>
      </x:c>
      <x:c r="H2203" s="119" t="n">
        <x:v>0.06944345297625089</x:v>
      </x:c>
      <x:c r="I2203" s="119" t="n">
        <x:f>IFERROR(ABS(F2203-D2203)/ABS(D2203),"")</x:f>
        <x:v>0.05049930701015866</x:v>
      </x:c>
      <x:c r="J2203" s="119" t="n">
        <x:f>IFERROR(ABS(G2203-D2203)/ABS(D2203),"")</x:f>
        <x:v>0.08277042630807412</x:v>
      </x:c>
      <x:c r="K2203" s="120" t="n">
        <x:f>E2203-D2203</x:f>
        <x:v>1650.809764151436</x:v>
      </x:c>
      <x:c r="L2203" s="77" t="str">
        <x:v>weighted_hybrid</x:v>
      </x:c>
      <x:c r="M2203" s="77" t="str">
        <x:v>是</x:v>
      </x:c>
      <x:c r="N2203" s="77" t="str">
        <x:v>是</x:v>
      </x:c>
    </x:row>
    <x:row r="2204">
      <x:c r="A2204" s="77" t="str">
        <x:v>3228</x:v>
      </x:c>
      <x:c r="B2204" s="77" t="str">
        <x:v>金麗科</x:v>
      </x:c>
      <x:c r="C2204" s="125" t="n">
        <x:v>45748</x:v>
      </x:c>
      <x:c r="D2204" s="120" t="n">
        <x:v>37370</x:v>
      </x:c>
      <x:c r="E2204" s="120" t="n">
        <x:v>23457.357669841174</x:v>
      </x:c>
      <x:c r="F2204" s="120" t="n">
        <x:v>24152.50122231021</x:v>
      </x:c>
      <x:c r="G2204" s="120" t="n">
        <x:v>23380.119497344615</x:v>
      </x:c>
      <x:c r="H2204" s="119" t="n">
        <x:v>0.37229441611342856</x:v>
      </x:c>
      <x:c r="I2204" s="119" t="n">
        <x:f>IFERROR(ABS(F2204-D2204)/ABS(D2204),"")</x:f>
        <x:v>0.35369276900427593</x:v>
      </x:c>
      <x:c r="J2204" s="119" t="n">
        <x:f>IFERROR(ABS(G2204-D2204)/ABS(D2204),"")</x:f>
        <x:v>0.37436126579222334</x:v>
      </x:c>
      <x:c r="K2204" s="120" t="n">
        <x:f>E2204-D2204</x:f>
        <x:v>-13912.642330158826</x:v>
      </x:c>
      <x:c r="L2204" s="77" t="str">
        <x:v>weighted_hybrid</x:v>
      </x:c>
      <x:c r="M2204" s="77" t="str">
        <x:v>是</x:v>
      </x:c>
      <x:c r="N2204" s="77" t="str">
        <x:v>是</x:v>
      </x:c>
    </x:row>
    <x:row r="2205">
      <x:c r="A2205" s="77" t="str">
        <x:v>3228</x:v>
      </x:c>
      <x:c r="B2205" s="77" t="str">
        <x:v>金麗科</x:v>
      </x:c>
      <x:c r="C2205" s="125" t="n">
        <x:v>45778</x:v>
      </x:c>
      <x:c r="D2205" s="120" t="n">
        <x:v>20871</x:v>
      </x:c>
      <x:c r="E2205" s="120" t="n">
        <x:v>46044.297551491174</x:v>
      </x:c>
      <x:c r="F2205" s="120" t="n">
        <x:v>37900.69967733613</x:v>
      </x:c>
      <x:c r="G2205" s="120" t="n">
        <x:v>46949.14175973062</x:v>
      </x:c>
      <x:c r="H2205" s="119" t="n">
        <x:v>1.2061375857166008</x:v>
      </x:c>
      <x:c r="I2205" s="119" t="n">
        <x:f>IFERROR(ABS(F2205-D2205)/ABS(D2205),"")</x:f>
        <x:v>0.8159503462860491</x:v>
      </x:c>
      <x:c r="J2205" s="119" t="n">
        <x:f>IFERROR(ABS(G2205-D2205)/ABS(D2205),"")</x:f>
        <x:v>1.2494917234311063</x:v>
      </x:c>
      <x:c r="K2205" s="120" t="n">
        <x:f>E2205-D2205</x:f>
        <x:v>25173.297551491174</x:v>
      </x:c>
      <x:c r="L2205" s="77" t="str">
        <x:v>weighted_hybrid</x:v>
      </x:c>
      <x:c r="M2205" s="77" t="str">
        <x:v>是</x:v>
      </x:c>
      <x:c r="N2205" s="77" t="str">
        <x:v>是</x:v>
      </x:c>
    </x:row>
    <x:row r="2206">
      <x:c r="A2206" s="77" t="str">
        <x:v>3228</x:v>
      </x:c>
      <x:c r="B2206" s="77" t="str">
        <x:v>金麗科</x:v>
      </x:c>
      <x:c r="C2206" s="125" t="n">
        <x:v>45809</x:v>
      </x:c>
      <x:c r="D2206" s="120" t="n">
        <x:v>22110</x:v>
      </x:c>
      <x:c r="E2206" s="120" t="n">
        <x:v>26413.772829763657</x:v>
      </x:c>
      <x:c r="F2206" s="120" t="n">
        <x:v>22453.93783096953</x:v>
      </x:c>
      <x:c r="G2206" s="120" t="n">
        <x:v>26853.754496296337</x:v>
      </x:c>
      <x:c r="H2206" s="119" t="n">
        <x:v>0.19465277384729338</x:v>
      </x:c>
      <x:c r="I2206" s="119" t="n">
        <x:f>IFERROR(ABS(F2206-D2206)/ABS(D2206),"")</x:f>
        <x:v>0.015555758976460027</x:v>
      </x:c>
      <x:c r="J2206" s="119" t="n">
        <x:f>IFERROR(ABS(G2206-D2206)/ABS(D2206),"")</x:f>
        <x:v>0.21455244216627484</x:v>
      </x:c>
      <x:c r="K2206" s="120" t="n">
        <x:f>E2206-D2206</x:f>
        <x:v>4303.772829763657</x:v>
      </x:c>
      <x:c r="L2206" s="77" t="str">
        <x:v>weighted_hybrid</x:v>
      </x:c>
      <x:c r="M2206" s="77" t="str">
        <x:v>是</x:v>
      </x:c>
      <x:c r="N2206" s="77" t="str">
        <x:v>是</x:v>
      </x:c>
    </x:row>
    <x:row r="2207">
      <x:c r="A2207" s="77" t="str">
        <x:v>3228</x:v>
      </x:c>
      <x:c r="B2207" s="77" t="str">
        <x:v>金麗科</x:v>
      </x:c>
      <x:c r="C2207" s="125" t="n">
        <x:v>45839</x:v>
      </x:c>
      <x:c r="D2207" s="120" t="n">
        <x:v>26871</x:v>
      </x:c>
      <x:c r="E2207" s="120" t="n">
        <x:v>19428.922248895462</x:v>
      </x:c>
      <x:c r="F2207" s="120" t="n">
        <x:v>17480.705281241375</x:v>
      </x:c>
      <x:c r="G2207" s="120" t="n">
        <x:v>19645.390800857025</x:v>
      </x:c>
      <x:c r="H2207" s="119" t="n">
        <x:v>0.2769557422911145</x:v>
      </x:c>
      <x:c r="I2207" s="119" t="n">
        <x:f>IFERROR(ABS(F2207-D2207)/ABS(D2207),"")</x:f>
        <x:v>0.3494583275188354</x:v>
      </x:c>
      <x:c r="J2207" s="119" t="n">
        <x:f>IFERROR(ABS(G2207-D2207)/ABS(D2207),"")</x:f>
        <x:v>0.2688998994880345</x:v>
      </x:c>
      <x:c r="K2207" s="120" t="n">
        <x:f>E2207-D2207</x:f>
        <x:v>-7442.077751104538</x:v>
      </x:c>
      <x:c r="L2207" s="77" t="str">
        <x:v>weighted_hybrid</x:v>
      </x:c>
      <x:c r="M2207" s="77" t="str">
        <x:v>是</x:v>
      </x:c>
      <x:c r="N2207" s="77" t="str">
        <x:v>是</x:v>
      </x:c>
    </x:row>
    <x:row r="2208">
      <x:c r="A2208" s="77" t="str">
        <x:v>3228</x:v>
      </x:c>
      <x:c r="B2208" s="77" t="str">
        <x:v>金麗科</x:v>
      </x:c>
      <x:c r="C2208" s="125" t="n">
        <x:v>45870</x:v>
      </x:c>
      <x:c r="D2208" s="120" t="n">
        <x:v>25981</x:v>
      </x:c>
      <x:c r="E2208" s="120" t="n">
        <x:v>20556.35833633311</x:v>
      </x:c>
      <x:c r="F2208" s="120" t="n">
        <x:v>20857.1402731553</x:v>
      </x:c>
      <x:c r="G2208" s="120" t="n">
        <x:v>20522.938121130643</x:v>
      </x:c>
      <x:c r="H2208" s="119" t="n">
        <x:v>0.20879264322646895</x:v>
      </x:c>
      <x:c r="I2208" s="119" t="n">
        <x:f>IFERROR(ABS(F2208-D2208)/ABS(D2208),"")</x:f>
        <x:v>0.1972156470822794</x:v>
      </x:c>
      <x:c r="J2208" s="119" t="n">
        <x:f>IFERROR(ABS(G2208-D2208)/ABS(D2208),"")</x:f>
        <x:v>0.210078976131379</x:v>
      </x:c>
      <x:c r="K2208" s="120" t="n">
        <x:f>E2208-D2208</x:f>
        <x:v>-5424.641663666891</x:v>
      </x:c>
      <x:c r="L2208" s="77" t="str">
        <x:v>weighted_hybrid</x:v>
      </x:c>
      <x:c r="M2208" s="77" t="str">
        <x:v>是</x:v>
      </x:c>
      <x:c r="N2208" s="77" t="str">
        <x:v>是</x:v>
      </x:c>
    </x:row>
    <x:row r="2209">
      <x:c r="A2209" s="77" t="str">
        <x:v>3228</x:v>
      </x:c>
      <x:c r="B2209" s="77" t="str">
        <x:v>金麗科</x:v>
      </x:c>
      <x:c r="C2209" s="125" t="n">
        <x:v>45901</x:v>
      </x:c>
      <x:c r="D2209" s="120" t="n">
        <x:v>27748</x:v>
      </x:c>
      <x:c r="E2209" s="120" t="n">
        <x:v>22178.830415784352</x:v>
      </x:c>
      <x:c r="F2209" s="120" t="n">
        <x:v>24344.078307572217</x:v>
      </x:c>
      <x:c r="G2209" s="120" t="n">
        <x:v>21938.247316696812</x:v>
      </x:c>
      <x:c r="H2209" s="119" t="n">
        <x:v>0.2007052610716321</x:v>
      </x:c>
      <x:c r="I2209" s="119" t="n">
        <x:f>IFERROR(ABS(F2209-D2209)/ABS(D2209),"")</x:f>
        <x:v>0.12267268604684238</x:v>
      </x:c>
      <x:c r="J2209" s="119" t="n">
        <x:f>IFERROR(ABS(G2209-D2209)/ABS(D2209),"")</x:f>
        <x:v>0.2093755471854976</x:v>
      </x:c>
      <x:c r="K2209" s="120" t="n">
        <x:f>E2209-D2209</x:f>
        <x:v>-5569.169584215648</x:v>
      </x:c>
      <x:c r="L2209" s="77" t="str">
        <x:v>weighted_hybrid</x:v>
      </x:c>
      <x:c r="M2209" s="77" t="str">
        <x:v>是</x:v>
      </x:c>
      <x:c r="N2209" s="77" t="str">
        <x:v>是</x:v>
      </x:c>
    </x:row>
    <x:row r="2210">
      <x:c r="A2210" s="77" t="str">
        <x:v>3228</x:v>
      </x:c>
      <x:c r="B2210" s="77" t="str">
        <x:v>金麗科</x:v>
      </x:c>
      <x:c r="C2210" s="125" t="n">
        <x:v>45931</x:v>
      </x:c>
      <x:c r="D2210" s="120" t="n">
        <x:v>26078</x:v>
      </x:c>
      <x:c r="E2210" s="120" t="n">
        <x:v>22303.51273615305</x:v>
      </x:c>
      <x:c r="F2210" s="120" t="n">
        <x:v>28648.8622052564</x:v>
      </x:c>
      <x:c r="G2210" s="120" t="n">
        <x:v>21598.473906252675</x:v>
      </x:c>
      <x:c r="H2210" s="119" t="n">
        <x:v>0.144738371955171</x:v>
      </x:c>
      <x:c r="I2210" s="119" t="n">
        <x:f>IFERROR(ABS(F2210-D2210)/ABS(D2210),"")</x:f>
        <x:v>0.09858356489210825</x:v>
      </x:c>
      <x:c r="J2210" s="119" t="n">
        <x:f>IFERROR(ABS(G2210-D2210)/ABS(D2210),"")</x:f>
        <x:v>0.17177414271597993</x:v>
      </x:c>
      <x:c r="K2210" s="120" t="n">
        <x:f>E2210-D2210</x:f>
        <x:v>-3774.4872638469496</x:v>
      </x:c>
      <x:c r="L2210" s="77" t="str">
        <x:v>weighted_hybrid</x:v>
      </x:c>
      <x:c r="M2210" s="77" t="str">
        <x:v>是</x:v>
      </x:c>
      <x:c r="N2210" s="77" t="str">
        <x:v>是</x:v>
      </x:c>
    </x:row>
    <x:row r="2211">
      <x:c r="A2211" s="77" t="str">
        <x:v>3228</x:v>
      </x:c>
      <x:c r="B2211" s="77" t="str">
        <x:v>金麗科</x:v>
      </x:c>
      <x:c r="C2211" s="125" t="n">
        <x:v>45962</x:v>
      </x:c>
      <x:c r="D2211" s="120" t="n">
        <x:v>20231</x:v>
      </x:c>
      <x:c r="E2211" s="120" t="n">
        <x:v>25043.276476544866</x:v>
      </x:c>
      <x:c r="F2211" s="120" t="n">
        <x:v>25898.89818528052</x:v>
      </x:c>
      <x:c r="G2211" s="120" t="n">
        <x:v>24948.20739779646</x:v>
      </x:c>
      <x:c r="H2211" s="119" t="n">
        <x:v>0.23786646614328835</x:v>
      </x:c>
      <x:c r="I2211" s="119" t="n">
        <x:f>IFERROR(ABS(F2211-D2211)/ABS(D2211),"")</x:f>
        <x:v>0.28015907198262663</x:v>
      </x:c>
      <x:c r="J2211" s="119" t="n">
        <x:f>IFERROR(ABS(G2211-D2211)/ABS(D2211),"")</x:f>
        <x:v>0.23316728771669523</x:v>
      </x:c>
      <x:c r="K2211" s="120" t="n">
        <x:f>E2211-D2211</x:f>
        <x:v>4812.2764765448665</x:v>
      </x:c>
      <x:c r="L2211" s="77" t="str">
        <x:v>weighted_hybrid</x:v>
      </x:c>
      <x:c r="M2211" s="77" t="str">
        <x:v>是</x:v>
      </x:c>
      <x:c r="N2211" s="77" t="str">
        <x:v>是</x:v>
      </x:c>
    </x:row>
    <x:row r="2212">
      <x:c r="A2212" s="77" t="str">
        <x:v>3228</x:v>
      </x:c>
      <x:c r="B2212" s="77" t="str">
        <x:v>金麗科</x:v>
      </x:c>
      <x:c r="C2212" s="125" t="n">
        <x:v>45992</x:v>
      </x:c>
      <x:c r="D2212" s="120" t="n">
        <x:v>26513</x:v>
      </x:c>
      <x:c r="E2212" s="120" t="n">
        <x:v>24092.70553102216</x:v>
      </x:c>
      <x:c r="F2212" s="120" t="n">
        <x:v>28313.2897742693</x:v>
      </x:c>
      <x:c r="G2212" s="120" t="n">
        <x:v>23623.75172621692</x:v>
      </x:c>
      <x:c r="H2212" s="119" t="n">
        <x:v>0.09128708441058504</x:v>
      </x:c>
      <x:c r="I2212" s="119" t="n">
        <x:f>IFERROR(ABS(F2212-D2212)/ABS(D2212),"")</x:f>
        <x:v>0.06790215268997467</x:v>
      </x:c>
      <x:c r="J2212" s="119" t="n">
        <x:f>IFERROR(ABS(G2212-D2212)/ABS(D2212),"")</x:f>
        <x:v>0.10897477742175837</x:v>
      </x:c>
      <x:c r="K2212" s="120" t="n">
        <x:f>E2212-D2212</x:f>
        <x:v>-2420.2944689778415</x:v>
      </x:c>
      <x:c r="L2212" s="77" t="str">
        <x:v>weighted_hybrid</x:v>
      </x:c>
      <x:c r="M2212" s="77" t="str">
        <x:v>是</x:v>
      </x:c>
      <x:c r="N2212" s="77" t="str">
        <x:v>是</x:v>
      </x:c>
    </x:row>
    <x:row r="2213">
      <x:c r="A2213" s="77" t="str">
        <x:v>3229</x:v>
      </x:c>
      <x:c r="B2213" s="77" t="str">
        <x:v>晟鈦</x:v>
      </x:c>
      <x:c r="C2213" s="125" t="n">
        <x:v>45658</x:v>
      </x:c>
      <x:c r="D2213" s="120" t="n">
        <x:v>64954</x:v>
      </x:c>
      <x:c r="E2213" s="120" t="n">
        <x:v>79019.76812722243</x:v>
      </x:c>
      <x:c r="F2213" s="120" t="n">
        <x:v>69955.6751472502</x:v>
      </x:c>
      <x:c r="G2213" s="120" t="n">
        <x:v>80026.88956944157</x:v>
      </x:c>
      <x:c r="H2213" s="119" t="n">
        <x:v>0.21654968327158344</x:v>
      </x:c>
      <x:c r="I2213" s="119" t="n">
        <x:f>IFERROR(ABS(F2213-D2213)/ABS(D2213),"")</x:f>
        <x:v>0.07700334309280711</x:v>
      </x:c>
      <x:c r="J2213" s="119" t="n">
        <x:f>IFERROR(ABS(G2213-D2213)/ABS(D2213),"")</x:f>
        <x:v>0.23205483218033637</x:v>
      </x:c>
      <x:c r="K2213" s="120" t="n">
        <x:f>E2213-D2213</x:f>
        <x:v>14065.768127222429</x:v>
      </x:c>
      <x:c r="L2213" s="77" t="str">
        <x:v>weighted_hybrid</x:v>
      </x:c>
      <x:c r="M2213" s="77" t="str">
        <x:v>是</x:v>
      </x:c>
      <x:c r="N2213" s="77" t="str">
        <x:v>是</x:v>
      </x:c>
    </x:row>
    <x:row r="2214">
      <x:c r="A2214" s="77" t="str">
        <x:v>3229</x:v>
      </x:c>
      <x:c r="B2214" s="77" t="str">
        <x:v>晟鈦</x:v>
      </x:c>
      <x:c r="C2214" s="125" t="n">
        <x:v>45689</x:v>
      </x:c>
      <x:c r="D2214" s="120" t="n">
        <x:v>82354</x:v>
      </x:c>
      <x:c r="E2214" s="120" t="n">
        <x:v>57725.51027787939</x:v>
      </x:c>
      <x:c r="F2214" s="120" t="n">
        <x:v>58036.82830468912</x:v>
      </x:c>
      <x:c r="G2214" s="120" t="n">
        <x:v>57690.919386011636</x:v>
      </x:c>
      <x:c r="H2214" s="119" t="n">
        <x:v>0.29905638732934176</x:v>
      </x:c>
      <x:c r="I2214" s="119" t="n">
        <x:f>IFERROR(ABS(F2214-D2214)/ABS(D2214),"")</x:f>
        <x:v>0.29527614560690285</x:v>
      </x:c>
      <x:c r="J2214" s="119" t="n">
        <x:f>IFERROR(ABS(G2214-D2214)/ABS(D2214),"")</x:f>
        <x:v>0.29947641418739057</x:v>
      </x:c>
      <x:c r="K2214" s="120" t="n">
        <x:f>E2214-D2214</x:f>
        <x:v>-24628.489722120612</x:v>
      </x:c>
      <x:c r="L2214" s="77" t="str">
        <x:v>weighted_hybrid</x:v>
      </x:c>
      <x:c r="M2214" s="77" t="str">
        <x:v>是</x:v>
      </x:c>
      <x:c r="N2214" s="77" t="str">
        <x:v>是</x:v>
      </x:c>
    </x:row>
    <x:row r="2215">
      <x:c r="A2215" s="77" t="str">
        <x:v>3229</x:v>
      </x:c>
      <x:c r="B2215" s="77" t="str">
        <x:v>晟鈦</x:v>
      </x:c>
      <x:c r="C2215" s="125" t="n">
        <x:v>45717</x:v>
      </x:c>
      <x:c r="D2215" s="120" t="n">
        <x:v>87911</x:v>
      </x:c>
      <x:c r="E2215" s="120" t="n">
        <x:v>80926.58993532915</x:v>
      </x:c>
      <x:c r="F2215" s="120" t="n">
        <x:v>100451.39850908473</x:v>
      </x:c>
      <x:c r="G2215" s="120" t="n">
        <x:v>78757.16676046741</x:v>
      </x:c>
      <x:c r="H2215" s="119" t="n">
        <x:v>0.07944864766264578</x:v>
      </x:c>
      <x:c r="I2215" s="119" t="n">
        <x:f>IFERROR(ABS(F2215-D2215)/ABS(D2215),"")</x:f>
        <x:v>0.14264879831971797</x:v>
      </x:c>
      <x:c r="J2215" s="119" t="n">
        <x:f>IFERROR(ABS(G2215-D2215)/ABS(D2215),"")</x:f>
        <x:v>0.1041261416606862</x:v>
      </x:c>
      <x:c r="K2215" s="120" t="n">
        <x:f>E2215-D2215</x:f>
        <x:v>-6984.410064670854</x:v>
      </x:c>
      <x:c r="L2215" s="77" t="str">
        <x:v>weighted_hybrid</x:v>
      </x:c>
      <x:c r="M2215" s="77" t="str">
        <x:v>是</x:v>
      </x:c>
      <x:c r="N2215" s="77" t="str">
        <x:v>是</x:v>
      </x:c>
    </x:row>
    <x:row r="2216">
      <x:c r="A2216" s="77" t="str">
        <x:v>3229</x:v>
      </x:c>
      <x:c r="B2216" s="77" t="str">
        <x:v>晟鈦</x:v>
      </x:c>
      <x:c r="C2216" s="125" t="n">
        <x:v>45748</x:v>
      </x:c>
      <x:c r="D2216" s="120" t="n">
        <x:v>95059</x:v>
      </x:c>
      <x:c r="E2216" s="120" t="n">
        <x:v>89057.17107536926</x:v>
      </x:c>
      <x:c r="F2216" s="120" t="n">
        <x:v>91803.99050492844</x:v>
      </x:c>
      <x:c r="G2216" s="120" t="n">
        <x:v>88751.96891652934</x:v>
      </x:c>
      <x:c r="H2216" s="119" t="n">
        <x:v>0.06313793459462796</x:v>
      </x:c>
      <x:c r="I2216" s="119" t="n">
        <x:f>IFERROR(ABS(F2216-D2216)/ABS(D2216),"")</x:f>
        <x:v>0.03424199176376311</x:v>
      </x:c>
      <x:c r="J2216" s="119" t="n">
        <x:f>IFERROR(ABS(G2216-D2216)/ABS(D2216),"")</x:f>
        <x:v>0.06634859490916864</x:v>
      </x:c>
      <x:c r="K2216" s="120" t="n">
        <x:f>E2216-D2216</x:f>
        <x:v>-6001.8289246307395</x:v>
      </x:c>
      <x:c r="L2216" s="77" t="str">
        <x:v>weighted_hybrid</x:v>
      </x:c>
      <x:c r="M2216" s="77" t="str">
        <x:v>是</x:v>
      </x:c>
      <x:c r="N2216" s="77" t="str">
        <x:v>是</x:v>
      </x:c>
    </x:row>
    <x:row r="2217">
      <x:c r="A2217" s="77" t="str">
        <x:v>3229</x:v>
      </x:c>
      <x:c r="B2217" s="77" t="str">
        <x:v>晟鈦</x:v>
      </x:c>
      <x:c r="C2217" s="125" t="n">
        <x:v>45778</x:v>
      </x:c>
      <x:c r="D2217" s="120" t="n">
        <x:v>79556</x:v>
      </x:c>
      <x:c r="E2217" s="120" t="n">
        <x:v>104215.23689411311</x:v>
      </x:c>
      <x:c r="F2217" s="120" t="n">
        <x:v>99109.8468666352</x:v>
      </x:c>
      <x:c r="G2217" s="120" t="n">
        <x:v>104782.50245272178</x:v>
      </x:c>
      <x:c r="H2217" s="119" t="n">
        <x:v>0.30996074330173856</x:v>
      </x:c>
      <x:c r="I2217" s="119" t="n">
        <x:f>IFERROR(ABS(F2217-D2217)/ABS(D2217),"")</x:f>
        <x:v>0.24578720481968924</x:v>
      </x:c>
      <x:c r="J2217" s="119" t="n">
        <x:f>IFERROR(ABS(G2217-D2217)/ABS(D2217),"")</x:f>
        <x:v>0.3170911364664108</x:v>
      </x:c>
      <x:c r="K2217" s="120" t="n">
        <x:f>E2217-D2217</x:f>
        <x:v>24659.236894113114</x:v>
      </x:c>
      <x:c r="L2217" s="77" t="str">
        <x:v>weighted_hybrid</x:v>
      </x:c>
      <x:c r="M2217" s="77" t="str">
        <x:v>是</x:v>
      </x:c>
      <x:c r="N2217" s="77" t="str">
        <x:v>是</x:v>
      </x:c>
    </x:row>
    <x:row r="2218">
      <x:c r="A2218" s="77" t="str">
        <x:v>3229</x:v>
      </x:c>
      <x:c r="B2218" s="77" t="str">
        <x:v>晟鈦</x:v>
      </x:c>
      <x:c r="C2218" s="125" t="n">
        <x:v>45809</x:v>
      </x:c>
      <x:c r="D2218" s="120" t="n">
        <x:v>68983</x:v>
      </x:c>
      <x:c r="E2218" s="120" t="n">
        <x:v>86650.54741975537</x:v>
      </x:c>
      <x:c r="F2218" s="120" t="n">
        <x:v>94176.72952723084</x:v>
      </x:c>
      <x:c r="G2218" s="120" t="n">
        <x:v>85814.30496336921</x:v>
      </x:c>
      <x:c r="H2218" s="119" t="n">
        <x:v>0.25611451255751955</x:v>
      </x:c>
      <x:c r="I2218" s="119" t="n">
        <x:f>IFERROR(ABS(F2218-D2218)/ABS(D2218),"")</x:f>
        <x:v>0.3652164957631712</x:v>
      </x:c>
      <x:c r="J2218" s="119" t="n">
        <x:f>IFERROR(ABS(G2218-D2218)/ABS(D2218),"")</x:f>
        <x:v>0.24399206997911388</x:v>
      </x:c>
      <x:c r="K2218" s="120" t="n">
        <x:f>E2218-D2218</x:f>
        <x:v>17667.54741975537</x:v>
      </x:c>
      <x:c r="L2218" s="77" t="str">
        <x:v>weighted_hybrid</x:v>
      </x:c>
      <x:c r="M2218" s="77" t="str">
        <x:v>是</x:v>
      </x:c>
      <x:c r="N2218" s="77" t="str">
        <x:v>是</x:v>
      </x:c>
    </x:row>
    <x:row r="2219">
      <x:c r="A2219" s="77" t="str">
        <x:v>3229</x:v>
      </x:c>
      <x:c r="B2219" s="77" t="str">
        <x:v>晟鈦</x:v>
      </x:c>
      <x:c r="C2219" s="125" t="n">
        <x:v>45839</x:v>
      </x:c>
      <x:c r="D2219" s="120" t="n">
        <x:v>81808</x:v>
      </x:c>
      <x:c r="E2219" s="120" t="n">
        <x:v>71651.30424866371</x:v>
      </x:c>
      <x:c r="F2219" s="120" t="n">
        <x:v>74518.83529150403</x:v>
      </x:c>
      <x:c r="G2219" s="120" t="n">
        <x:v>71332.68968834812</x:v>
      </x:c>
      <x:c r="H2219" s="119" t="n">
        <x:v>0.12415284264786192</x:v>
      </x:c>
      <x:c r="I2219" s="119" t="n">
        <x:f>IFERROR(ABS(F2219-D2219)/ABS(D2219),"")</x:f>
        <x:v>0.08910087899100295</x:v>
      </x:c>
      <x:c r="J2219" s="119" t="n">
        <x:f>IFERROR(ABS(G2219-D2219)/ABS(D2219),"")</x:f>
        <x:v>0.12804750527640177</x:v>
      </x:c>
      <x:c r="K2219" s="120" t="n">
        <x:f>E2219-D2219</x:f>
        <x:v>-10156.695751336287</x:v>
      </x:c>
      <x:c r="L2219" s="77" t="str">
        <x:v>weighted_hybrid</x:v>
      </x:c>
      <x:c r="M2219" s="77" t="str">
        <x:v>是</x:v>
      </x:c>
      <x:c r="N2219" s="77" t="str">
        <x:v>是</x:v>
      </x:c>
    </x:row>
    <x:row r="2220">
      <x:c r="A2220" s="77" t="str">
        <x:v>3229</x:v>
      </x:c>
      <x:c r="B2220" s="77" t="str">
        <x:v>晟鈦</x:v>
      </x:c>
      <x:c r="C2220" s="125" t="n">
        <x:v>45870</x:v>
      </x:c>
      <x:c r="D2220" s="120" t="n">
        <x:v>78279</x:v>
      </x:c>
      <x:c r="E2220" s="120" t="n">
        <x:v>74487.27750426513</x:v>
      </x:c>
      <x:c r="F2220" s="120" t="n">
        <x:v>81055.65569071234</x:v>
      </x:c>
      <x:c r="G2220" s="120" t="n">
        <x:v>73757.457705771</x:v>
      </x:c>
      <x:c r="H2220" s="119" t="n">
        <x:v>0.04843856584441378</x:v>
      </x:c>
      <x:c r="I2220" s="119" t="n">
        <x:f>IFERROR(ABS(F2220-D2220)/ABS(D2220),"")</x:f>
        <x:v>0.035471271870007856</x:v>
      </x:c>
      <x:c r="J2220" s="119" t="n">
        <x:f>IFERROR(ABS(G2220-D2220)/ABS(D2220),"")</x:f>
        <x:v>0.05776188114601621</x:v>
      </x:c>
      <x:c r="K2220" s="120" t="n">
        <x:f>E2220-D2220</x:f>
        <x:v>-3791.7224957348662</x:v>
      </x:c>
      <x:c r="L2220" s="77" t="str">
        <x:v>weighted_hybrid</x:v>
      </x:c>
      <x:c r="M2220" s="77" t="str">
        <x:v>是</x:v>
      </x:c>
      <x:c r="N2220" s="77" t="str">
        <x:v>是</x:v>
      </x:c>
    </x:row>
    <x:row r="2221">
      <x:c r="A2221" s="77" t="str">
        <x:v>3229</x:v>
      </x:c>
      <x:c r="B2221" s="77" t="str">
        <x:v>晟鈦</x:v>
      </x:c>
      <x:c r="C2221" s="125" t="n">
        <x:v>45901</x:v>
      </x:c>
      <x:c r="D2221" s="120" t="n">
        <x:v>95074</x:v>
      </x:c>
      <x:c r="E2221" s="120" t="n">
        <x:v>70670.0855353595</x:v>
      </x:c>
      <x:c r="F2221" s="120" t="n">
        <x:v>73420.59901310409</x:v>
      </x:c>
      <x:c r="G2221" s="120" t="n">
        <x:v>70364.47292672121</x:v>
      </x:c>
      <x:c r="H2221" s="119" t="n">
        <x:v>0.2566833673206187</x:v>
      </x:c>
      <x:c r="I2221" s="119" t="n">
        <x:f>IFERROR(ABS(F2221-D2221)/ABS(D2221),"")</x:f>
        <x:v>0.22775312900368042</x:v>
      </x:c>
      <x:c r="J2221" s="119" t="n">
        <x:f>IFERROR(ABS(G2221-D2221)/ABS(D2221),"")</x:f>
        <x:v>0.25989783824472296</x:v>
      </x:c>
      <x:c r="K2221" s="120" t="n">
        <x:f>E2221-D2221</x:f>
        <x:v>-24403.914464640504</x:v>
      </x:c>
      <x:c r="L2221" s="77" t="str">
        <x:v>weighted_hybrid</x:v>
      </x:c>
      <x:c r="M2221" s="77" t="str">
        <x:v>是</x:v>
      </x:c>
      <x:c r="N2221" s="77" t="str">
        <x:v>是</x:v>
      </x:c>
    </x:row>
    <x:row r="2222">
      <x:c r="A2222" s="77" t="str">
        <x:v>3229</x:v>
      </x:c>
      <x:c r="B2222" s="77" t="str">
        <x:v>晟鈦</x:v>
      </x:c>
      <x:c r="C2222" s="125" t="n">
        <x:v>45931</x:v>
      </x:c>
      <x:c r="D2222" s="120" t="n">
        <x:v>93396</x:v>
      </x:c>
      <x:c r="E2222" s="120" t="n">
        <x:v>91435.2834076962</x:v>
      </x:c>
      <x:c r="F2222" s="120" t="n">
        <x:v>87679.56953907607</x:v>
      </x:c>
      <x:c r="G2222" s="120" t="n">
        <x:v>91852.584948654</x:v>
      </x:c>
      <x:c r="H2222" s="119" t="n">
        <x:v>0.02099358208385581</x:v>
      </x:c>
      <x:c r="I2222" s="119" t="n">
        <x:f>IFERROR(ABS(F2222-D2222)/ABS(D2222),"")</x:f>
        <x:v>0.06120637351625266</x:v>
      </x:c>
      <x:c r="J2222" s="119" t="n">
        <x:f>IFERROR(ABS(G2222-D2222)/ABS(D2222),"")</x:f>
        <x:v>0.01652549414692283</x:v>
      </x:c>
      <x:c r="K2222" s="120" t="n">
        <x:f>E2222-D2222</x:f>
        <x:v>-1960.7165923037974</x:v>
      </x:c>
      <x:c r="L2222" s="77" t="str">
        <x:v>weighted_hybrid</x:v>
      </x:c>
      <x:c r="M2222" s="77" t="str">
        <x:v>是</x:v>
      </x:c>
      <x:c r="N2222" s="77" t="str">
        <x:v>是</x:v>
      </x:c>
    </x:row>
    <x:row r="2223">
      <x:c r="A2223" s="77" t="str">
        <x:v>3229</x:v>
      </x:c>
      <x:c r="B2223" s="77" t="str">
        <x:v>晟鈦</x:v>
      </x:c>
      <x:c r="C2223" s="125" t="n">
        <x:v>45962</x:v>
      </x:c>
      <x:c r="D2223" s="120" t="n">
        <x:v>99692</x:v>
      </x:c>
      <x:c r="E2223" s="120" t="n">
        <x:v>90863.07801108882</x:v>
      </x:c>
      <x:c r="F2223" s="120" t="n">
        <x:v>85947.31907528579</x:v>
      </x:c>
      <x:c r="G2223" s="120" t="n">
        <x:v>91409.27344840026</x:v>
      </x:c>
      <x:c r="H2223" s="119" t="n">
        <x:v>0.08856199082084001</x:v>
      </x:c>
      <x:c r="I2223" s="119" t="n">
        <x:f>IFERROR(ABS(F2223-D2223)/ABS(D2223),"")</x:f>
        <x:v>0.13787145332337808</x:v>
      </x:c>
      <x:c r="J2223" s="119" t="n">
        <x:f>IFERROR(ABS(G2223-D2223)/ABS(D2223),"")</x:f>
        <x:v>0.08308316165389142</x:v>
      </x:c>
      <x:c r="K2223" s="120" t="n">
        <x:f>E2223-D2223</x:f>
        <x:v>-8828.921988911185</x:v>
      </x:c>
      <x:c r="L2223" s="77" t="str">
        <x:v>weighted_hybrid</x:v>
      </x:c>
      <x:c r="M2223" s="77" t="str">
        <x:v>是</x:v>
      </x:c>
      <x:c r="N2223" s="77" t="str">
        <x:v>是</x:v>
      </x:c>
    </x:row>
    <x:row r="2224">
      <x:c r="A2224" s="77" t="str">
        <x:v>3229</x:v>
      </x:c>
      <x:c r="B2224" s="77" t="str">
        <x:v>晟鈦</x:v>
      </x:c>
      <x:c r="C2224" s="125" t="n">
        <x:v>45992</x:v>
      </x:c>
      <x:c r="D2224" s="120" t="n">
        <x:v>113518</x:v>
      </x:c>
      <x:c r="E2224" s="120" t="n">
        <x:v>94528.31681638732</x:v>
      </x:c>
      <x:c r="F2224" s="120" t="n">
        <x:v>94797.25602404484</x:v>
      </x:c>
      <x:c r="G2224" s="120" t="n">
        <x:v>94498.43468220314</x:v>
      </x:c>
      <x:c r="H2224" s="119" t="n">
        <x:v>0.16728345446195916</x:v>
      </x:c>
      <x:c r="I2224" s="119" t="n">
        <x:f>IFERROR(ABS(F2224-D2224)/ABS(D2224),"")</x:f>
        <x:v>0.164914321745936</x:v>
      </x:c>
      <x:c r="J2224" s="119" t="n">
        <x:f>IFERROR(ABS(G2224-D2224)/ABS(D2224),"")</x:f>
        <x:v>0.16754669143040632</x:v>
      </x:c>
      <x:c r="K2224" s="120" t="n">
        <x:f>E2224-D2224</x:f>
        <x:v>-18989.68318361268</x:v>
      </x:c>
      <x:c r="L2224" s="77" t="str">
        <x:v>weighted_hybrid</x:v>
      </x:c>
      <x:c r="M2224" s="77" t="str">
        <x:v>是</x:v>
      </x:c>
      <x:c r="N2224" s="77" t="str">
        <x:v>是</x:v>
      </x:c>
    </x:row>
    <x:row r="2225">
      <x:c r="A2225" s="77" t="str">
        <x:v>3230</x:v>
      </x:c>
      <x:c r="B2225" s="77" t="str">
        <x:v>錦明</x:v>
      </x:c>
      <x:c r="C2225" s="125" t="n">
        <x:v>45658</x:v>
      </x:c>
      <x:c r="D2225" s="120" t="n">
        <x:v>39357</x:v>
      </x:c>
      <x:c r="E2225" s="120" t="n">
        <x:v>31113.330824777775</x:v>
      </x:c>
      <x:c r="F2225" s="120" t="n">
        <x:v>31938.591143560112</x:v>
      </x:c>
      <x:c r="G2225" s="120" t="n">
        <x:v>31021.63523380196</x:v>
      </x:c>
      <x:c r="H2225" s="119" t="n">
        <x:v>0.20945877925711373</x:v>
      </x:c>
      <x:c r="I2225" s="119" t="n">
        <x:f>IFERROR(ABS(F2225-D2225)/ABS(D2225),"")</x:f>
        <x:v>0.18849020139847772</x:v>
      </x:c>
      <x:c r="J2225" s="119" t="n">
        <x:f>IFERROR(ABS(G2225-D2225)/ABS(D2225),"")</x:f>
        <x:v>0.2117886212414066</x:v>
      </x:c>
      <x:c r="K2225" s="120" t="n">
        <x:f>E2225-D2225</x:f>
        <x:v>-8243.669175222225</x:v>
      </x:c>
      <x:c r="L2225" s="77" t="str">
        <x:v>weighted_hybrid</x:v>
      </x:c>
      <x:c r="M2225" s="77" t="str">
        <x:v>是</x:v>
      </x:c>
      <x:c r="N2225" s="77" t="str">
        <x:v>是</x:v>
      </x:c>
    </x:row>
    <x:row r="2226">
      <x:c r="A2226" s="77" t="str">
        <x:v>3230</x:v>
      </x:c>
      <x:c r="B2226" s="77" t="str">
        <x:v>錦明</x:v>
      </x:c>
      <x:c r="C2226" s="125" t="n">
        <x:v>45689</x:v>
      </x:c>
      <x:c r="D2226" s="120" t="n">
        <x:v>42102</x:v>
      </x:c>
      <x:c r="E2226" s="120" t="n">
        <x:v>27010.634764620085</x:v>
      </x:c>
      <x:c r="F2226" s="120" t="n">
        <x:v>24841.986529132733</x:v>
      </x:c>
      <x:c r="G2226" s="120" t="n">
        <x:v>27251.595679674232</x:v>
      </x:c>
      <x:c r="H2226" s="119" t="n">
        <x:v>0.3584477040373359</x:v>
      </x:c>
      <x:c r="I2226" s="119" t="n">
        <x:f>IFERROR(ABS(F2226-D2226)/ABS(D2226),"")</x:f>
        <x:v>0.40995709160769717</x:v>
      </x:c>
      <x:c r="J2226" s="119" t="n">
        <x:f>IFERROR(ABS(G2226-D2226)/ABS(D2226),"")</x:f>
        <x:v>0.35272443875174025</x:v>
      </x:c>
      <x:c r="K2226" s="120" t="n">
        <x:f>E2226-D2226</x:f>
        <x:v>-15091.365235379915</x:v>
      </x:c>
      <x:c r="L2226" s="77" t="str">
        <x:v>weighted_hybrid</x:v>
      </x:c>
      <x:c r="M2226" s="77" t="str">
        <x:v>是</x:v>
      </x:c>
      <x:c r="N2226" s="77" t="str">
        <x:v>是</x:v>
      </x:c>
    </x:row>
    <x:row r="2227">
      <x:c r="A2227" s="77" t="str">
        <x:v>3230</x:v>
      </x:c>
      <x:c r="B2227" s="77" t="str">
        <x:v>錦明</x:v>
      </x:c>
      <x:c r="C2227" s="125" t="n">
        <x:v>45717</x:v>
      </x:c>
      <x:c r="D2227" s="120" t="n">
        <x:v>36802</x:v>
      </x:c>
      <x:c r="E2227" s="120" t="n">
        <x:v>38359.61311891988</x:v>
      </x:c>
      <x:c r="F2227" s="120" t="n">
        <x:v>53674.30485072676</x:v>
      </x:c>
      <x:c r="G2227" s="120" t="n">
        <x:v>36657.98070427467</x:v>
      </x:c>
      <x:c r="H2227" s="119" t="n">
        <x:v>0.04232414322373454</x:v>
      </x:c>
      <x:c r="I2227" s="119" t="n">
        <x:f>IFERROR(ABS(F2227-D2227)/ABS(D2227),"")</x:f>
        <x:v>0.45846162846385413</x:v>
      </x:c>
      <x:c r="J2227" s="119" t="n">
        <x:f>IFERROR(ABS(G2227-D2227)/ABS(D2227),"")</x:f>
        <x:v>0.003913355136278767</x:v>
      </x:c>
      <x:c r="K2227" s="120" t="n">
        <x:f>E2227-D2227</x:f>
        <x:v>1557.6131189198786</x:v>
      </x:c>
      <x:c r="L2227" s="77" t="str">
        <x:v>weighted_hybrid</x:v>
      </x:c>
      <x:c r="M2227" s="77" t="str">
        <x:v>是</x:v>
      </x:c>
      <x:c r="N2227" s="77" t="str">
        <x:v>是</x:v>
      </x:c>
    </x:row>
    <x:row r="2228">
      <x:c r="A2228" s="77" t="str">
        <x:v>3230</x:v>
      </x:c>
      <x:c r="B2228" s="77" t="str">
        <x:v>錦明</x:v>
      </x:c>
      <x:c r="C2228" s="125" t="n">
        <x:v>45748</x:v>
      </x:c>
      <x:c r="D2228" s="120" t="n">
        <x:v>29031</x:v>
      </x:c>
      <x:c r="E2228" s="120" t="n">
        <x:v>35175.75870661071</x:v>
      </x:c>
      <x:c r="F2228" s="120" t="n">
        <x:v>42862.287379285146</x:v>
      </x:c>
      <x:c r="G2228" s="120" t="n">
        <x:v>34321.69996520244</x:v>
      </x:c>
      <x:c r="H2228" s="119" t="n">
        <x:v>0.21166197191315173</x:v>
      </x:c>
      <x:c r="I2228" s="119" t="n">
        <x:f>IFERROR(ABS(F2228-D2228)/ABS(D2228),"")</x:f>
        <x:v>0.4764316551026539</x:v>
      </x:c>
      <x:c r="J2228" s="119" t="n">
        <x:f>IFERROR(ABS(G2228-D2228)/ABS(D2228),"")</x:f>
        <x:v>0.18224311822542932</x:v>
      </x:c>
      <x:c r="K2228" s="120" t="n">
        <x:f>E2228-D2228</x:f>
        <x:v>6144.758706610708</x:v>
      </x:c>
      <x:c r="L2228" s="77" t="str">
        <x:v>weighted_hybrid</x:v>
      </x:c>
      <x:c r="M2228" s="77" t="str">
        <x:v>是</x:v>
      </x:c>
      <x:c r="N2228" s="77" t="str">
        <x:v>是</x:v>
      </x:c>
    </x:row>
    <x:row r="2229">
      <x:c r="A2229" s="77" t="str">
        <x:v>3230</x:v>
      </x:c>
      <x:c r="B2229" s="77" t="str">
        <x:v>錦明</x:v>
      </x:c>
      <x:c r="C2229" s="125" t="n">
        <x:v>45778</x:v>
      </x:c>
      <x:c r="D2229" s="120" t="n">
        <x:v>32735</x:v>
      </x:c>
      <x:c r="E2229" s="120" t="n">
        <x:v>36127.75703278091</x:v>
      </x:c>
      <x:c r="F2229" s="120" t="n">
        <x:v>38582.646018045714</x:v>
      </x:c>
      <x:c r="G2229" s="120" t="n">
        <x:v>35854.9915899737</x:v>
      </x:c>
      <x:c r="H2229" s="119" t="n">
        <x:v>0.10364310471302605</x:v>
      </x:c>
      <x:c r="I2229" s="119" t="n">
        <x:f>IFERROR(ABS(F2229-D2229)/ABS(D2229),"")</x:f>
        <x:v>0.17863589485400075</x:v>
      </x:c>
      <x:c r="J2229" s="119" t="n">
        <x:f>IFERROR(ABS(G2229-D2229)/ABS(D2229),"")</x:f>
        <x:v>0.09531057247513984</x:v>
      </x:c>
      <x:c r="K2229" s="120" t="n">
        <x:f>E2229-D2229</x:f>
        <x:v>3392.757032780908</x:v>
      </x:c>
      <x:c r="L2229" s="77" t="str">
        <x:v>weighted_hybrid</x:v>
      </x:c>
      <x:c r="M2229" s="77" t="str">
        <x:v>是</x:v>
      </x:c>
      <x:c r="N2229" s="77" t="str">
        <x:v>是</x:v>
      </x:c>
    </x:row>
    <x:row r="2230">
      <x:c r="A2230" s="77" t="str">
        <x:v>3230</x:v>
      </x:c>
      <x:c r="B2230" s="77" t="str">
        <x:v>錦明</x:v>
      </x:c>
      <x:c r="C2230" s="125" t="n">
        <x:v>45809</x:v>
      </x:c>
      <x:c r="D2230" s="120" t="n">
        <x:v>29320</x:v>
      </x:c>
      <x:c r="E2230" s="120" t="n">
        <x:v>35533.95808696602</x:v>
      </x:c>
      <x:c r="F2230" s="120" t="n">
        <x:v>32273.45875240732</x:v>
      </x:c>
      <x:c r="G2230" s="120" t="n">
        <x:v>35896.23579080588</x:v>
      </x:c>
      <x:c r="H2230" s="119" t="n">
        <x:v>0.21193581469870465</x:v>
      </x:c>
      <x:c r="I2230" s="119" t="n">
        <x:f>IFERROR(ABS(F2230-D2230)/ABS(D2230),"")</x:f>
        <x:v>0.1007318810507272</x:v>
      </x:c>
      <x:c r="J2230" s="119" t="n">
        <x:f>IFERROR(ABS(G2230-D2230)/ABS(D2230),"")</x:f>
        <x:v>0.22429180732625772</x:v>
      </x:c>
      <x:c r="K2230" s="120" t="n">
        <x:f>E2230-D2230</x:f>
        <x:v>6213.95808696602</x:v>
      </x:c>
      <x:c r="L2230" s="77" t="str">
        <x:v>weighted_hybrid</x:v>
      </x:c>
      <x:c r="M2230" s="77" t="str">
        <x:v>是</x:v>
      </x:c>
      <x:c r="N2230" s="77" t="str">
        <x:v>是</x:v>
      </x:c>
    </x:row>
    <x:row r="2231">
      <x:c r="A2231" s="77" t="str">
        <x:v>3230</x:v>
      </x:c>
      <x:c r="B2231" s="77" t="str">
        <x:v>錦明</x:v>
      </x:c>
      <x:c r="C2231" s="125" t="n">
        <x:v>45839</x:v>
      </x:c>
      <x:c r="D2231" s="120" t="n">
        <x:v>33190</x:v>
      </x:c>
      <x:c r="E2231" s="120" t="n">
        <x:v>31198.771940138937</x:v>
      </x:c>
      <x:c r="F2231" s="120" t="n">
        <x:v>31990.795282401778</x:v>
      </x:c>
      <x:c r="G2231" s="120" t="n">
        <x:v>31110.769346554178</x:v>
      </x:c>
      <x:c r="H2231" s="119" t="n">
        <x:v>0.0599948195197669</x:v>
      </x:c>
      <x:c r="I2231" s="119" t="n">
        <x:f>IFERROR(ABS(F2231-D2231)/ABS(D2231),"")</x:f>
        <x:v>0.036131507008081425</x:v>
      </x:c>
      <x:c r="J2231" s="119" t="n">
        <x:f>IFERROR(ABS(G2231-D2231)/ABS(D2231),"")</x:f>
        <x:v>0.06264629868773192</x:v>
      </x:c>
      <x:c r="K2231" s="120" t="n">
        <x:f>E2231-D2231</x:f>
        <x:v>-1991.2280598610632</x:v>
      </x:c>
      <x:c r="L2231" s="77" t="str">
        <x:v>weighted_hybrid</x:v>
      </x:c>
      <x:c r="M2231" s="77" t="str">
        <x:v>是</x:v>
      </x:c>
      <x:c r="N2231" s="77" t="str">
        <x:v>是</x:v>
      </x:c>
    </x:row>
    <x:row r="2232">
      <x:c r="A2232" s="77" t="str">
        <x:v>3230</x:v>
      </x:c>
      <x:c r="B2232" s="77" t="str">
        <x:v>錦明</x:v>
      </x:c>
      <x:c r="C2232" s="125" t="n">
        <x:v>45870</x:v>
      </x:c>
      <x:c r="D2232" s="120" t="n">
        <x:v>28158</x:v>
      </x:c>
      <x:c r="E2232" s="120" t="n">
        <x:v>30488.608039222672</x:v>
      </x:c>
      <x:c r="F2232" s="120" t="n">
        <x:v>31868.94590671896</x:v>
      </x:c>
      <x:c r="G2232" s="120" t="n">
        <x:v>30335.23716505642</x:v>
      </x:c>
      <x:c r="H2232" s="119" t="n">
        <x:v>0.08276894805109285</x:v>
      </x:c>
      <x:c r="I2232" s="119" t="n">
        <x:f>IFERROR(ABS(F2232-D2232)/ABS(D2232),"")</x:f>
        <x:v>0.13179010962138504</x:v>
      </x:c>
      <x:c r="J2232" s="119" t="n">
        <x:f>IFERROR(ABS(G2232-D2232)/ABS(D2232),"")</x:f>
        <x:v>0.07732215232106045</x:v>
      </x:c>
      <x:c r="K2232" s="120" t="n">
        <x:f>E2232-D2232</x:f>
        <x:v>2330.6080392226722</x:v>
      </x:c>
      <x:c r="L2232" s="77" t="str">
        <x:v>weighted_hybrid</x:v>
      </x:c>
      <x:c r="M2232" s="77" t="str">
        <x:v>是</x:v>
      </x:c>
      <x:c r="N2232" s="77" t="str">
        <x:v>是</x:v>
      </x:c>
    </x:row>
    <x:row r="2233">
      <x:c r="A2233" s="77" t="str">
        <x:v>3230</x:v>
      </x:c>
      <x:c r="B2233" s="77" t="str">
        <x:v>錦明</x:v>
      </x:c>
      <x:c r="C2233" s="125" t="n">
        <x:v>45901</x:v>
      </x:c>
      <x:c r="D2233" s="120" t="n">
        <x:v>33883</x:v>
      </x:c>
      <x:c r="E2233" s="120" t="n">
        <x:v>27125.403127255133</x:v>
      </x:c>
      <x:c r="F2233" s="120" t="n">
        <x:v>27405.8876609983</x:v>
      </x:c>
      <x:c r="G2233" s="120" t="n">
        <x:v>27094.238179061445</x:v>
      </x:c>
      <x:c r="H2233" s="119" t="n">
        <x:v>0.19943915452424124</x:v>
      </x:c>
      <x:c r="I2233" s="119" t="n">
        <x:f>IFERROR(ABS(F2233-D2233)/ABS(D2233),"")</x:f>
        <x:v>0.19116112324769644</x:v>
      </x:c>
      <x:c r="J2233" s="119" t="n">
        <x:f>IFERROR(ABS(G2233-D2233)/ABS(D2233),"")</x:f>
        <x:v>0.20035893577719077</x:v>
      </x:c>
      <x:c r="K2233" s="120" t="n">
        <x:f>E2233-D2233</x:f>
        <x:v>-6757.596872744867</x:v>
      </x:c>
      <x:c r="L2233" s="77" t="str">
        <x:v>weighted_hybrid</x:v>
      </x:c>
      <x:c r="M2233" s="77" t="str">
        <x:v>是</x:v>
      </x:c>
      <x:c r="N2233" s="77" t="str">
        <x:v>是</x:v>
      </x:c>
    </x:row>
    <x:row r="2234">
      <x:c r="A2234" s="77" t="str">
        <x:v>3230</x:v>
      </x:c>
      <x:c r="B2234" s="77" t="str">
        <x:v>錦明</x:v>
      </x:c>
      <x:c r="C2234" s="125" t="n">
        <x:v>45931</x:v>
      </x:c>
      <x:c r="D2234" s="120" t="n">
        <x:v>36394</x:v>
      </x:c>
      <x:c r="E2234" s="120" t="n">
        <x:v>29100.520827925575</x:v>
      </x:c>
      <x:c r="F2234" s="120" t="n">
        <x:v>29686.64095791304</x:v>
      </x:c>
      <x:c r="G2234" s="120" t="n">
        <x:v>29035.396369038077</x:v>
      </x:c>
      <x:c r="H2234" s="119" t="n">
        <x:v>0.20040334044277697</x:v>
      </x:c>
      <x:c r="I2234" s="119" t="n">
        <x:f>IFERROR(ABS(F2234-D2234)/ABS(D2234),"")</x:f>
        <x:v>0.18429848442289826</x:v>
      </x:c>
      <x:c r="J2234" s="119" t="n">
        <x:f>IFERROR(ABS(G2234-D2234)/ABS(D2234),"")</x:f>
        <x:v>0.20219276888943022</x:v>
      </x:c>
      <x:c r="K2234" s="120" t="n">
        <x:f>E2234-D2234</x:f>
        <x:v>-7293.479172074425</x:v>
      </x:c>
      <x:c r="L2234" s="77" t="str">
        <x:v>weighted_hybrid</x:v>
      </x:c>
      <x:c r="M2234" s="77" t="str">
        <x:v>是</x:v>
      </x:c>
      <x:c r="N2234" s="77" t="str">
        <x:v>是</x:v>
      </x:c>
    </x:row>
    <x:row r="2235">
      <x:c r="A2235" s="77" t="str">
        <x:v>3230</x:v>
      </x:c>
      <x:c r="B2235" s="77" t="str">
        <x:v>錦明</x:v>
      </x:c>
      <x:c r="C2235" s="125" t="n">
        <x:v>45962</x:v>
      </x:c>
      <x:c r="D2235" s="120" t="n">
        <x:v>32582</x:v>
      </x:c>
      <x:c r="E2235" s="120" t="n">
        <x:v>33844.54979577666</x:v>
      </x:c>
      <x:c r="F2235" s="120" t="n">
        <x:v>34332.32930958167</x:v>
      </x:c>
      <x:c r="G2235" s="120" t="n">
        <x:v>33790.35207202054</x:v>
      </x:c>
      <x:c r="H2235" s="119" t="n">
        <x:v>0.038749917002536875</x:v>
      </x:c>
      <x:c r="I2235" s="119" t="n">
        <x:f>IFERROR(ABS(F2235-D2235)/ABS(D2235),"")</x:f>
        <x:v>0.05372074487697716</x:v>
      </x:c>
      <x:c r="J2235" s="119" t="n">
        <x:f>IFERROR(ABS(G2235-D2235)/ABS(D2235),"")</x:f>
        <x:v>0.037086491683154546</x:v>
      </x:c>
      <x:c r="K2235" s="120" t="n">
        <x:f>E2235-D2235</x:f>
        <x:v>1262.5497957766565</x:v>
      </x:c>
      <x:c r="L2235" s="77" t="str">
        <x:v>weighted_hybrid</x:v>
      </x:c>
      <x:c r="M2235" s="77" t="str">
        <x:v>是</x:v>
      </x:c>
      <x:c r="N2235" s="77" t="str">
        <x:v>是</x:v>
      </x:c>
    </x:row>
    <x:row r="2236">
      <x:c r="A2236" s="77" t="str">
        <x:v>3230</x:v>
      </x:c>
      <x:c r="B2236" s="77" t="str">
        <x:v>錦明</x:v>
      </x:c>
      <x:c r="C2236" s="125" t="n">
        <x:v>45992</x:v>
      </x:c>
      <x:c r="D2236" s="120" t="n">
        <x:v>30107</x:v>
      </x:c>
      <x:c r="E2236" s="120" t="n">
        <x:v>36822.87933314331</x:v>
      </x:c>
      <x:c r="F2236" s="120" t="n">
        <x:v>32938.180255115774</x:v>
      </x:c>
      <x:c r="G2236" s="120" t="n">
        <x:v>37254.512564035256</x:v>
      </x:c>
      <x:c r="H2236" s="119" t="n">
        <x:v>0.22306703866686522</x:v>
      </x:c>
      <x:c r="I2236" s="119" t="n">
        <x:f>IFERROR(ABS(F2236-D2236)/ABS(D2236),"")</x:f>
        <x:v>0.09403727555438185</x:v>
      </x:c>
      <x:c r="J2236" s="119" t="n">
        <x:f>IFERROR(ABS(G2236-D2236)/ABS(D2236),"")</x:f>
        <x:v>0.2374036790126966</x:v>
      </x:c>
      <x:c r="K2236" s="120" t="n">
        <x:f>E2236-D2236</x:f>
        <x:v>6715.879333143312</x:v>
      </x:c>
      <x:c r="L2236" s="77" t="str">
        <x:v>weighted_hybrid</x:v>
      </x:c>
      <x:c r="M2236" s="77" t="str">
        <x:v>是</x:v>
      </x:c>
      <x:c r="N2236" s="77" t="str">
        <x:v>是</x:v>
      </x:c>
    </x:row>
    <x:row r="2237">
      <x:c r="A2237" s="77" t="str">
        <x:v>3259</x:v>
      </x:c>
      <x:c r="B2237" s="77" t="str">
        <x:v>鑫創</x:v>
      </x:c>
      <x:c r="C2237" s="125" t="n">
        <x:v>45658</x:v>
      </x:c>
      <x:c r="D2237" s="120" t="n">
        <x:v>17962</x:v>
      </x:c>
      <x:c r="E2237" s="120" t="n">
        <x:v>23630.4474256597</x:v>
      </x:c>
      <x:c r="F2237" s="120" t="n">
        <x:v>19564.162101064147</x:v>
      </x:c>
      <x:c r="G2237" s="120" t="n">
        <x:v>24082.256906170314</x:v>
      </x:c>
      <x:c r="H2237" s="119" t="n">
        <x:v>0.3155799702516256</x:v>
      </x:c>
      <x:c r="I2237" s="119" t="n">
        <x:f>IFERROR(ABS(F2237-D2237)/ABS(D2237),"")</x:f>
        <x:v>0.08919731104911183</x:v>
      </x:c>
      <x:c r="J2237" s="119" t="n">
        <x:f>IFERROR(ABS(G2237-D2237)/ABS(D2237),"")</x:f>
        <x:v>0.3407335990519048</x:v>
      </x:c>
      <x:c r="K2237" s="120" t="n">
        <x:f>E2237-D2237</x:f>
        <x:v>5668.447425659699</x:v>
      </x:c>
      <x:c r="L2237" s="77" t="str">
        <x:v>weighted_hybrid</x:v>
      </x:c>
      <x:c r="M2237" s="77" t="str">
        <x:v>是</x:v>
      </x:c>
      <x:c r="N2237" s="77" t="str">
        <x:v>是</x:v>
      </x:c>
    </x:row>
    <x:row r="2238">
      <x:c r="A2238" s="77" t="str">
        <x:v>3259</x:v>
      </x:c>
      <x:c r="B2238" s="77" t="str">
        <x:v>鑫創</x:v>
      </x:c>
      <x:c r="C2238" s="125" t="n">
        <x:v>45689</x:v>
      </x:c>
      <x:c r="D2238" s="120" t="n">
        <x:v>14636</x:v>
      </x:c>
      <x:c r="E2238" s="120" t="n">
        <x:v>12865.917165244895</x:v>
      </x:c>
      <x:c r="F2238" s="120" t="n">
        <x:v>13585.051324652924</x:v>
      </x:c>
      <x:c r="G2238" s="120" t="n">
        <x:v>12786.013369755114</x:v>
      </x:c>
      <x:c r="H2238" s="119" t="n">
        <x:v>0.12094034126503861</x:v>
      </x:c>
      <x:c r="I2238" s="119" t="n">
        <x:f>IFERROR(ABS(F2238-D2238)/ABS(D2238),"")</x:f>
        <x:v>0.07180573075615439</x:v>
      </x:c>
      <x:c r="J2238" s="119" t="n">
        <x:f>IFERROR(ABS(G2238-D2238)/ABS(D2238),"")</x:f>
        <x:v>0.12639974243269242</x:v>
      </x:c>
      <x:c r="K2238" s="120" t="n">
        <x:f>E2238-D2238</x:f>
        <x:v>-1770.082834755105</x:v>
      </x:c>
      <x:c r="L2238" s="77" t="str">
        <x:v>weighted_hybrid</x:v>
      </x:c>
      <x:c r="M2238" s="77" t="str">
        <x:v>是</x:v>
      </x:c>
      <x:c r="N2238" s="77" t="str">
        <x:v>是</x:v>
      </x:c>
    </x:row>
    <x:row r="2239">
      <x:c r="A2239" s="77" t="str">
        <x:v>3259</x:v>
      </x:c>
      <x:c r="B2239" s="77" t="str">
        <x:v>鑫創</x:v>
      </x:c>
      <x:c r="C2239" s="125" t="n">
        <x:v>45717</x:v>
      </x:c>
      <x:c r="D2239" s="120" t="n">
        <x:v>19348</x:v>
      </x:c>
      <x:c r="E2239" s="120" t="n">
        <x:v>17917.658038162557</x:v>
      </x:c>
      <x:c r="F2239" s="120" t="n">
        <x:v>19493.093058956325</x:v>
      </x:c>
      <x:c r="G2239" s="120" t="n">
        <x:v>17742.609702518806</x:v>
      </x:c>
      <x:c r="H2239" s="119" t="n">
        <x:v>0.07392712227813948</x:v>
      </x:c>
      <x:c r="I2239" s="119" t="n">
        <x:f>IFERROR(ABS(F2239-D2239)/ABS(D2239),"")</x:f>
        <x:v>0.007499124403365979</x:v>
      </x:c>
      <x:c r="J2239" s="119" t="n">
        <x:f>IFERROR(ABS(G2239-D2239)/ABS(D2239),"")</x:f>
        <x:v>0.08297448302052893</x:v>
      </x:c>
      <x:c r="K2239" s="120" t="n">
        <x:f>E2239-D2239</x:f>
        <x:v>-1430.3419618374428</x:v>
      </x:c>
      <x:c r="L2239" s="77" t="str">
        <x:v>weighted_hybrid</x:v>
      </x:c>
      <x:c r="M2239" s="77" t="str">
        <x:v>是</x:v>
      </x:c>
      <x:c r="N2239" s="77" t="str">
        <x:v>是</x:v>
      </x:c>
    </x:row>
    <x:row r="2240">
      <x:c r="A2240" s="77" t="str">
        <x:v>3259</x:v>
      </x:c>
      <x:c r="B2240" s="77" t="str">
        <x:v>鑫創</x:v>
      </x:c>
      <x:c r="C2240" s="125" t="n">
        <x:v>45748</x:v>
      </x:c>
      <x:c r="D2240" s="120" t="n">
        <x:v>16209</x:v>
      </x:c>
      <x:c r="E2240" s="120" t="n">
        <x:v>19889.603422533364</x:v>
      </x:c>
      <x:c r="F2240" s="120" t="n">
        <x:v>16688.17367157202</x:v>
      </x:c>
      <x:c r="G2240" s="120" t="n">
        <x:v>20245.31783930685</x:v>
      </x:c>
      <x:c r="H2240" s="119" t="n">
        <x:v>0.22707159124766269</x:v>
      </x:c>
      <x:c r="I2240" s="119" t="n">
        <x:f>IFERROR(ABS(F2240-D2240)/ABS(D2240),"")</x:f>
        <x:v>0.029562198258499706</x:v>
      </x:c>
      <x:c r="J2240" s="119" t="n">
        <x:f>IFERROR(ABS(G2240-D2240)/ABS(D2240),"")</x:f>
        <x:v>0.24901707935756975</x:v>
      </x:c>
      <x:c r="K2240" s="120" t="n">
        <x:f>E2240-D2240</x:f>
        <x:v>3680.603422533364</x:v>
      </x:c>
      <x:c r="L2240" s="77" t="str">
        <x:v>weighted_hybrid</x:v>
      </x:c>
      <x:c r="M2240" s="77" t="str">
        <x:v>是</x:v>
      </x:c>
      <x:c r="N2240" s="77" t="str">
        <x:v>是</x:v>
      </x:c>
    </x:row>
    <x:row r="2241">
      <x:c r="A2241" s="77" t="str">
        <x:v>3259</x:v>
      </x:c>
      <x:c r="B2241" s="77" t="str">
        <x:v>鑫創</x:v>
      </x:c>
      <x:c r="C2241" s="125" t="n">
        <x:v>45778</x:v>
      </x:c>
      <x:c r="D2241" s="120" t="n">
        <x:v>22438</x:v>
      </x:c>
      <x:c r="E2241" s="120" t="n">
        <x:v>18030.13046305399</x:v>
      </x:c>
      <x:c r="F2241" s="120" t="n">
        <x:v>19221.83212711865</x:v>
      </x:c>
      <x:c r="G2241" s="120" t="n">
        <x:v>17897.719167046806</x:v>
      </x:c>
      <x:c r="H2241" s="119" t="n">
        <x:v>0.19644663236233226</x:v>
      </x:c>
      <x:c r="I2241" s="119" t="n">
        <x:f>IFERROR(ABS(F2241-D2241)/ABS(D2241),"")</x:f>
        <x:v>0.1433357640111128</x:v>
      </x:c>
      <x:c r="J2241" s="119" t="n">
        <x:f>IFERROR(ABS(G2241-D2241)/ABS(D2241),"")</x:f>
        <x:v>0.20234783995691213</x:v>
      </x:c>
      <x:c r="K2241" s="120" t="n">
        <x:f>E2241-D2241</x:f>
        <x:v>-4407.869536946011</x:v>
      </x:c>
      <x:c r="L2241" s="77" t="str">
        <x:v>weighted_hybrid</x:v>
      </x:c>
      <x:c r="M2241" s="77" t="str">
        <x:v>是</x:v>
      </x:c>
      <x:c r="N2241" s="77" t="str">
        <x:v>是</x:v>
      </x:c>
    </x:row>
    <x:row r="2242">
      <x:c r="A2242" s="77" t="str">
        <x:v>3259</x:v>
      </x:c>
      <x:c r="B2242" s="77" t="str">
        <x:v>鑫創</x:v>
      </x:c>
      <x:c r="C2242" s="125" t="n">
        <x:v>45809</x:v>
      </x:c>
      <x:c r="D2242" s="120" t="n">
        <x:v>14183</x:v>
      </x:c>
      <x:c r="E2242" s="120" t="n">
        <x:v>23813.006497282626</x:v>
      </x:c>
      <x:c r="F2242" s="120" t="n">
        <x:v>22760.67414679736</x:v>
      </x:c>
      <x:c r="G2242" s="120" t="n">
        <x:v>23929.93231400321</x:v>
      </x:c>
      <x:c r="H2242" s="119" t="n">
        <x:v>0.6789823378187002</x:v>
      </x:c>
      <x:c r="I2242" s="119" t="n">
        <x:f>IFERROR(ABS(F2242-D2242)/ABS(D2242),"")</x:f>
        <x:v>0.6047855987306888</x:v>
      </x:c>
      <x:c r="J2242" s="119" t="n">
        <x:f>IFERROR(ABS(G2242-D2242)/ABS(D2242),"")</x:f>
        <x:v>0.6872264199395903</x:v>
      </x:c>
      <x:c r="K2242" s="120" t="n">
        <x:f>E2242-D2242</x:f>
        <x:v>9630.006497282626</x:v>
      </x:c>
      <x:c r="L2242" s="77" t="str">
        <x:v>weighted_hybrid</x:v>
      </x:c>
      <x:c r="M2242" s="77" t="str">
        <x:v>是</x:v>
      </x:c>
      <x:c r="N2242" s="77" t="str">
        <x:v>是</x:v>
      </x:c>
    </x:row>
    <x:row r="2243">
      <x:c r="A2243" s="77" t="str">
        <x:v>3259</x:v>
      </x:c>
      <x:c r="B2243" s="77" t="str">
        <x:v>鑫創</x:v>
      </x:c>
      <x:c r="C2243" s="125" t="n">
        <x:v>45839</x:v>
      </x:c>
      <x:c r="D2243" s="120" t="n">
        <x:v>19567</x:v>
      </x:c>
      <x:c r="E2243" s="120" t="n">
        <x:v>13584.447405308787</x:v>
      </x:c>
      <x:c r="F2243" s="120" t="n">
        <x:v>14096.513196984588</x:v>
      </x:c>
      <x:c r="G2243" s="120" t="n">
        <x:v>13527.551206233697</x:v>
      </x:c>
      <x:c r="H2243" s="119" t="n">
        <x:v>0.30574705344157066</x:v>
      </x:c>
      <x:c r="I2243" s="119" t="n">
        <x:f>IFERROR(ABS(F2243-D2243)/ABS(D2243),"")</x:f>
        <x:v>0.2795771862327088</x:v>
      </x:c>
      <x:c r="J2243" s="119" t="n">
        <x:f>IFERROR(ABS(G2243-D2243)/ABS(D2243),"")</x:f>
        <x:v>0.3086548164647776</x:v>
      </x:c>
      <x:c r="K2243" s="120" t="n">
        <x:f>E2243-D2243</x:f>
        <x:v>-5982.552594691213</x:v>
      </x:c>
      <x:c r="L2243" s="77" t="str">
        <x:v>weighted_hybrid</x:v>
      </x:c>
      <x:c r="M2243" s="77" t="str">
        <x:v>是</x:v>
      </x:c>
      <x:c r="N2243" s="77" t="str">
        <x:v>是</x:v>
      </x:c>
    </x:row>
    <x:row r="2244">
      <x:c r="A2244" s="77" t="str">
        <x:v>3259</x:v>
      </x:c>
      <x:c r="B2244" s="77" t="str">
        <x:v>鑫創</x:v>
      </x:c>
      <x:c r="C2244" s="125" t="n">
        <x:v>45870</x:v>
      </x:c>
      <x:c r="D2244" s="120" t="n">
        <x:v>25478</x:v>
      </x:c>
      <x:c r="E2244" s="120" t="n">
        <x:v>21082.78058013983</x:v>
      </x:c>
      <x:c r="F2244" s="120" t="n">
        <x:v>16517.479261393324</x:v>
      </x:c>
      <x:c r="G2244" s="120" t="n">
        <x:v>21590.03628222278</x:v>
      </x:c>
      <x:c r="H2244" s="119" t="n">
        <x:v>0.17251037836016045</x:v>
      </x:c>
      <x:c r="I2244" s="119" t="n">
        <x:f>IFERROR(ABS(F2244-D2244)/ABS(D2244),"")</x:f>
        <x:v>0.3516963944817755</x:v>
      </x:c>
      <x:c r="J2244" s="119" t="n">
        <x:f>IFERROR(ABS(G2244-D2244)/ABS(D2244),"")</x:f>
        <x:v>0.15260082101331424</x:v>
      </x:c>
      <x:c r="K2244" s="120" t="n">
        <x:f>E2244-D2244</x:f>
        <x:v>-4395.219419860168</x:v>
      </x:c>
      <x:c r="L2244" s="77" t="str">
        <x:v>weighted_hybrid</x:v>
      </x:c>
      <x:c r="M2244" s="77" t="str">
        <x:v>是</x:v>
      </x:c>
      <x:c r="N2244" s="77" t="str">
        <x:v>是</x:v>
      </x:c>
    </x:row>
    <x:row r="2245">
      <x:c r="A2245" s="77" t="str">
        <x:v>3259</x:v>
      </x:c>
      <x:c r="B2245" s="77" t="str">
        <x:v>鑫創</x:v>
      </x:c>
      <x:c r="C2245" s="125" t="n">
        <x:v>45901</x:v>
      </x:c>
      <x:c r="D2245" s="120" t="n">
        <x:v>24280</x:v>
      </x:c>
      <x:c r="E2245" s="120" t="n">
        <x:v>29775.406049531823</x:v>
      </x:c>
      <x:c r="F2245" s="120" t="n">
        <x:v>26065.018702571502</x:v>
      </x:c>
      <x:c r="G2245" s="120" t="n">
        <x:v>30187.67131030519</x:v>
      </x:c>
      <x:c r="H2245" s="119" t="n">
        <x:v>0.22633468078796637</x:v>
      </x:c>
      <x:c r="I2245" s="119" t="n">
        <x:f>IFERROR(ABS(F2245-D2245)/ABS(D2245),"")</x:f>
        <x:v>0.07351806847493832</x:v>
      </x:c>
      <x:c r="J2245" s="119" t="n">
        <x:f>IFERROR(ABS(G2245-D2245)/ABS(D2245),"")</x:f>
        <x:v>0.2433143043783028</x:v>
      </x:c>
      <x:c r="K2245" s="120" t="n">
        <x:f>E2245-D2245</x:f>
        <x:v>5495.406049531823</x:v>
      </x:c>
      <x:c r="L2245" s="77" t="str">
        <x:v>weighted_hybrid</x:v>
      </x:c>
      <x:c r="M2245" s="77" t="str">
        <x:v>是</x:v>
      </x:c>
      <x:c r="N2245" s="77" t="str">
        <x:v>是</x:v>
      </x:c>
    </x:row>
    <x:row r="2246">
      <x:c r="A2246" s="77" t="str">
        <x:v>3259</x:v>
      </x:c>
      <x:c r="B2246" s="77" t="str">
        <x:v>鑫創</x:v>
      </x:c>
      <x:c r="C2246" s="125" t="n">
        <x:v>45931</x:v>
      </x:c>
      <x:c r="D2246" s="120" t="n">
        <x:v>38993</x:v>
      </x:c>
      <x:c r="E2246" s="120" t="n">
        <x:v>27699.224229778913</x:v>
      </x:c>
      <x:c r="F2246" s="120" t="n">
        <x:v>21244.509631921566</x:v>
      </x:c>
      <x:c r="G2246" s="120" t="n">
        <x:v>28416.41474065195</x:v>
      </x:c>
      <x:c r="H2246" s="119" t="n">
        <x:v>0.2896359800533708</x:v>
      </x:c>
      <x:c r="I2246" s="119" t="n">
        <x:f>IFERROR(ABS(F2246-D2246)/ABS(D2246),"")</x:f>
        <x:v>0.4551711940111926</x:v>
      </x:c>
      <x:c r="J2246" s="119" t="n">
        <x:f>IFERROR(ABS(G2246-D2246)/ABS(D2246),"")</x:f>
        <x:v>0.2712431785025017</x:v>
      </x:c>
      <x:c r="K2246" s="120" t="n">
        <x:f>E2246-D2246</x:f>
        <x:v>-11293.775770221087</x:v>
      </x:c>
      <x:c r="L2246" s="77" t="str">
        <x:v>weighted_hybrid</x:v>
      </x:c>
      <x:c r="M2246" s="77" t="str">
        <x:v>是</x:v>
      </x:c>
      <x:c r="N2246" s="77" t="str">
        <x:v>是</x:v>
      </x:c>
    </x:row>
    <x:row r="2247">
      <x:c r="A2247" s="77" t="str">
        <x:v>3259</x:v>
      </x:c>
      <x:c r="B2247" s="77" t="str">
        <x:v>鑫創</x:v>
      </x:c>
      <x:c r="C2247" s="125" t="n">
        <x:v>45962</x:v>
      </x:c>
      <x:c r="D2247" s="120" t="n">
        <x:v>41631</x:v>
      </x:c>
      <x:c r="E2247" s="120" t="n">
        <x:v>29437.188099033265</x:v>
      </x:c>
      <x:c r="F2247" s="120" t="n">
        <x:v>23423.25295692799</x:v>
      </x:c>
      <x:c r="G2247" s="120" t="n">
        <x:v>30105.403114822737</x:v>
      </x:c>
      <x:c r="H2247" s="119" t="n">
        <x:v>0.2929022099148888</x:v>
      </x:c>
      <x:c r="I2247" s="119" t="n">
        <x:f>IFERROR(ABS(F2247-D2247)/ABS(D2247),"")</x:f>
        <x:v>0.4373603094586248</x:v>
      </x:c>
      <x:c r="J2247" s="119" t="n">
        <x:f>IFERROR(ABS(G2247-D2247)/ABS(D2247),"")</x:f>
        <x:v>0.2768513099655849</x:v>
      </x:c>
      <x:c r="K2247" s="120" t="n">
        <x:f>E2247-D2247</x:f>
        <x:v>-12193.811900966735</x:v>
      </x:c>
      <x:c r="L2247" s="77" t="str">
        <x:v>weighted_hybrid</x:v>
      </x:c>
      <x:c r="M2247" s="77" t="str">
        <x:v>是</x:v>
      </x:c>
      <x:c r="N2247" s="77" t="str">
        <x:v>是</x:v>
      </x:c>
    </x:row>
    <x:row r="2248">
      <x:c r="A2248" s="77" t="str">
        <x:v>3259</x:v>
      </x:c>
      <x:c r="B2248" s="77" t="str">
        <x:v>鑫創</x:v>
      </x:c>
      <x:c r="C2248" s="125" t="n">
        <x:v>45992</x:v>
      </x:c>
      <x:c r="D2248" s="120" t="n">
        <x:v>27151</x:v>
      </x:c>
      <x:c r="E2248" s="120" t="n">
        <x:v>42863.92330943785</x:v>
      </x:c>
      <x:c r="F2248" s="120" t="n">
        <x:v>45791.60428879672</x:v>
      </x:c>
      <x:c r="G2248" s="120" t="n">
        <x:v>42538.625422842415</x:v>
      </x:c>
      <x:c r="H2248" s="119" t="n">
        <x:v>0.5787235574909892</x:v>
      </x:c>
      <x:c r="I2248" s="119" t="n">
        <x:f>IFERROR(ABS(F2248-D2248)/ABS(D2248),"")</x:f>
        <x:v>0.6865531394348908</x:v>
      </x:c>
      <x:c r="J2248" s="119" t="n">
        <x:f>IFERROR(ABS(G2248-D2248)/ABS(D2248),"")</x:f>
        <x:v>0.5667424928305556</x:v>
      </x:c>
      <x:c r="K2248" s="120" t="n">
        <x:f>E2248-D2248</x:f>
        <x:v>15712.92330943785</x:v>
      </x:c>
      <x:c r="L2248" s="77" t="str">
        <x:v>weighted_hybrid</x:v>
      </x:c>
      <x:c r="M2248" s="77" t="str">
        <x:v>是</x:v>
      </x:c>
      <x:c r="N2248" s="77" t="str">
        <x:v>是</x:v>
      </x:c>
    </x:row>
    <x:row r="2249">
      <x:c r="A2249" s="77" t="str">
        <x:v>3266</x:v>
      </x:c>
      <x:c r="B2249" s="77" t="str">
        <x:v>昇陽</x:v>
      </x:c>
      <x:c r="C2249" s="125" t="n">
        <x:v>45658</x:v>
      </x:c>
      <x:c r="D2249" s="120" t="n">
        <x:v>67961</x:v>
      </x:c>
      <x:c r="E2249" s="120" t="n">
        <x:v>902571.2364687324</x:v>
      </x:c>
      <x:c r="F2249" s="120" t="n">
        <x:v>220863.32505693176</x:v>
      </x:c>
      <x:c r="G2249" s="120" t="n">
        <x:v>978316.5599589323</x:v>
      </x:c>
      <x:c r="H2249" s="119" t="n">
        <x:v>12.28072330408223</x:v>
      </x:c>
      <x:c r="I2249" s="119" t="n">
        <x:f>IFERROR(ABS(F2249-D2249)/ABS(D2249),"")</x:f>
        <x:v>2.24985396119733</x:v>
      </x:c>
      <x:c r="J2249" s="119" t="n">
        <x:f>IFERROR(ABS(G2249-D2249)/ABS(D2249),"")</x:f>
        <x:v>13.39526434218055</x:v>
      </x:c>
      <x:c r="K2249" s="120" t="n">
        <x:f>E2249-D2249</x:f>
        <x:v>834610.2364687324</x:v>
      </x:c>
      <x:c r="L2249" s="77" t="str">
        <x:v>weighted_hybrid</x:v>
      </x:c>
      <x:c r="M2249" s="77" t="str">
        <x:v>是</x:v>
      </x:c>
      <x:c r="N2249" s="77" t="str">
        <x:v>是</x:v>
      </x:c>
    </x:row>
    <x:row r="2250">
      <x:c r="A2250" s="77" t="str">
        <x:v>3266</x:v>
      </x:c>
      <x:c r="B2250" s="77" t="str">
        <x:v>昇陽</x:v>
      </x:c>
      <x:c r="C2250" s="125" t="n">
        <x:v>45689</x:v>
      </x:c>
      <x:c r="D2250" s="120" t="n">
        <x:v>98812</x:v>
      </x:c>
      <x:c r="E2250" s="120" t="n">
        <x:v>38429.48272276958</x:v>
      </x:c>
      <x:c r="F2250" s="120" t="n">
        <x:v>53843.708340408666</x:v>
      </x:c>
      <x:c r="G2250" s="120" t="n">
        <x:v>36716.79098747635</x:v>
      </x:c>
      <x:c r="H2250" s="119" t="n">
        <x:v>0.6110848609200342</x:v>
      </x:c>
      <x:c r="I2250" s="119" t="n">
        <x:f>IFERROR(ABS(F2250-D2250)/ABS(D2250),"")</x:f>
        <x:v>0.45508937841144126</x:v>
      </x:c>
      <x:c r="J2250" s="119" t="n">
        <x:f>IFERROR(ABS(G2250-D2250)/ABS(D2250),"")</x:f>
        <x:v>0.6284176923098779</x:v>
      </x:c>
      <x:c r="K2250" s="120" t="n">
        <x:f>E2250-D2250</x:f>
        <x:v>-60382.51727723042</x:v>
      </x:c>
      <x:c r="L2250" s="77" t="str">
        <x:v>weighted_hybrid</x:v>
      </x:c>
      <x:c r="M2250" s="77" t="str">
        <x:v>是</x:v>
      </x:c>
      <x:c r="N2250" s="77" t="str">
        <x:v>是</x:v>
      </x:c>
    </x:row>
    <x:row r="2251">
      <x:c r="A2251" s="77" t="str">
        <x:v>3266</x:v>
      </x:c>
      <x:c r="B2251" s="77" t="str">
        <x:v>昇陽</x:v>
      </x:c>
      <x:c r="C2251" s="125" t="n">
        <x:v>45717</x:v>
      </x:c>
      <x:c r="D2251" s="120" t="n">
        <x:v>84218</x:v>
      </x:c>
      <x:c r="E2251" s="120" t="n">
        <x:v>57009.383759325705</x:v>
      </x:c>
      <x:c r="F2251" s="120" t="n">
        <x:v>136704.15023483848</x:v>
      </x:c>
      <x:c r="G2251" s="120" t="n">
        <x:v>48154.40970649095</x:v>
      </x:c>
      <x:c r="H2251" s="119" t="n">
        <x:v>0.3230736450720071</x:v>
      </x:c>
      <x:c r="I2251" s="119" t="n">
        <x:f>IFERROR(ABS(F2251-D2251)/ABS(D2251),"")</x:f>
        <x:v>0.6232177234657494</x:v>
      </x:c>
      <x:c r="J2251" s="119" t="n">
        <x:f>IFERROR(ABS(G2251-D2251)/ABS(D2251),"")</x:f>
        <x:v>0.4282171304650912</x:v>
      </x:c>
      <x:c r="K2251" s="120" t="n">
        <x:f>E2251-D2251</x:f>
        <x:v>-27208.616240674295</x:v>
      </x:c>
      <x:c r="L2251" s="77" t="str">
        <x:v>weighted_hybrid</x:v>
      </x:c>
      <x:c r="M2251" s="77" t="str">
        <x:v>是</x:v>
      </x:c>
      <x:c r="N2251" s="77" t="str">
        <x:v>是</x:v>
      </x:c>
    </x:row>
    <x:row r="2252">
      <x:c r="A2252" s="77" t="str">
        <x:v>3266</x:v>
      </x:c>
      <x:c r="B2252" s="77" t="str">
        <x:v>昇陽</x:v>
      </x:c>
      <x:c r="C2252" s="125" t="n">
        <x:v>45748</x:v>
      </x:c>
      <x:c r="D2252" s="120" t="n">
        <x:v>91475</x:v>
      </x:c>
      <x:c r="E2252" s="120" t="n">
        <x:v>150793.66330045357</x:v>
      </x:c>
      <x:c r="F2252" s="120" t="n">
        <x:v>90775.20244696732</x:v>
      </x:c>
      <x:c r="G2252" s="120" t="n">
        <x:v>157462.38117306316</x:v>
      </x:c>
      <x:c r="H2252" s="119" t="n">
        <x:v>0.6484685793982352</x:v>
      </x:c>
      <x:c r="I2252" s="119" t="n">
        <x:f>IFERROR(ABS(F2252-D2252)/ABS(D2252),"")</x:f>
        <x:v>0.007650150894044059</x:v>
      </x:c>
      <x:c r="J2252" s="119" t="n">
        <x:f>IFERROR(ABS(G2252-D2252)/ABS(D2252),"")</x:f>
        <x:v>0.7213706605418219</x:v>
      </x:c>
      <x:c r="K2252" s="120" t="n">
        <x:f>E2252-D2252</x:f>
        <x:v>59318.66330045357</x:v>
      </x:c>
      <x:c r="L2252" s="77" t="str">
        <x:v>weighted_hybrid</x:v>
      </x:c>
      <x:c r="M2252" s="77" t="str">
        <x:v>是</x:v>
      </x:c>
      <x:c r="N2252" s="77" t="str">
        <x:v>是</x:v>
      </x:c>
    </x:row>
    <x:row r="2253">
      <x:c r="A2253" s="77" t="str">
        <x:v>3266</x:v>
      </x:c>
      <x:c r="B2253" s="77" t="str">
        <x:v>昇陽</x:v>
      </x:c>
      <x:c r="C2253" s="125" t="n">
        <x:v>45778</x:v>
      </x:c>
      <x:c r="D2253" s="120" t="n">
        <x:v>141603</x:v>
      </x:c>
      <x:c r="E2253" s="120" t="n">
        <x:v>87302.63930055642</x:v>
      </x:c>
      <x:c r="F2253" s="120" t="n">
        <x:v>70733.04531733641</x:v>
      </x:c>
      <x:c r="G2253" s="120" t="n">
        <x:v>89143.70529869197</x:v>
      </x:c>
      <x:c r="H2253" s="119" t="n">
        <x:v>0.3834689992404369</x:v>
      </x:c>
      <x:c r="I2253" s="119" t="n">
        <x:f>IFERROR(ABS(F2253-D2253)/ABS(D2253),"")</x:f>
        <x:v>0.5004834267823676</x:v>
      </x:c>
      <x:c r="J2253" s="119" t="n">
        <x:f>IFERROR(ABS(G2253-D2253)/ABS(D2253),"")</x:f>
        <x:v>0.37046739618022234</x:v>
      </x:c>
      <x:c r="K2253" s="120" t="n">
        <x:f>E2253-D2253</x:f>
        <x:v>-54300.36069944358</x:v>
      </x:c>
      <x:c r="L2253" s="77" t="str">
        <x:v>weighted_hybrid</x:v>
      </x:c>
      <x:c r="M2253" s="77" t="str">
        <x:v>是</x:v>
      </x:c>
      <x:c r="N2253" s="77" t="str">
        <x:v>是</x:v>
      </x:c>
    </x:row>
    <x:row r="2254">
      <x:c r="A2254" s="77" t="str">
        <x:v>3266</x:v>
      </x:c>
      <x:c r="B2254" s="77" t="str">
        <x:v>昇陽</x:v>
      </x:c>
      <x:c r="C2254" s="125" t="n">
        <x:v>45809</x:v>
      </x:c>
      <x:c r="D2254" s="120" t="n">
        <x:v>172077</x:v>
      </x:c>
      <x:c r="E2254" s="120" t="n">
        <x:v>114538.50348548872</x:v>
      </x:c>
      <x:c r="F2254" s="120" t="n">
        <x:v>165894.0504290946</x:v>
      </x:c>
      <x:c r="G2254" s="120" t="n">
        <x:v>108832.33160286583</x:v>
      </x:c>
      <x:c r="H2254" s="119" t="n">
        <x:v>0.3343764507430469</x:v>
      </x:c>
      <x:c r="I2254" s="119" t="n">
        <x:f>IFERROR(ABS(F2254-D2254)/ABS(D2254),"")</x:f>
        <x:v>0.03593129570427999</x:v>
      </x:c>
      <x:c r="J2254" s="119" t="n">
        <x:f>IFERROR(ABS(G2254-D2254)/ABS(D2254),"")</x:f>
        <x:v>0.3675370235251322</x:v>
      </x:c>
      <x:c r="K2254" s="120" t="n">
        <x:f>E2254-D2254</x:f>
        <x:v>-57538.49651451128</x:v>
      </x:c>
      <x:c r="L2254" s="77" t="str">
        <x:v>weighted_hybrid</x:v>
      </x:c>
      <x:c r="M2254" s="77" t="str">
        <x:v>是</x:v>
      </x:c>
      <x:c r="N2254" s="77" t="str">
        <x:v>是</x:v>
      </x:c>
    </x:row>
    <x:row r="2255">
      <x:c r="A2255" s="77" t="str">
        <x:v>3266</x:v>
      </x:c>
      <x:c r="B2255" s="77" t="str">
        <x:v>昇陽</x:v>
      </x:c>
      <x:c r="C2255" s="125" t="n">
        <x:v>45839</x:v>
      </x:c>
      <x:c r="D2255" s="120" t="n">
        <x:v>67479</x:v>
      </x:c>
      <x:c r="E2255" s="120" t="n">
        <x:v>127263.04255257826</x:v>
      </x:c>
      <x:c r="F2255" s="120" t="n">
        <x:v>327682.06968796416</x:v>
      </x:c>
      <x:c r="G2255" s="120" t="n">
        <x:v>104994.26175975762</x:v>
      </x:c>
      <x:c r="H2255" s="119" t="n">
        <x:v>0.8859651529005803</x:v>
      </x:c>
      <x:c r="I2255" s="119" t="n">
        <x:f>IFERROR(ABS(F2255-D2255)/ABS(D2255),"")</x:f>
        <x:v>3.8560599547705827</x:v>
      </x:c>
      <x:c r="J2255" s="119" t="n">
        <x:f>IFERROR(ABS(G2255-D2255)/ABS(D2255),"")</x:f>
        <x:v>0.5559546193594691</x:v>
      </x:c>
      <x:c r="K2255" s="120" t="n">
        <x:f>E2255-D2255</x:f>
        <x:v>59784.04255257826</x:v>
      </x:c>
      <x:c r="L2255" s="77" t="str">
        <x:v>weighted_hybrid</x:v>
      </x:c>
      <x:c r="M2255" s="77" t="str">
        <x:v>是</x:v>
      </x:c>
      <x:c r="N2255" s="77" t="str">
        <x:v>是</x:v>
      </x:c>
    </x:row>
    <x:row r="2256">
      <x:c r="A2256" s="77" t="str">
        <x:v>3266</x:v>
      </x:c>
      <x:c r="B2256" s="77" t="str">
        <x:v>昇陽</x:v>
      </x:c>
      <x:c r="C2256" s="125" t="n">
        <x:v>45870</x:v>
      </x:c>
      <x:c r="D2256" s="120" t="n">
        <x:v>56604</x:v>
      </x:c>
      <x:c r="E2256" s="120" t="n">
        <x:v>74194.9498906131</x:v>
      </x:c>
      <x:c r="F2256" s="120" t="n">
        <x:v>49191.49080023067</x:v>
      </x:c>
      <x:c r="G2256" s="120" t="n">
        <x:v>76973.1120117667</x:v>
      </x:c>
      <x:c r="H2256" s="119" t="n">
        <x:v>0.31077220497867825</x:v>
      </x:c>
      <x:c r="I2256" s="119" t="n">
        <x:f>IFERROR(ABS(F2256-D2256)/ABS(D2256),"")</x:f>
        <x:v>0.1309538053807033</x:v>
      </x:c>
      <x:c r="J2256" s="119" t="n">
        <x:f>IFERROR(ABS(G2256-D2256)/ABS(D2256),"")</x:f>
        <x:v>0.3598528727963872</x:v>
      </x:c>
      <x:c r="K2256" s="120" t="n">
        <x:f>E2256-D2256</x:f>
        <x:v>17590.949890613105</x:v>
      </x:c>
      <x:c r="L2256" s="77" t="str">
        <x:v>weighted_hybrid</x:v>
      </x:c>
      <x:c r="M2256" s="77" t="str">
        <x:v>是</x:v>
      </x:c>
      <x:c r="N2256" s="77" t="str">
        <x:v>是</x:v>
      </x:c>
    </x:row>
    <x:row r="2257">
      <x:c r="A2257" s="77" t="str">
        <x:v>3266</x:v>
      </x:c>
      <x:c r="B2257" s="77" t="str">
        <x:v>昇陽</x:v>
      </x:c>
      <x:c r="C2257" s="125" t="n">
        <x:v>45901</x:v>
      </x:c>
      <x:c r="D2257" s="120" t="n">
        <x:v>193742</x:v>
      </x:c>
      <x:c r="E2257" s="120" t="n">
        <x:v>211592.31001914036</x:v>
      </x:c>
      <x:c r="F2257" s="120" t="n">
        <x:v>124350.78741504556</x:v>
      </x:c>
      <x:c r="G2257" s="120" t="n">
        <x:v>221285.81253070646</x:v>
      </x:c>
      <x:c r="H2257" s="119" t="n">
        <x:v>0.09213443661746222</x:v>
      </x:c>
      <x:c r="I2257" s="119" t="n">
        <x:f>IFERROR(ABS(F2257-D2257)/ABS(D2257),"")</x:f>
        <x:v>0.3581629826519518</x:v>
      </x:c>
      <x:c r="J2257" s="119" t="n">
        <x:f>IFERROR(ABS(G2257-D2257)/ABS(D2257),"")</x:f>
        <x:v>0.1421674832029527</x:v>
      </x:c>
      <x:c r="K2257" s="120" t="n">
        <x:f>E2257-D2257</x:f>
        <x:v>17850.310019140365</x:v>
      </x:c>
      <x:c r="L2257" s="77" t="str">
        <x:v>weighted_hybrid</x:v>
      </x:c>
      <x:c r="M2257" s="77" t="str">
        <x:v>是</x:v>
      </x:c>
      <x:c r="N2257" s="77" t="str">
        <x:v>是</x:v>
      </x:c>
    </x:row>
    <x:row r="2258">
      <x:c r="A2258" s="77" t="str">
        <x:v>3266</x:v>
      </x:c>
      <x:c r="B2258" s="77" t="str">
        <x:v>昇陽</x:v>
      </x:c>
      <x:c r="C2258" s="125" t="n">
        <x:v>45931</x:v>
      </x:c>
      <x:c r="D2258" s="120" t="n">
        <x:v>229198</x:v>
      </x:c>
      <x:c r="E2258" s="120" t="n">
        <x:v>561444.8343608717</x:v>
      </x:c>
      <x:c r="F2258" s="120" t="n">
        <x:v>199311.3322948191</x:v>
      </x:c>
      <x:c r="G2258" s="120" t="n">
        <x:v>601681.8901459887</x:v>
      </x:c>
      <x:c r="H2258" s="119" t="n">
        <x:v>1.449606167422367</x:v>
      </x:c>
      <x:c r="I2258" s="119" t="n">
        <x:f>IFERROR(ABS(F2258-D2258)/ABS(D2258),"")</x:f>
        <x:v>0.13039672119818196</x:v>
      </x:c>
      <x:c r="J2258" s="119" t="n">
        <x:f>IFERROR(ABS(G2258-D2258)/ABS(D2258),"")</x:f>
        <x:v>1.6251620439357615</x:v>
      </x:c>
      <x:c r="K2258" s="120" t="n">
        <x:f>E2258-D2258</x:f>
        <x:v>332246.8343608717</x:v>
      </x:c>
      <x:c r="L2258" s="77" t="str">
        <x:v>weighted_hybrid</x:v>
      </x:c>
      <x:c r="M2258" s="77" t="str">
        <x:v>是</x:v>
      </x:c>
      <x:c r="N2258" s="77" t="str">
        <x:v>是</x:v>
      </x:c>
    </x:row>
    <x:row r="2259">
      <x:c r="A2259" s="77" t="str">
        <x:v>3266</x:v>
      </x:c>
      <x:c r="B2259" s="77" t="str">
        <x:v>昇陽</x:v>
      </x:c>
      <x:c r="C2259" s="125" t="n">
        <x:v>45962</x:v>
      </x:c>
      <x:c r="D2259" s="120" t="n">
        <x:v>102042</x:v>
      </x:c>
      <x:c r="E2259" s="120" t="n">
        <x:v>309718.66853898886</x:v>
      </x:c>
      <x:c r="F2259" s="120" t="n">
        <x:v>217610.9422028617</x:v>
      </x:c>
      <x:c r="G2259" s="120" t="n">
        <x:v>319952.8603541141</x:v>
      </x:c>
      <x:c r="H2259" s="119" t="n">
        <x:v>2.035207743272269</x:v>
      </x:c>
      <x:c r="I2259" s="119" t="n">
        <x:f>IFERROR(ABS(F2259-D2259)/ABS(D2259),"")</x:f>
        <x:v>1.1325624958630927</x:v>
      </x:c>
      <x:c r="J2259" s="119" t="n">
        <x:f>IFERROR(ABS(G2259-D2259)/ABS(D2259),"")</x:f>
        <x:v>2.1355016596510663</x:v>
      </x:c>
      <x:c r="K2259" s="120" t="n">
        <x:f>E2259-D2259</x:f>
        <x:v>207676.66853898886</x:v>
      </x:c>
      <x:c r="L2259" s="77" t="str">
        <x:v>weighted_hybrid</x:v>
      </x:c>
      <x:c r="M2259" s="77" t="str">
        <x:v>是</x:v>
      </x:c>
      <x:c r="N2259" s="77" t="str">
        <x:v>是</x:v>
      </x:c>
    </x:row>
    <x:row r="2260">
      <x:c r="A2260" s="77" t="str">
        <x:v>3266</x:v>
      </x:c>
      <x:c r="B2260" s="77" t="str">
        <x:v>昇陽</x:v>
      </x:c>
      <x:c r="C2260" s="125" t="n">
        <x:v>45992</x:v>
      </x:c>
      <x:c r="D2260" s="120" t="n">
        <x:v>128278</x:v>
      </x:c>
      <x:c r="E2260" s="120" t="n">
        <x:v>156242.53338317224</x:v>
      </x:c>
      <x:c r="F2260" s="120" t="n">
        <x:v>161835.88688823942</x:v>
      </x:c>
      <x:c r="G2260" s="120" t="n">
        <x:v>155621.04966038698</x:v>
      </x:c>
      <x:c r="H2260" s="119" t="n">
        <x:v>0.21799944950164674</x:v>
      </x:c>
      <x:c r="I2260" s="119" t="n">
        <x:f>IFERROR(ABS(F2260-D2260)/ABS(D2260),"")</x:f>
        <x:v>0.26160282268385393</x:v>
      </x:c>
      <x:c r="J2260" s="119" t="n">
        <x:f>IFERROR(ABS(G2260-D2260)/ABS(D2260),"")</x:f>
        <x:v>0.21315463025917916</x:v>
      </x:c>
      <x:c r="K2260" s="120" t="n">
        <x:f>E2260-D2260</x:f>
        <x:v>27964.53338317224</x:v>
      </x:c>
      <x:c r="L2260" s="77" t="str">
        <x:v>weighted_hybrid</x:v>
      </x:c>
      <x:c r="M2260" s="77" t="str">
        <x:v>是</x:v>
      </x:c>
      <x:c r="N2260" s="77" t="str">
        <x:v>是</x:v>
      </x:c>
    </x:row>
    <x:row r="2261">
      <x:c r="A2261" s="77" t="str">
        <x:v>3272</x:v>
      </x:c>
      <x:c r="B2261" s="77" t="str">
        <x:v>東碩</x:v>
      </x:c>
      <x:c r="C2261" s="125" t="n">
        <x:v>45658</x:v>
      </x:c>
      <x:c r="D2261" s="120" t="n">
        <x:v>193250</x:v>
      </x:c>
      <x:c r="E2261" s="120" t="n">
        <x:v>236501.43286025838</x:v>
      </x:c>
      <x:c r="F2261" s="120" t="n">
        <x:v>199754.54199075967</x:v>
      </x:c>
      <x:c r="G2261" s="120" t="n">
        <x:v>240584.42073464714</x:v>
      </x:c>
      <x:c r="H2261" s="119" t="n">
        <x:v>0.22381077806084546</x:v>
      </x:c>
      <x:c r="I2261" s="119" t="n">
        <x:f>IFERROR(ABS(F2261-D2261)/ABS(D2261),"")</x:f>
        <x:v>0.03365869076719103</x:v>
      </x:c>
      <x:c r="J2261" s="119" t="n">
        <x:f>IFERROR(ABS(G2261-D2261)/ABS(D2261),"")</x:f>
        <x:v>0.24493878776014041</x:v>
      </x:c>
      <x:c r="K2261" s="120" t="n">
        <x:f>E2261-D2261</x:f>
        <x:v>43251.432860258385</x:v>
      </x:c>
      <x:c r="L2261" s="77" t="str">
        <x:v>weighted_hybrid</x:v>
      </x:c>
      <x:c r="M2261" s="77" t="str">
        <x:v>是</x:v>
      </x:c>
      <x:c r="N2261" s="77" t="str">
        <x:v>是</x:v>
      </x:c>
    </x:row>
    <x:row r="2262">
      <x:c r="A2262" s="77" t="str">
        <x:v>3272</x:v>
      </x:c>
      <x:c r="B2262" s="77" t="str">
        <x:v>東碩</x:v>
      </x:c>
      <x:c r="C2262" s="125" t="n">
        <x:v>45689</x:v>
      </x:c>
      <x:c r="D2262" s="120" t="n">
        <x:v>285262</x:v>
      </x:c>
      <x:c r="E2262" s="120" t="n">
        <x:v>212640.10286725237</x:v>
      </x:c>
      <x:c r="F2262" s="120" t="n">
        <x:v>154453.73501332113</x:v>
      </x:c>
      <x:c r="G2262" s="120" t="n">
        <x:v>219105.2548510225</x:v>
      </x:c>
      <x:c r="H2262" s="119" t="n">
        <x:v>0.25457963953399904</x:v>
      </x:c>
      <x:c r="I2262" s="119" t="n">
        <x:f>IFERROR(ABS(F2262-D2262)/ABS(D2262),"")</x:f>
        <x:v>0.45855481973301343</x:v>
      </x:c>
      <x:c r="J2262" s="119" t="n">
        <x:f>IFERROR(ABS(G2262-D2262)/ABS(D2262),"")</x:f>
        <x:v>0.23191573062299745</x:v>
      </x:c>
      <x:c r="K2262" s="120" t="n">
        <x:f>E2262-D2262</x:f>
        <x:v>-72621.89713274763</x:v>
      </x:c>
      <x:c r="L2262" s="77" t="str">
        <x:v>weighted_hybrid</x:v>
      </x:c>
      <x:c r="M2262" s="77" t="str">
        <x:v>是</x:v>
      </x:c>
      <x:c r="N2262" s="77" t="str">
        <x:v>是</x:v>
      </x:c>
    </x:row>
    <x:row r="2263">
      <x:c r="A2263" s="77" t="str">
        <x:v>3272</x:v>
      </x:c>
      <x:c r="B2263" s="77" t="str">
        <x:v>東碩</x:v>
      </x:c>
      <x:c r="C2263" s="125" t="n">
        <x:v>45717</x:v>
      </x:c>
      <x:c r="D2263" s="120" t="n">
        <x:v>276048</x:v>
      </x:c>
      <x:c r="E2263" s="120" t="n">
        <x:v>285829.3400567396</x:v>
      </x:c>
      <x:c r="F2263" s="120" t="n">
        <x:v>295042.67476598965</x:v>
      </x:c>
      <x:c r="G2263" s="120" t="n">
        <x:v>284805.63620015624</x:v>
      </x:c>
      <x:c r="H2263" s="119" t="n">
        <x:v>0.03543347554316486</x:v>
      </x:c>
      <x:c r="I2263" s="119" t="n">
        <x:f>IFERROR(ABS(F2263-D2263)/ABS(D2263),"")</x:f>
        <x:v>0.06880931854601247</x:v>
      </x:c>
      <x:c r="J2263" s="119" t="n">
        <x:f>IFERROR(ABS(G2263-D2263)/ABS(D2263),"")</x:f>
        <x:v>0.03172504854284848</x:v>
      </x:c>
      <x:c r="K2263" s="120" t="n">
        <x:f>E2263-D2263</x:f>
        <x:v>9781.340056739573</x:v>
      </x:c>
      <x:c r="L2263" s="77" t="str">
        <x:v>weighted_hybrid</x:v>
      </x:c>
      <x:c r="M2263" s="77" t="str">
        <x:v>是</x:v>
      </x:c>
      <x:c r="N2263" s="77" t="str">
        <x:v>是</x:v>
      </x:c>
    </x:row>
    <x:row r="2264">
      <x:c r="A2264" s="77" t="str">
        <x:v>3272</x:v>
      </x:c>
      <x:c r="B2264" s="77" t="str">
        <x:v>東碩</x:v>
      </x:c>
      <x:c r="C2264" s="125" t="n">
        <x:v>45748</x:v>
      </x:c>
      <x:c r="D2264" s="120" t="n">
        <x:v>267937</x:v>
      </x:c>
      <x:c r="E2264" s="120" t="n">
        <x:v>252149.56533679052</x:v>
      </x:c>
      <x:c r="F2264" s="120" t="n">
        <x:v>238982.652567572</x:v>
      </x:c>
      <x:c r="G2264" s="120" t="n">
        <x:v>253612.55564448144</x:v>
      </x:c>
      <x:c r="H2264" s="119" t="n">
        <x:v>0.058922189407246785</x:v>
      </x:c>
      <x:c r="I2264" s="119" t="n">
        <x:f>IFERROR(ABS(F2264-D2264)/ABS(D2264),"")</x:f>
        <x:v>0.10806401293000971</x:v>
      </x:c>
      <x:c r="J2264" s="119" t="n">
        <x:f>IFERROR(ABS(G2264-D2264)/ABS(D2264),"")</x:f>
        <x:v>0.053461986793606545</x:v>
      </x:c>
      <x:c r="K2264" s="120" t="n">
        <x:f>E2264-D2264</x:f>
        <x:v>-15787.434663209482</x:v>
      </x:c>
      <x:c r="L2264" s="77" t="str">
        <x:v>weighted_hybrid</x:v>
      </x:c>
      <x:c r="M2264" s="77" t="str">
        <x:v>是</x:v>
      </x:c>
      <x:c r="N2264" s="77" t="str">
        <x:v>是</x:v>
      </x:c>
    </x:row>
    <x:row r="2265">
      <x:c r="A2265" s="77" t="str">
        <x:v>3272</x:v>
      </x:c>
      <x:c r="B2265" s="77" t="str">
        <x:v>東碩</x:v>
      </x:c>
      <x:c r="C2265" s="125" t="n">
        <x:v>45778</x:v>
      </x:c>
      <x:c r="D2265" s="120" t="n">
        <x:v>277321</x:v>
      </x:c>
      <x:c r="E2265" s="120" t="n">
        <x:v>247519.70156087444</x:v>
      </x:c>
      <x:c r="F2265" s="120" t="n">
        <x:v>259004.4302547398</x:v>
      </x:c>
      <x:c r="G2265" s="120" t="n">
        <x:v>246243.62059488942</x:v>
      </x:c>
      <x:c r="H2265" s="119" t="n">
        <x:v>0.10746138388050513</x:v>
      </x:c>
      <x:c r="I2265" s="119" t="n">
        <x:f>IFERROR(ABS(F2265-D2265)/ABS(D2265),"")</x:f>
        <x:v>0.06604826084306707</x:v>
      </x:c>
      <x:c r="J2265" s="119" t="n">
        <x:f>IFERROR(ABS(G2265-D2265)/ABS(D2265),"")</x:f>
        <x:v>0.11206284199577594</x:v>
      </x:c>
      <x:c r="K2265" s="120" t="n">
        <x:f>E2265-D2265</x:f>
        <x:v>-29801.29843912556</x:v>
      </x:c>
      <x:c r="L2265" s="77" t="str">
        <x:v>weighted_hybrid</x:v>
      </x:c>
      <x:c r="M2265" s="77" t="str">
        <x:v>是</x:v>
      </x:c>
      <x:c r="N2265" s="77" t="str">
        <x:v>是</x:v>
      </x:c>
    </x:row>
    <x:row r="2266">
      <x:c r="A2266" s="77" t="str">
        <x:v>3272</x:v>
      </x:c>
      <x:c r="B2266" s="77" t="str">
        <x:v>東碩</x:v>
      </x:c>
      <x:c r="C2266" s="125" t="n">
        <x:v>45809</x:v>
      </x:c>
      <x:c r="D2266" s="120" t="n">
        <x:v>231416</x:v>
      </x:c>
      <x:c r="E2266" s="120" t="n">
        <x:v>286670.77510568383</x:v>
      </x:c>
      <x:c r="F2266" s="120" t="n">
        <x:v>286897.6161902418</x:v>
      </x:c>
      <x:c r="G2266" s="120" t="n">
        <x:v>286645.57054073294</x:v>
      </x:c>
      <x:c r="H2266" s="119" t="n">
        <x:v>0.23876817119682228</x:v>
      </x:c>
      <x:c r="I2266" s="119" t="n">
        <x:f>IFERROR(ABS(F2266-D2266)/ABS(D2266),"")</x:f>
        <x:v>0.23974840196979388</x:v>
      </x:c>
      <x:c r="J2266" s="119" t="n">
        <x:f>IFERROR(ABS(G2266-D2266)/ABS(D2266),"")</x:f>
        <x:v>0.2386592566664921</x:v>
      </x:c>
      <x:c r="K2266" s="120" t="n">
        <x:f>E2266-D2266</x:f>
        <x:v>55254.77510568383</x:v>
      </x:c>
      <x:c r="L2266" s="77" t="str">
        <x:v>weighted_hybrid</x:v>
      </x:c>
      <x:c r="M2266" s="77" t="str">
        <x:v>是</x:v>
      </x:c>
      <x:c r="N2266" s="77" t="str">
        <x:v>是</x:v>
      </x:c>
    </x:row>
    <x:row r="2267">
      <x:c r="A2267" s="77" t="str">
        <x:v>3272</x:v>
      </x:c>
      <x:c r="B2267" s="77" t="str">
        <x:v>東碩</x:v>
      </x:c>
      <x:c r="C2267" s="125" t="n">
        <x:v>45839</x:v>
      </x:c>
      <x:c r="D2267" s="120" t="n">
        <x:v>196722</x:v>
      </x:c>
      <x:c r="E2267" s="120" t="n">
        <x:v>233950.27894671512</x:v>
      </x:c>
      <x:c r="F2267" s="120" t="n">
        <x:v>222076.35253537385</x:v>
      </x:c>
      <x:c r="G2267" s="120" t="n">
        <x:v>235269.60410353082</x:v>
      </x:c>
      <x:c r="H2267" s="119" t="n">
        <x:v>0.18924308896165715</x:v>
      </x:c>
      <x:c r="I2267" s="119" t="n">
        <x:f>IFERROR(ABS(F2267-D2267)/ABS(D2267),"")</x:f>
        <x:v>0.12888417429354038</x:v>
      </x:c>
      <x:c r="J2267" s="119" t="n">
        <x:f>IFERROR(ABS(G2267-D2267)/ABS(D2267),"")</x:f>
        <x:v>0.19594963503589236</x:v>
      </x:c>
      <x:c r="K2267" s="120" t="n">
        <x:f>E2267-D2267</x:f>
        <x:v>37228.278946715116</x:v>
      </x:c>
      <x:c r="L2267" s="77" t="str">
        <x:v>weighted_hybrid</x:v>
      </x:c>
      <x:c r="M2267" s="77" t="str">
        <x:v>是</x:v>
      </x:c>
      <x:c r="N2267" s="77" t="str">
        <x:v>是</x:v>
      </x:c>
    </x:row>
    <x:row r="2268">
      <x:c r="A2268" s="77" t="str">
        <x:v>3272</x:v>
      </x:c>
      <x:c r="B2268" s="77" t="str">
        <x:v>東碩</x:v>
      </x:c>
      <x:c r="C2268" s="125" t="n">
        <x:v>45870</x:v>
      </x:c>
      <x:c r="D2268" s="120" t="n">
        <x:v>236731</x:v>
      </x:c>
      <x:c r="E2268" s="120" t="n">
        <x:v>201738.3390507598</x:v>
      </x:c>
      <x:c r="F2268" s="120" t="n">
        <x:v>263429.61830782593</x:v>
      </x:c>
      <x:c r="G2268" s="120" t="n">
        <x:v>194883.75246664134</x:v>
      </x:c>
      <x:c r="H2268" s="119" t="n">
        <x:v>0.14781613286489817</x:v>
      </x:c>
      <x:c r="I2268" s="119" t="n">
        <x:f>IFERROR(ABS(F2268-D2268)/ABS(D2268),"")</x:f>
        <x:v>0.11278040606353175</x:v>
      </x:c>
      <x:c r="J2268" s="119" t="n">
        <x:f>IFERROR(ABS(G2268-D2268)/ABS(D2268),"")</x:f>
        <x:v>0.17677130385694592</x:v>
      </x:c>
      <x:c r="K2268" s="120" t="n">
        <x:f>E2268-D2268</x:f>
        <x:v>-34992.660949240206</x:v>
      </x:c>
      <x:c r="L2268" s="77" t="str">
        <x:v>weighted_hybrid</x:v>
      </x:c>
      <x:c r="M2268" s="77" t="str">
        <x:v>是</x:v>
      </x:c>
      <x:c r="N2268" s="77" t="str">
        <x:v>是</x:v>
      </x:c>
    </x:row>
    <x:row r="2269">
      <x:c r="A2269" s="77" t="str">
        <x:v>3272</x:v>
      </x:c>
      <x:c r="B2269" s="77" t="str">
        <x:v>東碩</x:v>
      </x:c>
      <x:c r="C2269" s="125" t="n">
        <x:v>45901</x:v>
      </x:c>
      <x:c r="D2269" s="120" t="n">
        <x:v>298637</x:v>
      </x:c>
      <x:c r="E2269" s="120" t="n">
        <x:v>247490.0021716403</x:v>
      </x:c>
      <x:c r="F2269" s="120" t="n">
        <x:v>315089.9440778561</x:v>
      </x:c>
      <x:c r="G2269" s="120" t="n">
        <x:v>239978.8975153941</x:v>
      </x:c>
      <x:c r="H2269" s="119" t="n">
        <x:v>0.17126812092393004</x:v>
      </x:c>
      <x:c r="I2269" s="119" t="n">
        <x:f>IFERROR(ABS(F2269-D2269)/ABS(D2269),"")</x:f>
        <x:v>0.05509345485608308</x:v>
      </x:c>
      <x:c r="J2269" s="119" t="n">
        <x:f>IFERROR(ABS(G2269-D2269)/ABS(D2269),"")</x:f>
        <x:v>0.19641940712170924</x:v>
      </x:c>
      <x:c r="K2269" s="120" t="n">
        <x:f>E2269-D2269</x:f>
        <x:v>-51146.99782835969</x:v>
      </x:c>
      <x:c r="L2269" s="77" t="str">
        <x:v>weighted_hybrid</x:v>
      </x:c>
      <x:c r="M2269" s="77" t="str">
        <x:v>是</x:v>
      </x:c>
      <x:c r="N2269" s="77" t="str">
        <x:v>是</x:v>
      </x:c>
    </x:row>
    <x:row r="2270">
      <x:c r="A2270" s="77" t="str">
        <x:v>3272</x:v>
      </x:c>
      <x:c r="B2270" s="77" t="str">
        <x:v>東碩</x:v>
      </x:c>
      <x:c r="C2270" s="125" t="n">
        <x:v>45931</x:v>
      </x:c>
      <x:c r="D2270" s="120" t="n">
        <x:v>224268</x:v>
      </x:c>
      <x:c r="E2270" s="120" t="n">
        <x:v>305691.4686325901</x:v>
      </x:c>
      <x:c r="F2270" s="120" t="n">
        <x:v>229385.5076019728</x:v>
      </x:c>
      <x:c r="G2270" s="120" t="n">
        <x:v>314169.9087471031</x:v>
      </x:c>
      <x:c r="H2270" s="119" t="n">
        <x:v>0.3630632485802259</x:v>
      </x:c>
      <x:c r="I2270" s="119" t="n">
        <x:f>IFERROR(ABS(F2270-D2270)/ABS(D2270),"")</x:f>
        <x:v>0.02281871511750578</x:v>
      </x:c>
      <x:c r="J2270" s="119" t="n">
        <x:f>IFERROR(ABS(G2270-D2270)/ABS(D2270),"")</x:f>
        <x:v>0.4008681967427503</x:v>
      </x:c>
      <x:c r="K2270" s="120" t="n">
        <x:f>E2270-D2270</x:f>
        <x:v>81423.46863259008</x:v>
      </x:c>
      <x:c r="L2270" s="77" t="str">
        <x:v>weighted_hybrid</x:v>
      </x:c>
      <x:c r="M2270" s="77" t="str">
        <x:v>是</x:v>
      </x:c>
      <x:c r="N2270" s="77" t="str">
        <x:v>是</x:v>
      </x:c>
    </x:row>
    <x:row r="2271">
      <x:c r="A2271" s="77" t="str">
        <x:v>3272</x:v>
      </x:c>
      <x:c r="B2271" s="77" t="str">
        <x:v>東碩</x:v>
      </x:c>
      <x:c r="C2271" s="125" t="n">
        <x:v>45962</x:v>
      </x:c>
      <x:c r="D2271" s="120" t="n">
        <x:v>192635</x:v>
      </x:c>
      <x:c r="E2271" s="120" t="n">
        <x:v>249393.89693971546</x:v>
      </x:c>
      <x:c r="F2271" s="120" t="n">
        <x:v>214906.0013485406</x:v>
      </x:c>
      <x:c r="G2271" s="120" t="n">
        <x:v>253225.8853387349</x:v>
      </x:c>
      <x:c r="H2271" s="119" t="n">
        <x:v>0.2946447786732186</x:v>
      </x:c>
      <x:c r="I2271" s="119" t="n">
        <x:f>IFERROR(ABS(F2271-D2271)/ABS(D2271),"")</x:f>
        <x:v>0.1156124346486391</x:v>
      </x:c>
      <x:c r="J2271" s="119" t="n">
        <x:f>IFERROR(ABS(G2271-D2271)/ABS(D2271),"")</x:f>
        <x:v>0.31453726134261634</x:v>
      </x:c>
      <x:c r="K2271" s="120" t="n">
        <x:f>E2271-D2271</x:f>
        <x:v>56758.89693971546</x:v>
      </x:c>
      <x:c r="L2271" s="77" t="str">
        <x:v>weighted_hybrid</x:v>
      </x:c>
      <x:c r="M2271" s="77" t="str">
        <x:v>是</x:v>
      </x:c>
      <x:c r="N2271" s="77" t="str">
        <x:v>是</x:v>
      </x:c>
    </x:row>
    <x:row r="2272">
      <x:c r="A2272" s="77" t="str">
        <x:v>3272</x:v>
      </x:c>
      <x:c r="B2272" s="77" t="str">
        <x:v>東碩</x:v>
      </x:c>
      <x:c r="C2272" s="125" t="n">
        <x:v>45992</x:v>
      </x:c>
      <x:c r="D2272" s="120" t="n">
        <x:v>241301</x:v>
      </x:c>
      <x:c r="E2272" s="120" t="n">
        <x:v>209366.83566902636</x:v>
      </x:c>
      <x:c r="F2272" s="120" t="n">
        <x:v>248002.6760430021</x:v>
      </x:c>
      <x:c r="G2272" s="120" t="n">
        <x:v>205073.96451636235</x:v>
      </x:c>
      <x:c r="H2272" s="119" t="n">
        <x:v>0.13234161620123264</x:v>
      </x:c>
      <x:c r="I2272" s="119" t="n">
        <x:f>IFERROR(ABS(F2272-D2272)/ABS(D2272),"")</x:f>
        <x:v>0.027773096850001077</x:v>
      </x:c>
      <x:c r="J2272" s="119" t="n">
        <x:f>IFERROR(ABS(G2272-D2272)/ABS(D2272),"")</x:f>
        <x:v>0.1501321398735921</x:v>
      </x:c>
      <x:c r="K2272" s="120" t="n">
        <x:f>E2272-D2272</x:f>
        <x:v>-31934.16433097364</x:v>
      </x:c>
      <x:c r="L2272" s="77" t="str">
        <x:v>weighted_hybrid</x:v>
      </x:c>
      <x:c r="M2272" s="77" t="str">
        <x:v>是</x:v>
      </x:c>
      <x:c r="N2272" s="77" t="str">
        <x:v>是</x:v>
      </x:c>
    </x:row>
    <x:row r="2273">
      <x:c r="A2273" s="77" t="str">
        <x:v>3276</x:v>
      </x:c>
      <x:c r="B2273" s="77" t="str">
        <x:v>宇環</x:v>
      </x:c>
      <x:c r="C2273" s="125" t="n">
        <x:v>45658</x:v>
      </x:c>
      <x:c r="D2273" s="120" t="n">
        <x:v>50765</x:v>
      </x:c>
      <x:c r="E2273" s="120" t="n">
        <x:v>50576.0036159348</x:v>
      </x:c>
      <x:c r="F2273" s="120" t="n">
        <x:v>40073.55587206874</x:v>
      </x:c>
      <x:c r="G2273" s="120" t="n">
        <x:v>51742.94225414214</x:v>
      </x:c>
      <x:c r="H2273" s="119" t="n">
        <x:v>0.0037229662969604665</x:v>
      </x:c>
      <x:c r="I2273" s="119" t="n">
        <x:f>IFERROR(ABS(F2273-D2273)/ABS(D2273),"")</x:f>
        <x:v>0.2106066015548362</x:v>
      </x:c>
      <x:c r="J2273" s="119" t="n">
        <x:f>IFERROR(ABS(G2273-D2273)/ABS(D2273),"")</x:f>
        <x:v>0.01926410428724785</x:v>
      </x:c>
      <x:c r="K2273" s="120" t="n">
        <x:f>E2273-D2273</x:f>
        <x:v>-188.99638406519807</x:v>
      </x:c>
      <x:c r="L2273" s="77" t="str">
        <x:v>weighted_hybrid</x:v>
      </x:c>
      <x:c r="M2273" s="77" t="str">
        <x:v>是</x:v>
      </x:c>
      <x:c r="N2273" s="77" t="str">
        <x:v>是</x:v>
      </x:c>
    </x:row>
    <x:row r="2274">
      <x:c r="A2274" s="77" t="str">
        <x:v>3276</x:v>
      </x:c>
      <x:c r="B2274" s="77" t="str">
        <x:v>宇環</x:v>
      </x:c>
      <x:c r="C2274" s="125" t="n">
        <x:v>45689</x:v>
      </x:c>
      <x:c r="D2274" s="120" t="n">
        <x:v>36393</x:v>
      </x:c>
      <x:c r="E2274" s="120" t="n">
        <x:v>48798.20506645215</x:v>
      </x:c>
      <x:c r="F2274" s="120" t="n">
        <x:v>47039.698347737816</x:v>
      </x:c>
      <x:c r="G2274" s="120" t="n">
        <x:v>48993.59470186486</x:v>
      </x:c>
      <x:c r="H2274" s="119" t="n">
        <x:v>0.34086788850746447</x:v>
      </x:c>
      <x:c r="I2274" s="119" t="n">
        <x:f>IFERROR(ABS(F2274-D2274)/ABS(D2274),"")</x:f>
        <x:v>0.2925479720753391</x:v>
      </x:c>
      <x:c r="J2274" s="119" t="n">
        <x:f>IFERROR(ABS(G2274-D2274)/ABS(D2274),"")</x:f>
        <x:v>0.34623676811103393</x:v>
      </x:c>
      <x:c r="K2274" s="120" t="n">
        <x:f>E2274-D2274</x:f>
        <x:v>12405.205066452152</x:v>
      </x:c>
      <x:c r="L2274" s="77" t="str">
        <x:v>weighted_hybrid</x:v>
      </x:c>
      <x:c r="M2274" s="77" t="str">
        <x:v>是</x:v>
      </x:c>
      <x:c r="N2274" s="77" t="str">
        <x:v>是</x:v>
      </x:c>
    </x:row>
    <x:row r="2275">
      <x:c r="A2275" s="77" t="str">
        <x:v>3276</x:v>
      </x:c>
      <x:c r="B2275" s="77" t="str">
        <x:v>宇環</x:v>
      </x:c>
      <x:c r="C2275" s="125" t="n">
        <x:v>45717</x:v>
      </x:c>
      <x:c r="D2275" s="120" t="n">
        <x:v>49936</x:v>
      </x:c>
      <x:c r="E2275" s="120" t="n">
        <x:v>45951.72554791348</x:v>
      </x:c>
      <x:c r="F2275" s="120" t="n">
        <x:v>43868.5312492106</x:v>
      </x:c>
      <x:c r="G2275" s="120" t="n">
        <x:v>46183.191581102685</x:v>
      </x:c>
      <x:c r="H2275" s="119" t="n">
        <x:v>0.0797876171917359</x:v>
      </x:c>
      <x:c r="I2275" s="119" t="n">
        <x:f>IFERROR(ABS(F2275-D2275)/ABS(D2275),"")</x:f>
        <x:v>0.12150490128943843</x:v>
      </x:c>
      <x:c r="J2275" s="119" t="n">
        <x:f>IFERROR(ABS(G2275-D2275)/ABS(D2275),"")</x:f>
        <x:v>0.07515236340310227</x:v>
      </x:c>
      <x:c r="K2275" s="120" t="n">
        <x:f>E2275-D2275</x:f>
        <x:v>-3984.2744520865235</x:v>
      </x:c>
      <x:c r="L2275" s="77" t="str">
        <x:v>weighted_hybrid</x:v>
      </x:c>
      <x:c r="M2275" s="77" t="str">
        <x:v>是</x:v>
      </x:c>
      <x:c r="N2275" s="77" t="str">
        <x:v>是</x:v>
      </x:c>
    </x:row>
    <x:row r="2276">
      <x:c r="A2276" s="77" t="str">
        <x:v>3276</x:v>
      </x:c>
      <x:c r="B2276" s="77" t="str">
        <x:v>宇環</x:v>
      </x:c>
      <x:c r="C2276" s="125" t="n">
        <x:v>45748</x:v>
      </x:c>
      <x:c r="D2276" s="120" t="n">
        <x:v>41113</x:v>
      </x:c>
      <x:c r="E2276" s="120" t="n">
        <x:v>52635.360979294965</x:v>
      </x:c>
      <x:c r="F2276" s="120" t="n">
        <x:v>48311.73843823711</x:v>
      </x:c>
      <x:c r="G2276" s="120" t="n">
        <x:v>53115.76348385695</x:v>
      </x:c>
      <x:c r="H2276" s="119" t="n">
        <x:v>0.28026076859618526</x:v>
      </x:c>
      <x:c r="I2276" s="119" t="n">
        <x:f>IFERROR(ABS(F2276-D2276)/ABS(D2276),"")</x:f>
        <x:v>0.1750964035277676</x:v>
      </x:c>
      <x:c r="J2276" s="119" t="n">
        <x:f>IFERROR(ABS(G2276-D2276)/ABS(D2276),"")</x:f>
        <x:v>0.2919456980482317</x:v>
      </x:c>
      <x:c r="K2276" s="120" t="n">
        <x:f>E2276-D2276</x:f>
        <x:v>11522.360979294965</x:v>
      </x:c>
      <x:c r="L2276" s="77" t="str">
        <x:v>weighted_hybrid</x:v>
      </x:c>
      <x:c r="M2276" s="77" t="str">
        <x:v>是</x:v>
      </x:c>
      <x:c r="N2276" s="77" t="str">
        <x:v>是</x:v>
      </x:c>
    </x:row>
    <x:row r="2277">
      <x:c r="A2277" s="77" t="str">
        <x:v>3276</x:v>
      </x:c>
      <x:c r="B2277" s="77" t="str">
        <x:v>宇環</x:v>
      </x:c>
      <x:c r="C2277" s="125" t="n">
        <x:v>45778</x:v>
      </x:c>
      <x:c r="D2277" s="120" t="n">
        <x:v>38297</x:v>
      </x:c>
      <x:c r="E2277" s="120" t="n">
        <x:v>35671.531441825944</x:v>
      </x:c>
      <x:c r="F2277" s="120" t="n">
        <x:v>34727.668101873525</x:v>
      </x:c>
      <x:c r="G2277" s="120" t="n">
        <x:v>35776.405146265104</x:v>
      </x:c>
      <x:c r="H2277" s="119" t="n">
        <x:v>0.06855546278230817</x:v>
      </x:c>
      <x:c r="I2277" s="119" t="n">
        <x:f>IFERROR(ABS(F2277-D2277)/ABS(D2277),"")</x:f>
        <x:v>0.09320134470393177</x:v>
      </x:c>
      <x:c r="J2277" s="119" t="n">
        <x:f>IFERROR(ABS(G2277-D2277)/ABS(D2277),"")</x:f>
        <x:v>0.06581703145768326</x:v>
      </x:c>
      <x:c r="K2277" s="120" t="n">
        <x:f>E2277-D2277</x:f>
        <x:v>-2625.468558174056</x:v>
      </x:c>
      <x:c r="L2277" s="77" t="str">
        <x:v>weighted_hybrid</x:v>
      </x:c>
      <x:c r="M2277" s="77" t="str">
        <x:v>是</x:v>
      </x:c>
      <x:c r="N2277" s="77" t="str">
        <x:v>是</x:v>
      </x:c>
    </x:row>
    <x:row r="2278">
      <x:c r="A2278" s="77" t="str">
        <x:v>3276</x:v>
      </x:c>
      <x:c r="B2278" s="77" t="str">
        <x:v>宇環</x:v>
      </x:c>
      <x:c r="C2278" s="125" t="n">
        <x:v>45809</x:v>
      </x:c>
      <x:c r="D2278" s="120" t="n">
        <x:v>40665</x:v>
      </x:c>
      <x:c r="E2278" s="120" t="n">
        <x:v>31162.304033535755</x:v>
      </x:c>
      <x:c r="F2278" s="120" t="n">
        <x:v>39070.11925319312</x:v>
      </x:c>
      <x:c r="G2278" s="120" t="n">
        <x:v>30283.65789801827</x:v>
      </x:c>
      <x:c r="H2278" s="119" t="n">
        <x:v>0.23368242878308731</x:v>
      </x:c>
      <x:c r="I2278" s="119" t="n">
        <x:f>IFERROR(ABS(F2278-D2278)/ABS(D2278),"")</x:f>
        <x:v>0.039219986396332895</x:v>
      </x:c>
      <x:c r="J2278" s="119" t="n">
        <x:f>IFERROR(ABS(G2278-D2278)/ABS(D2278),"")</x:f>
        <x:v>0.25528936682605996</x:v>
      </x:c>
      <x:c r="K2278" s="120" t="n">
        <x:f>E2278-D2278</x:f>
        <x:v>-9502.695966464245</x:v>
      </x:c>
      <x:c r="L2278" s="77" t="str">
        <x:v>weighted_hybrid</x:v>
      </x:c>
      <x:c r="M2278" s="77" t="str">
        <x:v>是</x:v>
      </x:c>
      <x:c r="N2278" s="77" t="str">
        <x:v>是</x:v>
      </x:c>
    </x:row>
    <x:row r="2279">
      <x:c r="A2279" s="77" t="str">
        <x:v>3276</x:v>
      </x:c>
      <x:c r="B2279" s="77" t="str">
        <x:v>宇環</x:v>
      </x:c>
      <x:c r="C2279" s="125" t="n">
        <x:v>45839</x:v>
      </x:c>
      <x:c r="D2279" s="120" t="n">
        <x:v>45022</x:v>
      </x:c>
      <x:c r="E2279" s="120" t="n">
        <x:v>39328.96636456296</x:v>
      </x:c>
      <x:c r="F2279" s="120" t="n">
        <x:v>40800.11198310977</x:v>
      </x:c>
      <x:c r="G2279" s="120" t="n">
        <x:v>39165.50574027999</x:v>
      </x:c>
      <x:c r="H2279" s="119" t="n">
        <x:v>0.1264500385464226</x:v>
      </x:c>
      <x:c r="I2279" s="119" t="n">
        <x:f>IFERROR(ABS(F2279-D2279)/ABS(D2279),"")</x:f>
        <x:v>0.09377388869642025</x:v>
      </x:c>
      <x:c r="J2279" s="119" t="n">
        <x:f>IFERROR(ABS(G2279-D2279)/ABS(D2279),"")</x:f>
        <x:v>0.13008072186308944</x:v>
      </x:c>
      <x:c r="K2279" s="120" t="n">
        <x:f>E2279-D2279</x:f>
        <x:v>-5693.033635437037</x:v>
      </x:c>
      <x:c r="L2279" s="77" t="str">
        <x:v>weighted_hybrid</x:v>
      </x:c>
      <x:c r="M2279" s="77" t="str">
        <x:v>是</x:v>
      </x:c>
      <x:c r="N2279" s="77" t="str">
        <x:v>是</x:v>
      </x:c>
    </x:row>
    <x:row r="2280">
      <x:c r="A2280" s="77" t="str">
        <x:v>3276</x:v>
      </x:c>
      <x:c r="B2280" s="77" t="str">
        <x:v>宇環</x:v>
      </x:c>
      <x:c r="C2280" s="125" t="n">
        <x:v>45870</x:v>
      </x:c>
      <x:c r="D2280" s="120" t="n">
        <x:v>40222</x:v>
      </x:c>
      <x:c r="E2280" s="120" t="n">
        <x:v>48006.88037252089</x:v>
      </x:c>
      <x:c r="F2280" s="120" t="n">
        <x:v>47720.90951028578</x:v>
      </x:c>
      <x:c r="G2280" s="120" t="n">
        <x:v>48038.654912769234</x:v>
      </x:c>
      <x:c r="H2280" s="119" t="n">
        <x:v>0.19354781891802728</x:v>
      </x:c>
      <x:c r="I2280" s="119" t="n">
        <x:f>IFERROR(ABS(F2280-D2280)/ABS(D2280),"")</x:f>
        <x:v>0.18643800681929748</x:v>
      </x:c>
      <x:c r="J2280" s="119" t="n">
        <x:f>IFERROR(ABS(G2280-D2280)/ABS(D2280),"")</x:f>
        <x:v>0.19433779804010826</x:v>
      </x:c>
      <x:c r="K2280" s="120" t="n">
        <x:f>E2280-D2280</x:f>
        <x:v>7784.880372520893</x:v>
      </x:c>
      <x:c r="L2280" s="77" t="str">
        <x:v>weighted_hybrid</x:v>
      </x:c>
      <x:c r="M2280" s="77" t="str">
        <x:v>是</x:v>
      </x:c>
      <x:c r="N2280" s="77" t="str">
        <x:v>是</x:v>
      </x:c>
    </x:row>
    <x:row r="2281">
      <x:c r="A2281" s="77" t="str">
        <x:v>3276</x:v>
      </x:c>
      <x:c r="B2281" s="77" t="str">
        <x:v>宇環</x:v>
      </x:c>
      <x:c r="C2281" s="125" t="n">
        <x:v>45901</x:v>
      </x:c>
      <x:c r="D2281" s="120" t="n">
        <x:v>39429</x:v>
      </x:c>
      <x:c r="E2281" s="120" t="n">
        <x:v>39891.205615823565</x:v>
      </x:c>
      <x:c r="F2281" s="120" t="n">
        <x:v>37156.50649197879</x:v>
      </x:c>
      <x:c r="G2281" s="120" t="n">
        <x:v>40195.06107402854</x:v>
      </x:c>
      <x:c r="H2281" s="119" t="n">
        <x:v>0.011722478780176128</x:v>
      </x:c>
      <x:c r="I2281" s="119" t="n">
        <x:f>IFERROR(ABS(F2281-D2281)/ABS(D2281),"")</x:f>
        <x:v>0.05763507844533742</x:v>
      </x:c>
      <x:c r="J2281" s="119" t="n">
        <x:f>IFERROR(ABS(G2281-D2281)/ABS(D2281),"")</x:f>
        <x:v>0.019428874027455453</x:v>
      </x:c>
      <x:c r="K2281" s="120" t="n">
        <x:f>E2281-D2281</x:f>
        <x:v>462.2056158235646</x:v>
      </x:c>
      <x:c r="L2281" s="77" t="str">
        <x:v>weighted_hybrid</x:v>
      </x:c>
      <x:c r="M2281" s="77" t="str">
        <x:v>是</x:v>
      </x:c>
      <x:c r="N2281" s="77" t="str">
        <x:v>是</x:v>
      </x:c>
    </x:row>
    <x:row r="2282">
      <x:c r="A2282" s="77" t="str">
        <x:v>3276</x:v>
      </x:c>
      <x:c r="B2282" s="77" t="str">
        <x:v>宇環</x:v>
      </x:c>
      <x:c r="C2282" s="125" t="n">
        <x:v>45931</x:v>
      </x:c>
      <x:c r="D2282" s="120" t="n">
        <x:v>47420</x:v>
      </x:c>
      <x:c r="E2282" s="120" t="n">
        <x:v>36993.22940817976</x:v>
      </x:c>
      <x:c r="F2282" s="120" t="n">
        <x:v>40597.92005625426</x:v>
      </x:c>
      <x:c r="G2282" s="120" t="n">
        <x:v>36592.70822506036</x:v>
      </x:c>
      <x:c r="H2282" s="119" t="n">
        <x:v>0.21988128620456013</x:v>
      </x:c>
      <x:c r="I2282" s="119" t="n">
        <x:f>IFERROR(ABS(F2282-D2282)/ABS(D2282),"")</x:f>
        <x:v>0.1438650346635542</x:v>
      </x:c>
      <x:c r="J2282" s="119" t="n">
        <x:f>IFERROR(ABS(G2282-D2282)/ABS(D2282),"")</x:f>
        <x:v>0.22832753637578315</x:v>
      </x:c>
      <x:c r="K2282" s="120" t="n">
        <x:f>E2282-D2282</x:f>
        <x:v>-10426.770591820241</x:v>
      </x:c>
      <x:c r="L2282" s="77" t="str">
        <x:v>weighted_hybrid</x:v>
      </x:c>
      <x:c r="M2282" s="77" t="str">
        <x:v>是</x:v>
      </x:c>
      <x:c r="N2282" s="77" t="str">
        <x:v>是</x:v>
      </x:c>
    </x:row>
    <x:row r="2283">
      <x:c r="A2283" s="77" t="str">
        <x:v>3276</x:v>
      </x:c>
      <x:c r="B2283" s="77" t="str">
        <x:v>宇環</x:v>
      </x:c>
      <x:c r="C2283" s="125" t="n">
        <x:v>45962</x:v>
      </x:c>
      <x:c r="D2283" s="120" t="n">
        <x:v>34861</x:v>
      </x:c>
      <x:c r="E2283" s="120" t="n">
        <x:v>43664.509268791655</x:v>
      </x:c>
      <x:c r="F2283" s="120" t="n">
        <x:v>51123.08021303354</x:v>
      </x:c>
      <x:c r="G2283" s="120" t="n">
        <x:v>42835.779163875886</x:v>
      </x:c>
      <x:c r="H2283" s="119" t="n">
        <x:v>0.25253174805059103</x:v>
      </x:c>
      <x:c r="I2283" s="119" t="n">
        <x:f>IFERROR(ABS(F2283-D2283)/ABS(D2283),"")</x:f>
        <x:v>0.4664834690064411</x:v>
      </x:c>
      <x:c r="J2283" s="119" t="n">
        <x:f>IFERROR(ABS(G2283-D2283)/ABS(D2283),"")</x:f>
        <x:v>0.22875933461105208</x:v>
      </x:c>
      <x:c r="K2283" s="120" t="n">
        <x:f>E2283-D2283</x:f>
        <x:v>8803.509268791655</x:v>
      </x:c>
      <x:c r="L2283" s="77" t="str">
        <x:v>weighted_hybrid</x:v>
      </x:c>
      <x:c r="M2283" s="77" t="str">
        <x:v>是</x:v>
      </x:c>
      <x:c r="N2283" s="77" t="str">
        <x:v>是</x:v>
      </x:c>
    </x:row>
    <x:row r="2284">
      <x:c r="A2284" s="77" t="str">
        <x:v>3276</x:v>
      </x:c>
      <x:c r="B2284" s="77" t="str">
        <x:v>宇環</x:v>
      </x:c>
      <x:c r="C2284" s="125" t="n">
        <x:v>45992</x:v>
      </x:c>
      <x:c r="D2284" s="120" t="n">
        <x:v>40974</x:v>
      </x:c>
      <x:c r="E2284" s="120" t="n">
        <x:v>31903.0991099527</x:v>
      </x:c>
      <x:c r="F2284" s="120" t="n">
        <x:v>31330.993842397387</x:v>
      </x:c>
      <x:c r="G2284" s="120" t="n">
        <x:v>31966.666361903284</x:v>
      </x:c>
      <x:c r="H2284" s="119" t="n">
        <x:v>0.22138187362833264</x:v>
      </x:c>
      <x:c r="I2284" s="119" t="n">
        <x:f>IFERROR(ABS(F2284-D2284)/ABS(D2284),"")</x:f>
        <x:v>0.2353445149998197</x:v>
      </x:c>
      <x:c r="J2284" s="119" t="n">
        <x:f>IFERROR(ABS(G2284-D2284)/ABS(D2284),"")</x:f>
        <x:v>0.21983046903150086</x:v>
      </x:c>
      <x:c r="K2284" s="120" t="n">
        <x:f>E2284-D2284</x:f>
        <x:v>-9070.900890047302</x:v>
      </x:c>
      <x:c r="L2284" s="77" t="str">
        <x:v>weighted_hybrid</x:v>
      </x:c>
      <x:c r="M2284" s="77" t="str">
        <x:v>是</x:v>
      </x:c>
      <x:c r="N2284" s="77" t="str">
        <x:v>是</x:v>
      </x:c>
    </x:row>
    <x:row r="2285">
      <x:c r="A2285" s="77" t="str">
        <x:v>3284</x:v>
      </x:c>
      <x:c r="B2285" s="77" t="str">
        <x:v>太普高</x:v>
      </x:c>
      <x:c r="C2285" s="125" t="n">
        <x:v>45658</x:v>
      </x:c>
      <x:c r="D2285" s="120" t="n">
        <x:v>82296</x:v>
      </x:c>
      <x:c r="E2285" s="120" t="n">
        <x:v>52351.63946544101</x:v>
      </x:c>
      <x:c r="F2285" s="120" t="n">
        <x:v>48739.66224001043</x:v>
      </x:c>
      <x:c r="G2285" s="120" t="n">
        <x:v>52752.97026826663</x:v>
      </x:c>
      <x:c r="H2285" s="119" t="n">
        <x:v>0.36386167656458374</x:v>
      </x:c>
      <x:c r="I2285" s="119" t="n">
        <x:f>IFERROR(ABS(F2285-D2285)/ABS(D2285),"")</x:f>
        <x:v>0.40775174686484844</x:v>
      </x:c>
      <x:c r="J2285" s="119" t="n">
        <x:f>IFERROR(ABS(G2285-D2285)/ABS(D2285),"")</x:f>
        <x:v>0.3589850020867766</x:v>
      </x:c>
      <x:c r="K2285" s="120" t="n">
        <x:f>E2285-D2285</x:f>
        <x:v>-29944.36053455899</x:v>
      </x:c>
      <x:c r="L2285" s="77" t="str">
        <x:v>weighted_hybrid</x:v>
      </x:c>
      <x:c r="M2285" s="77" t="str">
        <x:v>是</x:v>
      </x:c>
      <x:c r="N2285" s="77" t="str">
        <x:v>是</x:v>
      </x:c>
    </x:row>
    <x:row r="2286">
      <x:c r="A2286" s="77" t="str">
        <x:v>3284</x:v>
      </x:c>
      <x:c r="B2286" s="77" t="str">
        <x:v>太普高</x:v>
      </x:c>
      <x:c r="C2286" s="125" t="n">
        <x:v>45689</x:v>
      </x:c>
      <x:c r="D2286" s="120" t="n">
        <x:v>56512</x:v>
      </x:c>
      <x:c r="E2286" s="120" t="n">
        <x:v>69032.4630902012</x:v>
      </x:c>
      <x:c r="F2286" s="120" t="n">
        <x:v>64020.434199411706</x:v>
      </x:c>
      <x:c r="G2286" s="120" t="n">
        <x:v>69589.3551891778</x:v>
      </x:c>
      <x:c r="H2286" s="119" t="n">
        <x:v>0.22155406091097818</x:v>
      </x:c>
      <x:c r="I2286" s="119" t="n">
        <x:f>IFERROR(ABS(F2286-D2286)/ABS(D2286),"")</x:f>
        <x:v>0.13286442170533172</x:v>
      </x:c>
      <x:c r="J2286" s="119" t="n">
        <x:f>IFERROR(ABS(G2286-D2286)/ABS(D2286),"")</x:f>
        <x:v>0.23140846526716102</x:v>
      </x:c>
      <x:c r="K2286" s="120" t="n">
        <x:f>E2286-D2286</x:f>
        <x:v>12520.4630902012</x:v>
      </x:c>
      <x:c r="L2286" s="77" t="str">
        <x:v>weighted_hybrid</x:v>
      </x:c>
      <x:c r="M2286" s="77" t="str">
        <x:v>是</x:v>
      </x:c>
      <x:c r="N2286" s="77" t="str">
        <x:v>是</x:v>
      </x:c>
    </x:row>
    <x:row r="2287">
      <x:c r="A2287" s="77" t="str">
        <x:v>3284</x:v>
      </x:c>
      <x:c r="B2287" s="77" t="str">
        <x:v>太普高</x:v>
      </x:c>
      <x:c r="C2287" s="125" t="n">
        <x:v>45717</x:v>
      </x:c>
      <x:c r="D2287" s="120" t="n">
        <x:v>95748</x:v>
      </x:c>
      <x:c r="E2287" s="120" t="n">
        <x:v>58168.152658923595</x:v>
      </x:c>
      <x:c r="F2287" s="120" t="n">
        <x:v>73684.61528964301</x:v>
      </x:c>
      <x:c r="G2287" s="120" t="n">
        <x:v>56444.10125551032</x:v>
      </x:c>
      <x:c r="H2287" s="119" t="n">
        <x:v>0.3924870215678281</x:v>
      </x:c>
      <x:c r="I2287" s="119" t="n">
        <x:f>IFERROR(ABS(F2287-D2287)/ABS(D2287),"")</x:f>
        <x:v>0.2304318075610664</x:v>
      </x:c>
      <x:c r="J2287" s="119" t="n">
        <x:f>IFERROR(ABS(G2287-D2287)/ABS(D2287),"")</x:f>
        <x:v>0.4104931564574683</x:v>
      </x:c>
      <x:c r="K2287" s="120" t="n">
        <x:f>E2287-D2287</x:f>
        <x:v>-37579.847341076405</x:v>
      </x:c>
      <x:c r="L2287" s="77" t="str">
        <x:v>weighted_hybrid</x:v>
      </x:c>
      <x:c r="M2287" s="77" t="str">
        <x:v>是</x:v>
      </x:c>
      <x:c r="N2287" s="77" t="str">
        <x:v>是</x:v>
      </x:c>
    </x:row>
    <x:row r="2288">
      <x:c r="A2288" s="77" t="str">
        <x:v>3284</x:v>
      </x:c>
      <x:c r="B2288" s="77" t="str">
        <x:v>太普高</x:v>
      </x:c>
      <x:c r="C2288" s="125" t="n">
        <x:v>45748</x:v>
      </x:c>
      <x:c r="D2288" s="120" t="n">
        <x:v>77702</x:v>
      </x:c>
      <x:c r="E2288" s="120" t="n">
        <x:v>97848.31739123169</x:v>
      </x:c>
      <x:c r="F2288" s="120" t="n">
        <x:v>83846.2264063064</x:v>
      </x:c>
      <x:c r="G2288" s="120" t="n">
        <x:v>99404.10527844561</x:v>
      </x:c>
      <x:c r="H2288" s="119" t="n">
        <x:v>0.2592766903198333</x:v>
      </x:c>
      <x:c r="I2288" s="119" t="n">
        <x:f>IFERROR(ABS(F2288-D2288)/ABS(D2288),"")</x:f>
        <x:v>0.0790742375525264</x:v>
      </x:c>
      <x:c r="J2288" s="119" t="n">
        <x:f>IFERROR(ABS(G2288-D2288)/ABS(D2288),"")</x:f>
        <x:v>0.27929918507175633</x:v>
      </x:c>
      <x:c r="K2288" s="120" t="n">
        <x:f>E2288-D2288</x:f>
        <x:v>20146.317391231685</x:v>
      </x:c>
      <x:c r="L2288" s="77" t="str">
        <x:v>weighted_hybrid</x:v>
      </x:c>
      <x:c r="M2288" s="77" t="str">
        <x:v>是</x:v>
      </x:c>
      <x:c r="N2288" s="77" t="str">
        <x:v>是</x:v>
      </x:c>
    </x:row>
    <x:row r="2289">
      <x:c r="A2289" s="77" t="str">
        <x:v>3284</x:v>
      </x:c>
      <x:c r="B2289" s="77" t="str">
        <x:v>太普高</x:v>
      </x:c>
      <x:c r="C2289" s="125" t="n">
        <x:v>45778</x:v>
      </x:c>
      <x:c r="D2289" s="120" t="n">
        <x:v>67789</x:v>
      </x:c>
      <x:c r="E2289" s="120" t="n">
        <x:v>92021.64609763665</x:v>
      </x:c>
      <x:c r="F2289" s="120" t="n">
        <x:v>93580.4359923382</x:v>
      </x:c>
      <x:c r="G2289" s="120" t="n">
        <x:v>91848.44722044759</x:v>
      </x:c>
      <x:c r="H2289" s="119" t="n">
        <x:v>0.35747165613354154</x:v>
      </x:c>
      <x:c r="I2289" s="119" t="n">
        <x:f>IFERROR(ABS(F2289-D2289)/ABS(D2289),"")</x:f>
        <x:v>0.3804663882390683</x:v>
      </x:c>
      <x:c r="J2289" s="119" t="n">
        <x:f>IFERROR(ABS(G2289-D2289)/ABS(D2289),"")</x:f>
        <x:v>0.3549166858995942</x:v>
      </x:c>
      <x:c r="K2289" s="120" t="n">
        <x:f>E2289-D2289</x:f>
        <x:v>24232.64609763665</x:v>
      </x:c>
      <x:c r="L2289" s="77" t="str">
        <x:v>weighted_hybrid</x:v>
      </x:c>
      <x:c r="M2289" s="77" t="str">
        <x:v>是</x:v>
      </x:c>
      <x:c r="N2289" s="77" t="str">
        <x:v>是</x:v>
      </x:c>
    </x:row>
    <x:row r="2290">
      <x:c r="A2290" s="77" t="str">
        <x:v>3284</x:v>
      </x:c>
      <x:c r="B2290" s="77" t="str">
        <x:v>太普高</x:v>
      </x:c>
      <x:c r="C2290" s="125" t="n">
        <x:v>45809</x:v>
      </x:c>
      <x:c r="D2290" s="120" t="n">
        <x:v>56028</x:v>
      </x:c>
      <x:c r="E2290" s="120" t="n">
        <x:v>86548.46544097646</x:v>
      </x:c>
      <x:c r="F2290" s="120" t="n">
        <x:v>84088.1599100466</x:v>
      </x:c>
      <x:c r="G2290" s="120" t="n">
        <x:v>86821.8327221909</x:v>
      </x:c>
      <x:c r="H2290" s="119" t="n">
        <x:v>0.5447359434742711</x:v>
      </x:c>
      <x:c r="I2290" s="119" t="n">
        <x:f>IFERROR(ABS(F2290-D2290)/ABS(D2290),"")</x:f>
        <x:v>0.5008238721718891</x:v>
      </x:c>
      <x:c r="J2290" s="119" t="n">
        <x:f>IFERROR(ABS(G2290-D2290)/ABS(D2290),"")</x:f>
        <x:v>0.5496150625078693</x:v>
      </x:c>
      <x:c r="K2290" s="120" t="n">
        <x:f>E2290-D2290</x:f>
        <x:v>30520.465440976463</x:v>
      </x:c>
      <x:c r="L2290" s="77" t="str">
        <x:v>weighted_hybrid</x:v>
      </x:c>
      <x:c r="M2290" s="77" t="str">
        <x:v>是</x:v>
      </x:c>
      <x:c r="N2290" s="77" t="str">
        <x:v>是</x:v>
      </x:c>
    </x:row>
    <x:row r="2291">
      <x:c r="A2291" s="77" t="str">
        <x:v>3284</x:v>
      </x:c>
      <x:c r="B2291" s="77" t="str">
        <x:v>太普高</x:v>
      </x:c>
      <x:c r="C2291" s="125" t="n">
        <x:v>45839</x:v>
      </x:c>
      <x:c r="D2291" s="120" t="n">
        <x:v>62649</x:v>
      </x:c>
      <x:c r="E2291" s="120" t="n">
        <x:v>74402.88683358181</x:v>
      </x:c>
      <x:c r="F2291" s="120" t="n">
        <x:v>60006.164758797175</x:v>
      </x:c>
      <x:c r="G2291" s="120" t="n">
        <x:v>76002.52261966899</x:v>
      </x:c>
      <x:c r="H2291" s="119" t="n">
        <x:v>0.18761491537904532</x:v>
      </x:c>
      <x:c r="I2291" s="119" t="n">
        <x:f>IFERROR(ABS(F2291-D2291)/ABS(D2291),"")</x:f>
        <x:v>0.042184795307232764</x:v>
      </x:c>
      <x:c r="J2291" s="119" t="n">
        <x:f>IFERROR(ABS(G2291-D2291)/ABS(D2291),"")</x:f>
        <x:v>0.21314821656640953</x:v>
      </x:c>
      <x:c r="K2291" s="120" t="n">
        <x:f>E2291-D2291</x:f>
        <x:v>11753.886833581812</x:v>
      </x:c>
      <x:c r="L2291" s="77" t="str">
        <x:v>weighted_hybrid</x:v>
      </x:c>
      <x:c r="M2291" s="77" t="str">
        <x:v>是</x:v>
      </x:c>
      <x:c r="N2291" s="77" t="str">
        <x:v>是</x:v>
      </x:c>
    </x:row>
    <x:row r="2292">
      <x:c r="A2292" s="77" t="str">
        <x:v>3284</x:v>
      </x:c>
      <x:c r="B2292" s="77" t="str">
        <x:v>太普高</x:v>
      </x:c>
      <x:c r="C2292" s="125" t="n">
        <x:v>45870</x:v>
      </x:c>
      <x:c r="D2292" s="120" t="n">
        <x:v>62459</x:v>
      </x:c>
      <x:c r="E2292" s="120" t="n">
        <x:v>54580.08361684493</x:v>
      </x:c>
      <x:c r="F2292" s="120" t="n">
        <x:v>70976.49751161036</x:v>
      </x:c>
      <x:c r="G2292" s="120" t="n">
        <x:v>52758.25985075988</x:v>
      </x:c>
      <x:c r="H2292" s="119" t="n">
        <x:v>0.12614541352175138</x:v>
      </x:c>
      <x:c r="I2292" s="119" t="n">
        <x:f>IFERROR(ABS(F2292-D2292)/ABS(D2292),"")</x:f>
        <x:v>0.13636941852431772</x:v>
      </x:c>
      <x:c r="J2292" s="119" t="n">
        <x:f>IFERROR(ABS(G2292-D2292)/ABS(D2292),"")</x:f>
        <x:v>0.15531372819353687</x:v>
      </x:c>
      <x:c r="K2292" s="120" t="n">
        <x:f>E2292-D2292</x:f>
        <x:v>-7878.916383155069</x:v>
      </x:c>
      <x:c r="L2292" s="77" t="str">
        <x:v>weighted_hybrid</x:v>
      </x:c>
      <x:c r="M2292" s="77" t="str">
        <x:v>是</x:v>
      </x:c>
      <x:c r="N2292" s="77" t="str">
        <x:v>是</x:v>
      </x:c>
    </x:row>
    <x:row r="2293">
      <x:c r="A2293" s="77" t="str">
        <x:v>3284</x:v>
      </x:c>
      <x:c r="B2293" s="77" t="str">
        <x:v>太普高</x:v>
      </x:c>
      <x:c r="C2293" s="125" t="n">
        <x:v>45901</x:v>
      </x:c>
      <x:c r="D2293" s="120" t="n">
        <x:v>67784</x:v>
      </x:c>
      <x:c r="E2293" s="120" t="n">
        <x:v>59163.086390682685</x:v>
      </x:c>
      <x:c r="F2293" s="120" t="n">
        <x:v>66111.61144079703</x:v>
      </x:c>
      <x:c r="G2293" s="120" t="n">
        <x:v>58391.02805178109</x:v>
      </x:c>
      <x:c r="H2293" s="119" t="n">
        <x:v>0.1271821316139106</x:v>
      </x:c>
      <x:c r="I2293" s="119" t="n">
        <x:f>IFERROR(ABS(F2293-D2293)/ABS(D2293),"")</x:f>
        <x:v>0.024672320299819563</x:v>
      </x:c>
      <x:c r="J2293" s="119" t="n">
        <x:f>IFERROR(ABS(G2293-D2293)/ABS(D2293),"")</x:f>
        <x:v>0.13857211064880962</x:v>
      </x:c>
      <x:c r="K2293" s="120" t="n">
        <x:f>E2293-D2293</x:f>
        <x:v>-8620.913609317315</x:v>
      </x:c>
      <x:c r="L2293" s="77" t="str">
        <x:v>weighted_hybrid</x:v>
      </x:c>
      <x:c r="M2293" s="77" t="str">
        <x:v>是</x:v>
      </x:c>
      <x:c r="N2293" s="77" t="str">
        <x:v>是</x:v>
      </x:c>
    </x:row>
    <x:row r="2294">
      <x:c r="A2294" s="77" t="str">
        <x:v>3284</x:v>
      </x:c>
      <x:c r="B2294" s="77" t="str">
        <x:v>太普高</x:v>
      </x:c>
      <x:c r="C2294" s="125" t="n">
        <x:v>45931</x:v>
      </x:c>
      <x:c r="D2294" s="120" t="n">
        <x:v>116772</x:v>
      </x:c>
      <x:c r="E2294" s="120" t="n">
        <x:v>47888.99068615979</x:v>
      </x:c>
      <x:c r="F2294" s="120" t="n">
        <x:v>53594.04212899093</x:v>
      </x:c>
      <x:c r="G2294" s="120" t="n">
        <x:v>47255.09608140078</x:v>
      </x:c>
      <x:c r="H2294" s="119" t="n">
        <x:v>0.5898932048251312</x:v>
      </x:c>
      <x:c r="I2294" s="119" t="n">
        <x:f>IFERROR(ABS(F2294-D2294)/ABS(D2294),"")</x:f>
        <x:v>0.541036874173681</x:v>
      </x:c>
      <x:c r="J2294" s="119" t="n">
        <x:f>IFERROR(ABS(G2294-D2294)/ABS(D2294),"")</x:f>
        <x:v>0.5953216860086255</x:v>
      </x:c>
      <x:c r="K2294" s="120" t="n">
        <x:f>E2294-D2294</x:f>
        <x:v>-68883.00931384022</x:v>
      </x:c>
      <x:c r="L2294" s="77" t="str">
        <x:v>weighted_hybrid</x:v>
      </x:c>
      <x:c r="M2294" s="77" t="str">
        <x:v>是</x:v>
      </x:c>
      <x:c r="N2294" s="77" t="str">
        <x:v>是</x:v>
      </x:c>
    </x:row>
    <x:row r="2295">
      <x:c r="A2295" s="77" t="str">
        <x:v>3284</x:v>
      </x:c>
      <x:c r="B2295" s="77" t="str">
        <x:v>太普高</x:v>
      </x:c>
      <x:c r="C2295" s="125" t="n">
        <x:v>45962</x:v>
      </x:c>
      <x:c r="D2295" s="120" t="n">
        <x:v>53927</x:v>
      </x:c>
      <x:c r="E2295" s="120" t="n">
        <x:v>63226.8872167223</x:v>
      </x:c>
      <x:c r="F2295" s="120" t="n">
        <x:v>68595.2802556275</x:v>
      </x:c>
      <x:c r="G2295" s="120" t="n">
        <x:v>62630.399101288385</x:v>
      </x:c>
      <x:c r="H2295" s="119" t="n">
        <x:v>0.17245326490853008</x:v>
      </x:c>
      <x:c r="I2295" s="119" t="n">
        <x:f>IFERROR(ABS(F2295-D2295)/ABS(D2295),"")</x:f>
        <x:v>0.272002526668042</x:v>
      </x:c>
      <x:c r="J2295" s="119" t="n">
        <x:f>IFERROR(ABS(G2295-D2295)/ABS(D2295),"")</x:f>
        <x:v>0.16139223582413978</x:v>
      </x:c>
      <x:c r="K2295" s="120" t="n">
        <x:f>E2295-D2295</x:f>
        <x:v>9299.887216722302</x:v>
      </x:c>
      <x:c r="L2295" s="77" t="str">
        <x:v>weighted_hybrid</x:v>
      </x:c>
      <x:c r="M2295" s="77" t="str">
        <x:v>是</x:v>
      </x:c>
      <x:c r="N2295" s="77" t="str">
        <x:v>是</x:v>
      </x:c>
    </x:row>
    <x:row r="2296">
      <x:c r="A2296" s="77" t="str">
        <x:v>3284</x:v>
      </x:c>
      <x:c r="B2296" s="77" t="str">
        <x:v>太普高</x:v>
      </x:c>
      <x:c r="C2296" s="125" t="n">
        <x:v>45992</x:v>
      </x:c>
      <x:c r="D2296" s="120" t="n">
        <x:v>69059</x:v>
      </x:c>
      <x:c r="E2296" s="120" t="n">
        <x:v>61094.88209899142</x:v>
      </x:c>
      <x:c r="F2296" s="120" t="n">
        <x:v>71957.7401357463</x:v>
      </x:c>
      <x:c r="G2296" s="120" t="n">
        <x:v>59887.89787268532</x:v>
      </x:c>
      <x:c r="H2296" s="119" t="n">
        <x:v>0.1153233887112264</x:v>
      </x:c>
      <x:c r="I2296" s="119" t="n">
        <x:f>IFERROR(ABS(F2296-D2296)/ABS(D2296),"")</x:f>
        <x:v>0.04197483507937119</x:v>
      </x:c>
      <x:c r="J2296" s="119" t="n">
        <x:f>IFERROR(ABS(G2296-D2296)/ABS(D2296),"")</x:f>
        <x:v>0.13280096913240394</x:v>
      </x:c>
      <x:c r="K2296" s="120" t="n">
        <x:f>E2296-D2296</x:f>
        <x:v>-7964.117901008583</x:v>
      </x:c>
      <x:c r="L2296" s="77" t="str">
        <x:v>weighted_hybrid</x:v>
      </x:c>
      <x:c r="M2296" s="77" t="str">
        <x:v>是</x:v>
      </x:c>
      <x:c r="N2296" s="77" t="str">
        <x:v>是</x:v>
      </x:c>
    </x:row>
    <x:row r="2297">
      <x:c r="A2297" s="77" t="str">
        <x:v>3285</x:v>
      </x:c>
      <x:c r="B2297" s="77" t="str">
        <x:v>微端</x:v>
      </x:c>
      <x:c r="C2297" s="125" t="n">
        <x:v>45658</x:v>
      </x:c>
      <x:c r="D2297" s="120" t="n">
        <x:v>58895</x:v>
      </x:c>
      <x:c r="E2297" s="120" t="n">
        <x:v>73842.79021252911</x:v>
      </x:c>
      <x:c r="F2297" s="120" t="n">
        <x:v>49429.44951767</x:v>
      </x:c>
      <x:c r="G2297" s="120" t="n">
        <x:v>76555.38362306902</x:v>
      </x:c>
      <x:c r="H2297" s="119" t="n">
        <x:v>0.25380406167805614</x:v>
      </x:c>
      <x:c r="I2297" s="119" t="n">
        <x:f>IFERROR(ABS(F2297-D2297)/ABS(D2297),"")</x:f>
        <x:v>0.160719084511928</x:v>
      </x:c>
      <x:c r="J2297" s="119" t="n">
        <x:f>IFERROR(ABS(G2297-D2297)/ABS(D2297),"")</x:f>
        <x:v>0.2998621890324989</x:v>
      </x:c>
      <x:c r="K2297" s="120" t="n">
        <x:f>E2297-D2297</x:f>
        <x:v>14947.790212529115</x:v>
      </x:c>
      <x:c r="L2297" s="77" t="str">
        <x:v>weighted_hybrid</x:v>
      </x:c>
      <x:c r="M2297" s="77" t="str">
        <x:v>是</x:v>
      </x:c>
      <x:c r="N2297" s="77" t="str">
        <x:v>是</x:v>
      </x:c>
    </x:row>
    <x:row r="2298">
      <x:c r="A2298" s="77" t="str">
        <x:v>3285</x:v>
      </x:c>
      <x:c r="B2298" s="77" t="str">
        <x:v>微端</x:v>
      </x:c>
      <x:c r="C2298" s="125" t="n">
        <x:v>45689</x:v>
      </x:c>
      <x:c r="D2298" s="120" t="n">
        <x:v>27371</x:v>
      </x:c>
      <x:c r="E2298" s="120" t="n">
        <x:v>47148.121037100405</x:v>
      </x:c>
      <x:c r="F2298" s="120" t="n">
        <x:v>41929.96728466992</x:v>
      </x:c>
      <x:c r="G2298" s="120" t="n">
        <x:v>47727.91589848157</x:v>
      </x:c>
      <x:c r="H2298" s="119" t="n">
        <x:v>0.7225574892075702</x:v>
      </x:c>
      <x:c r="I2298" s="119" t="n">
        <x:f>IFERROR(ABS(F2298-D2298)/ABS(D2298),"")</x:f>
        <x:v>0.5319121436801695</x:v>
      </x:c>
      <x:c r="J2298" s="119" t="n">
        <x:f>IFERROR(ABS(G2298-D2298)/ABS(D2298),"")</x:f>
        <x:v>0.7437403053772815</x:v>
      </x:c>
      <x:c r="K2298" s="120" t="n">
        <x:f>E2298-D2298</x:f>
        <x:v>19777.121037100405</x:v>
      </x:c>
      <x:c r="L2298" s="77" t="str">
        <x:v>weighted_hybrid</x:v>
      </x:c>
      <x:c r="M2298" s="77" t="str">
        <x:v>是</x:v>
      </x:c>
      <x:c r="N2298" s="77" t="str">
        <x:v>是</x:v>
      </x:c>
    </x:row>
    <x:row r="2299">
      <x:c r="A2299" s="77" t="str">
        <x:v>3285</x:v>
      </x:c>
      <x:c r="B2299" s="77" t="str">
        <x:v>微端</x:v>
      </x:c>
      <x:c r="C2299" s="125" t="n">
        <x:v>45717</x:v>
      </x:c>
      <x:c r="D2299" s="120" t="n">
        <x:v>52393</x:v>
      </x:c>
      <x:c r="E2299" s="120" t="n">
        <x:v>47384.122408120784</x:v>
      </x:c>
      <x:c r="F2299" s="120" t="n">
        <x:v>58445.17940016986</x:v>
      </x:c>
      <x:c r="G2299" s="120" t="n">
        <x:v>46155.116075670885</x:v>
      </x:c>
      <x:c r="H2299" s="119" t="n">
        <x:v>0.09560203828525216</x:v>
      </x:c>
      <x:c r="I2299" s="119" t="n">
        <x:f>IFERROR(ABS(F2299-D2299)/ABS(D2299),"")</x:f>
        <x:v>0.11551503827171299</x:v>
      </x:c>
      <x:c r="J2299" s="119" t="n">
        <x:f>IFERROR(ABS(G2299-D2299)/ABS(D2299),"")</x:f>
        <x:v>0.11905949123602609</x:v>
      </x:c>
      <x:c r="K2299" s="120" t="n">
        <x:f>E2299-D2299</x:f>
        <x:v>-5008.877591879216</x:v>
      </x:c>
      <x:c r="L2299" s="77" t="str">
        <x:v>weighted_hybrid</x:v>
      </x:c>
      <x:c r="M2299" s="77" t="str">
        <x:v>是</x:v>
      </x:c>
      <x:c r="N2299" s="77" t="str">
        <x:v>是</x:v>
      </x:c>
    </x:row>
    <x:row r="2300">
      <x:c r="A2300" s="77" t="str">
        <x:v>3285</x:v>
      </x:c>
      <x:c r="B2300" s="77" t="str">
        <x:v>微端</x:v>
      </x:c>
      <x:c r="C2300" s="125" t="n">
        <x:v>45748</x:v>
      </x:c>
      <x:c r="D2300" s="120" t="n">
        <x:v>71414</x:v>
      </x:c>
      <x:c r="E2300" s="120" t="n">
        <x:v>64998.786646162785</x:v>
      </x:c>
      <x:c r="F2300" s="120" t="n">
        <x:v>67975.05379376898</x:v>
      </x:c>
      <x:c r="G2300" s="120" t="n">
        <x:v>64668.09029642877</x:v>
      </x:c>
      <x:c r="H2300" s="119" t="n">
        <x:v>0.08983131254147947</x:v>
      </x:c>
      <x:c r="I2300" s="119" t="n">
        <x:f>IFERROR(ABS(F2300-D2300)/ABS(D2300),"")</x:f>
        <x:v>0.048155070521620685</x:v>
      </x:c>
      <x:c r="J2300" s="119" t="n">
        <x:f>IFERROR(ABS(G2300-D2300)/ABS(D2300),"")</x:f>
        <x:v>0.0944620060992415</x:v>
      </x:c>
      <x:c r="K2300" s="120" t="n">
        <x:f>E2300-D2300</x:f>
        <x:v>-6415.2133538372145</x:v>
      </x:c>
      <x:c r="L2300" s="77" t="str">
        <x:v>weighted_hybrid</x:v>
      </x:c>
      <x:c r="M2300" s="77" t="str">
        <x:v>是</x:v>
      </x:c>
      <x:c r="N2300" s="77" t="str">
        <x:v>是</x:v>
      </x:c>
    </x:row>
    <x:row r="2301">
      <x:c r="A2301" s="77" t="str">
        <x:v>3285</x:v>
      </x:c>
      <x:c r="B2301" s="77" t="str">
        <x:v>微端</x:v>
      </x:c>
      <x:c r="C2301" s="125" t="n">
        <x:v>45778</x:v>
      </x:c>
      <x:c r="D2301" s="120" t="n">
        <x:v>44653</x:v>
      </x:c>
      <x:c r="E2301" s="120" t="n">
        <x:v>63186.796033125356</x:v>
      </x:c>
      <x:c r="F2301" s="120" t="n">
        <x:v>62161.04039983665</x:v>
      </x:c>
      <x:c r="G2301" s="120" t="n">
        <x:v>63300.768881268545</x:v>
      </x:c>
      <x:c r="H2301" s="119" t="n">
        <x:v>0.4150627288900041</x:v>
      </x:c>
      <x:c r="I2301" s="119" t="n">
        <x:f>IFERROR(ABS(F2301-D2301)/ABS(D2301),"")</x:f>
        <x:v>0.39209102187617073</x:v>
      </x:c>
      <x:c r="J2301" s="119" t="n">
        <x:f>IFERROR(ABS(G2301-D2301)/ABS(D2301),"")</x:f>
        <x:v>0.4176151407804301</x:v>
      </x:c>
      <x:c r="K2301" s="120" t="n">
        <x:f>E2301-D2301</x:f>
        <x:v>18533.796033125356</x:v>
      </x:c>
      <x:c r="L2301" s="77" t="str">
        <x:v>weighted_hybrid</x:v>
      </x:c>
      <x:c r="M2301" s="77" t="str">
        <x:v>是</x:v>
      </x:c>
      <x:c r="N2301" s="77" t="str">
        <x:v>是</x:v>
      </x:c>
    </x:row>
    <x:row r="2302">
      <x:c r="A2302" s="77" t="str">
        <x:v>3285</x:v>
      </x:c>
      <x:c r="B2302" s="77" t="str">
        <x:v>微端</x:v>
      </x:c>
      <x:c r="C2302" s="125" t="n">
        <x:v>45809</x:v>
      </x:c>
      <x:c r="D2302" s="120" t="n">
        <x:v>51493</x:v>
      </x:c>
      <x:c r="E2302" s="120" t="n">
        <x:v>41665.066937989555</x:v>
      </x:c>
      <x:c r="F2302" s="120" t="n">
        <x:v>60750.111596430535</x:v>
      </x:c>
      <x:c r="G2302" s="120" t="n">
        <x:v>39544.506420385</x:v>
      </x:c>
      <x:c r="H2302" s="119" t="n">
        <x:v>0.19085959377022982</x:v>
      </x:c>
      <x:c r="I2302" s="119" t="n">
        <x:f>IFERROR(ABS(F2302-D2302)/ABS(D2302),"")</x:f>
        <x:v>0.17977417506128085</x:v>
      </x:c>
      <x:c r="J2302" s="119" t="n">
        <x:f>IFERROR(ABS(G2302-D2302)/ABS(D2302),"")</x:f>
        <x:v>0.23204112364039778</x:v>
      </x:c>
      <x:c r="K2302" s="120" t="n">
        <x:f>E2302-D2302</x:f>
        <x:v>-9827.933062010445</x:v>
      </x:c>
      <x:c r="L2302" s="77" t="str">
        <x:v>weighted_hybrid</x:v>
      </x:c>
      <x:c r="M2302" s="77" t="str">
        <x:v>是</x:v>
      </x:c>
      <x:c r="N2302" s="77" t="str">
        <x:v>是</x:v>
      </x:c>
    </x:row>
    <x:row r="2303">
      <x:c r="A2303" s="77" t="str">
        <x:v>3285</x:v>
      </x:c>
      <x:c r="B2303" s="77" t="str">
        <x:v>微端</x:v>
      </x:c>
      <x:c r="C2303" s="125" t="n">
        <x:v>45839</x:v>
      </x:c>
      <x:c r="D2303" s="120" t="n">
        <x:v>53438</x:v>
      </x:c>
      <x:c r="E2303" s="120" t="n">
        <x:v>52718.95396791623</x:v>
      </x:c>
      <x:c r="F2303" s="120" t="n">
        <x:v>62803.41305162267</x:v>
      </x:c>
      <x:c r="G2303" s="120" t="n">
        <x:v>51598.45851417107</x:v>
      </x:c>
      <x:c r="H2303" s="119" t="n">
        <x:v>0.013455706278000046</x:v>
      </x:c>
      <x:c r="I2303" s="119" t="n">
        <x:f>IFERROR(ABS(F2303-D2303)/ABS(D2303),"")</x:f>
        <x:v>0.17525755177257143</x:v>
      </x:c>
      <x:c r="J2303" s="119" t="n">
        <x:f>IFERROR(ABS(G2303-D2303)/ABS(D2303),"")</x:f>
        <x:v>0.03442384606139694</x:v>
      </x:c>
      <x:c r="K2303" s="120" t="n">
        <x:f>E2303-D2303</x:f>
        <x:v>-719.0460320837665</x:v>
      </x:c>
      <x:c r="L2303" s="77" t="str">
        <x:v>weighted_hybrid</x:v>
      </x:c>
      <x:c r="M2303" s="77" t="str">
        <x:v>是</x:v>
      </x:c>
      <x:c r="N2303" s="77" t="str">
        <x:v>是</x:v>
      </x:c>
    </x:row>
    <x:row r="2304">
      <x:c r="A2304" s="77" t="str">
        <x:v>3285</x:v>
      </x:c>
      <x:c r="B2304" s="77" t="str">
        <x:v>微端</x:v>
      </x:c>
      <x:c r="C2304" s="125" t="n">
        <x:v>45870</x:v>
      </x:c>
      <x:c r="D2304" s="120" t="n">
        <x:v>69577</x:v>
      </x:c>
      <x:c r="E2304" s="120" t="n">
        <x:v>57790.604024505075</x:v>
      </x:c>
      <x:c r="F2304" s="120" t="n">
        <x:v>65307.22266907815</x:v>
      </x:c>
      <x:c r="G2304" s="120" t="n">
        <x:v>56955.42417510806</x:v>
      </x:c>
      <x:c r="H2304" s="119" t="n">
        <x:v>0.16940074989572593</x:v>
      </x:c>
      <x:c r="I2304" s="119" t="n">
        <x:f>IFERROR(ABS(F2304-D2304)/ABS(D2304),"")</x:f>
        <x:v>0.061367654985438384</x:v>
      </x:c>
      <x:c r="J2304" s="119" t="n">
        <x:f>IFERROR(ABS(G2304-D2304)/ABS(D2304),"")</x:f>
        <x:v>0.1814044271079802</x:v>
      </x:c>
      <x:c r="K2304" s="120" t="n">
        <x:f>E2304-D2304</x:f>
        <x:v>-11786.395975494925</x:v>
      </x:c>
      <x:c r="L2304" s="77" t="str">
        <x:v>weighted_hybrid</x:v>
      </x:c>
      <x:c r="M2304" s="77" t="str">
        <x:v>是</x:v>
      </x:c>
      <x:c r="N2304" s="77" t="str">
        <x:v>是</x:v>
      </x:c>
    </x:row>
    <x:row r="2305">
      <x:c r="A2305" s="77" t="str">
        <x:v>3285</x:v>
      </x:c>
      <x:c r="B2305" s="77" t="str">
        <x:v>微端</x:v>
      </x:c>
      <x:c r="C2305" s="125" t="n">
        <x:v>45901</x:v>
      </x:c>
      <x:c r="D2305" s="120" t="n">
        <x:v>50192</x:v>
      </x:c>
      <x:c r="E2305" s="120" t="n">
        <x:v>72003.58381515054</x:v>
      </x:c>
      <x:c r="F2305" s="120" t="n">
        <x:v>59654.1947818863</x:v>
      </x:c>
      <x:c r="G2305" s="120" t="n">
        <x:v>73375.7381521799</x:v>
      </x:c>
      <x:c r="H2305" s="119" t="n">
        <x:v>0.43456295455751004</x:v>
      </x:c>
      <x:c r="I2305" s="119" t="n">
        <x:f>IFERROR(ABS(F2305-D2305)/ABS(D2305),"")</x:f>
        <x:v>0.18851997891867822</x:v>
      </x:c>
      <x:c r="J2305" s="119" t="n">
        <x:f>IFERROR(ABS(G2305-D2305)/ABS(D2305),"")</x:f>
        <x:v>0.46190106296182454</x:v>
      </x:c>
      <x:c r="K2305" s="120" t="n">
        <x:f>E2305-D2305</x:f>
        <x:v>21811.583815150545</x:v>
      </x:c>
      <x:c r="L2305" s="77" t="str">
        <x:v>weighted_hybrid</x:v>
      </x:c>
      <x:c r="M2305" s="77" t="str">
        <x:v>是</x:v>
      </x:c>
      <x:c r="N2305" s="77" t="str">
        <x:v>是</x:v>
      </x:c>
    </x:row>
    <x:row r="2306">
      <x:c r="A2306" s="77" t="str">
        <x:v>3285</x:v>
      </x:c>
      <x:c r="B2306" s="77" t="str">
        <x:v>微端</x:v>
      </x:c>
      <x:c r="C2306" s="125" t="n">
        <x:v>45931</x:v>
      </x:c>
      <x:c r="D2306" s="120" t="n">
        <x:v>56064</x:v>
      </x:c>
      <x:c r="E2306" s="120" t="n">
        <x:v>51324.48541766721</x:v>
      </x:c>
      <x:c r="F2306" s="120" t="n">
        <x:v>54932.43061976296</x:v>
      </x:c>
      <x:c r="G2306" s="120" t="n">
        <x:v>50923.60261743435</x:v>
      </x:c>
      <x:c r="H2306" s="119" t="n">
        <x:v>0.08453757459925783</x:v>
      </x:c>
      <x:c r="I2306" s="119" t="n">
        <x:f>IFERROR(ABS(F2306-D2306)/ABS(D2306),"")</x:f>
        <x:v>0.020183529185164042</x:v>
      </x:c>
      <x:c r="J2306" s="119" t="n">
        <x:f>IFERROR(ABS(G2306-D2306)/ABS(D2306),"")</x:f>
        <x:v>0.09168802408971266</x:v>
      </x:c>
      <x:c r="K2306" s="120" t="n">
        <x:f>E2306-D2306</x:f>
        <x:v>-4739.514582332791</x:v>
      </x:c>
      <x:c r="L2306" s="77" t="str">
        <x:v>weighted_hybrid</x:v>
      </x:c>
      <x:c r="M2306" s="77" t="str">
        <x:v>是</x:v>
      </x:c>
      <x:c r="N2306" s="77" t="str">
        <x:v>是</x:v>
      </x:c>
    </x:row>
    <x:row r="2307">
      <x:c r="A2307" s="77" t="str">
        <x:v>3285</x:v>
      </x:c>
      <x:c r="B2307" s="77" t="str">
        <x:v>微端</x:v>
      </x:c>
      <x:c r="C2307" s="125" t="n">
        <x:v>45962</x:v>
      </x:c>
      <x:c r="D2307" s="120" t="n">
        <x:v>52477</x:v>
      </x:c>
      <x:c r="E2307" s="120" t="n">
        <x:v>56928.65721688329</x:v>
      </x:c>
      <x:c r="F2307" s="120" t="n">
        <x:v>55231.43803752559</x:v>
      </x:c>
      <x:c r="G2307" s="120" t="n">
        <x:v>57117.23712570081</x:v>
      </x:c>
      <x:c r="H2307" s="119" t="n">
        <x:v>0.08483063469488145</x:v>
      </x:c>
      <x:c r="I2307" s="119" t="n">
        <x:f>IFERROR(ABS(F2307-D2307)/ABS(D2307),"")</x:f>
        <x:v>0.05248848138280758</x:v>
      </x:c>
      <x:c r="J2307" s="119" t="n">
        <x:f>IFERROR(ABS(G2307-D2307)/ABS(D2307),"")</x:f>
        <x:v>0.08842420728511181</x:v>
      </x:c>
      <x:c r="K2307" s="120" t="n">
        <x:f>E2307-D2307</x:f>
        <x:v>4451.657216883294</x:v>
      </x:c>
      <x:c r="L2307" s="77" t="str">
        <x:v>weighted_hybrid</x:v>
      </x:c>
      <x:c r="M2307" s="77" t="str">
        <x:v>是</x:v>
      </x:c>
      <x:c r="N2307" s="77" t="str">
        <x:v>是</x:v>
      </x:c>
    </x:row>
    <x:row r="2308">
      <x:c r="A2308" s="77" t="str">
        <x:v>3285</x:v>
      </x:c>
      <x:c r="B2308" s="77" t="str">
        <x:v>微端</x:v>
      </x:c>
      <x:c r="C2308" s="125" t="n">
        <x:v>45992</x:v>
      </x:c>
      <x:c r="D2308" s="120" t="n">
        <x:v>90609</x:v>
      </x:c>
      <x:c r="E2308" s="120" t="n">
        <x:v>55257.090714887934</x:v>
      </x:c>
      <x:c r="F2308" s="120" t="n">
        <x:v>56076.77255163961</x:v>
      </x:c>
      <x:c r="G2308" s="120" t="n">
        <x:v>55166.01495524886</x:v>
      </x:c>
      <x:c r="H2308" s="119" t="n">
        <x:v>0.39015891672032654</x:v>
      </x:c>
      <x:c r="I2308" s="119" t="n">
        <x:f>IFERROR(ABS(F2308-D2308)/ABS(D2308),"")</x:f>
        <x:v>0.3811125544742839</x:v>
      </x:c>
      <x:c r="J2308" s="119" t="n">
        <x:f>IFERROR(ABS(G2308-D2308)/ABS(D2308),"")</x:f>
        <x:v>0.3911640680809979</x:v>
      </x:c>
      <x:c r="K2308" s="120" t="n">
        <x:f>E2308-D2308</x:f>
        <x:v>-35351.909285112066</x:v>
      </x:c>
      <x:c r="L2308" s="77" t="str">
        <x:v>weighted_hybrid</x:v>
      </x:c>
      <x:c r="M2308" s="77" t="str">
        <x:v>是</x:v>
      </x:c>
      <x:c r="N2308" s="77" t="str">
        <x:v>是</x:v>
      </x:c>
    </x:row>
    <x:row r="2309">
      <x:c r="A2309" s="77" t="str">
        <x:v>3287</x:v>
      </x:c>
      <x:c r="B2309" s="77" t="str">
        <x:v>廣寰科</x:v>
      </x:c>
      <x:c r="C2309" s="125" t="n">
        <x:v>45658</x:v>
      </x:c>
      <x:c r="D2309" s="120" t="n">
        <x:v>73167</x:v>
      </x:c>
      <x:c r="E2309" s="120" t="n">
        <x:v>71139.3809817821</x:v>
      </x:c>
      <x:c r="F2309" s="120" t="n">
        <x:v>70246.62133634988</x:v>
      </x:c>
      <x:c r="G2309" s="120" t="n">
        <x:v>71238.57649794123</x:v>
      </x:c>
      <x:c r="H2309" s="119" t="n">
        <x:v>0.027712206571513087</x:v>
      </x:c>
      <x:c r="I2309" s="119" t="n">
        <x:f>IFERROR(ABS(F2309-D2309)/ABS(D2309),"")</x:f>
        <x:v>0.03991387734429616</x:v>
      </x:c>
      <x:c r="J2309" s="119" t="n">
        <x:f>IFERROR(ABS(G2309-D2309)/ABS(D2309),"")</x:f>
        <x:v>0.026356465374537234</x:v>
      </x:c>
      <x:c r="K2309" s="120" t="n">
        <x:f>E2309-D2309</x:f>
        <x:v>-2027.619018217898</x:v>
      </x:c>
      <x:c r="L2309" s="77" t="str">
        <x:v>weighted_hybrid</x:v>
      </x:c>
      <x:c r="M2309" s="77" t="str">
        <x:v>是</x:v>
      </x:c>
      <x:c r="N2309" s="77" t="str">
        <x:v>是</x:v>
      </x:c>
    </x:row>
    <x:row r="2310">
      <x:c r="A2310" s="77" t="str">
        <x:v>3287</x:v>
      </x:c>
      <x:c r="B2310" s="77" t="str">
        <x:v>廣寰科</x:v>
      </x:c>
      <x:c r="C2310" s="125" t="n">
        <x:v>45689</x:v>
      </x:c>
      <x:c r="D2310" s="120" t="n">
        <x:v>52124</x:v>
      </x:c>
      <x:c r="E2310" s="120" t="n">
        <x:v>59395.09542628236</x:v>
      </x:c>
      <x:c r="F2310" s="120" t="n">
        <x:v>51013.04167168431</x:v>
      </x:c>
      <x:c r="G2310" s="120" t="n">
        <x:v>60326.434732348804</x:v>
      </x:c>
      <x:c r="H2310" s="119" t="n">
        <x:v>0.13949611361910746</x:v>
      </x:c>
      <x:c r="I2310" s="119" t="n">
        <x:f>IFERROR(ABS(F2310-D2310)/ABS(D2310),"")</x:f>
        <x:v>0.02131375812132012</x:v>
      </x:c>
      <x:c r="J2310" s="119" t="n">
        <x:f>IFERROR(ABS(G2310-D2310)/ABS(D2310),"")</x:f>
        <x:v>0.15736387714582156</x:v>
      </x:c>
      <x:c r="K2310" s="120" t="n">
        <x:f>E2310-D2310</x:f>
        <x:v>7271.095426282358</x:v>
      </x:c>
      <x:c r="L2310" s="77" t="str">
        <x:v>weighted_hybrid</x:v>
      </x:c>
      <x:c r="M2310" s="77" t="str">
        <x:v>是</x:v>
      </x:c>
      <x:c r="N2310" s="77" t="str">
        <x:v>是</x:v>
      </x:c>
    </x:row>
    <x:row r="2311">
      <x:c r="A2311" s="77" t="str">
        <x:v>3287</x:v>
      </x:c>
      <x:c r="B2311" s="77" t="str">
        <x:v>廣寰科</x:v>
      </x:c>
      <x:c r="C2311" s="125" t="n">
        <x:v>45717</x:v>
      </x:c>
      <x:c r="D2311" s="120" t="n">
        <x:v>69143</x:v>
      </x:c>
      <x:c r="E2311" s="120" t="n">
        <x:v>55488.78104344435</x:v>
      </x:c>
      <x:c r="F2311" s="120" t="n">
        <x:v>56274.76480316558</x:v>
      </x:c>
      <x:c r="G2311" s="120" t="n">
        <x:v>55401.449514586435</x:v>
      </x:c>
      <x:c r="H2311" s="119" t="n">
        <x:v>0.19747796532628967</x:v>
      </x:c>
      <x:c r="I2311" s="119" t="n">
        <x:f>IFERROR(ABS(F2311-D2311)/ABS(D2311),"")</x:f>
        <x:v>0.18611045509790466</x:v>
      </x:c>
      <x:c r="J2311" s="119" t="n">
        <x:f>IFERROR(ABS(G2311-D2311)/ABS(D2311),"")</x:f>
        <x:v>0.19874102201833252</x:v>
      </x:c>
      <x:c r="K2311" s="120" t="n">
        <x:f>E2311-D2311</x:f>
        <x:v>-13654.218956555647</x:v>
      </x:c>
      <x:c r="L2311" s="77" t="str">
        <x:v>weighted_hybrid</x:v>
      </x:c>
      <x:c r="M2311" s="77" t="str">
        <x:v>是</x:v>
      </x:c>
      <x:c r="N2311" s="77" t="str">
        <x:v>是</x:v>
      </x:c>
    </x:row>
    <x:row r="2312">
      <x:c r="A2312" s="77" t="str">
        <x:v>3287</x:v>
      </x:c>
      <x:c r="B2312" s="77" t="str">
        <x:v>廣寰科</x:v>
      </x:c>
      <x:c r="C2312" s="125" t="n">
        <x:v>45748</x:v>
      </x:c>
      <x:c r="D2312" s="120" t="n">
        <x:v>85172</x:v>
      </x:c>
      <x:c r="E2312" s="120" t="n">
        <x:v>60490.40154093833</x:v>
      </x:c>
      <x:c r="F2312" s="120" t="n">
        <x:v>66596.43751748868</x:v>
      </x:c>
      <x:c r="G2312" s="120" t="n">
        <x:v>59811.9530990994</x:v>
      </x:c>
      <x:c r="H2312" s="119" t="n">
        <x:v>0.28978535738343203</x:v>
      </x:c>
      <x:c r="I2312" s="119" t="n">
        <x:f>IFERROR(ABS(F2312-D2312)/ABS(D2312),"")</x:f>
        <x:v>0.21809470814952472</x:v>
      </x:c>
      <x:c r="J2312" s="119" t="n">
        <x:f>IFERROR(ABS(G2312-D2312)/ABS(D2312),"")</x:f>
        <x:v>0.2977509850760884</x:v>
      </x:c>
      <x:c r="K2312" s="120" t="n">
        <x:f>E2312-D2312</x:f>
        <x:v>-24681.59845906167</x:v>
      </x:c>
      <x:c r="L2312" s="77" t="str">
        <x:v>weighted_hybrid</x:v>
      </x:c>
      <x:c r="M2312" s="77" t="str">
        <x:v>是</x:v>
      </x:c>
      <x:c r="N2312" s="77" t="str">
        <x:v>是</x:v>
      </x:c>
    </x:row>
    <x:row r="2313">
      <x:c r="A2313" s="77" t="str">
        <x:v>3287</x:v>
      </x:c>
      <x:c r="B2313" s="77" t="str">
        <x:v>廣寰科</x:v>
      </x:c>
      <x:c r="C2313" s="125" t="n">
        <x:v>45778</x:v>
      </x:c>
      <x:c r="D2313" s="120" t="n">
        <x:v>58824</x:v>
      </x:c>
      <x:c r="E2313" s="120" t="n">
        <x:v>79159.33287525356</x:v>
      </x:c>
      <x:c r="F2313" s="120" t="n">
        <x:v>72017.61177165313</x:v>
      </x:c>
      <x:c r="G2313" s="120" t="n">
        <x:v>79952.85744232027</x:v>
      </x:c>
      <x:c r="H2313" s="119" t="n">
        <x:v>0.3456978932961641</x:v>
      </x:c>
      <x:c r="I2313" s="119" t="n">
        <x:f>IFERROR(ABS(F2313-D2313)/ABS(D2313),"")</x:f>
        <x:v>0.2242896058012568</x:v>
      </x:c>
      <x:c r="J2313" s="119" t="n">
        <x:f>IFERROR(ABS(G2313-D2313)/ABS(D2313),"")</x:f>
        <x:v>0.3591877030178204</x:v>
      </x:c>
      <x:c r="K2313" s="120" t="n">
        <x:f>E2313-D2313</x:f>
        <x:v>20335.33287525356</x:v>
      </x:c>
      <x:c r="L2313" s="77" t="str">
        <x:v>weighted_hybrid</x:v>
      </x:c>
      <x:c r="M2313" s="77" t="str">
        <x:v>是</x:v>
      </x:c>
      <x:c r="N2313" s="77" t="str">
        <x:v>是</x:v>
      </x:c>
    </x:row>
    <x:row r="2314">
      <x:c r="A2314" s="77" t="str">
        <x:v>3287</x:v>
      </x:c>
      <x:c r="B2314" s="77" t="str">
        <x:v>廣寰科</x:v>
      </x:c>
      <x:c r="C2314" s="125" t="n">
        <x:v>45809</x:v>
      </x:c>
      <x:c r="D2314" s="120" t="n">
        <x:v>71654</x:v>
      </x:c>
      <x:c r="E2314" s="120" t="n">
        <x:v>56428.54771151564</x:v>
      </x:c>
      <x:c r="F2314" s="120" t="n">
        <x:v>73377.46707905982</x:v>
      </x:c>
      <x:c r="G2314" s="120" t="n">
        <x:v>54545.33444845518</x:v>
      </x:c>
      <x:c r="H2314" s="119" t="n">
        <x:v>0.21248572708410365</x:v>
      </x:c>
      <x:c r="I2314" s="119" t="n">
        <x:f>IFERROR(ABS(F2314-D2314)/ABS(D2314),"")</x:f>
        <x:v>0.024052629009682885</x:v>
      </x:c>
      <x:c r="J2314" s="119" t="n">
        <x:f>IFERROR(ABS(G2314-D2314)/ABS(D2314),"")</x:f>
        <x:v>0.23876776665007984</x:v>
      </x:c>
      <x:c r="K2314" s="120" t="n">
        <x:f>E2314-D2314</x:f>
        <x:v>-15225.45228848436</x:v>
      </x:c>
      <x:c r="L2314" s="77" t="str">
        <x:v>weighted_hybrid</x:v>
      </x:c>
      <x:c r="M2314" s="77" t="str">
        <x:v>是</x:v>
      </x:c>
      <x:c r="N2314" s="77" t="str">
        <x:v>是</x:v>
      </x:c>
    </x:row>
    <x:row r="2315">
      <x:c r="A2315" s="77" t="str">
        <x:v>3287</x:v>
      </x:c>
      <x:c r="B2315" s="77" t="str">
        <x:v>廣寰科</x:v>
      </x:c>
      <x:c r="C2315" s="125" t="n">
        <x:v>45839</x:v>
      </x:c>
      <x:c r="D2315" s="120" t="n">
        <x:v>74202</x:v>
      </x:c>
      <x:c r="E2315" s="120" t="n">
        <x:v>83938.58514540651</x:v>
      </x:c>
      <x:c r="F2315" s="120" t="n">
        <x:v>77849.43885119098</x:v>
      </x:c>
      <x:c r="G2315" s="120" t="n">
        <x:v>84615.1569558749</x:v>
      </x:c>
      <x:c r="H2315" s="119" t="n">
        <x:v>0.13121728720797973</x:v>
      </x:c>
      <x:c r="I2315" s="119" t="n">
        <x:f>IFERROR(ABS(F2315-D2315)/ABS(D2315),"")</x:f>
        <x:v>0.049155532885784455</x:v>
      </x:c>
      <x:c r="J2315" s="119" t="n">
        <x:f>IFERROR(ABS(G2315-D2315)/ABS(D2315),"")</x:f>
        <x:v>0.14033525991044585</x:v>
      </x:c>
      <x:c r="K2315" s="120" t="n">
        <x:f>E2315-D2315</x:f>
        <x:v>9736.585145406512</x:v>
      </x:c>
      <x:c r="L2315" s="77" t="str">
        <x:v>weighted_hybrid</x:v>
      </x:c>
      <x:c r="M2315" s="77" t="str">
        <x:v>是</x:v>
      </x:c>
      <x:c r="N2315" s="77" t="str">
        <x:v>是</x:v>
      </x:c>
    </x:row>
    <x:row r="2316">
      <x:c r="A2316" s="77" t="str">
        <x:v>3287</x:v>
      </x:c>
      <x:c r="B2316" s="77" t="str">
        <x:v>廣寰科</x:v>
      </x:c>
      <x:c r="C2316" s="125" t="n">
        <x:v>45870</x:v>
      </x:c>
      <x:c r="D2316" s="120" t="n">
        <x:v>81248</x:v>
      </x:c>
      <x:c r="E2316" s="120" t="n">
        <x:v>70042.73407373579</x:v>
      </x:c>
      <x:c r="F2316" s="120" t="n">
        <x:v>77408.6445004423</x:v>
      </x:c>
      <x:c r="G2316" s="120" t="n">
        <x:v>69224.2995818795</x:v>
      </x:c>
      <x:c r="H2316" s="119" t="n">
        <x:v>0.13791436006134566</x:v>
      </x:c>
      <x:c r="I2316" s="119" t="n">
        <x:f>IFERROR(ABS(F2316-D2316)/ABS(D2316),"")</x:f>
        <x:v>0.04725476934272474</x:v>
      </x:c>
      <x:c r="J2316" s="119" t="n">
        <x:f>IFERROR(ABS(G2316-D2316)/ABS(D2316),"")</x:f>
        <x:v>0.1479876479189703</x:v>
      </x:c>
      <x:c r="K2316" s="120" t="n">
        <x:f>E2316-D2316</x:f>
        <x:v>-11205.265926264212</x:v>
      </x:c>
      <x:c r="L2316" s="77" t="str">
        <x:v>weighted_hybrid</x:v>
      </x:c>
      <x:c r="M2316" s="77" t="str">
        <x:v>是</x:v>
      </x:c>
      <x:c r="N2316" s="77" t="str">
        <x:v>是</x:v>
      </x:c>
    </x:row>
    <x:row r="2317">
      <x:c r="A2317" s="77" t="str">
        <x:v>3287</x:v>
      </x:c>
      <x:c r="B2317" s="77" t="str">
        <x:v>廣寰科</x:v>
      </x:c>
      <x:c r="C2317" s="125" t="n">
        <x:v>45901</x:v>
      </x:c>
      <x:c r="D2317" s="120" t="n">
        <x:v>87652</x:v>
      </x:c>
      <x:c r="E2317" s="120" t="n">
        <x:v>78739.56687292003</x:v>
      </x:c>
      <x:c r="F2317" s="120" t="n">
        <x:v>79194.48008942744</x:v>
      </x:c>
      <x:c r="G2317" s="120" t="n">
        <x:v>78689.02095997476</x:v>
      </x:c>
      <x:c r="H2317" s="119" t="n">
        <x:v>0.10167974635011151</x:v>
      </x:c>
      <x:c r="I2317" s="119" t="n">
        <x:f>IFERROR(ABS(F2317-D2317)/ABS(D2317),"")</x:f>
        <x:v>0.09648975391973443</x:v>
      </x:c>
      <x:c r="J2317" s="119" t="n">
        <x:f>IFERROR(ABS(G2317-D2317)/ABS(D2317),"")</x:f>
        <x:v>0.10225641217570892</x:v>
      </x:c>
      <x:c r="K2317" s="120" t="n">
        <x:f>E2317-D2317</x:f>
        <x:v>-8912.433127079974</x:v>
      </x:c>
      <x:c r="L2317" s="77" t="str">
        <x:v>weighted_hybrid</x:v>
      </x:c>
      <x:c r="M2317" s="77" t="str">
        <x:v>是</x:v>
      </x:c>
      <x:c r="N2317" s="77" t="str">
        <x:v>是</x:v>
      </x:c>
    </x:row>
    <x:row r="2318">
      <x:c r="A2318" s="77" t="str">
        <x:v>3287</x:v>
      </x:c>
      <x:c r="B2318" s="77" t="str">
        <x:v>廣寰科</x:v>
      </x:c>
      <x:c r="C2318" s="125" t="n">
        <x:v>45931</x:v>
      </x:c>
      <x:c r="D2318" s="120" t="n">
        <x:v>104527</x:v>
      </x:c>
      <x:c r="E2318" s="120" t="n">
        <x:v>93481.14312156495</x:v>
      </x:c>
      <x:c r="F2318" s="120" t="n">
        <x:v>82119.33982183215</x:v>
      </x:c>
      <x:c r="G2318" s="120" t="n">
        <x:v>94743.56571042415</x:v>
      </x:c>
      <x:c r="H2318" s="119" t="n">
        <x:v>0.10567467619308936</x:v>
      </x:c>
      <x:c r="I2318" s="119" t="n">
        <x:f>IFERROR(ABS(F2318-D2318)/ABS(D2318),"")</x:f>
        <x:v>0.2143719821497589</x:v>
      </x:c>
      <x:c r="J2318" s="119" t="n">
        <x:f>IFERROR(ABS(G2318-D2318)/ABS(D2318),"")</x:f>
        <x:v>0.09359719775345934</x:v>
      </x:c>
      <x:c r="K2318" s="120" t="n">
        <x:f>E2318-D2318</x:f>
        <x:v>-11045.85687843505</x:v>
      </x:c>
      <x:c r="L2318" s="77" t="str">
        <x:v>weighted_hybrid</x:v>
      </x:c>
      <x:c r="M2318" s="77" t="str">
        <x:v>是</x:v>
      </x:c>
      <x:c r="N2318" s="77" t="str">
        <x:v>是</x:v>
      </x:c>
    </x:row>
    <x:row r="2319">
      <x:c r="A2319" s="77" t="str">
        <x:v>3287</x:v>
      </x:c>
      <x:c r="B2319" s="77" t="str">
        <x:v>廣寰科</x:v>
      </x:c>
      <x:c r="C2319" s="125" t="n">
        <x:v>45962</x:v>
      </x:c>
      <x:c r="D2319" s="120" t="n">
        <x:v>86204</x:v>
      </x:c>
      <x:c r="E2319" s="120" t="n">
        <x:v>106056.75739262335</x:v>
      </x:c>
      <x:c r="F2319" s="120" t="n">
        <x:v>95901.75760657505</x:v>
      </x:c>
      <x:c r="G2319" s="120" t="n">
        <x:v>107185.09070218427</x:v>
      </x:c>
      <x:c r="H2319" s="119" t="n">
        <x:v>0.23029972382515132</x:v>
      </x:c>
      <x:c r="I2319" s="119" t="n">
        <x:f>IFERROR(ABS(F2319-D2319)/ABS(D2319),"")</x:f>
        <x:v>0.11249776816128076</x:v>
      </x:c>
      <x:c r="J2319" s="119" t="n">
        <x:f>IFERROR(ABS(G2319-D2319)/ABS(D2319),"")</x:f>
        <x:v>0.2433888300100259</x:v>
      </x:c>
      <x:c r="K2319" s="120" t="n">
        <x:f>E2319-D2319</x:f>
        <x:v>19852.757392623345</x:v>
      </x:c>
      <x:c r="L2319" s="77" t="str">
        <x:v>weighted_hybrid</x:v>
      </x:c>
      <x:c r="M2319" s="77" t="str">
        <x:v>是</x:v>
      </x:c>
      <x:c r="N2319" s="77" t="str">
        <x:v>是</x:v>
      </x:c>
    </x:row>
    <x:row r="2320">
      <x:c r="A2320" s="77" t="str">
        <x:v>3287</x:v>
      </x:c>
      <x:c r="B2320" s="77" t="str">
        <x:v>廣寰科</x:v>
      </x:c>
      <x:c r="C2320" s="125" t="n">
        <x:v>45992</x:v>
      </x:c>
      <x:c r="D2320" s="120" t="n">
        <x:v>96938</x:v>
      </x:c>
      <x:c r="E2320" s="120" t="n">
        <x:v>89756.7442389449</x:v>
      </x:c>
      <x:c r="F2320" s="120" t="n">
        <x:v>99457.92056669628</x:v>
      </x:c>
      <x:c r="G2320" s="120" t="n">
        <x:v>88678.83575808363</x:v>
      </x:c>
      <x:c r="H2320" s="119" t="n">
        <x:v>0.07408091523504819</x:v>
      </x:c>
      <x:c r="I2320" s="119" t="n">
        <x:f>IFERROR(ABS(F2320-D2320)/ABS(D2320),"")</x:f>
        <x:v>0.025995178017869987</x:v>
      </x:c>
      <x:c r="J2320" s="119" t="n">
        <x:f>IFERROR(ABS(G2320-D2320)/ABS(D2320),"")</x:f>
        <x:v>0.08520048115203913</x:v>
      </x:c>
      <x:c r="K2320" s="120" t="n">
        <x:f>E2320-D2320</x:f>
        <x:v>-7181.255761055101</x:v>
      </x:c>
      <x:c r="L2320" s="77" t="str">
        <x:v>weighted_hybrid</x:v>
      </x:c>
      <x:c r="M2320" s="77" t="str">
        <x:v>是</x:v>
      </x:c>
      <x:c r="N2320" s="77" t="str">
        <x:v>是</x:v>
      </x:c>
    </x:row>
    <x:row r="2321">
      <x:c r="A2321" s="77" t="str">
        <x:v>3288</x:v>
      </x:c>
      <x:c r="B2321" s="77" t="str">
        <x:v>點晶</x:v>
      </x:c>
      <x:c r="C2321" s="125" t="n">
        <x:v>45658</x:v>
      </x:c>
      <x:c r="D2321" s="120" t="n">
        <x:v>6292</x:v>
      </x:c>
      <x:c r="E2321" s="120" t="n">
        <x:v>6235.970093198866</x:v>
      </x:c>
      <x:c r="F2321" s="120" t="n">
        <x:v>3694.943613551619</x:v>
      </x:c>
      <x:c r="G2321" s="120" t="n">
        <x:v>6518.306368715226</x:v>
      </x:c>
      <x:c r="H2321" s="119" t="n">
        <x:v>0.008904943865405851</x:v>
      </x:c>
      <x:c r="I2321" s="119" t="n">
        <x:f>IFERROR(ABS(F2321-D2321)/ABS(D2321),"")</x:f>
        <x:v>0.41275530617425</x:v>
      </x:c>
      <x:c r="J2321" s="119" t="n">
        <x:f>IFERROR(ABS(G2321-D2321)/ABS(D2321),"")</x:f>
        <x:v>0.03596731861335445</x:v>
      </x:c>
      <x:c r="K2321" s="120" t="n">
        <x:f>E2321-D2321</x:f>
        <x:v>-56.02990680113362</x:v>
      </x:c>
      <x:c r="L2321" s="77" t="str">
        <x:v>weighted_hybrid</x:v>
      </x:c>
      <x:c r="M2321" s="77" t="str">
        <x:v>是</x:v>
      </x:c>
      <x:c r="N2321" s="77" t="str">
        <x:v>是</x:v>
      </x:c>
    </x:row>
    <x:row r="2322">
      <x:c r="A2322" s="77" t="str">
        <x:v>3288</x:v>
      </x:c>
      <x:c r="B2322" s="77" t="str">
        <x:v>點晶</x:v>
      </x:c>
      <x:c r="C2322" s="125" t="n">
        <x:v>45689</x:v>
      </x:c>
      <x:c r="D2322" s="120" t="n">
        <x:v>3480</x:v>
      </x:c>
      <x:c r="E2322" s="120" t="n">
        <x:v>4844.804987415243</x:v>
      </x:c>
      <x:c r="F2322" s="120" t="n">
        <x:v>4732.139184218197</x:v>
      </x:c>
      <x:c r="G2322" s="120" t="n">
        <x:v>4857.323409992692</x:v>
      </x:c>
      <x:c r="H2322" s="119" t="n">
        <x:v>0.39218534121127674</x:v>
      </x:c>
      <x:c r="I2322" s="119" t="n">
        <x:f>IFERROR(ABS(F2322-D2322)/ABS(D2322),"")</x:f>
        <x:v>0.359810110407528</x:v>
      </x:c>
      <x:c r="J2322" s="119" t="n">
        <x:f>IFERROR(ABS(G2322-D2322)/ABS(D2322),"")</x:f>
        <x:v>0.39578258907835984</x:v>
      </x:c>
      <x:c r="K2322" s="120" t="n">
        <x:f>E2322-D2322</x:f>
        <x:v>1364.804987415243</x:v>
      </x:c>
      <x:c r="L2322" s="77" t="str">
        <x:v>weighted_hybrid</x:v>
      </x:c>
      <x:c r="M2322" s="77" t="str">
        <x:v>是</x:v>
      </x:c>
      <x:c r="N2322" s="77" t="str">
        <x:v>是</x:v>
      </x:c>
    </x:row>
    <x:row r="2323">
      <x:c r="A2323" s="77" t="str">
        <x:v>3288</x:v>
      </x:c>
      <x:c r="B2323" s="77" t="str">
        <x:v>點晶</x:v>
      </x:c>
      <x:c r="C2323" s="125" t="n">
        <x:v>45717</x:v>
      </x:c>
      <x:c r="D2323" s="120" t="n">
        <x:v>7536</x:v>
      </x:c>
      <x:c r="E2323" s="120" t="n">
        <x:v>5889.219124970018</x:v>
      </x:c>
      <x:c r="F2323" s="120" t="n">
        <x:v>8677.506555498272</x:v>
      </x:c>
      <x:c r="G2323" s="120" t="n">
        <x:v>5579.409410466878</x:v>
      </x:c>
      <x:c r="H2323" s="119" t="n">
        <x:v>0.21852187832138825</x:v>
      </x:c>
      <x:c r="I2323" s="119" t="n">
        <x:f>IFERROR(ABS(F2323-D2323)/ABS(D2323),"")</x:f>
        <x:v>0.15147379982726542</x:v>
      </x:c>
      <x:c r="J2323" s="119" t="n">
        <x:f>IFERROR(ABS(G2323-D2323)/ABS(D2323),"")</x:f>
        <x:v>0.25963250922679426</x:v>
      </x:c>
      <x:c r="K2323" s="120" t="n">
        <x:f>E2323-D2323</x:f>
        <x:v>-1646.7808750299819</x:v>
      </x:c>
      <x:c r="L2323" s="77" t="str">
        <x:v>weighted_hybrid</x:v>
      </x:c>
      <x:c r="M2323" s="77" t="str">
        <x:v>是</x:v>
      </x:c>
      <x:c r="N2323" s="77" t="str">
        <x:v>是</x:v>
      </x:c>
    </x:row>
    <x:row r="2324">
      <x:c r="A2324" s="77" t="str">
        <x:v>3288</x:v>
      </x:c>
      <x:c r="B2324" s="77" t="str">
        <x:v>點晶</x:v>
      </x:c>
      <x:c r="C2324" s="125" t="n">
        <x:v>45748</x:v>
      </x:c>
      <x:c r="D2324" s="120" t="n">
        <x:v>5163</x:v>
      </x:c>
      <x:c r="E2324" s="120" t="n">
        <x:v>7237.687601248953</x:v>
      </x:c>
      <x:c r="F2324" s="120" t="n">
        <x:v>5957.236472942788</x:v>
      </x:c>
      <x:c r="G2324" s="120" t="n">
        <x:v>7379.9599488385265</x:v>
      </x:c>
      <x:c r="H2324" s="119" t="n">
        <x:v>0.40183761403233637</x:v>
      </x:c>
      <x:c r="I2324" s="119" t="n">
        <x:f>IFERROR(ABS(F2324-D2324)/ABS(D2324),"")</x:f>
        <x:v>0.15383235966352665</x:v>
      </x:c>
      <x:c r="J2324" s="119" t="n">
        <x:f>IFERROR(ABS(G2324-D2324)/ABS(D2324),"")</x:f>
        <x:v>0.4293937534066486</x:v>
      </x:c>
      <x:c r="K2324" s="120" t="n">
        <x:f>E2324-D2324</x:f>
        <x:v>2074.687601248953</x:v>
      </x:c>
      <x:c r="L2324" s="77" t="str">
        <x:v>weighted_hybrid</x:v>
      </x:c>
      <x:c r="M2324" s="77" t="str">
        <x:v>是</x:v>
      </x:c>
      <x:c r="N2324" s="77" t="str">
        <x:v>是</x:v>
      </x:c>
    </x:row>
    <x:row r="2325">
      <x:c r="A2325" s="77" t="str">
        <x:v>3288</x:v>
      </x:c>
      <x:c r="B2325" s="77" t="str">
        <x:v>點晶</x:v>
      </x:c>
      <x:c r="C2325" s="125" t="n">
        <x:v>45778</x:v>
      </x:c>
      <x:c r="D2325" s="120" t="n">
        <x:v>4556</x:v>
      </x:c>
      <x:c r="E2325" s="120" t="n">
        <x:v>6507.348425131605</x:v>
      </x:c>
      <x:c r="F2325" s="120" t="n">
        <x:v>7963.332028765236</x:v>
      </x:c>
      <x:c r="G2325" s="120" t="n">
        <x:v>6345.572469172313</x:v>
      </x:c>
      <x:c r="H2325" s="119" t="n">
        <x:v>0.4283029905907825</x:v>
      </x:c>
      <x:c r="I2325" s="119" t="n">
        <x:f>IFERROR(ABS(F2325-D2325)/ABS(D2325),"")</x:f>
        <x:v>0.7478779694392529</x:v>
      </x:c>
      <x:c r="J2325" s="119" t="n">
        <x:f>IFERROR(ABS(G2325-D2325)/ABS(D2325),"")</x:f>
        <x:v>0.3927946596076191</x:v>
      </x:c>
      <x:c r="K2325" s="120" t="n">
        <x:f>E2325-D2325</x:f>
        <x:v>1951.348425131605</x:v>
      </x:c>
      <x:c r="L2325" s="77" t="str">
        <x:v>weighted_hybrid</x:v>
      </x:c>
      <x:c r="M2325" s="77" t="str">
        <x:v>是</x:v>
      </x:c>
      <x:c r="N2325" s="77" t="str">
        <x:v>是</x:v>
      </x:c>
    </x:row>
    <x:row r="2326">
      <x:c r="A2326" s="77" t="str">
        <x:v>3288</x:v>
      </x:c>
      <x:c r="B2326" s="77" t="str">
        <x:v>點晶</x:v>
      </x:c>
      <x:c r="C2326" s="125" t="n">
        <x:v>45809</x:v>
      </x:c>
      <x:c r="D2326" s="120" t="n">
        <x:v>8808</x:v>
      </x:c>
      <x:c r="E2326" s="120" t="n">
        <x:v>5436.91114426616</x:v>
      </x:c>
      <x:c r="F2326" s="120" t="n">
        <x:v>5934.094794362008</x:v>
      </x:c>
      <x:c r="G2326" s="120" t="n">
        <x:v>5381.668516477732</x:v>
      </x:c>
      <x:c r="H2326" s="119" t="n">
        <x:v>0.38273034238576753</x:v>
      </x:c>
      <x:c r="I2326" s="119" t="n">
        <x:f>IFERROR(ABS(F2326-D2326)/ABS(D2326),"")</x:f>
        <x:v>0.32628351562647506</x:v>
      </x:c>
      <x:c r="J2326" s="119" t="n">
        <x:f>IFERROR(ABS(G2326-D2326)/ABS(D2326),"")</x:f>
        <x:v>0.38900221202568896</x:v>
      </x:c>
      <x:c r="K2326" s="120" t="n">
        <x:f>E2326-D2326</x:f>
        <x:v>-3371.0888557338403</x:v>
      </x:c>
      <x:c r="L2326" s="77" t="str">
        <x:v>weighted_hybrid</x:v>
      </x:c>
      <x:c r="M2326" s="77" t="str">
        <x:v>是</x:v>
      </x:c>
      <x:c r="N2326" s="77" t="str">
        <x:v>是</x:v>
      </x:c>
    </x:row>
    <x:row r="2327">
      <x:c r="A2327" s="77" t="str">
        <x:v>3288</x:v>
      </x:c>
      <x:c r="B2327" s="77" t="str">
        <x:v>點晶</x:v>
      </x:c>
      <x:c r="C2327" s="125" t="n">
        <x:v>45839</x:v>
      </x:c>
      <x:c r="D2327" s="120" t="n">
        <x:v>3162</x:v>
      </x:c>
      <x:c r="E2327" s="120" t="n">
        <x:v>6274.219379938704</x:v>
      </x:c>
      <x:c r="F2327" s="120" t="n">
        <x:v>7167.116827285033</x:v>
      </x:c>
      <x:c r="G2327" s="120" t="n">
        <x:v>6175.008552455778</x:v>
      </x:c>
      <x:c r="H2327" s="119" t="n">
        <x:v>0.9842566033961746</x:v>
      </x:c>
      <x:c r="I2327" s="119" t="n">
        <x:f>IFERROR(ABS(F2327-D2327)/ABS(D2327),"")</x:f>
        <x:v>1.2666403628352412</x:v>
      </x:c>
      <x:c r="J2327" s="119" t="n">
        <x:f>IFERROR(ABS(G2327-D2327)/ABS(D2327),"")</x:f>
        <x:v>0.952880630125167</x:v>
      </x:c>
      <x:c r="K2327" s="120" t="n">
        <x:f>E2327-D2327</x:f>
        <x:v>3112.219379938704</x:v>
      </x:c>
      <x:c r="L2327" s="77" t="str">
        <x:v>weighted_hybrid</x:v>
      </x:c>
      <x:c r="M2327" s="77" t="str">
        <x:v>是</x:v>
      </x:c>
      <x:c r="N2327" s="77" t="str">
        <x:v>是</x:v>
      </x:c>
    </x:row>
    <x:row r="2328">
      <x:c r="A2328" s="77" t="str">
        <x:v>3288</x:v>
      </x:c>
      <x:c r="B2328" s="77" t="str">
        <x:v>點晶</x:v>
      </x:c>
      <x:c r="C2328" s="125" t="n">
        <x:v>45870</x:v>
      </x:c>
      <x:c r="D2328" s="120" t="n">
        <x:v>8367</x:v>
      </x:c>
      <x:c r="E2328" s="120" t="n">
        <x:v>3943.8697046608804</x:v>
      </x:c>
      <x:c r="F2328" s="120" t="n">
        <x:v>6466.073679578327</x:v>
      </x:c>
      <x:c r="G2328" s="120" t="n">
        <x:v>3663.624818558942</x:v>
      </x:c>
      <x:c r="H2328" s="119" t="n">
        <x:v>0.5286399301229975</x:v>
      </x:c>
      <x:c r="I2328" s="119" t="n">
        <x:f>IFERROR(ABS(F2328-D2328)/ABS(D2328),"")</x:f>
        <x:v>0.2271932975285853</x:v>
      </x:c>
      <x:c r="J2328" s="119" t="n">
        <x:f>IFERROR(ABS(G2328-D2328)/ABS(D2328),"")</x:f>
        <x:v>0.5621340004112655</x:v>
      </x:c>
      <x:c r="K2328" s="120" t="n">
        <x:f>E2328-D2328</x:f>
        <x:v>-4423.13029533912</x:v>
      </x:c>
      <x:c r="L2328" s="77" t="str">
        <x:v>weighted_hybrid</x:v>
      </x:c>
      <x:c r="M2328" s="77" t="str">
        <x:v>是</x:v>
      </x:c>
      <x:c r="N2328" s="77" t="str">
        <x:v>是</x:v>
      </x:c>
    </x:row>
    <x:row r="2329">
      <x:c r="A2329" s="77" t="str">
        <x:v>3288</x:v>
      </x:c>
      <x:c r="B2329" s="77" t="str">
        <x:v>點晶</x:v>
      </x:c>
      <x:c r="C2329" s="125" t="n">
        <x:v>45901</x:v>
      </x:c>
      <x:c r="D2329" s="120" t="n">
        <x:v>5402</x:v>
      </x:c>
      <x:c r="E2329" s="120" t="n">
        <x:v>10041.466866866182</x:v>
      </x:c>
      <x:c r="F2329" s="120" t="n">
        <x:v>7283.583537685102</x:v>
      </x:c>
      <x:c r="G2329" s="120" t="n">
        <x:v>10347.898347886301</x:v>
      </x:c>
      <x:c r="H2329" s="119" t="n">
        <x:v>0.8588424411081417</x:v>
      </x:c>
      <x:c r="I2329" s="119" t="n">
        <x:f>IFERROR(ABS(F2329-D2329)/ABS(D2329),"")</x:f>
        <x:v>0.34831239127824914</x:v>
      </x:c>
      <x:c r="J2329" s="119" t="n">
        <x:f>IFERROR(ABS(G2329-D2329)/ABS(D2329),"")</x:f>
        <x:v>0.915568002200352</x:v>
      </x:c>
      <x:c r="K2329" s="120" t="n">
        <x:f>E2329-D2329</x:f>
        <x:v>4639.466866866182</x:v>
      </x:c>
      <x:c r="L2329" s="77" t="str">
        <x:v>weighted_hybrid</x:v>
      </x:c>
      <x:c r="M2329" s="77" t="str">
        <x:v>是</x:v>
      </x:c>
      <x:c r="N2329" s="77" t="str">
        <x:v>是</x:v>
      </x:c>
    </x:row>
    <x:row r="2330">
      <x:c r="A2330" s="77" t="str">
        <x:v>3288</x:v>
      </x:c>
      <x:c r="B2330" s="77" t="str">
        <x:v>點晶</x:v>
      </x:c>
      <x:c r="C2330" s="125" t="n">
        <x:v>45931</x:v>
      </x:c>
      <x:c r="D2330" s="120" t="n">
        <x:v>4667</x:v>
      </x:c>
      <x:c r="E2330" s="120" t="n">
        <x:v>4159.326592859309</x:v>
      </x:c>
      <x:c r="F2330" s="120" t="n">
        <x:v>4901.531003370289</x:v>
      </x:c>
      <x:c r="G2330" s="120" t="n">
        <x:v>4076.859436135867</x:v>
      </x:c>
      <x:c r="H2330" s="119" t="n">
        <x:v>0.10877938871666828</x:v>
      </x:c>
      <x:c r="I2330" s="119" t="n">
        <x:f>IFERROR(ABS(F2330-D2330)/ABS(D2330),"")</x:f>
        <x:v>0.05025305407548511</x:v>
      </x:c>
      <x:c r="J2330" s="119" t="n">
        <x:f>IFERROR(ABS(G2330-D2330)/ABS(D2330),"")</x:f>
        <x:v>0.12644966013801867</x:v>
      </x:c>
      <x:c r="K2330" s="120" t="n">
        <x:f>E2330-D2330</x:f>
        <x:v>-507.67340714069087</x:v>
      </x:c>
      <x:c r="L2330" s="77" t="str">
        <x:v>weighted_hybrid</x:v>
      </x:c>
      <x:c r="M2330" s="77" t="str">
        <x:v>是</x:v>
      </x:c>
      <x:c r="N2330" s="77" t="str">
        <x:v>是</x:v>
      </x:c>
    </x:row>
    <x:row r="2331">
      <x:c r="A2331" s="77" t="str">
        <x:v>3288</x:v>
      </x:c>
      <x:c r="B2331" s="77" t="str">
        <x:v>點晶</x:v>
      </x:c>
      <x:c r="C2331" s="125" t="n">
        <x:v>45962</x:v>
      </x:c>
      <x:c r="D2331" s="120" t="n">
        <x:v>7199</x:v>
      </x:c>
      <x:c r="E2331" s="120" t="n">
        <x:v>5941.118232484886</x:v>
      </x:c>
      <x:c r="F2331" s="120" t="n">
        <x:v>6297.565752941894</x:v>
      </x:c>
      <x:c r="G2331" s="120" t="n">
        <x:v>5901.512952434107</x:v>
      </x:c>
      <x:c r="H2331" s="119" t="n">
        <x:v>0.17473006910891986</x:v>
      </x:c>
      <x:c r="I2331" s="119" t="n">
        <x:f>IFERROR(ABS(F2331-D2331)/ABS(D2331),"")</x:f>
        <x:v>0.12521659217364994</x:v>
      </x:c>
      <x:c r="J2331" s="119" t="n">
        <x:f>IFERROR(ABS(G2331-D2331)/ABS(D2331),"")</x:f>
        <x:v>0.18023156654617206</x:v>
      </x:c>
      <x:c r="K2331" s="120" t="n">
        <x:f>E2331-D2331</x:f>
        <x:v>-1257.881767515114</x:v>
      </x:c>
      <x:c r="L2331" s="77" t="str">
        <x:v>weighted_hybrid</x:v>
      </x:c>
      <x:c r="M2331" s="77" t="str">
        <x:v>是</x:v>
      </x:c>
      <x:c r="N2331" s="77" t="str">
        <x:v>是</x:v>
      </x:c>
    </x:row>
    <x:row r="2332">
      <x:c r="A2332" s="77" t="str">
        <x:v>3288</x:v>
      </x:c>
      <x:c r="B2332" s="77" t="str">
        <x:v>點晶</x:v>
      </x:c>
      <x:c r="C2332" s="125" t="n">
        <x:v>45992</x:v>
      </x:c>
      <x:c r="D2332" s="120" t="n">
        <x:v>9305</x:v>
      </x:c>
      <x:c r="E2332" s="120" t="n">
        <x:v>9163.04841479022</x:v>
      </x:c>
      <x:c r="F2332" s="120" t="n">
        <x:v>7205.773459630519</x:v>
      </x:c>
      <x:c r="G2332" s="120" t="n">
        <x:v>9380.523409807964</x:v>
      </x:c>
      <x:c r="H2332" s="119" t="n">
        <x:v>0.015255409479825822</x:v>
      </x:c>
      <x:c r="I2332" s="119" t="n">
        <x:f>IFERROR(ABS(F2332-D2332)/ABS(D2332),"")</x:f>
        <x:v>0.2256019925168706</x:v>
      </x:c>
      <x:c r="J2332" s="119" t="n">
        <x:f>IFERROR(ABS(G2332-D2332)/ABS(D2332),"")</x:f>
        <x:v>0.008116433079845633</x:v>
      </x:c>
      <x:c r="K2332" s="120" t="n">
        <x:f>E2332-D2332</x:f>
        <x:v>-141.9515852097793</x:v>
      </x:c>
      <x:c r="L2332" s="77" t="str">
        <x:v>weighted_hybrid</x:v>
      </x:c>
      <x:c r="M2332" s="77" t="str">
        <x:v>是</x:v>
      </x:c>
      <x:c r="N2332" s="77" t="str">
        <x:v>是</x:v>
      </x:c>
    </x:row>
    <x:row r="2333">
      <x:c r="A2333" s="77" t="str">
        <x:v>3306</x:v>
      </x:c>
      <x:c r="B2333" s="77" t="str">
        <x:v>鼎天</x:v>
      </x:c>
      <x:c r="C2333" s="125" t="n">
        <x:v>45658</x:v>
      </x:c>
      <x:c r="D2333" s="120" t="n">
        <x:v>50025</x:v>
      </x:c>
      <x:c r="E2333" s="120" t="n">
        <x:v>44790.35839773087</x:v>
      </x:c>
      <x:c r="F2333" s="120" t="n">
        <x:v>48985.39734484068</x:v>
      </x:c>
      <x:c r="G2333" s="120" t="n">
        <x:v>44324.242959163115</x:v>
      </x:c>
      <x:c r="H2333" s="119" t="n">
        <x:v>0.10464051178948779</x:v>
      </x:c>
      <x:c r="I2333" s="119" t="n">
        <x:f>IFERROR(ABS(F2333-D2333)/ABS(D2333),"")</x:f>
        <x:v>0.020781662272050312</x:v>
      </x:c>
      <x:c r="J2333" s="119" t="n">
        <x:f>IFERROR(ABS(G2333-D2333)/ABS(D2333),"")</x:f>
        <x:v>0.11395816173586976</x:v>
      </x:c>
      <x:c r="K2333" s="120" t="n">
        <x:f>E2333-D2333</x:f>
        <x:v>-5234.641602269126</x:v>
      </x:c>
      <x:c r="L2333" s="77" t="str">
        <x:v>weighted_hybrid</x:v>
      </x:c>
      <x:c r="M2333" s="77" t="str">
        <x:v>是</x:v>
      </x:c>
      <x:c r="N2333" s="77" t="str">
        <x:v>是</x:v>
      </x:c>
    </x:row>
    <x:row r="2334">
      <x:c r="A2334" s="77" t="str">
        <x:v>3306</x:v>
      </x:c>
      <x:c r="B2334" s="77" t="str">
        <x:v>鼎天</x:v>
      </x:c>
      <x:c r="C2334" s="125" t="n">
        <x:v>45689</x:v>
      </x:c>
      <x:c r="D2334" s="120" t="n">
        <x:v>49045</x:v>
      </x:c>
      <x:c r="E2334" s="120" t="n">
        <x:v>43176.74212379035</x:v>
      </x:c>
      <x:c r="F2334" s="120" t="n">
        <x:v>49271.25383317987</x:v>
      </x:c>
      <x:c r="G2334" s="120" t="n">
        <x:v>42499.5741560804</x:v>
      </x:c>
      <x:c r="H2334" s="119" t="n">
        <x:v>0.1196504817251433</x:v>
      </x:c>
      <x:c r="I2334" s="119" t="n">
        <x:f>IFERROR(ABS(F2334-D2334)/ABS(D2334),"")</x:f>
        <x:v>0.004613188565192608</x:v>
      </x:c>
      <x:c r="J2334" s="119" t="n">
        <x:f>IFERROR(ABS(G2334-D2334)/ABS(D2334),"")</x:f>
        <x:v>0.13345755620184724</x:v>
      </x:c>
      <x:c r="K2334" s="120" t="n">
        <x:f>E2334-D2334</x:f>
        <x:v>-5868.257876209653</x:v>
      </x:c>
      <x:c r="L2334" s="77" t="str">
        <x:v>weighted_hybrid</x:v>
      </x:c>
      <x:c r="M2334" s="77" t="str">
        <x:v>是</x:v>
      </x:c>
      <x:c r="N2334" s="77" t="str">
        <x:v>是</x:v>
      </x:c>
    </x:row>
    <x:row r="2335">
      <x:c r="A2335" s="77" t="str">
        <x:v>3306</x:v>
      </x:c>
      <x:c r="B2335" s="77" t="str">
        <x:v>鼎天</x:v>
      </x:c>
      <x:c r="C2335" s="125" t="n">
        <x:v>45717</x:v>
      </x:c>
      <x:c r="D2335" s="120" t="n">
        <x:v>121691</x:v>
      </x:c>
      <x:c r="E2335" s="120" t="n">
        <x:v>60401.6071343837</x:v>
      </x:c>
      <x:c r="F2335" s="120" t="n">
        <x:v>74863.21699742999</x:v>
      </x:c>
      <x:c r="G2335" s="120" t="n">
        <x:v>58794.76159404522</x:v>
      </x:c>
      <x:c r="H2335" s="119" t="n">
        <x:v>0.5036477049709206</x:v>
      </x:c>
      <x:c r="I2335" s="119" t="n">
        <x:f>IFERROR(ABS(F2335-D2335)/ABS(D2335),"")</x:f>
        <x:v>0.3848089259071748</x:v>
      </x:c>
      <x:c r="J2335" s="119" t="n">
        <x:f>IFERROR(ABS(G2335-D2335)/ABS(D2335),"")</x:f>
        <x:v>0.5168520137557813</x:v>
      </x:c>
      <x:c r="K2335" s="120" t="n">
        <x:f>E2335-D2335</x:f>
        <x:v>-61289.3928656163</x:v>
      </x:c>
      <x:c r="L2335" s="77" t="str">
        <x:v>weighted_hybrid</x:v>
      </x:c>
      <x:c r="M2335" s="77" t="str">
        <x:v>是</x:v>
      </x:c>
      <x:c r="N2335" s="77" t="str">
        <x:v>是</x:v>
      </x:c>
    </x:row>
    <x:row r="2336">
      <x:c r="A2336" s="77" t="str">
        <x:v>3306</x:v>
      </x:c>
      <x:c r="B2336" s="77" t="str">
        <x:v>鼎天</x:v>
      </x:c>
      <x:c r="C2336" s="125" t="n">
        <x:v>45748</x:v>
      </x:c>
      <x:c r="D2336" s="120" t="n">
        <x:v>106967</x:v>
      </x:c>
      <x:c r="E2336" s="120" t="n">
        <x:v>101081.23483587902</x:v>
      </x:c>
      <x:c r="F2336" s="120" t="n">
        <x:v>72836.84550263552</x:v>
      </x:c>
      <x:c r="G2336" s="120" t="n">
        <x:v>104219.50031735051</x:v>
      </x:c>
      <x:c r="H2336" s="119" t="n">
        <x:v>0.055024121122598385</x:v>
      </x:c>
      <x:c r="I2336" s="119" t="n">
        <x:f>IFERROR(ABS(F2336-D2336)/ABS(D2336),"")</x:f>
        <x:v>0.3190718118425727</x:v>
      </x:c>
      <x:c r="J2336" s="119" t="n">
        <x:f>IFERROR(ABS(G2336-D2336)/ABS(D2336),"")</x:f>
        <x:v>0.025685488820379087</x:v>
      </x:c>
      <x:c r="K2336" s="120" t="n">
        <x:f>E2336-D2336</x:f>
        <x:v>-5885.765164120981</x:v>
      </x:c>
      <x:c r="L2336" s="77" t="str">
        <x:v>weighted_hybrid</x:v>
      </x:c>
      <x:c r="M2336" s="77" t="str">
        <x:v>是</x:v>
      </x:c>
      <x:c r="N2336" s="77" t="str">
        <x:v>是</x:v>
      </x:c>
    </x:row>
    <x:row r="2337">
      <x:c r="A2337" s="77" t="str">
        <x:v>3306</x:v>
      </x:c>
      <x:c r="B2337" s="77" t="str">
        <x:v>鼎天</x:v>
      </x:c>
      <x:c r="C2337" s="125" t="n">
        <x:v>45778</x:v>
      </x:c>
      <x:c r="D2337" s="120" t="n">
        <x:v>89797</x:v>
      </x:c>
      <x:c r="E2337" s="120" t="n">
        <x:v>118193.56592948492</x:v>
      </x:c>
      <x:c r="F2337" s="120" t="n">
        <x:v>100984.33599151744</x:v>
      </x:c>
      <x:c r="G2337" s="120" t="n">
        <x:v>120105.70258925908</x:v>
      </x:c>
      <x:c r="H2337" s="119" t="n">
        <x:v>0.3162306750724959</x:v>
      </x:c>
      <x:c r="I2337" s="119" t="n">
        <x:f>IFERROR(ABS(F2337-D2337)/ABS(D2337),"")</x:f>
        <x:v>0.1245847410438816</x:v>
      </x:c>
      <x:c r="J2337" s="119" t="n">
        <x:f>IFERROR(ABS(G2337-D2337)/ABS(D2337),"")</x:f>
        <x:v>0.3375246677423419</x:v>
      </x:c>
      <x:c r="K2337" s="120" t="n">
        <x:f>E2337-D2337</x:f>
        <x:v>28396.565929484917</x:v>
      </x:c>
      <x:c r="L2337" s="77" t="str">
        <x:v>weighted_hybrid</x:v>
      </x:c>
      <x:c r="M2337" s="77" t="str">
        <x:v>是</x:v>
      </x:c>
      <x:c r="N2337" s="77" t="str">
        <x:v>是</x:v>
      </x:c>
    </x:row>
    <x:row r="2338">
      <x:c r="A2338" s="77" t="str">
        <x:v>3306</x:v>
      </x:c>
      <x:c r="B2338" s="77" t="str">
        <x:v>鼎天</x:v>
      </x:c>
      <x:c r="C2338" s="125" t="n">
        <x:v>45809</x:v>
      </x:c>
      <x:c r="D2338" s="120" t="n">
        <x:v>99486</x:v>
      </x:c>
      <x:c r="E2338" s="120" t="n">
        <x:v>91672.7221116109</x:v>
      </x:c>
      <x:c r="F2338" s="120" t="n">
        <x:v>79478.52191516694</x:v>
      </x:c>
      <x:c r="G2338" s="120" t="n">
        <x:v>93027.63324454911</x:v>
      </x:c>
      <x:c r="H2338" s="119" t="n">
        <x:v>0.07853645626911425</x:v>
      </x:c>
      <x:c r="I2338" s="119" t="n">
        <x:f>IFERROR(ABS(F2338-D2338)/ABS(D2338),"")</x:f>
        <x:v>0.20110847842744764</x:v>
      </x:c>
      <x:c r="J2338" s="119" t="n">
        <x:f>IFERROR(ABS(G2338-D2338)/ABS(D2338),"")</x:f>
        <x:v>0.06491734269596613</x:v>
      </x:c>
      <x:c r="K2338" s="120" t="n">
        <x:f>E2338-D2338</x:f>
        <x:v>-7813.277888389101</x:v>
      </x:c>
      <x:c r="L2338" s="77" t="str">
        <x:v>weighted_hybrid</x:v>
      </x:c>
      <x:c r="M2338" s="77" t="str">
        <x:v>是</x:v>
      </x:c>
      <x:c r="N2338" s="77" t="str">
        <x:v>是</x:v>
      </x:c>
    </x:row>
    <x:row r="2339">
      <x:c r="A2339" s="77" t="str">
        <x:v>3306</x:v>
      </x:c>
      <x:c r="B2339" s="77" t="str">
        <x:v>鼎天</x:v>
      </x:c>
      <x:c r="C2339" s="125" t="n">
        <x:v>45839</x:v>
      </x:c>
      <x:c r="D2339" s="120" t="n">
        <x:v>87169</x:v>
      </x:c>
      <x:c r="E2339" s="120" t="n">
        <x:v>88910.80483535118</x:v>
      </x:c>
      <x:c r="F2339" s="120" t="n">
        <x:v>71946.90028090299</x:v>
      </x:c>
      <x:c r="G2339" s="120" t="n">
        <x:v>90795.68311917876</x:v>
      </x:c>
      <x:c r="H2339" s="119" t="n">
        <x:v>0.019981929761167205</x:v>
      </x:c>
      <x:c r="I2339" s="119" t="n">
        <x:f>IFERROR(ABS(F2339-D2339)/ABS(D2339),"")</x:f>
        <x:v>0.1746274446087142</x:v>
      </x:c>
      <x:c r="J2339" s="119" t="n">
        <x:f>IFERROR(ABS(G2339-D2339)/ABS(D2339),"")</x:f>
        <x:v>0.04160519358004295</x:v>
      </x:c>
      <x:c r="K2339" s="120" t="n">
        <x:f>E2339-D2339</x:f>
        <x:v>1741.804835351184</x:v>
      </x:c>
      <x:c r="L2339" s="77" t="str">
        <x:v>weighted_hybrid</x:v>
      </x:c>
      <x:c r="M2339" s="77" t="str">
        <x:v>是</x:v>
      </x:c>
      <x:c r="N2339" s="77" t="str">
        <x:v>是</x:v>
      </x:c>
    </x:row>
    <x:row r="2340">
      <x:c r="A2340" s="77" t="str">
        <x:v>3306</x:v>
      </x:c>
      <x:c r="B2340" s="77" t="str">
        <x:v>鼎天</x:v>
      </x:c>
      <x:c r="C2340" s="125" t="n">
        <x:v>45870</x:v>
      </x:c>
      <x:c r="D2340" s="120" t="n">
        <x:v>89497</x:v>
      </x:c>
      <x:c r="E2340" s="120" t="n">
        <x:v>89604.40323851419</x:v>
      </x:c>
      <x:c r="F2340" s="120" t="n">
        <x:v>72666.4533547086</x:v>
      </x:c>
      <x:c r="G2340" s="120" t="n">
        <x:v>91486.39767004814</x:v>
      </x:c>
      <x:c r="H2340" s="119" t="n">
        <x:v>0.0012000764105410337</x:v>
      </x:c>
      <x:c r="I2340" s="119" t="n">
        <x:f>IFERROR(ABS(F2340-D2340)/ABS(D2340),"")</x:f>
        <x:v>0.18805710409613055</x:v>
      </x:c>
      <x:c r="J2340" s="119" t="n">
        <x:f>IFERROR(ABS(G2340-D2340)/ABS(D2340),"")</x:f>
        <x:v>0.022228652022393415</x:v>
      </x:c>
      <x:c r="K2340" s="120" t="n">
        <x:f>E2340-D2340</x:f>
        <x:v>107.40323851419089</x:v>
      </x:c>
      <x:c r="L2340" s="77" t="str">
        <x:v>weighted_hybrid</x:v>
      </x:c>
      <x:c r="M2340" s="77" t="str">
        <x:v>是</x:v>
      </x:c>
      <x:c r="N2340" s="77" t="str">
        <x:v>是</x:v>
      </x:c>
    </x:row>
    <x:row r="2341">
      <x:c r="A2341" s="77" t="str">
        <x:v>3306</x:v>
      </x:c>
      <x:c r="B2341" s="77" t="str">
        <x:v>鼎天</x:v>
      </x:c>
      <x:c r="C2341" s="125" t="n">
        <x:v>45901</x:v>
      </x:c>
      <x:c r="D2341" s="120" t="n">
        <x:v>137169</x:v>
      </x:c>
      <x:c r="E2341" s="120" t="n">
        <x:v>103358.12054208419</x:v>
      </x:c>
      <x:c r="F2341" s="120" t="n">
        <x:v>106723.01773444562</x:v>
      </x:c>
      <x:c r="G2341" s="120" t="n">
        <x:v>102984.24307626626</x:v>
      </x:c>
      <x:c r="H2341" s="119" t="n">
        <x:v>0.24649067542896583</x:v>
      </x:c>
      <x:c r="I2341" s="119" t="n">
        <x:f>IFERROR(ABS(F2341-D2341)/ABS(D2341),"")</x:f>
        <x:v>0.2219596429627276</x:v>
      </x:c>
      <x:c r="J2341" s="119" t="n">
        <x:f>IFERROR(ABS(G2341-D2341)/ABS(D2341),"")</x:f>
        <x:v>0.24921634570299225</x:v>
      </x:c>
      <x:c r="K2341" s="120" t="n">
        <x:f>E2341-D2341</x:f>
        <x:v>-33810.87945791581</x:v>
      </x:c>
      <x:c r="L2341" s="77" t="str">
        <x:v>weighted_hybrid</x:v>
      </x:c>
      <x:c r="M2341" s="77" t="str">
        <x:v>是</x:v>
      </x:c>
      <x:c r="N2341" s="77" t="str">
        <x:v>是</x:v>
      </x:c>
    </x:row>
    <x:row r="2342">
      <x:c r="A2342" s="77" t="str">
        <x:v>3306</x:v>
      </x:c>
      <x:c r="B2342" s="77" t="str">
        <x:v>鼎天</x:v>
      </x:c>
      <x:c r="C2342" s="125" t="n">
        <x:v>45931</x:v>
      </x:c>
      <x:c r="D2342" s="120" t="n">
        <x:v>91345</x:v>
      </x:c>
      <x:c r="E2342" s="120" t="n">
        <x:v>128412.98563590711</x:v>
      </x:c>
      <x:c r="F2342" s="120" t="n">
        <x:v>110424.12834072328</x:v>
      </x:c>
      <x:c r="G2342" s="120" t="n">
        <x:v>130411.74755759421</x:v>
      </x:c>
      <x:c r="H2342" s="119" t="n">
        <x:v>0.4058020213028312</x:v>
      </x:c>
      <x:c r="I2342" s="119" t="n">
        <x:f>IFERROR(ABS(F2342-D2342)/ABS(D2342),"")</x:f>
        <x:v>0.20886888544226048</x:v>
      </x:c>
      <x:c r="J2342" s="119" t="n">
        <x:f>IFERROR(ABS(G2342-D2342)/ABS(D2342),"")</x:f>
        <x:v>0.4276834808428946</x:v>
      </x:c>
      <x:c r="K2342" s="120" t="n">
        <x:f>E2342-D2342</x:f>
        <x:v>37067.98563590711</x:v>
      </x:c>
      <x:c r="L2342" s="77" t="str">
        <x:v>weighted_hybrid</x:v>
      </x:c>
      <x:c r="M2342" s="77" t="str">
        <x:v>是</x:v>
      </x:c>
      <x:c r="N2342" s="77" t="str">
        <x:v>是</x:v>
      </x:c>
    </x:row>
    <x:row r="2343">
      <x:c r="A2343" s="77" t="str">
        <x:v>3306</x:v>
      </x:c>
      <x:c r="B2343" s="77" t="str">
        <x:v>鼎天</x:v>
      </x:c>
      <x:c r="C2343" s="125" t="n">
        <x:v>45962</x:v>
      </x:c>
      <x:c r="D2343" s="120" t="n">
        <x:v>102101</x:v>
      </x:c>
      <x:c r="E2343" s="120" t="n">
        <x:v>117628.26962134511</x:v>
      </x:c>
      <x:c r="F2343" s="120" t="n">
        <x:v>123057.4196996076</x:v>
      </x:c>
      <x:c r="G2343" s="120" t="n">
        <x:v>117025.0307237604</x:v>
      </x:c>
      <x:c r="H2343" s="119" t="n">
        <x:v>0.15207754695198983</x:v>
      </x:c>
      <x:c r="I2343" s="119" t="n">
        <x:f>IFERROR(ABS(F2343-D2343)/ABS(D2343),"")</x:f>
        <x:v>0.2052518555117737</x:v>
      </x:c>
      <x:c r="J2343" s="119" t="n">
        <x:f>IFERROR(ABS(G2343-D2343)/ABS(D2343),"")</x:f>
        <x:v>0.14616929044534724</x:v>
      </x:c>
      <x:c r="K2343" s="120" t="n">
        <x:f>E2343-D2343</x:f>
        <x:v>15527.269621345113</x:v>
      </x:c>
      <x:c r="L2343" s="77" t="str">
        <x:v>weighted_hybrid</x:v>
      </x:c>
      <x:c r="M2343" s="77" t="str">
        <x:v>是</x:v>
      </x:c>
      <x:c r="N2343" s="77" t="str">
        <x:v>是</x:v>
      </x:c>
    </x:row>
    <x:row r="2344">
      <x:c r="A2344" s="77" t="str">
        <x:v>3306</x:v>
      </x:c>
      <x:c r="B2344" s="77" t="str">
        <x:v>鼎天</x:v>
      </x:c>
      <x:c r="C2344" s="125" t="n">
        <x:v>45992</x:v>
      </x:c>
      <x:c r="D2344" s="120" t="n">
        <x:v>58589</x:v>
      </x:c>
      <x:c r="E2344" s="120" t="n">
        <x:v>66189.20271690442</x:v>
      </x:c>
      <x:c r="F2344" s="120" t="n">
        <x:v>75933.59141968934</x:v>
      </x:c>
      <x:c r="G2344" s="120" t="n">
        <x:v>65106.49286103943</x:v>
      </x:c>
      <x:c r="H2344" s="119" t="n">
        <x:v>0.12972064238857833</x:v>
      </x:c>
      <x:c r="I2344" s="119" t="n">
        <x:f>IFERROR(ABS(F2344-D2344)/ABS(D2344),"")</x:f>
        <x:v>0.2960383590723403</x:v>
      </x:c>
      <x:c r="J2344" s="119" t="n">
        <x:f>IFERROR(ABS(G2344-D2344)/ABS(D2344),"")</x:f>
        <x:v>0.11124089609038262</x:v>
      </x:c>
      <x:c r="K2344" s="120" t="n">
        <x:f>E2344-D2344</x:f>
        <x:v>7600.202716904416</x:v>
      </x:c>
      <x:c r="L2344" s="77" t="str">
        <x:v>weighted_hybrid</x:v>
      </x:c>
      <x:c r="M2344" s="77" t="str">
        <x:v>是</x:v>
      </x:c>
      <x:c r="N2344" s="77" t="str">
        <x:v>是</x:v>
      </x:c>
    </x:row>
    <x:row r="2345">
      <x:c r="A2345" s="77" t="str">
        <x:v>3308</x:v>
      </x:c>
      <x:c r="B2345" s="77" t="str">
        <x:v>聯德</x:v>
      </x:c>
      <x:c r="C2345" s="125" t="n">
        <x:v>45658</x:v>
      </x:c>
      <x:c r="D2345" s="120" t="n">
        <x:v>530</x:v>
      </x:c>
      <x:c r="E2345" s="120" t="n">
        <x:v>1941.0806875597375</x:v>
      </x:c>
      <x:c r="F2345" s="120" t="n">
        <x:v>354.2760411306973</x:v>
      </x:c>
      <x:c r="G2345" s="120" t="n">
        <x:v>2117.392314940742</x:v>
      </x:c>
      <x:c r="H2345" s="119" t="n">
        <x:v>2.662416391622146</x:v>
      </x:c>
      <x:c r="I2345" s="119" t="n">
        <x:f>IFERROR(ABS(F2345-D2345)/ABS(D2345),"")</x:f>
        <x:v>0.3315546393760428</x:v>
      </x:c>
      <x:c r="J2345" s="119" t="n">
        <x:f>IFERROR(ABS(G2345-D2345)/ABS(D2345),"")</x:f>
        <x:v>2.995079839510834</x:v>
      </x:c>
      <x:c r="K2345" s="120" t="n">
        <x:f>E2345-D2345</x:f>
        <x:v>1411.0806875597375</x:v>
      </x:c>
      <x:c r="L2345" s="77" t="str">
        <x:v>weighted_hybrid</x:v>
      </x:c>
      <x:c r="M2345" s="77" t="str">
        <x:v>是</x:v>
      </x:c>
      <x:c r="N2345" s="77" t="str">
        <x:v>是</x:v>
      </x:c>
    </x:row>
    <x:row r="2346">
      <x:c r="A2346" s="77" t="str">
        <x:v>3308</x:v>
      </x:c>
      <x:c r="B2346" s="77" t="str">
        <x:v>聯德</x:v>
      </x:c>
      <x:c r="C2346" s="125" t="n">
        <x:v>45689</x:v>
      </x:c>
      <x:c r="D2346" s="120" t="n">
        <x:v>546</x:v>
      </x:c>
      <x:c r="E2346" s="120" t="n">
        <x:v>1727.7754593858513</x:v>
      </x:c>
      <x:c r="F2346" s="120" t="n">
        <x:v>532.3136452622216</x:v>
      </x:c>
      <x:c r="G2346" s="120" t="n">
        <x:v>1860.6045498440321</x:v>
      </x:c>
      <x:c r="H2346" s="119" t="n">
        <x:v>2.164423918289105</x:v>
      </x:c>
      <x:c r="I2346" s="119" t="n">
        <x:f>IFERROR(ABS(F2346-D2346)/ABS(D2346),"")</x:f>
        <x:v>0.02506658376882491</x:v>
      </x:c>
      <x:c r="J2346" s="119" t="n">
        <x:f>IFERROR(ABS(G2346-D2346)/ABS(D2346),"")</x:f>
        <x:v>2.4077006407399857</x:v>
      </x:c>
      <x:c r="K2346" s="120" t="n">
        <x:f>E2346-D2346</x:f>
        <x:v>1181.7754593858513</x:v>
      </x:c>
      <x:c r="L2346" s="77" t="str">
        <x:v>weighted_hybrid</x:v>
      </x:c>
      <x:c r="M2346" s="77" t="str">
        <x:v>是</x:v>
      </x:c>
      <x:c r="N2346" s="77" t="str">
        <x:v>是</x:v>
      </x:c>
    </x:row>
    <x:row r="2347">
      <x:c r="A2347" s="77" t="str">
        <x:v>3308</x:v>
      </x:c>
      <x:c r="B2347" s="77" t="str">
        <x:v>聯德</x:v>
      </x:c>
      <x:c r="C2347" s="125" t="n">
        <x:v>45717</x:v>
      </x:c>
      <x:c r="D2347" s="120" t="n">
        <x:v>560</x:v>
      </x:c>
      <x:c r="E2347" s="120" t="n">
        <x:v>1310.8218661693174</x:v>
      </x:c>
      <x:c r="F2347" s="120" t="n">
        <x:v>515.7787439694862</x:v>
      </x:c>
      <x:c r="G2347" s="120" t="n">
        <x:v>1399.1599908581875</x:v>
      </x:c>
      <x:c r="H2347" s="119" t="n">
        <x:v>1.3407533324452097</x:v>
      </x:c>
      <x:c r="I2347" s="119" t="n">
        <x:f>IFERROR(ABS(F2347-D2347)/ABS(D2347),"")</x:f>
        <x:v>0.07896652862591752</x:v>
      </x:c>
      <x:c r="J2347" s="119" t="n">
        <x:f>IFERROR(ABS(G2347-D2347)/ABS(D2347),"")</x:f>
        <x:v>1.4984999836753348</x:v>
      </x:c>
      <x:c r="K2347" s="120" t="n">
        <x:f>E2347-D2347</x:f>
        <x:v>750.8218661693174</x:v>
      </x:c>
      <x:c r="L2347" s="77" t="str">
        <x:v>weighted_hybrid</x:v>
      </x:c>
      <x:c r="M2347" s="77" t="str">
        <x:v>是</x:v>
      </x:c>
      <x:c r="N2347" s="77" t="str">
        <x:v>是</x:v>
      </x:c>
    </x:row>
    <x:row r="2348">
      <x:c r="A2348" s="77" t="str">
        <x:v>3308</x:v>
      </x:c>
      <x:c r="B2348" s="77" t="str">
        <x:v>聯德</x:v>
      </x:c>
      <x:c r="C2348" s="125" t="n">
        <x:v>45748</x:v>
      </x:c>
      <x:c r="D2348" s="120" t="n">
        <x:v>553</x:v>
      </x:c>
      <x:c r="E2348" s="120" t="n">
        <x:v>1850.5815543578738</x:v>
      </x:c>
      <x:c r="F2348" s="120" t="n">
        <x:v>687.4670587366809</x:v>
      </x:c>
      <x:c r="G2348" s="120" t="n">
        <x:v>1979.816498315784</x:v>
      </x:c>
      <x:c r="H2348" s="119" t="n">
        <x:v>2.3464404237936236</x:v>
      </x:c>
      <x:c r="I2348" s="119" t="n">
        <x:f>IFERROR(ABS(F2348-D2348)/ABS(D2348),"")</x:f>
        <x:v>0.24315923822184607</x:v>
      </x:c>
      <x:c r="J2348" s="119" t="n">
        <x:f>IFERROR(ABS(G2348-D2348)/ABS(D2348),"")</x:f>
        <x:v>2.5801383333015986</x:v>
      </x:c>
      <x:c r="K2348" s="120" t="n">
        <x:f>E2348-D2348</x:f>
        <x:v>1297.5815543578738</x:v>
      </x:c>
      <x:c r="L2348" s="77" t="str">
        <x:v>weighted_hybrid</x:v>
      </x:c>
      <x:c r="M2348" s="77" t="str">
        <x:v>是</x:v>
      </x:c>
      <x:c r="N2348" s="77" t="str">
        <x:v>是</x:v>
      </x:c>
    </x:row>
    <x:row r="2349">
      <x:c r="A2349" s="77" t="str">
        <x:v>3308</x:v>
      </x:c>
      <x:c r="B2349" s="77" t="str">
        <x:v>聯德</x:v>
      </x:c>
      <x:c r="C2349" s="125" t="n">
        <x:v>45778</x:v>
      </x:c>
      <x:c r="D2349" s="120" t="n">
        <x:v>555</x:v>
      </x:c>
      <x:c r="E2349" s="120" t="n">
        <x:v>2186.990859749827</x:v>
      </x:c>
      <x:c r="F2349" s="120" t="n">
        <x:v>673.1934716176936</x:v>
      </x:c>
      <x:c r="G2349" s="120" t="n">
        <x:v>2355.1905695422865</x:v>
      </x:c>
      <x:c r="H2349" s="119" t="n">
        <x:v>2.9405240716213097</x:v>
      </x:c>
      <x:c r="I2349" s="119" t="n">
        <x:f>IFERROR(ABS(F2349-D2349)/ABS(D2349),"")</x:f>
        <x:v>0.21296121012197045</x:v>
      </x:c>
      <x:c r="J2349" s="119" t="n">
        <x:f>IFERROR(ABS(G2349-D2349)/ABS(D2349),"")</x:f>
        <x:v>3.2435866117879035</x:v>
      </x:c>
      <x:c r="K2349" s="120" t="n">
        <x:f>E2349-D2349</x:f>
        <x:v>1631.990859749827</x:v>
      </x:c>
      <x:c r="L2349" s="77" t="str">
        <x:v>weighted_hybrid</x:v>
      </x:c>
      <x:c r="M2349" s="77" t="str">
        <x:v>是</x:v>
      </x:c>
      <x:c r="N2349" s="77" t="str">
        <x:v>是</x:v>
      </x:c>
    </x:row>
    <x:row r="2350">
      <x:c r="A2350" s="77" t="str">
        <x:v>3308</x:v>
      </x:c>
      <x:c r="B2350" s="77" t="str">
        <x:v>聯德</x:v>
      </x:c>
      <x:c r="C2350" s="125" t="n">
        <x:v>45809</x:v>
      </x:c>
      <x:c r="D2350" s="120" t="n">
        <x:v>545</x:v>
      </x:c>
      <x:c r="E2350" s="120" t="n">
        <x:v>20.617957624906264</x:v>
      </x:c>
      <x:c r="F2350" s="120" t="n">
        <x:v>2.9627060431339247</x:v>
      </x:c>
      <x:c r="G2350" s="120" t="n">
        <x:v>22.57965224510319</x:v>
      </x:c>
      <x:c r="H2350" s="119" t="n">
        <x:v>0.962168885091915</x:v>
      </x:c>
      <x:c r="I2350" s="119" t="n">
        <x:f>IFERROR(ABS(F2350-D2350)/ABS(D2350),"")</x:f>
        <x:v>0.99456384212269</x:v>
      </x:c>
      <x:c r="J2350" s="119" t="n">
        <x:f>IFERROR(ABS(G2350-D2350)/ABS(D2350),"")</x:f>
        <x:v>0.9585694454218291</x:v>
      </x:c>
      <x:c r="K2350" s="120" t="n">
        <x:f>E2350-D2350</x:f>
        <x:v>-524.3820423750938</x:v>
      </x:c>
      <x:c r="L2350" s="77" t="str">
        <x:v>weighted_hybrid</x:v>
      </x:c>
      <x:c r="M2350" s="77" t="str">
        <x:v>是</x:v>
      </x:c>
      <x:c r="N2350" s="77" t="str">
        <x:v>是</x:v>
      </x:c>
    </x:row>
    <x:row r="2351">
      <x:c r="A2351" s="77" t="str">
        <x:v>3308</x:v>
      </x:c>
      <x:c r="B2351" s="77" t="str">
        <x:v>聯德</x:v>
      </x:c>
      <x:c r="C2351" s="125" t="n">
        <x:v>45839</x:v>
      </x:c>
      <x:c r="D2351" s="120" t="n">
        <x:v>554</x:v>
      </x:c>
      <x:c r="E2351" s="120" t="n">
        <x:v>54.05459324705035</x:v>
      </x:c>
      <x:c r="F2351" s="120" t="n">
        <x:v>339.2461464506409</x:v>
      </x:c>
      <x:c r="G2351" s="120" t="n">
        <x:v>22.366642891095847</x:v>
      </x:c>
      <x:c r="H2351" s="119" t="n">
        <x:v>0.9024285320450355</x:v>
      </x:c>
      <x:c r="I2351" s="119" t="n">
        <x:f>IFERROR(ABS(F2351-D2351)/ABS(D2351),"")</x:f>
        <x:v>0.387642334926641</x:v>
      </x:c>
      <x:c r="J2351" s="119" t="n">
        <x:f>IFERROR(ABS(G2351-D2351)/ABS(D2351),"")</x:f>
        <x:v>0.9596269983915238</x:v>
      </x:c>
      <x:c r="K2351" s="120" t="n">
        <x:f>E2351-D2351</x:f>
        <x:v>-499.9454067529497</x:v>
      </x:c>
      <x:c r="L2351" s="77" t="str">
        <x:v>weighted_hybrid</x:v>
      </x:c>
      <x:c r="M2351" s="77" t="str">
        <x:v>是</x:v>
      </x:c>
      <x:c r="N2351" s="77" t="str">
        <x:v>是</x:v>
      </x:c>
    </x:row>
    <x:row r="2352">
      <x:c r="A2352" s="77" t="str">
        <x:v>3308</x:v>
      </x:c>
      <x:c r="B2352" s="77" t="str">
        <x:v>聯德</x:v>
      </x:c>
      <x:c r="C2352" s="125" t="n">
        <x:v>45870</x:v>
      </x:c>
      <x:c r="D2352" s="120" t="n">
        <x:v>557</x:v>
      </x:c>
      <x:c r="E2352" s="120" t="n">
        <x:v>766.529354361722</x:v>
      </x:c>
      <x:c r="F2352" s="120" t="n">
        <x:v>1091.2380220527846</x:v>
      </x:c>
      <x:c r="G2352" s="120" t="n">
        <x:v>730.4506135071595</x:v>
      </x:c>
      <x:c r="H2352" s="119" t="n">
        <x:v>0.37617478341422256</x:v>
      </x:c>
      <x:c r="I2352" s="119" t="n">
        <x:f>IFERROR(ABS(F2352-D2352)/ABS(D2352),"")</x:f>
        <x:v>0.9591346895023062</x:v>
      </x:c>
      <x:c r="J2352" s="119" t="n">
        <x:f>IFERROR(ABS(G2352-D2352)/ABS(D2352),"")</x:f>
        <x:v>0.3114014605155466</x:v>
      </x:c>
      <x:c r="K2352" s="120" t="n">
        <x:f>E2352-D2352</x:f>
        <x:v>209.52935436172197</x:v>
      </x:c>
      <x:c r="L2352" s="77" t="str">
        <x:v>weighted_hybrid</x:v>
      </x:c>
      <x:c r="M2352" s="77" t="str">
        <x:v>是</x:v>
      </x:c>
      <x:c r="N2352" s="77" t="str">
        <x:v>是</x:v>
      </x:c>
    </x:row>
    <x:row r="2353">
      <x:c r="A2353" s="77" t="str">
        <x:v>3308</x:v>
      </x:c>
      <x:c r="B2353" s="77" t="str">
        <x:v>聯德</x:v>
      </x:c>
      <x:c r="C2353" s="125" t="n">
        <x:v>45901</x:v>
      </x:c>
      <x:c r="D2353" s="120" t="n">
        <x:v>499</x:v>
      </x:c>
      <x:c r="E2353" s="120" t="n">
        <x:v>740.8400288214576</x:v>
      </x:c>
      <x:c r="F2353" s="120" t="n">
        <x:v>502.2369495796902</x:v>
      </x:c>
      <x:c r="G2353" s="120" t="n">
        <x:v>767.3514820705429</x:v>
      </x:c>
      <x:c r="H2353" s="119" t="n">
        <x:v>0.48464935635562656</x:v>
      </x:c>
      <x:c r="I2353" s="119" t="n">
        <x:f>IFERROR(ABS(F2353-D2353)/ABS(D2353),"")</x:f>
        <x:v>0.006486872905190762</x:v>
      </x:c>
      <x:c r="J2353" s="119" t="n">
        <x:f>IFERROR(ABS(G2353-D2353)/ABS(D2353),"")</x:f>
        <x:v>0.5377785211834528</x:v>
      </x:c>
      <x:c r="K2353" s="120" t="n">
        <x:f>E2353-D2353</x:f>
        <x:v>241.84002882145762</x:v>
      </x:c>
      <x:c r="L2353" s="77" t="str">
        <x:v>weighted_hybrid</x:v>
      </x:c>
      <x:c r="M2353" s="77" t="str">
        <x:v>是</x:v>
      </x:c>
      <x:c r="N2353" s="77" t="str">
        <x:v>是</x:v>
      </x:c>
    </x:row>
    <x:row r="2354">
      <x:c r="A2354" s="77" t="str">
        <x:v>3308</x:v>
      </x:c>
      <x:c r="B2354" s="77" t="str">
        <x:v>聯德</x:v>
      </x:c>
      <x:c r="C2354" s="125" t="n">
        <x:v>45931</x:v>
      </x:c>
      <x:c r="D2354" s="120" t="n">
        <x:v>549</x:v>
      </x:c>
      <x:c r="E2354" s="120" t="n">
        <x:v>542.9919537107895</x:v>
      </x:c>
      <x:c r="F2354" s="120" t="n">
        <x:v>360.8056486744722</x:v>
      </x:c>
      <x:c r="G2354" s="120" t="n">
        <x:v>563.2348764926026</x:v>
      </x:c>
      <x:c r="H2354" s="119" t="n">
        <x:v>0.010943618013133849</x:v>
      </x:c>
      <x:c r="I2354" s="119" t="n">
        <x:f>IFERROR(ABS(F2354-D2354)/ABS(D2354),"")</x:f>
        <x:v>0.34279481115760985</x:v>
      </x:c>
      <x:c r="J2354" s="119" t="n">
        <x:f>IFERROR(ABS(G2354-D2354)/ABS(D2354),"")</x:f>
        <x:v>0.025928736780696817</x:v>
      </x:c>
      <x:c r="K2354" s="120" t="n">
        <x:f>E2354-D2354</x:f>
        <x:v>-6.008046289210483</x:v>
      </x:c>
      <x:c r="L2354" s="77" t="str">
        <x:v>weighted_hybrid</x:v>
      </x:c>
      <x:c r="M2354" s="77" t="str">
        <x:v>是</x:v>
      </x:c>
      <x:c r="N2354" s="77" t="str">
        <x:v>是</x:v>
      </x:c>
    </x:row>
    <x:row r="2355">
      <x:c r="A2355" s="77" t="str">
        <x:v>3308</x:v>
      </x:c>
      <x:c r="B2355" s="77" t="str">
        <x:v>聯德</x:v>
      </x:c>
      <x:c r="C2355" s="125" t="n">
        <x:v>45962</x:v>
      </x:c>
      <x:c r="D2355" s="120" t="n">
        <x:v>547</x:v>
      </x:c>
      <x:c r="E2355" s="120" t="n">
        <x:v>567.1469205589375</x:v>
      </x:c>
      <x:c r="F2355" s="120" t="n">
        <x:v>771.1362570107204</x:v>
      </x:c>
      <x:c r="G2355" s="120" t="n">
        <x:v>544.4814387309616</x:v>
      </x:c>
      <x:c r="H2355" s="119" t="n">
        <x:v>0.03683166464156763</x:v>
      </x:c>
      <x:c r="I2355" s="119" t="n">
        <x:f>IFERROR(ABS(F2355-D2355)/ABS(D2355),"")</x:f>
        <x:v>0.40975549727736826</x:v>
      </x:c>
      <x:c r="J2355" s="119" t="n">
        <x:f>IFERROR(ABS(G2355-D2355)/ABS(D2355),"")</x:f>
        <x:v>0.004604316762410239</x:v>
      </x:c>
      <x:c r="K2355" s="120" t="n">
        <x:f>E2355-D2355</x:f>
        <x:v>20.146920558937495</x:v>
      </x:c>
      <x:c r="L2355" s="77" t="str">
        <x:v>weighted_hybrid</x:v>
      </x:c>
      <x:c r="M2355" s="77" t="str">
        <x:v>是</x:v>
      </x:c>
      <x:c r="N2355" s="77" t="str">
        <x:v>是</x:v>
      </x:c>
    </x:row>
    <x:row r="2356">
      <x:c r="A2356" s="77" t="str">
        <x:v>3308</x:v>
      </x:c>
      <x:c r="B2356" s="77" t="str">
        <x:v>聯德</x:v>
      </x:c>
      <x:c r="C2356" s="125" t="n">
        <x:v>45992</x:v>
      </x:c>
      <x:c r="D2356" s="120" t="n">
        <x:v>2027</x:v>
      </x:c>
      <x:c r="E2356" s="120" t="n">
        <x:v>661.2960658146251</x:v>
      </x:c>
      <x:c r="F2356" s="120" t="n">
        <x:v>585.1943052053016</x:v>
      </x:c>
      <x:c r="G2356" s="120" t="n">
        <x:v>669.7518169934388</x:v>
      </x:c>
      <x:c r="H2356" s="119" t="n">
        <x:v>0.6737562576148864</x:v>
      </x:c>
      <x:c r="I2356" s="119" t="n">
        <x:f>IFERROR(ABS(F2356-D2356)/ABS(D2356),"")</x:f>
        <x:v>0.7113002934359637</x:v>
      </x:c>
      <x:c r="J2356" s="119" t="n">
        <x:f>IFERROR(ABS(G2356-D2356)/ABS(D2356),"")</x:f>
        <x:v>0.6695846980792113</x:v>
      </x:c>
      <x:c r="K2356" s="120" t="n">
        <x:f>E2356-D2356</x:f>
        <x:v>-1365.703934185375</x:v>
      </x:c>
      <x:c r="L2356" s="77" t="str">
        <x:v>weighted_hybrid</x:v>
      </x:c>
      <x:c r="M2356" s="77" t="str">
        <x:v>是</x:v>
      </x:c>
      <x:c r="N2356" s="77" t="str">
        <x:v>是</x:v>
      </x:c>
    </x:row>
    <x:row r="2357">
      <x:c r="A2357" s="77" t="str">
        <x:v>3310</x:v>
      </x:c>
      <x:c r="B2357" s="77" t="str">
        <x:v>佳穎</x:v>
      </x:c>
      <x:c r="C2357" s="125" t="n">
        <x:v>45658</x:v>
      </x:c>
      <x:c r="D2357" s="120" t="n">
        <x:v>133359</x:v>
      </x:c>
      <x:c r="E2357" s="120" t="n">
        <x:v>109417.66506855126</x:v>
      </x:c>
      <x:c r="F2357" s="120" t="n">
        <x:v>129179.04486469066</x:v>
      </x:c>
      <x:c r="G2357" s="120" t="n">
        <x:v>107221.95620231354</x:v>
      </x:c>
      <x:c r="H2357" s="119" t="n">
        <x:v>0.17952545333609837</x:v>
      </x:c>
      <x:c r="I2357" s="119" t="n">
        <x:f>IFERROR(ABS(F2357-D2357)/ABS(D2357),"")</x:f>
        <x:v>0.03134362986607084</x:v>
      </x:c>
      <x:c r="J2357" s="119" t="n">
        <x:f>IFERROR(ABS(G2357-D2357)/ABS(D2357),"")</x:f>
        <x:v>0.19599010038832373</x:v>
      </x:c>
      <x:c r="K2357" s="120" t="n">
        <x:f>E2357-D2357</x:f>
        <x:v>-23941.334931448742</x:v>
      </x:c>
      <x:c r="L2357" s="77" t="str">
        <x:v>weighted_hybrid</x:v>
      </x:c>
      <x:c r="M2357" s="77" t="str">
        <x:v>是</x:v>
      </x:c>
      <x:c r="N2357" s="77" t="str">
        <x:v>是</x:v>
      </x:c>
    </x:row>
    <x:row r="2358">
      <x:c r="A2358" s="77" t="str">
        <x:v>3310</x:v>
      </x:c>
      <x:c r="B2358" s="77" t="str">
        <x:v>佳穎</x:v>
      </x:c>
      <x:c r="C2358" s="125" t="n">
        <x:v>45689</x:v>
      </x:c>
      <x:c r="D2358" s="120" t="n">
        <x:v>909449</x:v>
      </x:c>
      <x:c r="E2358" s="120" t="n">
        <x:v>97862.14009864483</x:v>
      </x:c>
      <x:c r="F2358" s="120" t="n">
        <x:v>83637.79470625865</x:v>
      </x:c>
      <x:c r="G2358" s="120" t="n">
        <x:v>99442.62292002108</x:v>
      </x:c>
      <x:c r="H2358" s="119" t="n">
        <x:v>0.8923940318823321</x:v>
      </x:c>
      <x:c r="I2358" s="119" t="n">
        <x:f>IFERROR(ABS(F2358-D2358)/ABS(D2358),"")</x:f>
        <x:v>0.9080346509740967</x:v>
      </x:c>
      <x:c r="J2358" s="119" t="n">
        <x:f>IFERROR(ABS(G2358-D2358)/ABS(D2358),"")</x:f>
        <x:v>0.8906561853165806</x:v>
      </x:c>
      <x:c r="K2358" s="120" t="n">
        <x:f>E2358-D2358</x:f>
        <x:v>-811586.8599013551</x:v>
      </x:c>
      <x:c r="L2358" s="77" t="str">
        <x:v>weighted_hybrid</x:v>
      </x:c>
      <x:c r="M2358" s="77" t="str">
        <x:v>是</x:v>
      </x:c>
      <x:c r="N2358" s="77" t="str">
        <x:v>是</x:v>
      </x:c>
    </x:row>
    <x:row r="2359">
      <x:c r="A2359" s="77" t="str">
        <x:v>3310</x:v>
      </x:c>
      <x:c r="B2359" s="77" t="str">
        <x:v>佳穎</x:v>
      </x:c>
      <x:c r="C2359" s="125" t="n">
        <x:v>45717</x:v>
      </x:c>
      <x:c r="D2359" s="120" t="n">
        <x:v>361399</x:v>
      </x:c>
      <x:c r="E2359" s="120" t="n">
        <x:v>354906.09478470497</x:v>
      </x:c>
      <x:c r="F2359" s="120" t="n">
        <x:v>765293.747971866</x:v>
      </x:c>
      <x:c r="G2359" s="120" t="n">
        <x:v>309307.4666527981</x:v>
      </x:c>
      <x:c r="H2359" s="119" t="n">
        <x:v>0.017966029832110857</x:v>
      </x:c>
      <x:c r="I2359" s="119" t="n">
        <x:f>IFERROR(ABS(F2359-D2359)/ABS(D2359),"")</x:f>
        <x:v>1.1175867890388906</x:v>
      </x:c>
      <x:c r="J2359" s="119" t="n">
        <x:f>IFERROR(ABS(G2359-D2359)/ABS(D2359),"")</x:f>
        <x:v>0.14413856526222232</x:v>
      </x:c>
      <x:c r="K2359" s="120" t="n">
        <x:f>E2359-D2359</x:f>
        <x:v>-6492.905215295032</x:v>
      </x:c>
      <x:c r="L2359" s="77" t="str">
        <x:v>weighted_hybrid</x:v>
      </x:c>
      <x:c r="M2359" s="77" t="str">
        <x:v>是</x:v>
      </x:c>
      <x:c r="N2359" s="77" t="str">
        <x:v>是</x:v>
      </x:c>
    </x:row>
    <x:row r="2360">
      <x:c r="A2360" s="77" t="str">
        <x:v>3310</x:v>
      </x:c>
      <x:c r="B2360" s="77" t="str">
        <x:v>佳穎</x:v>
      </x:c>
      <x:c r="C2360" s="125" t="n">
        <x:v>45748</x:v>
      </x:c>
      <x:c r="D2360" s="120" t="n">
        <x:v>149303</x:v>
      </x:c>
      <x:c r="E2360" s="120" t="n">
        <x:v>299504.98947987065</x:v>
      </x:c>
      <x:c r="F2360" s="120" t="n">
        <x:v>263817.05724568834</x:v>
      </x:c>
      <x:c r="G2360" s="120" t="n">
        <x:v>303470.31528366863</x:v>
      </x:c>
      <x:c r="H2360" s="119" t="n">
        <x:v>1.006021241903181</x:v>
      </x:c>
      <x:c r="I2360" s="119" t="n">
        <x:f>IFERROR(ABS(F2360-D2360)/ABS(D2360),"")</x:f>
        <x:v>0.7669909998170723</x:v>
      </x:c>
      <x:c r="J2360" s="119" t="n">
        <x:f>IFERROR(ABS(G2360-D2360)/ABS(D2360),"")</x:f>
        <x:v>1.0325801576905262</x:v>
      </x:c>
      <x:c r="K2360" s="120" t="n">
        <x:f>E2360-D2360</x:f>
        <x:v>150201.98947987065</x:v>
      </x:c>
      <x:c r="L2360" s="77" t="str">
        <x:v>weighted_hybrid</x:v>
      </x:c>
      <x:c r="M2360" s="77" t="str">
        <x:v>是</x:v>
      </x:c>
      <x:c r="N2360" s="77" t="str">
        <x:v>是</x:v>
      </x:c>
    </x:row>
    <x:row r="2361">
      <x:c r="A2361" s="77" t="str">
        <x:v>3310</x:v>
      </x:c>
      <x:c r="B2361" s="77" t="str">
        <x:v>佳穎</x:v>
      </x:c>
      <x:c r="C2361" s="125" t="n">
        <x:v>45778</x:v>
      </x:c>
      <x:c r="D2361" s="120" t="n">
        <x:v>122350</x:v>
      </x:c>
      <x:c r="E2361" s="120" t="n">
        <x:v>180193.72087842674</x:v>
      </x:c>
      <x:c r="F2361" s="120" t="n">
        <x:v>137063.5001371997</x:v>
      </x:c>
      <x:c r="G2361" s="120" t="n">
        <x:v>184985.967627452</x:v>
      </x:c>
      <x:c r="H2361" s="119" t="n">
        <x:v>0.47277254498101146</x:v>
      </x:c>
      <x:c r="I2361" s="119" t="n">
        <x:f>IFERROR(ABS(F2361-D2361)/ABS(D2361),"")</x:f>
        <x:v>0.12025745923334455</x:v>
      </x:c>
      <x:c r="J2361" s="119" t="n">
        <x:f>IFERROR(ABS(G2361-D2361)/ABS(D2361),"")</x:f>
        <x:v>0.5119408878418634</x:v>
      </x:c>
      <x:c r="K2361" s="120" t="n">
        <x:f>E2361-D2361</x:f>
        <x:v>57843.72087842674</x:v>
      </x:c>
      <x:c r="L2361" s="77" t="str">
        <x:v>weighted_hybrid</x:v>
      </x:c>
      <x:c r="M2361" s="77" t="str">
        <x:v>是</x:v>
      </x:c>
      <x:c r="N2361" s="77" t="str">
        <x:v>是</x:v>
      </x:c>
    </x:row>
    <x:row r="2362">
      <x:c r="A2362" s="77" t="str">
        <x:v>3310</x:v>
      </x:c>
      <x:c r="B2362" s="77" t="str">
        <x:v>佳穎</x:v>
      </x:c>
      <x:c r="C2362" s="125" t="n">
        <x:v>45809</x:v>
      </x:c>
      <x:c r="D2362" s="120" t="n">
        <x:v>125056</x:v>
      </x:c>
      <x:c r="E2362" s="120" t="n">
        <x:v>119028.42822167047</x:v>
      </x:c>
      <x:c r="F2362" s="120" t="n">
        <x:v>115470.30963759962</x:v>
      </x:c>
      <x:c r="G2362" s="120" t="n">
        <x:v>119423.77473101167</x:v>
      </x:c>
      <x:c r="H2362" s="119" t="n">
        <x:v>0.04819898108311097</x:v>
      </x:c>
      <x:c r="I2362" s="119" t="n">
        <x:f>IFERROR(ABS(F2362-D2362)/ABS(D2362),"")</x:f>
        <x:v>0.07665118316914322</x:v>
      </x:c>
      <x:c r="J2362" s="119" t="n">
        <x:f>IFERROR(ABS(G2362-D2362)/ABS(D2362),"")</x:f>
        <x:v>0.045037625295774146</x:v>
      </x:c>
      <x:c r="K2362" s="120" t="n">
        <x:f>E2362-D2362</x:f>
        <x:v>-6027.571778329526</x:v>
      </x:c>
      <x:c r="L2362" s="77" t="str">
        <x:v>weighted_hybrid</x:v>
      </x:c>
      <x:c r="M2362" s="77" t="str">
        <x:v>是</x:v>
      </x:c>
      <x:c r="N2362" s="77" t="str">
        <x:v>是</x:v>
      </x:c>
    </x:row>
    <x:row r="2363">
      <x:c r="A2363" s="77" t="str">
        <x:v>3310</x:v>
      </x:c>
      <x:c r="B2363" s="77" t="str">
        <x:v>佳穎</x:v>
      </x:c>
      <x:c r="C2363" s="125" t="n">
        <x:v>45839</x:v>
      </x:c>
      <x:c r="D2363" s="120" t="n">
        <x:v>134710</x:v>
      </x:c>
      <x:c r="E2363" s="120" t="n">
        <x:v>142608.45676033368</x:v>
      </x:c>
      <x:c r="F2363" s="120" t="n">
        <x:v>177344.82239373302</x:v>
      </x:c>
      <x:c r="G2363" s="120" t="n">
        <x:v>138748.86057884488</x:v>
      </x:c>
      <x:c r="H2363" s="119" t="n">
        <x:v>0.05863303956895313</x:v>
      </x:c>
      <x:c r="I2363" s="119" t="n">
        <x:f>IFERROR(ABS(F2363-D2363)/ABS(D2363),"")</x:f>
        <x:v>0.31649337386781246</x:v>
      </x:c>
      <x:c r="J2363" s="119" t="n">
        <x:f>IFERROR(ABS(G2363-D2363)/ABS(D2363),"")</x:f>
        <x:v>0.029981891313524436</x:v>
      </x:c>
      <x:c r="K2363" s="120" t="n">
        <x:f>E2363-D2363</x:f>
        <x:v>7898.456760333676</x:v>
      </x:c>
      <x:c r="L2363" s="77" t="str">
        <x:v>weighted_hybrid</x:v>
      </x:c>
      <x:c r="M2363" s="77" t="str">
        <x:v>是</x:v>
      </x:c>
      <x:c r="N2363" s="77" t="str">
        <x:v>是</x:v>
      </x:c>
    </x:row>
    <x:row r="2364">
      <x:c r="A2364" s="77" t="str">
        <x:v>3310</x:v>
      </x:c>
      <x:c r="B2364" s="77" t="str">
        <x:v>佳穎</x:v>
      </x:c>
      <x:c r="C2364" s="125" t="n">
        <x:v>45870</x:v>
      </x:c>
      <x:c r="D2364" s="120" t="n">
        <x:v>128445</x:v>
      </x:c>
      <x:c r="E2364" s="120" t="n">
        <x:v>132798.93125484232</x:v>
      </x:c>
      <x:c r="F2364" s="120" t="n">
        <x:v>142793.9919072311</x:v>
      </x:c>
      <x:c r="G2364" s="120" t="n">
        <x:v>131688.36896013247</x:v>
      </x:c>
      <x:c r="H2364" s="119" t="n">
        <x:v>0.033897242047898464</x:v>
      </x:c>
      <x:c r="I2364" s="119" t="n">
        <x:f>IFERROR(ABS(F2364-D2364)/ABS(D2364),"")</x:f>
        <x:v>0.11171312162584066</x:v>
      </x:c>
      <x:c r="J2364" s="119" t="n">
        <x:f>IFERROR(ABS(G2364-D2364)/ABS(D2364),"")</x:f>
        <x:v>0.025251033205905042</x:v>
      </x:c>
      <x:c r="K2364" s="120" t="n">
        <x:f>E2364-D2364</x:f>
        <x:v>4353.931254842319</x:v>
      </x:c>
      <x:c r="L2364" s="77" t="str">
        <x:v>weighted_hybrid</x:v>
      </x:c>
      <x:c r="M2364" s="77" t="str">
        <x:v>是</x:v>
      </x:c>
      <x:c r="N2364" s="77" t="str">
        <x:v>是</x:v>
      </x:c>
    </x:row>
    <x:row r="2365">
      <x:c r="A2365" s="77" t="str">
        <x:v>3310</x:v>
      </x:c>
      <x:c r="B2365" s="77" t="str">
        <x:v>佳穎</x:v>
      </x:c>
      <x:c r="C2365" s="125" t="n">
        <x:v>45901</x:v>
      </x:c>
      <x:c r="D2365" s="120" t="n">
        <x:v>146211</x:v>
      </x:c>
      <x:c r="E2365" s="120" t="n">
        <x:v>129283.39881969067</x:v>
      </x:c>
      <x:c r="F2365" s="120" t="n">
        <x:v>134965.7809054589</x:v>
      </x:c>
      <x:c r="G2365" s="120" t="n">
        <x:v>128652.02303238308</x:v>
      </x:c>
      <x:c r="H2365" s="119" t="n">
        <x:v>0.11577515494941781</x:v>
      </x:c>
      <x:c r="I2365" s="119" t="n">
        <x:f>IFERROR(ABS(F2365-D2365)/ABS(D2365),"")</x:f>
        <x:v>0.07691089654363283</x:v>
      </x:c>
      <x:c r="J2365" s="119" t="n">
        <x:f>IFERROR(ABS(G2365-D2365)/ABS(D2365),"")</x:f>
        <x:v>0.12009340588339402</x:v>
      </x:c>
      <x:c r="K2365" s="120" t="n">
        <x:f>E2365-D2365</x:f>
        <x:v>-16927.601180309328</x:v>
      </x:c>
      <x:c r="L2365" s="77" t="str">
        <x:v>weighted_hybrid</x:v>
      </x:c>
      <x:c r="M2365" s="77" t="str">
        <x:v>是</x:v>
      </x:c>
      <x:c r="N2365" s="77" t="str">
        <x:v>是</x:v>
      </x:c>
    </x:row>
    <x:row r="2366">
      <x:c r="A2366" s="77" t="str">
        <x:v>3310</x:v>
      </x:c>
      <x:c r="B2366" s="77" t="str">
        <x:v>佳穎</x:v>
      </x:c>
      <x:c r="C2366" s="125" t="n">
        <x:v>45931</x:v>
      </x:c>
      <x:c r="D2366" s="120" t="n">
        <x:v>146632</x:v>
      </x:c>
      <x:c r="E2366" s="120" t="n">
        <x:v>149746.66477904542</x:v>
      </x:c>
      <x:c r="F2366" s="120" t="n">
        <x:v>172452.44458642486</x:v>
      </x:c>
      <x:c r="G2366" s="120" t="n">
        <x:v>147223.80035600322</x:v>
      </x:c>
      <x:c r="H2366" s="119" t="n">
        <x:v>0.021241371454016965</x:v>
      </x:c>
      <x:c r="I2366" s="119" t="n">
        <x:f>IFERROR(ABS(F2366-D2366)/ABS(D2366),"")</x:f>
        <x:v>0.17609010711457837</x:v>
      </x:c>
      <x:c r="J2366" s="119" t="n">
        <x:f>IFERROR(ABS(G2366-D2366)/ABS(D2366),"")</x:f>
        <x:v>0.004035956380621031</x:v>
      </x:c>
      <x:c r="K2366" s="120" t="n">
        <x:f>E2366-D2366</x:f>
        <x:v>3114.6647790454153</x:v>
      </x:c>
      <x:c r="L2366" s="77" t="str">
        <x:v>weighted_hybrid</x:v>
      </x:c>
      <x:c r="M2366" s="77" t="str">
        <x:v>是</x:v>
      </x:c>
      <x:c r="N2366" s="77" t="str">
        <x:v>是</x:v>
      </x:c>
    </x:row>
    <x:row r="2367">
      <x:c r="A2367" s="77" t="str">
        <x:v>3310</x:v>
      </x:c>
      <x:c r="B2367" s="77" t="str">
        <x:v>佳穎</x:v>
      </x:c>
      <x:c r="C2367" s="125" t="n">
        <x:v>45962</x:v>
      </x:c>
      <x:c r="D2367" s="120" t="n">
        <x:v>169922</x:v>
      </x:c>
      <x:c r="E2367" s="120" t="n">
        <x:v>145889.86202255532</x:v>
      </x:c>
      <x:c r="F2367" s="120" t="n">
        <x:v>151462.8409197572</x:v>
      </x:c>
      <x:c r="G2367" s="120" t="n">
        <x:v>145270.64214508844</x:v>
      </x:c>
      <x:c r="H2367" s="119" t="n">
        <x:v>0.14143040911385626</x:v>
      </x:c>
      <x:c r="I2367" s="119" t="n">
        <x:f>IFERROR(ABS(F2367-D2367)/ABS(D2367),"")</x:f>
        <x:v>0.10863313214441211</x:v>
      </x:c>
      <x:c r="J2367" s="119" t="n">
        <x:f>IFERROR(ABS(G2367-D2367)/ABS(D2367),"")</x:f>
        <x:v>0.14507455099935007</x:v>
      </x:c>
      <x:c r="K2367" s="120" t="n">
        <x:f>E2367-D2367</x:f>
        <x:v>-24032.137977444683</x:v>
      </x:c>
      <x:c r="L2367" s="77" t="str">
        <x:v>weighted_hybrid</x:v>
      </x:c>
      <x:c r="M2367" s="77" t="str">
        <x:v>是</x:v>
      </x:c>
      <x:c r="N2367" s="77" t="str">
        <x:v>是</x:v>
      </x:c>
    </x:row>
    <x:row r="2368">
      <x:c r="A2368" s="77" t="str">
        <x:v>3310</x:v>
      </x:c>
      <x:c r="B2368" s="77" t="str">
        <x:v>佳穎</x:v>
      </x:c>
      <x:c r="C2368" s="125" t="n">
        <x:v>45992</x:v>
      </x:c>
      <x:c r="D2368" s="120" t="n">
        <x:v>143577</x:v>
      </x:c>
      <x:c r="E2368" s="120" t="n">
        <x:v>162282.78777085256</x:v>
      </x:c>
      <x:c r="F2368" s="120" t="n">
        <x:v>148721.91732197118</x:v>
      </x:c>
      <x:c r="G2368" s="120" t="n">
        <x:v>163789.5511540616</x:v>
      </x:c>
      <x:c r="H2368" s="119" t="n">
        <x:v>0.13028401325318514</x:v>
      </x:c>
      <x:c r="I2368" s="119" t="n">
        <x:f>IFERROR(ABS(F2368-D2368)/ABS(D2368),"")</x:f>
        <x:v>0.03583385446116844</x:v>
      </x:c>
      <x:c r="J2368" s="119" t="n">
        <x:f>IFERROR(ABS(G2368-D2368)/ABS(D2368),"")</x:f>
        <x:v>0.14077847534118695</x:v>
      </x:c>
      <x:c r="K2368" s="120" t="n">
        <x:f>E2368-D2368</x:f>
        <x:v>18705.787770852563</x:v>
      </x:c>
      <x:c r="L2368" s="77" t="str">
        <x:v>weighted_hybrid</x:v>
      </x:c>
      <x:c r="M2368" s="77" t="str">
        <x:v>是</x:v>
      </x:c>
      <x:c r="N2368" s="77" t="str">
        <x:v>是</x:v>
      </x:c>
    </x:row>
    <x:row r="2369">
      <x:c r="A2369" s="77" t="str">
        <x:v>3325</x:v>
      </x:c>
      <x:c r="B2369" s="77" t="str">
        <x:v>旭品</x:v>
      </x:c>
      <x:c r="C2369" s="125" t="n">
        <x:v>45658</x:v>
      </x:c>
      <x:c r="D2369" s="120" t="n">
        <x:v>125590</x:v>
      </x:c>
      <x:c r="E2369" s="120" t="n">
        <x:v>86891.57989706985</x:v>
      </x:c>
      <x:c r="F2369" s="120" t="n">
        <x:v>85717.52106760252</x:v>
      </x:c>
      <x:c r="G2369" s="120" t="n">
        <x:v>87022.03087812178</x:v>
      </x:c>
      <x:c r="H2369" s="119" t="n">
        <x:v>0.30813297318998445</x:v>
      </x:c>
      <x:c r="I2369" s="119" t="n">
        <x:f>IFERROR(ABS(F2369-D2369)/ABS(D2369),"")</x:f>
        <x:v>0.3174813196305238</x:v>
      </x:c>
      <x:c r="J2369" s="119" t="n">
        <x:f>IFERROR(ABS(G2369-D2369)/ABS(D2369),"")</x:f>
        <x:v>0.30709426802992457</x:v>
      </x:c>
      <x:c r="K2369" s="120" t="n">
        <x:f>E2369-D2369</x:f>
        <x:v>-38698.42010293015</x:v>
      </x:c>
      <x:c r="L2369" s="77" t="str">
        <x:v>weighted_hybrid</x:v>
      </x:c>
      <x:c r="M2369" s="77" t="str">
        <x:v>是</x:v>
      </x:c>
      <x:c r="N2369" s="77" t="str">
        <x:v>是</x:v>
      </x:c>
    </x:row>
    <x:row r="2370">
      <x:c r="A2370" s="77" t="str">
        <x:v>3325</x:v>
      </x:c>
      <x:c r="B2370" s="77" t="str">
        <x:v>旭品</x:v>
      </x:c>
      <x:c r="C2370" s="125" t="n">
        <x:v>45689</x:v>
      </x:c>
      <x:c r="D2370" s="120" t="n">
        <x:v>62543</x:v>
      </x:c>
      <x:c r="E2370" s="120" t="n">
        <x:v>107144.99482456334</x:v>
      </x:c>
      <x:c r="F2370" s="120" t="n">
        <x:v>76524.44131490904</x:v>
      </x:c>
      <x:c r="G2370" s="120" t="n">
        <x:v>110547.27854785827</x:v>
      </x:c>
      <x:c r="H2370" s="119" t="n">
        <x:v>0.7131412759951288</x:v>
      </x:c>
      <x:c r="I2370" s="119" t="n">
        <x:f>IFERROR(ABS(F2370-D2370)/ABS(D2370),"")</x:f>
        <x:v>0.22354925914825063</x:v>
      </x:c>
      <x:c r="J2370" s="119" t="n">
        <x:f>IFERROR(ABS(G2370-D2370)/ABS(D2370),"")</x:f>
        <x:v>0.7675403889781153</x:v>
      </x:c>
      <x:c r="K2370" s="120" t="n">
        <x:f>E2370-D2370</x:f>
        <x:v>44601.99482456334</x:v>
      </x:c>
      <x:c r="L2370" s="77" t="str">
        <x:v>weighted_hybrid</x:v>
      </x:c>
      <x:c r="M2370" s="77" t="str">
        <x:v>是</x:v>
      </x:c>
      <x:c r="N2370" s="77" t="str">
        <x:v>是</x:v>
      </x:c>
    </x:row>
    <x:row r="2371">
      <x:c r="A2371" s="77" t="str">
        <x:v>3325</x:v>
      </x:c>
      <x:c r="B2371" s="77" t="str">
        <x:v>旭品</x:v>
      </x:c>
      <x:c r="C2371" s="125" t="n">
        <x:v>45717</x:v>
      </x:c>
      <x:c r="D2371" s="120" t="n">
        <x:v>112416</x:v>
      </x:c>
      <x:c r="E2371" s="120" t="n">
        <x:v>68825.91982271509</x:v>
      </x:c>
      <x:c r="F2371" s="120" t="n">
        <x:v>101769.36445779596</x:v>
      </x:c>
      <x:c r="G2371" s="120" t="n">
        <x:v>65165.537085483884</x:v>
      </x:c>
      <x:c r="H2371" s="119" t="n">
        <x:v>0.3877569045090104</x:v>
      </x:c>
      <x:c r="I2371" s="119" t="n">
        <x:f>IFERROR(ABS(F2371-D2371)/ABS(D2371),"")</x:f>
        <x:v>0.09470747529003021</x:v>
      </x:c>
      <x:c r="J2371" s="119" t="n">
        <x:f>IFERROR(ABS(G2371-D2371)/ABS(D2371),"")</x:f>
        <x:v>0.42031795220000817</x:v>
      </x:c>
      <x:c r="K2371" s="120" t="n">
        <x:f>E2371-D2371</x:f>
        <x:v>-43590.08017728491</x:v>
      </x:c>
      <x:c r="L2371" s="77" t="str">
        <x:v>weighted_hybrid</x:v>
      </x:c>
      <x:c r="M2371" s="77" t="str">
        <x:v>是</x:v>
      </x:c>
      <x:c r="N2371" s="77" t="str">
        <x:v>是</x:v>
      </x:c>
    </x:row>
    <x:row r="2372">
      <x:c r="A2372" s="77" t="str">
        <x:v>3325</x:v>
      </x:c>
      <x:c r="B2372" s="77" t="str">
        <x:v>旭品</x:v>
      </x:c>
      <x:c r="C2372" s="125" t="n">
        <x:v>45748</x:v>
      </x:c>
      <x:c r="D2372" s="120" t="n">
        <x:v>137525</x:v>
      </x:c>
      <x:c r="E2372" s="120" t="n">
        <x:v>133660.54887953695</x:v>
      </x:c>
      <x:c r="F2372" s="120" t="n">
        <x:v>124701.87090889136</x:v>
      </x:c>
      <x:c r="G2372" s="120" t="n">
        <x:v>134655.95754294202</x:v>
      </x:c>
      <x:c r="H2372" s="119" t="n">
        <x:v>0.02809998996882788</x:v>
      </x:c>
      <x:c r="I2372" s="119" t="n">
        <x:f>IFERROR(ABS(F2372-D2372)/ABS(D2372),"")</x:f>
        <x:v>0.09324216754123715</x:v>
      </x:c>
      <x:c r="J2372" s="119" t="n">
        <x:f>IFERROR(ABS(G2372-D2372)/ABS(D2372),"")</x:f>
        <x:v>0.020861970238560103</x:v>
      </x:c>
      <x:c r="K2372" s="120" t="n">
        <x:f>E2372-D2372</x:f>
        <x:v>-3864.4511204630544</x:v>
      </x:c>
      <x:c r="L2372" s="77" t="str">
        <x:v>weighted_hybrid</x:v>
      </x:c>
      <x:c r="M2372" s="77" t="str">
        <x:v>是</x:v>
      </x:c>
      <x:c r="N2372" s="77" t="str">
        <x:v>是</x:v>
      </x:c>
    </x:row>
    <x:row r="2373">
      <x:c r="A2373" s="77" t="str">
        <x:v>3325</x:v>
      </x:c>
      <x:c r="B2373" s="77" t="str">
        <x:v>旭品</x:v>
      </x:c>
      <x:c r="C2373" s="125" t="n">
        <x:v>45778</x:v>
      </x:c>
      <x:c r="D2373" s="120" t="n">
        <x:v>103189</x:v>
      </x:c>
      <x:c r="E2373" s="120" t="n">
        <x:v>117046.90459496631</x:v>
      </x:c>
      <x:c r="F2373" s="120" t="n">
        <x:v>116288.19122266572</x:v>
      </x:c>
      <x:c r="G2373" s="120" t="n">
        <x:v>117131.20608077748</x:v>
      </x:c>
      <x:c r="H2373" s="119" t="n">
        <x:v>0.1342963358009702</x:v>
      </x:c>
      <x:c r="I2373" s="119" t="n">
        <x:f>IFERROR(ABS(F2373-D2373)/ABS(D2373),"")</x:f>
        <x:v>0.12694367832487682</x:v>
      </x:c>
      <x:c r="J2373" s="119" t="n">
        <x:f>IFERROR(ABS(G2373-D2373)/ABS(D2373),"")</x:f>
        <x:v>0.13511329774275826</x:v>
      </x:c>
      <x:c r="K2373" s="120" t="n">
        <x:f>E2373-D2373</x:f>
        <x:v>13857.904594966312</x:v>
      </x:c>
      <x:c r="L2373" s="77" t="str">
        <x:v>weighted_hybrid</x:v>
      </x:c>
      <x:c r="M2373" s="77" t="str">
        <x:v>是</x:v>
      </x:c>
      <x:c r="N2373" s="77" t="str">
        <x:v>是</x:v>
      </x:c>
    </x:row>
    <x:row r="2374">
      <x:c r="A2374" s="77" t="str">
        <x:v>3325</x:v>
      </x:c>
      <x:c r="B2374" s="77" t="str">
        <x:v>旭品</x:v>
      </x:c>
      <x:c r="C2374" s="125" t="n">
        <x:v>45809</x:v>
      </x:c>
      <x:c r="D2374" s="120" t="n">
        <x:v>101157</x:v>
      </x:c>
      <x:c r="E2374" s="120" t="n">
        <x:v>102323.14045048381</x:v>
      </x:c>
      <x:c r="F2374" s="120" t="n">
        <x:v>107954.88980876713</x:v>
      </x:c>
      <x:c r="G2374" s="120" t="n">
        <x:v>101697.39052178565</x:v>
      </x:c>
      <x:c r="H2374" s="119" t="n">
        <x:v>0.011528025252664807</x:v>
      </x:c>
      <x:c r="I2374" s="119" t="n">
        <x:f>IFERROR(ABS(F2374-D2374)/ABS(D2374),"")</x:f>
        <x:v>0.06720137814256182</x:v>
      </x:c>
      <x:c r="J2374" s="119" t="n">
        <x:f>IFERROR(ABS(G2374-D2374)/ABS(D2374),"")</x:f>
        <x:v>0.0053420971537872005</x:v>
      </x:c>
      <x:c r="K2374" s="120" t="n">
        <x:f>E2374-D2374</x:f>
        <x:v>1166.1404504838138</x:v>
      </x:c>
      <x:c r="L2374" s="77" t="str">
        <x:v>weighted_hybrid</x:v>
      </x:c>
      <x:c r="M2374" s="77" t="str">
        <x:v>是</x:v>
      </x:c>
      <x:c r="N2374" s="77" t="str">
        <x:v>是</x:v>
      </x:c>
    </x:row>
    <x:row r="2375">
      <x:c r="A2375" s="77" t="str">
        <x:v>3325</x:v>
      </x:c>
      <x:c r="B2375" s="77" t="str">
        <x:v>旭品</x:v>
      </x:c>
      <x:c r="C2375" s="125" t="n">
        <x:v>45839</x:v>
      </x:c>
      <x:c r="D2375" s="120" t="n">
        <x:v>106404</x:v>
      </x:c>
      <x:c r="E2375" s="120" t="n">
        <x:v>115990.7634032252</x:v>
      </x:c>
      <x:c r="F2375" s="120" t="n">
        <x:v>104625.57565898309</x:v>
      </x:c>
      <x:c r="G2375" s="120" t="n">
        <x:v>117253.5620414743</x:v>
      </x:c>
      <x:c r="H2375" s="119" t="n">
        <x:v>0.09009777267043714</x:v>
      </x:c>
      <x:c r="I2375" s="119" t="n">
        <x:f>IFERROR(ABS(F2375-D2375)/ABS(D2375),"")</x:f>
        <x:v>0.016713886141657405</x:v>
      </x:c>
      <x:c r="J2375" s="119" t="n">
        <x:f>IFERROR(ABS(G2375-D2375)/ABS(D2375),"")</x:f>
        <x:v>0.10196573476066974</x:v>
      </x:c>
      <x:c r="K2375" s="120" t="n">
        <x:f>E2375-D2375</x:f>
        <x:v>9586.763403225195</x:v>
      </x:c>
      <x:c r="L2375" s="77" t="str">
        <x:v>weighted_hybrid</x:v>
      </x:c>
      <x:c r="M2375" s="77" t="str">
        <x:v>是</x:v>
      </x:c>
      <x:c r="N2375" s="77" t="str">
        <x:v>是</x:v>
      </x:c>
    </x:row>
    <x:row r="2376">
      <x:c r="A2376" s="77" t="str">
        <x:v>3325</x:v>
      </x:c>
      <x:c r="B2376" s="77" t="str">
        <x:v>旭品</x:v>
      </x:c>
      <x:c r="C2376" s="125" t="n">
        <x:v>45870</x:v>
      </x:c>
      <x:c r="D2376" s="120" t="n">
        <x:v>97622</x:v>
      </x:c>
      <x:c r="E2376" s="120" t="n">
        <x:v>107740.89382600834</x:v>
      </x:c>
      <x:c r="F2376" s="120" t="n">
        <x:v>112981.61662681228</x:v>
      </x:c>
      <x:c r="G2376" s="120" t="n">
        <x:v>107158.59129258567</x:v>
      </x:c>
      <x:c r="H2376" s="119" t="n">
        <x:v>0.10365382624826718</x:v>
      </x:c>
      <x:c r="I2376" s="119" t="n">
        <x:f>IFERROR(ABS(F2376-D2376)/ABS(D2376),"")</x:f>
        <x:v>0.15733765572117223</x:v>
      </x:c>
      <x:c r="J2376" s="119" t="n">
        <x:f>IFERROR(ABS(G2376-D2376)/ABS(D2376),"")</x:f>
        <x:v>0.09768895630683318</x:v>
      </x:c>
      <x:c r="K2376" s="120" t="n">
        <x:f>E2376-D2376</x:f>
        <x:v>10118.893826008338</x:v>
      </x:c>
      <x:c r="L2376" s="77" t="str">
        <x:v>weighted_hybrid</x:v>
      </x:c>
      <x:c r="M2376" s="77" t="str">
        <x:v>是</x:v>
      </x:c>
      <x:c r="N2376" s="77" t="str">
        <x:v>是</x:v>
      </x:c>
    </x:row>
    <x:row r="2377">
      <x:c r="A2377" s="77" t="str">
        <x:v>3325</x:v>
      </x:c>
      <x:c r="B2377" s="77" t="str">
        <x:v>旭品</x:v>
      </x:c>
      <x:c r="C2377" s="125" t="n">
        <x:v>45901</x:v>
      </x:c>
      <x:c r="D2377" s="120" t="n">
        <x:v>118634</x:v>
      </x:c>
      <x:c r="E2377" s="120" t="n">
        <x:v>93737.72231158055</x:v>
      </x:c>
      <x:c r="F2377" s="120" t="n">
        <x:v>106503.64212579552</x:v>
      </x:c>
      <x:c r="G2377" s="120" t="n">
        <x:v>92319.28677666778</x:v>
      </x:c>
      <x:c r="H2377" s="119" t="n">
        <x:v>0.2098578627410308</x:v>
      </x:c>
      <x:c r="I2377" s="119" t="n">
        <x:f>IFERROR(ABS(F2377-D2377)/ABS(D2377),"")</x:f>
        <x:v>0.10225026446216495</x:v>
      </x:c>
      <x:c r="J2377" s="119" t="n">
        <x:f>IFERROR(ABS(G2377-D2377)/ABS(D2377),"")</x:f>
        <x:v>0.22181426254979364</x:v>
      </x:c>
      <x:c r="K2377" s="120" t="n">
        <x:f>E2377-D2377</x:f>
        <x:v>-24896.277688419446</x:v>
      </x:c>
      <x:c r="L2377" s="77" t="str">
        <x:v>weighted_hybrid</x:v>
      </x:c>
      <x:c r="M2377" s="77" t="str">
        <x:v>是</x:v>
      </x:c>
      <x:c r="N2377" s="77" t="str">
        <x:v>是</x:v>
      </x:c>
    </x:row>
    <x:row r="2378">
      <x:c r="A2378" s="77" t="str">
        <x:v>3325</x:v>
      </x:c>
      <x:c r="B2378" s="77" t="str">
        <x:v>旭品</x:v>
      </x:c>
      <x:c r="C2378" s="125" t="n">
        <x:v>45931</x:v>
      </x:c>
      <x:c r="D2378" s="120" t="n">
        <x:v>125444</x:v>
      </x:c>
      <x:c r="E2378" s="120" t="n">
        <x:v>96087.34617144351</x:v>
      </x:c>
      <x:c r="F2378" s="120" t="n">
        <x:v>107200.46306163773</x:v>
      </x:c>
      <x:c r="G2378" s="120" t="n">
        <x:v>94852.55540586637</x:v>
      </x:c>
      <x:c r="H2378" s="119" t="n">
        <x:v>0.23402198453936804</x:v>
      </x:c>
      <x:c r="I2378" s="119" t="n">
        <x:f>IFERROR(ABS(F2378-D2378)/ABS(D2378),"")</x:f>
        <x:v>0.14543172203024676</x:v>
      </x:c>
      <x:c r="J2378" s="119" t="n">
        <x:f>IFERROR(ABS(G2378-D2378)/ABS(D2378),"")</x:f>
        <x:v>0.2438653470403816</x:v>
      </x:c>
      <x:c r="K2378" s="120" t="n">
        <x:f>E2378-D2378</x:f>
        <x:v>-29356.65382855649</x:v>
      </x:c>
      <x:c r="L2378" s="77" t="str">
        <x:v>weighted_hybrid</x:v>
      </x:c>
      <x:c r="M2378" s="77" t="str">
        <x:v>是</x:v>
      </x:c>
      <x:c r="N2378" s="77" t="str">
        <x:v>是</x:v>
      </x:c>
    </x:row>
    <x:row r="2379">
      <x:c r="A2379" s="77" t="str">
        <x:v>3325</x:v>
      </x:c>
      <x:c r="B2379" s="77" t="str">
        <x:v>旭品</x:v>
      </x:c>
      <x:c r="C2379" s="125" t="n">
        <x:v>45962</x:v>
      </x:c>
      <x:c r="D2379" s="120" t="n">
        <x:v>70401</x:v>
      </x:c>
      <x:c r="E2379" s="120" t="n">
        <x:v>116206.89818428208</x:v>
      </x:c>
      <x:c r="F2379" s="120" t="n">
        <x:v>110037.26329852466</x:v>
      </x:c>
      <x:c r="G2379" s="120" t="n">
        <x:v>116892.41317158846</x:v>
      </x:c>
      <x:c r="H2379" s="119" t="n">
        <x:v>0.6506427207608142</x:v>
      </x:c>
      <x:c r="I2379" s="119" t="n">
        <x:f>IFERROR(ABS(F2379-D2379)/ABS(D2379),"")</x:f>
        <x:v>0.563007106412191</x:v>
      </x:c>
      <x:c r="J2379" s="119" t="n">
        <x:f>IFERROR(ABS(G2379-D2379)/ABS(D2379),"")</x:f>
        <x:v>0.6603800112439945</x:v>
      </x:c>
      <x:c r="K2379" s="120" t="n">
        <x:f>E2379-D2379</x:f>
        <x:v>45805.89818428208</x:v>
      </x:c>
      <x:c r="L2379" s="77" t="str">
        <x:v>weighted_hybrid</x:v>
      </x:c>
      <x:c r="M2379" s="77" t="str">
        <x:v>是</x:v>
      </x:c>
      <x:c r="N2379" s="77" t="str">
        <x:v>是</x:v>
      </x:c>
    </x:row>
    <x:row r="2380">
      <x:c r="A2380" s="77" t="str">
        <x:v>3325</x:v>
      </x:c>
      <x:c r="B2380" s="77" t="str">
        <x:v>旭品</x:v>
      </x:c>
      <x:c r="C2380" s="125" t="n">
        <x:v>45992</x:v>
      </x:c>
      <x:c r="D2380" s="120" t="n">
        <x:v>106256</x:v>
      </x:c>
      <x:c r="E2380" s="120" t="n">
        <x:v>87749.97325582882</x:v>
      </x:c>
      <x:c r="F2380" s="120" t="n">
        <x:v>87043.44278473606</x:v>
      </x:c>
      <x:c r="G2380" s="120" t="n">
        <x:v>87828.4766415058</x:v>
      </x:c>
      <x:c r="H2380" s="119" t="n">
        <x:v>0.17416453418321015</x:v>
      </x:c>
      <x:c r="I2380" s="119" t="n">
        <x:f>IFERROR(ABS(F2380-D2380)/ABS(D2380),"")</x:f>
        <x:v>0.18081385724348684</x:v>
      </x:c>
      <x:c r="J2380" s="119" t="n">
        <x:f>IFERROR(ABS(G2380-D2380)/ABS(D2380),"")</x:f>
        <x:v>0.17342572050984606</x:v>
      </x:c>
      <x:c r="K2380" s="120" t="n">
        <x:f>E2380-D2380</x:f>
        <x:v>-18506.026744171177</x:v>
      </x:c>
      <x:c r="L2380" s="77" t="str">
        <x:v>weighted_hybrid</x:v>
      </x:c>
      <x:c r="M2380" s="77" t="str">
        <x:v>是</x:v>
      </x:c>
      <x:c r="N2380" s="77" t="str">
        <x:v>是</x:v>
      </x:c>
    </x:row>
    <x:row r="2381">
      <x:c r="A2381" s="77" t="str">
        <x:v>3339</x:v>
      </x:c>
      <x:c r="B2381" s="77" t="str">
        <x:v>泰谷</x:v>
      </x:c>
      <x:c r="C2381" s="125" t="n">
        <x:v>45658</x:v>
      </x:c>
      <x:c r="D2381" s="120" t="n">
        <x:v>40559</x:v>
      </x:c>
      <x:c r="E2381" s="120" t="n">
        <x:v>45708.10922400584</x:v>
      </x:c>
      <x:c r="F2381" s="120" t="n">
        <x:v>47072.37001933032</x:v>
      </x:c>
      <x:c r="G2381" s="120" t="n">
        <x:v>45556.52469119201</x:v>
      </x:c>
      <x:c r="H2381" s="119" t="n">
        <x:v>0.12695355467358274</x:v>
      </x:c>
      <x:c r="I2381" s="119" t="n">
        <x:f>IFERROR(ABS(F2381-D2381)/ABS(D2381),"")</x:f>
        <x:v>0.16059000516113126</x:v>
      </x:c>
      <x:c r="J2381" s="119" t="n">
        <x:f>IFERROR(ABS(G2381-D2381)/ABS(D2381),"")</x:f>
        <x:v>0.12321617128607736</x:v>
      </x:c>
      <x:c r="K2381" s="120" t="n">
        <x:f>E2381-D2381</x:f>
        <x:v>5149.109224005842</x:v>
      </x:c>
      <x:c r="L2381" s="77" t="str">
        <x:v>weighted_hybrid</x:v>
      </x:c>
      <x:c r="M2381" s="77" t="str">
        <x:v>是</x:v>
      </x:c>
      <x:c r="N2381" s="77" t="str">
        <x:v>是</x:v>
      </x:c>
    </x:row>
    <x:row r="2382">
      <x:c r="A2382" s="77" t="str">
        <x:v>3339</x:v>
      </x:c>
      <x:c r="B2382" s="77" t="str">
        <x:v>泰谷</x:v>
      </x:c>
      <x:c r="C2382" s="125" t="n">
        <x:v>45689</x:v>
      </x:c>
      <x:c r="D2382" s="120" t="n">
        <x:v>46459</x:v>
      </x:c>
      <x:c r="E2382" s="120" t="n">
        <x:v>43184.39477112225</x:v>
      </x:c>
      <x:c r="F2382" s="120" t="n">
        <x:v>39562.092738288906</x:v>
      </x:c>
      <x:c r="G2382" s="120" t="n">
        <x:v>43586.872774770396</x:v>
      </x:c>
      <x:c r="H2382" s="119" t="n">
        <x:v>0.07048376480074367</x:v>
      </x:c>
      <x:c r="I2382" s="119" t="n">
        <x:f>IFERROR(ABS(F2382-D2382)/ABS(D2382),"")</x:f>
        <x:v>0.14845147897524902</x:v>
      </x:c>
      <x:c r="J2382" s="119" t="n">
        <x:f>IFERROR(ABS(G2382-D2382)/ABS(D2382),"")</x:f>
        <x:v>0.06182068544802092</x:v>
      </x:c>
      <x:c r="K2382" s="120" t="n">
        <x:f>E2382-D2382</x:f>
        <x:v>-3274.60522887775</x:v>
      </x:c>
      <x:c r="L2382" s="77" t="str">
        <x:v>weighted_hybrid</x:v>
      </x:c>
      <x:c r="M2382" s="77" t="str">
        <x:v>是</x:v>
      </x:c>
      <x:c r="N2382" s="77" t="str">
        <x:v>是</x:v>
      </x:c>
    </x:row>
    <x:row r="2383">
      <x:c r="A2383" s="77" t="str">
        <x:v>3339</x:v>
      </x:c>
      <x:c r="B2383" s="77" t="str">
        <x:v>泰谷</x:v>
      </x:c>
      <x:c r="C2383" s="125" t="n">
        <x:v>45717</x:v>
      </x:c>
      <x:c r="D2383" s="120" t="n">
        <x:v>47185</x:v>
      </x:c>
      <x:c r="E2383" s="120" t="n">
        <x:v>52031.306723416594</x:v>
      </x:c>
      <x:c r="F2383" s="120" t="n">
        <x:v>55852.150143567145</x:v>
      </x:c>
      <x:c r="G2383" s="120" t="n">
        <x:v>51606.76856562209</x:v>
      </x:c>
      <x:c r="H2383" s="119" t="n">
        <x:v>0.10270863035745668</x:v>
      </x:c>
      <x:c r="I2383" s="119" t="n">
        <x:f>IFERROR(ABS(F2383-D2383)/ABS(D2383),"")</x:f>
        <x:v>0.18368443665502057</x:v>
      </x:c>
      <x:c r="J2383" s="119" t="n">
        <x:f>IFERROR(ABS(G2383-D2383)/ABS(D2383),"")</x:f>
        <x:v>0.09371131854661637</x:v>
      </x:c>
      <x:c r="K2383" s="120" t="n">
        <x:f>E2383-D2383</x:f>
        <x:v>4846.306723416594</x:v>
      </x:c>
      <x:c r="L2383" s="77" t="str">
        <x:v>weighted_hybrid</x:v>
      </x:c>
      <x:c r="M2383" s="77" t="str">
        <x:v>是</x:v>
      </x:c>
      <x:c r="N2383" s="77" t="str">
        <x:v>是</x:v>
      </x:c>
    </x:row>
    <x:row r="2384">
      <x:c r="A2384" s="77" t="str">
        <x:v>3339</x:v>
      </x:c>
      <x:c r="B2384" s="77" t="str">
        <x:v>泰谷</x:v>
      </x:c>
      <x:c r="C2384" s="125" t="n">
        <x:v>45748</x:v>
      </x:c>
      <x:c r="D2384" s="120" t="n">
        <x:v>65274</x:v>
      </x:c>
      <x:c r="E2384" s="120" t="n">
        <x:v>49366.476348482785</x:v>
      </x:c>
      <x:c r="F2384" s="120" t="n">
        <x:v>47031.6411747586</x:v>
      </x:c>
      <x:c r="G2384" s="120" t="n">
        <x:v>49625.90247889658</x:v>
      </x:c>
      <x:c r="H2384" s="119" t="n">
        <x:v>0.24370382773412408</x:v>
      </x:c>
      <x:c r="I2384" s="119" t="n">
        <x:f>IFERROR(ABS(F2384-D2384)/ABS(D2384),"")</x:f>
        <x:v>0.2794735855814168</x:v>
      </x:c>
      <x:c r="J2384" s="119" t="n">
        <x:f>IFERROR(ABS(G2384-D2384)/ABS(D2384),"")</x:f>
        <x:v>0.239729410195536</x:v>
      </x:c>
      <x:c r="K2384" s="120" t="n">
        <x:f>E2384-D2384</x:f>
        <x:v>-15907.523651517215</x:v>
      </x:c>
      <x:c r="L2384" s="77" t="str">
        <x:v>weighted_hybrid</x:v>
      </x:c>
      <x:c r="M2384" s="77" t="str">
        <x:v>是</x:v>
      </x:c>
      <x:c r="N2384" s="77" t="str">
        <x:v>是</x:v>
      </x:c>
    </x:row>
    <x:row r="2385">
      <x:c r="A2385" s="77" t="str">
        <x:v>3339</x:v>
      </x:c>
      <x:c r="B2385" s="77" t="str">
        <x:v>泰谷</x:v>
      </x:c>
      <x:c r="C2385" s="125" t="n">
        <x:v>45778</x:v>
      </x:c>
      <x:c r="D2385" s="120" t="n">
        <x:v>93915</x:v>
      </x:c>
      <x:c r="E2385" s="120" t="n">
        <x:v>64072.57538958623</x:v>
      </x:c>
      <x:c r="F2385" s="120" t="n">
        <x:v>58969.29169899035</x:v>
      </x:c>
      <x:c r="G2385" s="120" t="n">
        <x:v>64639.60691076355</x:v>
      </x:c>
      <x:c r="H2385" s="119" t="n">
        <x:v>0.31775993835291244</x:v>
      </x:c>
      <x:c r="I2385" s="119" t="n">
        <x:f>IFERROR(ABS(F2385-D2385)/ABS(D2385),"")</x:f>
        <x:v>0.37209932706180743</x:v>
      </x:c>
      <x:c r="J2385" s="119" t="n">
        <x:f>IFERROR(ABS(G2385-D2385)/ABS(D2385),"")</x:f>
        <x:v>0.31172222849636855</x:v>
      </x:c>
      <x:c r="K2385" s="120" t="n">
        <x:f>E2385-D2385</x:f>
        <x:v>-29842.42461041377</x:v>
      </x:c>
      <x:c r="L2385" s="77" t="str">
        <x:v>weighted_hybrid</x:v>
      </x:c>
      <x:c r="M2385" s="77" t="str">
        <x:v>是</x:v>
      </x:c>
      <x:c r="N2385" s="77" t="str">
        <x:v>是</x:v>
      </x:c>
    </x:row>
    <x:row r="2386">
      <x:c r="A2386" s="77" t="str">
        <x:v>3339</x:v>
      </x:c>
      <x:c r="B2386" s="77" t="str">
        <x:v>泰谷</x:v>
      </x:c>
      <x:c r="C2386" s="125" t="n">
        <x:v>45809</x:v>
      </x:c>
      <x:c r="D2386" s="120" t="n">
        <x:v>107222</x:v>
      </x:c>
      <x:c r="E2386" s="120" t="n">
        <x:v>72176.18708618906</x:v>
      </x:c>
      <x:c r="F2386" s="120" t="n">
        <x:v>77096.37322676815</x:v>
      </x:c>
      <x:c r="G2386" s="120" t="n">
        <x:v>71629.49973723583</x:v>
      </x:c>
      <x:c r="H2386" s="119" t="n">
        <x:v>0.3268528185802441</x:v>
      </x:c>
      <x:c r="I2386" s="119" t="n">
        <x:f>IFERROR(ABS(F2386-D2386)/ABS(D2386),"")</x:f>
        <x:v>0.28096497708708895</x:v>
      </x:c>
      <x:c r="J2386" s="119" t="n">
        <x:f>IFERROR(ABS(G2386-D2386)/ABS(D2386),"")</x:f>
        <x:v>0.33195146763503913</x:v>
      </x:c>
      <x:c r="K2386" s="120" t="n">
        <x:f>E2386-D2386</x:f>
        <x:v>-35045.812913810936</x:v>
      </x:c>
      <x:c r="L2386" s="77" t="str">
        <x:v>weighted_hybrid</x:v>
      </x:c>
      <x:c r="M2386" s="77" t="str">
        <x:v>是</x:v>
      </x:c>
      <x:c r="N2386" s="77" t="str">
        <x:v>是</x:v>
      </x:c>
    </x:row>
    <x:row r="2387">
      <x:c r="A2387" s="77" t="str">
        <x:v>3339</x:v>
      </x:c>
      <x:c r="B2387" s="77" t="str">
        <x:v>泰谷</x:v>
      </x:c>
      <x:c r="C2387" s="125" t="n">
        <x:v>45839</x:v>
      </x:c>
      <x:c r="D2387" s="120" t="n">
        <x:v>77413</x:v>
      </x:c>
      <x:c r="E2387" s="120" t="n">
        <x:v>95591.27646190817</x:v>
      </x:c>
      <x:c r="F2387" s="120" t="n">
        <x:v>109564.11548314802</x:v>
      </x:c>
      <x:c r="G2387" s="120" t="n">
        <x:v>94038.73879288152</x:v>
      </x:c>
      <x:c r="H2387" s="119" t="n">
        <x:v>0.23482201260651533</x:v>
      </x:c>
      <x:c r="I2387" s="119" t="n">
        <x:f>IFERROR(ABS(F2387-D2387)/ABS(D2387),"")</x:f>
        <x:v>0.4153193324525341</x:v>
      </x:c>
      <x:c r="J2387" s="119" t="n">
        <x:f>IFERROR(ABS(G2387-D2387)/ABS(D2387),"")</x:f>
        <x:v>0.2147667548458465</x:v>
      </x:c>
      <x:c r="K2387" s="120" t="n">
        <x:f>E2387-D2387</x:f>
        <x:v>18178.27646190817</x:v>
      </x:c>
      <x:c r="L2387" s="77" t="str">
        <x:v>weighted_hybrid</x:v>
      </x:c>
      <x:c r="M2387" s="77" t="str">
        <x:v>是</x:v>
      </x:c>
      <x:c r="N2387" s="77" t="str">
        <x:v>是</x:v>
      </x:c>
    </x:row>
    <x:row r="2388">
      <x:c r="A2388" s="77" t="str">
        <x:v>3339</x:v>
      </x:c>
      <x:c r="B2388" s="77" t="str">
        <x:v>泰谷</x:v>
      </x:c>
      <x:c r="C2388" s="125" t="n">
        <x:v>45870</x:v>
      </x:c>
      <x:c r="D2388" s="120" t="n">
        <x:v>75920</x:v>
      </x:c>
      <x:c r="E2388" s="120" t="n">
        <x:v>82684.27789434644</x:v>
      </x:c>
      <x:c r="F2388" s="120" t="n">
        <x:v>84591.55045690009</x:v>
      </x:c>
      <x:c r="G2388" s="120" t="n">
        <x:v>82472.35872072936</x:v>
      </x:c>
      <x:c r="H2388" s="119" t="n">
        <x:v>0.0890974432869657</x:v>
      </x:c>
      <x:c r="I2388" s="119" t="n">
        <x:f>IFERROR(ABS(F2388-D2388)/ABS(D2388),"")</x:f>
        <x:v>0.11421957925316242</x:v>
      </x:c>
      <x:c r="J2388" s="119" t="n">
        <x:f>IFERROR(ABS(G2388-D2388)/ABS(D2388),"")</x:f>
        <x:v>0.08630609484627715</x:v>
      </x:c>
      <x:c r="K2388" s="120" t="n">
        <x:f>E2388-D2388</x:f>
        <x:v>6764.277894346436</x:v>
      </x:c>
      <x:c r="L2388" s="77" t="str">
        <x:v>weighted_hybrid</x:v>
      </x:c>
      <x:c r="M2388" s="77" t="str">
        <x:v>是</x:v>
      </x:c>
      <x:c r="N2388" s="77" t="str">
        <x:v>是</x:v>
      </x:c>
    </x:row>
    <x:row r="2389">
      <x:c r="A2389" s="77" t="str">
        <x:v>3339</x:v>
      </x:c>
      <x:c r="B2389" s="77" t="str">
        <x:v>泰谷</x:v>
      </x:c>
      <x:c r="C2389" s="125" t="n">
        <x:v>45901</x:v>
      </x:c>
      <x:c r="D2389" s="120" t="n">
        <x:v>67518</x:v>
      </x:c>
      <x:c r="E2389" s="120" t="n">
        <x:v>80953.61273817871</x:v>
      </x:c>
      <x:c r="F2389" s="120" t="n">
        <x:v>79431.17197225762</x:v>
      </x:c>
      <x:c r="G2389" s="120" t="n">
        <x:v>81122.77282328105</x:v>
      </x:c>
      <x:c r="H2389" s="119" t="n">
        <x:v>0.19899304982639754</x:v>
      </x:c>
      <x:c r="I2389" s="119" t="n">
        <x:f>IFERROR(ABS(F2389-D2389)/ABS(D2389),"")</x:f>
        <x:v>0.17644438479009483</x:v>
      </x:c>
      <x:c r="J2389" s="119" t="n">
        <x:f>IFERROR(ABS(G2389-D2389)/ABS(D2389),"")</x:f>
        <x:v>0.20149845705265335</x:v>
      </x:c>
      <x:c r="K2389" s="120" t="n">
        <x:f>E2389-D2389</x:f>
        <x:v>13435.612738178708</x:v>
      </x:c>
      <x:c r="L2389" s="77" t="str">
        <x:v>weighted_hybrid</x:v>
      </x:c>
      <x:c r="M2389" s="77" t="str">
        <x:v>是</x:v>
      </x:c>
      <x:c r="N2389" s="77" t="str">
        <x:v>是</x:v>
      </x:c>
    </x:row>
    <x:row r="2390">
      <x:c r="A2390" s="77" t="str">
        <x:v>3339</x:v>
      </x:c>
      <x:c r="B2390" s="77" t="str">
        <x:v>泰谷</x:v>
      </x:c>
      <x:c r="C2390" s="125" t="n">
        <x:v>45931</x:v>
      </x:c>
      <x:c r="D2390" s="120" t="n">
        <x:v>64849</x:v>
      </x:c>
      <x:c r="E2390" s="120" t="n">
        <x:v>67556.98139516247</x:v>
      </x:c>
      <x:c r="F2390" s="120" t="n">
        <x:v>62449.70453818784</x:v>
      </x:c>
      <x:c r="G2390" s="120" t="n">
        <x:v>68124.45660149299</x:v>
      </x:c>
      <x:c r="H2390" s="119" t="n">
        <x:v>0.04175825988315113</x:v>
      </x:c>
      <x:c r="I2390" s="119" t="n">
        <x:f>IFERROR(ABS(F2390-D2390)/ABS(D2390),"")</x:f>
        <x:v>0.036998187509632505</x:v>
      </x:c>
      <x:c r="J2390" s="119" t="n">
        <x:f>IFERROR(ABS(G2390-D2390)/ABS(D2390),"")</x:f>
        <x:v>0.05050897626012719</x:v>
      </x:c>
      <x:c r="K2390" s="120" t="n">
        <x:f>E2390-D2390</x:f>
        <x:v>2707.9813951624674</x:v>
      </x:c>
      <x:c r="L2390" s="77" t="str">
        <x:v>weighted_hybrid</x:v>
      </x:c>
      <x:c r="M2390" s="77" t="str">
        <x:v>是</x:v>
      </x:c>
      <x:c r="N2390" s="77" t="str">
        <x:v>是</x:v>
      </x:c>
    </x:row>
    <x:row r="2391">
      <x:c r="A2391" s="77" t="str">
        <x:v>3339</x:v>
      </x:c>
      <x:c r="B2391" s="77" t="str">
        <x:v>泰谷</x:v>
      </x:c>
      <x:c r="C2391" s="125" t="n">
        <x:v>45962</x:v>
      </x:c>
      <x:c r="D2391" s="120" t="n">
        <x:v>65546</x:v>
      </x:c>
      <x:c r="E2391" s="120" t="n">
        <x:v>64314.49941809183</x:v>
      </x:c>
      <x:c r="F2391" s="120" t="n">
        <x:v>65612.80046818723</x:v>
      </x:c>
      <x:c r="G2391" s="120" t="n">
        <x:v>64170.24374585901</x:v>
      </x:c>
      <x:c r="H2391" s="119" t="n">
        <x:v>0.018788340736401468</x:v>
      </x:c>
      <x:c r="I2391" s="119" t="n">
        <x:f>IFERROR(ABS(F2391-D2391)/ABS(D2391),"")</x:f>
        <x:v>0.0010191387451137554</x:v>
      </x:c>
      <x:c r="J2391" s="119" t="n">
        <x:f>IFERROR(ABS(G2391-D2391)/ABS(D2391),"")</x:f>
        <x:v>0.020989171789903175</x:v>
      </x:c>
      <x:c r="K2391" s="120" t="n">
        <x:f>E2391-D2391</x:f>
        <x:v>-1231.5005819081707</x:v>
      </x:c>
      <x:c r="L2391" s="77" t="str">
        <x:v>weighted_hybrid</x:v>
      </x:c>
      <x:c r="M2391" s="77" t="str">
        <x:v>是</x:v>
      </x:c>
      <x:c r="N2391" s="77" t="str">
        <x:v>是</x:v>
      </x:c>
    </x:row>
    <x:row r="2392">
      <x:c r="A2392" s="77" t="str">
        <x:v>3339</x:v>
      </x:c>
      <x:c r="B2392" s="77" t="str">
        <x:v>泰谷</x:v>
      </x:c>
      <x:c r="C2392" s="125" t="n">
        <x:v>45992</x:v>
      </x:c>
      <x:c r="D2392" s="120" t="n">
        <x:v>66931</x:v>
      </x:c>
      <x:c r="E2392" s="120" t="n">
        <x:v>58706.558713995786</x:v>
      </x:c>
      <x:c r="F2392" s="120" t="n">
        <x:v>56487.21480565823</x:v>
      </x:c>
      <x:c r="G2392" s="120" t="n">
        <x:v>58953.15248158885</x:v>
      </x:c>
      <x:c r="H2392" s="119" t="n">
        <x:v>0.12287940245931203</x:v>
      </x:c>
      <x:c r="I2392" s="119" t="n">
        <x:f>IFERROR(ABS(F2392-D2392)/ABS(D2392),"")</x:f>
        <x:v>0.1560380869005658</x:v>
      </x:c>
      <x:c r="J2392" s="119" t="n">
        <x:f>IFERROR(ABS(G2392-D2392)/ABS(D2392),"")</x:f>
        <x:v>0.11919510418806162</x:v>
      </x:c>
      <x:c r="K2392" s="120" t="n">
        <x:f>E2392-D2392</x:f>
        <x:v>-8224.441286004214</x:v>
      </x:c>
      <x:c r="L2392" s="77" t="str">
        <x:v>weighted_hybrid</x:v>
      </x:c>
      <x:c r="M2392" s="77" t="str">
        <x:v>是</x:v>
      </x:c>
      <x:c r="N2392" s="77" t="str">
        <x:v>是</x:v>
      </x:c>
    </x:row>
    <x:row r="2393">
      <x:c r="A2393" s="77" t="str">
        <x:v>3349</x:v>
      </x:c>
      <x:c r="B2393" s="77" t="str">
        <x:v>寶德</x:v>
      </x:c>
      <x:c r="C2393" s="125" t="n">
        <x:v>45658</x:v>
      </x:c>
      <x:c r="D2393" s="120" t="n">
        <x:v>36748</x:v>
      </x:c>
      <x:c r="E2393" s="120" t="n">
        <x:v>53246.65246531296</x:v>
      </x:c>
      <x:c r="F2393" s="120" t="n">
        <x:v>56674.72509057345</x:v>
      </x:c>
      <x:c r="G2393" s="120" t="n">
        <x:v>52865.755506950685</x:v>
      </x:c>
      <x:c r="H2393" s="119" t="n">
        <x:v>0.44896735782390773</x:v>
      </x:c>
      <x:c r="I2393" s="119" t="n">
        <x:f>IFERROR(ABS(F2393-D2393)/ABS(D2393),"")</x:f>
        <x:v>0.5422533223732842</x:v>
      </x:c>
      <x:c r="J2393" s="119" t="n">
        <x:f>IFERROR(ABS(G2393-D2393)/ABS(D2393),"")</x:f>
        <x:v>0.4386022506517548</x:v>
      </x:c>
      <x:c r="K2393" s="120" t="n">
        <x:f>E2393-D2393</x:f>
        <x:v>16498.65246531296</x:v>
      </x:c>
      <x:c r="L2393" s="77" t="str">
        <x:v>weighted_hybrid</x:v>
      </x:c>
      <x:c r="M2393" s="77" t="str">
        <x:v>是</x:v>
      </x:c>
      <x:c r="N2393" s="77" t="str">
        <x:v>是</x:v>
      </x:c>
    </x:row>
    <x:row r="2394">
      <x:c r="A2394" s="77" t="str">
        <x:v>3349</x:v>
      </x:c>
      <x:c r="B2394" s="77" t="str">
        <x:v>寶德</x:v>
      </x:c>
      <x:c r="C2394" s="125" t="n">
        <x:v>45689</x:v>
      </x:c>
      <x:c r="D2394" s="120" t="n">
        <x:v>34106</x:v>
      </x:c>
      <x:c r="E2394" s="120" t="n">
        <x:v>29380.03345592422</x:v>
      </x:c>
      <x:c r="F2394" s="120" t="n">
        <x:v>21152.68276378871</x:v>
      </x:c>
      <x:c r="G2394" s="120" t="n">
        <x:v>30294.18353282816</x:v>
      </x:c>
      <x:c r="H2394" s="119" t="n">
        <x:v>0.1385670129618185</x:v>
      </x:c>
      <x:c r="I2394" s="119" t="n">
        <x:f>IFERROR(ABS(F2394-D2394)/ABS(D2394),"")</x:f>
        <x:v>0.37979584929957455</x:v>
      </x:c>
      <x:c r="J2394" s="119" t="n">
        <x:f>IFERROR(ABS(G2394-D2394)/ABS(D2394),"")</x:f>
        <x:v>0.11176380892429016</x:v>
      </x:c>
      <x:c r="K2394" s="120" t="n">
        <x:f>E2394-D2394</x:f>
        <x:v>-4725.966544075782</x:v>
      </x:c>
      <x:c r="L2394" s="77" t="str">
        <x:v>weighted_hybrid</x:v>
      </x:c>
      <x:c r="M2394" s="77" t="str">
        <x:v>是</x:v>
      </x:c>
      <x:c r="N2394" s="77" t="str">
        <x:v>是</x:v>
      </x:c>
    </x:row>
    <x:row r="2395">
      <x:c r="A2395" s="77" t="str">
        <x:v>3349</x:v>
      </x:c>
      <x:c r="B2395" s="77" t="str">
        <x:v>寶德</x:v>
      </x:c>
      <x:c r="C2395" s="125" t="n">
        <x:v>45717</x:v>
      </x:c>
      <x:c r="D2395" s="120" t="n">
        <x:v>26503</x:v>
      </x:c>
      <x:c r="E2395" s="120" t="n">
        <x:v>44498.1193781995</x:v>
      </x:c>
      <x:c r="F2395" s="120" t="n">
        <x:v>52152.10188323685</x:v>
      </x:c>
      <x:c r="G2395" s="120" t="n">
        <x:v>43647.676877639795</x:v>
      </x:c>
      <x:c r="H2395" s="119" t="n">
        <x:v>0.6789842424706449</x:v>
      </x:c>
      <x:c r="I2395" s="119" t="n">
        <x:f>IFERROR(ABS(F2395-D2395)/ABS(D2395),"")</x:f>
        <x:v>0.967781076981355</x:v>
      </x:c>
      <x:c r="J2395" s="119" t="n">
        <x:f>IFERROR(ABS(G2395-D2395)/ABS(D2395),"")</x:f>
        <x:v>0.6468957053027882</x:v>
      </x:c>
      <x:c r="K2395" s="120" t="n">
        <x:f>E2395-D2395</x:f>
        <x:v>17995.119378199503</x:v>
      </x:c>
      <x:c r="L2395" s="77" t="str">
        <x:v>weighted_hybrid</x:v>
      </x:c>
      <x:c r="M2395" s="77" t="str">
        <x:v>是</x:v>
      </x:c>
      <x:c r="N2395" s="77" t="str">
        <x:v>是</x:v>
      </x:c>
    </x:row>
    <x:row r="2396">
      <x:c r="A2396" s="77" t="str">
        <x:v>3349</x:v>
      </x:c>
      <x:c r="B2396" s="77" t="str">
        <x:v>寶德</x:v>
      </x:c>
      <x:c r="C2396" s="125" t="n">
        <x:v>45748</x:v>
      </x:c>
      <x:c r="D2396" s="120" t="n">
        <x:v>46683</x:v>
      </x:c>
      <x:c r="E2396" s="120" t="n">
        <x:v>40262.94834135595</x:v>
      </x:c>
      <x:c r="F2396" s="120" t="n">
        <x:v>45320.38279279436</x:v>
      </x:c>
      <x:c r="G2396" s="120" t="n">
        <x:v>39701.01118008502</x:v>
      </x:c>
      <x:c r="H2396" s="119" t="n">
        <x:v>0.1375244020016719</x:v>
      </x:c>
      <x:c r="I2396" s="119" t="n">
        <x:f>IFERROR(ABS(F2396-D2396)/ABS(D2396),"")</x:f>
        <x:v>0.029188724100971303</x:v>
      </x:c>
      <x:c r="J2396" s="119" t="n">
        <x:f>IFERROR(ABS(G2396-D2396)/ABS(D2396),"")</x:f>
        <x:v>0.1495616995461941</x:v>
      </x:c>
      <x:c r="K2396" s="120" t="n">
        <x:f>E2396-D2396</x:f>
        <x:v>-6420.05165864405</x:v>
      </x:c>
      <x:c r="L2396" s="77" t="str">
        <x:v>weighted_hybrid</x:v>
      </x:c>
      <x:c r="M2396" s="77" t="str">
        <x:v>是</x:v>
      </x:c>
      <x:c r="N2396" s="77" t="str">
        <x:v>是</x:v>
      </x:c>
    </x:row>
    <x:row r="2397">
      <x:c r="A2397" s="77" t="str">
        <x:v>3349</x:v>
      </x:c>
      <x:c r="B2397" s="77" t="str">
        <x:v>寶德</x:v>
      </x:c>
      <x:c r="C2397" s="125" t="n">
        <x:v>45778</x:v>
      </x:c>
      <x:c r="D2397" s="120" t="n">
        <x:v>49003</x:v>
      </x:c>
      <x:c r="E2397" s="120" t="n">
        <x:v>42248.80113434531</x:v>
      </x:c>
      <x:c r="F2397" s="120" t="n">
        <x:v>44173.93203707401</x:v>
      </x:c>
      <x:c r="G2397" s="120" t="n">
        <x:v>42034.89770070878</x:v>
      </x:c>
      <x:c r="H2397" s="119" t="n">
        <x:v>0.13783235446104705</x:v>
      </x:c>
      <x:c r="I2397" s="119" t="n">
        <x:f>IFERROR(ABS(F2397-D2397)/ABS(D2397),"")</x:f>
        <x:v>0.09854637395518621</x:v>
      </x:c>
      <x:c r="J2397" s="119" t="n">
        <x:f>IFERROR(ABS(G2397-D2397)/ABS(D2397),"")</x:f>
        <x:v>0.14219746340614287</x:v>
      </x:c>
      <x:c r="K2397" s="120" t="n">
        <x:f>E2397-D2397</x:f>
        <x:v>-6754.198865654689</x:v>
      </x:c>
      <x:c r="L2397" s="77" t="str">
        <x:v>weighted_hybrid</x:v>
      </x:c>
      <x:c r="M2397" s="77" t="str">
        <x:v>是</x:v>
      </x:c>
      <x:c r="N2397" s="77" t="str">
        <x:v>是</x:v>
      </x:c>
    </x:row>
    <x:row r="2398">
      <x:c r="A2398" s="77" t="str">
        <x:v>3349</x:v>
      </x:c>
      <x:c r="B2398" s="77" t="str">
        <x:v>寶德</x:v>
      </x:c>
      <x:c r="C2398" s="125" t="n">
        <x:v>45809</x:v>
      </x:c>
      <x:c r="D2398" s="120" t="n">
        <x:v>70441</x:v>
      </x:c>
      <x:c r="E2398" s="120" t="n">
        <x:v>42901.36515184238</x:v>
      </x:c>
      <x:c r="F2398" s="120" t="n">
        <x:v>42820.50036007125</x:v>
      </x:c>
      <x:c r="G2398" s="120" t="n">
        <x:v>42910.35012870584</x:v>
      </x:c>
      <x:c r="H2398" s="119" t="n">
        <x:v>0.3909603050518536</x:v>
      </x:c>
      <x:c r="I2398" s="119" t="n">
        <x:f>IFERROR(ABS(F2398-D2398)/ABS(D2398),"")</x:f>
        <x:v>0.39210828409489856</x:v>
      </x:c>
      <x:c r="J2398" s="119" t="n">
        <x:f>IFERROR(ABS(G2398-D2398)/ABS(D2398),"")</x:f>
        <x:v>0.3908327518248486</x:v>
      </x:c>
      <x:c r="K2398" s="120" t="n">
        <x:f>E2398-D2398</x:f>
        <x:v>-27539.63484815762</x:v>
      </x:c>
      <x:c r="L2398" s="77" t="str">
        <x:v>weighted_hybrid</x:v>
      </x:c>
      <x:c r="M2398" s="77" t="str">
        <x:v>是</x:v>
      </x:c>
      <x:c r="N2398" s="77" t="str">
        <x:v>是</x:v>
      </x:c>
    </x:row>
    <x:row r="2399">
      <x:c r="A2399" s="77" t="str">
        <x:v>3349</x:v>
      </x:c>
      <x:c r="B2399" s="77" t="str">
        <x:v>寶德</x:v>
      </x:c>
      <x:c r="C2399" s="125" t="n">
        <x:v>45839</x:v>
      </x:c>
      <x:c r="D2399" s="120" t="n">
        <x:v>41267</x:v>
      </x:c>
      <x:c r="E2399" s="120" t="n">
        <x:v>53560.76294107641</x:v>
      </x:c>
      <x:c r="F2399" s="120" t="n">
        <x:v>55347.58602844332</x:v>
      </x:c>
      <x:c r="G2399" s="120" t="n">
        <x:v>53362.22704248009</x:v>
      </x:c>
      <x:c r="H2399" s="119" t="n">
        <x:v>0.29790784261216985</x:v>
      </x:c>
      <x:c r="I2399" s="119" t="n">
        <x:f>IFERROR(ABS(F2399-D2399)/ABS(D2399),"")</x:f>
        <x:v>0.3412069214734127</x:v>
      </x:c>
      <x:c r="J2399" s="119" t="n">
        <x:f>IFERROR(ABS(G2399-D2399)/ABS(D2399),"")</x:f>
        <x:v>0.2930968338498095</x:v>
      </x:c>
      <x:c r="K2399" s="120" t="n">
        <x:f>E2399-D2399</x:f>
        <x:v>12293.762941076413</x:v>
      </x:c>
      <x:c r="L2399" s="77" t="str">
        <x:v>weighted_hybrid</x:v>
      </x:c>
      <x:c r="M2399" s="77" t="str">
        <x:v>是</x:v>
      </x:c>
      <x:c r="N2399" s="77" t="str">
        <x:v>是</x:v>
      </x:c>
    </x:row>
    <x:row r="2400">
      <x:c r="A2400" s="77" t="str">
        <x:v>3349</x:v>
      </x:c>
      <x:c r="B2400" s="77" t="str">
        <x:v>寶德</x:v>
      </x:c>
      <x:c r="C2400" s="125" t="n">
        <x:v>45870</x:v>
      </x:c>
      <x:c r="D2400" s="120" t="n">
        <x:v>42030</x:v>
      </x:c>
      <x:c r="E2400" s="120" t="n">
        <x:v>41278.58780205142</x:v>
      </x:c>
      <x:c r="F2400" s="120" t="n">
        <x:v>49470.05614809029</x:v>
      </x:c>
      <x:c r="G2400" s="120" t="n">
        <x:v>40368.42465249154</x:v>
      </x:c>
      <x:c r="H2400" s="119" t="n">
        <x:v>0.017877996620237424</x:v>
      </x:c>
      <x:c r="I2400" s="119" t="n">
        <x:f>IFERROR(ABS(F2400-D2400)/ABS(D2400),"")</x:f>
        <x:v>0.17701775275018536</x:v>
      </x:c>
      <x:c r="J2400" s="119" t="n">
        <x:f>IFERROR(ABS(G2400-D2400)/ABS(D2400),"")</x:f>
        <x:v>0.03953307988361781</x:v>
      </x:c>
      <x:c r="K2400" s="120" t="n">
        <x:f>E2400-D2400</x:f>
        <x:v>-751.412197948579</x:v>
      </x:c>
      <x:c r="L2400" s="77" t="str">
        <x:v>weighted_hybrid</x:v>
      </x:c>
      <x:c r="M2400" s="77" t="str">
        <x:v>是</x:v>
      </x:c>
      <x:c r="N2400" s="77" t="str">
        <x:v>是</x:v>
      </x:c>
    </x:row>
    <x:row r="2401">
      <x:c r="A2401" s="77" t="str">
        <x:v>3349</x:v>
      </x:c>
      <x:c r="B2401" s="77" t="str">
        <x:v>寶德</x:v>
      </x:c>
      <x:c r="C2401" s="125" t="n">
        <x:v>45901</x:v>
      </x:c>
      <x:c r="D2401" s="120" t="n">
        <x:v>43006</x:v>
      </x:c>
      <x:c r="E2401" s="120" t="n">
        <x:v>37039.79136859855</x:v>
      </x:c>
      <x:c r="F2401" s="120" t="n">
        <x:v>35545.65019458205</x:v>
      </x:c>
      <x:c r="G2401" s="120" t="n">
        <x:v>37205.80705460038</x:v>
      </x:c>
      <x:c r="H2401" s="119" t="n">
        <x:v>0.138729680309758</x:v>
      </x:c>
      <x:c r="I2401" s="119" t="n">
        <x:f>IFERROR(ABS(F2401-D2401)/ABS(D2401),"")</x:f>
        <x:v>0.17347230166530136</x:v>
      </x:c>
      <x:c r="J2401" s="119" t="n">
        <x:f>IFERROR(ABS(G2401-D2401)/ABS(D2401),"")</x:f>
        <x:v>0.13486938904803097</x:v>
      </x:c>
      <x:c r="K2401" s="120" t="n">
        <x:f>E2401-D2401</x:f>
        <x:v>-5966.208631401452</x:v>
      </x:c>
      <x:c r="L2401" s="77" t="str">
        <x:v>weighted_hybrid</x:v>
      </x:c>
      <x:c r="M2401" s="77" t="str">
        <x:v>是</x:v>
      </x:c>
      <x:c r="N2401" s="77" t="str">
        <x:v>是</x:v>
      </x:c>
    </x:row>
    <x:row r="2402">
      <x:c r="A2402" s="77" t="str">
        <x:v>3349</x:v>
      </x:c>
      <x:c r="B2402" s="77" t="str">
        <x:v>寶德</x:v>
      </x:c>
      <x:c r="C2402" s="125" t="n">
        <x:v>45931</x:v>
      </x:c>
      <x:c r="D2402" s="120" t="n">
        <x:v>41050</x:v>
      </x:c>
      <x:c r="E2402" s="120" t="n">
        <x:v>47120.43521481489</x:v>
      </x:c>
      <x:c r="F2402" s="120" t="n">
        <x:v>39520.59736408567</x:v>
      </x:c>
      <x:c r="G2402" s="120" t="n">
        <x:v>47964.861642673684</x:v>
      </x:c>
      <x:c r="H2402" s="119" t="n">
        <x:v>0.1478790551721045</x:v>
      </x:c>
      <x:c r="I2402" s="119" t="n">
        <x:f>IFERROR(ABS(F2402-D2402)/ABS(D2402),"")</x:f>
        <x:v>0.037257067866366185</x:v>
      </x:c>
      <x:c r="J2402" s="119" t="n">
        <x:f>IFERROR(ABS(G2402-D2402)/ABS(D2402),"")</x:f>
        <x:v>0.16844973550971218</x:v>
      </x:c>
      <x:c r="K2402" s="120" t="n">
        <x:f>E2402-D2402</x:f>
        <x:v>6070.43521481489</x:v>
      </x:c>
      <x:c r="L2402" s="77" t="str">
        <x:v>weighted_hybrid</x:v>
      </x:c>
      <x:c r="M2402" s="77" t="str">
        <x:v>是</x:v>
      </x:c>
      <x:c r="N2402" s="77" t="str">
        <x:v>是</x:v>
      </x:c>
    </x:row>
    <x:row r="2403">
      <x:c r="A2403" s="77" t="str">
        <x:v>3349</x:v>
      </x:c>
      <x:c r="B2403" s="77" t="str">
        <x:v>寶德</x:v>
      </x:c>
      <x:c r="C2403" s="125" t="n">
        <x:v>45962</x:v>
      </x:c>
      <x:c r="D2403" s="120" t="n">
        <x:v>25157</x:v>
      </x:c>
      <x:c r="E2403" s="120" t="n">
        <x:v>55090.34299964669</x:v>
      </x:c>
      <x:c r="F2403" s="120" t="n">
        <x:v>44636.39084639708</x:v>
      </x:c>
      <x:c r="G2403" s="120" t="n">
        <x:v>56251.89323889664</x:v>
      </x:c>
      <x:c r="H2403" s="119" t="n">
        <x:v>1.1898613904538176</x:v>
      </x:c>
      <x:c r="I2403" s="119" t="n">
        <x:f>IFERROR(ABS(F2403-D2403)/ABS(D2403),"")</x:f>
        <x:v>0.774312948539058</x:v>
      </x:c>
      <x:c r="J2403" s="119" t="n">
        <x:f>IFERROR(ABS(G2403-D2403)/ABS(D2403),"")</x:f>
        <x:v>1.2360334395554575</x:v>
      </x:c>
      <x:c r="K2403" s="120" t="n">
        <x:f>E2403-D2403</x:f>
        <x:v>29933.342999646688</x:v>
      </x:c>
      <x:c r="L2403" s="77" t="str">
        <x:v>weighted_hybrid</x:v>
      </x:c>
      <x:c r="M2403" s="77" t="str">
        <x:v>是</x:v>
      </x:c>
      <x:c r="N2403" s="77" t="str">
        <x:v>是</x:v>
      </x:c>
    </x:row>
    <x:row r="2404">
      <x:c r="A2404" s="77" t="str">
        <x:v>3349</x:v>
      </x:c>
      <x:c r="B2404" s="77" t="str">
        <x:v>寶德</x:v>
      </x:c>
      <x:c r="C2404" s="125" t="n">
        <x:v>45992</x:v>
      </x:c>
      <x:c r="D2404" s="120" t="n">
        <x:v>23327</x:v>
      </x:c>
      <x:c r="E2404" s="120" t="n">
        <x:v>35724.014699225925</x:v>
      </x:c>
      <x:c r="F2404" s="120" t="n">
        <x:v>34247.233846284034</x:v>
      </x:c>
      <x:c r="G2404" s="120" t="n">
        <x:v>35888.10146066391</x:v>
      </x:c>
      <x:c r="H2404" s="119" t="n">
        <x:v>0.5314448792912044</x:v>
      </x:c>
      <x:c r="I2404" s="119" t="n">
        <x:f>IFERROR(ABS(F2404-D2404)/ABS(D2404),"")</x:f>
        <x:v>0.46813708776456614</x:v>
      </x:c>
      <x:c r="J2404" s="119" t="n">
        <x:f>IFERROR(ABS(G2404-D2404)/ABS(D2404),"")</x:f>
        <x:v>0.5384790783497195</x:v>
      </x:c>
      <x:c r="K2404" s="120" t="n">
        <x:f>E2404-D2404</x:f>
        <x:v>12397.014699225925</x:v>
      </x:c>
      <x:c r="L2404" s="77" t="str">
        <x:v>weighted_hybrid</x:v>
      </x:c>
      <x:c r="M2404" s="77" t="str">
        <x:v>是</x:v>
      </x:c>
      <x:c r="N2404" s="77" t="str">
        <x:v>是</x:v>
      </x:c>
    </x:row>
    <x:row r="2405">
      <x:c r="A2405" s="77" t="str">
        <x:v>3354</x:v>
      </x:c>
      <x:c r="B2405" s="77" t="str">
        <x:v>律勝</x:v>
      </x:c>
      <x:c r="C2405" s="125" t="n">
        <x:v>45658</x:v>
      </x:c>
      <x:c r="D2405" s="120" t="n">
        <x:v>7335</x:v>
      </x:c>
      <x:c r="E2405" s="120" t="n">
        <x:v>9417.873179365704</x:v>
      </x:c>
      <x:c r="F2405" s="120" t="n">
        <x:v>9769.29500692222</x:v>
      </x:c>
      <x:c r="G2405" s="120" t="n">
        <x:v>9378.826309637203</x:v>
      </x:c>
      <x:c r="H2405" s="119" t="n">
        <x:v>0.28396362363540617</x:v>
      </x:c>
      <x:c r="I2405" s="119" t="n">
        <x:f>IFERROR(ABS(F2405-D2405)/ABS(D2405),"")</x:f>
        <x:v>0.33187389324092986</x:v>
      </x:c>
      <x:c r="J2405" s="119" t="n">
        <x:f>IFERROR(ABS(G2405-D2405)/ABS(D2405),"")</x:f>
        <x:v>0.2786402603459036</x:v>
      </x:c>
      <x:c r="K2405" s="120" t="n">
        <x:f>E2405-D2405</x:f>
        <x:v>2082.8731793657043</x:v>
      </x:c>
      <x:c r="L2405" s="77" t="str">
        <x:v>weighted_hybrid</x:v>
      </x:c>
      <x:c r="M2405" s="77" t="str">
        <x:v>是</x:v>
      </x:c>
      <x:c r="N2405" s="77" t="str">
        <x:v>是</x:v>
      </x:c>
    </x:row>
    <x:row r="2406">
      <x:c r="A2406" s="77" t="str">
        <x:v>3354</x:v>
      </x:c>
      <x:c r="B2406" s="77" t="str">
        <x:v>律勝</x:v>
      </x:c>
      <x:c r="C2406" s="125" t="n">
        <x:v>45689</x:v>
      </x:c>
      <x:c r="D2406" s="120" t="n">
        <x:v>8862</x:v>
      </x:c>
      <x:c r="E2406" s="120" t="n">
        <x:v>7169.076326733881</x:v>
      </x:c>
      <x:c r="F2406" s="120" t="n">
        <x:v>6531.698955956808</x:v>
      </x:c>
      <x:c r="G2406" s="120" t="n">
        <x:v>7239.8960345979995</x:v>
      </x:c>
      <x:c r="H2406" s="119" t="n">
        <x:v>0.19103178439021884</x:v>
      </x:c>
      <x:c r="I2406" s="119" t="n">
        <x:f>IFERROR(ABS(F2406-D2406)/ABS(D2406),"")</x:f>
        <x:v>0.2629543042251401</x:v>
      </x:c>
      <x:c r="J2406" s="119" t="n">
        <x:f>IFERROR(ABS(G2406-D2406)/ABS(D2406),"")</x:f>
        <x:v>0.18304039329744984</x:v>
      </x:c>
      <x:c r="K2406" s="120" t="n">
        <x:f>E2406-D2406</x:f>
        <x:v>-1692.9236732661193</x:v>
      </x:c>
      <x:c r="L2406" s="77" t="str">
        <x:v>weighted_hybrid</x:v>
      </x:c>
      <x:c r="M2406" s="77" t="str">
        <x:v>是</x:v>
      </x:c>
      <x:c r="N2406" s="77" t="str">
        <x:v>是</x:v>
      </x:c>
    </x:row>
    <x:row r="2407">
      <x:c r="A2407" s="77" t="str">
        <x:v>3354</x:v>
      </x:c>
      <x:c r="B2407" s="77" t="str">
        <x:v>律勝</x:v>
      </x:c>
      <x:c r="C2407" s="125" t="n">
        <x:v>45717</x:v>
      </x:c>
      <x:c r="D2407" s="120" t="n">
        <x:v>9912</x:v>
      </x:c>
      <x:c r="E2407" s="120" t="n">
        <x:v>10588.440076057523</x:v>
      </x:c>
      <x:c r="F2407" s="120" t="n">
        <x:v>11143.18335224024</x:v>
      </x:c>
      <x:c r="G2407" s="120" t="n">
        <x:v>10526.801934259443</x:v>
      </x:c>
      <x:c r="H2407" s="119" t="n">
        <x:v>0.06824455973138849</x:v>
      </x:c>
      <x:c r="I2407" s="119" t="n">
        <x:f>IFERROR(ABS(F2407-D2407)/ABS(D2407),"")</x:f>
        <x:v>0.12421139550446321</x:v>
      </x:c>
      <x:c r="J2407" s="119" t="n">
        <x:f>IFERROR(ABS(G2407-D2407)/ABS(D2407),"")</x:f>
        <x:v>0.062026022423269114</x:v>
      </x:c>
      <x:c r="K2407" s="120" t="n">
        <x:f>E2407-D2407</x:f>
        <x:v>676.4400760575227</x:v>
      </x:c>
      <x:c r="L2407" s="77" t="str">
        <x:v>weighted_hybrid</x:v>
      </x:c>
      <x:c r="M2407" s="77" t="str">
        <x:v>是</x:v>
      </x:c>
      <x:c r="N2407" s="77" t="str">
        <x:v>是</x:v>
      </x:c>
    </x:row>
    <x:row r="2408">
      <x:c r="A2408" s="77" t="str">
        <x:v>3354</x:v>
      </x:c>
      <x:c r="B2408" s="77" t="str">
        <x:v>律勝</x:v>
      </x:c>
      <x:c r="C2408" s="125" t="n">
        <x:v>45748</x:v>
      </x:c>
      <x:c r="D2408" s="120" t="n">
        <x:v>9072</x:v>
      </x:c>
      <x:c r="E2408" s="120" t="n">
        <x:v>10087.12478736316</x:v>
      </x:c>
      <x:c r="F2408" s="120" t="n">
        <x:v>9870.938502163091</x:v>
      </x:c>
      <x:c r="G2408" s="120" t="n">
        <x:v>10111.145485718722</x:v>
      </x:c>
      <x:c r="H2408" s="119" t="n">
        <x:v>0.11189647127018959</x:v>
      </x:c>
      <x:c r="I2408" s="119" t="n">
        <x:f>IFERROR(ABS(F2408-D2408)/ABS(D2408),"")</x:f>
        <x:v>0.08806641337776581</x:v>
      </x:c>
      <x:c r="J2408" s="119" t="n">
        <x:f>IFERROR(ABS(G2408-D2408)/ABS(D2408),"")</x:f>
        <x:v>0.11454425548045875</x:v>
      </x:c>
      <x:c r="K2408" s="120" t="n">
        <x:f>E2408-D2408</x:f>
        <x:v>1015.1247873631601</x:v>
      </x:c>
      <x:c r="L2408" s="77" t="str">
        <x:v>weighted_hybrid</x:v>
      </x:c>
      <x:c r="M2408" s="77" t="str">
        <x:v>是</x:v>
      </x:c>
      <x:c r="N2408" s="77" t="str">
        <x:v>是</x:v>
      </x:c>
    </x:row>
    <x:row r="2409">
      <x:c r="A2409" s="77" t="str">
        <x:v>3354</x:v>
      </x:c>
      <x:c r="B2409" s="77" t="str">
        <x:v>律勝</x:v>
      </x:c>
      <x:c r="C2409" s="125" t="n">
        <x:v>45778</x:v>
      </x:c>
      <x:c r="D2409" s="120" t="n">
        <x:v>7528</x:v>
      </x:c>
      <x:c r="E2409" s="120" t="n">
        <x:v>9159.986683409474</x:v>
      </x:c>
      <x:c r="F2409" s="120" t="n">
        <x:v>9683.537632467283</x:v>
      </x:c>
      <x:c r="G2409" s="120" t="n">
        <x:v>9101.814355736384</x:v>
      </x:c>
      <x:c r="H2409" s="119" t="n">
        <x:v>0.21678887930519047</x:v>
      </x:c>
      <x:c r="I2409" s="119" t="n">
        <x:f>IFERROR(ABS(F2409-D2409)/ABS(D2409),"")</x:f>
        <x:v>0.2863360298176519</x:v>
      </x:c>
      <x:c r="J2409" s="119" t="n">
        <x:f>IFERROR(ABS(G2409-D2409)/ABS(D2409),"")</x:f>
        <x:v>0.2090614181371392</x:v>
      </x:c>
      <x:c r="K2409" s="120" t="n">
        <x:f>E2409-D2409</x:f>
        <x:v>1631.9866834094737</x:v>
      </x:c>
      <x:c r="L2409" s="77" t="str">
        <x:v>weighted_hybrid</x:v>
      </x:c>
      <x:c r="M2409" s="77" t="str">
        <x:v>是</x:v>
      </x:c>
      <x:c r="N2409" s="77" t="str">
        <x:v>是</x:v>
      </x:c>
    </x:row>
    <x:row r="2410">
      <x:c r="A2410" s="77" t="str">
        <x:v>3354</x:v>
      </x:c>
      <x:c r="B2410" s="77" t="str">
        <x:v>律勝</x:v>
      </x:c>
      <x:c r="C2410" s="125" t="n">
        <x:v>45809</x:v>
      </x:c>
      <x:c r="D2410" s="120" t="n">
        <x:v>6833</x:v>
      </x:c>
      <x:c r="E2410" s="120" t="n">
        <x:v>7416.619296440202</x:v>
      </x:c>
      <x:c r="F2410" s="120" t="n">
        <x:v>7413.295796117601</x:v>
      </x:c>
      <x:c r="G2410" s="120" t="n">
        <x:v>7416.988574253824</x:v>
      </x:c>
      <x:c r="H2410" s="119" t="n">
        <x:v>0.08541186835068076</x:v>
      </x:c>
      <x:c r="I2410" s="119" t="n">
        <x:f>IFERROR(ABS(F2410-D2410)/ABS(D2410),"")</x:f>
        <x:v>0.08492547872348906</x:v>
      </x:c>
      <x:c r="J2410" s="119" t="n">
        <x:f>IFERROR(ABS(G2410-D2410)/ABS(D2410),"")</x:f>
        <x:v>0.08546591164259089</x:v>
      </x:c>
      <x:c r="K2410" s="120" t="n">
        <x:f>E2410-D2410</x:f>
        <x:v>583.6192964402017</x:v>
      </x:c>
      <x:c r="L2410" s="77" t="str">
        <x:v>weighted_hybrid</x:v>
      </x:c>
      <x:c r="M2410" s="77" t="str">
        <x:v>是</x:v>
      </x:c>
      <x:c r="N2410" s="77" t="str">
        <x:v>是</x:v>
      </x:c>
    </x:row>
    <x:row r="2411">
      <x:c r="A2411" s="77" t="str">
        <x:v>3354</x:v>
      </x:c>
      <x:c r="B2411" s="77" t="str">
        <x:v>律勝</x:v>
      </x:c>
      <x:c r="C2411" s="125" t="n">
        <x:v>45839</x:v>
      </x:c>
      <x:c r="D2411" s="120" t="n">
        <x:v>9679</x:v>
      </x:c>
      <x:c r="E2411" s="120" t="n">
        <x:v>8071.665999986779</x:v>
      </x:c>
      <x:c r="F2411" s="120" t="n">
        <x:v>9354.33933112871</x:v>
      </x:c>
      <x:c r="G2411" s="120" t="n">
        <x:v>7929.1467409710085</x:v>
      </x:c>
      <x:c r="H2411" s="119" t="n">
        <x:v>0.16606405620551928</x:v>
      </x:c>
      <x:c r="I2411" s="119" t="n">
        <x:f>IFERROR(ABS(F2411-D2411)/ABS(D2411),"")</x:f>
        <x:v>0.03354279046092477</x:v>
      </x:c>
      <x:c r="J2411" s="119" t="n">
        <x:f>IFERROR(ABS(G2411-D2411)/ABS(D2411),"")</x:f>
        <x:v>0.18078864128825203</x:v>
      </x:c>
      <x:c r="K2411" s="120" t="n">
        <x:f>E2411-D2411</x:f>
        <x:v>-1607.3340000132212</x:v>
      </x:c>
      <x:c r="L2411" s="77" t="str">
        <x:v>weighted_hybrid</x:v>
      </x:c>
      <x:c r="M2411" s="77" t="str">
        <x:v>是</x:v>
      </x:c>
      <x:c r="N2411" s="77" t="str">
        <x:v>是</x:v>
      </x:c>
    </x:row>
    <x:row r="2412">
      <x:c r="A2412" s="77" t="str">
        <x:v>3354</x:v>
      </x:c>
      <x:c r="B2412" s="77" t="str">
        <x:v>律勝</x:v>
      </x:c>
      <x:c r="C2412" s="125" t="n">
        <x:v>45870</x:v>
      </x:c>
      <x:c r="D2412" s="120" t="n">
        <x:v>6876</x:v>
      </x:c>
      <x:c r="E2412" s="120" t="n">
        <x:v>7547.252553130393</x:v>
      </x:c>
      <x:c r="F2412" s="120" t="n">
        <x:v>7336.85669175405</x:v>
      </x:c>
      <x:c r="G2412" s="120" t="n">
        <x:v>7570.629871061097</x:v>
      </x:c>
      <x:c r="H2412" s="119" t="n">
        <x:v>0.09762253535927759</x:v>
      </x:c>
      <x:c r="I2412" s="119" t="n">
        <x:f>IFERROR(ABS(F2412-D2412)/ABS(D2412),"")</x:f>
        <x:v>0.06702395168034471</x:v>
      </x:c>
      <x:c r="J2412" s="119" t="n">
        <x:f>IFERROR(ABS(G2412-D2412)/ABS(D2412),"")</x:f>
        <x:v>0.1010223779902701</x:v>
      </x:c>
      <x:c r="K2412" s="120" t="n">
        <x:f>E2412-D2412</x:f>
        <x:v>671.2525531303927</x:v>
      </x:c>
      <x:c r="L2412" s="77" t="str">
        <x:v>weighted_hybrid</x:v>
      </x:c>
      <x:c r="M2412" s="77" t="str">
        <x:v>是</x:v>
      </x:c>
      <x:c r="N2412" s="77" t="str">
        <x:v>是</x:v>
      </x:c>
    </x:row>
    <x:row r="2413">
      <x:c r="A2413" s="77" t="str">
        <x:v>3354</x:v>
      </x:c>
      <x:c r="B2413" s="77" t="str">
        <x:v>律勝</x:v>
      </x:c>
      <x:c r="C2413" s="125" t="n">
        <x:v>45901</x:v>
      </x:c>
      <x:c r="D2413" s="120" t="n">
        <x:v>8741</x:v>
      </x:c>
      <x:c r="E2413" s="120" t="n">
        <x:v>6968.61095150263</x:v>
      </x:c>
      <x:c r="F2413" s="120" t="n">
        <x:v>7103.158882228908</x:v>
      </x:c>
      <x:c r="G2413" s="120" t="n">
        <x:v>6953.661181421932</x:v>
      </x:c>
      <x:c r="H2413" s="119" t="n">
        <x:v>0.20276730906044732</x:v>
      </x:c>
      <x:c r="I2413" s="119" t="n">
        <x:f>IFERROR(ABS(F2413-D2413)/ABS(D2413),"")</x:f>
        <x:v>0.1873745701602897</x:v>
      </x:c>
      <x:c r="J2413" s="119" t="n">
        <x:f>IFERROR(ABS(G2413-D2413)/ABS(D2413),"")</x:f>
        <x:v>0.20447761338268708</x:v>
      </x:c>
      <x:c r="K2413" s="120" t="n">
        <x:f>E2413-D2413</x:f>
        <x:v>-1772.38904849737</x:v>
      </x:c>
      <x:c r="L2413" s="77" t="str">
        <x:v>weighted_hybrid</x:v>
      </x:c>
      <x:c r="M2413" s="77" t="str">
        <x:v>是</x:v>
      </x:c>
      <x:c r="N2413" s="77" t="str">
        <x:v>是</x:v>
      </x:c>
    </x:row>
    <x:row r="2414">
      <x:c r="A2414" s="77" t="str">
        <x:v>3354</x:v>
      </x:c>
      <x:c r="B2414" s="77" t="str">
        <x:v>律勝</x:v>
      </x:c>
      <x:c r="C2414" s="125" t="n">
        <x:v>45931</x:v>
      </x:c>
      <x:c r="D2414" s="120" t="n">
        <x:v>6712</x:v>
      </x:c>
      <x:c r="E2414" s="120" t="n">
        <x:v>7590.8611300985185</x:v>
      </x:c>
      <x:c r="F2414" s="120" t="n">
        <x:v>7174.867657524107</x:v>
      </x:c>
      <x:c r="G2414" s="120" t="n">
        <x:v>7637.082627051231</x:v>
      </x:c>
      <x:c r="H2414" s="119" t="n">
        <x:v>0.13093878577153137</x:v>
      </x:c>
      <x:c r="I2414" s="119" t="n">
        <x:f>IFERROR(ABS(F2414-D2414)/ABS(D2414),"")</x:f>
        <x:v>0.06896121238440212</x:v>
      </x:c>
      <x:c r="J2414" s="119" t="n">
        <x:f>IFERROR(ABS(G2414-D2414)/ABS(D2414),"")</x:f>
        <x:v>0.1378251828145457</x:v>
      </x:c>
      <x:c r="K2414" s="120" t="n">
        <x:f>E2414-D2414</x:f>
        <x:v>878.8611300985185</x:v>
      </x:c>
      <x:c r="L2414" s="77" t="str">
        <x:v>weighted_hybrid</x:v>
      </x:c>
      <x:c r="M2414" s="77" t="str">
        <x:v>是</x:v>
      </x:c>
      <x:c r="N2414" s="77" t="str">
        <x:v>是</x:v>
      </x:c>
    </x:row>
    <x:row r="2415">
      <x:c r="A2415" s="77" t="str">
        <x:v>3354</x:v>
      </x:c>
      <x:c r="B2415" s="77" t="str">
        <x:v>律勝</x:v>
      </x:c>
      <x:c r="C2415" s="125" t="n">
        <x:v>45962</x:v>
      </x:c>
      <x:c r="D2415" s="120" t="n">
        <x:v>6957</x:v>
      </x:c>
      <x:c r="E2415" s="120" t="n">
        <x:v>6983.095131748282</x:v>
      </x:c>
      <x:c r="F2415" s="120" t="n">
        <x:v>7354.962010487791</x:v>
      </x:c>
      <x:c r="G2415" s="120" t="n">
        <x:v>6941.776589666115</x:v>
      </x:c>
      <x:c r="H2415" s="119" t="n">
        <x:v>0.003750917313250288</x:v>
      </x:c>
      <x:c r="I2415" s="119" t="n">
        <x:f>IFERROR(ABS(F2415-D2415)/ABS(D2415),"")</x:f>
        <x:v>0.057203106294062285</x:v>
      </x:c>
      <x:c r="J2415" s="119" t="n">
        <x:f>IFERROR(ABS(G2415-D2415)/ABS(D2415),"")</x:f>
        <x:v>0.0021882147957287784</x:v>
      </x:c>
      <x:c r="K2415" s="120" t="n">
        <x:f>E2415-D2415</x:f>
        <x:v>26.095131748282256</x:v>
      </x:c>
      <x:c r="L2415" s="77" t="str">
        <x:v>weighted_hybrid</x:v>
      </x:c>
      <x:c r="M2415" s="77" t="str">
        <x:v>是</x:v>
      </x:c>
      <x:c r="N2415" s="77" t="str">
        <x:v>是</x:v>
      </x:c>
    </x:row>
    <x:row r="2416">
      <x:c r="A2416" s="77" t="str">
        <x:v>3354</x:v>
      </x:c>
      <x:c r="B2416" s="77" t="str">
        <x:v>律勝</x:v>
      </x:c>
      <x:c r="C2416" s="125" t="n">
        <x:v>45992</x:v>
      </x:c>
      <x:c r="D2416" s="120" t="n">
        <x:v>10152</x:v>
      </x:c>
      <x:c r="E2416" s="120" t="n">
        <x:v>6569.298547117258</x:v>
      </x:c>
      <x:c r="F2416" s="120" t="n">
        <x:v>5957.82176890401</x:v>
      </x:c>
      <x:c r="G2416" s="120" t="n">
        <x:v>6637.240411363174</x:v>
      </x:c>
      <x:c r="H2416" s="119" t="n">
        <x:v>0.35290597447623545</x:v>
      </x:c>
      <x:c r="I2416" s="119" t="n">
        <x:f>IFERROR(ABS(F2416-D2416)/ABS(D2416),"")</x:f>
        <x:v>0.41313812363041663</x:v>
      </x:c>
      <x:c r="J2416" s="119" t="n">
        <x:f>IFERROR(ABS(G2416-D2416)/ABS(D2416),"")</x:f>
        <x:v>0.3462135134591042</x:v>
      </x:c>
      <x:c r="K2416" s="120" t="n">
        <x:f>E2416-D2416</x:f>
        <x:v>-3582.701452882742</x:v>
      </x:c>
      <x:c r="L2416" s="77" t="str">
        <x:v>weighted_hybrid</x:v>
      </x:c>
      <x:c r="M2416" s="77" t="str">
        <x:v>是</x:v>
      </x:c>
      <x:c r="N2416" s="77" t="str">
        <x:v>是</x:v>
      </x:c>
    </x:row>
    <x:row r="2417">
      <x:c r="A2417" s="77" t="str">
        <x:v>3360</x:v>
      </x:c>
      <x:c r="B2417" s="77" t="str">
        <x:v>尚立</x:v>
      </x:c>
      <x:c r="C2417" s="125" t="n">
        <x:v>45658</x:v>
      </x:c>
      <x:c r="D2417" s="120" t="n">
        <x:v>409768</x:v>
      </x:c>
      <x:c r="E2417" s="120" t="n">
        <x:v>525061.5292959899</x:v>
      </x:c>
      <x:c r="F2417" s="120" t="n">
        <x:v>503736.8267712296</x:v>
      </x:c>
      <x:c r="G2417" s="120" t="n">
        <x:v>527430.9406876299</x:v>
      </x:c>
      <x:c r="H2417" s="119" t="n">
        <x:v>0.2813629402393303</x:v>
      </x:c>
      <x:c r="I2417" s="119" t="n">
        <x:f>IFERROR(ABS(F2417-D2417)/ABS(D2417),"")</x:f>
        <x:v>0.2293220231234006</x:v>
      </x:c>
      <x:c r="J2417" s="119" t="n">
        <x:f>IFERROR(ABS(G2417-D2417)/ABS(D2417),"")</x:f>
        <x:v>0.28714526436332233</x:v>
      </x:c>
      <x:c r="K2417" s="120" t="n">
        <x:f>E2417-D2417</x:f>
        <x:v>115293.5292959899</x:v>
      </x:c>
      <x:c r="L2417" s="77" t="str">
        <x:v>weighted_hybrid</x:v>
      </x:c>
      <x:c r="M2417" s="77" t="str">
        <x:v>是</x:v>
      </x:c>
      <x:c r="N2417" s="77" t="str">
        <x:v>是</x:v>
      </x:c>
    </x:row>
    <x:row r="2418">
      <x:c r="A2418" s="77" t="str">
        <x:v>3360</x:v>
      </x:c>
      <x:c r="B2418" s="77" t="str">
        <x:v>尚立</x:v>
      </x:c>
      <x:c r="C2418" s="125" t="n">
        <x:v>45689</x:v>
      </x:c>
      <x:c r="D2418" s="120" t="n">
        <x:v>419751</x:v>
      </x:c>
      <x:c r="E2418" s="120" t="n">
        <x:v>369695.4946710727</x:v>
      </x:c>
      <x:c r="F2418" s="120" t="n">
        <x:v>360297.7724972042</x:v>
      </x:c>
      <x:c r="G2418" s="120" t="n">
        <x:v>370739.68602372473</x:v>
      </x:c>
      <x:c r="H2418" s="119" t="n">
        <x:v>0.11925047308744303</x:v>
      </x:c>
      <x:c r="I2418" s="119" t="n">
        <x:f>IFERROR(ABS(F2418-D2418)/ABS(D2418),"")</x:f>
        <x:v>0.14163927543423555</x:v>
      </x:c>
      <x:c r="J2418" s="119" t="n">
        <x:f>IFERROR(ABS(G2418-D2418)/ABS(D2418),"")</x:f>
        <x:v>0.11676282838224392</x:v>
      </x:c>
      <x:c r="K2418" s="120" t="n">
        <x:f>E2418-D2418</x:f>
        <x:v>-50055.505328927306</x:v>
      </x:c>
      <x:c r="L2418" s="77" t="str">
        <x:v>weighted_hybrid</x:v>
      </x:c>
      <x:c r="M2418" s="77" t="str">
        <x:v>是</x:v>
      </x:c>
      <x:c r="N2418" s="77" t="str">
        <x:v>是</x:v>
      </x:c>
    </x:row>
    <x:row r="2419">
      <x:c r="A2419" s="77" t="str">
        <x:v>3360</x:v>
      </x:c>
      <x:c r="B2419" s="77" t="str">
        <x:v>尚立</x:v>
      </x:c>
      <x:c r="C2419" s="125" t="n">
        <x:v>45717</x:v>
      </x:c>
      <x:c r="D2419" s="120" t="n">
        <x:v>515549</x:v>
      </x:c>
      <x:c r="E2419" s="120" t="n">
        <x:v>447260.95254710026</x:v>
      </x:c>
      <x:c r="F2419" s="120" t="n">
        <x:v>481151.1191322471</x:v>
      </x:c>
      <x:c r="G2419" s="120" t="n">
        <x:v>443495.37848208396</x:v>
      </x:c>
      <x:c r="H2419" s="119" t="n">
        <x:v>0.13245694871467065</x:v>
      </x:c>
      <x:c r="I2419" s="119" t="n">
        <x:f>IFERROR(ABS(F2419-D2419)/ABS(D2419),"")</x:f>
        <x:v>0.06672087593565866</x:v>
      </x:c>
      <x:c r="J2419" s="119" t="n">
        <x:f>IFERROR(ABS(G2419-D2419)/ABS(D2419),"")</x:f>
        <x:v>0.1397609568012275</x:v>
      </x:c>
      <x:c r="K2419" s="120" t="n">
        <x:f>E2419-D2419</x:f>
        <x:v>-68288.04745289974</x:v>
      </x:c>
      <x:c r="L2419" s="77" t="str">
        <x:v>weighted_hybrid</x:v>
      </x:c>
      <x:c r="M2419" s="77" t="str">
        <x:v>是</x:v>
      </x:c>
      <x:c r="N2419" s="77" t="str">
        <x:v>是</x:v>
      </x:c>
    </x:row>
    <x:row r="2420">
      <x:c r="A2420" s="77" t="str">
        <x:v>3360</x:v>
      </x:c>
      <x:c r="B2420" s="77" t="str">
        <x:v>尚立</x:v>
      </x:c>
      <x:c r="C2420" s="125" t="n">
        <x:v>45748</x:v>
      </x:c>
      <x:c r="D2420" s="120" t="n">
        <x:v>735302</x:v>
      </x:c>
      <x:c r="E2420" s="120" t="n">
        <x:v>631752.4901438137</x:v>
      </x:c>
      <x:c r="F2420" s="120" t="n">
        <x:v>563636.4264180707</x:v>
      </x:c>
      <x:c r="G2420" s="120" t="n">
        <x:v>639320.9416688961</x:v>
      </x:c>
      <x:c r="H2420" s="119" t="n">
        <x:v>0.1408258237515828</x:v>
      </x:c>
      <x:c r="I2420" s="119" t="n">
        <x:f>IFERROR(ABS(F2420-D2420)/ABS(D2420),"")</x:f>
        <x:v>0.23346267735152265</x:v>
      </x:c>
      <x:c r="J2420" s="119" t="n">
        <x:f>IFERROR(ABS(G2420-D2420)/ABS(D2420),"")</x:f>
        <x:v>0.13053284001825627</x:v>
      </x:c>
      <x:c r="K2420" s="120" t="n">
        <x:f>E2420-D2420</x:f>
        <x:v>-103549.50985618634</x:v>
      </x:c>
      <x:c r="L2420" s="77" t="str">
        <x:v>weighted_hybrid</x:v>
      </x:c>
      <x:c r="M2420" s="77" t="str">
        <x:v>是</x:v>
      </x:c>
      <x:c r="N2420" s="77" t="str">
        <x:v>是</x:v>
      </x:c>
    </x:row>
    <x:row r="2421">
      <x:c r="A2421" s="77" t="str">
        <x:v>3360</x:v>
      </x:c>
      <x:c r="B2421" s="77" t="str">
        <x:v>尚立</x:v>
      </x:c>
      <x:c r="C2421" s="125" t="n">
        <x:v>45778</x:v>
      </x:c>
      <x:c r="D2421" s="120" t="n">
        <x:v>466341</x:v>
      </x:c>
      <x:c r="E2421" s="120" t="n">
        <x:v>738443.6064967986</x:v>
      </x:c>
      <x:c r="F2421" s="120" t="n">
        <x:v>595208.6133897982</x:v>
      </x:c>
      <x:c r="G2421" s="120" t="n">
        <x:v>754358.6057309097</x:v>
      </x:c>
      <x:c r="H2421" s="119" t="n">
        <x:v>0.5834842025401982</x:v>
      </x:c>
      <x:c r="I2421" s="119" t="n">
        <x:f>IFERROR(ABS(F2421-D2421)/ABS(D2421),"")</x:f>
        <x:v>0.2763377300940689</x:v>
      </x:c>
      <x:c r="J2421" s="119" t="n">
        <x:f>IFERROR(ABS(G2421-D2421)/ABS(D2421),"")</x:f>
        <x:v>0.6176115883675459</x:v>
      </x:c>
      <x:c r="K2421" s="120" t="n">
        <x:f>E2421-D2421</x:f>
        <x:v>272102.6064967986</x:v>
      </x:c>
      <x:c r="L2421" s="77" t="str">
        <x:v>weighted_hybrid</x:v>
      </x:c>
      <x:c r="M2421" s="77" t="str">
        <x:v>是</x:v>
      </x:c>
      <x:c r="N2421" s="77" t="str">
        <x:v>是</x:v>
      </x:c>
    </x:row>
    <x:row r="2422">
      <x:c r="A2422" s="77" t="str">
        <x:v>3360</x:v>
      </x:c>
      <x:c r="B2422" s="77" t="str">
        <x:v>尚立</x:v>
      </x:c>
      <x:c r="C2422" s="125" t="n">
        <x:v>45809</x:v>
      </x:c>
      <x:c r="D2422" s="120" t="n">
        <x:v>603258</x:v>
      </x:c>
      <x:c r="E2422" s="120" t="n">
        <x:v>530972.7340604877</x:v>
      </x:c>
      <x:c r="F2422" s="120" t="n">
        <x:v>406800.8469726935</x:v>
      </x:c>
      <x:c r="G2422" s="120" t="n">
        <x:v>544769.6104035759</x:v>
      </x:c>
      <x:c r="H2422" s="119" t="n">
        <x:v>0.11982479459785415</x:v>
      </x:c>
      <x:c r="I2422" s="119" t="n">
        <x:f>IFERROR(ABS(F2422-D2422)/ABS(D2422),"")</x:f>
        <x:v>0.3256602532039467</x:v>
      </x:c>
      <x:c r="J2422" s="119" t="n">
        <x:f>IFERROR(ABS(G2422-D2422)/ABS(D2422),"")</x:f>
        <x:v>0.09695418808606611</x:v>
      </x:c>
      <x:c r="K2422" s="120" t="n">
        <x:f>E2422-D2422</x:f>
        <x:v>-72285.26593951229</x:v>
      </x:c>
      <x:c r="L2422" s="77" t="str">
        <x:v>weighted_hybrid</x:v>
      </x:c>
      <x:c r="M2422" s="77" t="str">
        <x:v>是</x:v>
      </x:c>
      <x:c r="N2422" s="77" t="str">
        <x:v>是</x:v>
      </x:c>
    </x:row>
    <x:row r="2423">
      <x:c r="A2423" s="77" t="str">
        <x:v>3360</x:v>
      </x:c>
      <x:c r="B2423" s="77" t="str">
        <x:v>尚立</x:v>
      </x:c>
      <x:c r="C2423" s="125" t="n">
        <x:v>45839</x:v>
      </x:c>
      <x:c r="D2423" s="120" t="n">
        <x:v>640272</x:v>
      </x:c>
      <x:c r="E2423" s="120" t="n">
        <x:v>578129.8229945641</x:v>
      </x:c>
      <x:c r="F2423" s="120" t="n">
        <x:v>460973.47446269897</x:v>
      </x:c>
      <x:c r="G2423" s="120" t="n">
        <x:v>591147.1950536602</x:v>
      </x:c>
      <x:c r="H2423" s="119" t="n">
        <x:v>0.09705590281229841</x:v>
      </x:c>
      <x:c r="I2423" s="119" t="n">
        <x:f>IFERROR(ABS(F2423-D2423)/ABS(D2423),"")</x:f>
        <x:v>0.2800349313062277</x:v>
      </x:c>
      <x:c r="J2423" s="119" t="n">
        <x:f>IFERROR(ABS(G2423-D2423)/ABS(D2423),"")</x:f>
        <x:v>0.07672489964630627</x:v>
      </x:c>
      <x:c r="K2423" s="120" t="n">
        <x:f>E2423-D2423</x:f>
        <x:v>-62142.17700543592</x:v>
      </x:c>
      <x:c r="L2423" s="77" t="str">
        <x:v>weighted_hybrid</x:v>
      </x:c>
      <x:c r="M2423" s="77" t="str">
        <x:v>是</x:v>
      </x:c>
      <x:c r="N2423" s="77" t="str">
        <x:v>是</x:v>
      </x:c>
    </x:row>
    <x:row r="2424">
      <x:c r="A2424" s="77" t="str">
        <x:v>3360</x:v>
      </x:c>
      <x:c r="B2424" s="77" t="str">
        <x:v>尚立</x:v>
      </x:c>
      <x:c r="C2424" s="125" t="n">
        <x:v>45870</x:v>
      </x:c>
      <x:c r="D2424" s="120" t="n">
        <x:v>602038</x:v>
      </x:c>
      <x:c r="E2424" s="120" t="n">
        <x:v>684954.6298866614</x:v>
      </x:c>
      <x:c r="F2424" s="120" t="n">
        <x:v>667324.5632590491</x:v>
      </x:c>
      <x:c r="G2424" s="120" t="n">
        <x:v>686913.5261786183</x:v>
      </x:c>
      <x:c r="H2424" s="119" t="n">
        <x:v>0.13772657188858747</x:v>
      </x:c>
      <x:c r="I2424" s="119" t="n">
        <x:f>IFERROR(ABS(F2424-D2424)/ABS(D2424),"")</x:f>
        <x:v>0.10844259541598551</x:v>
      </x:c>
      <x:c r="J2424" s="119" t="n">
        <x:f>IFERROR(ABS(G2424-D2424)/ABS(D2424),"")</x:f>
        <x:v>0.14098034705220985</x:v>
      </x:c>
      <x:c r="K2424" s="120" t="n">
        <x:f>E2424-D2424</x:f>
        <x:v>82916.62988666142</x:v>
      </x:c>
      <x:c r="L2424" s="77" t="str">
        <x:v>weighted_hybrid</x:v>
      </x:c>
      <x:c r="M2424" s="77" t="str">
        <x:v>是</x:v>
      </x:c>
      <x:c r="N2424" s="77" t="str">
        <x:v>是</x:v>
      </x:c>
    </x:row>
    <x:row r="2425">
      <x:c r="A2425" s="77" t="str">
        <x:v>3360</x:v>
      </x:c>
      <x:c r="B2425" s="77" t="str">
        <x:v>尚立</x:v>
      </x:c>
      <x:c r="C2425" s="125" t="n">
        <x:v>45901</x:v>
      </x:c>
      <x:c r="D2425" s="120" t="n">
        <x:v>496586</x:v>
      </x:c>
      <x:c r="E2425" s="120" t="n">
        <x:v>655640.0193480875</x:v>
      </x:c>
      <x:c r="F2425" s="120" t="n">
        <x:v>566338.7790287256</x:v>
      </x:c>
      <x:c r="G2425" s="120" t="n">
        <x:v>665562.3793835721</x:v>
      </x:c>
      <x:c r="H2425" s="119" t="n">
        <x:v>0.32029501304524793</x:v>
      </x:c>
      <x:c r="I2425" s="119" t="n">
        <x:f>IFERROR(ABS(F2425-D2425)/ABS(D2425),"")</x:f>
        <x:v>0.1404646506923787</x:v>
      </x:c>
      <x:c r="J2425" s="119" t="n">
        <x:f>IFERROR(ABS(G2425-D2425)/ABS(D2425),"")</x:f>
        <x:v>0.34027616441778896</x:v>
      </x:c>
      <x:c r="K2425" s="120" t="n">
        <x:f>E2425-D2425</x:f>
        <x:v>159054.0193480875</x:v>
      </x:c>
      <x:c r="L2425" s="77" t="str">
        <x:v>weighted_hybrid</x:v>
      </x:c>
      <x:c r="M2425" s="77" t="str">
        <x:v>是</x:v>
      </x:c>
      <x:c r="N2425" s="77" t="str">
        <x:v>是</x:v>
      </x:c>
    </x:row>
    <x:row r="2426">
      <x:c r="A2426" s="77" t="str">
        <x:v>3360</x:v>
      </x:c>
      <x:c r="B2426" s="77" t="str">
        <x:v>尚立</x:v>
      </x:c>
      <x:c r="C2426" s="125" t="n">
        <x:v>45931</x:v>
      </x:c>
      <x:c r="D2426" s="120" t="n">
        <x:v>685049</x:v>
      </x:c>
      <x:c r="E2426" s="120" t="n">
        <x:v>551607.5884559528</x:v>
      </x:c>
      <x:c r="F2426" s="120" t="n">
        <x:v>365085.0316968364</x:v>
      </x:c>
      <x:c r="G2426" s="120" t="n">
        <x:v>572332.3169847435</x:v>
      </x:c>
      <x:c r="H2426" s="119" t="n">
        <x:v>0.19479104639820974</x:v>
      </x:c>
      <x:c r="I2426" s="119" t="n">
        <x:f>IFERROR(ABS(F2426-D2426)/ABS(D2426),"")</x:f>
        <x:v>0.467067273002608</x:v>
      </x:c>
      <x:c r="J2426" s="119" t="n">
        <x:f>IFERROR(ABS(G2426-D2426)/ABS(D2426),"")</x:f>
        <x:v>0.16453813233105447</x:v>
      </x:c>
      <x:c r="K2426" s="120" t="n">
        <x:f>E2426-D2426</x:f>
        <x:v>-133441.41154404718</x:v>
      </x:c>
      <x:c r="L2426" s="77" t="str">
        <x:v>weighted_hybrid</x:v>
      </x:c>
      <x:c r="M2426" s="77" t="str">
        <x:v>是</x:v>
      </x:c>
      <x:c r="N2426" s="77" t="str">
        <x:v>是</x:v>
      </x:c>
    </x:row>
    <x:row r="2427">
      <x:c r="A2427" s="77" t="str">
        <x:v>3360</x:v>
      </x:c>
      <x:c r="B2427" s="77" t="str">
        <x:v>尚立</x:v>
      </x:c>
      <x:c r="C2427" s="125" t="n">
        <x:v>45962</x:v>
      </x:c>
      <x:c r="D2427" s="120" t="n">
        <x:v>758892</x:v>
      </x:c>
      <x:c r="E2427" s="120" t="n">
        <x:v>598869.0977097114</x:v>
      </x:c>
      <x:c r="F2427" s="120" t="n">
        <x:v>554576.7546387605</x:v>
      </x:c>
      <x:c r="G2427" s="120" t="n">
        <x:v>603790.4691620392</x:v>
      </x:c>
      <x:c r="H2427" s="119" t="n">
        <x:v>0.21086386770487578</x:v>
      </x:c>
      <x:c r="I2427" s="119" t="n">
        <x:f>IFERROR(ABS(F2427-D2427)/ABS(D2427),"")</x:f>
        <x:v>0.26922835576240034</x:v>
      </x:c>
      <x:c r="J2427" s="119" t="n">
        <x:f>IFERROR(ABS(G2427-D2427)/ABS(D2427),"")</x:f>
        <x:v>0.20437892458737314</x:v>
      </x:c>
      <x:c r="K2427" s="120" t="n">
        <x:f>E2427-D2427</x:f>
        <x:v>-160022.9022902886</x:v>
      </x:c>
      <x:c r="L2427" s="77" t="str">
        <x:v>weighted_hybrid</x:v>
      </x:c>
      <x:c r="M2427" s="77" t="str">
        <x:v>是</x:v>
      </x:c>
      <x:c r="N2427" s="77" t="str">
        <x:v>是</x:v>
      </x:c>
    </x:row>
    <x:row r="2428">
      <x:c r="A2428" s="77" t="str">
        <x:v>3360</x:v>
      </x:c>
      <x:c r="B2428" s="77" t="str">
        <x:v>尚立</x:v>
      </x:c>
      <x:c r="C2428" s="125" t="n">
        <x:v>45992</x:v>
      </x:c>
      <x:c r="D2428" s="120" t="n">
        <x:v>1010615</x:v>
      </x:c>
      <x:c r="E2428" s="120" t="n">
        <x:v>615224.2116444211</x:v>
      </x:c>
      <x:c r="F2428" s="120" t="n">
        <x:v>660280.6707765966</x:v>
      </x:c>
      <x:c r="G2428" s="120" t="n">
        <x:v>610217.9384075127</x:v>
      </x:c>
      <x:c r="H2428" s="119" t="n">
        <x:v>0.39123779911794193</x:v>
      </x:c>
      <x:c r="I2428" s="119" t="n">
        <x:f>IFERROR(ABS(F2428-D2428)/ABS(D2428),"")</x:f>
        <x:v>0.3466545907426699</x:v>
      </x:c>
      <x:c r="J2428" s="119" t="n">
        <x:f>IFERROR(ABS(G2428-D2428)/ABS(D2428),"")</x:f>
        <x:v>0.39619148893741657</x:v>
      </x:c>
      <x:c r="K2428" s="120" t="n">
        <x:f>E2428-D2428</x:f>
        <x:v>-395390.7883555789</x:v>
      </x:c>
      <x:c r="L2428" s="77" t="str">
        <x:v>weighted_hybrid</x:v>
      </x:c>
      <x:c r="M2428" s="77" t="str">
        <x:v>是</x:v>
      </x:c>
      <x:c r="N2428" s="77" t="str">
        <x:v>是</x:v>
      </x:c>
    </x:row>
    <x:row r="2429">
      <x:c r="A2429" s="77" t="str">
        <x:v>3363</x:v>
      </x:c>
      <x:c r="B2429" s="77" t="str">
        <x:v>上詮</x:v>
      </x:c>
      <x:c r="C2429" s="125" t="n">
        <x:v>45658</x:v>
      </x:c>
      <x:c r="D2429" s="120" t="n">
        <x:v>153267</x:v>
      </x:c>
      <x:c r="E2429" s="120" t="n">
        <x:v>95119.23096057697</x:v>
      </x:c>
      <x:c r="F2429" s="120" t="n">
        <x:v>110095.21206142736</x:v>
      </x:c>
      <x:c r="G2429" s="120" t="n">
        <x:v>93455.23306048248</x:v>
      </x:c>
      <x:c r="H2429" s="119" t="n">
        <x:v>0.3793887075458059</x:v>
      </x:c>
      <x:c r="I2429" s="119" t="n">
        <x:f>IFERROR(ABS(F2429-D2429)/ABS(D2429),"")</x:f>
        <x:v>0.2816769946470711</x:v>
      </x:c>
      <x:c r="J2429" s="119" t="n">
        <x:f>IFERROR(ABS(G2429-D2429)/ABS(D2429),"")</x:f>
        <x:v>0.3902455645345542</x:v>
      </x:c>
      <x:c r="K2429" s="120" t="n">
        <x:f>E2429-D2429</x:f>
        <x:v>-58147.76903942303</x:v>
      </x:c>
      <x:c r="L2429" s="77" t="str">
        <x:v>weighted_hybrid</x:v>
      </x:c>
      <x:c r="M2429" s="77" t="str">
        <x:v>是</x:v>
      </x:c>
      <x:c r="N2429" s="77" t="str">
        <x:v>是</x:v>
      </x:c>
    </x:row>
    <x:row r="2430">
      <x:c r="A2430" s="77" t="str">
        <x:v>3363</x:v>
      </x:c>
      <x:c r="B2430" s="77" t="str">
        <x:v>上詮</x:v>
      </x:c>
      <x:c r="C2430" s="125" t="n">
        <x:v>45689</x:v>
      </x:c>
      <x:c r="D2430" s="120" t="n">
        <x:v>100272</x:v>
      </x:c>
      <x:c r="E2430" s="120" t="n">
        <x:v>120409.27083605595</x:v>
      </x:c>
      <x:c r="F2430" s="120" t="n">
        <x:v>91529.51222050942</x:v>
      </x:c>
      <x:c r="G2430" s="120" t="n">
        <x:v>123618.13290445002</x:v>
      </x:c>
      <x:c r="H2430" s="119" t="n">
        <x:v>0.2008264603883033</x:v>
      </x:c>
      <x:c r="I2430" s="119" t="n">
        <x:f>IFERROR(ABS(F2430-D2430)/ABS(D2430),"")</x:f>
        <x:v>0.08718772717698438</x:v>
      </x:c>
      <x:c r="J2430" s="119" t="n">
        <x:f>IFERROR(ABS(G2430-D2430)/ABS(D2430),"")</x:f>
        <x:v>0.23282803678444647</x:v>
      </x:c>
      <x:c r="K2430" s="120" t="n">
        <x:f>E2430-D2430</x:f>
        <x:v>20137.270836055948</x:v>
      </x:c>
      <x:c r="L2430" s="77" t="str">
        <x:v>weighted_hybrid</x:v>
      </x:c>
      <x:c r="M2430" s="77" t="str">
        <x:v>是</x:v>
      </x:c>
      <x:c r="N2430" s="77" t="str">
        <x:v>是</x:v>
      </x:c>
    </x:row>
    <x:row r="2431">
      <x:c r="A2431" s="77" t="str">
        <x:v>3363</x:v>
      </x:c>
      <x:c r="B2431" s="77" t="str">
        <x:v>上詮</x:v>
      </x:c>
      <x:c r="C2431" s="125" t="n">
        <x:v>45717</x:v>
      </x:c>
      <x:c r="D2431" s="120" t="n">
        <x:v>157864</x:v>
      </x:c>
      <x:c r="E2431" s="120" t="n">
        <x:v>124292.7882122598</x:v>
      </x:c>
      <x:c r="F2431" s="120" t="n">
        <x:v>134113.54763661735</x:v>
      </x:c>
      <x:c r="G2431" s="120" t="n">
        <x:v>123201.59272066451</x:v>
      </x:c>
      <x:c r="H2431" s="119" t="n">
        <x:v>0.2126590722884268</x:v>
      </x:c>
      <x:c r="I2431" s="119" t="n">
        <x:f>IFERROR(ABS(F2431-D2431)/ABS(D2431),"")</x:f>
        <x:v>0.15044881900485638</x:v>
      </x:c>
      <x:c r="J2431" s="119" t="n">
        <x:f>IFERROR(ABS(G2431-D2431)/ABS(D2431),"")</x:f>
        <x:v>0.21957132265326793</x:v>
      </x:c>
      <x:c r="K2431" s="120" t="n">
        <x:f>E2431-D2431</x:f>
        <x:v>-33571.211787740205</x:v>
      </x:c>
      <x:c r="L2431" s="77" t="str">
        <x:v>weighted_hybrid</x:v>
      </x:c>
      <x:c r="M2431" s="77" t="str">
        <x:v>是</x:v>
      </x:c>
      <x:c r="N2431" s="77" t="str">
        <x:v>是</x:v>
      </x:c>
    </x:row>
    <x:row r="2432">
      <x:c r="A2432" s="77" t="str">
        <x:v>3363</x:v>
      </x:c>
      <x:c r="B2432" s="77" t="str">
        <x:v>上詮</x:v>
      </x:c>
      <x:c r="C2432" s="125" t="n">
        <x:v>45748</x:v>
      </x:c>
      <x:c r="D2432" s="120" t="n">
        <x:v>204069</x:v>
      </x:c>
      <x:c r="E2432" s="120" t="n">
        <x:v>159582.48071629935</x:v>
      </x:c>
      <x:c r="F2432" s="120" t="n">
        <x:v>143741.22870530922</x:v>
      </x:c>
      <x:c r="G2432" s="120" t="n">
        <x:v>161342.61982863158</x:v>
      </x:c>
      <x:c r="H2432" s="119" t="n">
        <x:v>0.21799743853157827</x:v>
      </x:c>
      <x:c r="I2432" s="119" t="n">
        <x:f>IFERROR(ABS(F2432-D2432)/ABS(D2432),"")</x:f>
        <x:v>0.29562437849301354</x:v>
      </x:c>
      <x:c r="J2432" s="119" t="n">
        <x:f>IFERROR(ABS(G2432-D2432)/ABS(D2432),"")</x:f>
        <x:v>0.20937222298030775</x:v>
      </x:c>
      <x:c r="K2432" s="120" t="n">
        <x:f>E2432-D2432</x:f>
        <x:v>-44486.51928370065</x:v>
      </x:c>
      <x:c r="L2432" s="77" t="str">
        <x:v>weighted_hybrid</x:v>
      </x:c>
      <x:c r="M2432" s="77" t="str">
        <x:v>是</x:v>
      </x:c>
      <x:c r="N2432" s="77" t="str">
        <x:v>是</x:v>
      </x:c>
    </x:row>
    <x:row r="2433">
      <x:c r="A2433" s="77" t="str">
        <x:v>3363</x:v>
      </x:c>
      <x:c r="B2433" s="77" t="str">
        <x:v>上詮</x:v>
      </x:c>
      <x:c r="C2433" s="125" t="n">
        <x:v>45778</x:v>
      </x:c>
      <x:c r="D2433" s="120" t="n">
        <x:v>191237</x:v>
      </x:c>
      <x:c r="E2433" s="120" t="n">
        <x:v>185135.81717707292</x:v>
      </x:c>
      <x:c r="F2433" s="120" t="n">
        <x:v>180909.1174219352</x:v>
      </x:c>
      <x:c r="G2433" s="120" t="n">
        <x:v>185605.45048319935</x:v>
      </x:c>
      <x:c r="H2433" s="119" t="n">
        <x:v>0.03190377815447364</x:v>
      </x:c>
      <x:c r="I2433" s="119" t="n">
        <x:f>IFERROR(ABS(F2433-D2433)/ABS(D2433),"")</x:f>
        <x:v>0.05400567138192298</x:v>
      </x:c>
      <x:c r="J2433" s="119" t="n">
        <x:f>IFERROR(ABS(G2433-D2433)/ABS(D2433),"")</x:f>
        <x:v>0.02944801224031252</x:v>
      </x:c>
      <x:c r="K2433" s="120" t="n">
        <x:f>E2433-D2433</x:f>
        <x:v>-6101.182822927076</x:v>
      </x:c>
      <x:c r="L2433" s="77" t="str">
        <x:v>weighted_hybrid</x:v>
      </x:c>
      <x:c r="M2433" s="77" t="str">
        <x:v>是</x:v>
      </x:c>
      <x:c r="N2433" s="77" t="str">
        <x:v>是</x:v>
      </x:c>
    </x:row>
    <x:row r="2434">
      <x:c r="A2434" s="77" t="str">
        <x:v>3363</x:v>
      </x:c>
      <x:c r="B2434" s="77" t="str">
        <x:v>上詮</x:v>
      </x:c>
      <x:c r="C2434" s="125" t="n">
        <x:v>45809</x:v>
      </x:c>
      <x:c r="D2434" s="120" t="n">
        <x:v>186770</x:v>
      </x:c>
      <x:c r="E2434" s="120" t="n">
        <x:v>197850.35318892583</x:v>
      </x:c>
      <x:c r="F2434" s="120" t="n">
        <x:v>196433.76391933984</x:v>
      </x:c>
      <x:c r="G2434" s="120" t="n">
        <x:v>198007.75199665758</x:v>
      </x:c>
      <x:c r="H2434" s="119" t="n">
        <x:v>0.05932619365490084</x:v>
      </x:c>
      <x:c r="I2434" s="119" t="n">
        <x:f>IFERROR(ABS(F2434-D2434)/ABS(D2434),"")</x:f>
        <x:v>0.05174152122578485</x:v>
      </x:c>
      <x:c r="J2434" s="119" t="n">
        <x:f>IFERROR(ABS(G2434-D2434)/ABS(D2434),"")</x:f>
        <x:v>0.06016893503591358</x:v>
      </x:c>
      <x:c r="K2434" s="120" t="n">
        <x:f>E2434-D2434</x:f>
        <x:v>11080.35318892583</x:v>
      </x:c>
      <x:c r="L2434" s="77" t="str">
        <x:v>weighted_hybrid</x:v>
      </x:c>
      <x:c r="M2434" s="77" t="str">
        <x:v>是</x:v>
      </x:c>
      <x:c r="N2434" s="77" t="str">
        <x:v>是</x:v>
      </x:c>
    </x:row>
    <x:row r="2435">
      <x:c r="A2435" s="77" t="str">
        <x:v>3363</x:v>
      </x:c>
      <x:c r="B2435" s="77" t="str">
        <x:v>上詮</x:v>
      </x:c>
      <x:c r="C2435" s="125" t="n">
        <x:v>45839</x:v>
      </x:c>
      <x:c r="D2435" s="120" t="n">
        <x:v>152411</x:v>
      </x:c>
      <x:c r="E2435" s="120" t="n">
        <x:v>201893.38716137497</x:v>
      </x:c>
      <x:c r="F2435" s="120" t="n">
        <x:v>190413.9676410552</x:v>
      </x:c>
      <x:c r="G2435" s="120" t="n">
        <x:v>203168.87821918825</x:v>
      </x:c>
      <x:c r="H2435" s="119" t="n">
        <x:v>0.32466414603522686</x:v>
      </x:c>
      <x:c r="I2435" s="119" t="n">
        <x:f>IFERROR(ABS(F2435-D2435)/ABS(D2435),"")</x:f>
        <x:v>0.24934530736662844</x:v>
      </x:c>
      <x:c r="J2435" s="119" t="n">
        <x:f>IFERROR(ABS(G2435-D2435)/ABS(D2435),"")</x:f>
        <x:v>0.33303290588729323</x:v>
      </x:c>
      <x:c r="K2435" s="120" t="n">
        <x:f>E2435-D2435</x:f>
        <x:v>49482.387161374965</x:v>
      </x:c>
      <x:c r="L2435" s="77" t="str">
        <x:v>weighted_hybrid</x:v>
      </x:c>
      <x:c r="M2435" s="77" t="str">
        <x:v>是</x:v>
      </x:c>
      <x:c r="N2435" s="77" t="str">
        <x:v>是</x:v>
      </x:c>
    </x:row>
    <x:row r="2436">
      <x:c r="A2436" s="77" t="str">
        <x:v>3363</x:v>
      </x:c>
      <x:c r="B2436" s="77" t="str">
        <x:v>上詮</x:v>
      </x:c>
      <x:c r="C2436" s="125" t="n">
        <x:v>45870</x:v>
      </x:c>
      <x:c r="D2436" s="120" t="n">
        <x:v>180642</x:v>
      </x:c>
      <x:c r="E2436" s="120" t="n">
        <x:v>170364.30891641096</x:v>
      </x:c>
      <x:c r="F2436" s="120" t="n">
        <x:v>169348.45832810563</x:v>
      </x:c>
      <x:c r="G2436" s="120" t="n">
        <x:v>170477.18120400043</x:v>
      </x:c>
      <x:c r="H2436" s="119" t="n">
        <x:v>0.056895357024330136</x:v>
      </x:c>
      <x:c r="I2436" s="119" t="n">
        <x:f>IFERROR(ABS(F2436-D2436)/ABS(D2436),"")</x:f>
        <x:v>0.06251891405041117</x:v>
      </x:c>
      <x:c r="J2436" s="119" t="n">
        <x:f>IFERROR(ABS(G2436-D2436)/ABS(D2436),"")</x:f>
        <x:v>0.05627051735476562</x:v>
      </x:c>
      <x:c r="K2436" s="120" t="n">
        <x:f>E2436-D2436</x:f>
        <x:v>-10277.691083589045</x:v>
      </x:c>
      <x:c r="L2436" s="77" t="str">
        <x:v>weighted_hybrid</x:v>
      </x:c>
      <x:c r="M2436" s="77" t="str">
        <x:v>是</x:v>
      </x:c>
      <x:c r="N2436" s="77" t="str">
        <x:v>是</x:v>
      </x:c>
    </x:row>
    <x:row r="2437">
      <x:c r="A2437" s="77" t="str">
        <x:v>3363</x:v>
      </x:c>
      <x:c r="B2437" s="77" t="str">
        <x:v>上詮</x:v>
      </x:c>
      <x:c r="C2437" s="125" t="n">
        <x:v>45901</x:v>
      </x:c>
      <x:c r="D2437" s="120" t="n">
        <x:v>174688</x:v>
      </x:c>
      <x:c r="E2437" s="120" t="n">
        <x:v>177322.16240424078</x:v>
      </x:c>
      <x:c r="F2437" s="120" t="n">
        <x:v>175276.41817249075</x:v>
      </x:c>
      <x:c r="G2437" s="120" t="n">
        <x:v>177549.46731887967</x:v>
      </x:c>
      <x:c r="H2437" s="119" t="n">
        <x:v>0.015079240727701837</x:v>
      </x:c>
      <x:c r="I2437" s="119" t="n">
        <x:f>IFERROR(ABS(F2437-D2437)/ABS(D2437),"")</x:f>
        <x:v>0.0033683949240403115</x:v>
      </x:c>
      <x:c r="J2437" s="119" t="n">
        <x:f>IFERROR(ABS(G2437-D2437)/ABS(D2437),"")</x:f>
        <x:v>0.01638044581699758</x:v>
      </x:c>
      <x:c r="K2437" s="120" t="n">
        <x:f>E2437-D2437</x:f>
        <x:v>2634.1624042407784</x:v>
      </x:c>
      <x:c r="L2437" s="77" t="str">
        <x:v>weighted_hybrid</x:v>
      </x:c>
      <x:c r="M2437" s="77" t="str">
        <x:v>是</x:v>
      </x:c>
      <x:c r="N2437" s="77" t="str">
        <x:v>是</x:v>
      </x:c>
    </x:row>
    <x:row r="2438">
      <x:c r="A2438" s="77" t="str">
        <x:v>3363</x:v>
      </x:c>
      <x:c r="B2438" s="77" t="str">
        <x:v>上詮</x:v>
      </x:c>
      <x:c r="C2438" s="125" t="n">
        <x:v>45931</x:v>
      </x:c>
      <x:c r="D2438" s="120" t="n">
        <x:v>134292</x:v>
      </x:c>
      <x:c r="E2438" s="120" t="n">
        <x:v>159943.7373366229</x:v>
      </x:c>
      <x:c r="F2438" s="120" t="n">
        <x:v>164184.5210489815</x:v>
      </x:c>
      <x:c r="G2438" s="120" t="n">
        <x:v>159472.53914636082</x:v>
      </x:c>
      <x:c r="H2438" s="119" t="n">
        <x:v>0.1910146348004565</x:v>
      </x:c>
      <x:c r="I2438" s="119" t="n">
        <x:f>IFERROR(ABS(F2438-D2438)/ABS(D2438),"")</x:f>
        <x:v>0.22259346088360804</x:v>
      </x:c>
      <x:c r="J2438" s="119" t="n">
        <x:f>IFERROR(ABS(G2438-D2438)/ABS(D2438),"")</x:f>
        <x:v>0.18750587634677288</x:v>
      </x:c>
      <x:c r="K2438" s="120" t="n">
        <x:f>E2438-D2438</x:f>
        <x:v>25651.7373366229</x:v>
      </x:c>
      <x:c r="L2438" s="77" t="str">
        <x:v>weighted_hybrid</x:v>
      </x:c>
      <x:c r="M2438" s="77" t="str">
        <x:v>是</x:v>
      </x:c>
      <x:c r="N2438" s="77" t="str">
        <x:v>是</x:v>
      </x:c>
    </x:row>
    <x:row r="2439">
      <x:c r="A2439" s="77" t="str">
        <x:v>3363</x:v>
      </x:c>
      <x:c r="B2439" s="77" t="str">
        <x:v>上詮</x:v>
      </x:c>
      <x:c r="C2439" s="125" t="n">
        <x:v>45962</x:v>
      </x:c>
      <x:c r="D2439" s="120" t="n">
        <x:v>125440</x:v>
      </x:c>
      <x:c r="E2439" s="120" t="n">
        <x:v>167304.12535100305</x:v>
      </x:c>
      <x:c r="F2439" s="120" t="n">
        <x:v>146509.1499017079</x:v>
      </x:c>
      <x:c r="G2439" s="120" t="n">
        <x:v>169614.6781787025</x:v>
      </x:c>
      <x:c r="H2439" s="119" t="n">
        <x:v>0.33373824418848097</x:v>
      </x:c>
      <x:c r="I2439" s="119" t="n">
        <x:f>IFERROR(ABS(F2439-D2439)/ABS(D2439),"")</x:f>
        <x:v>0.16796197306846214</x:v>
      </x:c>
      <x:c r="J2439" s="119" t="n">
        <x:f>IFERROR(ABS(G2439-D2439)/ABS(D2439),"")</x:f>
        <x:v>0.35215782986848304</x:v>
      </x:c>
      <x:c r="K2439" s="120" t="n">
        <x:f>E2439-D2439</x:f>
        <x:v>41864.12535100305</x:v>
      </x:c>
      <x:c r="L2439" s="77" t="str">
        <x:v>weighted_hybrid</x:v>
      </x:c>
      <x:c r="M2439" s="77" t="str">
        <x:v>是</x:v>
      </x:c>
      <x:c r="N2439" s="77" t="str">
        <x:v>是</x:v>
      </x:c>
    </x:row>
    <x:row r="2440">
      <x:c r="A2440" s="77" t="str">
        <x:v>3363</x:v>
      </x:c>
      <x:c r="B2440" s="77" t="str">
        <x:v>上詮</x:v>
      </x:c>
      <x:c r="C2440" s="125" t="n">
        <x:v>45992</x:v>
      </x:c>
      <x:c r="D2440" s="120" t="n">
        <x:v>131042</x:v>
      </x:c>
      <x:c r="E2440" s="120" t="n">
        <x:v>133235.37987738597</x:v>
      </x:c>
      <x:c r="F2440" s="120" t="n">
        <x:v>132815.3780483839</x:v>
      </x:c>
      <x:c r="G2440" s="120" t="n">
        <x:v>133282.04674727508</x:v>
      </x:c>
      <x:c r="H2440" s="119" t="n">
        <x:v>0.016737991463698466</x:v>
      </x:c>
      <x:c r="I2440" s="119" t="n">
        <x:f>IFERROR(ABS(F2440-D2440)/ABS(D2440),"")</x:f>
        <x:v>0.013532898218768736</x:v>
      </x:c>
      <x:c r="J2440" s="119" t="n">
        <x:f>IFERROR(ABS(G2440-D2440)/ABS(D2440),"")</x:f>
        <x:v>0.017094112935357175</x:v>
      </x:c>
      <x:c r="K2440" s="120" t="n">
        <x:f>E2440-D2440</x:f>
        <x:v>2193.3798773859744</x:v>
      </x:c>
      <x:c r="L2440" s="77" t="str">
        <x:v>weighted_hybrid</x:v>
      </x:c>
      <x:c r="M2440" s="77" t="str">
        <x:v>是</x:v>
      </x:c>
      <x:c r="N2440" s="77" t="str">
        <x:v>是</x:v>
      </x:c>
    </x:row>
    <x:row r="2441">
      <x:c r="A2441" s="77" t="str">
        <x:v>3373</x:v>
      </x:c>
      <x:c r="B2441" s="77" t="str">
        <x:v>熱映</x:v>
      </x:c>
      <x:c r="C2441" s="125" t="n">
        <x:v>45658</x:v>
      </x:c>
      <x:c r="D2441" s="120" t="n">
        <x:v>30953</x:v>
      </x:c>
      <x:c r="E2441" s="120" t="n">
        <x:v>42406.900592492595</x:v>
      </x:c>
      <x:c r="F2441" s="120" t="n">
        <x:v>39537.66716097046</x:v>
      </x:c>
      <x:c r="G2441" s="120" t="n">
        <x:v>42725.70430710616</x:v>
      </x:c>
      <x:c r="H2441" s="119" t="n">
        <x:v>0.37004169523124075</x:v>
      </x:c>
      <x:c r="I2441" s="119" t="n">
        <x:f>IFERROR(ABS(F2441-D2441)/ABS(D2441),"")</x:f>
        <x:v>0.2773452382958181</x:v>
      </x:c>
      <x:c r="J2441" s="119" t="n">
        <x:f>IFERROR(ABS(G2441-D2441)/ABS(D2441),"")</x:f>
        <x:v>0.38034130155739876</x:v>
      </x:c>
      <x:c r="K2441" s="120" t="n">
        <x:f>E2441-D2441</x:f>
        <x:v>11453.900592492595</x:v>
      </x:c>
      <x:c r="L2441" s="77" t="str">
        <x:v>weighted_hybrid</x:v>
      </x:c>
      <x:c r="M2441" s="77" t="str">
        <x:v>是</x:v>
      </x:c>
      <x:c r="N2441" s="77" t="str">
        <x:v>是</x:v>
      </x:c>
    </x:row>
    <x:row r="2442">
      <x:c r="A2442" s="77" t="str">
        <x:v>3373</x:v>
      </x:c>
      <x:c r="B2442" s="77" t="str">
        <x:v>熱映</x:v>
      </x:c>
      <x:c r="C2442" s="125" t="n">
        <x:v>45689</x:v>
      </x:c>
      <x:c r="D2442" s="120" t="n">
        <x:v>24389</x:v>
      </x:c>
      <x:c r="E2442" s="120" t="n">
        <x:v>26883.368664565234</x:v>
      </x:c>
      <x:c r="F2442" s="120" t="n">
        <x:v>28807.813433281342</x:v>
      </x:c>
      <x:c r="G2442" s="120" t="n">
        <x:v>26669.54146804122</x:v>
      </x:c>
      <x:c r="H2442" s="119" t="n">
        <x:v>0.10227433123806774</x:v>
      </x:c>
      <x:c r="I2442" s="119" t="n">
        <x:f>IFERROR(ABS(F2442-D2442)/ABS(D2442),"")</x:f>
        <x:v>0.18118059097467476</x:v>
      </x:c>
      <x:c r="J2442" s="119" t="n">
        <x:f>IFERROR(ABS(G2442-D2442)/ABS(D2442),"")</x:f>
        <x:v>0.09350696904511138</x:v>
      </x:c>
      <x:c r="K2442" s="120" t="n">
        <x:f>E2442-D2442</x:f>
        <x:v>2494.368664565234</x:v>
      </x:c>
      <x:c r="L2442" s="77" t="str">
        <x:v>weighted_hybrid</x:v>
      </x:c>
      <x:c r="M2442" s="77" t="str">
        <x:v>是</x:v>
      </x:c>
      <x:c r="N2442" s="77" t="str">
        <x:v>是</x:v>
      </x:c>
    </x:row>
    <x:row r="2443">
      <x:c r="A2443" s="77" t="str">
        <x:v>3373</x:v>
      </x:c>
      <x:c r="B2443" s="77" t="str">
        <x:v>熱映</x:v>
      </x:c>
      <x:c r="C2443" s="125" t="n">
        <x:v>45717</x:v>
      </x:c>
      <x:c r="D2443" s="120" t="n">
        <x:v>36266</x:v>
      </x:c>
      <x:c r="E2443" s="120" t="n">
        <x:v>28359.588408693722</x:v>
      </x:c>
      <x:c r="F2443" s="120" t="n">
        <x:v>32830.707355471655</x:v>
      </x:c>
      <x:c r="G2443" s="120" t="n">
        <x:v>27862.79741460728</x:v>
      </x:c>
      <x:c r="H2443" s="119" t="n">
        <x:v>0.21801168012205036</x:v>
      </x:c>
      <x:c r="I2443" s="119" t="n">
        <x:f>IFERROR(ABS(F2443-D2443)/ABS(D2443),"")</x:f>
        <x:v>0.09472488403817197</x:v>
      </x:c>
      <x:c r="J2443" s="119" t="n">
        <x:f>IFERROR(ABS(G2443-D2443)/ABS(D2443),"")</x:f>
        <x:v>0.23171021302025915</x:v>
      </x:c>
      <x:c r="K2443" s="120" t="n">
        <x:f>E2443-D2443</x:f>
        <x:v>-7906.411591306278</x:v>
      </x:c>
      <x:c r="L2443" s="77" t="str">
        <x:v>weighted_hybrid</x:v>
      </x:c>
      <x:c r="M2443" s="77" t="str">
        <x:v>是</x:v>
      </x:c>
      <x:c r="N2443" s="77" t="str">
        <x:v>是</x:v>
      </x:c>
    </x:row>
    <x:row r="2444">
      <x:c r="A2444" s="77" t="str">
        <x:v>3373</x:v>
      </x:c>
      <x:c r="B2444" s="77" t="str">
        <x:v>熱映</x:v>
      </x:c>
      <x:c r="C2444" s="125" t="n">
        <x:v>45748</x:v>
      </x:c>
      <x:c r="D2444" s="120" t="n">
        <x:v>33924</x:v>
      </x:c>
      <x:c r="E2444" s="120" t="n">
        <x:v>38263.50135203221</x:v>
      </x:c>
      <x:c r="F2444" s="120" t="n">
        <x:v>24002.301975559363</x:v>
      </x:c>
      <x:c r="G2444" s="120" t="n">
        <x:v>39848.07906052919</x:v>
      </x:c>
      <x:c r="H2444" s="119" t="n">
        <x:v>0.1279183277924835</x:v>
      </x:c>
      <x:c r="I2444" s="119" t="n">
        <x:f>IFERROR(ABS(F2444-D2444)/ABS(D2444),"")</x:f>
        <x:v>0.29246840067328844</x:v>
      </x:c>
      <x:c r="J2444" s="119" t="n">
        <x:f>IFERROR(ABS(G2444-D2444)/ABS(D2444),"")</x:f>
        <x:v>0.17462796428868033</x:v>
      </x:c>
      <x:c r="K2444" s="120" t="n">
        <x:f>E2444-D2444</x:f>
        <x:v>4339.50135203221</x:v>
      </x:c>
      <x:c r="L2444" s="77" t="str">
        <x:v>weighted_hybrid</x:v>
      </x:c>
      <x:c r="M2444" s="77" t="str">
        <x:v>是</x:v>
      </x:c>
      <x:c r="N2444" s="77" t="str">
        <x:v>是</x:v>
      </x:c>
    </x:row>
    <x:row r="2445">
      <x:c r="A2445" s="77" t="str">
        <x:v>3373</x:v>
      </x:c>
      <x:c r="B2445" s="77" t="str">
        <x:v>熱映</x:v>
      </x:c>
      <x:c r="C2445" s="125" t="n">
        <x:v>45778</x:v>
      </x:c>
      <x:c r="D2445" s="120" t="n">
        <x:v>34705</x:v>
      </x:c>
      <x:c r="E2445" s="120" t="n">
        <x:v>34605.4891211951</x:v>
      </x:c>
      <x:c r="F2445" s="120" t="n">
        <x:v>44196.52295940452</x:v>
      </x:c>
      <x:c r="G2445" s="120" t="n">
        <x:v>33539.818694727386</x:v>
      </x:c>
      <x:c r="H2445" s="119" t="n">
        <x:v>0.0028673355079929836</x:v>
      </x:c>
      <x:c r="I2445" s="119" t="n">
        <x:f>IFERROR(ABS(F2445-D2445)/ABS(D2445),"")</x:f>
        <x:v>0.27349151302130886</x:v>
      </x:c>
      <x:c r="J2445" s="119" t="n">
        <x:f>IFERROR(ABS(G2445-D2445)/ABS(D2445),"")</x:f>
        <x:v>0.03357387423347108</x:v>
      </x:c>
      <x:c r="K2445" s="120" t="n">
        <x:f>E2445-D2445</x:f>
        <x:v>-99.51087880489649</x:v>
      </x:c>
      <x:c r="L2445" s="77" t="str">
        <x:v>weighted_hybrid</x:v>
      </x:c>
      <x:c r="M2445" s="77" t="str">
        <x:v>是</x:v>
      </x:c>
      <x:c r="N2445" s="77" t="str">
        <x:v>是</x:v>
      </x:c>
    </x:row>
    <x:row r="2446">
      <x:c r="A2446" s="77" t="str">
        <x:v>3373</x:v>
      </x:c>
      <x:c r="B2446" s="77" t="str">
        <x:v>熱映</x:v>
      </x:c>
      <x:c r="C2446" s="125" t="n">
        <x:v>45809</x:v>
      </x:c>
      <x:c r="D2446" s="120" t="n">
        <x:v>32181</x:v>
      </x:c>
      <x:c r="E2446" s="120" t="n">
        <x:v>33889.64803227255</x:v>
      </x:c>
      <x:c r="F2446" s="120" t="n">
        <x:v>37104.61407897928</x:v>
      </x:c>
      <x:c r="G2446" s="120" t="n">
        <x:v>33532.42958263847</x:v>
      </x:c>
      <x:c r="H2446" s="119" t="n">
        <x:v>0.05309493279489599</x:v>
      </x:c>
      <x:c r="I2446" s="119" t="n">
        <x:f>IFERROR(ABS(F2446-D2446)/ABS(D2446),"")</x:f>
        <x:v>0.15299754758954903</x:v>
      </x:c>
      <x:c r="J2446" s="119" t="n">
        <x:f>IFERROR(ABS(G2446-D2446)/ABS(D2446),"")</x:f>
        <x:v>0.04199464226215685</x:v>
      </x:c>
      <x:c r="K2446" s="120" t="n">
        <x:f>E2446-D2446</x:f>
        <x:v>1708.6480322725474</x:v>
      </x:c>
      <x:c r="L2446" s="77" t="str">
        <x:v>weighted_hybrid</x:v>
      </x:c>
      <x:c r="M2446" s="77" t="str">
        <x:v>是</x:v>
      </x:c>
      <x:c r="N2446" s="77" t="str">
        <x:v>是</x:v>
      </x:c>
    </x:row>
    <x:row r="2447">
      <x:c r="A2447" s="77" t="str">
        <x:v>3373</x:v>
      </x:c>
      <x:c r="B2447" s="77" t="str">
        <x:v>熱映</x:v>
      </x:c>
      <x:c r="C2447" s="125" t="n">
        <x:v>45839</x:v>
      </x:c>
      <x:c r="D2447" s="120" t="n">
        <x:v>30163</x:v>
      </x:c>
      <x:c r="E2447" s="120" t="n">
        <x:v>34233.351524119455</x:v>
      </x:c>
      <x:c r="F2447" s="120" t="n">
        <x:v>34301.922360467855</x:v>
      </x:c>
      <x:c r="G2447" s="120" t="n">
        <x:v>34225.73254230297</x:v>
      </x:c>
      <x:c r="H2447" s="119" t="n">
        <x:v>0.13494518198188027</x:v>
      </x:c>
      <x:c r="I2447" s="119" t="n">
        <x:f>IFERROR(ABS(F2447-D2447)/ABS(D2447),"")</x:f>
        <x:v>0.137218524698069</x:v>
      </x:c>
      <x:c r="J2447" s="119" t="n">
        <x:f>IFERROR(ABS(G2447-D2447)/ABS(D2447),"")</x:f>
        <x:v>0.1346925883467483</x:v>
      </x:c>
      <x:c r="K2447" s="120" t="n">
        <x:f>E2447-D2447</x:f>
        <x:v>4070.3515241194546</x:v>
      </x:c>
      <x:c r="L2447" s="77" t="str">
        <x:v>weighted_hybrid</x:v>
      </x:c>
      <x:c r="M2447" s="77" t="str">
        <x:v>是</x:v>
      </x:c>
      <x:c r="N2447" s="77" t="str">
        <x:v>是</x:v>
      </x:c>
    </x:row>
    <x:row r="2448">
      <x:c r="A2448" s="77" t="str">
        <x:v>3373</x:v>
      </x:c>
      <x:c r="B2448" s="77" t="str">
        <x:v>熱映</x:v>
      </x:c>
      <x:c r="C2448" s="125" t="n">
        <x:v>45870</x:v>
      </x:c>
      <x:c r="D2448" s="120" t="n">
        <x:v>43528</x:v>
      </x:c>
      <x:c r="E2448" s="120" t="n">
        <x:v>33118.52869003099</x:v>
      </x:c>
      <x:c r="F2448" s="120" t="n">
        <x:v>29818.91192348977</x:v>
      </x:c>
      <x:c r="G2448" s="120" t="n">
        <x:v>33485.15277520223</x:v>
      </x:c>
      <x:c r="H2448" s="119" t="n">
        <x:v>0.23914425909688045</x:v>
      </x:c>
      <x:c r="I2448" s="119" t="n">
        <x:f>IFERROR(ABS(F2448-D2448)/ABS(D2448),"")</x:f>
        <x:v>0.31494872441899996</x:v>
      </x:c>
      <x:c r="J2448" s="119" t="n">
        <x:f>IFERROR(ABS(G2448-D2448)/ABS(D2448),"")</x:f>
        <x:v>0.23072154072775616</x:v>
      </x:c>
      <x:c r="K2448" s="120" t="n">
        <x:f>E2448-D2448</x:f>
        <x:v>-10409.471309969013</x:v>
      </x:c>
      <x:c r="L2448" s="77" t="str">
        <x:v>weighted_hybrid</x:v>
      </x:c>
      <x:c r="M2448" s="77" t="str">
        <x:v>是</x:v>
      </x:c>
      <x:c r="N2448" s="77" t="str">
        <x:v>是</x:v>
      </x:c>
    </x:row>
    <x:row r="2449">
      <x:c r="A2449" s="77" t="str">
        <x:v>3373</x:v>
      </x:c>
      <x:c r="B2449" s="77" t="str">
        <x:v>熱映</x:v>
      </x:c>
      <x:c r="C2449" s="125" t="n">
        <x:v>45901</x:v>
      </x:c>
      <x:c r="D2449" s="120" t="n">
        <x:v>27579</x:v>
      </x:c>
      <x:c r="E2449" s="120" t="n">
        <x:v>40620.33358734582</x:v>
      </x:c>
      <x:c r="F2449" s="120" t="n">
        <x:v>34729.13412516935</x:v>
      </x:c>
      <x:c r="G2449" s="120" t="n">
        <x:v>41274.91130536542</x:v>
      </x:c>
      <x:c r="H2449" s="119" t="n">
        <x:v>0.4728718803200196</x:v>
      </x:c>
      <x:c r="I2449" s="119" t="n">
        <x:f>IFERROR(ABS(F2449-D2449)/ABS(D2449),"")</x:f>
        <x:v>0.25926009373687775</x:v>
      </x:c>
      <x:c r="J2449" s="119" t="n">
        <x:f>IFERROR(ABS(G2449-D2449)/ABS(D2449),"")</x:f>
        <x:v>0.4966065232737018</x:v>
      </x:c>
      <x:c r="K2449" s="120" t="n">
        <x:f>E2449-D2449</x:f>
        <x:v>13041.33358734582</x:v>
      </x:c>
      <x:c r="L2449" s="77" t="str">
        <x:v>weighted_hybrid</x:v>
      </x:c>
      <x:c r="M2449" s="77" t="str">
        <x:v>是</x:v>
      </x:c>
      <x:c r="N2449" s="77" t="str">
        <x:v>是</x:v>
      </x:c>
    </x:row>
    <x:row r="2450">
      <x:c r="A2450" s="77" t="str">
        <x:v>3373</x:v>
      </x:c>
      <x:c r="B2450" s="77" t="str">
        <x:v>熱映</x:v>
      </x:c>
      <x:c r="C2450" s="125" t="n">
        <x:v>45931</x:v>
      </x:c>
      <x:c r="D2450" s="120" t="n">
        <x:v>32262</x:v>
      </x:c>
      <x:c r="E2450" s="120" t="n">
        <x:v>28285.38966405412</x:v>
      </x:c>
      <x:c r="F2450" s="120" t="n">
        <x:v>30522.818335981847</x:v>
      </x:c>
      <x:c r="G2450" s="120" t="n">
        <x:v>28036.786478284375</x:v>
      </x:c>
      <x:c r="H2450" s="119" t="n">
        <x:v>0.12325988270863181</x:v>
      </x:c>
      <x:c r="I2450" s="119" t="n">
        <x:f>IFERROR(ABS(F2450-D2450)/ABS(D2450),"")</x:f>
        <x:v>0.05390805480187692</x:v>
      </x:c>
      <x:c r="J2450" s="119" t="n">
        <x:f>IFERROR(ABS(G2450-D2450)/ABS(D2450),"")</x:f>
        <x:v>0.13096564136493785</x:v>
      </x:c>
      <x:c r="K2450" s="120" t="n">
        <x:f>E2450-D2450</x:f>
        <x:v>-3976.6103359458793</x:v>
      </x:c>
      <x:c r="L2450" s="77" t="str">
        <x:v>weighted_hybrid</x:v>
      </x:c>
      <x:c r="M2450" s="77" t="str">
        <x:v>是</x:v>
      </x:c>
      <x:c r="N2450" s="77" t="str">
        <x:v>是</x:v>
      </x:c>
    </x:row>
    <x:row r="2451">
      <x:c r="A2451" s="77" t="str">
        <x:v>3373</x:v>
      </x:c>
      <x:c r="B2451" s="77" t="str">
        <x:v>熱映</x:v>
      </x:c>
      <x:c r="C2451" s="125" t="n">
        <x:v>45962</x:v>
      </x:c>
      <x:c r="D2451" s="120" t="n">
        <x:v>24502</x:v>
      </x:c>
      <x:c r="E2451" s="120" t="n">
        <x:v>32612.941324083273</x:v>
      </x:c>
      <x:c r="F2451" s="120" t="n">
        <x:v>34005.65469337492</x:v>
      </x:c>
      <x:c r="G2451" s="120" t="n">
        <x:v>32458.195394161976</x:v>
      </x:c>
      <x:c r="H2451" s="119" t="n">
        <x:v>0.331031806549803</x:v>
      </x:c>
      <x:c r="I2451" s="119" t="n">
        <x:f>IFERROR(ABS(F2451-D2451)/ABS(D2451),"")</x:f>
        <x:v>0.38787261012876173</x:v>
      </x:c>
      <x:c r="J2451" s="119" t="n">
        <x:f>IFERROR(ABS(G2451-D2451)/ABS(D2451),"")</x:f>
        <x:v>0.32471616170769635</x:v>
      </x:c>
      <x:c r="K2451" s="120" t="n">
        <x:f>E2451-D2451</x:f>
        <x:v>8110.941324083273</x:v>
      </x:c>
      <x:c r="L2451" s="77" t="str">
        <x:v>weighted_hybrid</x:v>
      </x:c>
      <x:c r="M2451" s="77" t="str">
        <x:v>是</x:v>
      </x:c>
      <x:c r="N2451" s="77" t="str">
        <x:v>是</x:v>
      </x:c>
    </x:row>
    <x:row r="2452">
      <x:c r="A2452" s="77" t="str">
        <x:v>3373</x:v>
      </x:c>
      <x:c r="B2452" s="77" t="str">
        <x:v>熱映</x:v>
      </x:c>
      <x:c r="C2452" s="125" t="n">
        <x:v>45992</x:v>
      </x:c>
      <x:c r="D2452" s="120" t="n">
        <x:v>37126</x:v>
      </x:c>
      <x:c r="E2452" s="120" t="n">
        <x:v>31215.557471477267</x:v>
      </x:c>
      <x:c r="F2452" s="120" t="n">
        <x:v>30699.81127784497</x:v>
      </x:c>
      <x:c r="G2452" s="120" t="n">
        <x:v>31272.862604103077</x:v>
      </x:c>
      <x:c r="H2452" s="119" t="n">
        <x:v>0.15919955094873495</x:v>
      </x:c>
      <x:c r="I2452" s="119" t="n">
        <x:f>IFERROR(ABS(F2452-D2452)/ABS(D2452),"")</x:f>
        <x:v>0.17309133012322986</x:v>
      </x:c>
      <x:c r="J2452" s="119" t="n">
        <x:f>IFERROR(ABS(G2452-D2452)/ABS(D2452),"")</x:f>
        <x:v>0.15765601992934664</x:v>
      </x:c>
      <x:c r="K2452" s="120" t="n">
        <x:f>E2452-D2452</x:f>
        <x:v>-5910.4425285227335</x:v>
      </x:c>
      <x:c r="L2452" s="77" t="str">
        <x:v>weighted_hybrid</x:v>
      </x:c>
      <x:c r="M2452" s="77" t="str">
        <x:v>是</x:v>
      </x:c>
      <x:c r="N2452" s="77" t="str">
        <x:v>是</x:v>
      </x:c>
    </x:row>
    <x:row r="2453">
      <x:c r="A2453" s="77" t="str">
        <x:v>3390</x:v>
      </x:c>
      <x:c r="B2453" s="77" t="str">
        <x:v>旭軟</x:v>
      </x:c>
      <x:c r="C2453" s="125" t="n">
        <x:v>45658</x:v>
      </x:c>
      <x:c r="D2453" s="120" t="n">
        <x:v>52292</x:v>
      </x:c>
      <x:c r="E2453" s="120" t="n">
        <x:v>60402.93295603214</x:v>
      </x:c>
      <x:c r="F2453" s="120" t="n">
        <x:v>66337.56722169586</x:v>
      </x:c>
      <x:c r="G2453" s="120" t="n">
        <x:v>59743.529148736176</x:v>
      </x:c>
      <x:c r="H2453" s="119" t="n">
        <x:v>0.15510848611703784</x:v>
      </x:c>
      <x:c r="I2453" s="119" t="n">
        <x:f>IFERROR(ABS(F2453-D2453)/ABS(D2453),"")</x:f>
        <x:v>0.2685987765183176</x:v>
      </x:c>
      <x:c r="J2453" s="119" t="n">
        <x:f>IFERROR(ABS(G2453-D2453)/ABS(D2453),"")</x:f>
        <x:v>0.14249845385022902</x:v>
      </x:c>
      <x:c r="K2453" s="120" t="n">
        <x:f>E2453-D2453</x:f>
        <x:v>8110.932956032142</x:v>
      </x:c>
      <x:c r="L2453" s="77" t="str">
        <x:v>weighted_hybrid</x:v>
      </x:c>
      <x:c r="M2453" s="77" t="str">
        <x:v>是</x:v>
      </x:c>
      <x:c r="N2453" s="77" t="str">
        <x:v>是</x:v>
      </x:c>
    </x:row>
    <x:row r="2454">
      <x:c r="A2454" s="77" t="str">
        <x:v>3390</x:v>
      </x:c>
      <x:c r="B2454" s="77" t="str">
        <x:v>旭軟</x:v>
      </x:c>
      <x:c r="C2454" s="125" t="n">
        <x:v>45689</x:v>
      </x:c>
      <x:c r="D2454" s="120" t="n">
        <x:v>78980</x:v>
      </x:c>
      <x:c r="E2454" s="120" t="n">
        <x:v>43975.35074137598</x:v>
      </x:c>
      <x:c r="F2454" s="120" t="n">
        <x:v>44592.15054130006</x:v>
      </x:c>
      <x:c r="G2454" s="120" t="n">
        <x:v>43906.8174302733</x:v>
      </x:c>
      <x:c r="H2454" s="119" t="n">
        <x:v>0.4432090308764753</x:v>
      </x:c>
      <x:c r="I2454" s="119" t="n">
        <x:f>IFERROR(ABS(F2454-D2454)/ABS(D2454),"")</x:f>
        <x:v>0.43539946136616786</x:v>
      </x:c>
      <x:c r="J2454" s="119" t="n">
        <x:f>IFERROR(ABS(G2454-D2454)/ABS(D2454),"")</x:f>
        <x:v>0.44407676082206504</x:v>
      </x:c>
      <x:c r="K2454" s="120" t="n">
        <x:f>E2454-D2454</x:f>
        <x:v>-35004.64925862402</x:v>
      </x:c>
      <x:c r="L2454" s="77" t="str">
        <x:v>weighted_hybrid</x:v>
      </x:c>
      <x:c r="M2454" s="77" t="str">
        <x:v>是</x:v>
      </x:c>
      <x:c r="N2454" s="77" t="str">
        <x:v>是</x:v>
      </x:c>
    </x:row>
    <x:row r="2455">
      <x:c r="A2455" s="77" t="str">
        <x:v>3390</x:v>
      </x:c>
      <x:c r="B2455" s="77" t="str">
        <x:v>旭軟</x:v>
      </x:c>
      <x:c r="C2455" s="125" t="n">
        <x:v>45717</x:v>
      </x:c>
      <x:c r="D2455" s="120" t="n">
        <x:v>63730</x:v>
      </x:c>
      <x:c r="E2455" s="120" t="n">
        <x:v>81127.19973843738</x:v>
      </x:c>
      <x:c r="F2455" s="120" t="n">
        <x:v>85592.04137906997</x:v>
      </x:c>
      <x:c r="G2455" s="120" t="n">
        <x:v>80631.10622281153</x:v>
      </x:c>
      <x:c r="H2455" s="119" t="n">
        <x:v>0.27298289249077956</x:v>
      </x:c>
      <x:c r="I2455" s="119" t="n">
        <x:f>IFERROR(ABS(F2455-D2455)/ABS(D2455),"")</x:f>
        <x:v>0.3430416033119405</x:v>
      </x:c>
      <x:c r="J2455" s="119" t="n">
        <x:f>IFERROR(ABS(G2455-D2455)/ABS(D2455),"")</x:f>
        <x:v>0.26519859128842826</x:v>
      </x:c>
      <x:c r="K2455" s="120" t="n">
        <x:f>E2455-D2455</x:f>
        <x:v>17397.199738437383</x:v>
      </x:c>
      <x:c r="L2455" s="77" t="str">
        <x:v>weighted_hybrid</x:v>
      </x:c>
      <x:c r="M2455" s="77" t="str">
        <x:v>是</x:v>
      </x:c>
      <x:c r="N2455" s="77" t="str">
        <x:v>是</x:v>
      </x:c>
    </x:row>
    <x:row r="2456">
      <x:c r="A2456" s="77" t="str">
        <x:v>3390</x:v>
      </x:c>
      <x:c r="B2456" s="77" t="str">
        <x:v>旭軟</x:v>
      </x:c>
      <x:c r="C2456" s="125" t="n">
        <x:v>45748</x:v>
      </x:c>
      <x:c r="D2456" s="120" t="n">
        <x:v>61249</x:v>
      </x:c>
      <x:c r="E2456" s="120" t="n">
        <x:v>69638.43164989454</x:v>
      </x:c>
      <x:c r="F2456" s="120" t="n">
        <x:v>69372.46988728191</x:v>
      </x:c>
      <x:c r="G2456" s="120" t="n">
        <x:v>69667.9829568515</x:v>
      </x:c>
      <x:c r="H2456" s="119" t="n">
        <x:v>0.1369725489378527</x:v>
      </x:c>
      <x:c r="I2456" s="119" t="n">
        <x:f>IFERROR(ABS(F2456-D2456)/ABS(D2456),"")</x:f>
        <x:v>0.13263024518411587</x:v>
      </x:c>
      <x:c r="J2456" s="119" t="n">
        <x:f>IFERROR(ABS(G2456-D2456)/ABS(D2456),"")</x:f>
        <x:v>0.13745502713271235</x:v>
      </x:c>
      <x:c r="K2456" s="120" t="n">
        <x:f>E2456-D2456</x:f>
        <x:v>8389.43164989454</x:v>
      </x:c>
      <x:c r="L2456" s="77" t="str">
        <x:v>weighted_hybrid</x:v>
      </x:c>
      <x:c r="M2456" s="77" t="str">
        <x:v>是</x:v>
      </x:c>
      <x:c r="N2456" s="77" t="str">
        <x:v>是</x:v>
      </x:c>
    </x:row>
    <x:row r="2457">
      <x:c r="A2457" s="77" t="str">
        <x:v>3390</x:v>
      </x:c>
      <x:c r="B2457" s="77" t="str">
        <x:v>旭軟</x:v>
      </x:c>
      <x:c r="C2457" s="125" t="n">
        <x:v>45778</x:v>
      </x:c>
      <x:c r="D2457" s="120" t="n">
        <x:v>55926</x:v>
      </x:c>
      <x:c r="E2457" s="120" t="n">
        <x:v>69676.63147970136</x:v>
      </x:c>
      <x:c r="F2457" s="120" t="n">
        <x:v>73751.00960915179</x:v>
      </x:c>
      <x:c r="G2457" s="120" t="n">
        <x:v>69223.92279865131</x:v>
      </x:c>
      <x:c r="H2457" s="119" t="n">
        <x:v>0.24587189285308017</x:v>
      </x:c>
      <x:c r="I2457" s="119" t="n">
        <x:f>IFERROR(ABS(F2457-D2457)/ABS(D2457),"")</x:f>
        <x:v>0.31872491522997876</x:v>
      </x:c>
      <x:c r="J2457" s="119" t="n">
        <x:f>IFERROR(ABS(G2457-D2457)/ABS(D2457),"")</x:f>
        <x:v>0.23777711258898032</x:v>
      </x:c>
      <x:c r="K2457" s="120" t="n">
        <x:f>E2457-D2457</x:f>
        <x:v>13750.631479701362</x:v>
      </x:c>
      <x:c r="L2457" s="77" t="str">
        <x:v>weighted_hybrid</x:v>
      </x:c>
      <x:c r="M2457" s="77" t="str">
        <x:v>是</x:v>
      </x:c>
      <x:c r="N2457" s="77" t="str">
        <x:v>是</x:v>
      </x:c>
    </x:row>
    <x:row r="2458">
      <x:c r="A2458" s="77" t="str">
        <x:v>3390</x:v>
      </x:c>
      <x:c r="B2458" s="77" t="str">
        <x:v>旭軟</x:v>
      </x:c>
      <x:c r="C2458" s="125" t="n">
        <x:v>45809</x:v>
      </x:c>
      <x:c r="D2458" s="120" t="n">
        <x:v>65440</x:v>
      </x:c>
      <x:c r="E2458" s="120" t="n">
        <x:v>58598.9235596321</x:v>
      </x:c>
      <x:c r="F2458" s="120" t="n">
        <x:v>64788.669319844485</x:v>
      </x:c>
      <x:c r="G2458" s="120" t="n">
        <x:v>57911.174030719616</x:v>
      </x:c>
      <x:c r="H2458" s="119" t="n">
        <x:v>0.10453967665598868</x:v>
      </x:c>
      <x:c r="I2458" s="119" t="n">
        <x:f>IFERROR(ABS(F2458-D2458)/ABS(D2458),"")</x:f>
        <x:v>0.009953097190640517</x:v>
      </x:c>
      <x:c r="J2458" s="119" t="n">
        <x:f>IFERROR(ABS(G2458-D2458)/ABS(D2458),"")</x:f>
        <x:v>0.11504929659658289</x:v>
      </x:c>
      <x:c r="K2458" s="120" t="n">
        <x:f>E2458-D2458</x:f>
        <x:v>-6841.076440367899</x:v>
      </x:c>
      <x:c r="L2458" s="77" t="str">
        <x:v>weighted_hybrid</x:v>
      </x:c>
      <x:c r="M2458" s="77" t="str">
        <x:v>是</x:v>
      </x:c>
      <x:c r="N2458" s="77" t="str">
        <x:v>是</x:v>
      </x:c>
    </x:row>
    <x:row r="2459">
      <x:c r="A2459" s="77" t="str">
        <x:v>3390</x:v>
      </x:c>
      <x:c r="B2459" s="77" t="str">
        <x:v>旭軟</x:v>
      </x:c>
      <x:c r="C2459" s="125" t="n">
        <x:v>45839</x:v>
      </x:c>
      <x:c r="D2459" s="120" t="n">
        <x:v>60811</x:v>
      </x:c>
      <x:c r="E2459" s="120" t="n">
        <x:v>68977.50431873003</x:v>
      </x:c>
      <x:c r="F2459" s="120" t="n">
        <x:v>75807.37689936609</x:v>
      </x:c>
      <x:c r="G2459" s="120" t="n">
        <x:v>68218.62958754825</x:v>
      </x:c>
      <x:c r="H2459" s="119" t="n">
        <x:v>0.13429320877357767</x:v>
      </x:c>
      <x:c r="I2459" s="119" t="n">
        <x:f>IFERROR(ABS(F2459-D2459)/ABS(D2459),"")</x:f>
        <x:v>0.24660631956991486</x:v>
      </x:c>
      <x:c r="J2459" s="119" t="n">
        <x:f>IFERROR(ABS(G2459-D2459)/ABS(D2459),"")</x:f>
        <x:v>0.12181397424065131</x:v>
      </x:c>
      <x:c r="K2459" s="120" t="n">
        <x:f>E2459-D2459</x:f>
        <x:v>8166.5043187300325</x:v>
      </x:c>
      <x:c r="L2459" s="77" t="str">
        <x:v>weighted_hybrid</x:v>
      </x:c>
      <x:c r="M2459" s="77" t="str">
        <x:v>是</x:v>
      </x:c>
      <x:c r="N2459" s="77" t="str">
        <x:v>是</x:v>
      </x:c>
    </x:row>
    <x:row r="2460">
      <x:c r="A2460" s="77" t="str">
        <x:v>3390</x:v>
      </x:c>
      <x:c r="B2460" s="77" t="str">
        <x:v>旭軟</x:v>
      </x:c>
      <x:c r="C2460" s="125" t="n">
        <x:v>45870</x:v>
      </x:c>
      <x:c r="D2460" s="120" t="n">
        <x:v>68678</x:v>
      </x:c>
      <x:c r="E2460" s="120" t="n">
        <x:v>55333.49217553067</x:v>
      </x:c>
      <x:c r="F2460" s="120" t="n">
        <x:v>68265.29447250477</x:v>
      </x:c>
      <x:c r="G2460" s="120" t="n">
        <x:v>53896.62525364466</x:v>
      </x:c>
      <x:c r="H2460" s="119" t="n">
        <x:v>0.1943054227623013</x:v>
      </x:c>
      <x:c r="I2460" s="119" t="n">
        <x:f>IFERROR(ABS(F2460-D2460)/ABS(D2460),"")</x:f>
        <x:v>0.006009282848877792</x:v>
      </x:c>
      <x:c r="J2460" s="119" t="n">
        <x:f>IFERROR(ABS(G2460-D2460)/ABS(D2460),"")</x:f>
        <x:v>0.215227216086015</x:v>
      </x:c>
      <x:c r="K2460" s="120" t="n">
        <x:f>E2460-D2460</x:f>
        <x:v>-13344.507824469329</x:v>
      </x:c>
      <x:c r="L2460" s="77" t="str">
        <x:v>weighted_hybrid</x:v>
      </x:c>
      <x:c r="M2460" s="77" t="str">
        <x:v>是</x:v>
      </x:c>
      <x:c r="N2460" s="77" t="str">
        <x:v>是</x:v>
      </x:c>
    </x:row>
    <x:row r="2461">
      <x:c r="A2461" s="77" t="str">
        <x:v>3390</x:v>
      </x:c>
      <x:c r="B2461" s="77" t="str">
        <x:v>旭軟</x:v>
      </x:c>
      <x:c r="C2461" s="125" t="n">
        <x:v>45901</x:v>
      </x:c>
      <x:c r="D2461" s="120" t="n">
        <x:v>68883</x:v>
      </x:c>
      <x:c r="E2461" s="120" t="n">
        <x:v>58241.02335686823</x:v>
      </x:c>
      <x:c r="F2461" s="120" t="n">
        <x:v>54832.16496490186</x:v>
      </x:c>
      <x:c r="G2461" s="120" t="n">
        <x:v>58619.78540042004</x:v>
      </x:c>
      <x:c r="H2461" s="119" t="n">
        <x:v>0.154493512813492</x:v>
      </x:c>
      <x:c r="I2461" s="119" t="n">
        <x:f>IFERROR(ABS(F2461-D2461)/ABS(D2461),"")</x:f>
        <x:v>0.2039811714805996</x:v>
      </x:c>
      <x:c r="J2461" s="119" t="n">
        <x:f>IFERROR(ABS(G2461-D2461)/ABS(D2461),"")</x:f>
        <x:v>0.1489948840727024</x:v>
      </x:c>
      <x:c r="K2461" s="120" t="n">
        <x:f>E2461-D2461</x:f>
        <x:v>-10641.97664313177</x:v>
      </x:c>
      <x:c r="L2461" s="77" t="str">
        <x:v>weighted_hybrid</x:v>
      </x:c>
      <x:c r="M2461" s="77" t="str">
        <x:v>是</x:v>
      </x:c>
      <x:c r="N2461" s="77" t="str">
        <x:v>是</x:v>
      </x:c>
    </x:row>
    <x:row r="2462">
      <x:c r="A2462" s="77" t="str">
        <x:v>3390</x:v>
      </x:c>
      <x:c r="B2462" s="77" t="str">
        <x:v>旭軟</x:v>
      </x:c>
      <x:c r="C2462" s="125" t="n">
        <x:v>45931</x:v>
      </x:c>
      <x:c r="D2462" s="120" t="n">
        <x:v>75454</x:v>
      </x:c>
      <x:c r="E2462" s="120" t="n">
        <x:v>68252.94307463476</x:v>
      </x:c>
      <x:c r="F2462" s="120" t="n">
        <x:v>65955.89119910965</x:v>
      </x:c>
      <x:c r="G2462" s="120" t="n">
        <x:v>68508.17106080422</x:v>
      </x:c>
      <x:c r="H2462" s="119" t="n">
        <x:v>0.09543638409315922</x:v>
      </x:c>
      <x:c r="I2462" s="119" t="n">
        <x:f>IFERROR(ABS(F2462-D2462)/ABS(D2462),"")</x:f>
        <x:v>0.12587946034524805</x:v>
      </x:c>
      <x:c r="J2462" s="119" t="n">
        <x:f>IFERROR(ABS(G2462-D2462)/ABS(D2462),"")</x:f>
        <x:v>0.09205382006514937</x:v>
      </x:c>
      <x:c r="K2462" s="120" t="n">
        <x:f>E2462-D2462</x:f>
        <x:v>-7201.056925365236</x:v>
      </x:c>
      <x:c r="L2462" s="77" t="str">
        <x:v>weighted_hybrid</x:v>
      </x:c>
      <x:c r="M2462" s="77" t="str">
        <x:v>是</x:v>
      </x:c>
      <x:c r="N2462" s="77" t="str">
        <x:v>是</x:v>
      </x:c>
    </x:row>
    <x:row r="2463">
      <x:c r="A2463" s="77" t="str">
        <x:v>3390</x:v>
      </x:c>
      <x:c r="B2463" s="77" t="str">
        <x:v>旭軟</x:v>
      </x:c>
      <x:c r="C2463" s="125" t="n">
        <x:v>45962</x:v>
      </x:c>
      <x:c r="D2463" s="120" t="n">
        <x:v>72094</x:v>
      </x:c>
      <x:c r="E2463" s="120" t="n">
        <x:v>78119.53282440346</x:v>
      </x:c>
      <x:c r="F2463" s="120" t="n">
        <x:v>79491.82647621962</x:v>
      </x:c>
      <x:c r="G2463" s="120" t="n">
        <x:v>77967.05575197945</x:v>
      </x:c>
      <x:c r="H2463" s="119" t="n">
        <x:v>0.0835788390768089</x:v>
      </x:c>
      <x:c r="I2463" s="119" t="n">
        <x:f>IFERROR(ABS(F2463-D2463)/ABS(D2463),"")</x:f>
        <x:v>0.10261362216300413</x:v>
      </x:c>
      <x:c r="J2463" s="119" t="n">
        <x:f>IFERROR(ABS(G2463-D2463)/ABS(D2463),"")</x:f>
        <x:v>0.0814638631783429</x:v>
      </x:c>
      <x:c r="K2463" s="120" t="n">
        <x:f>E2463-D2463</x:f>
        <x:v>6025.532824403461</x:v>
      </x:c>
      <x:c r="L2463" s="77" t="str">
        <x:v>weighted_hybrid</x:v>
      </x:c>
      <x:c r="M2463" s="77" t="str">
        <x:v>是</x:v>
      </x:c>
      <x:c r="N2463" s="77" t="str">
        <x:v>是</x:v>
      </x:c>
    </x:row>
    <x:row r="2464">
      <x:c r="A2464" s="77" t="str">
        <x:v>3390</x:v>
      </x:c>
      <x:c r="B2464" s="77" t="str">
        <x:v>旭軟</x:v>
      </x:c>
      <x:c r="C2464" s="125" t="n">
        <x:v>45992</x:v>
      </x:c>
      <x:c r="D2464" s="120" t="n">
        <x:v>68723</x:v>
      </x:c>
      <x:c r="E2464" s="120" t="n">
        <x:v>69298.65303913291</x:v>
      </x:c>
      <x:c r="F2464" s="120" t="n">
        <x:v>61597.82861736836</x:v>
      </x:c>
      <x:c r="G2464" s="120" t="n">
        <x:v>70154.30019710676</x:v>
      </x:c>
      <x:c r="H2464" s="119" t="n">
        <x:v>0.00837642476511378</x:v>
      </x:c>
      <x:c r="I2464" s="119" t="n">
        <x:f>IFERROR(ABS(F2464-D2464)/ABS(D2464),"")</x:f>
        <x:v>0.10367957427108306</x:v>
      </x:c>
      <x:c r="J2464" s="119" t="n">
        <x:f>IFERROR(ABS(G2464-D2464)/ABS(D2464),"")</x:f>
        <x:v>0.020827091324691252</x:v>
      </x:c>
      <x:c r="K2464" s="120" t="n">
        <x:f>E2464-D2464</x:f>
        <x:v>575.6530391329143</x:v>
      </x:c>
      <x:c r="L2464" s="77" t="str">
        <x:v>weighted_hybrid</x:v>
      </x:c>
      <x:c r="M2464" s="77" t="str">
        <x:v>是</x:v>
      </x:c>
      <x:c r="N2464" s="77" t="str">
        <x:v>是</x:v>
      </x:c>
    </x:row>
    <x:row r="2465">
      <x:c r="A2465" s="77" t="str">
        <x:v>3426</x:v>
      </x:c>
      <x:c r="B2465" s="77" t="str">
        <x:v>台興</x:v>
      </x:c>
      <x:c r="C2465" s="125" t="n">
        <x:v>45658</x:v>
      </x:c>
      <x:c r="D2465" s="120" t="n">
        <x:v>65560</x:v>
      </x:c>
      <x:c r="E2465" s="120" t="n">
        <x:v>69326.83720477682</x:v>
      </x:c>
      <x:c r="F2465" s="120" t="n">
        <x:v>65173.01906205568</x:v>
      </x:c>
      <x:c r="G2465" s="120" t="n">
        <x:v>69788.37255396806</x:v>
      </x:c>
      <x:c r="H2465" s="119" t="n">
        <x:v>0.05745633320281911</x:v>
      </x:c>
      <x:c r="I2465" s="119" t="n">
        <x:f>IFERROR(ABS(F2465-D2465)/ABS(D2465),"")</x:f>
        <x:v>0.005902698870413631</x:v>
      </x:c>
      <x:c r="J2465" s="119" t="n">
        <x:f>IFERROR(ABS(G2465-D2465)/ABS(D2465),"")</x:f>
        <x:v>0.06449622565540054</x:v>
      </x:c>
      <x:c r="K2465" s="120" t="n">
        <x:f>E2465-D2465</x:f>
        <x:v>3766.8372047768207</x:v>
      </x:c>
      <x:c r="L2465" s="77" t="str">
        <x:v>weighted_hybrid</x:v>
      </x:c>
      <x:c r="M2465" s="77" t="str">
        <x:v>是</x:v>
      </x:c>
      <x:c r="N2465" s="77" t="str">
        <x:v>是</x:v>
      </x:c>
    </x:row>
    <x:row r="2466">
      <x:c r="A2466" s="77" t="str">
        <x:v>3426</x:v>
      </x:c>
      <x:c r="B2466" s="77" t="str">
        <x:v>台興</x:v>
      </x:c>
      <x:c r="C2466" s="125" t="n">
        <x:v>45689</x:v>
      </x:c>
      <x:c r="D2466" s="120" t="n">
        <x:v>65569</x:v>
      </x:c>
      <x:c r="E2466" s="120" t="n">
        <x:v>61391.727122816155</x:v>
      </x:c>
      <x:c r="F2466" s="120" t="n">
        <x:v>54199.28086346236</x:v>
      </x:c>
      <x:c r="G2466" s="120" t="n">
        <x:v>62190.88781829991</x:v>
      </x:c>
      <x:c r="H2466" s="119" t="n">
        <x:v>0.06370804613741013</x:v>
      </x:c>
      <x:c r="I2466" s="119" t="n">
        <x:f>IFERROR(ABS(F2466-D2466)/ABS(D2466),"")</x:f>
        <x:v>0.17340083174270832</x:v>
      </x:c>
      <x:c r="J2466" s="119" t="n">
        <x:f>IFERROR(ABS(G2466-D2466)/ABS(D2466),"")</x:f>
        <x:v>0.05151995884793255</x:v>
      </x:c>
      <x:c r="K2466" s="120" t="n">
        <x:f>E2466-D2466</x:f>
        <x:v>-4177.272877183845</x:v>
      </x:c>
      <x:c r="L2466" s="77" t="str">
        <x:v>weighted_hybrid</x:v>
      </x:c>
      <x:c r="M2466" s="77" t="str">
        <x:v>是</x:v>
      </x:c>
      <x:c r="N2466" s="77" t="str">
        <x:v>是</x:v>
      </x:c>
    </x:row>
    <x:row r="2467">
      <x:c r="A2467" s="77" t="str">
        <x:v>3426</x:v>
      </x:c>
      <x:c r="B2467" s="77" t="str">
        <x:v>台興</x:v>
      </x:c>
      <x:c r="C2467" s="125" t="n">
        <x:v>45717</x:v>
      </x:c>
      <x:c r="D2467" s="120" t="n">
        <x:v>70685</x:v>
      </x:c>
      <x:c r="E2467" s="120" t="n">
        <x:v>75907.53885280478</x:v>
      </x:c>
      <x:c r="F2467" s="120" t="n">
        <x:v>79260.59334171773</x:v>
      </x:c>
      <x:c r="G2467" s="120" t="n">
        <x:v>75534.97724292555</x:v>
      </x:c>
      <x:c r="H2467" s="119" t="n">
        <x:v>0.07388468349444403</x:v>
      </x:c>
      <x:c r="I2467" s="119" t="n">
        <x:f>IFERROR(ABS(F2467-D2467)/ABS(D2467),"")</x:f>
        <x:v>0.12132126111222649</x:v>
      </x:c>
      <x:c r="J2467" s="119" t="n">
        <x:f>IFERROR(ABS(G2467-D2467)/ABS(D2467),"")</x:f>
        <x:v>0.06861395264802368</x:v>
      </x:c>
      <x:c r="K2467" s="120" t="n">
        <x:f>E2467-D2467</x:f>
        <x:v>5222.538852804777</x:v>
      </x:c>
      <x:c r="L2467" s="77" t="str">
        <x:v>weighted_hybrid</x:v>
      </x:c>
      <x:c r="M2467" s="77" t="str">
        <x:v>是</x:v>
      </x:c>
      <x:c r="N2467" s="77" t="str">
        <x:v>是</x:v>
      </x:c>
    </x:row>
    <x:row r="2468">
      <x:c r="A2468" s="77" t="str">
        <x:v>3426</x:v>
      </x:c>
      <x:c r="B2468" s="77" t="str">
        <x:v>台興</x:v>
      </x:c>
      <x:c r="C2468" s="125" t="n">
        <x:v>45748</x:v>
      </x:c>
      <x:c r="D2468" s="120" t="n">
        <x:v>60562</x:v>
      </x:c>
      <x:c r="E2468" s="120" t="n">
        <x:v>70796.56257371521</x:v>
      </x:c>
      <x:c r="F2468" s="120" t="n">
        <x:v>71899.22524623935</x:v>
      </x:c>
      <x:c r="G2468" s="120" t="n">
        <x:v>70674.0444989903</x:v>
      </x:c>
      <x:c r="H2468" s="119" t="n">
        <x:v>0.1689931404794296</x:v>
      </x:c>
      <x:c r="I2468" s="119" t="n">
        <x:f>IFERROR(ABS(F2468-D2468)/ABS(D2468),"")</x:f>
        <x:v>0.18720031118918384</x:v>
      </x:c>
      <x:c r="J2468" s="119" t="n">
        <x:f>IFERROR(ABS(G2468-D2468)/ABS(D2468),"")</x:f>
        <x:v>0.166970121511679</x:v>
      </x:c>
      <x:c r="K2468" s="120" t="n">
        <x:f>E2468-D2468</x:f>
        <x:v>10234.562573715215</x:v>
      </x:c>
      <x:c r="L2468" s="77" t="str">
        <x:v>weighted_hybrid</x:v>
      </x:c>
      <x:c r="M2468" s="77" t="str">
        <x:v>是</x:v>
      </x:c>
      <x:c r="N2468" s="77" t="str">
        <x:v>是</x:v>
      </x:c>
    </x:row>
    <x:row r="2469">
      <x:c r="A2469" s="77" t="str">
        <x:v>3426</x:v>
      </x:c>
      <x:c r="B2469" s="77" t="str">
        <x:v>台興</x:v>
      </x:c>
      <x:c r="C2469" s="125" t="n">
        <x:v>45778</x:v>
      </x:c>
      <x:c r="D2469" s="120" t="n">
        <x:v>60863</x:v>
      </x:c>
      <x:c r="E2469" s="120" t="n">
        <x:v>63177.72275028252</x:v>
      </x:c>
      <x:c r="F2469" s="120" t="n">
        <x:v>69954.25443043909</x:v>
      </x:c>
      <x:c r="G2469" s="120" t="n">
        <x:v>62424.77478582067</x:v>
      </x:c>
      <x:c r="H2469" s="119" t="n">
        <x:v>0.03803169002978031</x:v>
      </x:c>
      <x:c r="I2469" s="119" t="n">
        <x:f>IFERROR(ABS(F2469-D2469)/ABS(D2469),"")</x:f>
        <x:v>0.1493724336697023</x:v>
      </x:c>
      <x:c r="J2469" s="119" t="n">
        <x:f>IFERROR(ABS(G2469-D2469)/ABS(D2469),"")</x:f>
        <x:v>0.025660496292011094</x:v>
      </x:c>
      <x:c r="K2469" s="120" t="n">
        <x:f>E2469-D2469</x:f>
        <x:v>2314.722750282519</x:v>
      </x:c>
      <x:c r="L2469" s="77" t="str">
        <x:v>weighted_hybrid</x:v>
      </x:c>
      <x:c r="M2469" s="77" t="str">
        <x:v>是</x:v>
      </x:c>
      <x:c r="N2469" s="77" t="str">
        <x:v>是</x:v>
      </x:c>
    </x:row>
    <x:row r="2470">
      <x:c r="A2470" s="77" t="str">
        <x:v>3426</x:v>
      </x:c>
      <x:c r="B2470" s="77" t="str">
        <x:v>台興</x:v>
      </x:c>
      <x:c r="C2470" s="125" t="n">
        <x:v>45809</x:v>
      </x:c>
      <x:c r="D2470" s="120" t="n">
        <x:v>45897</x:v>
      </x:c>
      <x:c r="E2470" s="120" t="n">
        <x:v>63938.58794810822</x:v>
      </x:c>
      <x:c r="F2470" s="120" t="n">
        <x:v>68974.56818385213</x:v>
      </x:c>
      <x:c r="G2470" s="120" t="n">
        <x:v>63379.03458858112</x:v>
      </x:c>
      <x:c r="H2470" s="119" t="n">
        <x:v>0.39308861032547276</x:v>
      </x:c>
      <x:c r="I2470" s="119" t="n">
        <x:f>IFERROR(ABS(F2470-D2470)/ABS(D2470),"")</x:f>
        <x:v>0.5028121268024517</x:v>
      </x:c>
      <x:c r="J2470" s="119" t="n">
        <x:f>IFERROR(ABS(G2470-D2470)/ABS(D2470),"")</x:f>
        <x:v>0.3808971084946972</x:v>
      </x:c>
      <x:c r="K2470" s="120" t="n">
        <x:f>E2470-D2470</x:f>
        <x:v>18041.587948108223</x:v>
      </x:c>
      <x:c r="L2470" s="77" t="str">
        <x:v>weighted_hybrid</x:v>
      </x:c>
      <x:c r="M2470" s="77" t="str">
        <x:v>是</x:v>
      </x:c>
      <x:c r="N2470" s="77" t="str">
        <x:v>是</x:v>
      </x:c>
    </x:row>
    <x:row r="2471">
      <x:c r="A2471" s="77" t="str">
        <x:v>3426</x:v>
      </x:c>
      <x:c r="B2471" s="77" t="str">
        <x:v>台興</x:v>
      </x:c>
      <x:c r="C2471" s="125" t="n">
        <x:v>45839</x:v>
      </x:c>
      <x:c r="D2471" s="120" t="n">
        <x:v>50817</x:v>
      </x:c>
      <x:c r="E2471" s="120" t="n">
        <x:v>54821.89661742264</x:v>
      </x:c>
      <x:c r="F2471" s="120" t="n">
        <x:v>56258.15820377913</x:v>
      </x:c>
      <x:c r="G2471" s="120" t="n">
        <x:v>54662.31199671636</x:v>
      </x:c>
      <x:c r="H2471" s="119" t="n">
        <x:v>0.07881017410359992</x:v>
      </x:c>
      <x:c r="I2471" s="119" t="n">
        <x:f>IFERROR(ABS(F2471-D2471)/ABS(D2471),"")</x:f>
        <x:v>0.10707358174979102</x:v>
      </x:c>
      <x:c r="J2471" s="119" t="n">
        <x:f>IFERROR(ABS(G2471-D2471)/ABS(D2471),"")</x:f>
        <x:v>0.07566979547624532</x:v>
      </x:c>
      <x:c r="K2471" s="120" t="n">
        <x:f>E2471-D2471</x:f>
        <x:v>4004.896617422637</x:v>
      </x:c>
      <x:c r="L2471" s="77" t="str">
        <x:v>weighted_hybrid</x:v>
      </x:c>
      <x:c r="M2471" s="77" t="str">
        <x:v>是</x:v>
      </x:c>
      <x:c r="N2471" s="77" t="str">
        <x:v>是</x:v>
      </x:c>
    </x:row>
    <x:row r="2472">
      <x:c r="A2472" s="77" t="str">
        <x:v>3426</x:v>
      </x:c>
      <x:c r="B2472" s="77" t="str">
        <x:v>台興</x:v>
      </x:c>
      <x:c r="C2472" s="125" t="n">
        <x:v>45870</x:v>
      </x:c>
      <x:c r="D2472" s="120" t="n">
        <x:v>34920</x:v>
      </x:c>
      <x:c r="E2472" s="120" t="n">
        <x:v>52245.386675349764</x:v>
      </x:c>
      <x:c r="F2472" s="120" t="n">
        <x:v>54957.71268182761</x:v>
      </x:c>
      <x:c r="G2472" s="120" t="n">
        <x:v>51944.017119074444</x:v>
      </x:c>
      <x:c r="H2472" s="119" t="n">
        <x:v>0.4961450937958123</x:v>
      </x:c>
      <x:c r="I2472" s="119" t="n">
        <x:f>IFERROR(ABS(F2472-D2472)/ABS(D2472),"")</x:f>
        <x:v>0.5738176598461514</x:v>
      </x:c>
      <x:c r="J2472" s="119" t="n">
        <x:f>IFERROR(ABS(G2472-D2472)/ABS(D2472),"")</x:f>
        <x:v>0.4875148086791078</x:v>
      </x:c>
      <x:c r="K2472" s="120" t="n">
        <x:f>E2472-D2472</x:f>
        <x:v>17325.386675349764</x:v>
      </x:c>
      <x:c r="L2472" s="77" t="str">
        <x:v>weighted_hybrid</x:v>
      </x:c>
      <x:c r="M2472" s="77" t="str">
        <x:v>是</x:v>
      </x:c>
      <x:c r="N2472" s="77" t="str">
        <x:v>是</x:v>
      </x:c>
    </x:row>
    <x:row r="2473">
      <x:c r="A2473" s="77" t="str">
        <x:v>3426</x:v>
      </x:c>
      <x:c r="B2473" s="77" t="str">
        <x:v>台興</x:v>
      </x:c>
      <x:c r="C2473" s="125" t="n">
        <x:v>45901</x:v>
      </x:c>
      <x:c r="D2473" s="120" t="n">
        <x:v>37047</x:v>
      </x:c>
      <x:c r="E2473" s="120" t="n">
        <x:v>41350.40601992764</x:v>
      </x:c>
      <x:c r="F2473" s="120" t="n">
        <x:v>41879.58752319547</x:v>
      </x:c>
      <x:c r="G2473" s="120" t="n">
        <x:v>41291.60807512011</x:v>
      </x:c>
      <x:c r="H2473" s="119" t="n">
        <x:v>0.11616071530562914</x:v>
      </x:c>
      <x:c r="I2473" s="119" t="n">
        <x:f>IFERROR(ABS(F2473-D2473)/ABS(D2473),"")</x:f>
        <x:v>0.13044477348221098</x:v>
      </x:c>
      <x:c r="J2473" s="119" t="n">
        <x:f>IFERROR(ABS(G2473-D2473)/ABS(D2473),"")</x:f>
        <x:v>0.11457359773045342</x:v>
      </x:c>
      <x:c r="K2473" s="120" t="n">
        <x:f>E2473-D2473</x:f>
        <x:v>4303.406019927643</x:v>
      </x:c>
      <x:c r="L2473" s="77" t="str">
        <x:v>weighted_hybrid</x:v>
      </x:c>
      <x:c r="M2473" s="77" t="str">
        <x:v>是</x:v>
      </x:c>
      <x:c r="N2473" s="77" t="str">
        <x:v>是</x:v>
      </x:c>
    </x:row>
    <x:row r="2474">
      <x:c r="A2474" s="77" t="str">
        <x:v>3426</x:v>
      </x:c>
      <x:c r="B2474" s="77" t="str">
        <x:v>台興</x:v>
      </x:c>
      <x:c r="C2474" s="125" t="n">
        <x:v>45931</x:v>
      </x:c>
      <x:c r="D2474" s="120" t="n">
        <x:v>44448</x:v>
      </x:c>
      <x:c r="E2474" s="120" t="n">
        <x:v>35247.11007634977</x:v>
      </x:c>
      <x:c r="F2474" s="120" t="n">
        <x:v>38203.88499274022</x:v>
      </x:c>
      <x:c r="G2474" s="120" t="n">
        <x:v>34918.57953008416</x:v>
      </x:c>
      <x:c r="H2474" s="119" t="n">
        <x:v>0.20700346300508982</x:v>
      </x:c>
      <x:c r="I2474" s="119" t="n">
        <x:f>IFERROR(ABS(F2474-D2474)/ABS(D2474),"")</x:f>
        <x:v>0.14048134915541263</x:v>
      </x:c>
      <x:c r="J2474" s="119" t="n">
        <x:f>IFERROR(ABS(G2474-D2474)/ABS(D2474),"")</x:f>
        <x:v>0.21439480898838742</x:v>
      </x:c>
      <x:c r="K2474" s="120" t="n">
        <x:f>E2474-D2474</x:f>
        <x:v>-9200.889923650233</x:v>
      </x:c>
      <x:c r="L2474" s="77" t="str">
        <x:v>weighted_hybrid</x:v>
      </x:c>
      <x:c r="M2474" s="77" t="str">
        <x:v>是</x:v>
      </x:c>
      <x:c r="N2474" s="77" t="str">
        <x:v>是</x:v>
      </x:c>
    </x:row>
    <x:row r="2475">
      <x:c r="A2475" s="77" t="str">
        <x:v>3426</x:v>
      </x:c>
      <x:c r="B2475" s="77" t="str">
        <x:v>台興</x:v>
      </x:c>
      <x:c r="C2475" s="125" t="n">
        <x:v>45962</x:v>
      </x:c>
      <x:c r="D2475" s="120" t="n">
        <x:v>44535</x:v>
      </x:c>
      <x:c r="E2475" s="120" t="n">
        <x:v>40916.19548413997</x:v>
      </x:c>
      <x:c r="F2475" s="120" t="n">
        <x:v>42125.36950538268</x:v>
      </x:c>
      <x:c r="G2475" s="120" t="n">
        <x:v>40781.842815113</x:v>
      </x:c>
      <x:c r="H2475" s="119" t="n">
        <x:v>0.08125753937038349</x:v>
      </x:c>
      <x:c r="I2475" s="119" t="n">
        <x:f>IFERROR(ABS(F2475-D2475)/ABS(D2475),"")</x:f>
        <x:v>0.05410644424873288</x:v>
      </x:c>
      <x:c r="J2475" s="119" t="n">
        <x:f>IFERROR(ABS(G2475-D2475)/ABS(D2475),"")</x:f>
        <x:v>0.08427432771723366</x:v>
      </x:c>
      <x:c r="K2475" s="120" t="n">
        <x:f>E2475-D2475</x:f>
        <x:v>-3618.804515860029</x:v>
      </x:c>
      <x:c r="L2475" s="77" t="str">
        <x:v>weighted_hybrid</x:v>
      </x:c>
      <x:c r="M2475" s="77" t="str">
        <x:v>是</x:v>
      </x:c>
      <x:c r="N2475" s="77" t="str">
        <x:v>是</x:v>
      </x:c>
    </x:row>
    <x:row r="2476">
      <x:c r="A2476" s="77" t="str">
        <x:v>3426</x:v>
      </x:c>
      <x:c r="B2476" s="77" t="str">
        <x:v>台興</x:v>
      </x:c>
      <x:c r="C2476" s="125" t="n">
        <x:v>45992</x:v>
      </x:c>
      <x:c r="D2476" s="120" t="n">
        <x:v>33486</x:v>
      </x:c>
      <x:c r="E2476" s="120" t="n">
        <x:v>44743.57203388531</x:v>
      </x:c>
      <x:c r="F2476" s="120" t="n">
        <x:v>45382.60134260325</x:v>
      </x:c>
      <x:c r="G2476" s="120" t="n">
        <x:v>44672.5687773611</x:v>
      </x:c>
      <x:c r="H2476" s="119" t="n">
        <x:v>0.33618742262095547</x:v>
      </x:c>
      <x:c r="I2476" s="119" t="n">
        <x:f>IFERROR(ABS(F2476-D2476)/ABS(D2476),"")</x:f>
        <x:v>0.35527089955812136</x:v>
      </x:c>
      <x:c r="J2476" s="119" t="n">
        <x:f>IFERROR(ABS(G2476-D2476)/ABS(D2476),"")</x:f>
        <x:v>0.33406703629460366</x:v>
      </x:c>
      <x:c r="K2476" s="120" t="n">
        <x:f>E2476-D2476</x:f>
        <x:v>11257.572033885313</x:v>
      </x:c>
      <x:c r="L2476" s="77" t="str">
        <x:v>weighted_hybrid</x:v>
      </x:c>
      <x:c r="M2476" s="77" t="str">
        <x:v>是</x:v>
      </x:c>
      <x:c r="N2476" s="77" t="str">
        <x:v>是</x:v>
      </x:c>
    </x:row>
    <x:row r="2477">
      <x:c r="A2477" s="77" t="str">
        <x:v>3432</x:v>
      </x:c>
      <x:c r="B2477" s="77" t="str">
        <x:v>台端</x:v>
      </x:c>
      <x:c r="C2477" s="125" t="n">
        <x:v>45658</x:v>
      </x:c>
      <x:c r="D2477" s="120" t="n">
        <x:v>3852</x:v>
      </x:c>
      <x:c r="E2477" s="120" t="n">
        <x:v>4752.154228169307</x:v>
      </x:c>
      <x:c r="F2477" s="120" t="n">
        <x:v>4830.163922713624</x:v>
      </x:c>
      <x:c r="G2477" s="120" t="n">
        <x:v>4743.48648433105</x:v>
      </x:c>
      <x:c r="H2477" s="119" t="n">
        <x:v>0.23368489827863637</x:v>
      </x:c>
      <x:c r="I2477" s="119" t="n">
        <x:f>IFERROR(ABS(F2477-D2477)/ABS(D2477),"")</x:f>
        <x:v>0.2539366362184901</x:v>
      </x:c>
      <x:c r="J2477" s="119" t="n">
        <x:f>IFERROR(ABS(G2477-D2477)/ABS(D2477),"")</x:f>
        <x:v>0.23143470517420814</x:v>
      </x:c>
      <x:c r="K2477" s="120" t="n">
        <x:f>E2477-D2477</x:f>
        <x:v>900.1542281693073</x:v>
      </x:c>
      <x:c r="L2477" s="77" t="str">
        <x:v>weighted_hybrid</x:v>
      </x:c>
      <x:c r="M2477" s="77" t="str">
        <x:v>是</x:v>
      </x:c>
      <x:c r="N2477" s="77" t="str">
        <x:v>是</x:v>
      </x:c>
    </x:row>
    <x:row r="2478">
      <x:c r="A2478" s="77" t="str">
        <x:v>3432</x:v>
      </x:c>
      <x:c r="B2478" s="77" t="str">
        <x:v>台端</x:v>
      </x:c>
      <x:c r="C2478" s="125" t="n">
        <x:v>45689</x:v>
      </x:c>
      <x:c r="D2478" s="120" t="n">
        <x:v>2851</x:v>
      </x:c>
      <x:c r="E2478" s="120" t="n">
        <x:v>2909.3273451999903</x:v>
      </x:c>
      <x:c r="F2478" s="120" t="n">
        <x:v>2661.9950873532903</x:v>
      </x:c>
      <x:c r="G2478" s="120" t="n">
        <x:v>2936.8087071829573</x:v>
      </x:c>
      <x:c r="H2478" s="119" t="n">
        <x:v>0.020458556716938022</x:v>
      </x:c>
      <x:c r="I2478" s="119" t="n">
        <x:f>IFERROR(ABS(F2478-D2478)/ABS(D2478),"")</x:f>
        <x:v>0.06629425206829524</x:v>
      </x:c>
      <x:c r="J2478" s="119" t="n">
        <x:f>IFERROR(ABS(G2478-D2478)/ABS(D2478),"")</x:f>
        <x:v>0.03009775769307516</x:v>
      </x:c>
      <x:c r="K2478" s="120" t="n">
        <x:f>E2478-D2478</x:f>
        <x:v>58.327345199990305</x:v>
      </x:c>
      <x:c r="L2478" s="77" t="str">
        <x:v>weighted_hybrid</x:v>
      </x:c>
      <x:c r="M2478" s="77" t="str">
        <x:v>是</x:v>
      </x:c>
      <x:c r="N2478" s="77" t="str">
        <x:v>是</x:v>
      </x:c>
    </x:row>
    <x:row r="2479">
      <x:c r="A2479" s="77" t="str">
        <x:v>3432</x:v>
      </x:c>
      <x:c r="B2479" s="77" t="str">
        <x:v>台端</x:v>
      </x:c>
      <x:c r="C2479" s="125" t="n">
        <x:v>45717</x:v>
      </x:c>
      <x:c r="D2479" s="120" t="n">
        <x:v>7523</x:v>
      </x:c>
      <x:c r="E2479" s="120" t="n">
        <x:v>3868.9058832847873</x:v>
      </x:c>
      <x:c r="F2479" s="120" t="n">
        <x:v>5502.769407991191</x:v>
      </x:c>
      <x:c r="G2479" s="120" t="n">
        <x:v>3687.365491650742</x:v>
      </x:c>
      <x:c r="H2479" s="119" t="n">
        <x:v>0.48572299836703614</x:v>
      </x:c>
      <x:c r="I2479" s="119" t="n">
        <x:f>IFERROR(ABS(F2479-D2479)/ABS(D2479),"")</x:f>
        <x:v>0.2685405545671686</x:v>
      </x:c>
      <x:c r="J2479" s="119" t="n">
        <x:f>IFERROR(ABS(G2479-D2479)/ABS(D2479),"")</x:f>
        <x:v>0.5098543810114659</x:v>
      </x:c>
      <x:c r="K2479" s="120" t="n">
        <x:f>E2479-D2479</x:f>
        <x:v>-3654.0941167152127</x:v>
      </x:c>
      <x:c r="L2479" s="77" t="str">
        <x:v>weighted_hybrid</x:v>
      </x:c>
      <x:c r="M2479" s="77" t="str">
        <x:v>是</x:v>
      </x:c>
      <x:c r="N2479" s="77" t="str">
        <x:v>是</x:v>
      </x:c>
    </x:row>
    <x:row r="2480">
      <x:c r="A2480" s="77" t="str">
        <x:v>3432</x:v>
      </x:c>
      <x:c r="B2480" s="77" t="str">
        <x:v>台端</x:v>
      </x:c>
      <x:c r="C2480" s="125" t="n">
        <x:v>45748</x:v>
      </x:c>
      <x:c r="D2480" s="120" t="n">
        <x:v>12151</x:v>
      </x:c>
      <x:c r="E2480" s="120" t="n">
        <x:v>3371.5870442089517</x:v>
      </x:c>
      <x:c r="F2480" s="120" t="n">
        <x:v>5062.516875084578</x:v>
      </x:c>
      <x:c r="G2480" s="120" t="n">
        <x:v>3183.7059518894375</x:v>
      </x:c>
      <x:c r="H2480" s="119" t="n">
        <x:v>0.7225259613028598</x:v>
      </x:c>
      <x:c r="I2480" s="119" t="n">
        <x:f>IFERROR(ABS(F2480-D2480)/ABS(D2480),"")</x:f>
        <x:v>0.583366235282316</x:v>
      </x:c>
      <x:c r="J2480" s="119" t="n">
        <x:f>IFERROR(ABS(G2480-D2480)/ABS(D2480),"")</x:f>
        <x:v>0.7379881530829201</x:v>
      </x:c>
      <x:c r="K2480" s="120" t="n">
        <x:f>E2480-D2480</x:f>
        <x:v>-8779.41295579105</x:v>
      </x:c>
      <x:c r="L2480" s="77" t="str">
        <x:v>weighted_hybrid</x:v>
      </x:c>
      <x:c r="M2480" s="77" t="str">
        <x:v>是</x:v>
      </x:c>
      <x:c r="N2480" s="77" t="str">
        <x:v>是</x:v>
      </x:c>
    </x:row>
    <x:row r="2481">
      <x:c r="A2481" s="77" t="str">
        <x:v>3432</x:v>
      </x:c>
      <x:c r="B2481" s="77" t="str">
        <x:v>台端</x:v>
      </x:c>
      <x:c r="C2481" s="125" t="n">
        <x:v>45778</x:v>
      </x:c>
      <x:c r="D2481" s="120" t="n">
        <x:v>9284</x:v>
      </x:c>
      <x:c r="E2481" s="120" t="n">
        <x:v>9891.185262310993</x:v>
      </x:c>
      <x:c r="F2481" s="120" t="n">
        <x:v>8719.283944954372</x:v>
      </x:c>
      <x:c r="G2481" s="120" t="n">
        <x:v>10021.396519795062</x:v>
      </x:c>
      <x:c r="H2481" s="119" t="n">
        <x:v>0.0654012561730928</x:v>
      </x:c>
      <x:c r="I2481" s="119" t="n">
        <x:f>IFERROR(ABS(F2481-D2481)/ABS(D2481),"")</x:f>
        <x:v>0.06082680472270878</x:v>
      </x:c>
      <x:c r="J2481" s="119" t="n">
        <x:f>IFERROR(ABS(G2481-D2481)/ABS(D2481),"")</x:f>
        <x:v>0.07942659627262624</x:v>
      </x:c>
      <x:c r="K2481" s="120" t="n">
        <x:f>E2481-D2481</x:f>
        <x:v>607.1852623109935</x:v>
      </x:c>
      <x:c r="L2481" s="77" t="str">
        <x:v>weighted_hybrid</x:v>
      </x:c>
      <x:c r="M2481" s="77" t="str">
        <x:v>是</x:v>
      </x:c>
      <x:c r="N2481" s="77" t="str">
        <x:v>是</x:v>
      </x:c>
    </x:row>
    <x:row r="2482">
      <x:c r="A2482" s="77" t="str">
        <x:v>3432</x:v>
      </x:c>
      <x:c r="B2482" s="77" t="str">
        <x:v>台端</x:v>
      </x:c>
      <x:c r="C2482" s="125" t="n">
        <x:v>45809</x:v>
      </x:c>
      <x:c r="D2482" s="120" t="n">
        <x:v>16046</x:v>
      </x:c>
      <x:c r="E2482" s="120" t="n">
        <x:v>8396.759682245516</x:v>
      </x:c>
      <x:c r="F2482" s="120" t="n">
        <x:v>9153.333461385437</x:v>
      </x:c>
      <x:c r="G2482" s="120" t="n">
        <x:v>8312.695929007747</x:v>
      </x:c>
      <x:c r="H2482" s="119" t="n">
        <x:v>0.4767069872712504</x:v>
      </x:c>
      <x:c r="I2482" s="119" t="n">
        <x:f>IFERROR(ABS(F2482-D2482)/ABS(D2482),"")</x:f>
        <x:v>0.4295566831992125</x:v>
      </x:c>
      <x:c r="J2482" s="119" t="n">
        <x:f>IFERROR(ABS(G2482-D2482)/ABS(D2482),"")</x:f>
        <x:v>0.4819459099459213</x:v>
      </x:c>
      <x:c r="K2482" s="120" t="n">
        <x:f>E2482-D2482</x:f>
        <x:v>-7649.240317754484</x:v>
      </x:c>
      <x:c r="L2482" s="77" t="str">
        <x:v>weighted_hybrid</x:v>
      </x:c>
      <x:c r="M2482" s="77" t="str">
        <x:v>是</x:v>
      </x:c>
      <x:c r="N2482" s="77" t="str">
        <x:v>是</x:v>
      </x:c>
    </x:row>
    <x:row r="2483">
      <x:c r="A2483" s="77" t="str">
        <x:v>3432</x:v>
      </x:c>
      <x:c r="B2483" s="77" t="str">
        <x:v>台端</x:v>
      </x:c>
      <x:c r="C2483" s="125" t="n">
        <x:v>45839</x:v>
      </x:c>
      <x:c r="D2483" s="120" t="n">
        <x:v>18847</x:v>
      </x:c>
      <x:c r="E2483" s="120" t="n">
        <x:v>14823.35759306786</x:v>
      </x:c>
      <x:c r="F2483" s="120" t="n">
        <x:v>15110.43010556255</x:v>
      </x:c>
      <x:c r="G2483" s="120" t="n">
        <x:v>14791.460647235115</x:v>
      </x:c>
      <x:c r="H2483" s="119" t="n">
        <x:v>0.21348980776421395</x:v>
      </x:c>
      <x:c r="I2483" s="119" t="n">
        <x:f>IFERROR(ABS(F2483-D2483)/ABS(D2483),"")</x:f>
        <x:v>0.19825807260770684</x:v>
      </x:c>
      <x:c r="J2483" s="119" t="n">
        <x:f>IFERROR(ABS(G2483-D2483)/ABS(D2483),"")</x:f>
        <x:v>0.2151822227816037</x:v>
      </x:c>
      <x:c r="K2483" s="120" t="n">
        <x:f>E2483-D2483</x:f>
        <x:v>-4023.64240693214</x:v>
      </x:c>
      <x:c r="L2483" s="77" t="str">
        <x:v>weighted_hybrid</x:v>
      </x:c>
      <x:c r="M2483" s="77" t="str">
        <x:v>是</x:v>
      </x:c>
      <x:c r="N2483" s="77" t="str">
        <x:v>是</x:v>
      </x:c>
    </x:row>
    <x:row r="2484">
      <x:c r="A2484" s="77" t="str">
        <x:v>3432</x:v>
      </x:c>
      <x:c r="B2484" s="77" t="str">
        <x:v>台端</x:v>
      </x:c>
      <x:c r="C2484" s="125" t="n">
        <x:v>45870</x:v>
      </x:c>
      <x:c r="D2484" s="120" t="n">
        <x:v>15914</x:v>
      </x:c>
      <x:c r="E2484" s="120" t="n">
        <x:v>15418.439446745731</x:v>
      </x:c>
      <x:c r="F2484" s="120" t="n">
        <x:v>11697.954540419792</x:v>
      </x:c>
      <x:c r="G2484" s="120" t="n">
        <x:v>15831.826658559725</x:v>
      </x:c>
      <x:c r="H2484" s="119" t="n">
        <x:v>0.031139911603259306</x:v>
      </x:c>
      <x:c r="I2484" s="119" t="n">
        <x:f>IFERROR(ABS(F2484-D2484)/ABS(D2484),"")</x:f>
        <x:v>0.26492682289683345</x:v>
      </x:c>
      <x:c r="J2484" s="119" t="n">
        <x:f>IFERROR(ABS(G2484-D2484)/ABS(D2484),"")</x:f>
        <x:v>0.0051635881261955</x:v>
      </x:c>
      <x:c r="K2484" s="120" t="n">
        <x:f>E2484-D2484</x:f>
        <x:v>-495.5605532542686</x:v>
      </x:c>
      <x:c r="L2484" s="77" t="str">
        <x:v>weighted_hybrid</x:v>
      </x:c>
      <x:c r="M2484" s="77" t="str">
        <x:v>是</x:v>
      </x:c>
      <x:c r="N2484" s="77" t="str">
        <x:v>是</x:v>
      </x:c>
    </x:row>
    <x:row r="2485">
      <x:c r="A2485" s="77" t="str">
        <x:v>3432</x:v>
      </x:c>
      <x:c r="B2485" s="77" t="str">
        <x:v>台端</x:v>
      </x:c>
      <x:c r="C2485" s="125" t="n">
        <x:v>45901</x:v>
      </x:c>
      <x:c r="D2485" s="120" t="n">
        <x:v>14631</x:v>
      </x:c>
      <x:c r="E2485" s="120" t="n">
        <x:v>11365.28570548145</x:v>
      </x:c>
      <x:c r="F2485" s="120" t="n">
        <x:v>12261.752321140666</x:v>
      </x:c>
      <x:c r="G2485" s="120" t="n">
        <x:v>11265.678303741537</x:v>
      </x:c>
      <x:c r="H2485" s="119" t="n">
        <x:v>0.22320513256226845</x:v>
      </x:c>
      <x:c r="I2485" s="119" t="n">
        <x:f>IFERROR(ABS(F2485-D2485)/ABS(D2485),"")</x:f>
        <x:v>0.16193340707124146</x:v>
      </x:c>
      <x:c r="J2485" s="119" t="n">
        <x:f>IFERROR(ABS(G2485-D2485)/ABS(D2485),"")</x:f>
        <x:v>0.23001310206127148</x:v>
      </x:c>
      <x:c r="K2485" s="120" t="n">
        <x:f>E2485-D2485</x:f>
        <x:v>-3265.7142945185497</x:v>
      </x:c>
      <x:c r="L2485" s="77" t="str">
        <x:v>weighted_hybrid</x:v>
      </x:c>
      <x:c r="M2485" s="77" t="str">
        <x:v>是</x:v>
      </x:c>
      <x:c r="N2485" s="77" t="str">
        <x:v>是</x:v>
      </x:c>
    </x:row>
    <x:row r="2486">
      <x:c r="A2486" s="77" t="str">
        <x:v>3432</x:v>
      </x:c>
      <x:c r="B2486" s="77" t="str">
        <x:v>台端</x:v>
      </x:c>
      <x:c r="C2486" s="125" t="n">
        <x:v>45931</x:v>
      </x:c>
      <x:c r="D2486" s="120" t="n">
        <x:v>16237</x:v>
      </x:c>
      <x:c r="E2486" s="120" t="n">
        <x:v>12171.768873370727</x:v>
      </x:c>
      <x:c r="F2486" s="120" t="n">
        <x:v>9652.316926411237</x:v>
      </x:c>
      <x:c r="G2486" s="120" t="n">
        <x:v>12451.707978588447</x:v>
      </x:c>
      <x:c r="H2486" s="119" t="n">
        <x:v>0.25036836402225</x:v>
      </x:c>
      <x:c r="I2486" s="119" t="n">
        <x:f>IFERROR(ABS(F2486-D2486)/ABS(D2486),"")</x:f>
        <x:v>0.405535694622699</x:v>
      </x:c>
      <x:c r="J2486" s="119" t="n">
        <x:f>IFERROR(ABS(G2486-D2486)/ABS(D2486),"")</x:f>
        <x:v>0.23312754951108905</x:v>
      </x:c>
      <x:c r="K2486" s="120" t="n">
        <x:f>E2486-D2486</x:f>
        <x:v>-4065.2311266292727</x:v>
      </x:c>
      <x:c r="L2486" s="77" t="str">
        <x:v>weighted_hybrid</x:v>
      </x:c>
      <x:c r="M2486" s="77" t="str">
        <x:v>是</x:v>
      </x:c>
      <x:c r="N2486" s="77" t="str">
        <x:v>是</x:v>
      </x:c>
    </x:row>
    <x:row r="2487">
      <x:c r="A2487" s="77" t="str">
        <x:v>3432</x:v>
      </x:c>
      <x:c r="B2487" s="77" t="str">
        <x:v>台端</x:v>
      </x:c>
      <x:c r="C2487" s="125" t="n">
        <x:v>45962</x:v>
      </x:c>
      <x:c r="D2487" s="120" t="n">
        <x:v>18663</x:v>
      </x:c>
      <x:c r="E2487" s="120" t="n">
        <x:v>13586.457516991712</x:v>
      </x:c>
      <x:c r="F2487" s="120" t="n">
        <x:v>17120.00378783193</x:v>
      </x:c>
      <x:c r="G2487" s="120" t="n">
        <x:v>13193.84126467613</x:v>
      </x:c>
      <x:c r="H2487" s="119" t="n">
        <x:v>0.2720110637629689</x:v>
      </x:c>
      <x:c r="I2487" s="119" t="n">
        <x:f>IFERROR(ABS(F2487-D2487)/ABS(D2487),"")</x:f>
        <x:v>0.08267675144232273</x:v>
      </x:c>
      <x:c r="J2487" s="119" t="n">
        <x:f>IFERROR(ABS(G2487-D2487)/ABS(D2487),"")</x:f>
        <x:v>0.2930482095763741</x:v>
      </x:c>
      <x:c r="K2487" s="120" t="n">
        <x:f>E2487-D2487</x:f>
        <x:v>-5076.542483008288</x:v>
      </x:c>
      <x:c r="L2487" s="77" t="str">
        <x:v>weighted_hybrid</x:v>
      </x:c>
      <x:c r="M2487" s="77" t="str">
        <x:v>是</x:v>
      </x:c>
      <x:c r="N2487" s="77" t="str">
        <x:v>是</x:v>
      </x:c>
    </x:row>
    <x:row r="2488">
      <x:c r="A2488" s="77" t="str">
        <x:v>3432</x:v>
      </x:c>
      <x:c r="B2488" s="77" t="str">
        <x:v>台端</x:v>
      </x:c>
      <x:c r="C2488" s="125" t="n">
        <x:v>45992</x:v>
      </x:c>
      <x:c r="D2488" s="120" t="n">
        <x:v>19290</x:v>
      </x:c>
      <x:c r="E2488" s="120" t="n">
        <x:v>13114.757896260962</x:v>
      </x:c>
      <x:c r="F2488" s="120" t="n">
        <x:v>13968.499978439815</x:v>
      </x:c>
      <x:c r="G2488" s="120" t="n">
        <x:v>13019.897664907756</x:v>
      </x:c>
      <x:c r="H2488" s="119" t="n">
        <x:v>0.3201265994680684</x:v>
      </x:c>
      <x:c r="I2488" s="119" t="n">
        <x:f>IFERROR(ABS(F2488-D2488)/ABS(D2488),"")</x:f>
        <x:v>0.2758683266749707</x:v>
      </x:c>
      <x:c r="J2488" s="119" t="n">
        <x:f>IFERROR(ABS(G2488-D2488)/ABS(D2488),"")</x:f>
        <x:v>0.32504418533396806</x:v>
      </x:c>
      <x:c r="K2488" s="120" t="n">
        <x:f>E2488-D2488</x:f>
        <x:v>-6175.242103739038</x:v>
      </x:c>
      <x:c r="L2488" s="77" t="str">
        <x:v>weighted_hybrid</x:v>
      </x:c>
      <x:c r="M2488" s="77" t="str">
        <x:v>是</x:v>
      </x:c>
      <x:c r="N2488" s="77" t="str">
        <x:v>是</x:v>
      </x:c>
    </x:row>
    <x:row r="2489">
      <x:c r="A2489" s="77" t="str">
        <x:v>3434</x:v>
      </x:c>
      <x:c r="B2489" s="77" t="str">
        <x:v>哲固</x:v>
      </x:c>
      <x:c r="C2489" s="125" t="n">
        <x:v>45658</x:v>
      </x:c>
      <x:c r="D2489" s="120" t="n">
        <x:v>51319</x:v>
      </x:c>
      <x:c r="E2489" s="120" t="n">
        <x:v>75165.33591639885</x:v>
      </x:c>
      <x:c r="F2489" s="120" t="n">
        <x:v>56300.91453277887</x:v>
      </x:c>
      <x:c r="G2489" s="120" t="n">
        <x:v>77261.38273680107</x:v>
      </x:c>
      <x:c r="H2489" s="119" t="n">
        <x:v>0.4646687565306972</x:v>
      </x:c>
      <x:c r="I2489" s="119" t="n">
        <x:f>IFERROR(ABS(F2489-D2489)/ABS(D2489),"")</x:f>
        <x:v>0.0970773891303196</x:v>
      </x:c>
      <x:c r="J2489" s="119" t="n">
        <x:f>IFERROR(ABS(G2489-D2489)/ABS(D2489),"")</x:f>
        <x:v>0.5055122417974058</x:v>
      </x:c>
      <x:c r="K2489" s="120" t="n">
        <x:f>E2489-D2489</x:f>
        <x:v>23846.33591639885</x:v>
      </x:c>
      <x:c r="L2489" s="77" t="str">
        <x:v>weighted_hybrid</x:v>
      </x:c>
      <x:c r="M2489" s="77" t="str">
        <x:v>是</x:v>
      </x:c>
      <x:c r="N2489" s="77" t="str">
        <x:v>是</x:v>
      </x:c>
    </x:row>
    <x:row r="2490">
      <x:c r="A2490" s="77" t="str">
        <x:v>3434</x:v>
      </x:c>
      <x:c r="B2490" s="77" t="str">
        <x:v>哲固</x:v>
      </x:c>
      <x:c r="C2490" s="125" t="n">
        <x:v>45689</x:v>
      </x:c>
      <x:c r="D2490" s="120" t="n">
        <x:v>83363</x:v>
      </x:c>
      <x:c r="E2490" s="120" t="n">
        <x:v>66505.94734241697</x:v>
      </x:c>
      <x:c r="F2490" s="120" t="n">
        <x:v>59076.53162018494</x:v>
      </x:c>
      <x:c r="G2490" s="120" t="n">
        <x:v>67331.43797822052</x:v>
      </x:c>
      <x:c r="H2490" s="119" t="n">
        <x:v>0.20221264418966484</x:v>
      </x:c>
      <x:c r="I2490" s="119" t="n">
        <x:f>IFERROR(ABS(F2490-D2490)/ABS(D2490),"")</x:f>
        <x:v>0.291333905687356</x:v>
      </x:c>
      <x:c r="J2490" s="119" t="n">
        <x:f>IFERROR(ABS(G2490-D2490)/ABS(D2490),"")</x:f>
        <x:v>0.19231028180103257</x:v>
      </x:c>
      <x:c r="K2490" s="120" t="n">
        <x:f>E2490-D2490</x:f>
        <x:v>-16857.05265758303</x:v>
      </x:c>
      <x:c r="L2490" s="77" t="str">
        <x:v>weighted_hybrid</x:v>
      </x:c>
      <x:c r="M2490" s="77" t="str">
        <x:v>是</x:v>
      </x:c>
      <x:c r="N2490" s="77" t="str">
        <x:v>是</x:v>
      </x:c>
    </x:row>
    <x:row r="2491">
      <x:c r="A2491" s="77" t="str">
        <x:v>3434</x:v>
      </x:c>
      <x:c r="B2491" s="77" t="str">
        <x:v>哲固</x:v>
      </x:c>
      <x:c r="C2491" s="125" t="n">
        <x:v>45717</x:v>
      </x:c>
      <x:c r="D2491" s="120" t="n">
        <x:v>93366</x:v>
      </x:c>
      <x:c r="E2491" s="120" t="n">
        <x:v>88681.71025879386</x:v>
      </x:c>
      <x:c r="F2491" s="120" t="n">
        <x:v>99696.58417050228</x:v>
      </x:c>
      <x:c r="G2491" s="120" t="n">
        <x:v>87457.83537971514</x:v>
      </x:c>
      <x:c r="H2491" s="119" t="n">
        <x:v>0.050171258715229775</x:v>
      </x:c>
      <x:c r="I2491" s="119" t="n">
        <x:f>IFERROR(ABS(F2491-D2491)/ABS(D2491),"")</x:f>
        <x:v>0.06780395615644105</x:v>
      </x:c>
      <x:c r="J2491" s="119" t="n">
        <x:f>IFERROR(ABS(G2491-D2491)/ABS(D2491),"")</x:f>
        <x:v>0.06327961592319328</x:v>
      </x:c>
      <x:c r="K2491" s="120" t="n">
        <x:f>E2491-D2491</x:f>
        <x:v>-4684.289741206143</x:v>
      </x:c>
      <x:c r="L2491" s="77" t="str">
        <x:v>weighted_hybrid</x:v>
      </x:c>
      <x:c r="M2491" s="77" t="str">
        <x:v>是</x:v>
      </x:c>
      <x:c r="N2491" s="77" t="str">
        <x:v>是</x:v>
      </x:c>
    </x:row>
    <x:row r="2492">
      <x:c r="A2492" s="77" t="str">
        <x:v>3434</x:v>
      </x:c>
      <x:c r="B2492" s="77" t="str">
        <x:v>哲固</x:v>
      </x:c>
      <x:c r="C2492" s="125" t="n">
        <x:v>45748</x:v>
      </x:c>
      <x:c r="D2492" s="120" t="n">
        <x:v>55965</x:v>
      </x:c>
      <x:c r="E2492" s="120" t="n">
        <x:v>64779.852898339406</x:v>
      </x:c>
      <x:c r="F2492" s="120" t="n">
        <x:v>49752.50506027021</x:v>
      </x:c>
      <x:c r="G2492" s="120" t="n">
        <x:v>66449.55821368043</x:v>
      </x:c>
      <x:c r="H2492" s="119" t="n">
        <x:v>0.15750652905100343</x:v>
      </x:c>
      <x:c r="I2492" s="119" t="n">
        <x:f>IFERROR(ABS(F2492-D2492)/ABS(D2492),"")</x:f>
        <x:v>0.11100678888108263</x:v>
      </x:c>
      <x:c r="J2492" s="119" t="n">
        <x:f>IFERROR(ABS(G2492-D2492)/ABS(D2492),"")</x:f>
        <x:v>0.18734134215456857</x:v>
      </x:c>
      <x:c r="K2492" s="120" t="n">
        <x:f>E2492-D2492</x:f>
        <x:v>8814.852898339406</x:v>
      </x:c>
      <x:c r="L2492" s="77" t="str">
        <x:v>weighted_hybrid</x:v>
      </x:c>
      <x:c r="M2492" s="77" t="str">
        <x:v>是</x:v>
      </x:c>
      <x:c r="N2492" s="77" t="str">
        <x:v>是</x:v>
      </x:c>
    </x:row>
    <x:row r="2493">
      <x:c r="A2493" s="77" t="str">
        <x:v>3434</x:v>
      </x:c>
      <x:c r="B2493" s="77" t="str">
        <x:v>哲固</x:v>
      </x:c>
      <x:c r="C2493" s="125" t="n">
        <x:v>45778</x:v>
      </x:c>
      <x:c r="D2493" s="120" t="n">
        <x:v>61441</x:v>
      </x:c>
      <x:c r="E2493" s="120" t="n">
        <x:v>74999.14328732973</x:v>
      </x:c>
      <x:c r="F2493" s="120" t="n">
        <x:v>88643.83113638042</x:v>
      </x:c>
      <x:c r="G2493" s="120" t="n">
        <x:v>73483.06685965743</x:v>
      </x:c>
      <x:c r="H2493" s="119" t="n">
        <x:v>0.22066931344427548</x:v>
      </x:c>
      <x:c r="I2493" s="119" t="n">
        <x:f>IFERROR(ABS(F2493-D2493)/ABS(D2493),"")</x:f>
        <x:v>0.44274720685503854</x:v>
      </x:c>
      <x:c r="J2493" s="119" t="n">
        <x:f>IFERROR(ABS(G2493-D2493)/ABS(D2493),"")</x:f>
        <x:v>0.1959939919541906</x:v>
      </x:c>
      <x:c r="K2493" s="120" t="n">
        <x:f>E2493-D2493</x:f>
        <x:v>13558.14328732973</x:v>
      </x:c>
      <x:c r="L2493" s="77" t="str">
        <x:v>weighted_hybrid</x:v>
      </x:c>
      <x:c r="M2493" s="77" t="str">
        <x:v>是</x:v>
      </x:c>
      <x:c r="N2493" s="77" t="str">
        <x:v>是</x:v>
      </x:c>
    </x:row>
    <x:row r="2494">
      <x:c r="A2494" s="77" t="str">
        <x:v>3434</x:v>
      </x:c>
      <x:c r="B2494" s="77" t="str">
        <x:v>哲固</x:v>
      </x:c>
      <x:c r="C2494" s="125" t="n">
        <x:v>45809</x:v>
      </x:c>
      <x:c r="D2494" s="120" t="n">
        <x:v>51361</x:v>
      </x:c>
      <x:c r="E2494" s="120" t="n">
        <x:v>77768.5403247523</x:v>
      </x:c>
      <x:c r="F2494" s="120" t="n">
        <x:v>71797.84942042587</x:v>
      </x:c>
      <x:c r="G2494" s="120" t="n">
        <x:v>78431.95042523301</x:v>
      </x:c>
      <x:c r="H2494" s="119" t="n">
        <x:v>0.5141554939497344</x:v>
      </x:c>
      <x:c r="I2494" s="119" t="n">
        <x:f>IFERROR(ABS(F2494-D2494)/ABS(D2494),"")</x:f>
        <x:v>0.3979059874306551</x:v>
      </x:c>
      <x:c r="J2494" s="119" t="n">
        <x:f>IFERROR(ABS(G2494-D2494)/ABS(D2494),"")</x:f>
        <x:v>0.5270721057851874</x:v>
      </x:c>
      <x:c r="K2494" s="120" t="n">
        <x:f>E2494-D2494</x:f>
        <x:v>26407.540324752306</x:v>
      </x:c>
      <x:c r="L2494" s="77" t="str">
        <x:v>weighted_hybrid</x:v>
      </x:c>
      <x:c r="M2494" s="77" t="str">
        <x:v>是</x:v>
      </x:c>
      <x:c r="N2494" s="77" t="str">
        <x:v>是</x:v>
      </x:c>
    </x:row>
    <x:row r="2495">
      <x:c r="A2495" s="77" t="str">
        <x:v>3434</x:v>
      </x:c>
      <x:c r="B2495" s="77" t="str">
        <x:v>哲固</x:v>
      </x:c>
      <x:c r="C2495" s="125" t="n">
        <x:v>45839</x:v>
      </x:c>
      <x:c r="D2495" s="120" t="n">
        <x:v>50588</x:v>
      </x:c>
      <x:c r="E2495" s="120" t="n">
        <x:v>41405.17584961684</x:v>
      </x:c>
      <x:c r="F2495" s="120" t="n">
        <x:v>36013.94351616362</x:v>
      </x:c>
      <x:c r="G2495" s="120" t="n">
        <x:v>42004.201664444976</x:v>
      </x:c>
      <x:c r="H2495" s="119" t="n">
        <x:v>0.18152178679495454</x:v>
      </x:c>
      <x:c r="I2495" s="119" t="n">
        <x:f>IFERROR(ABS(F2495-D2495)/ABS(D2495),"")</x:f>
        <x:v>0.28809315418352927</x:v>
      </x:c>
      <x:c r="J2495" s="119" t="n">
        <x:f>IFERROR(ABS(G2495-D2495)/ABS(D2495),"")</x:f>
        <x:v>0.16968052375177956</x:v>
      </x:c>
      <x:c r="K2495" s="120" t="n">
        <x:f>E2495-D2495</x:f>
        <x:v>-9182.82415038316</x:v>
      </x:c>
      <x:c r="L2495" s="77" t="str">
        <x:v>weighted_hybrid</x:v>
      </x:c>
      <x:c r="M2495" s="77" t="str">
        <x:v>是</x:v>
      </x:c>
      <x:c r="N2495" s="77" t="str">
        <x:v>是</x:v>
      </x:c>
    </x:row>
    <x:row r="2496">
      <x:c r="A2496" s="77" t="str">
        <x:v>3434</x:v>
      </x:c>
      <x:c r="B2496" s="77" t="str">
        <x:v>哲固</x:v>
      </x:c>
      <x:c r="C2496" s="125" t="n">
        <x:v>45870</x:v>
      </x:c>
      <x:c r="D2496" s="120" t="n">
        <x:v>38608</x:v>
      </x:c>
      <x:c r="E2496" s="120" t="n">
        <x:v>45445.977929754474</x:v>
      </x:c>
      <x:c r="F2496" s="120" t="n">
        <x:v>57793.32658098902</x:v>
      </x:c>
      <x:c r="G2496" s="120" t="n">
        <x:v>44074.050301839525</x:v>
      </x:c>
      <x:c r="H2496" s="119" t="n">
        <x:v>0.17711297994598202</x:v>
      </x:c>
      <x:c r="I2496" s="119" t="n">
        <x:f>IFERROR(ABS(F2496-D2496)/ABS(D2496),"")</x:f>
        <x:v>0.49692619615077244</x:v>
      </x:c>
      <x:c r="J2496" s="119" t="n">
        <x:f>IFERROR(ABS(G2496-D2496)/ABS(D2496),"")</x:f>
        <x:v>0.14157817814544976</x:v>
      </x:c>
      <x:c r="K2496" s="120" t="n">
        <x:f>E2496-D2496</x:f>
        <x:v>6837.977929754474</x:v>
      </x:c>
      <x:c r="L2496" s="77" t="str">
        <x:v>weighted_hybrid</x:v>
      </x:c>
      <x:c r="M2496" s="77" t="str">
        <x:v>是</x:v>
      </x:c>
      <x:c r="N2496" s="77" t="str">
        <x:v>是</x:v>
      </x:c>
    </x:row>
    <x:row r="2497">
      <x:c r="A2497" s="77" t="str">
        <x:v>3434</x:v>
      </x:c>
      <x:c r="B2497" s="77" t="str">
        <x:v>哲固</x:v>
      </x:c>
      <x:c r="C2497" s="125" t="n">
        <x:v>45901</x:v>
      </x:c>
      <x:c r="D2497" s="120" t="n">
        <x:v>48071</x:v>
      </x:c>
      <x:c r="E2497" s="120" t="n">
        <x:v>44127.182277505955</x:v>
      </x:c>
      <x:c r="F2497" s="120" t="n">
        <x:v>56697.021506867226</x:v>
      </x:c>
      <x:c r="G2497" s="120" t="n">
        <x:v>42730.53347424359</x:v>
      </x:c>
      <x:c r="H2497" s="119" t="n">
        <x:v>0.0820415161426649</x:v>
      </x:c>
      <x:c r="I2497" s="119" t="n">
        <x:f>IFERROR(ABS(F2497-D2497)/ABS(D2497),"")</x:f>
        <x:v>0.17944335476414525</x:v>
      </x:c>
      <x:c r="J2497" s="119" t="n">
        <x:f>IFERROR(ABS(G2497-D2497)/ABS(D2497),"")</x:f>
        <x:v>0.11109539068786611</x:v>
      </x:c>
      <x:c r="K2497" s="120" t="n">
        <x:f>E2497-D2497</x:f>
        <x:v>-3943.8177224940446</x:v>
      </x:c>
      <x:c r="L2497" s="77" t="str">
        <x:v>weighted_hybrid</x:v>
      </x:c>
      <x:c r="M2497" s="77" t="str">
        <x:v>是</x:v>
      </x:c>
      <x:c r="N2497" s="77" t="str">
        <x:v>是</x:v>
      </x:c>
    </x:row>
    <x:row r="2498">
      <x:c r="A2498" s="77" t="str">
        <x:v>3434</x:v>
      </x:c>
      <x:c r="B2498" s="77" t="str">
        <x:v>哲固</x:v>
      </x:c>
      <x:c r="C2498" s="125" t="n">
        <x:v>45931</x:v>
      </x:c>
      <x:c r="D2498" s="120" t="n">
        <x:v>51832</x:v>
      </x:c>
      <x:c r="E2498" s="120" t="n">
        <x:v>44150.459631999176</x:v>
      </x:c>
      <x:c r="F2498" s="120" t="n">
        <x:v>41797.05748932254</x:v>
      </x:c>
      <x:c r="G2498" s="120" t="n">
        <x:v>44411.94875896325</x:v>
      </x:c>
      <x:c r="H2498" s="119" t="n">
        <x:v>0.1482007325204666</x:v>
      </x:c>
      <x:c r="I2498" s="119" t="n">
        <x:f>IFERROR(ABS(F2498-D2498)/ABS(D2498),"")</x:f>
        <x:v>0.1936051572518417</x:v>
      </x:c>
      <x:c r="J2498" s="119" t="n">
        <x:f>IFERROR(ABS(G2498-D2498)/ABS(D2498),"")</x:f>
        <x:v>0.14315579643920265</x:v>
      </x:c>
      <x:c r="K2498" s="120" t="n">
        <x:f>E2498-D2498</x:f>
        <x:v>-7681.540368000824</x:v>
      </x:c>
      <x:c r="L2498" s="77" t="str">
        <x:v>weighted_hybrid</x:v>
      </x:c>
      <x:c r="M2498" s="77" t="str">
        <x:v>是</x:v>
      </x:c>
      <x:c r="N2498" s="77" t="str">
        <x:v>是</x:v>
      </x:c>
    </x:row>
    <x:row r="2499">
      <x:c r="A2499" s="77" t="str">
        <x:v>3434</x:v>
      </x:c>
      <x:c r="B2499" s="77" t="str">
        <x:v>哲固</x:v>
      </x:c>
      <x:c r="C2499" s="125" t="n">
        <x:v>45962</x:v>
      </x:c>
      <x:c r="D2499" s="120" t="n">
        <x:v>35047</x:v>
      </x:c>
      <x:c r="E2499" s="120" t="n">
        <x:v>51359.167104903885</x:v>
      </x:c>
      <x:c r="F2499" s="120" t="n">
        <x:v>54927.85705096927</x:v>
      </x:c>
      <x:c r="G2499" s="120" t="n">
        <x:v>50962.64599978551</x:v>
      </x:c>
      <x:c r="H2499" s="119" t="n">
        <x:v>0.4654369020145486</x:v>
      </x:c>
      <x:c r="I2499" s="119" t="n">
        <x:f>IFERROR(ABS(F2499-D2499)/ABS(D2499),"")</x:f>
        <x:v>0.5672627343558442</x:v>
      </x:c>
      <x:c r="J2499" s="119" t="n">
        <x:f>IFERROR(ABS(G2499-D2499)/ABS(D2499),"")</x:f>
        <x:v>0.4541229206432937</x:v>
      </x:c>
      <x:c r="K2499" s="120" t="n">
        <x:f>E2499-D2499</x:f>
        <x:v>16312.167104903885</x:v>
      </x:c>
      <x:c r="L2499" s="77" t="str">
        <x:v>weighted_hybrid</x:v>
      </x:c>
      <x:c r="M2499" s="77" t="str">
        <x:v>是</x:v>
      </x:c>
      <x:c r="N2499" s="77" t="str">
        <x:v>是</x:v>
      </x:c>
    </x:row>
    <x:row r="2500">
      <x:c r="A2500" s="77" t="str">
        <x:v>3434</x:v>
      </x:c>
      <x:c r="B2500" s="77" t="str">
        <x:v>哲固</x:v>
      </x:c>
      <x:c r="C2500" s="125" t="n">
        <x:v>45992</x:v>
      </x:c>
      <x:c r="D2500" s="120" t="n">
        <x:v>70366</x:v>
      </x:c>
      <x:c r="E2500" s="120" t="n">
        <x:v>45501.23083641955</x:v>
      </x:c>
      <x:c r="F2500" s="120" t="n">
        <x:v>52878.89219427856</x:v>
      </x:c>
      <x:c r="G2500" s="120" t="n">
        <x:v>44681.49068554632</x:v>
      </x:c>
      <x:c r="H2500" s="119" t="n">
        <x:v>0.3533634022621785</x:v>
      </x:c>
      <x:c r="I2500" s="119" t="n">
        <x:f>IFERROR(ABS(F2500-D2500)/ABS(D2500),"")</x:f>
        <x:v>0.2485164398391473</x:v>
      </x:c>
      <x:c r="J2500" s="119" t="n">
        <x:f>IFERROR(ABS(G2500-D2500)/ABS(D2500),"")</x:f>
        <x:v>0.3650130647536265</x:v>
      </x:c>
      <x:c r="K2500" s="120" t="n">
        <x:f>E2500-D2500</x:f>
        <x:v>-24864.76916358045</x:v>
      </x:c>
      <x:c r="L2500" s="77" t="str">
        <x:v>weighted_hybrid</x:v>
      </x:c>
      <x:c r="M2500" s="77" t="str">
        <x:v>是</x:v>
      </x:c>
      <x:c r="N2500" s="77" t="str">
        <x:v>是</x:v>
      </x:c>
    </x:row>
    <x:row r="2501">
      <x:c r="A2501" s="77" t="str">
        <x:v>3443</x:v>
      </x:c>
      <x:c r="B2501" s="77" t="str">
        <x:v>創意</x:v>
      </x:c>
      <x:c r="C2501" s="125" t="n">
        <x:v>45658</x:v>
      </x:c>
      <x:c r="D2501" s="120" t="n">
        <x:v>2038665</x:v>
      </x:c>
      <x:c r="E2501" s="120" t="n">
        <x:v>2079615.7588807747</x:v>
      </x:c>
      <x:c r="F2501" s="120" t="n">
        <x:v>2001048.9658278264</x:v>
      </x:c>
      <x:c r="G2501" s="120" t="n">
        <x:v>2088345.4025533244</x:v>
      </x:c>
      <x:c r="H2501" s="119" t="n">
        <x:v>0.020087046611765403</x:v>
      </x:c>
      <x:c r="I2501" s="119" t="n">
        <x:f>IFERROR(ABS(F2501-D2501)/ABS(D2501),"")</x:f>
        <x:v>0.018451307189839228</x:v>
      </x:c>
      <x:c r="J2501" s="119" t="n">
        <x:f>IFERROR(ABS(G2501-D2501)/ABS(D2501),"")</x:f>
        <x:v>0.02436908592305472</x:v>
      </x:c>
      <x:c r="K2501" s="120" t="n">
        <x:f>E2501-D2501</x:f>
        <x:v>40950.75888077472</x:v>
      </x:c>
      <x:c r="L2501" s="77" t="str">
        <x:v>weighted_hybrid</x:v>
      </x:c>
      <x:c r="M2501" s="77" t="str">
        <x:v>是</x:v>
      </x:c>
      <x:c r="N2501" s="77" t="str">
        <x:v>是</x:v>
      </x:c>
    </x:row>
    <x:row r="2502">
      <x:c r="A2502" s="77" t="str">
        <x:v>3443</x:v>
      </x:c>
      <x:c r="B2502" s="77" t="str">
        <x:v>創意</x:v>
      </x:c>
      <x:c r="C2502" s="125" t="n">
        <x:v>45689</x:v>
      </x:c>
      <x:c r="D2502" s="120" t="n">
        <x:v>2092746</x:v>
      </x:c>
      <x:c r="E2502" s="120" t="n">
        <x:v>2043002.8607672933</x:v>
      </x:c>
      <x:c r="F2502" s="120" t="n">
        <x:v>1964819.581430373</x:v>
      </x:c>
      <x:c r="G2502" s="120" t="n">
        <x:v>2051689.891804729</x:v>
      </x:c>
      <x:c r="H2502" s="119" t="n">
        <x:v>0.02376931516424198</x:v>
      </x:c>
      <x:c r="I2502" s="119" t="n">
        <x:f>IFERROR(ABS(F2502-D2502)/ABS(D2502),"")</x:f>
        <x:v>0.061128497471564625</x:v>
      </x:c>
      <x:c r="J2502" s="119" t="n">
        <x:f>IFERROR(ABS(G2502-D2502)/ABS(D2502),"")</x:f>
        <x:v>0.01961829490787277</x:v>
      </x:c>
      <x:c r="K2502" s="120" t="n">
        <x:f>E2502-D2502</x:f>
        <x:v>-49743.139232706744</x:v>
      </x:c>
      <x:c r="L2502" s="77" t="str">
        <x:v>weighted_hybrid</x:v>
      </x:c>
      <x:c r="M2502" s="77" t="str">
        <x:v>是</x:v>
      </x:c>
      <x:c r="N2502" s="77" t="str">
        <x:v>是</x:v>
      </x:c>
    </x:row>
    <x:row r="2503">
      <x:c r="A2503" s="77" t="str">
        <x:v>3443</x:v>
      </x:c>
      <x:c r="B2503" s="77" t="str">
        <x:v>創意</x:v>
      </x:c>
      <x:c r="C2503" s="125" t="n">
        <x:v>45717</x:v>
      </x:c>
      <x:c r="D2503" s="120" t="n">
        <x:v>2892233</x:v>
      </x:c>
      <x:c r="E2503" s="120" t="n">
        <x:v>2343128.4301111936</x:v>
      </x:c>
      <x:c r="F2503" s="120" t="n">
        <x:v>2410687.535842575</x:v>
      </x:c>
      <x:c r="G2503" s="120" t="n">
        <x:v>2335621.862807707</x:v>
      </x:c>
      <x:c r="H2503" s="119" t="n">
        <x:v>0.18985488717154061</x:v>
      </x:c>
      <x:c r="I2503" s="119" t="n">
        <x:f>IFERROR(ABS(F2503-D2503)/ABS(D2503),"")</x:f>
        <x:v>0.1664960824931549</x:v>
      </x:c>
      <x:c r="J2503" s="119" t="n">
        <x:f>IFERROR(ABS(G2503-D2503)/ABS(D2503),"")</x:f>
        <x:v>0.19245030991358342</x:v>
      </x:c>
      <x:c r="K2503" s="120" t="n">
        <x:f>E2503-D2503</x:f>
        <x:v>-549104.5698888064</x:v>
      </x:c>
      <x:c r="L2503" s="77" t="str">
        <x:v>weighted_hybrid</x:v>
      </x:c>
      <x:c r="M2503" s="77" t="str">
        <x:v>是</x:v>
      </x:c>
      <x:c r="N2503" s="77" t="str">
        <x:v>是</x:v>
      </x:c>
    </x:row>
    <x:row r="2504">
      <x:c r="A2504" s="77" t="str">
        <x:v>3443</x:v>
      </x:c>
      <x:c r="B2504" s="77" t="str">
        <x:v>創意</x:v>
      </x:c>
      <x:c r="C2504" s="125" t="n">
        <x:v>45748</x:v>
      </x:c>
      <x:c r="D2504" s="120" t="n">
        <x:v>1671800</x:v>
      </x:c>
      <x:c r="E2504" s="120" t="n">
        <x:v>2414188.079223328</x:v>
      </x:c>
      <x:c r="F2504" s="120" t="n">
        <x:v>2423143.743184184</x:v>
      </x:c>
      <x:c r="G2504" s="120" t="n">
        <x:v>2413193.005449899</x:v>
      </x:c>
      <x:c r="H2504" s="119" t="n">
        <x:v>0.4440651269430122</x:v>
      </x:c>
      <x:c r="I2504" s="119" t="n">
        <x:f>IFERROR(ABS(F2504-D2504)/ABS(D2504),"")</x:f>
        <x:v>0.44942202607021425</x:v>
      </x:c>
      <x:c r="J2504" s="119" t="n">
        <x:f>IFERROR(ABS(G2504-D2504)/ABS(D2504),"")</x:f>
        <x:v>0.44346991592887847</x:v>
      </x:c>
      <x:c r="K2504" s="120" t="n">
        <x:f>E2504-D2504</x:f>
        <x:v>742388.0792233278</x:v>
      </x:c>
      <x:c r="L2504" s="77" t="str">
        <x:v>weighted_hybrid</x:v>
      </x:c>
      <x:c r="M2504" s="77" t="str">
        <x:v>是</x:v>
      </x:c>
      <x:c r="N2504" s="77" t="str">
        <x:v>是</x:v>
      </x:c>
    </x:row>
    <x:row r="2505">
      <x:c r="A2505" s="77" t="str">
        <x:v>3443</x:v>
      </x:c>
      <x:c r="B2505" s="77" t="str">
        <x:v>創意</x:v>
      </x:c>
      <x:c r="C2505" s="125" t="n">
        <x:v>45778</x:v>
      </x:c>
      <x:c r="D2505" s="120" t="n">
        <x:v>2013507</x:v>
      </x:c>
      <x:c r="E2505" s="120" t="n">
        <x:v>2141899.2485921155</x:v>
      </x:c>
      <x:c r="F2505" s="120" t="n">
        <x:v>1954262.690104879</x:v>
      </x:c>
      <x:c r="G2505" s="120" t="n">
        <x:v>2162747.755090697</x:v>
      </x:c>
      <x:c r="H2505" s="119" t="n">
        <x:v>0.06376548409919383</x:v>
      </x:c>
      <x:c r="I2505" s="119" t="n">
        <x:f>IFERROR(ABS(F2505-D2505)/ABS(D2505),"")</x:f>
        <x:v>0.029423443720394828</x:v>
      </x:c>
      <x:c r="J2505" s="119" t="n">
        <x:f>IFERROR(ABS(G2505-D2505)/ABS(D2505),"")</x:f>
        <x:v>0.0741198094124814</x:v>
      </x:c>
      <x:c r="K2505" s="120" t="n">
        <x:f>E2505-D2505</x:f>
        <x:v>128392.24859211547</x:v>
      </x:c>
      <x:c r="L2505" s="77" t="str">
        <x:v>weighted_hybrid</x:v>
      </x:c>
      <x:c r="M2505" s="77" t="str">
        <x:v>是</x:v>
      </x:c>
      <x:c r="N2505" s="77" t="str">
        <x:v>是</x:v>
      </x:c>
    </x:row>
    <x:row r="2506">
      <x:c r="A2506" s="77" t="str">
        <x:v>3443</x:v>
      </x:c>
      <x:c r="B2506" s="77" t="str">
        <x:v>創意</x:v>
      </x:c>
      <x:c r="C2506" s="125" t="n">
        <x:v>45809</x:v>
      </x:c>
      <x:c r="D2506" s="120" t="n">
        <x:v>2419270</x:v>
      </x:c>
      <x:c r="E2506" s="120" t="n">
        <x:v>2296570.93237327</x:v>
      </x:c>
      <x:c r="F2506" s="120" t="n">
        <x:v>2219879.0542586106</x:v>
      </x:c>
      <x:c r="G2506" s="120" t="n">
        <x:v>2305092.2521637874</x:v>
      </x:c>
      <x:c r="H2506" s="119" t="n">
        <x:v>0.05071739310896679</x:v>
      </x:c>
      <x:c r="I2506" s="119" t="n">
        <x:f>IFERROR(ABS(F2506-D2506)/ABS(D2506),"")</x:f>
        <x:v>0.08241781435779777</x:v>
      </x:c>
      <x:c r="J2506" s="119" t="n">
        <x:f>IFERROR(ABS(G2506-D2506)/ABS(D2506),"")</x:f>
        <x:v>0.047195124081319005</x:v>
      </x:c>
      <x:c r="K2506" s="120" t="n">
        <x:f>E2506-D2506</x:f>
        <x:v>-122699.06762673007</x:v>
      </x:c>
      <x:c r="L2506" s="77" t="str">
        <x:v>weighted_hybrid</x:v>
      </x:c>
      <x:c r="M2506" s="77" t="str">
        <x:v>是</x:v>
      </x:c>
      <x:c r="N2506" s="77" t="str">
        <x:v>是</x:v>
      </x:c>
    </x:row>
    <x:row r="2507">
      <x:c r="A2507" s="77" t="str">
        <x:v>3443</x:v>
      </x:c>
      <x:c r="B2507" s="77" t="str">
        <x:v>創意</x:v>
      </x:c>
      <x:c r="C2507" s="125" t="n">
        <x:v>45839</x:v>
      </x:c>
      <x:c r="D2507" s="120" t="n">
        <x:v>2232812</x:v>
      </x:c>
      <x:c r="E2507" s="120" t="n">
        <x:v>2508688.450978061</x:v>
      </x:c>
      <x:c r="F2507" s="120" t="n">
        <x:v>2396017.5814479054</x:v>
      </x:c>
      <x:c r="G2507" s="120" t="n">
        <x:v>2521207.4364814116</x:v>
      </x:c>
      <x:c r="H2507" s="119" t="n">
        <x:v>0.12355561103131889</x:v>
      </x:c>
      <x:c r="I2507" s="119" t="n">
        <x:f>IFERROR(ABS(F2507-D2507)/ABS(D2507),"")</x:f>
        <x:v>0.07309418860517831</x:v>
      </x:c>
      <x:c r="J2507" s="119" t="n">
        <x:f>IFERROR(ABS(G2507-D2507)/ABS(D2507),"")</x:f>
        <x:v>0.1291624357453344</x:v>
      </x:c>
      <x:c r="K2507" s="120" t="n">
        <x:f>E2507-D2507</x:f>
        <x:v>275876.4509780612</x:v>
      </x:c>
      <x:c r="L2507" s="77" t="str">
        <x:v>weighted_hybrid</x:v>
      </x:c>
      <x:c r="M2507" s="77" t="str">
        <x:v>是</x:v>
      </x:c>
      <x:c r="N2507" s="77" t="str">
        <x:v>是</x:v>
      </x:c>
    </x:row>
    <x:row r="2508">
      <x:c r="A2508" s="77" t="str">
        <x:v>3443</x:v>
      </x:c>
      <x:c r="B2508" s="77" t="str">
        <x:v>創意</x:v>
      </x:c>
      <x:c r="C2508" s="125" t="n">
        <x:v>45870</x:v>
      </x:c>
      <x:c r="D2508" s="120" t="n">
        <x:v>2767549</x:v>
      </x:c>
      <x:c r="E2508" s="120" t="n">
        <x:v>1954299.9453094092</x:v>
      </x:c>
      <x:c r="F2508" s="120" t="n">
        <x:v>2195011.7376066223</x:v>
      </x:c>
      <x:c r="G2508" s="120" t="n">
        <x:v>1927554.1906097187</x:v>
      </x:c>
      <x:c r="H2508" s="119" t="n">
        <x:v>0.29385172753602223</x:v>
      </x:c>
      <x:c r="I2508" s="119" t="n">
        <x:f>IFERROR(ABS(F2508-D2508)/ABS(D2508),"")</x:f>
        <x:v>0.20687520343573962</x:v>
      </x:c>
      <x:c r="J2508" s="119" t="n">
        <x:f>IFERROR(ABS(G2508-D2508)/ABS(D2508),"")</x:f>
        <x:v>0.30351578576938704</x:v>
      </x:c>
      <x:c r="K2508" s="120" t="n">
        <x:f>E2508-D2508</x:f>
        <x:v>-813249.0546905908</x:v>
      </x:c>
      <x:c r="L2508" s="77" t="str">
        <x:v>weighted_hybrid</x:v>
      </x:c>
      <x:c r="M2508" s="77" t="str">
        <x:v>是</x:v>
      </x:c>
      <x:c r="N2508" s="77" t="str">
        <x:v>是</x:v>
      </x:c>
    </x:row>
    <x:row r="2509">
      <x:c r="A2509" s="77" t="str">
        <x:v>3443</x:v>
      </x:c>
      <x:c r="B2509" s="77" t="str">
        <x:v>創意</x:v>
      </x:c>
      <x:c r="C2509" s="125" t="n">
        <x:v>45901</x:v>
      </x:c>
      <x:c r="D2509" s="120" t="n">
        <x:v>3612747</x:v>
      </x:c>
      <x:c r="E2509" s="120" t="n">
        <x:v>2157148.8021361884</x:v>
      </x:c>
      <x:c r="F2509" s="120" t="n">
        <x:v>2656216.899933273</x:v>
      </x:c>
      <x:c r="G2509" s="120" t="n">
        <x:v>2101696.7912698453</x:v>
      </x:c>
      <x:c r="H2509" s="119" t="n">
        <x:v>0.40290620900489615</x:v>
      </x:c>
      <x:c r="I2509" s="119" t="n">
        <x:f>IFERROR(ABS(F2509-D2509)/ABS(D2509),"")</x:f>
        <x:v>0.2647653157186836</x:v>
      </x:c>
      <x:c r="J2509" s="119" t="n">
        <x:f>IFERROR(ABS(G2509-D2509)/ABS(D2509),"")</x:f>
        <x:v>0.4182551971478088</x:v>
      </x:c>
      <x:c r="K2509" s="120" t="n">
        <x:f>E2509-D2509</x:f>
        <x:v>-1455598.1978638116</x:v>
      </x:c>
      <x:c r="L2509" s="77" t="str">
        <x:v>weighted_hybrid</x:v>
      </x:c>
      <x:c r="M2509" s="77" t="str">
        <x:v>是</x:v>
      </x:c>
      <x:c r="N2509" s="77" t="str">
        <x:v>是</x:v>
      </x:c>
    </x:row>
    <x:row r="2510">
      <x:c r="A2510" s="77" t="str">
        <x:v>3443</x:v>
      </x:c>
      <x:c r="B2510" s="77" t="str">
        <x:v>創意</x:v>
      </x:c>
      <x:c r="C2510" s="125" t="n">
        <x:v>45931</x:v>
      </x:c>
      <x:c r="D2510" s="120" t="n">
        <x:v>3715719</x:v>
      </x:c>
      <x:c r="E2510" s="120" t="n">
        <x:v>2795614.837838058</x:v>
      </x:c>
      <x:c r="F2510" s="120" t="n">
        <x:v>3107203.0647696448</x:v>
      </x:c>
      <x:c r="G2510" s="120" t="n">
        <x:v>2760993.923734548</x:v>
      </x:c>
      <x:c r="H2510" s="119" t="n">
        <x:v>0.24762479675183782</x:v>
      </x:c>
      <x:c r="I2510" s="119" t="n">
        <x:f>IFERROR(ABS(F2510-D2510)/ABS(D2510),"")</x:f>
        <x:v>0.16376801777269898</x:v>
      </x:c>
      <x:c r="J2510" s="119" t="n">
        <x:f>IFERROR(ABS(G2510-D2510)/ABS(D2510),"")</x:f>
        <x:v>0.2569422166384089</x:v>
      </x:c>
      <x:c r="K2510" s="120" t="n">
        <x:f>E2510-D2510</x:f>
        <x:v>-920104.1621619421</x:v>
      </x:c>
      <x:c r="L2510" s="77" t="str">
        <x:v>weighted_hybrid</x:v>
      </x:c>
      <x:c r="M2510" s="77" t="str">
        <x:v>是</x:v>
      </x:c>
      <x:c r="N2510" s="77" t="str">
        <x:v>是</x:v>
      </x:c>
    </x:row>
    <x:row r="2511">
      <x:c r="A2511" s="77" t="str">
        <x:v>3443</x:v>
      </x:c>
      <x:c r="B2511" s="77" t="str">
        <x:v>創意</x:v>
      </x:c>
      <x:c r="C2511" s="125" t="n">
        <x:v>45962</x:v>
      </x:c>
      <x:c r="D2511" s="120" t="n">
        <x:v>3936093</x:v>
      </x:c>
      <x:c r="E2511" s="120" t="n">
        <x:v>3692239.546435908</x:v>
      </x:c>
      <x:c r="F2511" s="120" t="n">
        <x:v>3665239.396336857</x:v>
      </x:c>
      <x:c r="G2511" s="120" t="n">
        <x:v>3695239.5631135805</x:v>
      </x:c>
      <x:c r="H2511" s="119" t="n">
        <x:v>0.06195317375989136</x:v>
      </x:c>
      <x:c r="I2511" s="119" t="n">
        <x:f>IFERROR(ABS(F2511-D2511)/ABS(D2511),"")</x:f>
        <x:v>0.06881280591265064</x:v>
      </x:c>
      <x:c r="J2511" s="119" t="n">
        <x:f>IFERROR(ABS(G2511-D2511)/ABS(D2511),"")</x:f>
        <x:v>0.06119099240958472</x:v>
      </x:c>
      <x:c r="K2511" s="120" t="n">
        <x:f>E2511-D2511</x:f>
        <x:v>-243853.45356409205</x:v>
      </x:c>
      <x:c r="L2511" s="77" t="str">
        <x:v>weighted_hybrid</x:v>
      </x:c>
      <x:c r="M2511" s="77" t="str">
        <x:v>是</x:v>
      </x:c>
      <x:c r="N2511" s="77" t="str">
        <x:v>是</x:v>
      </x:c>
    </x:row>
    <x:row r="2512">
      <x:c r="A2512" s="77" t="str">
        <x:v>3443</x:v>
      </x:c>
      <x:c r="B2512" s="77" t="str">
        <x:v>創意</x:v>
      </x:c>
      <x:c r="C2512" s="125" t="n">
        <x:v>45992</x:v>
      </x:c>
      <x:c r="D2512" s="120" t="n">
        <x:v>4747837</x:v>
      </x:c>
      <x:c r="E2512" s="120" t="n">
        <x:v>4594091.829620784</x:v>
      </x:c>
      <x:c r="F2512" s="120" t="n">
        <x:v>4429142.908178746</x:v>
      </x:c>
      <x:c r="G2512" s="120" t="n">
        <x:v>4612419.487558788</x:v>
      </x:c>
      <x:c r="H2512" s="119" t="n">
        <x:v>0.03238215009892207</x:v>
      </x:c>
      <x:c r="I2512" s="119" t="n">
        <x:f>IFERROR(ABS(F2512-D2512)/ABS(D2512),"")</x:f>
        <x:v>0.06712405919184973</x:v>
      </x:c>
      <x:c r="J2512" s="119" t="n">
        <x:f>IFERROR(ABS(G2512-D2512)/ABS(D2512),"")</x:f>
        <x:v>0.02852193797748581</x:v>
      </x:c>
      <x:c r="K2512" s="120" t="n">
        <x:f>E2512-D2512</x:f>
        <x:v>-153745.17037921585</x:v>
      </x:c>
      <x:c r="L2512" s="77" t="str">
        <x:v>weighted_hybrid</x:v>
      </x:c>
      <x:c r="M2512" s="77" t="str">
        <x:v>是</x:v>
      </x:c>
      <x:c r="N2512" s="77" t="str">
        <x:v>是</x:v>
      </x:c>
    </x:row>
    <x:row r="2513">
      <x:c r="A2513" s="77" t="str">
        <x:v>3447</x:v>
      </x:c>
      <x:c r="B2513" s="77" t="str">
        <x:v>展達</x:v>
      </x:c>
      <x:c r="C2513" s="125" t="n">
        <x:v>45658</x:v>
      </x:c>
      <x:c r="D2513" s="120" t="n">
        <x:v>234998</x:v>
      </x:c>
      <x:c r="E2513" s="120" t="n">
        <x:v>242608.93117967207</x:v>
      </x:c>
      <x:c r="F2513" s="120" t="n">
        <x:v>215185.4830538061</x:v>
      </x:c>
      <x:c r="G2513" s="120" t="n">
        <x:v>245655.98097143497</x:v>
      </x:c>
      <x:c r="H2513" s="119" t="n">
        <x:v>0.03238721682598181</x:v>
      </x:c>
      <x:c r="I2513" s="119" t="n">
        <x:f>IFERROR(ABS(F2513-D2513)/ABS(D2513),"")</x:f>
        <x:v>0.0843093002757211</x:v>
      </x:c>
      <x:c r="J2513" s="119" t="n">
        <x:f>IFERROR(ABS(G2513-D2513)/ABS(D2513),"")</x:f>
        <x:v>0.045353496503948834</x:v>
      </x:c>
      <x:c r="K2513" s="120" t="n">
        <x:f>E2513-D2513</x:f>
        <x:v>7610.931179672072</x:v>
      </x:c>
      <x:c r="L2513" s="77" t="str">
        <x:v>weighted_hybrid</x:v>
      </x:c>
      <x:c r="M2513" s="77" t="str">
        <x:v>是</x:v>
      </x:c>
      <x:c r="N2513" s="77" t="str">
        <x:v>是</x:v>
      </x:c>
    </x:row>
    <x:row r="2514">
      <x:c r="A2514" s="77" t="str">
        <x:v>3447</x:v>
      </x:c>
      <x:c r="B2514" s="77" t="str">
        <x:v>展達</x:v>
      </x:c>
      <x:c r="C2514" s="125" t="n">
        <x:v>45689</x:v>
      </x:c>
      <x:c r="D2514" s="120" t="n">
        <x:v>251185</x:v>
      </x:c>
      <x:c r="E2514" s="120" t="n">
        <x:v>225620.09697670452</x:v>
      </x:c>
      <x:c r="F2514" s="120" t="n">
        <x:v>194473.4439409675</x:v>
      </x:c>
      <x:c r="G2514" s="120" t="n">
        <x:v>229080.8362028975</x:v>
      </x:c>
      <x:c r="H2514" s="119" t="n">
        <x:v>0.10177718822101432</x:v>
      </x:c>
      <x:c r="I2514" s="119" t="n">
        <x:f>IFERROR(ABS(F2514-D2514)/ABS(D2514),"")</x:f>
        <x:v>0.2257760457791369</x:v>
      </x:c>
      <x:c r="J2514" s="119" t="n">
        <x:f>IFERROR(ABS(G2514-D2514)/ABS(D2514),"")</x:f>
        <x:v>0.08799953738122296</x:v>
      </x:c>
      <x:c r="K2514" s="120" t="n">
        <x:f>E2514-D2514</x:f>
        <x:v>-25564.903023295483</x:v>
      </x:c>
      <x:c r="L2514" s="77" t="str">
        <x:v>weighted_hybrid</x:v>
      </x:c>
      <x:c r="M2514" s="77" t="str">
        <x:v>是</x:v>
      </x:c>
      <x:c r="N2514" s="77" t="str">
        <x:v>是</x:v>
      </x:c>
    </x:row>
    <x:row r="2515">
      <x:c r="A2515" s="77" t="str">
        <x:v>3447</x:v>
      </x:c>
      <x:c r="B2515" s="77" t="str">
        <x:v>展達</x:v>
      </x:c>
      <x:c r="C2515" s="125" t="n">
        <x:v>45717</x:v>
      </x:c>
      <x:c r="D2515" s="120" t="n">
        <x:v>270305</x:v>
      </x:c>
      <x:c r="E2515" s="120" t="n">
        <x:v>232160.03140708897</x:v>
      </x:c>
      <x:c r="F2515" s="120" t="n">
        <x:v>232519.11480779856</x:v>
      </x:c>
      <x:c r="G2515" s="120" t="n">
        <x:v>232120.13325145456</x:v>
      </x:c>
      <x:c r="H2515" s="119" t="n">
        <x:v>0.14111825009863313</x:v>
      </x:c>
      <x:c r="I2515" s="119" t="n">
        <x:f>IFERROR(ABS(F2515-D2515)/ABS(D2515),"")</x:f>
        <x:v>0.13978981222027503</x:v>
      </x:c>
      <x:c r="J2515" s="119" t="n">
        <x:f>IFERROR(ABS(G2515-D2515)/ABS(D2515),"")</x:f>
        <x:v>0.14126585430733962</x:v>
      </x:c>
      <x:c r="K2515" s="120" t="n">
        <x:f>E2515-D2515</x:f>
        <x:v>-38144.96859291103</x:v>
      </x:c>
      <x:c r="L2515" s="77" t="str">
        <x:v>weighted_hybrid</x:v>
      </x:c>
      <x:c r="M2515" s="77" t="str">
        <x:v>是</x:v>
      </x:c>
      <x:c r="N2515" s="77" t="str">
        <x:v>是</x:v>
      </x:c>
    </x:row>
    <x:row r="2516">
      <x:c r="A2516" s="77" t="str">
        <x:v>3447</x:v>
      </x:c>
      <x:c r="B2516" s="77" t="str">
        <x:v>展達</x:v>
      </x:c>
      <x:c r="C2516" s="125" t="n">
        <x:v>45748</x:v>
      </x:c>
      <x:c r="D2516" s="120" t="n">
        <x:v>281398</x:v>
      </x:c>
      <x:c r="E2516" s="120" t="n">
        <x:v>258312.09404163182</x:v>
      </x:c>
      <x:c r="F2516" s="120" t="n">
        <x:v>249500.47814693293</x:v>
      </x:c>
      <x:c r="G2516" s="120" t="n">
        <x:v>259291.16247437612</x:v>
      </x:c>
      <x:c r="H2516" s="119" t="n">
        <x:v>0.08204004988794583</x:v>
      </x:c>
      <x:c r="I2516" s="119" t="n">
        <x:f>IFERROR(ABS(F2516-D2516)/ABS(D2516),"")</x:f>
        <x:v>0.11335376176471428</x:v>
      </x:c>
      <x:c r="J2516" s="119" t="n">
        <x:f>IFERROR(ABS(G2516-D2516)/ABS(D2516),"")</x:f>
        <x:v>0.07856074856830496</x:v>
      </x:c>
      <x:c r="K2516" s="120" t="n">
        <x:f>E2516-D2516</x:f>
        <x:v>-23085.90595836818</x:v>
      </x:c>
      <x:c r="L2516" s="77" t="str">
        <x:v>weighted_hybrid</x:v>
      </x:c>
      <x:c r="M2516" s="77" t="str">
        <x:v>是</x:v>
      </x:c>
      <x:c r="N2516" s="77" t="str">
        <x:v>是</x:v>
      </x:c>
    </x:row>
    <x:row r="2517">
      <x:c r="A2517" s="77" t="str">
        <x:v>3447</x:v>
      </x:c>
      <x:c r="B2517" s="77" t="str">
        <x:v>展達</x:v>
      </x:c>
      <x:c r="C2517" s="125" t="n">
        <x:v>45778</x:v>
      </x:c>
      <x:c r="D2517" s="120" t="n">
        <x:v>216468</x:v>
      </x:c>
      <x:c r="E2517" s="120" t="n">
        <x:v>297862.0487686037</x:v>
      </x:c>
      <x:c r="F2517" s="120" t="n">
        <x:v>281326.1902706374</x:v>
      </x:c>
      <x:c r="G2517" s="120" t="n">
        <x:v>299699.3663794889</x:v>
      </x:c>
      <x:c r="H2517" s="119" t="n">
        <x:v>0.37600961236119756</x:v>
      </x:c>
      <x:c r="I2517" s="119" t="n">
        <x:f>IFERROR(ABS(F2517-D2517)/ABS(D2517),"")</x:f>
        <x:v>0.2996202222528845</x:v>
      </x:c>
      <x:c r="J2517" s="119" t="n">
        <x:f>IFERROR(ABS(G2517-D2517)/ABS(D2517),"")</x:f>
        <x:v>0.38449732237323253</x:v>
      </x:c>
      <x:c r="K2517" s="120" t="n">
        <x:f>E2517-D2517</x:f>
        <x:v>81394.04876860371</x:v>
      </x:c>
      <x:c r="L2517" s="77" t="str">
        <x:v>weighted_hybrid</x:v>
      </x:c>
      <x:c r="M2517" s="77" t="str">
        <x:v>是</x:v>
      </x:c>
      <x:c r="N2517" s="77" t="str">
        <x:v>是</x:v>
      </x:c>
    </x:row>
    <x:row r="2518">
      <x:c r="A2518" s="77" t="str">
        <x:v>3447</x:v>
      </x:c>
      <x:c r="B2518" s="77" t="str">
        <x:v>展達</x:v>
      </x:c>
      <x:c r="C2518" s="125" t="n">
        <x:v>45809</x:v>
      </x:c>
      <x:c r="D2518" s="120" t="n">
        <x:v>218164</x:v>
      </x:c>
      <x:c r="E2518" s="120" t="n">
        <x:v>278825.2233999618</x:v>
      </x:c>
      <x:c r="F2518" s="120" t="n">
        <x:v>194408.47736056653</x:v>
      </x:c>
      <x:c r="G2518" s="120" t="n">
        <x:v>288204.86184878345</x:v>
      </x:c>
      <x:c r="H2518" s="119" t="n">
        <x:v>0.27805331493721136</x:v>
      </x:c>
      <x:c r="I2518" s="119" t="n">
        <x:f>IFERROR(ABS(F2518-D2518)/ABS(D2518),"")</x:f>
        <x:v>0.1088883713143941</x:v>
      </x:c>
      <x:c r="J2518" s="119" t="n">
        <x:f>IFERROR(ABS(G2518-D2518)/ABS(D2518),"")</x:f>
        <x:v>0.32104683563183406</x:v>
      </x:c>
      <x:c r="K2518" s="120" t="n">
        <x:f>E2518-D2518</x:f>
        <x:v>60661.223399961775</x:v>
      </x:c>
      <x:c r="L2518" s="77" t="str">
        <x:v>weighted_hybrid</x:v>
      </x:c>
      <x:c r="M2518" s="77" t="str">
        <x:v>是</x:v>
      </x:c>
      <x:c r="N2518" s="77" t="str">
        <x:v>是</x:v>
      </x:c>
    </x:row>
    <x:row r="2519">
      <x:c r="A2519" s="77" t="str">
        <x:v>3447</x:v>
      </x:c>
      <x:c r="B2519" s="77" t="str">
        <x:v>展達</x:v>
      </x:c>
      <x:c r="C2519" s="125" t="n">
        <x:v>45839</x:v>
      </x:c>
      <x:c r="D2519" s="120" t="n">
        <x:v>308621</x:v>
      </x:c>
      <x:c r="E2519" s="120" t="n">
        <x:v>248195.46019975247</x:v>
      </x:c>
      <x:c r="F2519" s="120" t="n">
        <x:v>208312.5097322209</x:v>
      </x:c>
      <x:c r="G2519" s="120" t="n">
        <x:v>252626.8991405893</x:v>
      </x:c>
      <x:c r="H2519" s="119" t="n">
        <x:v>0.19579205498085847</x:v>
      </x:c>
      <x:c r="I2519" s="119" t="n">
        <x:f>IFERROR(ABS(F2519-D2519)/ABS(D2519),"")</x:f>
        <x:v>0.325021596935332</x:v>
      </x:c>
      <x:c r="J2519" s="119" t="n">
        <x:f>IFERROR(ABS(G2519-D2519)/ABS(D2519),"")</x:f>
        <x:v>0.18143321698591708</x:v>
      </x:c>
      <x:c r="K2519" s="120" t="n">
        <x:f>E2519-D2519</x:f>
        <x:v>-60425.53980024753</x:v>
      </x:c>
      <x:c r="L2519" s="77" t="str">
        <x:v>weighted_hybrid</x:v>
      </x:c>
      <x:c r="M2519" s="77" t="str">
        <x:v>是</x:v>
      </x:c>
      <x:c r="N2519" s="77" t="str">
        <x:v>是</x:v>
      </x:c>
    </x:row>
    <x:row r="2520">
      <x:c r="A2520" s="77" t="str">
        <x:v>3447</x:v>
      </x:c>
      <x:c r="B2520" s="77" t="str">
        <x:v>展達</x:v>
      </x:c>
      <x:c r="C2520" s="125" t="n">
        <x:v>45870</x:v>
      </x:c>
      <x:c r="D2520" s="120" t="n">
        <x:v>417379</x:v>
      </x:c>
      <x:c r="E2520" s="120" t="n">
        <x:v>328105.19034438534</x:v>
      </x:c>
      <x:c r="F2520" s="120" t="n">
        <x:v>315271.2441108415</x:v>
      </x:c>
      <x:c r="G2520" s="120" t="n">
        <x:v>329531.1843703346</x:v>
      </x:c>
      <x:c r="H2520" s="119" t="n">
        <x:v>0.21389147430899652</x:v>
      </x:c>
      <x:c r="I2520" s="119" t="n">
        <x:f>IFERROR(ABS(F2520-D2520)/ABS(D2520),"")</x:f>
        <x:v>0.24464037694555432</x:v>
      </x:c>
      <x:c r="J2520" s="119" t="n">
        <x:f>IFERROR(ABS(G2520-D2520)/ABS(D2520),"")</x:f>
        <x:v>0.21047492957160133</x:v>
      </x:c>
      <x:c r="K2520" s="120" t="n">
        <x:f>E2520-D2520</x:f>
        <x:v>-89273.80965561466</x:v>
      </x:c>
      <x:c r="L2520" s="77" t="str">
        <x:v>weighted_hybrid</x:v>
      </x:c>
      <x:c r="M2520" s="77" t="str">
        <x:v>是</x:v>
      </x:c>
      <x:c r="N2520" s="77" t="str">
        <x:v>是</x:v>
      </x:c>
    </x:row>
    <x:row r="2521">
      <x:c r="A2521" s="77" t="str">
        <x:v>3447</x:v>
      </x:c>
      <x:c r="B2521" s="77" t="str">
        <x:v>展達</x:v>
      </x:c>
      <x:c r="C2521" s="125" t="n">
        <x:v>45901</x:v>
      </x:c>
      <x:c r="D2521" s="120" t="n">
        <x:v>466971</x:v>
      </x:c>
      <x:c r="E2521" s="120" t="n">
        <x:v>440342.2671449001</x:v>
      </x:c>
      <x:c r="F2521" s="120" t="n">
        <x:v>484252.350970059</x:v>
      </x:c>
      <x:c r="G2521" s="120" t="n">
        <x:v>435463.36894210463</x:v>
      </x:c>
      <x:c r="H2521" s="119" t="n">
        <x:v>0.057024382360146335</x:v>
      </x:c>
      <x:c r="I2521" s="119" t="n">
        <x:f>IFERROR(ABS(F2521-D2521)/ABS(D2521),"")</x:f>
        <x:v>0.03700733229699273</x:v>
      </x:c>
      <x:c r="J2521" s="119" t="n">
        <x:f>IFERROR(ABS(G2521-D2521)/ABS(D2521),"")</x:f>
        <x:v>0.06747235065538411</x:v>
      </x:c>
      <x:c r="K2521" s="120" t="n">
        <x:f>E2521-D2521</x:f>
        <x:v>-26628.732855099894</x:v>
      </x:c>
      <x:c r="L2521" s="77" t="str">
        <x:v>weighted_hybrid</x:v>
      </x:c>
      <x:c r="M2521" s="77" t="str">
        <x:v>是</x:v>
      </x:c>
      <x:c r="N2521" s="77" t="str">
        <x:v>是</x:v>
      </x:c>
    </x:row>
    <x:row r="2522">
      <x:c r="A2522" s="77" t="str">
        <x:v>3447</x:v>
      </x:c>
      <x:c r="B2522" s="77" t="str">
        <x:v>展達</x:v>
      </x:c>
      <x:c r="C2522" s="125" t="n">
        <x:v>45931</x:v>
      </x:c>
      <x:c r="D2522" s="120" t="n">
        <x:v>431288</x:v>
      </x:c>
      <x:c r="E2522" s="120" t="n">
        <x:v>470272.14866104955</x:v>
      </x:c>
      <x:c r="F2522" s="120" t="n">
        <x:v>442295.3467502338</x:v>
      </x:c>
      <x:c r="G2522" s="120" t="n">
        <x:v>473380.6822066957</x:v>
      </x:c>
      <x:c r="H2522" s="119" t="n">
        <x:v>0.09039006107531292</x:v>
      </x:c>
      <x:c r="I2522" s="119" t="n">
        <x:f>IFERROR(ABS(F2522-D2522)/ABS(D2522),"")</x:f>
        <x:v>0.02552203342136528</x:v>
      </x:c>
      <x:c r="J2522" s="119" t="n">
        <x:f>IFERROR(ABS(G2522-D2522)/ABS(D2522),"")</x:f>
        <x:v>0.09759761970352926</x:v>
      </x:c>
      <x:c r="K2522" s="120" t="n">
        <x:f>E2522-D2522</x:f>
        <x:v>38984.14866104955</x:v>
      </x:c>
      <x:c r="L2522" s="77" t="str">
        <x:v>weighted_hybrid</x:v>
      </x:c>
      <x:c r="M2522" s="77" t="str">
        <x:v>是</x:v>
      </x:c>
      <x:c r="N2522" s="77" t="str">
        <x:v>是</x:v>
      </x:c>
    </x:row>
    <x:row r="2523">
      <x:c r="A2523" s="77" t="str">
        <x:v>3447</x:v>
      </x:c>
      <x:c r="B2523" s="77" t="str">
        <x:v>展達</x:v>
      </x:c>
      <x:c r="C2523" s="125" t="n">
        <x:v>45962</x:v>
      </x:c>
      <x:c r="D2523" s="120" t="n">
        <x:v>332394</x:v>
      </x:c>
      <x:c r="E2523" s="120" t="n">
        <x:v>451341.6809411403</x:v>
      </x:c>
      <x:c r="F2523" s="120" t="n">
        <x:v>416092.3384624978</x:v>
      </x:c>
      <x:c r="G2523" s="120" t="n">
        <x:v>455258.2745498784</x:v>
      </x:c>
      <x:c r="H2523" s="119" t="n">
        <x:v>0.3578514682609803</x:v>
      </x:c>
      <x:c r="I2523" s="119" t="n">
        <x:f>IFERROR(ABS(F2523-D2523)/ABS(D2523),"")</x:f>
        <x:v>0.25180460075241373</x:v>
      </x:c>
      <x:c r="J2523" s="119" t="n">
        <x:f>IFERROR(ABS(G2523-D2523)/ABS(D2523),"")</x:f>
        <x:v>0.36963445353971003</x:v>
      </x:c>
      <x:c r="K2523" s="120" t="n">
        <x:f>E2523-D2523</x:f>
        <x:v>118947.68094114028</x:v>
      </x:c>
      <x:c r="L2523" s="77" t="str">
        <x:v>weighted_hybrid</x:v>
      </x:c>
      <x:c r="M2523" s="77" t="str">
        <x:v>是</x:v>
      </x:c>
      <x:c r="N2523" s="77" t="str">
        <x:v>是</x:v>
      </x:c>
    </x:row>
    <x:row r="2524">
      <x:c r="A2524" s="77" t="str">
        <x:v>3447</x:v>
      </x:c>
      <x:c r="B2524" s="77" t="str">
        <x:v>展達</x:v>
      </x:c>
      <x:c r="C2524" s="125" t="n">
        <x:v>45992</x:v>
      </x:c>
      <x:c r="D2524" s="120" t="n">
        <x:v>225799</x:v>
      </x:c>
      <x:c r="E2524" s="120" t="n">
        <x:v>298259.74371857994</x:v>
      </x:c>
      <x:c r="F2524" s="120" t="n">
        <x:v>267414.60891355097</x:v>
      </x:c>
      <x:c r="G2524" s="120" t="n">
        <x:v>301686.98091913864</x:v>
      </x:c>
      <x:c r="H2524" s="119" t="n">
        <x:v>0.32090816929472643</x:v>
      </x:c>
      <x:c r="I2524" s="119" t="n">
        <x:f>IFERROR(ABS(F2524-D2524)/ABS(D2524),"")</x:f>
        <x:v>0.18430377864184946</x:v>
      </x:c>
      <x:c r="J2524" s="119" t="n">
        <x:f>IFERROR(ABS(G2524-D2524)/ABS(D2524),"")</x:f>
        <x:v>0.3360864349228236</x:v>
      </x:c>
      <x:c r="K2524" s="120" t="n">
        <x:f>E2524-D2524</x:f>
        <x:v>72460.74371857994</x:v>
      </x:c>
      <x:c r="L2524" s="77" t="str">
        <x:v>weighted_hybrid</x:v>
      </x:c>
      <x:c r="M2524" s="77" t="str">
        <x:v>是</x:v>
      </x:c>
      <x:c r="N2524" s="77" t="str">
        <x:v>是</x:v>
      </x:c>
    </x:row>
    <x:row r="2525">
      <x:c r="A2525" s="77" t="str">
        <x:v>3455</x:v>
      </x:c>
      <x:c r="B2525" s="77" t="str">
        <x:v>由田</x:v>
      </x:c>
      <x:c r="C2525" s="125" t="n">
        <x:v>45658</x:v>
      </x:c>
      <x:c r="D2525" s="120" t="n">
        <x:v>67467</x:v>
      </x:c>
      <x:c r="E2525" s="120" t="n">
        <x:v>149822.18687558832</x:v>
      </x:c>
      <x:c r="F2525" s="120" t="n">
        <x:v>83345.45359859092</x:v>
      </x:c>
      <x:c r="G2525" s="120" t="n">
        <x:v>157208.49057303247</x:v>
      </x:c>
      <x:c r="H2525" s="119" t="n">
        <x:v>1.2206736163693113</x:v>
      </x:c>
      <x:c r="I2525" s="119" t="n">
        <x:f>IFERROR(ABS(F2525-D2525)/ABS(D2525),"")</x:f>
        <x:v>0.23535141029823345</x:v>
      </x:c>
      <x:c r="J2525" s="119" t="n">
        <x:f>IFERROR(ABS(G2525-D2525)/ABS(D2525),"")</x:f>
        <x:v>1.3301538614883197</x:v>
      </x:c>
      <x:c r="K2525" s="120" t="n">
        <x:f>E2525-D2525</x:f>
        <x:v>82355.18687558832</x:v>
      </x:c>
      <x:c r="L2525" s="77" t="str">
        <x:v>weighted_hybrid</x:v>
      </x:c>
      <x:c r="M2525" s="77" t="str">
        <x:v>是</x:v>
      </x:c>
      <x:c r="N2525" s="77" t="str">
        <x:v>是</x:v>
      </x:c>
    </x:row>
    <x:row r="2526">
      <x:c r="A2526" s="77" t="str">
        <x:v>3455</x:v>
      </x:c>
      <x:c r="B2526" s="77" t="str">
        <x:v>由田</x:v>
      </x:c>
      <x:c r="C2526" s="125" t="n">
        <x:v>45689</x:v>
      </x:c>
      <x:c r="D2526" s="120" t="n">
        <x:v>84569</x:v>
      </x:c>
      <x:c r="E2526" s="120" t="n">
        <x:v>68976.29873619649</x:v>
      </x:c>
      <x:c r="F2526" s="120" t="n">
        <x:v>59569.65033633262</x:v>
      </x:c>
      <x:c r="G2526" s="120" t="n">
        <x:v>70021.48189173693</x:v>
      </x:c>
      <x:c r="H2526" s="119" t="n">
        <x:v>0.18437845148699294</x:v>
      </x:c>
      <x:c r="I2526" s="119" t="n">
        <x:f>IFERROR(ABS(F2526-D2526)/ABS(D2526),"")</x:f>
        <x:v>0.29560890708968274</x:v>
      </x:c>
      <x:c r="J2526" s="119" t="n">
        <x:f>IFERROR(ABS(G2526-D2526)/ABS(D2526),"")</x:f>
        <x:v>0.17201951197558293</x:v>
      </x:c>
      <x:c r="K2526" s="120" t="n">
        <x:f>E2526-D2526</x:f>
        <x:v>-15592.701263803508</x:v>
      </x:c>
      <x:c r="L2526" s="77" t="str">
        <x:v>weighted_hybrid</x:v>
      </x:c>
      <x:c r="M2526" s="77" t="str">
        <x:v>是</x:v>
      </x:c>
      <x:c r="N2526" s="77" t="str">
        <x:v>是</x:v>
      </x:c>
    </x:row>
    <x:row r="2527">
      <x:c r="A2527" s="77" t="str">
        <x:v>3455</x:v>
      </x:c>
      <x:c r="B2527" s="77" t="str">
        <x:v>由田</x:v>
      </x:c>
      <x:c r="C2527" s="125" t="n">
        <x:v>45717</x:v>
      </x:c>
      <x:c r="D2527" s="120" t="n">
        <x:v>211021</x:v>
      </x:c>
      <x:c r="E2527" s="120" t="n">
        <x:v>81778.40349011405</x:v>
      </x:c>
      <x:c r="F2527" s="120" t="n">
        <x:v>90910.06409254734</x:v>
      </x:c>
      <x:c r="G2527" s="120" t="n">
        <x:v>80763.77453428812</x:v>
      </x:c>
      <x:c r="H2527" s="119" t="n">
        <x:v>0.6124631980224051</x:v>
      </x:c>
      <x:c r="I2527" s="119" t="n">
        <x:f>IFERROR(ABS(F2527-D2527)/ABS(D2527),"")</x:f>
        <x:v>0.5691894925502801</x:v>
      </x:c>
      <x:c r="J2527" s="119" t="n">
        <x:f>IFERROR(ABS(G2527-D2527)/ABS(D2527),"")</x:f>
        <x:v>0.6172713875193079</x:v>
      </x:c>
      <x:c r="K2527" s="120" t="n">
        <x:f>E2527-D2527</x:f>
        <x:v>-129242.59650988595</x:v>
      </x:c>
      <x:c r="L2527" s="77" t="str">
        <x:v>weighted_hybrid</x:v>
      </x:c>
      <x:c r="M2527" s="77" t="str">
        <x:v>是</x:v>
      </x:c>
      <x:c r="N2527" s="77" t="str">
        <x:v>是</x:v>
      </x:c>
    </x:row>
    <x:row r="2528">
      <x:c r="A2528" s="77" t="str">
        <x:v>3455</x:v>
      </x:c>
      <x:c r="B2528" s="77" t="str">
        <x:v>由田</x:v>
      </x:c>
      <x:c r="C2528" s="125" t="n">
        <x:v>45748</x:v>
      </x:c>
      <x:c r="D2528" s="120" t="n">
        <x:v>128383</x:v>
      </x:c>
      <x:c r="E2528" s="120" t="n">
        <x:v>157301.0566237556</x:v>
      </x:c>
      <x:c r="F2528" s="120" t="n">
        <x:v>284915.1481752052</x:v>
      </x:c>
      <x:c r="G2528" s="120" t="n">
        <x:v>143121.71311803896</x:v>
      </x:c>
      <x:c r="H2528" s="119" t="n">
        <x:v>0.22524833212929754</x:v>
      </x:c>
      <x:c r="I2528" s="119" t="n">
        <x:f>IFERROR(ABS(F2528-D2528)/ABS(D2528),"")</x:f>
        <x:v>1.2192591556141017</x:v>
      </x:c>
      <x:c r="J2528" s="119" t="n">
        <x:f>IFERROR(ABS(G2528-D2528)/ABS(D2528),"")</x:f>
        <x:v>0.11480268507543019</x:v>
      </x:c>
      <x:c r="K2528" s="120" t="n">
        <x:f>E2528-D2528</x:f>
        <x:v>28918.056623755605</x:v>
      </x:c>
      <x:c r="L2528" s="77" t="str">
        <x:v>weighted_hybrid</x:v>
      </x:c>
      <x:c r="M2528" s="77" t="str">
        <x:v>是</x:v>
      </x:c>
      <x:c r="N2528" s="77" t="str">
        <x:v>是</x:v>
      </x:c>
    </x:row>
    <x:row r="2529">
      <x:c r="A2529" s="77" t="str">
        <x:v>3455</x:v>
      </x:c>
      <x:c r="B2529" s="77" t="str">
        <x:v>由田</x:v>
      </x:c>
      <x:c r="C2529" s="125" t="n">
        <x:v>45778</x:v>
      </x:c>
      <x:c r="D2529" s="120" t="n">
        <x:v>128470</x:v>
      </x:c>
      <x:c r="E2529" s="120" t="n">
        <x:v>136067.69272853632</x:v>
      </x:c>
      <x:c r="F2529" s="120" t="n">
        <x:v>144885.5698192824</x:v>
      </x:c>
      <x:c r="G2529" s="120" t="n">
        <x:v>135087.92860734233</x:v>
      </x:c>
      <x:c r="H2529" s="119" t="n">
        <x:v>0.05913982041360878</x:v>
      </x:c>
      <x:c r="I2529" s="119" t="n">
        <x:f>IFERROR(ABS(F2529-D2529)/ABS(D2529),"")</x:f>
        <x:v>0.12777745636555143</x:v>
      </x:c>
      <x:c r="J2529" s="119" t="n">
        <x:f>IFERROR(ABS(G2529-D2529)/ABS(D2529),"")</x:f>
        <x:v>0.05151341641894861</x:v>
      </x:c>
      <x:c r="K2529" s="120" t="n">
        <x:f>E2529-D2529</x:f>
        <x:v>7597.69272853632</x:v>
      </x:c>
      <x:c r="L2529" s="77" t="str">
        <x:v>weighted_hybrid</x:v>
      </x:c>
      <x:c r="M2529" s="77" t="str">
        <x:v>是</x:v>
      </x:c>
      <x:c r="N2529" s="77" t="str">
        <x:v>是</x:v>
      </x:c>
    </x:row>
    <x:row r="2530">
      <x:c r="A2530" s="77" t="str">
        <x:v>3455</x:v>
      </x:c>
      <x:c r="B2530" s="77" t="str">
        <x:v>由田</x:v>
      </x:c>
      <x:c r="C2530" s="125" t="n">
        <x:v>45809</x:v>
      </x:c>
      <x:c r="D2530" s="120" t="n">
        <x:v>119990</x:v>
      </x:c>
      <x:c r="E2530" s="120" t="n">
        <x:v>135485.21006360688</x:v>
      </x:c>
      <x:c r="F2530" s="120" t="n">
        <x:v>128749.08003248868</x:v>
      </x:c>
      <x:c r="G2530" s="120" t="n">
        <x:v>136233.66895595336</x:v>
      </x:c>
      <x:c r="H2530" s="119" t="n">
        <x:v>0.12913751198938977</x:v>
      </x:c>
      <x:c r="I2530" s="119" t="n">
        <x:f>IFERROR(ABS(F2530-D2530)/ABS(D2530),"")</x:f>
        <x:v>0.0729984168054728</x:v>
      </x:c>
      <x:c r="J2530" s="119" t="n">
        <x:f>IFERROR(ABS(G2530-D2530)/ABS(D2530),"")</x:f>
        <x:v>0.1353751892320473</x:v>
      </x:c>
      <x:c r="K2530" s="120" t="n">
        <x:f>E2530-D2530</x:f>
        <x:v>15495.210063606879</x:v>
      </x:c>
      <x:c r="L2530" s="77" t="str">
        <x:v>weighted_hybrid</x:v>
      </x:c>
      <x:c r="M2530" s="77" t="str">
        <x:v>是</x:v>
      </x:c>
      <x:c r="N2530" s="77" t="str">
        <x:v>是</x:v>
      </x:c>
    </x:row>
    <x:row r="2531">
      <x:c r="A2531" s="77" t="str">
        <x:v>3455</x:v>
      </x:c>
      <x:c r="B2531" s="77" t="str">
        <x:v>由田</x:v>
      </x:c>
      <x:c r="C2531" s="125" t="n">
        <x:v>45839</x:v>
      </x:c>
      <x:c r="D2531" s="120" t="n">
        <x:v>165024</x:v>
      </x:c>
      <x:c r="E2531" s="120" t="n">
        <x:v>127149.5703401631</x:v>
      </x:c>
      <x:c r="F2531" s="120" t="n">
        <x:v>124225.79926931126</x:v>
      </x:c>
      <x:c r="G2531" s="120" t="n">
        <x:v>127474.43379247998</x:v>
      </x:c>
      <x:c r="H2531" s="119" t="n">
        <x:v>0.22950861486715202</x:v>
      </x:c>
      <x:c r="I2531" s="119" t="n">
        <x:f>IFERROR(ABS(F2531-D2531)/ABS(D2531),"")</x:f>
        <x:v>0.24722586248478245</x:v>
      </x:c>
      <x:c r="J2531" s="119" t="n">
        <x:f>IFERROR(ABS(G2531-D2531)/ABS(D2531),"")</x:f>
        <x:v>0.22754003179852642</x:v>
      </x:c>
      <x:c r="K2531" s="120" t="n">
        <x:f>E2531-D2531</x:f>
        <x:v>-37874.4296598369</x:v>
      </x:c>
      <x:c r="L2531" s="77" t="str">
        <x:v>weighted_hybrid</x:v>
      </x:c>
      <x:c r="M2531" s="77" t="str">
        <x:v>是</x:v>
      </x:c>
      <x:c r="N2531" s="77" t="str">
        <x:v>是</x:v>
      </x:c>
    </x:row>
    <x:row r="2532">
      <x:c r="A2532" s="77" t="str">
        <x:v>3455</x:v>
      </x:c>
      <x:c r="B2532" s="77" t="str">
        <x:v>由田</x:v>
      </x:c>
      <x:c r="C2532" s="125" t="n">
        <x:v>45870</x:v>
      </x:c>
      <x:c r="D2532" s="120" t="n">
        <x:v>168512</x:v>
      </x:c>
      <x:c r="E2532" s="120" t="n">
        <x:v>159425.47413532817</x:v>
      </x:c>
      <x:c r="F2532" s="120" t="n">
        <x:v>181924.30147243745</x:v>
      </x:c>
      <x:c r="G2532" s="120" t="n">
        <x:v>156925.6044312049</x:v>
      </x:c>
      <x:c r="H2532" s="119" t="n">
        <x:v>0.053922129371628304</x:v>
      </x:c>
      <x:c r="I2532" s="119" t="n">
        <x:f>IFERROR(ABS(F2532-D2532)/ABS(D2532),"")</x:f>
        <x:v>0.07959256001019187</x:v>
      </x:c>
      <x:c r="J2532" s="119" t="n">
        <x:f>IFERROR(ABS(G2532-D2532)/ABS(D2532),"")</x:f>
        <x:v>0.06875709485849729</x:v>
      </x:c>
      <x:c r="K2532" s="120" t="n">
        <x:f>E2532-D2532</x:f>
        <x:v>-9086.525864671828</x:v>
      </x:c>
      <x:c r="L2532" s="77" t="str">
        <x:v>weighted_hybrid</x:v>
      </x:c>
      <x:c r="M2532" s="77" t="str">
        <x:v>是</x:v>
      </x:c>
      <x:c r="N2532" s="77" t="str">
        <x:v>是</x:v>
      </x:c>
    </x:row>
    <x:row r="2533">
      <x:c r="A2533" s="77" t="str">
        <x:v>3455</x:v>
      </x:c>
      <x:c r="B2533" s="77" t="str">
        <x:v>由田</x:v>
      </x:c>
      <x:c r="C2533" s="125" t="n">
        <x:v>45901</x:v>
      </x:c>
      <x:c r="D2533" s="120" t="n">
        <x:v>171669</x:v>
      </x:c>
      <x:c r="E2533" s="120" t="n">
        <x:v>175577.61841723853</x:v>
      </x:c>
      <x:c r="F2533" s="120" t="n">
        <x:v>179767.79824239915</x:v>
      </x:c>
      <x:c r="G2533" s="120" t="n">
        <x:v>175112.04288110955</x:v>
      </x:c>
      <x:c r="H2533" s="119" t="n">
        <x:v>0.02276834150160207</x:v>
      </x:c>
      <x:c r="I2533" s="119" t="n">
        <x:f>IFERROR(ABS(F2533-D2533)/ABS(D2533),"")</x:f>
        <x:v>0.0471768242513159</x:v>
      </x:c>
      <x:c r="J2533" s="119" t="n">
        <x:f>IFERROR(ABS(G2533-D2533)/ABS(D2533),"")</x:f>
        <x:v>0.020056287862744864</x:v>
      </x:c>
      <x:c r="K2533" s="120" t="n">
        <x:f>E2533-D2533</x:f>
        <x:v>3908.6184172385256</x:v>
      </x:c>
      <x:c r="L2533" s="77" t="str">
        <x:v>weighted_hybrid</x:v>
      </x:c>
      <x:c r="M2533" s="77" t="str">
        <x:v>是</x:v>
      </x:c>
      <x:c r="N2533" s="77" t="str">
        <x:v>是</x:v>
      </x:c>
    </x:row>
    <x:row r="2534">
      <x:c r="A2534" s="77" t="str">
        <x:v>3455</x:v>
      </x:c>
      <x:c r="B2534" s="77" t="str">
        <x:v>由田</x:v>
      </x:c>
      <x:c r="C2534" s="125" t="n">
        <x:v>45931</x:v>
      </x:c>
      <x:c r="D2534" s="120" t="n">
        <x:v>184647</x:v>
      </x:c>
      <x:c r="E2534" s="120" t="n">
        <x:v>197364.9948611641</x:v>
      </x:c>
      <x:c r="F2534" s="120" t="n">
        <x:v>216411.236131128</x:v>
      </x:c>
      <x:c r="G2534" s="120" t="n">
        <x:v>195248.7458311681</x:v>
      </x:c>
      <x:c r="H2534" s="119" t="n">
        <x:v>0.0688773435862164</x:v>
      </x:c>
      <x:c r="I2534" s="119" t="n">
        <x:f>IFERROR(ABS(F2534-D2534)/ABS(D2534),"")</x:f>
        <x:v>0.1720268194507791</x:v>
      </x:c>
      <x:c r="J2534" s="119" t="n">
        <x:f>IFERROR(ABS(G2534-D2534)/ABS(D2534),"")</x:f>
        <x:v>0.05741629071237611</x:v>
      </x:c>
      <x:c r="K2534" s="120" t="n">
        <x:f>E2534-D2534</x:f>
        <x:v>12717.994861164101</x:v>
      </x:c>
      <x:c r="L2534" s="77" t="str">
        <x:v>weighted_hybrid</x:v>
      </x:c>
      <x:c r="M2534" s="77" t="str">
        <x:v>是</x:v>
      </x:c>
      <x:c r="N2534" s="77" t="str">
        <x:v>是</x:v>
      </x:c>
    </x:row>
    <x:row r="2535">
      <x:c r="A2535" s="77" t="str">
        <x:v>3455</x:v>
      </x:c>
      <x:c r="B2535" s="77" t="str">
        <x:v>由田</x:v>
      </x:c>
      <x:c r="C2535" s="125" t="n">
        <x:v>45962</x:v>
      </x:c>
      <x:c r="D2535" s="120" t="n">
        <x:v>132401</x:v>
      </x:c>
      <x:c r="E2535" s="120" t="n">
        <x:v>196924.1656078981</x:v>
      </x:c>
      <x:c r="F2535" s="120" t="n">
        <x:v>193368.2025673887</x:v>
      </x:c>
      <x:c r="G2535" s="120" t="n">
        <x:v>197319.27261239913</x:v>
      </x:c>
      <x:c r="H2535" s="119" t="n">
        <x:v>0.4873314069221387</x:v>
      </x:c>
      <x:c r="I2535" s="119" t="n">
        <x:f>IFERROR(ABS(F2535-D2535)/ABS(D2535),"")</x:f>
        <x:v>0.46047388288146396</x:v>
      </x:c>
      <x:c r="J2535" s="119" t="n">
        <x:f>IFERROR(ABS(G2535-D2535)/ABS(D2535),"")</x:f>
        <x:v>0.49031557625999145</x:v>
      </x:c>
      <x:c r="K2535" s="120" t="n">
        <x:f>E2535-D2535</x:f>
        <x:v>64523.16560789809</x:v>
      </x:c>
      <x:c r="L2535" s="77" t="str">
        <x:v>weighted_hybrid</x:v>
      </x:c>
      <x:c r="M2535" s="77" t="str">
        <x:v>是</x:v>
      </x:c>
      <x:c r="N2535" s="77" t="str">
        <x:v>是</x:v>
      </x:c>
    </x:row>
    <x:row r="2536">
      <x:c r="A2536" s="77" t="str">
        <x:v>3455</x:v>
      </x:c>
      <x:c r="B2536" s="77" t="str">
        <x:v>由田</x:v>
      </x:c>
      <x:c r="C2536" s="125" t="n">
        <x:v>45992</x:v>
      </x:c>
      <x:c r="D2536" s="120" t="n">
        <x:v>113191</x:v>
      </x:c>
      <x:c r="E2536" s="120" t="n">
        <x:v>174563.25378943802</x:v>
      </x:c>
      <x:c r="F2536" s="120" t="n">
        <x:v>170570.75964483822</x:v>
      </x:c>
      <x:c r="G2536" s="120" t="n">
        <x:v>175006.8642499491</x:v>
      </x:c>
      <x:c r="H2536" s="119" t="n">
        <x:v>0.5422008268275571</x:v>
      </x:c>
      <x:c r="I2536" s="119" t="n">
        <x:f>IFERROR(ABS(F2536-D2536)/ABS(D2536),"")</x:f>
        <x:v>0.5069286395988923</x:v>
      </x:c>
      <x:c r="J2536" s="119" t="n">
        <x:f>IFERROR(ABS(G2536-D2536)/ABS(D2536),"")</x:f>
        <x:v>0.5461199587418533</x:v>
      </x:c>
      <x:c r="K2536" s="120" t="n">
        <x:f>E2536-D2536</x:f>
        <x:v>61372.25378943802</x:v>
      </x:c>
      <x:c r="L2536" s="77" t="str">
        <x:v>weighted_hybrid</x:v>
      </x:c>
      <x:c r="M2536" s="77" t="str">
        <x:v>是</x:v>
      </x:c>
      <x:c r="N2536" s="77" t="str">
        <x:v>是</x:v>
      </x:c>
    </x:row>
    <x:row r="2537">
      <x:c r="A2537" s="77" t="str">
        <x:v>3466</x:v>
      </x:c>
      <x:c r="B2537" s="77" t="str">
        <x:v>德晉</x:v>
      </x:c>
      <x:c r="C2537" s="125" t="n">
        <x:v>45658</x:v>
      </x:c>
      <x:c r="D2537" s="120" t="n">
        <x:v>3598</x:v>
      </x:c>
      <x:c r="E2537" s="120" t="n">
        <x:v>45543.472636590246</x:v>
      </x:c>
      <x:c r="F2537" s="120" t="n">
        <x:v>33842.05250774575</x:v>
      </x:c>
      <x:c r="G2537" s="120" t="n">
        <x:v>46843.630428684075</x:v>
      </x:c>
      <x:c r="H2537" s="119" t="n">
        <x:v>11.657996841742705</x:v>
      </x:c>
      <x:c r="I2537" s="119" t="n">
        <x:f>IFERROR(ABS(F2537-D2537)/ABS(D2537),"")</x:f>
        <x:v>8.40579558303106</x:v>
      </x:c>
      <x:c r="J2537" s="119" t="n">
        <x:f>IFERROR(ABS(G2537-D2537)/ABS(D2537),"")</x:f>
        <x:v>12.019352537155108</x:v>
      </x:c>
      <x:c r="K2537" s="120" t="n">
        <x:f>E2537-D2537</x:f>
        <x:v>41945.472636590246</x:v>
      </x:c>
      <x:c r="L2537" s="77" t="str">
        <x:v>weighted_hybrid</x:v>
      </x:c>
      <x:c r="M2537" s="77" t="str">
        <x:v>是</x:v>
      </x:c>
      <x:c r="N2537" s="77" t="str">
        <x:v>是</x:v>
      </x:c>
    </x:row>
    <x:row r="2538">
      <x:c r="A2538" s="77" t="str">
        <x:v>3466</x:v>
      </x:c>
      <x:c r="B2538" s="77" t="str">
        <x:v>德晉</x:v>
      </x:c>
      <x:c r="C2538" s="125" t="n">
        <x:v>45689</x:v>
      </x:c>
      <x:c r="D2538" s="120" t="n">
        <x:v>1290</x:v>
      </x:c>
      <x:c r="E2538" s="120" t="n">
        <x:v>6629.158007376863</x:v>
      </x:c>
      <x:c r="F2538" s="120" t="n">
        <x:v>4367.864627891333</x:v>
      </x:c>
      <x:c r="G2538" s="120" t="n">
        <x:v>6880.412827319699</x:v>
      </x:c>
      <x:c r="H2538" s="119" t="n">
        <x:v>4.138882176261134</x:v>
      </x:c>
      <x:c r="I2538" s="119" t="n">
        <x:f>IFERROR(ABS(F2538-D2538)/ABS(D2538),"")</x:f>
        <x:v>2.385941572008785</x:v>
      </x:c>
      <x:c r="J2538" s="119" t="n">
        <x:f>IFERROR(ABS(G2538-D2538)/ABS(D2538),"")</x:f>
        <x:v>4.333653354511394</x:v>
      </x:c>
      <x:c r="K2538" s="120" t="n">
        <x:f>E2538-D2538</x:f>
        <x:v>5339.158007376863</x:v>
      </x:c>
      <x:c r="L2538" s="77" t="str">
        <x:v>weighted_hybrid</x:v>
      </x:c>
      <x:c r="M2538" s="77" t="str">
        <x:v>是</x:v>
      </x:c>
      <x:c r="N2538" s="77" t="str">
        <x:v>是</x:v>
      </x:c>
    </x:row>
    <x:row r="2539">
      <x:c r="A2539" s="77" t="str">
        <x:v>3466</x:v>
      </x:c>
      <x:c r="B2539" s="77" t="str">
        <x:v>德晉</x:v>
      </x:c>
      <x:c r="C2539" s="125" t="n">
        <x:v>45717</x:v>
      </x:c>
      <x:c r="D2539" s="120" t="n">
        <x:v>5678</x:v>
      </x:c>
      <x:c r="E2539" s="120" t="n">
        <x:v>1894.8352408262492</x:v>
      </x:c>
      <x:c r="F2539" s="120" t="n">
        <x:v>1565.641235982755</x:v>
      </x:c>
      <x:c r="G2539" s="120" t="n">
        <x:v>1931.4123524755264</x:v>
      </x:c>
      <x:c r="H2539" s="119" t="n">
        <x:v>0.6662847409605057</x:v>
      </x:c>
      <x:c r="I2539" s="119" t="n">
        <x:f>IFERROR(ABS(F2539-D2539)/ABS(D2539),"")</x:f>
        <x:v>0.7242618464278345</x:v>
      </x:c>
      <x:c r="J2539" s="119" t="n">
        <x:f>IFERROR(ABS(G2539-D2539)/ABS(D2539),"")</x:f>
        <x:v>0.6598428403530245</x:v>
      </x:c>
      <x:c r="K2539" s="120" t="n">
        <x:f>E2539-D2539</x:f>
        <x:v>-3783.164759173751</x:v>
      </x:c>
      <x:c r="L2539" s="77" t="str">
        <x:v>weighted_hybrid</x:v>
      </x:c>
      <x:c r="M2539" s="77" t="str">
        <x:v>是</x:v>
      </x:c>
      <x:c r="N2539" s="77" t="str">
        <x:v>是</x:v>
      </x:c>
    </x:row>
    <x:row r="2540">
      <x:c r="A2540" s="77" t="str">
        <x:v>3466</x:v>
      </x:c>
      <x:c r="B2540" s="77" t="str">
        <x:v>德晉</x:v>
      </x:c>
      <x:c r="C2540" s="125" t="n">
        <x:v>45748</x:v>
      </x:c>
      <x:c r="D2540" s="120" t="n">
        <x:v>9326</x:v>
      </x:c>
      <x:c r="E2540" s="120" t="n">
        <x:v>6871.655509097241</x:v>
      </x:c>
      <x:c r="F2540" s="120" t="n">
        <x:v>5038.498458560797</x:v>
      </x:c>
      <x:c r="G2540" s="120" t="n">
        <x:v>7075.339625823512</x:v>
      </x:c>
      <x:c r="H2540" s="119" t="n">
        <x:v>0.26317225937194505</x:v>
      </x:c>
      <x:c r="I2540" s="119" t="n">
        <x:f>IFERROR(ABS(F2540-D2540)/ABS(D2540),"")</x:f>
        <x:v>0.45973638660081523</x:v>
      </x:c>
      <x:c r="J2540" s="119" t="n">
        <x:f>IFERROR(ABS(G2540-D2540)/ABS(D2540),"")</x:f>
        <x:v>0.2413318007909595</x:v>
      </x:c>
      <x:c r="K2540" s="120" t="n">
        <x:f>E2540-D2540</x:f>
        <x:v>-2454.3444909027594</x:v>
      </x:c>
      <x:c r="L2540" s="77" t="str">
        <x:v>weighted_hybrid</x:v>
      </x:c>
      <x:c r="M2540" s="77" t="str">
        <x:v>是</x:v>
      </x:c>
      <x:c r="N2540" s="77" t="str">
        <x:v>是</x:v>
      </x:c>
    </x:row>
    <x:row r="2541">
      <x:c r="A2541" s="77" t="str">
        <x:v>3466</x:v>
      </x:c>
      <x:c r="B2541" s="77" t="str">
        <x:v>德晉</x:v>
      </x:c>
      <x:c r="C2541" s="125" t="n">
        <x:v>45778</x:v>
      </x:c>
      <x:c r="D2541" s="120" t="n">
        <x:v>8493</x:v>
      </x:c>
      <x:c r="E2541" s="120" t="n">
        <x:v>8242.538923268457</x:v>
      </x:c>
      <x:c r="F2541" s="120" t="n">
        <x:v>6725.472798686184</x:v>
      </x:c>
      <x:c r="G2541" s="120" t="n">
        <x:v>8411.101825999822</x:v>
      </x:c>
      <x:c r="H2541" s="119" t="n">
        <x:v>0.029490295152660138</x:v>
      </x:c>
      <x:c r="I2541" s="119" t="n">
        <x:f>IFERROR(ABS(F2541-D2541)/ABS(D2541),"")</x:f>
        <x:v>0.20811576607957324</x:v>
      </x:c>
      <x:c r="J2541" s="119" t="n">
        <x:f>IFERROR(ABS(G2541-D2541)/ABS(D2541),"")</x:f>
        <x:v>0.009643020605225266</x:v>
      </x:c>
      <x:c r="K2541" s="120" t="n">
        <x:f>E2541-D2541</x:f>
        <x:v>-250.46107673154256</x:v>
      </x:c>
      <x:c r="L2541" s="77" t="str">
        <x:v>weighted_hybrid</x:v>
      </x:c>
      <x:c r="M2541" s="77" t="str">
        <x:v>是</x:v>
      </x:c>
      <x:c r="N2541" s="77" t="str">
        <x:v>是</x:v>
      </x:c>
    </x:row>
    <x:row r="2542">
      <x:c r="A2542" s="77" t="str">
        <x:v>3466</x:v>
      </x:c>
      <x:c r="B2542" s="77" t="str">
        <x:v>德晉</x:v>
      </x:c>
      <x:c r="C2542" s="125" t="n">
        <x:v>45809</x:v>
      </x:c>
      <x:c r="D2542" s="120" t="n">
        <x:v>9006</x:v>
      </x:c>
      <x:c r="E2542" s="120" t="n">
        <x:v>7180.793339108139</x:v>
      </x:c>
      <x:c r="F2542" s="120" t="n">
        <x:v>5766.001534485181</x:v>
      </x:c>
      <x:c r="G2542" s="120" t="n">
        <x:v>7337.992428510689</x:v>
      </x:c>
      <x:c r="H2542" s="119" t="n">
        <x:v>0.20266562967930948</x:v>
      </x:c>
      <x:c r="I2542" s="119" t="n">
        <x:f>IFERROR(ABS(F2542-D2542)/ABS(D2542),"")</x:f>
        <x:v>0.3597599895086408</x:v>
      </x:c>
      <x:c r="J2542" s="119" t="n">
        <x:f>IFERROR(ABS(G2542-D2542)/ABS(D2542),"")</x:f>
        <x:v>0.18521070080938384</x:v>
      </x:c>
      <x:c r="K2542" s="120" t="n">
        <x:f>E2542-D2542</x:f>
        <x:v>-1825.2066608918612</x:v>
      </x:c>
      <x:c r="L2542" s="77" t="str">
        <x:v>weighted_hybrid</x:v>
      </x:c>
      <x:c r="M2542" s="77" t="str">
        <x:v>是</x:v>
      </x:c>
      <x:c r="N2542" s="77" t="str">
        <x:v>是</x:v>
      </x:c>
    </x:row>
    <x:row r="2543">
      <x:c r="A2543" s="77" t="str">
        <x:v>3466</x:v>
      </x:c>
      <x:c r="B2543" s="77" t="str">
        <x:v>德晉</x:v>
      </x:c>
      <x:c r="C2543" s="125" t="n">
        <x:v>45839</x:v>
      </x:c>
      <x:c r="D2543" s="120" t="n">
        <x:v>10030</x:v>
      </x:c>
      <x:c r="E2543" s="120" t="n">
        <x:v>12616.398576139512</x:v>
      </x:c>
      <x:c r="F2543" s="120" t="n">
        <x:v>5678.7592410962025</x:v>
      </x:c>
      <x:c r="G2543" s="120" t="n">
        <x:v>13387.247391144325</x:v>
      </x:c>
      <x:c r="H2543" s="119" t="n">
        <x:v>0.2578662588374389</x:v>
      </x:c>
      <x:c r="I2543" s="119" t="n">
        <x:f>IFERROR(ABS(F2543-D2543)/ABS(D2543),"")</x:f>
        <x:v>0.4338226080661812</x:v>
      </x:c>
      <x:c r="J2543" s="119" t="n">
        <x:f>IFERROR(ABS(G2543-D2543)/ABS(D2543),"")</x:f>
        <x:v>0.3347205773822856</x:v>
      </x:c>
      <x:c r="K2543" s="120" t="n">
        <x:f>E2543-D2543</x:f>
        <x:v>2586.3985761395124</x:v>
      </x:c>
      <x:c r="L2543" s="77" t="str">
        <x:v>weighted_hybrid</x:v>
      </x:c>
      <x:c r="M2543" s="77" t="str">
        <x:v>是</x:v>
      </x:c>
      <x:c r="N2543" s="77" t="str">
        <x:v>是</x:v>
      </x:c>
    </x:row>
    <x:row r="2544">
      <x:c r="A2544" s="77" t="str">
        <x:v>3466</x:v>
      </x:c>
      <x:c r="B2544" s="77" t="str">
        <x:v>德晉</x:v>
      </x:c>
      <x:c r="C2544" s="125" t="n">
        <x:v>45870</x:v>
      </x:c>
      <x:c r="D2544" s="120" t="n">
        <x:v>10413</x:v>
      </x:c>
      <x:c r="E2544" s="120" t="n">
        <x:v>11029.540821265826</x:v>
      </x:c>
      <x:c r="F2544" s="120" t="n">
        <x:v>5933.882811527727</x:v>
      </x:c>
      <x:c r="G2544" s="120" t="n">
        <x:v>11595.72504457006</x:v>
      </x:c>
      <x:c r="H2544" s="119" t="n">
        <x:v>0.059208760325153736</x:v>
      </x:c>
      <x:c r="I2544" s="119" t="n">
        <x:f>IFERROR(ABS(F2544-D2544)/ABS(D2544),"")</x:f>
        <x:v>0.430146661718263</x:v>
      </x:c>
      <x:c r="J2544" s="119" t="n">
        <x:f>IFERROR(ABS(G2544-D2544)/ABS(D2544),"")</x:f>
        <x:v>0.1135815849966445</x:v>
      </x:c>
      <x:c r="K2544" s="120" t="n">
        <x:f>E2544-D2544</x:f>
        <x:v>616.5408212658258</x:v>
      </x:c>
      <x:c r="L2544" s="77" t="str">
        <x:v>weighted_hybrid</x:v>
      </x:c>
      <x:c r="M2544" s="77" t="str">
        <x:v>是</x:v>
      </x:c>
      <x:c r="N2544" s="77" t="str">
        <x:v>是</x:v>
      </x:c>
    </x:row>
    <x:row r="2545">
      <x:c r="A2545" s="77" t="str">
        <x:v>3466</x:v>
      </x:c>
      <x:c r="B2545" s="77" t="str">
        <x:v>德晉</x:v>
      </x:c>
      <x:c r="C2545" s="125" t="n">
        <x:v>45901</x:v>
      </x:c>
      <x:c r="D2545" s="120" t="n">
        <x:v>9910</x:v>
      </x:c>
      <x:c r="E2545" s="120" t="n">
        <x:v>7724.9942494376555</x:v>
      </x:c>
      <x:c r="F2545" s="120" t="n">
        <x:v>6069.390789087668</x:v>
      </x:c>
      <x:c r="G2545" s="120" t="n">
        <x:v>7908.9501894765435</x:v>
      </x:c>
      <x:c r="H2545" s="119" t="n">
        <x:v>0.220484939511841</x:v>
      </x:c>
      <x:c r="I2545" s="119" t="n">
        <x:f>IFERROR(ABS(F2545-D2545)/ABS(D2545),"")</x:f>
        <x:v>0.38754886083878226</x:v>
      </x:c>
      <x:c r="J2545" s="119" t="n">
        <x:f>IFERROR(ABS(G2545-D2545)/ABS(D2545),"")</x:f>
        <x:v>0.20192228158662529</x:v>
      </x:c>
      <x:c r="K2545" s="120" t="n">
        <x:f>E2545-D2545</x:f>
        <x:v>-2185.0057505623445</x:v>
      </x:c>
      <x:c r="L2545" s="77" t="str">
        <x:v>weighted_hybrid</x:v>
      </x:c>
      <x:c r="M2545" s="77" t="str">
        <x:v>是</x:v>
      </x:c>
      <x:c r="N2545" s="77" t="str">
        <x:v>是</x:v>
      </x:c>
    </x:row>
    <x:row r="2546">
      <x:c r="A2546" s="77" t="str">
        <x:v>3466</x:v>
      </x:c>
      <x:c r="B2546" s="77" t="str">
        <x:v>德晉</x:v>
      </x:c>
      <x:c r="C2546" s="125" t="n">
        <x:v>45931</x:v>
      </x:c>
      <x:c r="D2546" s="120" t="n">
        <x:v>3627</x:v>
      </x:c>
      <x:c r="E2546" s="120" t="n">
        <x:v>2689.6835146200956</x:v>
      </x:c>
      <x:c r="F2546" s="120" t="n">
        <x:v>3073.616774844931</x:v>
      </x:c>
      <x:c r="G2546" s="120" t="n">
        <x:v>2647.0242634840024</x:v>
      </x:c>
      <x:c r="H2546" s="119" t="n">
        <x:v>0.25842748425142115</x:v>
      </x:c>
      <x:c r="I2546" s="119" t="n">
        <x:f>IFERROR(ABS(F2546-D2546)/ABS(D2546),"")</x:f>
        <x:v>0.15257326307004931</x:v>
      </x:c>
      <x:c r="J2546" s="119" t="n">
        <x:f>IFERROR(ABS(G2546-D2546)/ABS(D2546),"")</x:f>
        <x:v>0.27018906438268475</x:v>
      </x:c>
      <x:c r="K2546" s="120" t="n">
        <x:f>E2546-D2546</x:f>
        <x:v>-937.3164853799044</x:v>
      </x:c>
      <x:c r="L2546" s="77" t="str">
        <x:v>weighted_hybrid</x:v>
      </x:c>
      <x:c r="M2546" s="77" t="str">
        <x:v>是</x:v>
      </x:c>
      <x:c r="N2546" s="77" t="str">
        <x:v>是</x:v>
      </x:c>
    </x:row>
    <x:row r="2547">
      <x:c r="A2547" s="77" t="str">
        <x:v>3466</x:v>
      </x:c>
      <x:c r="B2547" s="77" t="str">
        <x:v>德晉</x:v>
      </x:c>
      <x:c r="C2547" s="125" t="n">
        <x:v>45962</x:v>
      </x:c>
      <x:c r="D2547" s="120" t="n">
        <x:v>2336</x:v>
      </x:c>
      <x:c r="E2547" s="120" t="n">
        <x:v>5863.101520230742</x:v>
      </x:c>
      <x:c r="F2547" s="120" t="n">
        <x:v>8152.939587929852</x:v>
      </x:c>
      <x:c r="G2547" s="120" t="n">
        <x:v>5608.675068264174</x:v>
      </x:c>
      <x:c r="H2547" s="119" t="n">
        <x:v>1.5098893494138452</x:v>
      </x:c>
      <x:c r="I2547" s="119" t="n">
        <x:f>IFERROR(ABS(F2547-D2547)/ABS(D2547),"")</x:f>
        <x:v>2.490128248257642</x:v>
      </x:c>
      <x:c r="J2547" s="119" t="n">
        <x:f>IFERROR(ABS(G2547-D2547)/ABS(D2547),"")</x:f>
        <x:v>1.4009739162089787</x:v>
      </x:c>
      <x:c r="K2547" s="120" t="n">
        <x:f>E2547-D2547</x:f>
        <x:v>3527.1015202307417</x:v>
      </x:c>
      <x:c r="L2547" s="77" t="str">
        <x:v>weighted_hybrid</x:v>
      </x:c>
      <x:c r="M2547" s="77" t="str">
        <x:v>是</x:v>
      </x:c>
      <x:c r="N2547" s="77" t="str">
        <x:v>是</x:v>
      </x:c>
    </x:row>
    <x:row r="2548">
      <x:c r="A2548" s="77" t="str">
        <x:v>3466</x:v>
      </x:c>
      <x:c r="B2548" s="77" t="str">
        <x:v>德晉</x:v>
      </x:c>
      <x:c r="C2548" s="125" t="n">
        <x:v>45992</x:v>
      </x:c>
      <x:c r="D2548" s="120" t="n">
        <x:v>2994</x:v>
      </x:c>
      <x:c r="E2548" s="120" t="n">
        <x:v>9929.040188977977</x:v>
      </x:c>
      <x:c r="F2548" s="120" t="n">
        <x:v>8675.341664981564</x:v>
      </x:c>
      <x:c r="G2548" s="120" t="n">
        <x:v>10068.340024977577</x:v>
      </x:c>
      <x:c r="H2548" s="119" t="n">
        <x:v>2.316312688369398</x:v>
      </x:c>
      <x:c r="I2548" s="119" t="n">
        <x:f>IFERROR(ABS(F2548-D2548)/ABS(D2548),"")</x:f>
        <x:v>1.897575706406668</x:v>
      </x:c>
      <x:c r="J2548" s="119" t="n">
        <x:f>IFERROR(ABS(G2548-D2548)/ABS(D2548),"")</x:f>
        <x:v>2.3628390196985896</x:v>
      </x:c>
      <x:c r="K2548" s="120" t="n">
        <x:f>E2548-D2548</x:f>
        <x:v>6935.040188977977</x:v>
      </x:c>
      <x:c r="L2548" s="77" t="str">
        <x:v>weighted_hybrid</x:v>
      </x:c>
      <x:c r="M2548" s="77" t="str">
        <x:v>是</x:v>
      </x:c>
      <x:c r="N2548" s="77" t="str">
        <x:v>是</x:v>
      </x:c>
    </x:row>
    <x:row r="2549">
      <x:c r="A2549" s="77" t="str">
        <x:v>3489</x:v>
      </x:c>
      <x:c r="B2549" s="77" t="str">
        <x:v>森寶</x:v>
      </x:c>
      <x:c r="C2549" s="125" t="n">
        <x:v>45658</x:v>
      </x:c>
      <x:c r="D2549" s="120" t="n">
        <x:v>87184</x:v>
      </x:c>
      <x:c r="E2549" s="120" t="n">
        <x:v>109871.30306513465</x:v>
      </x:c>
      <x:c r="F2549" s="120" t="n">
        <x:v>120364.42481286686</x:v>
      </x:c>
      <x:c r="G2549" s="120" t="n">
        <x:v>108705.40064871997</x:v>
      </x:c>
      <x:c r="H2549" s="119" t="n">
        <x:v>0.2602232412499386</x:v>
      </x:c>
      <x:c r="I2549" s="119" t="n">
        <x:f>IFERROR(ABS(F2549-D2549)/ABS(D2549),"")</x:f>
        <x:v>0.38057928992552364</x:v>
      </x:c>
      <x:c r="J2549" s="119" t="n">
        <x:f>IFERROR(ABS(G2549-D2549)/ABS(D2549),"")</x:f>
        <x:v>0.24685034695265148</x:v>
      </x:c>
      <x:c r="K2549" s="120" t="n">
        <x:f>E2549-D2549</x:f>
        <x:v>22687.30306513465</x:v>
      </x:c>
      <x:c r="L2549" s="77" t="str">
        <x:v>weighted_hybrid</x:v>
      </x:c>
      <x:c r="M2549" s="77" t="str">
        <x:v>是</x:v>
      </x:c>
      <x:c r="N2549" s="77" t="str">
        <x:v>是</x:v>
      </x:c>
    </x:row>
    <x:row r="2550">
      <x:c r="A2550" s="77" t="str">
        <x:v>3489</x:v>
      </x:c>
      <x:c r="B2550" s="77" t="str">
        <x:v>森寶</x:v>
      </x:c>
      <x:c r="C2550" s="125" t="n">
        <x:v>45689</x:v>
      </x:c>
      <x:c r="D2550" s="120" t="n">
        <x:v>1357</x:v>
      </x:c>
      <x:c r="E2550" s="120" t="n">
        <x:v>92513.86715478961</x:v>
      </x:c>
      <x:c r="F2550" s="120" t="n">
        <x:v>81278.84550957286</x:v>
      </x:c>
      <x:c r="G2550" s="120" t="n">
        <x:v>93762.20289314703</x:v>
      </x:c>
      <x:c r="H2550" s="119" t="n">
        <x:v>67.1752889865804</x:v>
      </x:c>
      <x:c r="I2550" s="119" t="n">
        <x:f>IFERROR(ABS(F2550-D2550)/ABS(D2550),"")</x:f>
        <x:v>58.89598047868302</x:v>
      </x:c>
      <x:c r="J2550" s="119" t="n">
        <x:f>IFERROR(ABS(G2550-D2550)/ABS(D2550),"")</x:f>
        <x:v>68.09521215412455</x:v>
      </x:c>
      <x:c r="K2550" s="120" t="n">
        <x:f>E2550-D2550</x:f>
        <x:v>91156.86715478961</x:v>
      </x:c>
      <x:c r="L2550" s="77" t="str">
        <x:v>weighted_hybrid</x:v>
      </x:c>
      <x:c r="M2550" s="77" t="str">
        <x:v>是</x:v>
      </x:c>
      <x:c r="N2550" s="77" t="str">
        <x:v>是</x:v>
      </x:c>
    </x:row>
    <x:row r="2551">
      <x:c r="A2551" s="77" t="str">
        <x:v>3489</x:v>
      </x:c>
      <x:c r="B2551" s="77" t="str">
        <x:v>森寶</x:v>
      </x:c>
      <x:c r="C2551" s="125" t="n">
        <x:v>45717</x:v>
      </x:c>
      <x:c r="D2551" s="120" t="n">
        <x:v>33663</x:v>
      </x:c>
      <x:c r="E2551" s="120" t="n">
        <x:v>6617.5600492181375</x:v>
      </x:c>
      <x:c r="F2551" s="120" t="n">
        <x:v>6890.695281385636</x:v>
      </x:c>
      <x:c r="G2551" s="120" t="n">
        <x:v>6587.211690088416</x:v>
      </x:c>
      <x:c r="H2551" s="119" t="n">
        <x:v>0.8034174004331718</x:v>
      </x:c>
      <x:c r="I2551" s="119" t="n">
        <x:f>IFERROR(ABS(F2551-D2551)/ABS(D2551),"")</x:f>
        <x:v>0.7953035890626018</x:v>
      </x:c>
      <x:c r="J2551" s="119" t="n">
        <x:f>IFERROR(ABS(G2551-D2551)/ABS(D2551),"")</x:f>
        <x:v>0.8043189350299018</x:v>
      </x:c>
      <x:c r="K2551" s="120" t="n">
        <x:f>E2551-D2551</x:f>
        <x:v>-27045.439950781863</x:v>
      </x:c>
      <x:c r="L2551" s="77" t="str">
        <x:v>weighted_hybrid</x:v>
      </x:c>
      <x:c r="M2551" s="77" t="str">
        <x:v>是</x:v>
      </x:c>
      <x:c r="N2551" s="77" t="str">
        <x:v>是</x:v>
      </x:c>
    </x:row>
    <x:row r="2552">
      <x:c r="A2552" s="77" t="str">
        <x:v>3489</x:v>
      </x:c>
      <x:c r="B2552" s="77" t="str">
        <x:v>森寶</x:v>
      </x:c>
      <x:c r="C2552" s="125" t="n">
        <x:v>45748</x:v>
      </x:c>
      <x:c r="D2552" s="120" t="n">
        <x:v>35862</x:v>
      </x:c>
      <x:c r="E2552" s="120" t="n">
        <x:v>50903.25121557839</x:v>
      </x:c>
      <x:c r="F2552" s="120" t="n">
        <x:v>54051.90686069763</x:v>
      </x:c>
      <x:c r="G2552" s="120" t="n">
        <x:v>50553.40058834292</x:v>
      </x:c>
      <x:c r="H2552" s="119" t="n">
        <x:v>0.4194203116273044</x:v>
      </x:c>
      <x:c r="I2552" s="119" t="n">
        <x:f>IFERROR(ABS(F2552-D2552)/ABS(D2552),"")</x:f>
        <x:v>0.5072195321147072</x:v>
      </x:c>
      <x:c r="J2552" s="119" t="n">
        <x:f>IFERROR(ABS(G2552-D2552)/ABS(D2552),"")</x:f>
        <x:v>0.4096648426842597</x:v>
      </x:c>
      <x:c r="K2552" s="120" t="n">
        <x:f>E2552-D2552</x:f>
        <x:v>15041.251215578392</x:v>
      </x:c>
      <x:c r="L2552" s="77" t="str">
        <x:v>weighted_hybrid</x:v>
      </x:c>
      <x:c r="M2552" s="77" t="str">
        <x:v>是</x:v>
      </x:c>
      <x:c r="N2552" s="77" t="str">
        <x:v>是</x:v>
      </x:c>
    </x:row>
    <x:row r="2553">
      <x:c r="A2553" s="77" t="str">
        <x:v>3489</x:v>
      </x:c>
      <x:c r="B2553" s="77" t="str">
        <x:v>森寶</x:v>
      </x:c>
      <x:c r="C2553" s="125" t="n">
        <x:v>45778</x:v>
      </x:c>
      <x:c r="D2553" s="120" t="n">
        <x:v>61600</x:v>
      </x:c>
      <x:c r="E2553" s="120" t="n">
        <x:v>42597.686336760475</x:v>
      </x:c>
      <x:c r="F2553" s="120" t="n">
        <x:v>50784.64170847941</x:v>
      </x:c>
      <x:c r="G2553" s="120" t="n">
        <x:v>41688.0246287917</x:v>
      </x:c>
      <x:c r="H2553" s="119" t="n">
        <x:v>0.30847911790973254</x:v>
      </x:c>
      <x:c r="I2553" s="119" t="n">
        <x:f>IFERROR(ABS(F2553-D2553)/ABS(D2553),"")</x:f>
        <x:v>0.17557399823897063</x:v>
      </x:c>
      <x:c r="J2553" s="119" t="n">
        <x:f>IFERROR(ABS(G2553-D2553)/ABS(D2553),"")</x:f>
        <x:v>0.3232463534287061</x:v>
      </x:c>
      <x:c r="K2553" s="120" t="n">
        <x:f>E2553-D2553</x:f>
        <x:v>-19002.313663239525</x:v>
      </x:c>
      <x:c r="L2553" s="77" t="str">
        <x:v>weighted_hybrid</x:v>
      </x:c>
      <x:c r="M2553" s="77" t="str">
        <x:v>是</x:v>
      </x:c>
      <x:c r="N2553" s="77" t="str">
        <x:v>是</x:v>
      </x:c>
    </x:row>
    <x:row r="2554">
      <x:c r="A2554" s="77" t="str">
        <x:v>3489</x:v>
      </x:c>
      <x:c r="B2554" s="77" t="str">
        <x:v>森寶</x:v>
      </x:c>
      <x:c r="C2554" s="125" t="n">
        <x:v>45809</x:v>
      </x:c>
      <x:c r="D2554" s="120" t="n">
        <x:v>49306</x:v>
      </x:c>
      <x:c r="E2554" s="120" t="n">
        <x:v>62364.346256402685</x:v>
      </x:c>
      <x:c r="F2554" s="120" t="n">
        <x:v>66294.0177038441</x:v>
      </x:c>
      <x:c r="G2554" s="120" t="n">
        <x:v>61927.716095575866</x:v>
      </x:c>
      <x:c r="H2554" s="119" t="n">
        <x:v>0.26484294520753426</x:v>
      </x:c>
      <x:c r="I2554" s="119" t="n">
        <x:f>IFERROR(ABS(F2554-D2554)/ABS(D2554),"")</x:f>
        <x:v>0.3445426054403947</x:v>
      </x:c>
      <x:c r="J2554" s="119" t="n">
        <x:f>IFERROR(ABS(G2554-D2554)/ABS(D2554),"")</x:f>
        <x:v>0.25598742740388325</x:v>
      </x:c>
      <x:c r="K2554" s="120" t="n">
        <x:f>E2554-D2554</x:f>
        <x:v>13058.346256402685</x:v>
      </x:c>
      <x:c r="L2554" s="77" t="str">
        <x:v>weighted_hybrid</x:v>
      </x:c>
      <x:c r="M2554" s="77" t="str">
        <x:v>是</x:v>
      </x:c>
      <x:c r="N2554" s="77" t="str">
        <x:v>是</x:v>
      </x:c>
    </x:row>
    <x:row r="2555">
      <x:c r="A2555" s="77" t="str">
        <x:v>3489</x:v>
      </x:c>
      <x:c r="B2555" s="77" t="str">
        <x:v>森寶</x:v>
      </x:c>
      <x:c r="C2555" s="125" t="n">
        <x:v>45839</x:v>
      </x:c>
      <x:c r="D2555" s="120" t="n">
        <x:v>58238</x:v>
      </x:c>
      <x:c r="E2555" s="120" t="n">
        <x:v>47828.891166115405</x:v>
      </x:c>
      <x:c r="F2555" s="120" t="n">
        <x:v>58371.91633930432</x:v>
      </x:c>
      <x:c r="G2555" s="120" t="n">
        <x:v>46657.443924649975</x:v>
      </x:c>
      <x:c r="H2555" s="119" t="n">
        <x:v>0.17873396809445027</x:v>
      </x:c>
      <x:c r="I2555" s="119" t="n">
        <x:f>IFERROR(ABS(F2555-D2555)/ABS(D2555),"")</x:f>
        <x:v>0.002299466659300113</x:v>
      </x:c>
      <x:c r="J2555" s="119" t="n">
        <x:f>IFERROR(ABS(G2555-D2555)/ABS(D2555),"")</x:f>
        <x:v>0.19884879417820023</x:v>
      </x:c>
      <x:c r="K2555" s="120" t="n">
        <x:f>E2555-D2555</x:f>
        <x:v>-10409.108833884595</x:v>
      </x:c>
      <x:c r="L2555" s="77" t="str">
        <x:v>weighted_hybrid</x:v>
      </x:c>
      <x:c r="M2555" s="77" t="str">
        <x:v>是</x:v>
      </x:c>
      <x:c r="N2555" s="77" t="str">
        <x:v>是</x:v>
      </x:c>
    </x:row>
    <x:row r="2556">
      <x:c r="A2556" s="77" t="str">
        <x:v>3489</x:v>
      </x:c>
      <x:c r="B2556" s="77" t="str">
        <x:v>森寶</x:v>
      </x:c>
      <x:c r="C2556" s="125" t="n">
        <x:v>45870</x:v>
      </x:c>
      <x:c r="D2556" s="120" t="n">
        <x:v>61704</x:v>
      </x:c>
      <x:c r="E2556" s="120" t="n">
        <x:v>55994.81771991904</x:v>
      </x:c>
      <x:c r="F2556" s="120" t="n">
        <x:v>57032.026461589405</x:v>
      </x:c>
      <x:c r="G2556" s="120" t="n">
        <x:v>55879.572304177884</x:v>
      </x:c>
      <x:c r="H2556" s="119" t="n">
        <x:v>0.09252531894335797</x:v>
      </x:c>
      <x:c r="I2556" s="119" t="n">
        <x:f>IFERROR(ABS(F2556-D2556)/ABS(D2556),"")</x:f>
        <x:v>0.07571589424365674</x:v>
      </x:c>
      <x:c r="J2556" s="119" t="n">
        <x:f>IFERROR(ABS(G2556-D2556)/ABS(D2556),"")</x:f>
        <x:v>0.0943930327988804</x:v>
      </x:c>
      <x:c r="K2556" s="120" t="n">
        <x:f>E2556-D2556</x:f>
        <x:v>-5709.1822800809605</x:v>
      </x:c>
      <x:c r="L2556" s="77" t="str">
        <x:v>weighted_hybrid</x:v>
      </x:c>
      <x:c r="M2556" s="77" t="str">
        <x:v>是</x:v>
      </x:c>
      <x:c r="N2556" s="77" t="str">
        <x:v>是</x:v>
      </x:c>
    </x:row>
    <x:row r="2557">
      <x:c r="A2557" s="77" t="str">
        <x:v>3489</x:v>
      </x:c>
      <x:c r="B2557" s="77" t="str">
        <x:v>森寶</x:v>
      </x:c>
      <x:c r="C2557" s="125" t="n">
        <x:v>45901</x:v>
      </x:c>
      <x:c r="D2557" s="120" t="n">
        <x:v>82922</x:v>
      </x:c>
      <x:c r="E2557" s="120" t="n">
        <x:v>126036.9732809306</x:v>
      </x:c>
      <x:c r="F2557" s="120" t="n">
        <x:v>97779.3082250555</x:v>
      </x:c>
      <x:c r="G2557" s="120" t="n">
        <x:v>129176.71384269449</x:v>
      </x:c>
      <x:c r="H2557" s="119" t="n">
        <x:v>0.5199461334860543</x:v>
      </x:c>
      <x:c r="I2557" s="119" t="n">
        <x:f>IFERROR(ABS(F2557-D2557)/ABS(D2557),"")</x:f>
        <x:v>0.17917209214750612</x:v>
      </x:c>
      <x:c r="J2557" s="119" t="n">
        <x:f>IFERROR(ABS(G2557-D2557)/ABS(D2557),"")</x:f>
        <x:v>0.557809915857004</x:v>
      </x:c>
      <x:c r="K2557" s="120" t="n">
        <x:f>E2557-D2557</x:f>
        <x:v>43114.9732809306</x:v>
      </x:c>
      <x:c r="L2557" s="77" t="str">
        <x:v>weighted_hybrid</x:v>
      </x:c>
      <x:c r="M2557" s="77" t="str">
        <x:v>是</x:v>
      </x:c>
      <x:c r="N2557" s="77" t="str">
        <x:v>是</x:v>
      </x:c>
    </x:row>
    <x:row r="2558">
      <x:c r="A2558" s="77" t="str">
        <x:v>3489</x:v>
      </x:c>
      <x:c r="B2558" s="77" t="str">
        <x:v>森寶</x:v>
      </x:c>
      <x:c r="C2558" s="125" t="n">
        <x:v>45931</x:v>
      </x:c>
      <x:c r="D2558" s="120" t="n">
        <x:v>82884</x:v>
      </x:c>
      <x:c r="E2558" s="120" t="n">
        <x:v>232671.7399246594</x:v>
      </x:c>
      <x:c r="F2558" s="120" t="n">
        <x:v>128336.60605009084</x:v>
      </x:c>
      <x:c r="G2558" s="120" t="n">
        <x:v>244264.53257738924</x:v>
      </x:c>
      <x:c r="H2558" s="119" t="n">
        <x:v>1.8071972868666981</x:v>
      </x:c>
      <x:c r="I2558" s="119" t="n">
        <x:f>IFERROR(ABS(F2558-D2558)/ABS(D2558),"")</x:f>
        <x:v>0.5483881816766908</x:v>
      </x:c>
      <x:c r="J2558" s="119" t="n">
        <x:f>IFERROR(ABS(G2558-D2558)/ABS(D2558),"")</x:f>
        <x:v>1.9470649652211434</x:v>
      </x:c>
      <x:c r="K2558" s="120" t="n">
        <x:f>E2558-D2558</x:f>
        <x:v>149787.7399246594</x:v>
      </x:c>
      <x:c r="L2558" s="77" t="str">
        <x:v>weighted_hybrid</x:v>
      </x:c>
      <x:c r="M2558" s="77" t="str">
        <x:v>是</x:v>
      </x:c>
      <x:c r="N2558" s="77" t="str">
        <x:v>是</x:v>
      </x:c>
    </x:row>
    <x:row r="2559">
      <x:c r="A2559" s="77" t="str">
        <x:v>3489</x:v>
      </x:c>
      <x:c r="B2559" s="77" t="str">
        <x:v>森寶</x:v>
      </x:c>
      <x:c r="C2559" s="125" t="n">
        <x:v>45962</x:v>
      </x:c>
      <x:c r="D2559" s="120" t="n">
        <x:v>92201</x:v>
      </x:c>
      <x:c r="E2559" s="120" t="n">
        <x:v>80415.39763414438</x:v>
      </x:c>
      <x:c r="F2559" s="120" t="n">
        <x:v>56662.8060053423</x:v>
      </x:c>
      <x:c r="G2559" s="120" t="n">
        <x:v>83054.57448178905</x:v>
      </x:c>
      <x:c r="H2559" s="119" t="n">
        <x:v>0.12782510347887358</x:v>
      </x:c>
      <x:c r="I2559" s="119" t="n">
        <x:f>IFERROR(ABS(F2559-D2559)/ABS(D2559),"")</x:f>
        <x:v>0.3854426090243891</x:v>
      </x:c>
      <x:c r="J2559" s="119" t="n">
        <x:f>IFERROR(ABS(G2559-D2559)/ABS(D2559),"")</x:f>
        <x:v>0.09920093619603852</x:v>
      </x:c>
      <x:c r="K2559" s="120" t="n">
        <x:f>E2559-D2559</x:f>
        <x:v>-11785.602365855622</x:v>
      </x:c>
      <x:c r="L2559" s="77" t="str">
        <x:v>weighted_hybrid</x:v>
      </x:c>
      <x:c r="M2559" s="77" t="str">
        <x:v>是</x:v>
      </x:c>
      <x:c r="N2559" s="77" t="str">
        <x:v>是</x:v>
      </x:c>
    </x:row>
    <x:row r="2560">
      <x:c r="A2560" s="77" t="str">
        <x:v>3489</x:v>
      </x:c>
      <x:c r="B2560" s="77" t="str">
        <x:v>森寶</x:v>
      </x:c>
      <x:c r="C2560" s="125" t="n">
        <x:v>45992</x:v>
      </x:c>
      <x:c r="D2560" s="120" t="n">
        <x:v>72144</x:v>
      </x:c>
      <x:c r="E2560" s="120" t="n">
        <x:v>70459.61442722696</x:v>
      </x:c>
      <x:c r="F2560" s="120" t="n">
        <x:v>92881.34042693966</x:v>
      </x:c>
      <x:c r="G2560" s="120" t="n">
        <x:v>67968.31153836999</x:v>
      </x:c>
      <x:c r="H2560" s="119" t="n">
        <x:v>0.023347548968355517</x:v>
      </x:c>
      <x:c r="I2560" s="119" t="n">
        <x:f>IFERROR(ABS(F2560-D2560)/ABS(D2560),"")</x:f>
        <x:v>0.28744372958166525</x:v>
      </x:c>
      <x:c r="J2560" s="119" t="n">
        <x:f>IFERROR(ABS(G2560-D2560)/ABS(D2560),"")</x:f>
        <x:v>0.05787991325169118</x:v>
      </x:c>
      <x:c r="K2560" s="120" t="n">
        <x:f>E2560-D2560</x:f>
        <x:v>-1684.3855727730406</x:v>
      </x:c>
      <x:c r="L2560" s="77" t="str">
        <x:v>weighted_hybrid</x:v>
      </x:c>
      <x:c r="M2560" s="77" t="str">
        <x:v>是</x:v>
      </x:c>
      <x:c r="N2560" s="77" t="str">
        <x:v>是</x:v>
      </x:c>
    </x:row>
    <x:row r="2561">
      <x:c r="A2561" s="77" t="str">
        <x:v>3490</x:v>
      </x:c>
      <x:c r="B2561" s="77" t="str">
        <x:v>單井</x:v>
      </x:c>
      <x:c r="C2561" s="125" t="n">
        <x:v>45658</x:v>
      </x:c>
      <x:c r="D2561" s="120" t="n">
        <x:v>17914</x:v>
      </x:c>
      <x:c r="E2561" s="120" t="n">
        <x:v>21528.288486290738</x:v>
      </x:c>
      <x:c r="F2561" s="120" t="n">
        <x:v>20545.38407230772</x:v>
      </x:c>
      <x:c r="G2561" s="120" t="n">
        <x:v>21637.500087844408</x:v>
      </x:c>
      <x:c r="H2561" s="119" t="n">
        <x:v>0.2017577585291246</x:v>
      </x:c>
      <x:c r="I2561" s="119" t="n">
        <x:f>IFERROR(ABS(F2561-D2561)/ABS(D2561),"")</x:f>
        <x:v>0.1468898108913542</x:v>
      </x:c>
      <x:c r="J2561" s="119" t="n">
        <x:f>IFERROR(ABS(G2561-D2561)/ABS(D2561),"")</x:f>
        <x:v>0.2078541971555436</x:v>
      </x:c>
      <x:c r="K2561" s="120" t="n">
        <x:f>E2561-D2561</x:f>
        <x:v>3614.2884862907376</x:v>
      </x:c>
      <x:c r="L2561" s="77" t="str">
        <x:v>weighted_hybrid</x:v>
      </x:c>
      <x:c r="M2561" s="77" t="str">
        <x:v>是</x:v>
      </x:c>
      <x:c r="N2561" s="77" t="str">
        <x:v>是</x:v>
      </x:c>
    </x:row>
    <x:row r="2562">
      <x:c r="A2562" s="77" t="str">
        <x:v>3490</x:v>
      </x:c>
      <x:c r="B2562" s="77" t="str">
        <x:v>單井</x:v>
      </x:c>
      <x:c r="C2562" s="125" t="n">
        <x:v>45689</x:v>
      </x:c>
      <x:c r="D2562" s="120" t="n">
        <x:v>9376</x:v>
      </x:c>
      <x:c r="E2562" s="120" t="n">
        <x:v>16600.861954303724</x:v>
      </x:c>
      <x:c r="F2562" s="120" t="n">
        <x:v>17405.92603291792</x:v>
      </x:c>
      <x:c r="G2562" s="120" t="n">
        <x:v>16511.410390013258</x:v>
      </x:c>
      <x:c r="H2562" s="119" t="n">
        <x:v>0.7705697476859774</x:v>
      </x:c>
      <x:c r="I2562" s="119" t="n">
        <x:f>IFERROR(ABS(F2562-D2562)/ABS(D2562),"")</x:f>
        <x:v>0.856434090541587</x:v>
      </x:c>
      <x:c r="J2562" s="119" t="n">
        <x:f>IFERROR(ABS(G2562-D2562)/ABS(D2562),"")</x:f>
        <x:v>0.7610292651464652</x:v>
      </x:c>
      <x:c r="K2562" s="120" t="n">
        <x:f>E2562-D2562</x:f>
        <x:v>7224.861954303724</x:v>
      </x:c>
      <x:c r="L2562" s="77" t="str">
        <x:v>weighted_hybrid</x:v>
      </x:c>
      <x:c r="M2562" s="77" t="str">
        <x:v>是</x:v>
      </x:c>
      <x:c r="N2562" s="77" t="str">
        <x:v>是</x:v>
      </x:c>
    </x:row>
    <x:row r="2563">
      <x:c r="A2563" s="77" t="str">
        <x:v>3490</x:v>
      </x:c>
      <x:c r="B2563" s="77" t="str">
        <x:v>單井</x:v>
      </x:c>
      <x:c r="C2563" s="125" t="n">
        <x:v>45717</x:v>
      </x:c>
      <x:c r="D2563" s="120" t="n">
        <x:v>20466</x:v>
      </x:c>
      <x:c r="E2563" s="120" t="n">
        <x:v>14009.222650289501</x:v>
      </x:c>
      <x:c r="F2563" s="120" t="n">
        <x:v>16087.664928868402</x:v>
      </x:c>
      <x:c r="G2563" s="120" t="n">
        <x:v>13778.28461933629</x:v>
      </x:c>
      <x:c r="H2563" s="119" t="n">
        <x:v>0.315487997151886</x:v>
      </x:c>
      <x:c r="I2563" s="119" t="n">
        <x:f>IFERROR(ABS(F2563-D2563)/ABS(D2563),"")</x:f>
        <x:v>0.2139321348153815</x:v>
      </x:c>
      <x:c r="J2563" s="119" t="n">
        <x:f>IFERROR(ABS(G2563-D2563)/ABS(D2563),"")</x:f>
        <x:v>0.3267719818559421</x:v>
      </x:c>
      <x:c r="K2563" s="120" t="n">
        <x:f>E2563-D2563</x:f>
        <x:v>-6456.777349710499</x:v>
      </x:c>
      <x:c r="L2563" s="77" t="str">
        <x:v>weighted_hybrid</x:v>
      </x:c>
      <x:c r="M2563" s="77" t="str">
        <x:v>是</x:v>
      </x:c>
      <x:c r="N2563" s="77" t="str">
        <x:v>是</x:v>
      </x:c>
    </x:row>
    <x:row r="2564">
      <x:c r="A2564" s="77" t="str">
        <x:v>3490</x:v>
      </x:c>
      <x:c r="B2564" s="77" t="str">
        <x:v>單井</x:v>
      </x:c>
      <x:c r="C2564" s="125" t="n">
        <x:v>45748</x:v>
      </x:c>
      <x:c r="D2564" s="120" t="n">
        <x:v>20595</x:v>
      </x:c>
      <x:c r="E2564" s="120" t="n">
        <x:v>23298.87861153671</x:v>
      </x:c>
      <x:c r="F2564" s="120" t="n">
        <x:v>18566.86647243791</x:v>
      </x:c>
      <x:c r="G2564" s="120" t="n">
        <x:v>23824.657738103244</x:v>
      </x:c>
      <x:c r="H2564" s="119" t="n">
        <x:v>0.13128810932443366</x:v>
      </x:c>
      <x:c r="I2564" s="119" t="n">
        <x:f>IFERROR(ABS(F2564-D2564)/ABS(D2564),"")</x:f>
        <x:v>0.09847698604331592</x:v>
      </x:c>
      <x:c r="J2564" s="119" t="n">
        <x:f>IFERROR(ABS(G2564-D2564)/ABS(D2564),"")</x:f>
        <x:v>0.15681756436529468</x:v>
      </x:c>
      <x:c r="K2564" s="120" t="n">
        <x:f>E2564-D2564</x:f>
        <x:v>2703.878611536711</x:v>
      </x:c>
      <x:c r="L2564" s="77" t="str">
        <x:v>weighted_hybrid</x:v>
      </x:c>
      <x:c r="M2564" s="77" t="str">
        <x:v>是</x:v>
      </x:c>
      <x:c r="N2564" s="77" t="str">
        <x:v>是</x:v>
      </x:c>
    </x:row>
    <x:row r="2565">
      <x:c r="A2565" s="77" t="str">
        <x:v>3490</x:v>
      </x:c>
      <x:c r="B2565" s="77" t="str">
        <x:v>單井</x:v>
      </x:c>
      <x:c r="C2565" s="125" t="n">
        <x:v>45778</x:v>
      </x:c>
      <x:c r="D2565" s="120" t="n">
        <x:v>20169</x:v>
      </x:c>
      <x:c r="E2565" s="120" t="n">
        <x:v>23126.883843337495</x:v>
      </x:c>
      <x:c r="F2565" s="120" t="n">
        <x:v>20894.89862743177</x:v>
      </x:c>
      <x:c r="G2565" s="120" t="n">
        <x:v>23374.882200660355</x:v>
      </x:c>
      <x:c r="H2565" s="119" t="n">
        <x:v>0.1466549577736871</x:v>
      </x:c>
      <x:c r="I2565" s="119" t="n">
        <x:f>IFERROR(ABS(F2565-D2565)/ABS(D2565),"")</x:f>
        <x:v>0.03599080903524064</x:v>
      </x:c>
      <x:c r="J2565" s="119" t="n">
        <x:f>IFERROR(ABS(G2565-D2565)/ABS(D2565),"")</x:f>
        <x:v>0.1589509743001812</x:v>
      </x:c>
      <x:c r="K2565" s="120" t="n">
        <x:f>E2565-D2565</x:f>
        <x:v>2957.883843337495</x:v>
      </x:c>
      <x:c r="L2565" s="77" t="str">
        <x:v>weighted_hybrid</x:v>
      </x:c>
      <x:c r="M2565" s="77" t="str">
        <x:v>是</x:v>
      </x:c>
      <x:c r="N2565" s="77" t="str">
        <x:v>是</x:v>
      </x:c>
    </x:row>
    <x:row r="2566">
      <x:c r="A2566" s="77" t="str">
        <x:v>3490</x:v>
      </x:c>
      <x:c r="B2566" s="77" t="str">
        <x:v>單井</x:v>
      </x:c>
      <x:c r="C2566" s="125" t="n">
        <x:v>45809</x:v>
      </x:c>
      <x:c r="D2566" s="120" t="n">
        <x:v>22525</x:v>
      </x:c>
      <x:c r="E2566" s="120" t="n">
        <x:v>22629.629779119616</x:v>
      </x:c>
      <x:c r="F2566" s="120" t="n">
        <x:v>20555.88795557366</x:v>
      </x:c>
      <x:c r="G2566" s="120" t="n">
        <x:v>22860.045537291386</x:v>
      </x:c>
      <x:c r="H2566" s="119" t="n">
        <x:v>0.004645051237274837</x:v>
      </x:c>
      <x:c r="I2566" s="119" t="n">
        <x:f>IFERROR(ABS(F2566-D2566)/ABS(D2566),"")</x:f>
        <x:v>0.0874189586870739</x:v>
      </x:c>
      <x:c r="J2566" s="119" t="n">
        <x:f>IFERROR(ABS(G2566-D2566)/ABS(D2566),"")</x:f>
        <x:v>0.014874385673313461</x:v>
      </x:c>
      <x:c r="K2566" s="120" t="n">
        <x:f>E2566-D2566</x:f>
        <x:v>104.6297791196157</x:v>
      </x:c>
      <x:c r="L2566" s="77" t="str">
        <x:v>weighted_hybrid</x:v>
      </x:c>
      <x:c r="M2566" s="77" t="str">
        <x:v>是</x:v>
      </x:c>
      <x:c r="N2566" s="77" t="str">
        <x:v>是</x:v>
      </x:c>
    </x:row>
    <x:row r="2567">
      <x:c r="A2567" s="77" t="str">
        <x:v>3490</x:v>
      </x:c>
      <x:c r="B2567" s="77" t="str">
        <x:v>單井</x:v>
      </x:c>
      <x:c r="C2567" s="125" t="n">
        <x:v>45839</x:v>
      </x:c>
      <x:c r="D2567" s="120" t="n">
        <x:v>27616</x:v>
      </x:c>
      <x:c r="E2567" s="120" t="n">
        <x:v>19489.99319257657</x:v>
      </x:c>
      <x:c r="F2567" s="120" t="n">
        <x:v>21431.516977337404</x:v>
      </x:c>
      <x:c r="G2567" s="120" t="n">
        <x:v>19274.268327603142</x:v>
      </x:c>
      <x:c r="H2567" s="119" t="n">
        <x:v>0.29424995681573834</x:v>
      </x:c>
      <x:c r="I2567" s="119" t="n">
        <x:f>IFERROR(ABS(F2567-D2567)/ABS(D2567),"")</x:f>
        <x:v>0.22394564827138602</x:v>
      </x:c>
      <x:c r="J2567" s="119" t="n">
        <x:f>IFERROR(ABS(G2567-D2567)/ABS(D2567),"")</x:f>
        <x:v>0.30206154665399976</x:v>
      </x:c>
      <x:c r="K2567" s="120" t="n">
        <x:f>E2567-D2567</x:f>
        <x:v>-8126.00680742343</x:v>
      </x:c>
      <x:c r="L2567" s="77" t="str">
        <x:v>weighted_hybrid</x:v>
      </x:c>
      <x:c r="M2567" s="77" t="str">
        <x:v>是</x:v>
      </x:c>
      <x:c r="N2567" s="77" t="str">
        <x:v>是</x:v>
      </x:c>
    </x:row>
    <x:row r="2568">
      <x:c r="A2568" s="77" t="str">
        <x:v>3490</x:v>
      </x:c>
      <x:c r="B2568" s="77" t="str">
        <x:v>單井</x:v>
      </x:c>
      <x:c r="C2568" s="125" t="n">
        <x:v>45870</x:v>
      </x:c>
      <x:c r="D2568" s="120" t="n">
        <x:v>25458</x:v>
      </x:c>
      <x:c r="E2568" s="120" t="n">
        <x:v>24782.773231673407</x:v>
      </x:c>
      <x:c r="F2568" s="120" t="n">
        <x:v>25645.76109960235</x:v>
      </x:c>
      <x:c r="G2568" s="120" t="n">
        <x:v>24686.885690792413</x:v>
      </x:c>
      <x:c r="H2568" s="119" t="n">
        <x:v>0.026523166325971907</x:v>
      </x:c>
      <x:c r="I2568" s="119" t="n">
        <x:f>IFERROR(ABS(F2568-D2568)/ABS(D2568),"")</x:f>
        <x:v>0.007375327975581367</x:v>
      </x:c>
      <x:c r="J2568" s="119" t="n">
        <x:f>IFERROR(ABS(G2568-D2568)/ABS(D2568),"")</x:f>
        <x:v>0.030289665692811187</x:v>
      </x:c>
      <x:c r="K2568" s="120" t="n">
        <x:f>E2568-D2568</x:f>
        <x:v>-675.2267683265927</x:v>
      </x:c>
      <x:c r="L2568" s="77" t="str">
        <x:v>weighted_hybrid</x:v>
      </x:c>
      <x:c r="M2568" s="77" t="str">
        <x:v>是</x:v>
      </x:c>
      <x:c r="N2568" s="77" t="str">
        <x:v>是</x:v>
      </x:c>
    </x:row>
    <x:row r="2569">
      <x:c r="A2569" s="77" t="str">
        <x:v>3490</x:v>
      </x:c>
      <x:c r="B2569" s="77" t="str">
        <x:v>單井</x:v>
      </x:c>
      <x:c r="C2569" s="125" t="n">
        <x:v>45901</x:v>
      </x:c>
      <x:c r="D2569" s="120" t="n">
        <x:v>26878</x:v>
      </x:c>
      <x:c r="E2569" s="120" t="n">
        <x:v>23859.02008406455</x:v>
      </x:c>
      <x:c r="F2569" s="120" t="n">
        <x:v>23287.09405454354</x:v>
      </x:c>
      <x:c r="G2569" s="120" t="n">
        <x:v>23922.56742067799</x:v>
      </x:c>
      <x:c r="H2569" s="119" t="n">
        <x:v>0.11232159818198718</x:v>
      </x:c>
      <x:c r="I2569" s="119" t="n">
        <x:f>IFERROR(ABS(F2569-D2569)/ABS(D2569),"")</x:f>
        <x:v>0.13360019143747523</x:v>
      </x:c>
      <x:c r="J2569" s="119" t="n">
        <x:f>IFERROR(ABS(G2569-D2569)/ABS(D2569),"")</x:f>
        <x:v>0.1099573100424886</x:v>
      </x:c>
      <x:c r="K2569" s="120" t="n">
        <x:f>E2569-D2569</x:f>
        <x:v>-3018.9799159354516</x:v>
      </x:c>
      <x:c r="L2569" s="77" t="str">
        <x:v>weighted_hybrid</x:v>
      </x:c>
      <x:c r="M2569" s="77" t="str">
        <x:v>是</x:v>
      </x:c>
      <x:c r="N2569" s="77" t="str">
        <x:v>是</x:v>
      </x:c>
    </x:row>
    <x:row r="2570">
      <x:c r="A2570" s="77" t="str">
        <x:v>3490</x:v>
      </x:c>
      <x:c r="B2570" s="77" t="str">
        <x:v>單井</x:v>
      </x:c>
      <x:c r="C2570" s="125" t="n">
        <x:v>45931</x:v>
      </x:c>
      <x:c r="D2570" s="120" t="n">
        <x:v>18590</x:v>
      </x:c>
      <x:c r="E2570" s="120" t="n">
        <x:v>24008.36645674131</x:v>
      </x:c>
      <x:c r="F2570" s="120" t="n">
        <x:v>21530.36923491028</x:v>
      </x:c>
      <x:c r="G2570" s="120" t="n">
        <x:v>24283.6994813892</x:v>
      </x:c>
      <x:c r="H2570" s="119" t="n">
        <x:v>0.29146672709743465</x:v>
      </x:c>
      <x:c r="I2570" s="119" t="n">
        <x:f>IFERROR(ABS(F2570-D2570)/ABS(D2570),"")</x:f>
        <x:v>0.15816940478269384</x:v>
      </x:c>
      <x:c r="J2570" s="119" t="n">
        <x:f>IFERROR(ABS(G2570-D2570)/ABS(D2570),"")</x:f>
        <x:v>0.30627754068796137</x:v>
      </x:c>
      <x:c r="K2570" s="120" t="n">
        <x:f>E2570-D2570</x:f>
        <x:v>5418.366456741311</x:v>
      </x:c>
      <x:c r="L2570" s="77" t="str">
        <x:v>weighted_hybrid</x:v>
      </x:c>
      <x:c r="M2570" s="77" t="str">
        <x:v>是</x:v>
      </x:c>
      <x:c r="N2570" s="77" t="str">
        <x:v>是</x:v>
      </x:c>
    </x:row>
    <x:row r="2571">
      <x:c r="A2571" s="77" t="str">
        <x:v>3490</x:v>
      </x:c>
      <x:c r="B2571" s="77" t="str">
        <x:v>單井</x:v>
      </x:c>
      <x:c r="C2571" s="125" t="n">
        <x:v>45962</x:v>
      </x:c>
      <x:c r="D2571" s="120" t="n">
        <x:v>20502</x:v>
      </x:c>
      <x:c r="E2571" s="120" t="n">
        <x:v>19319.030760761787</x:v>
      </x:c>
      <x:c r="F2571" s="120" t="n">
        <x:v>22008.978276591388</x:v>
      </x:c>
      <x:c r="G2571" s="120" t="n">
        <x:v>19020.147703447386</x:v>
      </x:c>
      <x:c r="H2571" s="119" t="n">
        <x:v>0.05770018726164341</x:v>
      </x:c>
      <x:c r="I2571" s="119" t="n">
        <x:f>IFERROR(ABS(F2571-D2571)/ABS(D2571),"")</x:f>
        <x:v>0.0735039643250116</x:v>
      </x:c>
      <x:c r="J2571" s="119" t="n">
        <x:f>IFERROR(ABS(G2571-D2571)/ABS(D2571),"")</x:f>
        <x:v>0.07227842632682731</x:v>
      </x:c>
      <x:c r="K2571" s="120" t="n">
        <x:f>E2571-D2571</x:f>
        <x:v>-1182.969239238213</x:v>
      </x:c>
      <x:c r="L2571" s="77" t="str">
        <x:v>weighted_hybrid</x:v>
      </x:c>
      <x:c r="M2571" s="77" t="str">
        <x:v>是</x:v>
      </x:c>
      <x:c r="N2571" s="77" t="str">
        <x:v>是</x:v>
      </x:c>
    </x:row>
    <x:row r="2572">
      <x:c r="A2572" s="77" t="str">
        <x:v>3490</x:v>
      </x:c>
      <x:c r="B2572" s="77" t="str">
        <x:v>單井</x:v>
      </x:c>
      <x:c r="C2572" s="125" t="n">
        <x:v>45992</x:v>
      </x:c>
      <x:c r="D2572" s="120" t="n">
        <x:v>24811</x:v>
      </x:c>
      <x:c r="E2572" s="120" t="n">
        <x:v>27057.82354920306</x:v>
      </x:c>
      <x:c r="F2572" s="120" t="n">
        <x:v>27989.7207488038</x:v>
      </x:c>
      <x:c r="G2572" s="120" t="n">
        <x:v>26954.27941591409</x:v>
      </x:c>
      <x:c r="H2572" s="119" t="n">
        <x:v>0.09055755709979692</x:v>
      </x:c>
      <x:c r="I2572" s="119" t="n">
        <x:f>IFERROR(ABS(F2572-D2572)/ABS(D2572),"")</x:f>
        <x:v>0.12811739747707873</x:v>
      </x:c>
      <x:c r="J2572" s="119" t="n">
        <x:f>IFERROR(ABS(G2572-D2572)/ABS(D2572),"")</x:f>
        <x:v>0.08638424150232116</x:v>
      </x:c>
      <x:c r="K2572" s="120" t="n">
        <x:f>E2572-D2572</x:f>
        <x:v>2246.8235492030617</x:v>
      </x:c>
      <x:c r="L2572" s="77" t="str">
        <x:v>weighted_hybrid</x:v>
      </x:c>
      <x:c r="M2572" s="77" t="str">
        <x:v>是</x:v>
      </x:c>
      <x:c r="N2572" s="77" t="str">
        <x:v>是</x:v>
      </x:c>
    </x:row>
    <x:row r="2573">
      <x:c r="A2573" s="77" t="str">
        <x:v>3491</x:v>
      </x:c>
      <x:c r="B2573" s="77" t="str">
        <x:v>昇達科</x:v>
      </x:c>
      <x:c r="C2573" s="125" t="n">
        <x:v>45658</x:v>
      </x:c>
      <x:c r="D2573" s="120" t="n">
        <x:v>173782</x:v>
      </x:c>
      <x:c r="E2573" s="120" t="n">
        <x:v>228314.98335507346</x:v>
      </x:c>
      <x:c r="F2573" s="120" t="n">
        <x:v>200495.5017351921</x:v>
      </x:c>
      <x:c r="G2573" s="120" t="n">
        <x:v>231406.03686839362</x:v>
      </x:c>
      <x:c r="H2573" s="119" t="n">
        <x:v>0.3138011034231017</x:v>
      </x:c>
      <x:c r="I2573" s="119" t="n">
        <x:f>IFERROR(ABS(F2573-D2573)/ABS(D2573),"")</x:f>
        <x:v>0.15371846183834983</x:v>
      </x:c>
      <x:c r="J2573" s="119" t="n">
        <x:f>IFERROR(ABS(G2573-D2573)/ABS(D2573),"")</x:f>
        <x:v>0.33158806359918536</x:v>
      </x:c>
      <x:c r="K2573" s="120" t="n">
        <x:f>E2573-D2573</x:f>
        <x:v>54532.98335507346</x:v>
      </x:c>
      <x:c r="L2573" s="77" t="str">
        <x:v>weighted_hybrid</x:v>
      </x:c>
      <x:c r="M2573" s="77" t="str">
        <x:v>是</x:v>
      </x:c>
      <x:c r="N2573" s="77" t="str">
        <x:v>是</x:v>
      </x:c>
    </x:row>
    <x:row r="2574">
      <x:c r="A2574" s="77" t="str">
        <x:v>3491</x:v>
      </x:c>
      <x:c r="B2574" s="77" t="str">
        <x:v>昇達科</x:v>
      </x:c>
      <x:c r="C2574" s="125" t="n">
        <x:v>45689</x:v>
      </x:c>
      <x:c r="D2574" s="120" t="n">
        <x:v>205011</x:v>
      </x:c>
      <x:c r="E2574" s="120" t="n">
        <x:v>149949.81926367112</x:v>
      </x:c>
      <x:c r="F2574" s="120" t="n">
        <x:v>136548.64095070405</x:v>
      </x:c>
      <x:c r="G2574" s="120" t="n">
        <x:v>151438.83907622303</x:v>
      </x:c>
      <x:c r="H2574" s="119" t="n">
        <x:v>0.2685767141096277</x:v>
      </x:c>
      <x:c r="I2574" s="119" t="n">
        <x:f>IFERROR(ABS(F2574-D2574)/ABS(D2574),"")</x:f>
        <x:v>0.33394480808003446</x:v>
      </x:c>
      <x:c r="J2574" s="119" t="n">
        <x:f>IFERROR(ABS(G2574-D2574)/ABS(D2574),"")</x:f>
        <x:v>0.2613135925573602</x:v>
      </x:c>
      <x:c r="K2574" s="120" t="n">
        <x:f>E2574-D2574</x:f>
        <x:v>-55061.18073632888</x:v>
      </x:c>
      <x:c r="L2574" s="77" t="str">
        <x:v>weighted_hybrid</x:v>
      </x:c>
      <x:c r="M2574" s="77" t="str">
        <x:v>是</x:v>
      </x:c>
      <x:c r="N2574" s="77" t="str">
        <x:v>是</x:v>
      </x:c>
    </x:row>
    <x:row r="2575">
      <x:c r="A2575" s="77" t="str">
        <x:v>3491</x:v>
      </x:c>
      <x:c r="B2575" s="77" t="str">
        <x:v>昇達科</x:v>
      </x:c>
      <x:c r="C2575" s="125" t="n">
        <x:v>45717</x:v>
      </x:c>
      <x:c r="D2575" s="120" t="n">
        <x:v>241306</x:v>
      </x:c>
      <x:c r="E2575" s="120" t="n">
        <x:v>247127.50705761282</x:v>
      </x:c>
      <x:c r="F2575" s="120" t="n">
        <x:v>282207.0210798222</x:v>
      </x:c>
      <x:c r="G2575" s="120" t="n">
        <x:v>243229.78327736733</x:v>
      </x:c>
      <x:c r="H2575" s="119" t="n">
        <x:v>0.02412499920272525</x:v>
      </x:c>
      <x:c r="I2575" s="119" t="n">
        <x:f>IFERROR(ABS(F2575-D2575)/ABS(D2575),"")</x:f>
        <x:v>0.16949856646673606</x:v>
      </x:c>
      <x:c r="J2575" s="119" t="n">
        <x:f>IFERROR(ABS(G2575-D2575)/ABS(D2575),"")</x:f>
        <x:v>0.00797238061783515</x:v>
      </x:c>
      <x:c r="K2575" s="120" t="n">
        <x:f>E2575-D2575</x:f>
        <x:v>5821.50705761282</x:v>
      </x:c>
      <x:c r="L2575" s="77" t="str">
        <x:v>weighted_hybrid</x:v>
      </x:c>
      <x:c r="M2575" s="77" t="str">
        <x:v>是</x:v>
      </x:c>
      <x:c r="N2575" s="77" t="str">
        <x:v>是</x:v>
      </x:c>
    </x:row>
    <x:row r="2576">
      <x:c r="A2576" s="77" t="str">
        <x:v>3491</x:v>
      </x:c>
      <x:c r="B2576" s="77" t="str">
        <x:v>昇達科</x:v>
      </x:c>
      <x:c r="C2576" s="125" t="n">
        <x:v>45748</x:v>
      </x:c>
      <x:c r="D2576" s="120" t="n">
        <x:v>189709</x:v>
      </x:c>
      <x:c r="E2576" s="120" t="n">
        <x:v>262588.2315968775</x:v>
      </x:c>
      <x:c r="F2576" s="120" t="n">
        <x:v>242362.35384590577</x:v>
      </x:c>
      <x:c r="G2576" s="120" t="n">
        <x:v>264835.55134698545</x:v>
      </x:c>
      <x:c r="H2576" s="119" t="n">
        <x:v>0.3841632795327449</x:v>
      </x:c>
      <x:c r="I2576" s="119" t="n">
        <x:f>IFERROR(ABS(F2576-D2576)/ABS(D2576),"")</x:f>
        <x:v>0.2775480016546699</x:v>
      </x:c>
      <x:c r="J2576" s="119" t="n">
        <x:f>IFERROR(ABS(G2576-D2576)/ABS(D2576),"")</x:f>
        <x:v>0.39600942151919755</x:v>
      </x:c>
      <x:c r="K2576" s="120" t="n">
        <x:f>E2576-D2576</x:f>
        <x:v>72879.23159687751</x:v>
      </x:c>
      <x:c r="L2576" s="77" t="str">
        <x:v>weighted_hybrid</x:v>
      </x:c>
      <x:c r="M2576" s="77" t="str">
        <x:v>是</x:v>
      </x:c>
      <x:c r="N2576" s="77" t="str">
        <x:v>是</x:v>
      </x:c>
    </x:row>
    <x:row r="2577">
      <x:c r="A2577" s="77" t="str">
        <x:v>3491</x:v>
      </x:c>
      <x:c r="B2577" s="77" t="str">
        <x:v>昇達科</x:v>
      </x:c>
      <x:c r="C2577" s="125" t="n">
        <x:v>45778</x:v>
      </x:c>
      <x:c r="D2577" s="120" t="n">
        <x:v>188413</x:v>
      </x:c>
      <x:c r="E2577" s="120" t="n">
        <x:v>229472.95959138946</x:v>
      </x:c>
      <x:c r="F2577" s="120" t="n">
        <x:v>233426.3660150363</x:v>
      </x:c>
      <x:c r="G2577" s="120" t="n">
        <x:v>229033.69221098427</x:v>
      </x:c>
      <x:c r="H2577" s="119" t="n">
        <x:v>0.21792530022551232</x:v>
      </x:c>
      <x:c r="I2577" s="119" t="n">
        <x:f>IFERROR(ABS(F2577-D2577)/ABS(D2577),"")</x:f>
        <x:v>0.23890796290614924</x:v>
      </x:c>
      <x:c r="J2577" s="119" t="n">
        <x:f>IFERROR(ABS(G2577-D2577)/ABS(D2577),"")</x:f>
        <x:v>0.21559389326099723</x:v>
      </x:c>
      <x:c r="K2577" s="120" t="n">
        <x:f>E2577-D2577</x:f>
        <x:v>41059.95959138946</x:v>
      </x:c>
      <x:c r="L2577" s="77" t="str">
        <x:v>weighted_hybrid</x:v>
      </x:c>
      <x:c r="M2577" s="77" t="str">
        <x:v>是</x:v>
      </x:c>
      <x:c r="N2577" s="77" t="str">
        <x:v>是</x:v>
      </x:c>
    </x:row>
    <x:row r="2578">
      <x:c r="A2578" s="77" t="str">
        <x:v>3491</x:v>
      </x:c>
      <x:c r="B2578" s="77" t="str">
        <x:v>昇達科</x:v>
      </x:c>
      <x:c r="C2578" s="125" t="n">
        <x:v>45809</x:v>
      </x:c>
      <x:c r="D2578" s="120" t="n">
        <x:v>135563</x:v>
      </x:c>
      <x:c r="E2578" s="120" t="n">
        <x:v>190346.3705495817</x:v>
      </x:c>
      <x:c r="F2578" s="120" t="n">
        <x:v>199790.6191415889</x:v>
      </x:c>
      <x:c r="G2578" s="120" t="n">
        <x:v>189297.00959491424</x:v>
      </x:c>
      <x:c r="H2578" s="119" t="n">
        <x:v>0.40411742547436774</x:v>
      </x:c>
      <x:c r="I2578" s="119" t="n">
        <x:f>IFERROR(ABS(F2578-D2578)/ABS(D2578),"")</x:f>
        <x:v>0.47378428584192506</x:v>
      </x:c>
      <x:c r="J2578" s="119" t="n">
        <x:f>IFERROR(ABS(G2578-D2578)/ABS(D2578),"")</x:f>
        <x:v>0.39637666321130577</x:v>
      </x:c>
      <x:c r="K2578" s="120" t="n">
        <x:f>E2578-D2578</x:f>
        <x:v>54783.37054958171</x:v>
      </x:c>
      <x:c r="L2578" s="77" t="str">
        <x:v>weighted_hybrid</x:v>
      </x:c>
      <x:c r="M2578" s="77" t="str">
        <x:v>是</x:v>
      </x:c>
      <x:c r="N2578" s="77" t="str">
        <x:v>是</x:v>
      </x:c>
    </x:row>
    <x:row r="2579">
      <x:c r="A2579" s="77" t="str">
        <x:v>3491</x:v>
      </x:c>
      <x:c r="B2579" s="77" t="str">
        <x:v>昇達科</x:v>
      </x:c>
      <x:c r="C2579" s="125" t="n">
        <x:v>45839</x:v>
      </x:c>
      <x:c r="D2579" s="120" t="n">
        <x:v>126439</x:v>
      </x:c>
      <x:c r="E2579" s="120" t="n">
        <x:v>162315.70987728512</x:v>
      </x:c>
      <x:c r="F2579" s="120" t="n">
        <x:v>173228.57281003395</x:v>
      </x:c>
      <x:c r="G2579" s="120" t="n">
        <x:v>161103.16955142416</x:v>
      </x:c>
      <x:c r="H2579" s="119" t="n">
        <x:v>0.28374718146525296</x:v>
      </x:c>
      <x:c r="I2579" s="119" t="n">
        <x:f>IFERROR(ABS(F2579-D2579)/ABS(D2579),"")</x:f>
        <x:v>0.3700564921427245</x:v>
      </x:c>
      <x:c r="J2579" s="119" t="n">
        <x:f>IFERROR(ABS(G2579-D2579)/ABS(D2579),"")</x:f>
        <x:v>0.27415725805664515</x:v>
      </x:c>
      <x:c r="K2579" s="120" t="n">
        <x:f>E2579-D2579</x:f>
        <x:v>35876.70987728512</x:v>
      </x:c>
      <x:c r="L2579" s="77" t="str">
        <x:v>weighted_hybrid</x:v>
      </x:c>
      <x:c r="M2579" s="77" t="str">
        <x:v>是</x:v>
      </x:c>
      <x:c r="N2579" s="77" t="str">
        <x:v>是</x:v>
      </x:c>
    </x:row>
    <x:row r="2580">
      <x:c r="A2580" s="77" t="str">
        <x:v>3491</x:v>
      </x:c>
      <x:c r="B2580" s="77" t="str">
        <x:v>昇達科</x:v>
      </x:c>
      <x:c r="C2580" s="125" t="n">
        <x:v>45870</x:v>
      </x:c>
      <x:c r="D2580" s="120" t="n">
        <x:v>166254</x:v>
      </x:c>
      <x:c r="E2580" s="120" t="n">
        <x:v>126257.60499713589</x:v>
      </x:c>
      <x:c r="F2580" s="120" t="n">
        <x:v>118889.71030603064</x:v>
      </x:c>
      <x:c r="G2580" s="120" t="n">
        <x:v>127076.25996281425</x:v>
      </x:c>
      <x:c r="H2580" s="119" t="n">
        <x:v>0.24057403131872984</x:v>
      </x:c>
      <x:c r="I2580" s="119" t="n">
        <x:f>IFERROR(ABS(F2580-D2580)/ABS(D2580),"")</x:f>
        <x:v>0.28489112859822535</x:v>
      </x:c>
      <x:c r="J2580" s="119" t="n">
        <x:f>IFERROR(ABS(G2580-D2580)/ABS(D2580),"")</x:f>
        <x:v>0.2356499093987859</x:v>
      </x:c>
      <x:c r="K2580" s="120" t="n">
        <x:f>E2580-D2580</x:f>
        <x:v>-39996.39500286411</x:v>
      </x:c>
      <x:c r="L2580" s="77" t="str">
        <x:v>weighted_hybrid</x:v>
      </x:c>
      <x:c r="M2580" s="77" t="str">
        <x:v>是</x:v>
      </x:c>
      <x:c r="N2580" s="77" t="str">
        <x:v>是</x:v>
      </x:c>
    </x:row>
    <x:row r="2581">
      <x:c r="A2581" s="77" t="str">
        <x:v>3491</x:v>
      </x:c>
      <x:c r="B2581" s="77" t="str">
        <x:v>昇達科</x:v>
      </x:c>
      <x:c r="C2581" s="125" t="n">
        <x:v>45901</x:v>
      </x:c>
      <x:c r="D2581" s="120" t="n">
        <x:v>191217</x:v>
      </x:c>
      <x:c r="E2581" s="120" t="n">
        <x:v>150196.26098610525</x:v>
      </x:c>
      <x:c r="F2581" s="120" t="n">
        <x:v>150494.36890758702</x:v>
      </x:c>
      <x:c r="G2581" s="120" t="n">
        <x:v>150163.1378837184</x:v>
      </x:c>
      <x:c r="H2581" s="119" t="n">
        <x:v>0.21452454025476161</x:v>
      </x:c>
      <x:c r="I2581" s="119" t="n">
        <x:f>IFERROR(ABS(F2581-D2581)/ABS(D2581),"")</x:f>
        <x:v>0.2129655370203119</x:v>
      </x:c>
      <x:c r="J2581" s="119" t="n">
        <x:f>IFERROR(ABS(G2581-D2581)/ABS(D2581),"")</x:f>
        <x:v>0.21469776283636713</x:v>
      </x:c>
      <x:c r="K2581" s="120" t="n">
        <x:f>E2581-D2581</x:f>
        <x:v>-41020.73901389475</x:v>
      </x:c>
      <x:c r="L2581" s="77" t="str">
        <x:v>weighted_hybrid</x:v>
      </x:c>
      <x:c r="M2581" s="77" t="str">
        <x:v>是</x:v>
      </x:c>
      <x:c r="N2581" s="77" t="str">
        <x:v>是</x:v>
      </x:c>
    </x:row>
    <x:row r="2582">
      <x:c r="A2582" s="77" t="str">
        <x:v>3491</x:v>
      </x:c>
      <x:c r="B2582" s="77" t="str">
        <x:v>昇達科</x:v>
      </x:c>
      <x:c r="C2582" s="125" t="n">
        <x:v>45931</x:v>
      </x:c>
      <x:c r="D2582" s="120" t="n">
        <x:v>228770</x:v>
      </x:c>
      <x:c r="E2582" s="120" t="n">
        <x:v>171695.76064283363</x:v>
      </x:c>
      <x:c r="F2582" s="120" t="n">
        <x:v>162539.9522889689</x:v>
      </x:c>
      <x:c r="G2582" s="120" t="n">
        <x:v>172713.07268215195</x:v>
      </x:c>
      <x:c r="H2582" s="119" t="n">
        <x:v>0.2494830587802875</x:v>
      </x:c>
      <x:c r="I2582" s="119" t="n">
        <x:f>IFERROR(ABS(F2582-D2582)/ABS(D2582),"")</x:f>
        <x:v>0.28950495130931114</x:v>
      </x:c>
      <x:c r="J2582" s="119" t="n">
        <x:f>IFERROR(ABS(G2582-D2582)/ABS(D2582),"")</x:f>
        <x:v>0.24503618183261813</x:v>
      </x:c>
      <x:c r="K2582" s="120" t="n">
        <x:f>E2582-D2582</x:f>
        <x:v>-57074.23935716637</x:v>
      </x:c>
      <x:c r="L2582" s="77" t="str">
        <x:v>weighted_hybrid</x:v>
      </x:c>
      <x:c r="M2582" s="77" t="str">
        <x:v>是</x:v>
      </x:c>
      <x:c r="N2582" s="77" t="str">
        <x:v>是</x:v>
      </x:c>
    </x:row>
    <x:row r="2583">
      <x:c r="A2583" s="77" t="str">
        <x:v>3491</x:v>
      </x:c>
      <x:c r="B2583" s="77" t="str">
        <x:v>昇達科</x:v>
      </x:c>
      <x:c r="C2583" s="125" t="n">
        <x:v>45962</x:v>
      </x:c>
      <x:c r="D2583" s="120" t="n">
        <x:v>285198</x:v>
      </x:c>
      <x:c r="E2583" s="120" t="n">
        <x:v>200519.57536989028</x:v>
      </x:c>
      <x:c r="F2583" s="120" t="n">
        <x:v>214395.56770252067</x:v>
      </x:c>
      <x:c r="G2583" s="120" t="n">
        <x:v>198977.79844404248</x:v>
      </x:c>
      <x:c r="H2583" s="119" t="n">
        <x:v>0.2969110043903173</x:v>
      </x:c>
      <x:c r="I2583" s="119" t="n">
        <x:f>IFERROR(ABS(F2583-D2583)/ABS(D2583),"")</x:f>
        <x:v>0.24825711364553515</x:v>
      </x:c>
      <x:c r="J2583" s="119" t="n">
        <x:f>IFERROR(ABS(G2583-D2583)/ABS(D2583),"")</x:f>
        <x:v>0.3023169922508486</x:v>
      </x:c>
      <x:c r="K2583" s="120" t="n">
        <x:f>E2583-D2583</x:f>
        <x:v>-84678.42463010972</x:v>
      </x:c>
      <x:c r="L2583" s="77" t="str">
        <x:v>weighted_hybrid</x:v>
      </x:c>
      <x:c r="M2583" s="77" t="str">
        <x:v>是</x:v>
      </x:c>
      <x:c r="N2583" s="77" t="str">
        <x:v>是</x:v>
      </x:c>
    </x:row>
    <x:row r="2584">
      <x:c r="A2584" s="77" t="str">
        <x:v>3491</x:v>
      </x:c>
      <x:c r="B2584" s="77" t="str">
        <x:v>昇達科</x:v>
      </x:c>
      <x:c r="C2584" s="125" t="n">
        <x:v>45992</x:v>
      </x:c>
      <x:c r="D2584" s="120" t="n">
        <x:v>320502</x:v>
      </x:c>
      <x:c r="E2584" s="120" t="n">
        <x:v>281765.16510830104</x:v>
      </x:c>
      <x:c r="F2584" s="120" t="n">
        <x:v>272783.3022825521</x:v>
      </x:c>
      <x:c r="G2584" s="120" t="n">
        <x:v>282763.1498667176</x:v>
      </x:c>
      <x:c r="H2584" s="119" t="n">
        <x:v>0.12086300519715622</x:v>
      </x:c>
      <x:c r="I2584" s="119" t="n">
        <x:f>IFERROR(ABS(F2584-D2584)/ABS(D2584),"")</x:f>
        <x:v>0.14888736331582295</x:v>
      </x:c>
      <x:c r="J2584" s="119" t="n">
        <x:f>IFERROR(ABS(G2584-D2584)/ABS(D2584),"")</x:f>
        <x:v>0.11774918762841549</x:v>
      </x:c>
      <x:c r="K2584" s="120" t="n">
        <x:f>E2584-D2584</x:f>
        <x:v>-38736.83489169896</x:v>
      </x:c>
      <x:c r="L2584" s="77" t="str">
        <x:v>weighted_hybrid</x:v>
      </x:c>
      <x:c r="M2584" s="77" t="str">
        <x:v>是</x:v>
      </x:c>
      <x:c r="N2584" s="77" t="str">
        <x:v>是</x:v>
      </x:c>
    </x:row>
    <x:row r="2585">
      <x:c r="A2585" s="77" t="str">
        <x:v>3498</x:v>
      </x:c>
      <x:c r="B2585" s="77" t="str">
        <x:v>陽程</x:v>
      </x:c>
      <x:c r="C2585" s="125" t="n">
        <x:v>45658</x:v>
      </x:c>
      <x:c r="D2585" s="120" t="n">
        <x:v>75940</x:v>
      </x:c>
      <x:c r="E2585" s="120" t="n">
        <x:v>94432.62658625437</x:v>
      </x:c>
      <x:c r="F2585" s="120" t="n">
        <x:v>88714.21573579388</x:v>
      </x:c>
      <x:c r="G2585" s="120" t="n">
        <x:v>95068.00556963886</x:v>
      </x:c>
      <x:c r="H2585" s="119" t="n">
        <x:v>0.2435162837273422</x:v>
      </x:c>
      <x:c r="I2585" s="119" t="n">
        <x:f>IFERROR(ABS(F2585-D2585)/ABS(D2585),"")</x:f>
        <x:v>0.16821458698701455</x:v>
      </x:c>
      <x:c r="J2585" s="119" t="n">
        <x:f>IFERROR(ABS(G2585-D2585)/ABS(D2585),"")</x:f>
        <x:v>0.25188313892071185</x:v>
      </x:c>
      <x:c r="K2585" s="120" t="n">
        <x:f>E2585-D2585</x:f>
        <x:v>18492.626586254366</x:v>
      </x:c>
      <x:c r="L2585" s="77" t="str">
        <x:v>weighted_hybrid</x:v>
      </x:c>
      <x:c r="M2585" s="77" t="str">
        <x:v>是</x:v>
      </x:c>
      <x:c r="N2585" s="77" t="str">
        <x:v>是</x:v>
      </x:c>
    </x:row>
    <x:row r="2586">
      <x:c r="A2586" s="77" t="str">
        <x:v>3498</x:v>
      </x:c>
      <x:c r="B2586" s="77" t="str">
        <x:v>陽程</x:v>
      </x:c>
      <x:c r="C2586" s="125" t="n">
        <x:v>45689</x:v>
      </x:c>
      <x:c r="D2586" s="120" t="n">
        <x:v>35979</x:v>
      </x:c>
      <x:c r="E2586" s="120" t="n">
        <x:v>60870.099911236386</x:v>
      </x:c>
      <x:c r="F2586" s="120" t="n">
        <x:v>75353.3019893217</x:v>
      </x:c>
      <x:c r="G2586" s="120" t="n">
        <x:v>59260.85523589357</x:v>
      </x:c>
      <x:c r="H2586" s="119" t="n">
        <x:v>0.6918230053986043</x:v>
      </x:c>
      <x:c r="I2586" s="119" t="n">
        <x:f>IFERROR(ABS(F2586-D2586)/ABS(D2586),"")</x:f>
        <x:v>1.0943689927269156</x:v>
      </x:c>
      <x:c r="J2586" s="119" t="n">
        <x:f>IFERROR(ABS(G2586-D2586)/ABS(D2586),"")</x:f>
        <x:v>0.6470956734732364</x:v>
      </x:c>
      <x:c r="K2586" s="120" t="n">
        <x:f>E2586-D2586</x:f>
        <x:v>24891.099911236386</x:v>
      </x:c>
      <x:c r="L2586" s="77" t="str">
        <x:v>weighted_hybrid</x:v>
      </x:c>
      <x:c r="M2586" s="77" t="str">
        <x:v>是</x:v>
      </x:c>
      <x:c r="N2586" s="77" t="str">
        <x:v>是</x:v>
      </x:c>
    </x:row>
    <x:row r="2587">
      <x:c r="A2587" s="77" t="str">
        <x:v>3498</x:v>
      </x:c>
      <x:c r="B2587" s="77" t="str">
        <x:v>陽程</x:v>
      </x:c>
      <x:c r="C2587" s="125" t="n">
        <x:v>45717</x:v>
      </x:c>
      <x:c r="D2587" s="120" t="n">
        <x:v>29504</x:v>
      </x:c>
      <x:c r="E2587" s="120" t="n">
        <x:v>32437.837806843876</x:v>
      </x:c>
      <x:c r="F2587" s="120" t="n">
        <x:v>45456.76217982707</x:v>
      </x:c>
      <x:c r="G2587" s="120" t="n">
        <x:v>30991.290654290184</x:v>
      </x:c>
      <x:c r="H2587" s="119" t="n">
        <x:v>0.09943864583933962</x:v>
      </x:c>
      <x:c r="I2587" s="119" t="n">
        <x:f>IFERROR(ABS(F2587-D2587)/ABS(D2587),"")</x:f>
        <x:v>0.5406982842945726</x:v>
      </x:c>
      <x:c r="J2587" s="119" t="n">
        <x:f>IFERROR(ABS(G2587-D2587)/ABS(D2587),"")</x:f>
        <x:v>0.05040979712209137</x:v>
      </x:c>
      <x:c r="K2587" s="120" t="n">
        <x:f>E2587-D2587</x:f>
        <x:v>2933.837806843876</x:v>
      </x:c>
      <x:c r="L2587" s="77" t="str">
        <x:v>weighted_hybrid</x:v>
      </x:c>
      <x:c r="M2587" s="77" t="str">
        <x:v>是</x:v>
      </x:c>
      <x:c r="N2587" s="77" t="str">
        <x:v>是</x:v>
      </x:c>
    </x:row>
    <x:row r="2588">
      <x:c r="A2588" s="77" t="str">
        <x:v>3498</x:v>
      </x:c>
      <x:c r="B2588" s="77" t="str">
        <x:v>陽程</x:v>
      </x:c>
      <x:c r="C2588" s="125" t="n">
        <x:v>45748</x:v>
      </x:c>
      <x:c r="D2588" s="120" t="n">
        <x:v>143785</x:v>
      </x:c>
      <x:c r="E2588" s="120" t="n">
        <x:v>62198.86033906906</x:v>
      </x:c>
      <x:c r="F2588" s="120" t="n">
        <x:v>44725.07382601482</x:v>
      </x:c>
      <x:c r="G2588" s="120" t="n">
        <x:v>64140.392173852866</x:v>
      </x:c>
      <x:c r="H2588" s="119" t="n">
        <x:v>0.5674176003124869</x:v>
      </x:c>
      <x:c r="I2588" s="119" t="n">
        <x:f>IFERROR(ABS(F2588-D2588)/ABS(D2588),"")</x:f>
        <x:v>0.688944786827452</x:v>
      </x:c>
      <x:c r="J2588" s="119" t="n">
        <x:f>IFERROR(ABS(G2588-D2588)/ABS(D2588),"")</x:f>
        <x:v>0.553914579588602</x:v>
      </x:c>
      <x:c r="K2588" s="120" t="n">
        <x:f>E2588-D2588</x:f>
        <x:v>-81586.13966093093</x:v>
      </x:c>
      <x:c r="L2588" s="77" t="str">
        <x:v>weighted_hybrid</x:v>
      </x:c>
      <x:c r="M2588" s="77" t="str">
        <x:v>是</x:v>
      </x:c>
      <x:c r="N2588" s="77" t="str">
        <x:v>是</x:v>
      </x:c>
    </x:row>
    <x:row r="2589">
      <x:c r="A2589" s="77" t="str">
        <x:v>3498</x:v>
      </x:c>
      <x:c r="B2589" s="77" t="str">
        <x:v>陽程</x:v>
      </x:c>
      <x:c r="C2589" s="125" t="n">
        <x:v>45778</x:v>
      </x:c>
      <x:c r="D2589" s="120" t="n">
        <x:v>94810</x:v>
      </x:c>
      <x:c r="E2589" s="120" t="n">
        <x:v>127080.1666549333</x:v>
      </x:c>
      <x:c r="F2589" s="120" t="n">
        <x:v>131166.15809241953</x:v>
      </x:c>
      <x:c r="G2589" s="120" t="n">
        <x:v>126626.16760632372</x:v>
      </x:c>
      <x:c r="H2589" s="119" t="n">
        <x:v>0.34036669818514187</x:v>
      </x:c>
      <x:c r="I2589" s="119" t="n">
        <x:f>IFERROR(ABS(F2589-D2589)/ABS(D2589),"")</x:f>
        <x:v>0.3834633276280933</x:v>
      </x:c>
      <x:c r="J2589" s="119" t="n">
        <x:f>IFERROR(ABS(G2589-D2589)/ABS(D2589),"")</x:f>
        <x:v>0.33557818380259175</x:v>
      </x:c>
      <x:c r="K2589" s="120" t="n">
        <x:f>E2589-D2589</x:f>
        <x:v>32270.166654933302</x:v>
      </x:c>
      <x:c r="L2589" s="77" t="str">
        <x:v>weighted_hybrid</x:v>
      </x:c>
      <x:c r="M2589" s="77" t="str">
        <x:v>是</x:v>
      </x:c>
      <x:c r="N2589" s="77" t="str">
        <x:v>是</x:v>
      </x:c>
    </x:row>
    <x:row r="2590">
      <x:c r="A2590" s="77" t="str">
        <x:v>3498</x:v>
      </x:c>
      <x:c r="B2590" s="77" t="str">
        <x:v>陽程</x:v>
      </x:c>
      <x:c r="C2590" s="125" t="n">
        <x:v>45809</x:v>
      </x:c>
      <x:c r="D2590" s="120" t="n">
        <x:v>213367</x:v>
      </x:c>
      <x:c r="E2590" s="120" t="n">
        <x:v>97535.85489876517</x:v>
      </x:c>
      <x:c r="F2590" s="120" t="n">
        <x:v>83136.20619588415</x:v>
      </x:c>
      <x:c r="G2590" s="120" t="n">
        <x:v>99135.81586575195</x:v>
      </x:c>
      <x:c r="H2590" s="119" t="n">
        <x:v>0.5428728205450459</x:v>
      </x:c>
      <x:c r="I2590" s="119" t="n">
        <x:f>IFERROR(ABS(F2590-D2590)/ABS(D2590),"")</x:f>
        <x:v>0.6103605234366882</x:v>
      </x:c>
      <x:c r="J2590" s="119" t="n">
        <x:f>IFERROR(ABS(G2590-D2590)/ABS(D2590),"")</x:f>
        <x:v>0.535374186890419</x:v>
      </x:c>
      <x:c r="K2590" s="120" t="n">
        <x:f>E2590-D2590</x:f>
        <x:v>-115831.14510123483</x:v>
      </x:c>
      <x:c r="L2590" s="77" t="str">
        <x:v>weighted_hybrid</x:v>
      </x:c>
      <x:c r="M2590" s="77" t="str">
        <x:v>是</x:v>
      </x:c>
      <x:c r="N2590" s="77" t="str">
        <x:v>是</x:v>
      </x:c>
    </x:row>
    <x:row r="2591">
      <x:c r="A2591" s="77" t="str">
        <x:v>3498</x:v>
      </x:c>
      <x:c r="B2591" s="77" t="str">
        <x:v>陽程</x:v>
      </x:c>
      <x:c r="C2591" s="125" t="n">
        <x:v>45839</x:v>
      </x:c>
      <x:c r="D2591" s="120" t="n">
        <x:v>52845</x:v>
      </x:c>
      <x:c r="E2591" s="120" t="n">
        <x:v>145531.9034277047</x:v>
      </x:c>
      <x:c r="F2591" s="120" t="n">
        <x:v>178636.36340267264</x:v>
      </x:c>
      <x:c r="G2591" s="120" t="n">
        <x:v>141853.6300971527</x:v>
      </x:c>
      <x:c r="H2591" s="119" t="n">
        <x:v>1.7539389427136853</x:v>
      </x:c>
      <x:c r="I2591" s="119" t="n">
        <x:f>IFERROR(ABS(F2591-D2591)/ABS(D2591),"")</x:f>
        <x:v>2.3803834497619953</x:v>
      </x:c>
      <x:c r="J2591" s="119" t="n">
        <x:f>IFERROR(ABS(G2591-D2591)/ABS(D2591),"")</x:f>
        <x:v>1.6843339974860951</x:v>
      </x:c>
      <x:c r="K2591" s="120" t="n">
        <x:f>E2591-D2591</x:f>
        <x:v>92686.9034277047</x:v>
      </x:c>
      <x:c r="L2591" s="77" t="str">
        <x:v>weighted_hybrid</x:v>
      </x:c>
      <x:c r="M2591" s="77" t="str">
        <x:v>是</x:v>
      </x:c>
      <x:c r="N2591" s="77" t="str">
        <x:v>是</x:v>
      </x:c>
    </x:row>
    <x:row r="2592">
      <x:c r="A2592" s="77" t="str">
        <x:v>3498</x:v>
      </x:c>
      <x:c r="B2592" s="77" t="str">
        <x:v>陽程</x:v>
      </x:c>
      <x:c r="C2592" s="125" t="n">
        <x:v>45870</x:v>
      </x:c>
      <x:c r="D2592" s="120" t="n">
        <x:v>84349</x:v>
      </x:c>
      <x:c r="E2592" s="120" t="n">
        <x:v>101910.03319295215</x:v>
      </x:c>
      <x:c r="F2592" s="120" t="n">
        <x:v>84349.60031095213</x:v>
      </x:c>
      <x:c r="G2592" s="120" t="n">
        <x:v>103861.19240206326</x:v>
      </x:c>
      <x:c r="H2592" s="119" t="n">
        <x:v>0.20819491864695666</x:v>
      </x:c>
      <x:c r="I2592" s="119" t="n">
        <x:f>IFERROR(ABS(F2592-D2592)/ABS(D2592),"")</x:f>
        <x:v>0.000007116989556795752</x:v>
      </x:c>
      <x:c r="J2592" s="119" t="n">
        <x:f>IFERROR(ABS(G2592-D2592)/ABS(D2592),"")</x:f>
        <x:v>0.23132689660888994</x:v>
      </x:c>
      <x:c r="K2592" s="120" t="n">
        <x:f>E2592-D2592</x:f>
        <x:v>17561.03319295215</x:v>
      </x:c>
      <x:c r="L2592" s="77" t="str">
        <x:v>weighted_hybrid</x:v>
      </x:c>
      <x:c r="M2592" s="77" t="str">
        <x:v>是</x:v>
      </x:c>
      <x:c r="N2592" s="77" t="str">
        <x:v>是</x:v>
      </x:c>
    </x:row>
    <x:row r="2593">
      <x:c r="A2593" s="77" t="str">
        <x:v>3498</x:v>
      </x:c>
      <x:c r="B2593" s="77" t="str">
        <x:v>陽程</x:v>
      </x:c>
      <x:c r="C2593" s="125" t="n">
        <x:v>45901</x:v>
      </x:c>
      <x:c r="D2593" s="120" t="n">
        <x:v>97378</x:v>
      </x:c>
      <x:c r="E2593" s="120" t="n">
        <x:v>136742.67534444723</x:v>
      </x:c>
      <x:c r="F2593" s="120" t="n">
        <x:v>104966.92960757192</x:v>
      </x:c>
      <x:c r="G2593" s="120" t="n">
        <x:v>140273.3137596556</x:v>
      </x:c>
      <x:c r="H2593" s="119" t="n">
        <x:v>0.4042460858145292</x:v>
      </x:c>
      <x:c r="I2593" s="119" t="n">
        <x:f>IFERROR(ABS(F2593-D2593)/ABS(D2593),"")</x:f>
        <x:v>0.07793269124003284</x:v>
      </x:c>
      <x:c r="J2593" s="119" t="n">
        <x:f>IFERROR(ABS(G2593-D2593)/ABS(D2593),"")</x:f>
        <x:v>0.44050312965614</x:v>
      </x:c>
      <x:c r="K2593" s="120" t="n">
        <x:f>E2593-D2593</x:f>
        <x:v>39364.67534444723</x:v>
      </x:c>
      <x:c r="L2593" s="77" t="str">
        <x:v>weighted_hybrid</x:v>
      </x:c>
      <x:c r="M2593" s="77" t="str">
        <x:v>是</x:v>
      </x:c>
      <x:c r="N2593" s="77" t="str">
        <x:v>是</x:v>
      </x:c>
    </x:row>
    <x:row r="2594">
      <x:c r="A2594" s="77" t="str">
        <x:v>3498</x:v>
      </x:c>
      <x:c r="B2594" s="77" t="str">
        <x:v>陽程</x:v>
      </x:c>
      <x:c r="C2594" s="125" t="n">
        <x:v>45931</x:v>
      </x:c>
      <x:c r="D2594" s="120" t="n">
        <x:v>168016</x:v>
      </x:c>
      <x:c r="E2594" s="120" t="n">
        <x:v>48417.24543151973</x:v>
      </x:c>
      <x:c r="F2594" s="120" t="n">
        <x:v>56799.78761660886</x:v>
      </x:c>
      <x:c r="G2594" s="120" t="n">
        <x:v>47485.851855398716</x:v>
      </x:c>
      <x:c r="H2594" s="119" t="n">
        <x:v>0.7118295553309225</x:v>
      </x:c>
      <x:c r="I2594" s="119" t="n">
        <x:f>IFERROR(ABS(F2594-D2594)/ABS(D2594),"")</x:f>
        <x:v>0.6619382224513805</x:v>
      </x:c>
      <x:c r="J2594" s="119" t="n">
        <x:f>IFERROR(ABS(G2594-D2594)/ABS(D2594),"")</x:f>
        <x:v>0.7173730367619827</x:v>
      </x:c>
      <x:c r="K2594" s="120" t="n">
        <x:f>E2594-D2594</x:f>
        <x:v>-119598.75456848028</x:v>
      </x:c>
      <x:c r="L2594" s="77" t="str">
        <x:v>weighted_hybrid</x:v>
      </x:c>
      <x:c r="M2594" s="77" t="str">
        <x:v>是</x:v>
      </x:c>
      <x:c r="N2594" s="77" t="str">
        <x:v>是</x:v>
      </x:c>
    </x:row>
    <x:row r="2595">
      <x:c r="A2595" s="77" t="str">
        <x:v>3498</x:v>
      </x:c>
      <x:c r="B2595" s="77" t="str">
        <x:v>陽程</x:v>
      </x:c>
      <x:c r="C2595" s="125" t="n">
        <x:v>45962</x:v>
      </x:c>
      <x:c r="D2595" s="120" t="n">
        <x:v>118348</x:v>
      </x:c>
      <x:c r="E2595" s="120" t="n">
        <x:v>128927.90809527098</x:v>
      </x:c>
      <x:c r="F2595" s="120" t="n">
        <x:v>136748.3852690175</x:v>
      </x:c>
      <x:c r="G2595" s="120" t="n">
        <x:v>128058.9661870769</x:v>
      </x:c>
      <x:c r="H2595" s="119" t="n">
        <x:v>0.08939659390332728</x:v>
      </x:c>
      <x:c r="I2595" s="119" t="n">
        <x:f>IFERROR(ABS(F2595-D2595)/ABS(D2595),"")</x:f>
        <x:v>0.1554769431593057</x:v>
      </x:c>
      <x:c r="J2595" s="119" t="n">
        <x:f>IFERROR(ABS(G2595-D2595)/ABS(D2595),"")</x:f>
        <x:v>0.08205433287488513</x:v>
      </x:c>
      <x:c r="K2595" s="120" t="n">
        <x:f>E2595-D2595</x:f>
        <x:v>10579.908095270977</x:v>
      </x:c>
      <x:c r="L2595" s="77" t="str">
        <x:v>weighted_hybrid</x:v>
      </x:c>
      <x:c r="M2595" s="77" t="str">
        <x:v>是</x:v>
      </x:c>
      <x:c r="N2595" s="77" t="str">
        <x:v>是</x:v>
      </x:c>
    </x:row>
    <x:row r="2596">
      <x:c r="A2596" s="77" t="str">
        <x:v>3498</x:v>
      </x:c>
      <x:c r="B2596" s="77" t="str">
        <x:v>陽程</x:v>
      </x:c>
      <x:c r="C2596" s="125" t="n">
        <x:v>45992</x:v>
      </x:c>
      <x:c r="D2596" s="120" t="n">
        <x:v>222428</x:v>
      </x:c>
      <x:c r="E2596" s="120" t="n">
        <x:v>125328.28748504372</x:v>
      </x:c>
      <x:c r="F2596" s="120" t="n">
        <x:v>146198.73079361836</x:v>
      </x:c>
      <x:c r="G2596" s="120" t="n">
        <x:v>123009.34933964655</x:v>
      </x:c>
      <x:c r="H2596" s="119" t="n">
        <x:v>0.4365444661416561</x:v>
      </x:c>
      <x:c r="I2596" s="119" t="n">
        <x:f>IFERROR(ABS(F2596-D2596)/ABS(D2596),"")</x:f>
        <x:v>0.34271435793327115</x:v>
      </x:c>
      <x:c r="J2596" s="119" t="n">
        <x:f>IFERROR(ABS(G2596-D2596)/ABS(D2596),"")</x:f>
        <x:v>0.4469700337203655</x:v>
      </x:c>
      <x:c r="K2596" s="120" t="n">
        <x:f>E2596-D2596</x:f>
        <x:v>-97099.71251495628</x:v>
      </x:c>
      <x:c r="L2596" s="77" t="str">
        <x:v>weighted_hybrid</x:v>
      </x:c>
      <x:c r="M2596" s="77" t="str">
        <x:v>是</x:v>
      </x:c>
      <x:c r="N2596" s="77" t="str">
        <x:v>是</x:v>
      </x:c>
    </x:row>
    <x:row r="2597">
      <x:c r="A2597" s="77" t="str">
        <x:v>3499</x:v>
      </x:c>
      <x:c r="B2597" s="77" t="str">
        <x:v>環天科</x:v>
      </x:c>
      <x:c r="C2597" s="125" t="n">
        <x:v>45658</x:v>
      </x:c>
      <x:c r="D2597" s="120" t="n">
        <x:v>32923</x:v>
      </x:c>
      <x:c r="E2597" s="120" t="n">
        <x:v>43199.572480184856</x:v>
      </x:c>
      <x:c r="F2597" s="120" t="n">
        <x:v>29995.771846892658</x:v>
      </x:c>
      <x:c r="G2597" s="120" t="n">
        <x:v>44666.661439439544</x:v>
      </x:c>
      <x:c r="H2597" s="119" t="n">
        <x:v>0.31213961304209387</x:v>
      </x:c>
      <x:c r="I2597" s="119" t="n">
        <x:f>IFERROR(ABS(F2597-D2597)/ABS(D2597),"")</x:f>
        <x:v>0.08891134322836139</x:v>
      </x:c>
      <x:c r="J2597" s="119" t="n">
        <x:f>IFERROR(ABS(G2597-D2597)/ABS(D2597),"")</x:f>
        <x:v>0.35670083040547773</x:v>
      </x:c>
      <x:c r="K2597" s="120" t="n">
        <x:f>E2597-D2597</x:f>
        <x:v>10276.572480184856</x:v>
      </x:c>
      <x:c r="L2597" s="77" t="str">
        <x:v>weighted_hybrid</x:v>
      </x:c>
      <x:c r="M2597" s="77" t="str">
        <x:v>是</x:v>
      </x:c>
      <x:c r="N2597" s="77" t="str">
        <x:v>是</x:v>
      </x:c>
    </x:row>
    <x:row r="2598">
      <x:c r="A2598" s="77" t="str">
        <x:v>3499</x:v>
      </x:c>
      <x:c r="B2598" s="77" t="str">
        <x:v>環天科</x:v>
      </x:c>
      <x:c r="C2598" s="125" t="n">
        <x:v>45689</x:v>
      </x:c>
      <x:c r="D2598" s="120" t="n">
        <x:v>20616</x:v>
      </x:c>
      <x:c r="E2598" s="120" t="n">
        <x:v>34403.93472241473</x:v>
      </x:c>
      <x:c r="F2598" s="120" t="n">
        <x:v>34673.48199686497</x:v>
      </x:c>
      <x:c r="G2598" s="120" t="n">
        <x:v>34373.98502525359</x:v>
      </x:c>
      <x:c r="H2598" s="119" t="n">
        <x:v>0.6687977649599693</x:v>
      </x:c>
      <x:c r="I2598" s="119" t="n">
        <x:f>IFERROR(ABS(F2598-D2598)/ABS(D2598),"")</x:f>
        <x:v>0.6818724290291506</x:v>
      </x:c>
      <x:c r="J2598" s="119" t="n">
        <x:f>IFERROR(ABS(G2598-D2598)/ABS(D2598),"")</x:f>
        <x:v>0.6673450245078382</x:v>
      </x:c>
      <x:c r="K2598" s="120" t="n">
        <x:f>E2598-D2598</x:f>
        <x:v>13787.934722414728</x:v>
      </x:c>
      <x:c r="L2598" s="77" t="str">
        <x:v>weighted_hybrid</x:v>
      </x:c>
      <x:c r="M2598" s="77" t="str">
        <x:v>是</x:v>
      </x:c>
      <x:c r="N2598" s="77" t="str">
        <x:v>是</x:v>
      </x:c>
    </x:row>
    <x:row r="2599">
      <x:c r="A2599" s="77" t="str">
        <x:v>3499</x:v>
      </x:c>
      <x:c r="B2599" s="77" t="str">
        <x:v>環天科</x:v>
      </x:c>
      <x:c r="C2599" s="125" t="n">
        <x:v>45717</x:v>
      </x:c>
      <x:c r="D2599" s="120" t="n">
        <x:v>31999</x:v>
      </x:c>
      <x:c r="E2599" s="120" t="n">
        <x:v>22912.162197529193</x:v>
      </x:c>
      <x:c r="F2599" s="120" t="n">
        <x:v>34984.79218810899</x:v>
      </x:c>
      <x:c r="G2599" s="120" t="n">
        <x:v>21570.758865242547</x:v>
      </x:c>
      <x:c r="H2599" s="119" t="n">
        <x:v>0.2839725554695712</x:v>
      </x:c>
      <x:c r="I2599" s="119" t="n">
        <x:f>IFERROR(ABS(F2599-D2599)/ABS(D2599),"")</x:f>
        <x:v>0.09330892178221173</x:v>
      </x:c>
      <x:c r="J2599" s="119" t="n">
        <x:f>IFERROR(ABS(G2599-D2599)/ABS(D2599),"")</x:f>
        <x:v>0.3258927196086582</x:v>
      </x:c>
      <x:c r="K2599" s="120" t="n">
        <x:f>E2599-D2599</x:f>
        <x:v>-9086.837802470807</x:v>
      </x:c>
      <x:c r="L2599" s="77" t="str">
        <x:v>weighted_hybrid</x:v>
      </x:c>
      <x:c r="M2599" s="77" t="str">
        <x:v>是</x:v>
      </x:c>
      <x:c r="N2599" s="77" t="str">
        <x:v>是</x:v>
      </x:c>
    </x:row>
    <x:row r="2600">
      <x:c r="A2600" s="77" t="str">
        <x:v>3499</x:v>
      </x:c>
      <x:c r="B2600" s="77" t="str">
        <x:v>環天科</x:v>
      </x:c>
      <x:c r="C2600" s="125" t="n">
        <x:v>45748</x:v>
      </x:c>
      <x:c r="D2600" s="120" t="n">
        <x:v>35976</x:v>
      </x:c>
      <x:c r="E2600" s="120" t="n">
        <x:v>33093.04127225705</x:v>
      </x:c>
      <x:c r="F2600" s="120" t="n">
        <x:v>33170.55077785612</x:v>
      </x:c>
      <x:c r="G2600" s="120" t="n">
        <x:v>33084.42910496826</x:v>
      </x:c>
      <x:c r="H2600" s="119" t="n">
        <x:v>0.08013561062216347</x:v>
      </x:c>
      <x:c r="I2600" s="119" t="n">
        <x:f>IFERROR(ABS(F2600-D2600)/ABS(D2600),"")</x:f>
        <x:v>0.07798113248120629</x:v>
      </x:c>
      <x:c r="J2600" s="119" t="n">
        <x:f>IFERROR(ABS(G2600-D2600)/ABS(D2600),"")</x:f>
        <x:v>0.0803749970822699</x:v>
      </x:c>
      <x:c r="K2600" s="120" t="n">
        <x:f>E2600-D2600</x:f>
        <x:v>-2882.9587277429528</x:v>
      </x:c>
      <x:c r="L2600" s="77" t="str">
        <x:v>weighted_hybrid</x:v>
      </x:c>
      <x:c r="M2600" s="77" t="str">
        <x:v>是</x:v>
      </x:c>
      <x:c r="N2600" s="77" t="str">
        <x:v>是</x:v>
      </x:c>
    </x:row>
    <x:row r="2601">
      <x:c r="A2601" s="77" t="str">
        <x:v>3499</x:v>
      </x:c>
      <x:c r="B2601" s="77" t="str">
        <x:v>環天科</x:v>
      </x:c>
      <x:c r="C2601" s="125" t="n">
        <x:v>45778</x:v>
      </x:c>
      <x:c r="D2601" s="120" t="n">
        <x:v>35138</x:v>
      </x:c>
      <x:c r="E2601" s="120" t="n">
        <x:v>36633.14301327945</x:v>
      </x:c>
      <x:c r="F2601" s="120" t="n">
        <x:v>31381.95244631306</x:v>
      </x:c>
      <x:c r="G2601" s="120" t="n">
        <x:v>37216.60863183127</x:v>
      </x:c>
      <x:c r="H2601" s="119" t="n">
        <x:v>0.04255060086742127</x:v>
      </x:c>
      <x:c r="I2601" s="119" t="n">
        <x:f>IFERROR(ABS(F2601-D2601)/ABS(D2601),"")</x:f>
        <x:v>0.10689417592597591</x:v>
      </x:c>
      <x:c r="J2601" s="119" t="n">
        <x:f>IFERROR(ABS(G2601-D2601)/ABS(D2601),"")</x:f>
        <x:v>0.05915557606668753</x:v>
      </x:c>
      <x:c r="K2601" s="120" t="n">
        <x:f>E2601-D2601</x:f>
        <x:v>1495.1430132794485</x:v>
      </x:c>
      <x:c r="L2601" s="77" t="str">
        <x:v>weighted_hybrid</x:v>
      </x:c>
      <x:c r="M2601" s="77" t="str">
        <x:v>是</x:v>
      </x:c>
      <x:c r="N2601" s="77" t="str">
        <x:v>是</x:v>
      </x:c>
    </x:row>
    <x:row r="2602">
      <x:c r="A2602" s="77" t="str">
        <x:v>3499</x:v>
      </x:c>
      <x:c r="B2602" s="77" t="str">
        <x:v>環天科</x:v>
      </x:c>
      <x:c r="C2602" s="125" t="n">
        <x:v>45809</x:v>
      </x:c>
      <x:c r="D2602" s="120" t="n">
        <x:v>25182</x:v>
      </x:c>
      <x:c r="E2602" s="120" t="n">
        <x:v>34013.25363757405</x:v>
      </x:c>
      <x:c r="F2602" s="120" t="n">
        <x:v>34307.99715305485</x:v>
      </x:c>
      <x:c r="G2602" s="120" t="n">
        <x:v>33980.504358076185</x:v>
      </x:c>
      <x:c r="H2602" s="119" t="n">
        <x:v>0.3506970708273391</x:v>
      </x:c>
      <x:c r="I2602" s="119" t="n">
        <x:f>IFERROR(ABS(F2602-D2602)/ABS(D2602),"")</x:f>
        <x:v>0.36240160245631203</x:v>
      </x:c>
      <x:c r="J2602" s="119" t="n">
        <x:f>IFERROR(ABS(G2602-D2602)/ABS(D2602),"")</x:f>
        <x:v>0.34939656731300867</x:v>
      </x:c>
      <x:c r="K2602" s="120" t="n">
        <x:f>E2602-D2602</x:f>
        <x:v>8831.253637574053</x:v>
      </x:c>
      <x:c r="L2602" s="77" t="str">
        <x:v>weighted_hybrid</x:v>
      </x:c>
      <x:c r="M2602" s="77" t="str">
        <x:v>是</x:v>
      </x:c>
      <x:c r="N2602" s="77" t="str">
        <x:v>是</x:v>
      </x:c>
    </x:row>
    <x:row r="2603">
      <x:c r="A2603" s="77" t="str">
        <x:v>3499</x:v>
      </x:c>
      <x:c r="B2603" s="77" t="str">
        <x:v>環天科</x:v>
      </x:c>
      <x:c r="C2603" s="125" t="n">
        <x:v>45839</x:v>
      </x:c>
      <x:c r="D2603" s="120" t="n">
        <x:v>24500</x:v>
      </x:c>
      <x:c r="E2603" s="120" t="n">
        <x:v>29979.68745988165</x:v>
      </x:c>
      <x:c r="F2603" s="120" t="n">
        <x:v>28082.14849183978</x:v>
      </x:c>
      <x:c r="G2603" s="120" t="n">
        <x:v>30190.52512299741</x:v>
      </x:c>
      <x:c r="H2603" s="119" t="n">
        <x:v>0.22366071264823062</x:v>
      </x:c>
      <x:c r="I2603" s="119" t="n">
        <x:f>IFERROR(ABS(F2603-D2603)/ABS(D2603),"")</x:f>
        <x:v>0.14621014252407266</x:v>
      </x:c>
      <x:c r="J2603" s="119" t="n">
        <x:f>IFERROR(ABS(G2603-D2603)/ABS(D2603),"")</x:f>
        <x:v>0.23226633155091467</x:v>
      </x:c>
      <x:c r="K2603" s="120" t="n">
        <x:f>E2603-D2603</x:f>
        <x:v>5479.68745988165</x:v>
      </x:c>
      <x:c r="L2603" s="77" t="str">
        <x:v>weighted_hybrid</x:v>
      </x:c>
      <x:c r="M2603" s="77" t="str">
        <x:v>是</x:v>
      </x:c>
      <x:c r="N2603" s="77" t="str">
        <x:v>是</x:v>
      </x:c>
    </x:row>
    <x:row r="2604">
      <x:c r="A2604" s="77" t="str">
        <x:v>3499</x:v>
      </x:c>
      <x:c r="B2604" s="77" t="str">
        <x:v>環天科</x:v>
      </x:c>
      <x:c r="C2604" s="125" t="n">
        <x:v>45870</x:v>
      </x:c>
      <x:c r="D2604" s="120" t="n">
        <x:v>21013</x:v>
      </x:c>
      <x:c r="E2604" s="120" t="n">
        <x:v>28253.907598248097</x:v>
      </x:c>
      <x:c r="F2604" s="120" t="n">
        <x:v>26506.123728933628</x:v>
      </x:c>
      <x:c r="G2604" s="120" t="n">
        <x:v>28448.105805949705</x:v>
      </x:c>
      <x:c r="H2604" s="119" t="n">
        <x:v>0.3445918049896777</x:v>
      </x:c>
      <x:c r="I2604" s="119" t="n">
        <x:f>IFERROR(ABS(F2604-D2604)/ABS(D2604),"")</x:f>
        <x:v>0.26141549178763757</x:v>
      </x:c>
      <x:c r="J2604" s="119" t="n">
        <x:f>IFERROR(ABS(G2604-D2604)/ABS(D2604),"")</x:f>
        <x:v>0.3538336175676821</x:v>
      </x:c>
      <x:c r="K2604" s="120" t="n">
        <x:f>E2604-D2604</x:f>
        <x:v>7240.907598248097</x:v>
      </x:c>
      <x:c r="L2604" s="77" t="str">
        <x:v>weighted_hybrid</x:v>
      </x:c>
      <x:c r="M2604" s="77" t="str">
        <x:v>是</x:v>
      </x:c>
      <x:c r="N2604" s="77" t="str">
        <x:v>是</x:v>
      </x:c>
    </x:row>
    <x:row r="2605">
      <x:c r="A2605" s="77" t="str">
        <x:v>3499</x:v>
      </x:c>
      <x:c r="B2605" s="77" t="str">
        <x:v>環天科</x:v>
      </x:c>
      <x:c r="C2605" s="125" t="n">
        <x:v>45901</x:v>
      </x:c>
      <x:c r="D2605" s="120" t="n">
        <x:v>23453</x:v>
      </x:c>
      <x:c r="E2605" s="120" t="n">
        <x:v>19986.726890653776</x:v>
      </x:c>
      <x:c r="F2605" s="120" t="n">
        <x:v>23177.92760286324</x:v>
      </x:c>
      <x:c r="G2605" s="120" t="n">
        <x:v>19632.149033741614</x:v>
      </x:c>
      <x:c r="H2605" s="119" t="n">
        <x:v>0.14779657652949407</x:v>
      </x:c>
      <x:c r="I2605" s="119" t="n">
        <x:f>IFERROR(ABS(F2605-D2605)/ABS(D2605),"")</x:f>
        <x:v>0.011728665720238724</x:v>
      </x:c>
      <x:c r="J2605" s="119" t="n">
        <x:f>IFERROR(ABS(G2605-D2605)/ABS(D2605),"")</x:f>
        <x:v>0.16291523328607793</x:v>
      </x:c>
      <x:c r="K2605" s="120" t="n">
        <x:f>E2605-D2605</x:f>
        <x:v>-3466.2731093462244</x:v>
      </x:c>
      <x:c r="L2605" s="77" t="str">
        <x:v>weighted_hybrid</x:v>
      </x:c>
      <x:c r="M2605" s="77" t="str">
        <x:v>是</x:v>
      </x:c>
      <x:c r="N2605" s="77" t="str">
        <x:v>是</x:v>
      </x:c>
    </x:row>
    <x:row r="2606">
      <x:c r="A2606" s="77" t="str">
        <x:v>3499</x:v>
      </x:c>
      <x:c r="B2606" s="77" t="str">
        <x:v>環天科</x:v>
      </x:c>
      <x:c r="C2606" s="125" t="n">
        <x:v>45931</x:v>
      </x:c>
      <x:c r="D2606" s="120" t="n">
        <x:v>33437</x:v>
      </x:c>
      <x:c r="E2606" s="120" t="n">
        <x:v>26636.617169403886</x:v>
      </x:c>
      <x:c r="F2606" s="120" t="n">
        <x:v>27964.093580073783</x:v>
      </x:c>
      <x:c r="G2606" s="120" t="n">
        <x:v>26489.119790440564</x:v>
      </x:c>
      <x:c r="H2606" s="119" t="n">
        <x:v>0.20337897630158552</x:v>
      </x:c>
      <x:c r="I2606" s="119" t="n">
        <x:f>IFERROR(ABS(F2606-D2606)/ABS(D2606),"")</x:f>
        <x:v>0.16367815354027626</x:v>
      </x:c>
      <x:c r="J2606" s="119" t="n">
        <x:f>IFERROR(ABS(G2606-D2606)/ABS(D2606),"")</x:f>
        <x:v>0.20779017883061987</x:v>
      </x:c>
      <x:c r="K2606" s="120" t="n">
        <x:f>E2606-D2606</x:f>
        <x:v>-6800.382830596114</x:v>
      </x:c>
      <x:c r="L2606" s="77" t="str">
        <x:v>weighted_hybrid</x:v>
      </x:c>
      <x:c r="M2606" s="77" t="str">
        <x:v>是</x:v>
      </x:c>
      <x:c r="N2606" s="77" t="str">
        <x:v>是</x:v>
      </x:c>
    </x:row>
    <x:row r="2607">
      <x:c r="A2607" s="77" t="str">
        <x:v>3499</x:v>
      </x:c>
      <x:c r="B2607" s="77" t="str">
        <x:v>環天科</x:v>
      </x:c>
      <x:c r="C2607" s="125" t="n">
        <x:v>45962</x:v>
      </x:c>
      <x:c r="D2607" s="120" t="n">
        <x:v>29581</x:v>
      </x:c>
      <x:c r="E2607" s="120" t="n">
        <x:v>36473.48741692397</x:v>
      </x:c>
      <x:c r="F2607" s="120" t="n">
        <x:v>32741.14159241128</x:v>
      </x:c>
      <x:c r="G2607" s="120" t="n">
        <x:v>36888.192508536486</x:v>
      </x:c>
      <x:c r="H2607" s="119" t="n">
        <x:v>0.23300386791940672</x:v>
      </x:c>
      <x:c r="I2607" s="119" t="n">
        <x:f>IFERROR(ABS(F2607-D2607)/ABS(D2607),"")</x:f>
        <x:v>0.10683011366793822</x:v>
      </x:c>
      <x:c r="J2607" s="119" t="n">
        <x:f>IFERROR(ABS(G2607-D2607)/ABS(D2607),"")</x:f>
        <x:v>0.24702317394734746</x:v>
      </x:c>
      <x:c r="K2607" s="120" t="n">
        <x:f>E2607-D2607</x:f>
        <x:v>6892.48741692397</x:v>
      </x:c>
      <x:c r="L2607" s="77" t="str">
        <x:v>weighted_hybrid</x:v>
      </x:c>
      <x:c r="M2607" s="77" t="str">
        <x:v>是</x:v>
      </x:c>
      <x:c r="N2607" s="77" t="str">
        <x:v>是</x:v>
      </x:c>
    </x:row>
    <x:row r="2608">
      <x:c r="A2608" s="77" t="str">
        <x:v>3499</x:v>
      </x:c>
      <x:c r="B2608" s="77" t="str">
        <x:v>環天科</x:v>
      </x:c>
      <x:c r="C2608" s="125" t="n">
        <x:v>45992</x:v>
      </x:c>
      <x:c r="D2608" s="120" t="n">
        <x:v>43350</x:v>
      </x:c>
      <x:c r="E2608" s="120" t="n">
        <x:v>35864.064019636215</x:v>
      </x:c>
      <x:c r="F2608" s="120" t="n">
        <x:v>38349.13497315806</x:v>
      </x:c>
      <x:c r="G2608" s="120" t="n">
        <x:v>35587.94502480045</x:v>
      </x:c>
      <x:c r="H2608" s="119" t="n">
        <x:v>0.17268595110412424</x:v>
      </x:c>
      <x:c r="I2608" s="119" t="n">
        <x:f>IFERROR(ABS(F2608-D2608)/ABS(D2608),"")</x:f>
        <x:v>0.11536020823164791</x:v>
      </x:c>
      <x:c r="J2608" s="119" t="n">
        <x:f>IFERROR(ABS(G2608-D2608)/ABS(D2608),"")</x:f>
        <x:v>0.179055478089955</x:v>
      </x:c>
      <x:c r="K2608" s="120" t="n">
        <x:f>E2608-D2608</x:f>
        <x:v>-7485.935980363785</x:v>
      </x:c>
      <x:c r="L2608" s="77" t="str">
        <x:v>weighted_hybrid</x:v>
      </x:c>
      <x:c r="M2608" s="77" t="str">
        <x:v>是</x:v>
      </x:c>
      <x:c r="N2608" s="77" t="str">
        <x:v>是</x:v>
      </x:c>
    </x:row>
    <x:row r="2609">
      <x:c r="A2609" s="77" t="str">
        <x:v>3508</x:v>
      </x:c>
      <x:c r="B2609" s="77" t="str">
        <x:v>位速</x:v>
      </x:c>
      <x:c r="C2609" s="125" t="n">
        <x:v>45658</x:v>
      </x:c>
      <x:c r="D2609" s="120" t="n">
        <x:v>78498</x:v>
      </x:c>
      <x:c r="E2609" s="120" t="n">
        <x:v>65039.49359611037</x:v>
      </x:c>
      <x:c r="F2609" s="120" t="n">
        <x:v>55750.84488350641</x:v>
      </x:c>
      <x:c r="G2609" s="120" t="n">
        <x:v>66071.56567528858</x:v>
      </x:c>
      <x:c r="H2609" s="119" t="n">
        <x:v>0.17145030961157776</x:v>
      </x:c>
      <x:c r="I2609" s="119" t="n">
        <x:f>IFERROR(ABS(F2609-D2609)/ABS(D2609),"")</x:f>
        <x:v>0.28978005957468456</x:v>
      </x:c>
      <x:c r="J2609" s="119" t="n">
        <x:f>IFERROR(ABS(G2609-D2609)/ABS(D2609),"")</x:f>
        <x:v>0.15830255961567702</x:v>
      </x:c>
      <x:c r="K2609" s="120" t="n">
        <x:f>E2609-D2609</x:f>
        <x:v>-13458.50640388963</x:v>
      </x:c>
      <x:c r="L2609" s="77" t="str">
        <x:v>weighted_hybrid</x:v>
      </x:c>
      <x:c r="M2609" s="77" t="str">
        <x:v>是</x:v>
      </x:c>
      <x:c r="N2609" s="77" t="str">
        <x:v>是</x:v>
      </x:c>
    </x:row>
    <x:row r="2610">
      <x:c r="A2610" s="77" t="str">
        <x:v>3508</x:v>
      </x:c>
      <x:c r="B2610" s="77" t="str">
        <x:v>位速</x:v>
      </x:c>
      <x:c r="C2610" s="125" t="n">
        <x:v>45689</x:v>
      </x:c>
      <x:c r="D2610" s="120" t="n">
        <x:v>78352</x:v>
      </x:c>
      <x:c r="E2610" s="120" t="n">
        <x:v>62654.71412478089</x:v>
      </x:c>
      <x:c r="F2610" s="120" t="n">
        <x:v>49658.58396527805</x:v>
      </x:c>
      <x:c r="G2610" s="120" t="n">
        <x:v>64098.728586947866</x:v>
      </x:c>
      <x:c r="H2610" s="119" t="n">
        <x:v>0.2003431421689186</x:v>
      </x:c>
      <x:c r="I2610" s="119" t="n">
        <x:f>IFERROR(ABS(F2610-D2610)/ABS(D2610),"")</x:f>
        <x:v>0.36621166064327587</x:v>
      </x:c>
      <x:c r="J2610" s="119" t="n">
        <x:f>IFERROR(ABS(G2610-D2610)/ABS(D2610),"")</x:f>
        <x:v>0.18191330678287898</x:v>
      </x:c>
      <x:c r="K2610" s="120" t="n">
        <x:f>E2610-D2610</x:f>
        <x:v>-15697.28587521911</x:v>
      </x:c>
      <x:c r="L2610" s="77" t="str">
        <x:v>weighted_hybrid</x:v>
      </x:c>
      <x:c r="M2610" s="77" t="str">
        <x:v>是</x:v>
      </x:c>
      <x:c r="N2610" s="77" t="str">
        <x:v>是</x:v>
      </x:c>
    </x:row>
    <x:row r="2611">
      <x:c r="A2611" s="77" t="str">
        <x:v>3508</x:v>
      </x:c>
      <x:c r="B2611" s="77" t="str">
        <x:v>位速</x:v>
      </x:c>
      <x:c r="C2611" s="125" t="n">
        <x:v>45717</x:v>
      </x:c>
      <x:c r="D2611" s="120" t="n">
        <x:v>69925</x:v>
      </x:c>
      <x:c r="E2611" s="120" t="n">
        <x:v>73057.69291308729</x:v>
      </x:c>
      <x:c r="F2611" s="120" t="n">
        <x:v>93814.73935163127</x:v>
      </x:c>
      <x:c r="G2611" s="120" t="n">
        <x:v>70751.35441991573</x:v>
      </x:c>
      <x:c r="H2611" s="119" t="n">
        <x:v>0.04480075671200985</x:v>
      </x:c>
      <x:c r="I2611" s="119" t="n">
        <x:f>IFERROR(ABS(F2611-D2611)/ABS(D2611),"")</x:f>
        <x:v>0.34164804221138756</x:v>
      </x:c>
      <x:c r="J2611" s="119" t="n">
        <x:f>IFERROR(ABS(G2611-D2611)/ABS(D2611),"")</x:f>
        <x:v>0.011817724989856749</x:v>
      </x:c>
      <x:c r="K2611" s="120" t="n">
        <x:f>E2611-D2611</x:f>
        <x:v>3132.6929130872886</x:v>
      </x:c>
      <x:c r="L2611" s="77" t="str">
        <x:v>weighted_hybrid</x:v>
      </x:c>
      <x:c r="M2611" s="77" t="str">
        <x:v>是</x:v>
      </x:c>
      <x:c r="N2611" s="77" t="str">
        <x:v>是</x:v>
      </x:c>
    </x:row>
    <x:row r="2612">
      <x:c r="A2612" s="77" t="str">
        <x:v>3508</x:v>
      </x:c>
      <x:c r="B2612" s="77" t="str">
        <x:v>位速</x:v>
      </x:c>
      <x:c r="C2612" s="125" t="n">
        <x:v>45748</x:v>
      </x:c>
      <x:c r="D2612" s="120" t="n">
        <x:v>87141</x:v>
      </x:c>
      <x:c r="E2612" s="120" t="n">
        <x:v>73363.09014245131</x:v>
      </x:c>
      <x:c r="F2612" s="120" t="n">
        <x:v>68698.19477780831</x:v>
      </x:c>
      <x:c r="G2612" s="120" t="n">
        <x:v>73881.41184963386</x:v>
      </x:c>
      <x:c r="H2612" s="119" t="n">
        <x:v>0.15811053186845098</x:v>
      </x:c>
      <x:c r="I2612" s="119" t="n">
        <x:f>IFERROR(ABS(F2612-D2612)/ABS(D2612),"")</x:f>
        <x:v>0.21164325888148733</x:v>
      </x:c>
      <x:c r="J2612" s="119" t="n">
        <x:f>IFERROR(ABS(G2612-D2612)/ABS(D2612),"")</x:f>
        <x:v>0.15216245108922477</x:v>
      </x:c>
      <x:c r="K2612" s="120" t="n">
        <x:f>E2612-D2612</x:f>
        <x:v>-13777.909857548686</x:v>
      </x:c>
      <x:c r="L2612" s="77" t="str">
        <x:v>weighted_hybrid</x:v>
      </x:c>
      <x:c r="M2612" s="77" t="str">
        <x:v>是</x:v>
      </x:c>
      <x:c r="N2612" s="77" t="str">
        <x:v>是</x:v>
      </x:c>
    </x:row>
    <x:row r="2613">
      <x:c r="A2613" s="77" t="str">
        <x:v>3508</x:v>
      </x:c>
      <x:c r="B2613" s="77" t="str">
        <x:v>位速</x:v>
      </x:c>
      <x:c r="C2613" s="125" t="n">
        <x:v>45778</x:v>
      </x:c>
      <x:c r="D2613" s="120" t="n">
        <x:v>82587</x:v>
      </x:c>
      <x:c r="E2613" s="120" t="n">
        <x:v>83945.03698373491</x:v>
      </x:c>
      <x:c r="F2613" s="120" t="n">
        <x:v>76488.89692169092</x:v>
      </x:c>
      <x:c r="G2613" s="120" t="n">
        <x:v>84773.49699062869</x:v>
      </x:c>
      <x:c r="H2613" s="119" t="n">
        <x:v>0.01644371370475878</x:v>
      </x:c>
      <x:c r="I2613" s="119" t="n">
        <x:f>IFERROR(ABS(F2613-D2613)/ABS(D2613),"")</x:f>
        <x:v>0.0738385348578963</x:v>
      </x:c>
      <x:c r="J2613" s="119" t="n">
        <x:f>IFERROR(ABS(G2613-D2613)/ABS(D2613),"")</x:f>
        <x:v>0.026475074656164846</x:v>
      </x:c>
      <x:c r="K2613" s="120" t="n">
        <x:f>E2613-D2613</x:f>
        <x:v>1358.0369837349135</x:v>
      </x:c>
      <x:c r="L2613" s="77" t="str">
        <x:v>weighted_hybrid</x:v>
      </x:c>
      <x:c r="M2613" s="77" t="str">
        <x:v>是</x:v>
      </x:c>
      <x:c r="N2613" s="77" t="str">
        <x:v>是</x:v>
      </x:c>
    </x:row>
    <x:row r="2614">
      <x:c r="A2614" s="77" t="str">
        <x:v>3508</x:v>
      </x:c>
      <x:c r="B2614" s="77" t="str">
        <x:v>位速</x:v>
      </x:c>
      <x:c r="C2614" s="125" t="n">
        <x:v>45809</x:v>
      </x:c>
      <x:c r="D2614" s="120" t="n">
        <x:v>68153</x:v>
      </x:c>
      <x:c r="E2614" s="120" t="n">
        <x:v>79599.65179764712</x:v>
      </x:c>
      <x:c r="F2614" s="120" t="n">
        <x:v>84726.77204716777</x:v>
      </x:c>
      <x:c r="G2614" s="120" t="n">
        <x:v>79029.9717699226</x:v>
      </x:c>
      <x:c r="H2614" s="119" t="n">
        <x:v>0.167955215436549</x:v>
      </x:c>
      <x:c r="I2614" s="119" t="n">
        <x:f>IFERROR(ABS(F2614-D2614)/ABS(D2614),"")</x:f>
        <x:v>0.2431847761238357</x:v>
      </x:c>
      <x:c r="J2614" s="119" t="n">
        <x:f>IFERROR(ABS(G2614-D2614)/ABS(D2614),"")</x:f>
        <x:v>0.15959637536018373</x:v>
      </x:c>
      <x:c r="K2614" s="120" t="n">
        <x:f>E2614-D2614</x:f>
        <x:v>11446.651797647122</x:v>
      </x:c>
      <x:c r="L2614" s="77" t="str">
        <x:v>weighted_hybrid</x:v>
      </x:c>
      <x:c r="M2614" s="77" t="str">
        <x:v>是</x:v>
      </x:c>
      <x:c r="N2614" s="77" t="str">
        <x:v>是</x:v>
      </x:c>
    </x:row>
    <x:row r="2615">
      <x:c r="A2615" s="77" t="str">
        <x:v>3508</x:v>
      </x:c>
      <x:c r="B2615" s="77" t="str">
        <x:v>位速</x:v>
      </x:c>
      <x:c r="C2615" s="125" t="n">
        <x:v>45839</x:v>
      </x:c>
      <x:c r="D2615" s="120" t="n">
        <x:v>72907</x:v>
      </x:c>
      <x:c r="E2615" s="120" t="n">
        <x:v>76320.2781735519</x:v>
      </x:c>
      <x:c r="F2615" s="120" t="n">
        <x:v>77916.32169808462</x:v>
      </x:c>
      <x:c r="G2615" s="120" t="n">
        <x:v>76142.94000415936</x:v>
      </x:c>
      <x:c r="H2615" s="119" t="n">
        <x:v>0.04681687867491317</x:v>
      </x:c>
      <x:c r="I2615" s="119" t="n">
        <x:f>IFERROR(ABS(F2615-D2615)/ABS(D2615),"")</x:f>
        <x:v>0.06870837777009915</x:v>
      </x:c>
      <x:c r="J2615" s="119" t="n">
        <x:f>IFERROR(ABS(G2615-D2615)/ABS(D2615),"")</x:f>
        <x:v>0.04438448988655906</x:v>
      </x:c>
      <x:c r="K2615" s="120" t="n">
        <x:f>E2615-D2615</x:f>
        <x:v>3413.2781735518947</x:v>
      </x:c>
      <x:c r="L2615" s="77" t="str">
        <x:v>weighted_hybrid</x:v>
      </x:c>
      <x:c r="M2615" s="77" t="str">
        <x:v>是</x:v>
      </x:c>
      <x:c r="N2615" s="77" t="str">
        <x:v>是</x:v>
      </x:c>
    </x:row>
    <x:row r="2616">
      <x:c r="A2616" s="77" t="str">
        <x:v>3508</x:v>
      </x:c>
      <x:c r="B2616" s="77" t="str">
        <x:v>位速</x:v>
      </x:c>
      <x:c r="C2616" s="125" t="n">
        <x:v>45870</x:v>
      </x:c>
      <x:c r="D2616" s="120" t="n">
        <x:v>58668</x:v>
      </x:c>
      <x:c r="E2616" s="120" t="n">
        <x:v>68926.24375267382</x:v>
      </x:c>
      <x:c r="F2616" s="120" t="n">
        <x:v>70455.20277422124</x:v>
      </x:c>
      <x:c r="G2616" s="120" t="n">
        <x:v>68756.35941694633</x:v>
      </x:c>
      <x:c r="H2616" s="119" t="n">
        <x:v>0.1748524536829928</x:v>
      </x:c>
      <x:c r="I2616" s="119" t="n">
        <x:f>IFERROR(ABS(F2616-D2616)/ABS(D2616),"")</x:f>
        <x:v>0.20091366288643278</x:v>
      </x:c>
      <x:c r="J2616" s="119" t="n">
        <x:f>IFERROR(ABS(G2616-D2616)/ABS(D2616),"")</x:f>
        <x:v>0.1719567637714995</x:v>
      </x:c>
      <x:c r="K2616" s="120" t="n">
        <x:f>E2616-D2616</x:f>
        <x:v>10258.243752673821</x:v>
      </x:c>
      <x:c r="L2616" s="77" t="str">
        <x:v>weighted_hybrid</x:v>
      </x:c>
      <x:c r="M2616" s="77" t="str">
        <x:v>是</x:v>
      </x:c>
      <x:c r="N2616" s="77" t="str">
        <x:v>是</x:v>
      </x:c>
    </x:row>
    <x:row r="2617">
      <x:c r="A2617" s="77" t="str">
        <x:v>3508</x:v>
      </x:c>
      <x:c r="B2617" s="77" t="str">
        <x:v>位速</x:v>
      </x:c>
      <x:c r="C2617" s="125" t="n">
        <x:v>45901</x:v>
      </x:c>
      <x:c r="D2617" s="120" t="n">
        <x:v>46851</x:v>
      </x:c>
      <x:c r="E2617" s="120" t="n">
        <x:v>62231.79921904906</x:v>
      </x:c>
      <x:c r="F2617" s="120" t="n">
        <x:v>65411.44085459637</x:v>
      </x:c>
      <x:c r="G2617" s="120" t="n">
        <x:v>61878.50570398825</x:v>
      </x:c>
      <x:c r="H2617" s="119" t="n">
        <x:v>0.3282918020757094</x:v>
      </x:c>
      <x:c r="I2617" s="119" t="n">
        <x:f>IFERROR(ABS(F2617-D2617)/ABS(D2617),"")</x:f>
        <x:v>0.3961589049240436</x:v>
      </x:c>
      <x:c r="J2617" s="119" t="n">
        <x:f>IFERROR(ABS(G2617-D2617)/ABS(D2617),"")</x:f>
        <x:v>0.32075101287033897</x:v>
      </x:c>
      <x:c r="K2617" s="120" t="n">
        <x:f>E2617-D2617</x:f>
        <x:v>15380.799219049062</x:v>
      </x:c>
      <x:c r="L2617" s="77" t="str">
        <x:v>weighted_hybrid</x:v>
      </x:c>
      <x:c r="M2617" s="77" t="str">
        <x:v>是</x:v>
      </x:c>
      <x:c r="N2617" s="77" t="str">
        <x:v>是</x:v>
      </x:c>
    </x:row>
    <x:row r="2618">
      <x:c r="A2618" s="77" t="str">
        <x:v>3508</x:v>
      </x:c>
      <x:c r="B2618" s="77" t="str">
        <x:v>位速</x:v>
      </x:c>
      <x:c r="C2618" s="125" t="n">
        <x:v>45931</x:v>
      </x:c>
      <x:c r="D2618" s="120" t="n">
        <x:v>42178</x:v>
      </x:c>
      <x:c r="E2618" s="120" t="n">
        <x:v>60315.62962174396</x:v>
      </x:c>
      <x:c r="F2618" s="120" t="n">
        <x:v>57269.12177644383</x:v>
      </x:c>
      <x:c r="G2618" s="120" t="n">
        <x:v>60654.13049344397</x:v>
      </x:c>
      <x:c r="H2618" s="119" t="n">
        <x:v>0.43002583388837684</x:v>
      </x:c>
      <x:c r="I2618" s="119" t="n">
        <x:f>IFERROR(ABS(F2618-D2618)/ABS(D2618),"")</x:f>
        <x:v>0.3577960495150039</x:v>
      </x:c>
      <x:c r="J2618" s="119" t="n">
        <x:f>IFERROR(ABS(G2618-D2618)/ABS(D2618),"")</x:f>
        <x:v>0.4380513654854182</x:v>
      </x:c>
      <x:c r="K2618" s="120" t="n">
        <x:f>E2618-D2618</x:f>
        <x:v>18137.62962174396</x:v>
      </x:c>
      <x:c r="L2618" s="77" t="str">
        <x:v>weighted_hybrid</x:v>
      </x:c>
      <x:c r="M2618" s="77" t="str">
        <x:v>是</x:v>
      </x:c>
      <x:c r="N2618" s="77" t="str">
        <x:v>是</x:v>
      </x:c>
    </x:row>
    <x:row r="2619">
      <x:c r="A2619" s="77" t="str">
        <x:v>3508</x:v>
      </x:c>
      <x:c r="B2619" s="77" t="str">
        <x:v>位速</x:v>
      </x:c>
      <x:c r="C2619" s="125" t="n">
        <x:v>45962</x:v>
      </x:c>
      <x:c r="D2619" s="120" t="n">
        <x:v>62034</x:v>
      </x:c>
      <x:c r="E2619" s="120" t="n">
        <x:v>53781.83873097268</x:v>
      </x:c>
      <x:c r="F2619" s="120" t="n">
        <x:v>53429.57554203717</x:v>
      </x:c>
      <x:c r="G2619" s="120" t="n">
        <x:v>53820.979085298844</x:v>
      </x:c>
      <x:c r="H2619" s="119" t="n">
        <x:v>0.13302642533171033</x:v>
      </x:c>
      <x:c r="I2619" s="119" t="n">
        <x:f>IFERROR(ABS(F2619-D2619)/ABS(D2619),"")</x:f>
        <x:v>0.13870497562567025</x:v>
      </x:c>
      <x:c r="J2619" s="119" t="n">
        <x:f>IFERROR(ABS(G2619-D2619)/ABS(D2619),"")</x:f>
        <x:v>0.1323954752990482</x:v>
      </x:c>
      <x:c r="K2619" s="120" t="n">
        <x:f>E2619-D2619</x:f>
        <x:v>-8252.161269027318</x:v>
      </x:c>
      <x:c r="L2619" s="77" t="str">
        <x:v>weighted_hybrid</x:v>
      </x:c>
      <x:c r="M2619" s="77" t="str">
        <x:v>是</x:v>
      </x:c>
      <x:c r="N2619" s="77" t="str">
        <x:v>是</x:v>
      </x:c>
    </x:row>
    <x:row r="2620">
      <x:c r="A2620" s="77" t="str">
        <x:v>3508</x:v>
      </x:c>
      <x:c r="B2620" s="77" t="str">
        <x:v>位速</x:v>
      </x:c>
      <x:c r="C2620" s="125" t="n">
        <x:v>45992</x:v>
      </x:c>
      <x:c r="D2620" s="120" t="n">
        <x:v>80628</x:v>
      </x:c>
      <x:c r="E2620" s="120" t="n">
        <x:v>60594.909192827115</x:v>
      </x:c>
      <x:c r="F2620" s="120" t="n">
        <x:v>55846.31392134053</x:v>
      </x:c>
      <x:c r="G2620" s="120" t="n">
        <x:v>61122.530889658956</x:v>
      </x:c>
      <x:c r="H2620" s="119" t="n">
        <x:v>0.2484631989776862</x:v>
      </x:c>
      <x:c r="I2620" s="119" t="n">
        <x:f>IFERROR(ABS(F2620-D2620)/ABS(D2620),"")</x:f>
        <x:v>0.3073583132244316</x:v>
      </x:c>
      <x:c r="J2620" s="119" t="n">
        <x:f>IFERROR(ABS(G2620-D2620)/ABS(D2620),"")</x:f>
        <x:v>0.24191929739471454</x:v>
      </x:c>
      <x:c r="K2620" s="120" t="n">
        <x:f>E2620-D2620</x:f>
        <x:v>-20033.090807172885</x:v>
      </x:c>
      <x:c r="L2620" s="77" t="str">
        <x:v>weighted_hybrid</x:v>
      </x:c>
      <x:c r="M2620" s="77" t="str">
        <x:v>是</x:v>
      </x:c>
      <x:c r="N2620" s="77" t="str">
        <x:v>是</x:v>
      </x:c>
    </x:row>
    <x:row r="2621">
      <x:c r="A2621" s="77" t="str">
        <x:v>3515</x:v>
      </x:c>
      <x:c r="B2621" s="77" t="str">
        <x:v>華擎</x:v>
      </x:c>
      <x:c r="C2621" s="125" t="n">
        <x:v>45658</x:v>
      </x:c>
      <x:c r="D2621" s="120" t="n">
        <x:v>4713670</x:v>
      </x:c>
      <x:c r="E2621" s="120" t="n">
        <x:v>2947688.458656075</x:v>
      </x:c>
      <x:c r="F2621" s="120" t="n">
        <x:v>2920414.223015167</x:v>
      </x:c>
      <x:c r="G2621" s="120" t="n">
        <x:v>2950718.929282842</x:v>
      </x:c>
      <x:c r="H2621" s="119" t="n">
        <x:v>0.3746510768348071</x:v>
      </x:c>
      <x:c r="I2621" s="119" t="n">
        <x:f>IFERROR(ABS(F2621-D2621)/ABS(D2621),"")</x:f>
        <x:v>0.3804372764713765</x:v>
      </x:c>
      <x:c r="J2621" s="119" t="n">
        <x:f>IFERROR(ABS(G2621-D2621)/ABS(D2621),"")</x:f>
        <x:v>0.3740081657640772</x:v>
      </x:c>
      <x:c r="K2621" s="120" t="n">
        <x:f>E2621-D2621</x:f>
        <x:v>-1765981.541343925</x:v>
      </x:c>
      <x:c r="L2621" s="77" t="str">
        <x:v>weighted_hybrid</x:v>
      </x:c>
      <x:c r="M2621" s="77" t="str">
        <x:v>是</x:v>
      </x:c>
      <x:c r="N2621" s="77" t="str">
        <x:v>是</x:v>
      </x:c>
    </x:row>
    <x:row r="2622">
      <x:c r="A2622" s="77" t="str">
        <x:v>3515</x:v>
      </x:c>
      <x:c r="B2622" s="77" t="str">
        <x:v>華擎</x:v>
      </x:c>
      <x:c r="C2622" s="125" t="n">
        <x:v>45689</x:v>
      </x:c>
      <x:c r="D2622" s="120" t="n">
        <x:v>2567264</x:v>
      </x:c>
      <x:c r="E2622" s="120" t="n">
        <x:v>3290741.255812396</x:v>
      </x:c>
      <x:c r="F2622" s="120" t="n">
        <x:v>3156356.9611924463</x:v>
      </x:c>
      <x:c r="G2622" s="120" t="n">
        <x:v>3305672.844103501</x:v>
      </x:c>
      <x:c r="H2622" s="119" t="n">
        <x:v>0.28180867094790246</x:v>
      </x:c>
      <x:c r="I2622" s="119" t="n">
        <x:f>IFERROR(ABS(F2622-D2622)/ABS(D2622),"")</x:f>
        <x:v>0.22946333575060698</x:v>
      </x:c>
      <x:c r="J2622" s="119" t="n">
        <x:f>IFERROR(ABS(G2622-D2622)/ABS(D2622),"")</x:f>
        <x:v>0.2876248193031574</x:v>
      </x:c>
      <x:c r="K2622" s="120" t="n">
        <x:f>E2622-D2622</x:f>
        <x:v>723477.2558123958</x:v>
      </x:c>
      <x:c r="L2622" s="77" t="str">
        <x:v>weighted_hybrid</x:v>
      </x:c>
      <x:c r="M2622" s="77" t="str">
        <x:v>是</x:v>
      </x:c>
      <x:c r="N2622" s="77" t="str">
        <x:v>是</x:v>
      </x:c>
    </x:row>
    <x:row r="2623">
      <x:c r="A2623" s="77" t="str">
        <x:v>3515</x:v>
      </x:c>
      <x:c r="B2623" s="77" t="str">
        <x:v>華擎</x:v>
      </x:c>
      <x:c r="C2623" s="125" t="n">
        <x:v>45717</x:v>
      </x:c>
      <x:c r="D2623" s="120" t="n">
        <x:v>3179611</x:v>
      </x:c>
      <x:c r="E2623" s="120" t="n">
        <x:v>2789488.9549978953</x:v>
      </x:c>
      <x:c r="F2623" s="120" t="n">
        <x:v>2953229.9055101178</x:v>
      </x:c>
      <x:c r="G2623" s="120" t="n">
        <x:v>2771295.516052093</x:v>
      </x:c>
      <x:c r="H2623" s="119" t="n">
        <x:v>0.12269489726954169</x:v>
      </x:c>
      <x:c r="I2623" s="119" t="n">
        <x:f>IFERROR(ABS(F2623-D2623)/ABS(D2623),"")</x:f>
        <x:v>0.07119773283268999</x:v>
      </x:c>
      <x:c r="J2623" s="119" t="n">
        <x:f>IFERROR(ABS(G2623-D2623)/ABS(D2623),"")</x:f>
        <x:v>0.12841680442919184</x:v>
      </x:c>
      <x:c r="K2623" s="120" t="n">
        <x:f>E2623-D2623</x:f>
        <x:v>-390122.0450021047</x:v>
      </x:c>
      <x:c r="L2623" s="77" t="str">
        <x:v>weighted_hybrid</x:v>
      </x:c>
      <x:c r="M2623" s="77" t="str">
        <x:v>是</x:v>
      </x:c>
      <x:c r="N2623" s="77" t="str">
        <x:v>是</x:v>
      </x:c>
    </x:row>
    <x:row r="2624">
      <x:c r="A2624" s="77" t="str">
        <x:v>3515</x:v>
      </x:c>
      <x:c r="B2624" s="77" t="str">
        <x:v>華擎</x:v>
      </x:c>
      <x:c r="C2624" s="125" t="n">
        <x:v>45748</x:v>
      </x:c>
      <x:c r="D2624" s="120" t="n">
        <x:v>5127844</x:v>
      </x:c>
      <x:c r="E2624" s="120" t="n">
        <x:v>3206694.962128014</x:v>
      </x:c>
      <x:c r="F2624" s="120" t="n">
        <x:v>2890545.169255428</x:v>
      </x:c>
      <x:c r="G2624" s="120" t="n">
        <x:v>3241822.7168916347</x:v>
      </x:c>
      <x:c r="H2624" s="119" t="n">
        <x:v>0.3746504452693932</x:v>
      </x:c>
      <x:c r="I2624" s="119" t="n">
        <x:f>IFERROR(ABS(F2624-D2624)/ABS(D2624),"")</x:f>
        <x:v>0.43630399652262664</x:v>
      </x:c>
      <x:c r="J2624" s="119" t="n">
        <x:f>IFERROR(ABS(G2624-D2624)/ABS(D2624),"")</x:f>
        <x:v>0.3678000506857005</x:v>
      </x:c>
      <x:c r="K2624" s="120" t="n">
        <x:f>E2624-D2624</x:f>
        <x:v>-1921149.0378719862</x:v>
      </x:c>
      <x:c r="L2624" s="77" t="str">
        <x:v>weighted_hybrid</x:v>
      </x:c>
      <x:c r="M2624" s="77" t="str">
        <x:v>是</x:v>
      </x:c>
      <x:c r="N2624" s="77" t="str">
        <x:v>是</x:v>
      </x:c>
    </x:row>
    <x:row r="2625">
      <x:c r="A2625" s="77" t="str">
        <x:v>3515</x:v>
      </x:c>
      <x:c r="B2625" s="77" t="str">
        <x:v>華擎</x:v>
      </x:c>
      <x:c r="C2625" s="125" t="n">
        <x:v>45778</x:v>
      </x:c>
      <x:c r="D2625" s="120" t="n">
        <x:v>4388787</x:v>
      </x:c>
      <x:c r="E2625" s="120" t="n">
        <x:v>4376643.254253432</x:v>
      </x:c>
      <x:c r="F2625" s="120" t="n">
        <x:v>4935672.945986036</x:v>
      </x:c>
      <x:c r="G2625" s="120" t="n">
        <x:v>4314528.84406092</x:v>
      </x:c>
      <x:c r="H2625" s="119" t="n">
        <x:v>0.0027669936468932865</x:v>
      </x:c>
      <x:c r="I2625" s="119" t="n">
        <x:f>IFERROR(ABS(F2625-D2625)/ABS(D2625),"")</x:f>
        <x:v>0.12460981724244904</x:v>
      </x:c>
      <x:c r="J2625" s="119" t="n">
        <x:f>IFERROR(ABS(G2625-D2625)/ABS(D2625),"")</x:f>
        <x:v>0.016919972634598084</x:v>
      </x:c>
      <x:c r="K2625" s="120" t="n">
        <x:f>E2625-D2625</x:f>
        <x:v>-12143.745746567845</x:v>
      </x:c>
      <x:c r="L2625" s="77" t="str">
        <x:v>weighted_hybrid</x:v>
      </x:c>
      <x:c r="M2625" s="77" t="str">
        <x:v>是</x:v>
      </x:c>
      <x:c r="N2625" s="77" t="str">
        <x:v>是</x:v>
      </x:c>
    </x:row>
    <x:row r="2626">
      <x:c r="A2626" s="77" t="str">
        <x:v>3515</x:v>
      </x:c>
      <x:c r="B2626" s="77" t="str">
        <x:v>華擎</x:v>
      </x:c>
      <x:c r="C2626" s="125" t="n">
        <x:v>45809</x:v>
      </x:c>
      <x:c r="D2626" s="120" t="n">
        <x:v>2506644</x:v>
      </x:c>
      <x:c r="E2626" s="120" t="n">
        <x:v>3900499.0447912603</x:v>
      </x:c>
      <x:c r="F2626" s="120" t="n">
        <x:v>4062789.832954346</x:v>
      </x:c>
      <x:c r="G2626" s="120" t="n">
        <x:v>3882466.734995362</x:v>
      </x:c>
      <x:c r="H2626" s="119" t="n">
        <x:v>0.5560642216410708</x:v>
      </x:c>
      <x:c r="I2626" s="119" t="n">
        <x:f>IFERROR(ABS(F2626-D2626)/ABS(D2626),"")</x:f>
        <x:v>0.6208084725849966</x:v>
      </x:c>
      <x:c r="J2626" s="119" t="n">
        <x:f>IFERROR(ABS(G2626-D2626)/ABS(D2626),"")</x:f>
        <x:v>0.5488704159806346</x:v>
      </x:c>
      <x:c r="K2626" s="120" t="n">
        <x:f>E2626-D2626</x:f>
        <x:v>1393855.0447912603</x:v>
      </x:c>
      <x:c r="L2626" s="77" t="str">
        <x:v>weighted_hybrid</x:v>
      </x:c>
      <x:c r="M2626" s="77" t="str">
        <x:v>是</x:v>
      </x:c>
      <x:c r="N2626" s="77" t="str">
        <x:v>是</x:v>
      </x:c>
    </x:row>
    <x:row r="2627">
      <x:c r="A2627" s="77" t="str">
        <x:v>3515</x:v>
      </x:c>
      <x:c r="B2627" s="77" t="str">
        <x:v>華擎</x:v>
      </x:c>
      <x:c r="C2627" s="125" t="n">
        <x:v>45839</x:v>
      </x:c>
      <x:c r="D2627" s="120" t="n">
        <x:v>2857376</x:v>
      </x:c>
      <x:c r="E2627" s="120" t="n">
        <x:v>3115214.087949461</x:v>
      </x:c>
      <x:c r="F2627" s="120" t="n">
        <x:v>2709585.0825103577</x:v>
      </x:c>
      <x:c r="G2627" s="120" t="n">
        <x:v>3160283.977442695</x:v>
      </x:c>
      <x:c r="H2627" s="119" t="n">
        <x:v>0.09023596752736106</x:v>
      </x:c>
      <x:c r="I2627" s="119" t="n">
        <x:f>IFERROR(ABS(F2627-D2627)/ABS(D2627),"")</x:f>
        <x:v>0.05172260055716933</x:v>
      </x:c>
      <x:c r="J2627" s="119" t="n">
        <x:f>IFERROR(ABS(G2627-D2627)/ABS(D2627),"")</x:f>
        <x:v>0.10600914175897566</x:v>
      </x:c>
      <x:c r="K2627" s="120" t="n">
        <x:f>E2627-D2627</x:f>
        <x:v>257838.08794946084</x:v>
      </x:c>
      <x:c r="L2627" s="77" t="str">
        <x:v>weighted_hybrid</x:v>
      </x:c>
      <x:c r="M2627" s="77" t="str">
        <x:v>是</x:v>
      </x:c>
      <x:c r="N2627" s="77" t="str">
        <x:v>是</x:v>
      </x:c>
    </x:row>
    <x:row r="2628">
      <x:c r="A2628" s="77" t="str">
        <x:v>3515</x:v>
      </x:c>
      <x:c r="B2628" s="77" t="str">
        <x:v>華擎</x:v>
      </x:c>
      <x:c r="C2628" s="125" t="n">
        <x:v>45870</x:v>
      </x:c>
      <x:c r="D2628" s="120" t="n">
        <x:v>3696561</x:v>
      </x:c>
      <x:c r="E2628" s="120" t="n">
        <x:v>3070438.340198762</x:v>
      </x:c>
      <x:c r="F2628" s="120" t="n">
        <x:v>3253321.509267518</x:v>
      </x:c>
      <x:c r="G2628" s="120" t="n">
        <x:v>3050117.988080011</x:v>
      </x:c>
      <x:c r="H2628" s="119" t="n">
        <x:v>0.16937977211825758</x:v>
      </x:c>
      <x:c r="I2628" s="119" t="n">
        <x:f>IFERROR(ABS(F2628-D2628)/ABS(D2628),"")</x:f>
        <x:v>0.1199059046320302</x:v>
      </x:c>
      <x:c r="J2628" s="119" t="n">
        <x:f>IFERROR(ABS(G2628-D2628)/ABS(D2628),"")</x:f>
        <x:v>0.1748768685056161</x:v>
      </x:c>
      <x:c r="K2628" s="120" t="n">
        <x:f>E2628-D2628</x:f>
        <x:v>-626122.6598012382</x:v>
      </x:c>
      <x:c r="L2628" s="77" t="str">
        <x:v>weighted_hybrid</x:v>
      </x:c>
      <x:c r="M2628" s="77" t="str">
        <x:v>是</x:v>
      </x:c>
      <x:c r="N2628" s="77" t="str">
        <x:v>是</x:v>
      </x:c>
    </x:row>
    <x:row r="2629">
      <x:c r="A2629" s="77" t="str">
        <x:v>3515</x:v>
      </x:c>
      <x:c r="B2629" s="77" t="str">
        <x:v>華擎</x:v>
      </x:c>
      <x:c r="C2629" s="125" t="n">
        <x:v>45901</x:v>
      </x:c>
      <x:c r="D2629" s="120" t="n">
        <x:v>5121166</x:v>
      </x:c>
      <x:c r="E2629" s="120" t="n">
        <x:v>3354520.0498777437</x:v>
      </x:c>
      <x:c r="F2629" s="120" t="n">
        <x:v>3667958.315482325</x:v>
      </x:c>
      <x:c r="G2629" s="120" t="n">
        <x:v>3319693.575921679</x:v>
      </x:c>
      <x:c r="H2629" s="119" t="n">
        <x:v>0.3449694757253048</x:v>
      </x:c>
      <x:c r="I2629" s="119" t="n">
        <x:f>IFERROR(ABS(F2629-D2629)/ABS(D2629),"")</x:f>
        <x:v>0.2837650028367905</x:v>
      </x:c>
      <x:c r="J2629" s="119" t="n">
        <x:f>IFERROR(ABS(G2629-D2629)/ABS(D2629),"")</x:f>
        <x:v>0.35176997271291754</x:v>
      </x:c>
      <x:c r="K2629" s="120" t="n">
        <x:f>E2629-D2629</x:f>
        <x:v>-1766645.9501222563</x:v>
      </x:c>
      <x:c r="L2629" s="77" t="str">
        <x:v>weighted_hybrid</x:v>
      </x:c>
      <x:c r="M2629" s="77" t="str">
        <x:v>是</x:v>
      </x:c>
      <x:c r="N2629" s="77" t="str">
        <x:v>是</x:v>
      </x:c>
    </x:row>
    <x:row r="2630">
      <x:c r="A2630" s="77" t="str">
        <x:v>3515</x:v>
      </x:c>
      <x:c r="B2630" s="77" t="str">
        <x:v>華擎</x:v>
      </x:c>
      <x:c r="C2630" s="125" t="n">
        <x:v>45931</x:v>
      </x:c>
      <x:c r="D2630" s="120" t="n">
        <x:v>3745172</x:v>
      </x:c>
      <x:c r="E2630" s="120" t="n">
        <x:v>5115984.108101416</x:v>
      </x:c>
      <x:c r="F2630" s="120" t="n">
        <x:v>5097533.511521364</x:v>
      </x:c>
      <x:c r="G2630" s="120" t="n">
        <x:v>5118034.174388089</x:v>
      </x:c>
      <x:c r="H2630" s="119" t="n">
        <x:v>0.3660211355049692</x:v>
      </x:c>
      <x:c r="I2630" s="119" t="n">
        <x:f>IFERROR(ABS(F2630-D2630)/ABS(D2630),"")</x:f>
        <x:v>0.36109463371011097</x:v>
      </x:c>
      <x:c r="J2630" s="119" t="n">
        <x:f>IFERROR(ABS(G2630-D2630)/ABS(D2630),"")</x:f>
        <x:v>0.3665685245932868</x:v>
      </x:c>
      <x:c r="K2630" s="120" t="n">
        <x:f>E2630-D2630</x:f>
        <x:v>1370812.1081014164</x:v>
      </x:c>
      <x:c r="L2630" s="77" t="str">
        <x:v>weighted_hybrid</x:v>
      </x:c>
      <x:c r="M2630" s="77" t="str">
        <x:v>是</x:v>
      </x:c>
      <x:c r="N2630" s="77" t="str">
        <x:v>是</x:v>
      </x:c>
    </x:row>
    <x:row r="2631">
      <x:c r="A2631" s="77" t="str">
        <x:v>3515</x:v>
      </x:c>
      <x:c r="B2631" s="77" t="str">
        <x:v>華擎</x:v>
      </x:c>
      <x:c r="C2631" s="125" t="n">
        <x:v>45962</x:v>
      </x:c>
      <x:c r="D2631" s="120" t="n">
        <x:v>6103986</x:v>
      </x:c>
      <x:c r="E2631" s="120" t="n">
        <x:v>4634140.494069318</x:v>
      </x:c>
      <x:c r="F2631" s="120" t="n">
        <x:v>4542486.580921764</x:v>
      </x:c>
      <x:c r="G2631" s="120" t="n">
        <x:v>4644324.262196824</x:v>
      </x:c>
      <x:c r="H2631" s="119" t="n">
        <x:v>0.24080093006941394</x:v>
      </x:c>
      <x:c r="I2631" s="119" t="n">
        <x:f>IFERROR(ABS(F2631-D2631)/ABS(D2631),"")</x:f>
        <x:v>0.2558163500175519</x:v>
      </x:c>
      <x:c r="J2631" s="119" t="n">
        <x:f>IFERROR(ABS(G2631-D2631)/ABS(D2631),"")</x:f>
        <x:v>0.23913255007517645</x:v>
      </x:c>
      <x:c r="K2631" s="120" t="n">
        <x:f>E2631-D2631</x:f>
        <x:v>-1469845.5059306817</x:v>
      </x:c>
      <x:c r="L2631" s="77" t="str">
        <x:v>weighted_hybrid</x:v>
      </x:c>
      <x:c r="M2631" s="77" t="str">
        <x:v>是</x:v>
      </x:c>
      <x:c r="N2631" s="77" t="str">
        <x:v>是</x:v>
      </x:c>
    </x:row>
    <x:row r="2632">
      <x:c r="A2632" s="77" t="str">
        <x:v>3515</x:v>
      </x:c>
      <x:c r="B2632" s="77" t="str">
        <x:v>華擎</x:v>
      </x:c>
      <x:c r="C2632" s="125" t="n">
        <x:v>45992</x:v>
      </x:c>
      <x:c r="D2632" s="120" t="n">
        <x:v>3857282</x:v>
      </x:c>
      <x:c r="E2632" s="120" t="n">
        <x:v>5255265.1192002045</x:v>
      </x:c>
      <x:c r="F2632" s="120" t="n">
        <x:v>4563675.388895903</x:v>
      </x:c>
      <x:c r="G2632" s="120" t="n">
        <x:v>5332108.422567349</x:v>
      </x:c>
      <x:c r="H2632" s="119" t="n">
        <x:v>0.36242699372257575</x:v>
      </x:c>
      <x:c r="I2632" s="119" t="n">
        <x:f>IFERROR(ABS(F2632-D2632)/ABS(D2632),"")</x:f>
        <x:v>0.1831324204182901</x:v>
      </x:c>
      <x:c r="J2632" s="119" t="n">
        <x:f>IFERROR(ABS(G2632-D2632)/ABS(D2632),"")</x:f>
        <x:v>0.38234861297860745</x:v>
      </x:c>
      <x:c r="K2632" s="120" t="n">
        <x:f>E2632-D2632</x:f>
        <x:v>1397983.1192002045</x:v>
      </x:c>
      <x:c r="L2632" s="77" t="str">
        <x:v>weighted_hybrid</x:v>
      </x:c>
      <x:c r="M2632" s="77" t="str">
        <x:v>是</x:v>
      </x:c>
      <x:c r="N2632" s="77" t="str">
        <x:v>是</x:v>
      </x:c>
    </x:row>
    <x:row r="2633">
      <x:c r="A2633" s="77" t="str">
        <x:v>3516</x:v>
      </x:c>
      <x:c r="B2633" s="77" t="str">
        <x:v>亞帝歐</x:v>
      </x:c>
      <x:c r="C2633" s="125" t="n">
        <x:v>45658</x:v>
      </x:c>
      <x:c r="D2633" s="120" t="n">
        <x:v>83565</x:v>
      </x:c>
      <x:c r="E2633" s="120" t="n">
        <x:v>125840.47757287638</x:v>
      </x:c>
      <x:c r="F2633" s="120" t="n">
        <x:v>100890.66352453407</x:v>
      </x:c>
      <x:c r="G2633" s="120" t="n">
        <x:v>128612.6791338033</x:v>
      </x:c>
      <x:c r="H2633" s="119" t="n">
        <x:v>0.505899330735073</x:v>
      </x:c>
      <x:c r="I2633" s="119" t="n">
        <x:f>IFERROR(ABS(F2633-D2633)/ABS(D2633),"")</x:f>
        <x:v>0.20733158050061717</x:v>
      </x:c>
      <x:c r="J2633" s="119" t="n">
        <x:f>IFERROR(ABS(G2633-D2633)/ABS(D2633),"")</x:f>
        <x:v>0.5390735252055682</x:v>
      </x:c>
      <x:c r="K2633" s="120" t="n">
        <x:f>E2633-D2633</x:f>
        <x:v>42275.47757287638</x:v>
      </x:c>
      <x:c r="L2633" s="77" t="str">
        <x:v>weighted_hybrid</x:v>
      </x:c>
      <x:c r="M2633" s="77" t="str">
        <x:v>是</x:v>
      </x:c>
      <x:c r="N2633" s="77" t="str">
        <x:v>是</x:v>
      </x:c>
    </x:row>
    <x:row r="2634">
      <x:c r="A2634" s="77" t="str">
        <x:v>3516</x:v>
      </x:c>
      <x:c r="B2634" s="77" t="str">
        <x:v>亞帝歐</x:v>
      </x:c>
      <x:c r="C2634" s="125" t="n">
        <x:v>45689</x:v>
      </x:c>
      <x:c r="D2634" s="120" t="n">
        <x:v>74036</x:v>
      </x:c>
      <x:c r="E2634" s="120" t="n">
        <x:v>68805.43062082287</x:v>
      </x:c>
      <x:c r="F2634" s="120" t="n">
        <x:v>63395.554698715794</x:v>
      </x:c>
      <x:c r="G2634" s="120" t="n">
        <x:v>69406.52794550142</x:v>
      </x:c>
      <x:c r="H2634" s="119" t="n">
        <x:v>0.07064900020499668</x:v>
      </x:c>
      <x:c r="I2634" s="119" t="n">
        <x:f>IFERROR(ABS(F2634-D2634)/ABS(D2634),"")</x:f>
        <x:v>0.14371988358750076</x:v>
      </x:c>
      <x:c r="J2634" s="119" t="n">
        <x:f>IFERROR(ABS(G2634-D2634)/ABS(D2634),"")</x:f>
        <x:v>0.06253001316249629</x:v>
      </x:c>
      <x:c r="K2634" s="120" t="n">
        <x:f>E2634-D2634</x:f>
        <x:v>-5230.569379177134</x:v>
      </x:c>
      <x:c r="L2634" s="77" t="str">
        <x:v>weighted_hybrid</x:v>
      </x:c>
      <x:c r="M2634" s="77" t="str">
        <x:v>是</x:v>
      </x:c>
      <x:c r="N2634" s="77" t="str">
        <x:v>是</x:v>
      </x:c>
    </x:row>
    <x:row r="2635">
      <x:c r="A2635" s="77" t="str">
        <x:v>3516</x:v>
      </x:c>
      <x:c r="B2635" s="77" t="str">
        <x:v>亞帝歐</x:v>
      </x:c>
      <x:c r="C2635" s="125" t="n">
        <x:v>45717</x:v>
      </x:c>
      <x:c r="D2635" s="120" t="n">
        <x:v>63209</x:v>
      </x:c>
      <x:c r="E2635" s="120" t="n">
        <x:v>94921.79813406452</x:v>
      </x:c>
      <x:c r="F2635" s="120" t="n">
        <x:v>102708.66413022124</x:v>
      </x:c>
      <x:c r="G2635" s="120" t="n">
        <x:v>94056.5908011582</x:v>
      </x:c>
      <x:c r="H2635" s="119" t="n">
        <x:v>0.5017133340831926</x:v>
      </x:c>
      <x:c r="I2635" s="119" t="n">
        <x:f>IFERROR(ABS(F2635-D2635)/ABS(D2635),"")</x:f>
        <x:v>0.6249056958695951</x:v>
      </x:c>
      <x:c r="J2635" s="119" t="n">
        <x:f>IFERROR(ABS(G2635-D2635)/ABS(D2635),"")</x:f>
        <x:v>0.4880252938847032</x:v>
      </x:c>
      <x:c r="K2635" s="120" t="n">
        <x:f>E2635-D2635</x:f>
        <x:v>31712.79813406452</x:v>
      </x:c>
      <x:c r="L2635" s="77" t="str">
        <x:v>weighted_hybrid</x:v>
      </x:c>
      <x:c r="M2635" s="77" t="str">
        <x:v>是</x:v>
      </x:c>
      <x:c r="N2635" s="77" t="str">
        <x:v>是</x:v>
      </x:c>
    </x:row>
    <x:row r="2636">
      <x:c r="A2636" s="77" t="str">
        <x:v>3516</x:v>
      </x:c>
      <x:c r="B2636" s="77" t="str">
        <x:v>亞帝歐</x:v>
      </x:c>
      <x:c r="C2636" s="125" t="n">
        <x:v>45748</x:v>
      </x:c>
      <x:c r="D2636" s="120" t="n">
        <x:v>76029</x:v>
      </x:c>
      <x:c r="E2636" s="120" t="n">
        <x:v>63180.9087872303</x:v>
      </x:c>
      <x:c r="F2636" s="120" t="n">
        <x:v>81812.42195495359</x:v>
      </x:c>
      <x:c r="G2636" s="120" t="n">
        <x:v>61110.740657483264</x:v>
      </x:c>
      <x:c r="H2636" s="119" t="n">
        <x:v>0.16898934896907367</x:v>
      </x:c>
      <x:c r="I2636" s="119" t="n">
        <x:f>IFERROR(ABS(F2636-D2636)/ABS(D2636),"")</x:f>
        <x:v>0.07606863111383277</x:v>
      </x:c>
      <x:c r="J2636" s="119" t="n">
        <x:f>IFERROR(ABS(G2636-D2636)/ABS(D2636),"")</x:f>
        <x:v>0.19621801342272996</x:v>
      </x:c>
      <x:c r="K2636" s="120" t="n">
        <x:f>E2636-D2636</x:f>
        <x:v>-12848.091212769701</x:v>
      </x:c>
      <x:c r="L2636" s="77" t="str">
        <x:v>weighted_hybrid</x:v>
      </x:c>
      <x:c r="M2636" s="77" t="str">
        <x:v>是</x:v>
      </x:c>
      <x:c r="N2636" s="77" t="str">
        <x:v>是</x:v>
      </x:c>
    </x:row>
    <x:row r="2637">
      <x:c r="A2637" s="77" t="str">
        <x:v>3516</x:v>
      </x:c>
      <x:c r="B2637" s="77" t="str">
        <x:v>亞帝歐</x:v>
      </x:c>
      <x:c r="C2637" s="125" t="n">
        <x:v>45778</x:v>
      </x:c>
      <x:c r="D2637" s="120" t="n">
        <x:v>64971</x:v>
      </x:c>
      <x:c r="E2637" s="120" t="n">
        <x:v>73559.60589274224</x:v>
      </x:c>
      <x:c r="F2637" s="120" t="n">
        <x:v>78190.76211664458</x:v>
      </x:c>
      <x:c r="G2637" s="120" t="n">
        <x:v>73045.03297897532</x:v>
      </x:c>
      <x:c r="H2637" s="119" t="n">
        <x:v>0.13219137604072959</x:v>
      </x:c>
      <x:c r="I2637" s="119" t="n">
        <x:f>IFERROR(ABS(F2637-D2637)/ABS(D2637),"")</x:f>
        <x:v>0.2034717353379904</x:v>
      </x:c>
      <x:c r="J2637" s="119" t="n">
        <x:f>IFERROR(ABS(G2637-D2637)/ABS(D2637),"")</x:f>
        <x:v>0.12427133611881172</x:v>
      </x:c>
      <x:c r="K2637" s="120" t="n">
        <x:f>E2637-D2637</x:f>
        <x:v>8588.605892742242</x:v>
      </x:c>
      <x:c r="L2637" s="77" t="str">
        <x:v>weighted_hybrid</x:v>
      </x:c>
      <x:c r="M2637" s="77" t="str">
        <x:v>是</x:v>
      </x:c>
      <x:c r="N2637" s="77" t="str">
        <x:v>是</x:v>
      </x:c>
    </x:row>
    <x:row r="2638">
      <x:c r="A2638" s="77" t="str">
        <x:v>3516</x:v>
      </x:c>
      <x:c r="B2638" s="77" t="str">
        <x:v>亞帝歐</x:v>
      </x:c>
      <x:c r="C2638" s="125" t="n">
        <x:v>45809</x:v>
      </x:c>
      <x:c r="D2638" s="120" t="n">
        <x:v>80264</x:v>
      </x:c>
      <x:c r="E2638" s="120" t="n">
        <x:v>68359.06813451256</x:v>
      </x:c>
      <x:c r="F2638" s="120" t="n">
        <x:v>75744.73074739637</x:v>
      </x:c>
      <x:c r="G2638" s="120" t="n">
        <x:v>67538.43895530325</x:v>
      </x:c>
      <x:c r="H2638" s="119" t="n">
        <x:v>0.14832218510773743</x:v>
      </x:c>
      <x:c r="I2638" s="119" t="n">
        <x:f>IFERROR(ABS(F2638-D2638)/ABS(D2638),"")</x:f>
        <x:v>0.05630505896296754</x:v>
      </x:c>
      <x:c r="J2638" s="119" t="n">
        <x:f>IFERROR(ABS(G2638-D2638)/ABS(D2638),"")</x:f>
        <x:v>0.15854631023493407</x:v>
      </x:c>
      <x:c r="K2638" s="120" t="n">
        <x:f>E2638-D2638</x:f>
        <x:v>-11904.931865487437</x:v>
      </x:c>
      <x:c r="L2638" s="77" t="str">
        <x:v>weighted_hybrid</x:v>
      </x:c>
      <x:c r="M2638" s="77" t="str">
        <x:v>是</x:v>
      </x:c>
      <x:c r="N2638" s="77" t="str">
        <x:v>是</x:v>
      </x:c>
    </x:row>
    <x:row r="2639">
      <x:c r="A2639" s="77" t="str">
        <x:v>3516</x:v>
      </x:c>
      <x:c r="B2639" s="77" t="str">
        <x:v>亞帝歐</x:v>
      </x:c>
      <x:c r="C2639" s="125" t="n">
        <x:v>45839</x:v>
      </x:c>
      <x:c r="D2639" s="120" t="n">
        <x:v>84963</x:v>
      </x:c>
      <x:c r="E2639" s="120" t="n">
        <x:v>70493.26505651938</x:v>
      </x:c>
      <x:c r="F2639" s="120" t="n">
        <x:v>72311.09948917567</x:v>
      </x:c>
      <x:c r="G2639" s="120" t="n">
        <x:v>70291.2834528909</x:v>
      </x:c>
      <x:c r="H2639" s="119" t="n">
        <x:v>0.17030630914022132</x:v>
      </x:c>
      <x:c r="I2639" s="119" t="n">
        <x:f>IFERROR(ABS(F2639-D2639)/ABS(D2639),"")</x:f>
        <x:v>0.14891070831802466</x:v>
      </x:c>
      <x:c r="J2639" s="119" t="n">
        <x:f>IFERROR(ABS(G2639-D2639)/ABS(D2639),"")</x:f>
        <x:v>0.17268359812046538</x:v>
      </x:c>
      <x:c r="K2639" s="120" t="n">
        <x:f>E2639-D2639</x:f>
        <x:v>-14469.734943480624</x:v>
      </x:c>
      <x:c r="L2639" s="77" t="str">
        <x:v>weighted_hybrid</x:v>
      </x:c>
      <x:c r="M2639" s="77" t="str">
        <x:v>是</x:v>
      </x:c>
      <x:c r="N2639" s="77" t="str">
        <x:v>是</x:v>
      </x:c>
    </x:row>
    <x:row r="2640">
      <x:c r="A2640" s="77" t="str">
        <x:v>3516</x:v>
      </x:c>
      <x:c r="B2640" s="77" t="str">
        <x:v>亞帝歐</x:v>
      </x:c>
      <x:c r="C2640" s="125" t="n">
        <x:v>45870</x:v>
      </x:c>
      <x:c r="D2640" s="120" t="n">
        <x:v>82613</x:v>
      </x:c>
      <x:c r="E2640" s="120" t="n">
        <x:v>74973.69156409979</x:v>
      </x:c>
      <x:c r="F2640" s="120" t="n">
        <x:v>84237.62600133117</x:v>
      </x:c>
      <x:c r="G2640" s="120" t="n">
        <x:v>73944.36551551851</x:v>
      </x:c>
      <x:c r="H2640" s="119" t="n">
        <x:v>0.09247102073402745</x:v>
      </x:c>
      <x:c r="I2640" s="119" t="n">
        <x:f>IFERROR(ABS(F2640-D2640)/ABS(D2640),"")</x:f>
        <x:v>0.019665500603187988</x:v>
      </x:c>
      <x:c r="J2640" s="119" t="n">
        <x:f>IFERROR(ABS(G2640-D2640)/ABS(D2640),"")</x:f>
        <x:v>0.10493063421594045</x:v>
      </x:c>
      <x:c r="K2640" s="120" t="n">
        <x:f>E2640-D2640</x:f>
        <x:v>-7639.30843590021</x:v>
      </x:c>
      <x:c r="L2640" s="77" t="str">
        <x:v>weighted_hybrid</x:v>
      </x:c>
      <x:c r="M2640" s="77" t="str">
        <x:v>是</x:v>
      </x:c>
      <x:c r="N2640" s="77" t="str">
        <x:v>是</x:v>
      </x:c>
    </x:row>
    <x:row r="2641">
      <x:c r="A2641" s="77" t="str">
        <x:v>3516</x:v>
      </x:c>
      <x:c r="B2641" s="77" t="str">
        <x:v>亞帝歐</x:v>
      </x:c>
      <x:c r="C2641" s="125" t="n">
        <x:v>45901</x:v>
      </x:c>
      <x:c r="D2641" s="120" t="n">
        <x:v>80095</x:v>
      </x:c>
      <x:c r="E2641" s="120" t="n">
        <x:v>95628.6088818121</x:v>
      </x:c>
      <x:c r="F2641" s="120" t="n">
        <x:v>89496.95541386731</x:v>
      </x:c>
      <x:c r="G2641" s="120" t="n">
        <x:v>96309.90371158376</x:v>
      </x:c>
      <x:c r="H2641" s="119" t="n">
        <x:v>0.1939398075012436</x:v>
      </x:c>
      <x:c r="I2641" s="119" t="n">
        <x:f>IFERROR(ABS(F2641-D2641)/ABS(D2641),"")</x:f>
        <x:v>0.1173850479289258</x:v>
      </x:c>
      <x:c r="J2641" s="119" t="n">
        <x:f>IFERROR(ABS(G2641-D2641)/ABS(D2641),"")</x:f>
        <x:v>0.2024458918981679</x:v>
      </x:c>
      <x:c r="K2641" s="120" t="n">
        <x:f>E2641-D2641</x:f>
        <x:v>15533.608881812106</x:v>
      </x:c>
      <x:c r="L2641" s="77" t="str">
        <x:v>weighted_hybrid</x:v>
      </x:c>
      <x:c r="M2641" s="77" t="str">
        <x:v>是</x:v>
      </x:c>
      <x:c r="N2641" s="77" t="str">
        <x:v>是</x:v>
      </x:c>
    </x:row>
    <x:row r="2642">
      <x:c r="A2642" s="77" t="str">
        <x:v>3516</x:v>
      </x:c>
      <x:c r="B2642" s="77" t="str">
        <x:v>亞帝歐</x:v>
      </x:c>
      <x:c r="C2642" s="125" t="n">
        <x:v>45931</x:v>
      </x:c>
      <x:c r="D2642" s="120" t="n">
        <x:v>104747</x:v>
      </x:c>
      <x:c r="E2642" s="120" t="n">
        <x:v>97287.83884561509</x:v>
      </x:c>
      <x:c r="F2642" s="120" t="n">
        <x:v>85735.62697261249</x:v>
      </x:c>
      <x:c r="G2642" s="120" t="n">
        <x:v>98571.41794261537</x:v>
      </x:c>
      <x:c r="H2642" s="119" t="n">
        <x:v>0.0712112151601947</x:v>
      </x:c>
      <x:c r="I2642" s="119" t="n">
        <x:f>IFERROR(ABS(F2642-D2642)/ABS(D2642),"")</x:f>
        <x:v>0.18149801929780815</x:v>
      </x:c>
      <x:c r="J2642" s="119" t="n">
        <x:f>IFERROR(ABS(G2642-D2642)/ABS(D2642),"")</x:f>
        <x:v>0.05895712581157101</x:v>
      </x:c>
      <x:c r="K2642" s="120" t="n">
        <x:f>E2642-D2642</x:f>
        <x:v>-7459.161154384914</x:v>
      </x:c>
      <x:c r="L2642" s="77" t="str">
        <x:v>weighted_hybrid</x:v>
      </x:c>
      <x:c r="M2642" s="77" t="str">
        <x:v>是</x:v>
      </x:c>
      <x:c r="N2642" s="77" t="str">
        <x:v>是</x:v>
      </x:c>
    </x:row>
    <x:row r="2643">
      <x:c r="A2643" s="77" t="str">
        <x:v>3516</x:v>
      </x:c>
      <x:c r="B2643" s="77" t="str">
        <x:v>亞帝歐</x:v>
      </x:c>
      <x:c r="C2643" s="125" t="n">
        <x:v>45962</x:v>
      </x:c>
      <x:c r="D2643" s="120" t="n">
        <x:v>130279</x:v>
      </x:c>
      <x:c r="E2643" s="120" t="n">
        <x:v>98700.89742405323</x:v>
      </x:c>
      <x:c r="F2643" s="120" t="n">
        <x:v>96520.1498937853</x:v>
      </x:c>
      <x:c r="G2643" s="120" t="n">
        <x:v>98943.20270519411</x:v>
      </x:c>
      <x:c r="H2643" s="119" t="n">
        <x:v>0.24238827881659192</x:v>
      </x:c>
      <x:c r="I2643" s="119" t="n">
        <x:f>IFERROR(ABS(F2643-D2643)/ABS(D2643),"")</x:f>
        <x:v>0.25912733522835374</x:v>
      </x:c>
      <x:c r="J2643" s="119" t="n">
        <x:f>IFERROR(ABS(G2643-D2643)/ABS(D2643),"")</x:f>
        <x:v>0.24052838365972942</x:v>
      </x:c>
      <x:c r="K2643" s="120" t="n">
        <x:f>E2643-D2643</x:f>
        <x:v>-31578.102575946774</x:v>
      </x:c>
      <x:c r="L2643" s="77" t="str">
        <x:v>weighted_hybrid</x:v>
      </x:c>
      <x:c r="M2643" s="77" t="str">
        <x:v>是</x:v>
      </x:c>
      <x:c r="N2643" s="77" t="str">
        <x:v>是</x:v>
      </x:c>
    </x:row>
    <x:row r="2644">
      <x:c r="A2644" s="77" t="str">
        <x:v>3516</x:v>
      </x:c>
      <x:c r="B2644" s="77" t="str">
        <x:v>亞帝歐</x:v>
      </x:c>
      <x:c r="C2644" s="125" t="n">
        <x:v>45992</x:v>
      </x:c>
      <x:c r="D2644" s="120" t="n">
        <x:v>119827</x:v>
      </x:c>
      <x:c r="E2644" s="120" t="n">
        <x:v>118040.29631671296</x:v>
      </x:c>
      <x:c r="F2644" s="120" t="n">
        <x:v>120633.9260650106</x:v>
      </x:c>
      <x:c r="G2644" s="120" t="n">
        <x:v>117752.11523356878</x:v>
      </x:c>
      <x:c r="H2644" s="119" t="n">
        <x:v>0.014910693610680698</x:v>
      </x:c>
      <x:c r="I2644" s="119" t="n">
        <x:f>IFERROR(ABS(F2644-D2644)/ABS(D2644),"")</x:f>
        <x:v>0.0067340921913308415</x:v>
      </x:c>
      <x:c r="J2644" s="119" t="n">
        <x:f>IFERROR(ABS(G2644-D2644)/ABS(D2644),"")</x:f>
        <x:v>0.017315669810904218</x:v>
      </x:c>
      <x:c r="K2644" s="120" t="n">
        <x:f>E2644-D2644</x:f>
        <x:v>-1786.7036832870363</x:v>
      </x:c>
      <x:c r="L2644" s="77" t="str">
        <x:v>weighted_hybrid</x:v>
      </x:c>
      <x:c r="M2644" s="77" t="str">
        <x:v>是</x:v>
      </x:c>
      <x:c r="N2644" s="77" t="str">
        <x:v>是</x:v>
      </x:c>
    </x:row>
    <x:row r="2645">
      <x:c r="A2645" s="77" t="str">
        <x:v>3518</x:v>
      </x:c>
      <x:c r="B2645" s="77" t="str">
        <x:v>柏騰</x:v>
      </x:c>
      <x:c r="C2645" s="125" t="n">
        <x:v>45658</x:v>
      </x:c>
      <x:c r="D2645" s="120" t="n">
        <x:v>20738</x:v>
      </x:c>
      <x:c r="E2645" s="120" t="n">
        <x:v>28606.891452540476</x:v>
      </x:c>
      <x:c r="F2645" s="120" t="n">
        <x:v>23581.265225742423</x:v>
      </x:c>
      <x:c r="G2645" s="120" t="n">
        <x:v>29165.294366629147</x:v>
      </x:c>
      <x:c r="H2645" s="119" t="n">
        <x:v>0.37944312144567827</x:v>
      </x:c>
      <x:c r="I2645" s="119" t="n">
        <x:f>IFERROR(ABS(F2645-D2645)/ABS(D2645),"")</x:f>
        <x:v>0.13710411928548671</x:v>
      </x:c>
      <x:c r="J2645" s="119" t="n">
        <x:f>IFERROR(ABS(G2645-D2645)/ABS(D2645),"")</x:f>
        <x:v>0.406369677241255</x:v>
      </x:c>
      <x:c r="K2645" s="120" t="n">
        <x:f>E2645-D2645</x:f>
        <x:v>7868.891452540476</x:v>
      </x:c>
      <x:c r="L2645" s="77" t="str">
        <x:v>weighted_hybrid</x:v>
      </x:c>
      <x:c r="M2645" s="77" t="str">
        <x:v>是</x:v>
      </x:c>
      <x:c r="N2645" s="77" t="str">
        <x:v>是</x:v>
      </x:c>
    </x:row>
    <x:row r="2646">
      <x:c r="A2646" s="77" t="str">
        <x:v>3518</x:v>
      </x:c>
      <x:c r="B2646" s="77" t="str">
        <x:v>柏騰</x:v>
      </x:c>
      <x:c r="C2646" s="125" t="n">
        <x:v>45689</x:v>
      </x:c>
      <x:c r="D2646" s="120" t="n">
        <x:v>21038</x:v>
      </x:c>
      <x:c r="E2646" s="120" t="n">
        <x:v>16194.486312410005</x:v>
      </x:c>
      <x:c r="F2646" s="120" t="n">
        <x:v>14670.540578687274</x:v>
      </x:c>
      <x:c r="G2646" s="120" t="n">
        <x:v>16363.813616156975</x:v>
      </x:c>
      <x:c r="H2646" s="119" t="n">
        <x:v>0.2302269078614885</x:v>
      </x:c>
      <x:c r="I2646" s="119" t="n">
        <x:f>IFERROR(ABS(F2646-D2646)/ABS(D2646),"")</x:f>
        <x:v>0.30266467446110495</x:v>
      </x:c>
      <x:c r="J2646" s="119" t="n">
        <x:f>IFERROR(ABS(G2646-D2646)/ABS(D2646),"")</x:f>
        <x:v>0.2221782671281978</x:v>
      </x:c>
      <x:c r="K2646" s="120" t="n">
        <x:f>E2646-D2646</x:f>
        <x:v>-4843.513687589995</x:v>
      </x:c>
      <x:c r="L2646" s="77" t="str">
        <x:v>weighted_hybrid</x:v>
      </x:c>
      <x:c r="M2646" s="77" t="str">
        <x:v>是</x:v>
      </x:c>
      <x:c r="N2646" s="77" t="str">
        <x:v>是</x:v>
      </x:c>
    </x:row>
    <x:row r="2647">
      <x:c r="A2647" s="77" t="str">
        <x:v>3518</x:v>
      </x:c>
      <x:c r="B2647" s="77" t="str">
        <x:v>柏騰</x:v>
      </x:c>
      <x:c r="C2647" s="125" t="n">
        <x:v>45717</x:v>
      </x:c>
      <x:c r="D2647" s="120" t="n">
        <x:v>32274</x:v>
      </x:c>
      <x:c r="E2647" s="120" t="n">
        <x:v>25297.167717869084</x:v>
      </x:c>
      <x:c r="F2647" s="120" t="n">
        <x:v>31905.961648088185</x:v>
      </x:c>
      <x:c r="G2647" s="120" t="n">
        <x:v>24562.857281178072</x:v>
      </x:c>
      <x:c r="H2647" s="119" t="n">
        <x:v>0.21617501029097463</x:v>
      </x:c>
      <x:c r="I2647" s="119" t="n">
        <x:f>IFERROR(ABS(F2647-D2647)/ABS(D2647),"")</x:f>
        <x:v>0.01140355555282317</x:v>
      </x:c>
      <x:c r="J2647" s="119" t="n">
        <x:f>IFERROR(ABS(G2647-D2647)/ABS(D2647),"")</x:f>
        <x:v>0.23892739415076927</x:v>
      </x:c>
      <x:c r="K2647" s="120" t="n">
        <x:f>E2647-D2647</x:f>
        <x:v>-6976.832282130916</x:v>
      </x:c>
      <x:c r="L2647" s="77" t="str">
        <x:v>weighted_hybrid</x:v>
      </x:c>
      <x:c r="M2647" s="77" t="str">
        <x:v>是</x:v>
      </x:c>
      <x:c r="N2647" s="77" t="str">
        <x:v>是</x:v>
      </x:c>
    </x:row>
    <x:row r="2648">
      <x:c r="A2648" s="77" t="str">
        <x:v>3518</x:v>
      </x:c>
      <x:c r="B2648" s="77" t="str">
        <x:v>柏騰</x:v>
      </x:c>
      <x:c r="C2648" s="125" t="n">
        <x:v>45748</x:v>
      </x:c>
      <x:c r="D2648" s="120" t="n">
        <x:v>29219</x:v>
      </x:c>
      <x:c r="E2648" s="120" t="n">
        <x:v>31641.050895948487</x:v>
      </x:c>
      <x:c r="F2648" s="120" t="n">
        <x:v>31530.796472458547</x:v>
      </x:c>
      <x:c r="G2648" s="120" t="n">
        <x:v>31653.301387447365</x:v>
      </x:c>
      <x:c r="H2648" s="119" t="n">
        <x:v>0.08289301125803371</x:v>
      </x:c>
      <x:c r="I2648" s="119" t="n">
        <x:f>IFERROR(ABS(F2648-D2648)/ABS(D2648),"")</x:f>
        <x:v>0.0791196301193931</x:v>
      </x:c>
      <x:c r="J2648" s="119" t="n">
        <x:f>IFERROR(ABS(G2648-D2648)/ABS(D2648),"")</x:f>
        <x:v>0.08331227582899364</x:v>
      </x:c>
      <x:c r="K2648" s="120" t="n">
        <x:f>E2648-D2648</x:f>
        <x:v>2422.050895948487</x:v>
      </x:c>
      <x:c r="L2648" s="77" t="str">
        <x:v>weighted_hybrid</x:v>
      </x:c>
      <x:c r="M2648" s="77" t="str">
        <x:v>是</x:v>
      </x:c>
      <x:c r="N2648" s="77" t="str">
        <x:v>是</x:v>
      </x:c>
    </x:row>
    <x:row r="2649">
      <x:c r="A2649" s="77" t="str">
        <x:v>3518</x:v>
      </x:c>
      <x:c r="B2649" s="77" t="str">
        <x:v>柏騰</x:v>
      </x:c>
      <x:c r="C2649" s="125" t="n">
        <x:v>45778</x:v>
      </x:c>
      <x:c r="D2649" s="120" t="n">
        <x:v>27311</x:v>
      </x:c>
      <x:c r="E2649" s="120" t="n">
        <x:v>30198.051915398846</x:v>
      </x:c>
      <x:c r="F2649" s="120" t="n">
        <x:v>29631.24793027677</x:v>
      </x:c>
      <x:c r="G2649" s="120" t="n">
        <x:v>30261.030135967965</x:v>
      </x:c>
      <x:c r="H2649" s="119" t="n">
        <x:v>0.10571022355090792</x:v>
      </x:c>
      <x:c r="I2649" s="119" t="n">
        <x:f>IFERROR(ABS(F2649-D2649)/ABS(D2649),"")</x:f>
        <x:v>0.08495653510588304</x:v>
      </x:c>
      <x:c r="J2649" s="119" t="n">
        <x:f>IFERROR(ABS(G2649-D2649)/ABS(D2649),"")</x:f>
        <x:v>0.10801618893368845</x:v>
      </x:c>
      <x:c r="K2649" s="120" t="n">
        <x:f>E2649-D2649</x:f>
        <x:v>2887.051915398846</x:v>
      </x:c>
      <x:c r="L2649" s="77" t="str">
        <x:v>weighted_hybrid</x:v>
      </x:c>
      <x:c r="M2649" s="77" t="str">
        <x:v>是</x:v>
      </x:c>
      <x:c r="N2649" s="77" t="str">
        <x:v>是</x:v>
      </x:c>
    </x:row>
    <x:row r="2650">
      <x:c r="A2650" s="77" t="str">
        <x:v>3518</x:v>
      </x:c>
      <x:c r="B2650" s="77" t="str">
        <x:v>柏騰</x:v>
      </x:c>
      <x:c r="C2650" s="125" t="n">
        <x:v>45809</x:v>
      </x:c>
      <x:c r="D2650" s="120" t="n">
        <x:v>27709</x:v>
      </x:c>
      <x:c r="E2650" s="120" t="n">
        <x:v>26298.88244563834</x:v>
      </x:c>
      <x:c r="F2650" s="120" t="n">
        <x:v>25618.346180276105</x:v>
      </x:c>
      <x:c r="G2650" s="120" t="n">
        <x:v>26374.497586234145</x:v>
      </x:c>
      <x:c r="H2650" s="119" t="n">
        <x:v>0.05089023618180589</x:v>
      </x:c>
      <x:c r="I2650" s="119" t="n">
        <x:f>IFERROR(ABS(F2650-D2650)/ABS(D2650),"")</x:f>
        <x:v>0.07545035258305587</x:v>
      </x:c>
      <x:c r="J2650" s="119" t="n">
        <x:f>IFERROR(ABS(G2650-D2650)/ABS(D2650),"")</x:f>
        <x:v>0.04816133435944476</x:v>
      </x:c>
      <x:c r="K2650" s="120" t="n">
        <x:f>E2650-D2650</x:f>
        <x:v>-1410.1175543616591</x:v>
      </x:c>
      <x:c r="L2650" s="77" t="str">
        <x:v>weighted_hybrid</x:v>
      </x:c>
      <x:c r="M2650" s="77" t="str">
        <x:v>是</x:v>
      </x:c>
      <x:c r="N2650" s="77" t="str">
        <x:v>是</x:v>
      </x:c>
    </x:row>
    <x:row r="2651">
      <x:c r="A2651" s="77" t="str">
        <x:v>3518</x:v>
      </x:c>
      <x:c r="B2651" s="77" t="str">
        <x:v>柏騰</x:v>
      </x:c>
      <x:c r="C2651" s="125" t="n">
        <x:v>45839</x:v>
      </x:c>
      <x:c r="D2651" s="120" t="n">
        <x:v>27793</x:v>
      </x:c>
      <x:c r="E2651" s="120" t="n">
        <x:v>34653.69809759064</x:v>
      </x:c>
      <x:c r="F2651" s="120" t="n">
        <x:v>30283.306385481483</x:v>
      </x:c>
      <x:c r="G2651" s="120" t="n">
        <x:v>35139.29717671388</x:v>
      </x:c>
      <x:c r="H2651" s="119" t="n">
        <x:v>0.2468498577911935</x:v>
      </x:c>
      <x:c r="I2651" s="119" t="n">
        <x:f>IFERROR(ABS(F2651-D2651)/ABS(D2651),"")</x:f>
        <x:v>0.08960192802077799</x:v>
      </x:c>
      <x:c r="J2651" s="119" t="n">
        <x:f>IFERROR(ABS(G2651-D2651)/ABS(D2651),"")</x:f>
        <x:v>0.2643218499879063</x:v>
      </x:c>
      <x:c r="K2651" s="120" t="n">
        <x:f>E2651-D2651</x:f>
        <x:v>6860.698097590641</x:v>
      </x:c>
      <x:c r="L2651" s="77" t="str">
        <x:v>weighted_hybrid</x:v>
      </x:c>
      <x:c r="M2651" s="77" t="str">
        <x:v>是</x:v>
      </x:c>
      <x:c r="N2651" s="77" t="str">
        <x:v>是</x:v>
      </x:c>
    </x:row>
    <x:row r="2652">
      <x:c r="A2652" s="77" t="str">
        <x:v>3518</x:v>
      </x:c>
      <x:c r="B2652" s="77" t="str">
        <x:v>柏騰</x:v>
      </x:c>
      <x:c r="C2652" s="125" t="n">
        <x:v>45870</x:v>
      </x:c>
      <x:c r="D2652" s="120" t="n">
        <x:v>27990</x:v>
      </x:c>
      <x:c r="E2652" s="120" t="n">
        <x:v>25732.99273002291</x:v>
      </x:c>
      <x:c r="F2652" s="120" t="n">
        <x:v>23228.968392806142</x:v>
      </x:c>
      <x:c r="G2652" s="120" t="n">
        <x:v>26011.21765638033</x:v>
      </x:c>
      <x:c r="H2652" s="119" t="n">
        <x:v>0.08063620114244693</x:v>
      </x:c>
      <x:c r="I2652" s="119" t="n">
        <x:f>IFERROR(ABS(F2652-D2652)/ABS(D2652),"")</x:f>
        <x:v>0.17009759225415713</x:v>
      </x:c>
      <x:c r="J2652" s="119" t="n">
        <x:f>IFERROR(ABS(G2652-D2652)/ABS(D2652),"")</x:f>
        <x:v>0.07069604657447912</x:v>
      </x:c>
      <x:c r="K2652" s="120" t="n">
        <x:f>E2652-D2652</x:f>
        <x:v>-2257.00726997709</x:v>
      </x:c>
      <x:c r="L2652" s="77" t="str">
        <x:v>weighted_hybrid</x:v>
      </x:c>
      <x:c r="M2652" s="77" t="str">
        <x:v>是</x:v>
      </x:c>
      <x:c r="N2652" s="77" t="str">
        <x:v>是</x:v>
      </x:c>
    </x:row>
    <x:row r="2653">
      <x:c r="A2653" s="77" t="str">
        <x:v>3518</x:v>
      </x:c>
      <x:c r="B2653" s="77" t="str">
        <x:v>柏騰</x:v>
      </x:c>
      <x:c r="C2653" s="125" t="n">
        <x:v>45901</x:v>
      </x:c>
      <x:c r="D2653" s="120" t="n">
        <x:v>29933</x:v>
      </x:c>
      <x:c r="E2653" s="120" t="n">
        <x:v>26709.622732193133</x:v>
      </x:c>
      <x:c r="F2653" s="120" t="n">
        <x:v>24943.98047546284</x:v>
      </x:c>
      <x:c r="G2653" s="120" t="n">
        <x:v>26905.805205163164</x:v>
      </x:c>
      <x:c r="H2653" s="119" t="n">
        <x:v>0.10768640857270795</x:v>
      </x:c>
      <x:c r="I2653" s="119" t="n">
        <x:f>IFERROR(ABS(F2653-D2653)/ABS(D2653),"")</x:f>
        <x:v>0.16667288693205365</x:v>
      </x:c>
      <x:c r="J2653" s="119" t="n">
        <x:f>IFERROR(ABS(G2653-D2653)/ABS(D2653),"")</x:f>
        <x:v>0.1011323554216696</x:v>
      </x:c>
      <x:c r="K2653" s="120" t="n">
        <x:f>E2653-D2653</x:f>
        <x:v>-3223.377267806867</x:v>
      </x:c>
      <x:c r="L2653" s="77" t="str">
        <x:v>weighted_hybrid</x:v>
      </x:c>
      <x:c r="M2653" s="77" t="str">
        <x:v>是</x:v>
      </x:c>
      <x:c r="N2653" s="77" t="str">
        <x:v>是</x:v>
      </x:c>
    </x:row>
    <x:row r="2654">
      <x:c r="A2654" s="77" t="str">
        <x:v>3518</x:v>
      </x:c>
      <x:c r="B2654" s="77" t="str">
        <x:v>柏騰</x:v>
      </x:c>
      <x:c r="C2654" s="125" t="n">
        <x:v>45931</x:v>
      </x:c>
      <x:c r="D2654" s="120" t="n">
        <x:v>22806</x:v>
      </x:c>
      <x:c r="E2654" s="120" t="n">
        <x:v>29277.612387738427</x:v>
      </x:c>
      <x:c r="F2654" s="120" t="n">
        <x:v>29794.999951369744</x:v>
      </x:c>
      <x:c r="G2654" s="120" t="n">
        <x:v>29220.124880668278</x:v>
      </x:c>
      <x:c r="H2654" s="119" t="n">
        <x:v>0.2837679728027022</x:v>
      </x:c>
      <x:c r="I2654" s="119" t="n">
        <x:f>IFERROR(ABS(F2654-D2654)/ABS(D2654),"")</x:f>
        <x:v>0.306454439681213</x:v>
      </x:c>
      <x:c r="J2654" s="119" t="n">
        <x:f>IFERROR(ABS(G2654-D2654)/ABS(D2654),"")</x:f>
        <x:v>0.28124725426064534</x:v>
      </x:c>
      <x:c r="K2654" s="120" t="n">
        <x:f>E2654-D2654</x:f>
        <x:v>6471.612387738427</x:v>
      </x:c>
      <x:c r="L2654" s="77" t="str">
        <x:v>weighted_hybrid</x:v>
      </x:c>
      <x:c r="M2654" s="77" t="str">
        <x:v>是</x:v>
      </x:c>
      <x:c r="N2654" s="77" t="str">
        <x:v>是</x:v>
      </x:c>
    </x:row>
    <x:row r="2655">
      <x:c r="A2655" s="77" t="str">
        <x:v>3518</x:v>
      </x:c>
      <x:c r="B2655" s="77" t="str">
        <x:v>柏騰</x:v>
      </x:c>
      <x:c r="C2655" s="125" t="n">
        <x:v>45962</x:v>
      </x:c>
      <x:c r="D2655" s="120" t="n">
        <x:v>24826</x:v>
      </x:c>
      <x:c r="E2655" s="120" t="n">
        <x:v>26432.131283037947</x:v>
      </x:c>
      <x:c r="F2655" s="120" t="n">
        <x:v>27721.10210399589</x:v>
      </x:c>
      <x:c r="G2655" s="120" t="n">
        <x:v>26288.912302931505</x:v>
      </x:c>
      <x:c r="H2655" s="119" t="n">
        <x:v>0.0646955322258095</x:v>
      </x:c>
      <x:c r="I2655" s="119" t="n">
        <x:f>IFERROR(ABS(F2655-D2655)/ABS(D2655),"")</x:f>
        <x:v>0.11661572963811691</x:v>
      </x:c>
      <x:c r="J2655" s="119" t="n">
        <x:f>IFERROR(ABS(G2655-D2655)/ABS(D2655),"")</x:f>
        <x:v>0.05892662140221965</x:v>
      </x:c>
      <x:c r="K2655" s="120" t="n">
        <x:f>E2655-D2655</x:f>
        <x:v>1606.1312830379466</x:v>
      </x:c>
      <x:c r="L2655" s="77" t="str">
        <x:v>weighted_hybrid</x:v>
      </x:c>
      <x:c r="M2655" s="77" t="str">
        <x:v>是</x:v>
      </x:c>
      <x:c r="N2655" s="77" t="str">
        <x:v>是</x:v>
      </x:c>
    </x:row>
    <x:row r="2656">
      <x:c r="A2656" s="77" t="str">
        <x:v>3518</x:v>
      </x:c>
      <x:c r="B2656" s="77" t="str">
        <x:v>柏騰</x:v>
      </x:c>
      <x:c r="C2656" s="125" t="n">
        <x:v>45992</x:v>
      </x:c>
      <x:c r="D2656" s="120" t="n">
        <x:v>28358</x:v>
      </x:c>
      <x:c r="E2656" s="120" t="n">
        <x:v>22976.238538234284</x:v>
      </x:c>
      <x:c r="F2656" s="120" t="n">
        <x:v>26942.39583213308</x:v>
      </x:c>
      <x:c r="G2656" s="120" t="n">
        <x:v>22535.554394467752</x:v>
      </x:c>
      <x:c r="H2656" s="119" t="n">
        <x:v>0.18977930255186248</x:v>
      </x:c>
      <x:c r="I2656" s="119" t="n">
        <x:f>IFERROR(ABS(F2656-D2656)/ABS(D2656),"")</x:f>
        <x:v>0.049919041112452246</x:v>
      </x:c>
      <x:c r="J2656" s="119" t="n">
        <x:f>IFERROR(ABS(G2656-D2656)/ABS(D2656),"")</x:f>
        <x:v>0.2053193316006858</x:v>
      </x:c>
      <x:c r="K2656" s="120" t="n">
        <x:f>E2656-D2656</x:f>
        <x:v>-5381.761461765716</x:v>
      </x:c>
      <x:c r="L2656" s="77" t="str">
        <x:v>weighted_hybrid</x:v>
      </x:c>
      <x:c r="M2656" s="77" t="str">
        <x:v>是</x:v>
      </x:c>
      <x:c r="N2656" s="77" t="str">
        <x:v>是</x:v>
      </x:c>
    </x:row>
    <x:row r="2657">
      <x:c r="A2657" s="77" t="str">
        <x:v>3522</x:v>
      </x:c>
      <x:c r="B2657" s="77" t="str">
        <x:v>御嵿</x:v>
      </x:c>
      <x:c r="C2657" s="125" t="n">
        <x:v>45658</x:v>
      </x:c>
      <x:c r="D2657" s="120" t="n">
        <x:v>214668</x:v>
      </x:c>
      <x:c r="E2657" s="120" t="n">
        <x:v>144785.14835481544</x:v>
      </x:c>
      <x:c r="F2657" s="120" t="n">
        <x:v>134530.12793843303</x:v>
      </x:c>
      <x:c r="G2657" s="120" t="n">
        <x:v>145924.5950677468</x:v>
      </x:c>
      <x:c r="H2657" s="119" t="n">
        <x:v>0.3255392123892921</x:v>
      </x:c>
      <x:c r="I2657" s="119" t="n">
        <x:f>IFERROR(ABS(F2657-D2657)/ABS(D2657),"")</x:f>
        <x:v>0.37331074990947405</x:v>
      </x:c>
      <x:c r="J2657" s="119" t="n">
        <x:f>IFERROR(ABS(G2657-D2657)/ABS(D2657),"")</x:f>
        <x:v>0.3202312637759387</x:v>
      </x:c>
      <x:c r="K2657" s="120" t="n">
        <x:f>E2657-D2657</x:f>
        <x:v>-69882.85164518456</x:v>
      </x:c>
      <x:c r="L2657" s="77" t="str">
        <x:v>weighted_hybrid</x:v>
      </x:c>
      <x:c r="M2657" s="77" t="str">
        <x:v>是</x:v>
      </x:c>
      <x:c r="N2657" s="77" t="str">
        <x:v>是</x:v>
      </x:c>
    </x:row>
    <x:row r="2658">
      <x:c r="A2658" s="77" t="str">
        <x:v>3522</x:v>
      </x:c>
      <x:c r="B2658" s="77" t="str">
        <x:v>御嵿</x:v>
      </x:c>
      <x:c r="C2658" s="125" t="n">
        <x:v>45689</x:v>
      </x:c>
      <x:c r="D2658" s="120" t="n">
        <x:v>92337</x:v>
      </x:c>
      <x:c r="E2658" s="120" t="n">
        <x:v>161773.27299126599</x:v>
      </x:c>
      <x:c r="F2658" s="120" t="n">
        <x:v>89842.64345565789</x:v>
      </x:c>
      <x:c r="G2658" s="120" t="n">
        <x:v>169765.5651618891</x:v>
      </x:c>
      <x:c r="H2658" s="119" t="n">
        <x:v>0.7519875346964487</x:v>
      </x:c>
      <x:c r="I2658" s="119" t="n">
        <x:f>IFERROR(ABS(F2658-D2658)/ABS(D2658),"")</x:f>
        <x:v>0.027013619072983854</x:v>
      </x:c>
      <x:c r="J2658" s="119" t="n">
        <x:f>IFERROR(ABS(G2658-D2658)/ABS(D2658),"")</x:f>
        <x:v>0.8385432184486078</x:v>
      </x:c>
      <x:c r="K2658" s="120" t="n">
        <x:f>E2658-D2658</x:f>
        <x:v>69436.27299126599</x:v>
      </x:c>
      <x:c r="L2658" s="77" t="str">
        <x:v>weighted_hybrid</x:v>
      </x:c>
      <x:c r="M2658" s="77" t="str">
        <x:v>是</x:v>
      </x:c>
      <x:c r="N2658" s="77" t="str">
        <x:v>是</x:v>
      </x:c>
    </x:row>
    <x:row r="2659">
      <x:c r="A2659" s="77" t="str">
        <x:v>3522</x:v>
      </x:c>
      <x:c r="B2659" s="77" t="str">
        <x:v>御嵿</x:v>
      </x:c>
      <x:c r="C2659" s="125" t="n">
        <x:v>45717</x:v>
      </x:c>
      <x:c r="D2659" s="120" t="n">
        <x:v>95310</x:v>
      </x:c>
      <x:c r="E2659" s="120" t="n">
        <x:v>96924.32034000187</x:v>
      </x:c>
      <x:c r="F2659" s="120" t="n">
        <x:v>90159.74874811008</x:v>
      </x:c>
      <x:c r="G2659" s="120" t="n">
        <x:v>97675.93940576761</x:v>
      </x:c>
      <x:c r="H2659" s="119" t="n">
        <x:v>0.01693757570036584</x:v>
      </x:c>
      <x:c r="I2659" s="119" t="n">
        <x:f>IFERROR(ABS(F2659-D2659)/ABS(D2659),"")</x:f>
        <x:v>0.05403684033039468</x:v>
      </x:c>
      <x:c r="J2659" s="119" t="n">
        <x:f>IFERROR(ABS(G2659-D2659)/ABS(D2659),"")</x:f>
        <x:v>0.02482362192600578</x:v>
      </x:c>
      <x:c r="K2659" s="120" t="n">
        <x:f>E2659-D2659</x:f>
        <x:v>1614.3203400018683</x:v>
      </x:c>
      <x:c r="L2659" s="77" t="str">
        <x:v>weighted_hybrid</x:v>
      </x:c>
      <x:c r="M2659" s="77" t="str">
        <x:v>是</x:v>
      </x:c>
      <x:c r="N2659" s="77" t="str">
        <x:v>是</x:v>
      </x:c>
    </x:row>
    <x:row r="2660">
      <x:c r="A2660" s="77" t="str">
        <x:v>3522</x:v>
      </x:c>
      <x:c r="B2660" s="77" t="str">
        <x:v>御嵿</x:v>
      </x:c>
      <x:c r="C2660" s="125" t="n">
        <x:v>45748</x:v>
      </x:c>
      <x:c r="D2660" s="120" t="n">
        <x:v>62884</x:v>
      </x:c>
      <x:c r="E2660" s="120" t="n">
        <x:v>68154.29529613876</x:v>
      </x:c>
      <x:c r="F2660" s="120" t="n">
        <x:v>53970.44498666267</x:v>
      </x:c>
      <x:c r="G2660" s="120" t="n">
        <x:v>69730.27866385833</x:v>
      </x:c>
      <x:c r="H2660" s="119" t="n">
        <x:v>0.08380979734334272</x:v>
      </x:c>
      <x:c r="I2660" s="119" t="n">
        <x:f>IFERROR(ABS(F2660-D2660)/ABS(D2660),"")</x:f>
        <x:v>0.14174599283342873</x:v>
      </x:c>
      <x:c r="J2660" s="119" t="n">
        <x:f>IFERROR(ABS(G2660-D2660)/ABS(D2660),"")</x:f>
        <x:v>0.10887155180742851</x:v>
      </x:c>
      <x:c r="K2660" s="120" t="n">
        <x:f>E2660-D2660</x:f>
        <x:v>5270.295296138764</x:v>
      </x:c>
      <x:c r="L2660" s="77" t="str">
        <x:v>weighted_hybrid</x:v>
      </x:c>
      <x:c r="M2660" s="77" t="str">
        <x:v>是</x:v>
      </x:c>
      <x:c r="N2660" s="77" t="str">
        <x:v>是</x:v>
      </x:c>
    </x:row>
    <x:row r="2661">
      <x:c r="A2661" s="77" t="str">
        <x:v>3522</x:v>
      </x:c>
      <x:c r="B2661" s="77" t="str">
        <x:v>御嵿</x:v>
      </x:c>
      <x:c r="C2661" s="125" t="n">
        <x:v>45778</x:v>
      </x:c>
      <x:c r="D2661" s="120" t="n">
        <x:v>83920</x:v>
      </x:c>
      <x:c r="E2661" s="120" t="n">
        <x:v>60014.93270500155</x:v>
      </x:c>
      <x:c r="F2661" s="120" t="n">
        <x:v>63070.31431947013</x:v>
      </x:c>
      <x:c r="G2661" s="120" t="n">
        <x:v>59675.44585894948</x:v>
      </x:c>
      <x:c r="H2661" s="119" t="n">
        <x:v>0.28485542534554875</x:v>
      </x:c>
      <x:c r="I2661" s="119" t="n">
        <x:f>IFERROR(ABS(F2661-D2661)/ABS(D2661),"")</x:f>
        <x:v>0.24844716015884016</x:v>
      </x:c>
      <x:c r="J2661" s="119" t="n">
        <x:f>IFERROR(ABS(G2661-D2661)/ABS(D2661),"")</x:f>
        <x:v>0.28890078814407194</x:v>
      </x:c>
      <x:c r="K2661" s="120" t="n">
        <x:f>E2661-D2661</x:f>
        <x:v>-23905.06729499845</x:v>
      </x:c>
      <x:c r="L2661" s="77" t="str">
        <x:v>weighted_hybrid</x:v>
      </x:c>
      <x:c r="M2661" s="77" t="str">
        <x:v>是</x:v>
      </x:c>
      <x:c r="N2661" s="77" t="str">
        <x:v>是</x:v>
      </x:c>
    </x:row>
    <x:row r="2662">
      <x:c r="A2662" s="77" t="str">
        <x:v>3522</x:v>
      </x:c>
      <x:c r="B2662" s="77" t="str">
        <x:v>御嵿</x:v>
      </x:c>
      <x:c r="C2662" s="125" t="n">
        <x:v>45809</x:v>
      </x:c>
      <x:c r="D2662" s="120" t="n">
        <x:v>75877</x:v>
      </x:c>
      <x:c r="E2662" s="120" t="n">
        <x:v>85840.99982535643</x:v>
      </x:c>
      <x:c r="F2662" s="120" t="n">
        <x:v>54511.66445793095</x:v>
      </x:c>
      <x:c r="G2662" s="120" t="n">
        <x:v>89322.03708840371</x:v>
      </x:c>
      <x:c r="H2662" s="119" t="n">
        <x:v>0.1313177883331764</x:v>
      </x:c>
      <x:c r="I2662" s="119" t="n">
        <x:f>IFERROR(ABS(F2662-D2662)/ABS(D2662),"")</x:f>
        <x:v>0.2815785487310918</x:v>
      </x:c>
      <x:c r="J2662" s="119" t="n">
        <x:f>IFERROR(ABS(G2662-D2662)/ABS(D2662),"")</x:f>
        <x:v>0.17719515911809522</x:v>
      </x:c>
      <x:c r="K2662" s="120" t="n">
        <x:f>E2662-D2662</x:f>
        <x:v>9963.999825356426</x:v>
      </x:c>
      <x:c r="L2662" s="77" t="str">
        <x:v>weighted_hybrid</x:v>
      </x:c>
      <x:c r="M2662" s="77" t="str">
        <x:v>是</x:v>
      </x:c>
      <x:c r="N2662" s="77" t="str">
        <x:v>是</x:v>
      </x:c>
    </x:row>
    <x:row r="2663">
      <x:c r="A2663" s="77" t="str">
        <x:v>3522</x:v>
      </x:c>
      <x:c r="B2663" s="77" t="str">
        <x:v>御嵿</x:v>
      </x:c>
      <x:c r="C2663" s="125" t="n">
        <x:v>45839</x:v>
      </x:c>
      <x:c r="D2663" s="120" t="n">
        <x:v>61034</x:v>
      </x:c>
      <x:c r="E2663" s="120" t="n">
        <x:v>78805.24952054155</x:v>
      </x:c>
      <x:c r="F2663" s="120" t="n">
        <x:v>79173.97847251904</x:v>
      </x:c>
      <x:c r="G2663" s="120" t="n">
        <x:v>78764.27963698849</x:v>
      </x:c>
      <x:c r="H2663" s="119" t="n">
        <x:v>0.29116966806274447</x:v>
      </x:c>
      <x:c r="I2663" s="119" t="n">
        <x:f>IFERROR(ABS(F2663-D2663)/ABS(D2663),"")</x:f>
        <x:v>0.2972110376596494</x:v>
      </x:c>
      <x:c r="J2663" s="119" t="n">
        <x:f>IFERROR(ABS(G2663-D2663)/ABS(D2663),"")</x:f>
        <x:v>0.29049840477419947</x:v>
      </x:c>
      <x:c r="K2663" s="120" t="n">
        <x:f>E2663-D2663</x:f>
        <x:v>17771.249520541547</x:v>
      </x:c>
      <x:c r="L2663" s="77" t="str">
        <x:v>weighted_hybrid</x:v>
      </x:c>
      <x:c r="M2663" s="77" t="str">
        <x:v>是</x:v>
      </x:c>
      <x:c r="N2663" s="77" t="str">
        <x:v>是</x:v>
      </x:c>
    </x:row>
    <x:row r="2664">
      <x:c r="A2664" s="77" t="str">
        <x:v>3522</x:v>
      </x:c>
      <x:c r="B2664" s="77" t="str">
        <x:v>御嵿</x:v>
      </x:c>
      <x:c r="C2664" s="125" t="n">
        <x:v>45870</x:v>
      </x:c>
      <x:c r="D2664" s="120" t="n">
        <x:v>62036</x:v>
      </x:c>
      <x:c r="E2664" s="120" t="n">
        <x:v>56683.77557786486</x:v>
      </x:c>
      <x:c r="F2664" s="120" t="n">
        <x:v>58818.57029374147</x:v>
      </x:c>
      <x:c r="G2664" s="120" t="n">
        <x:v>56446.576164989674</x:v>
      </x:c>
      <x:c r="H2664" s="119" t="n">
        <x:v>0.08627610455437396</x:v>
      </x:c>
      <x:c r="I2664" s="119" t="n">
        <x:f>IFERROR(ABS(F2664-D2664)/ABS(D2664),"")</x:f>
        <x:v>0.05186391299017557</x:v>
      </x:c>
      <x:c r="J2664" s="119" t="n">
        <x:f>IFERROR(ABS(G2664-D2664)/ABS(D2664),"")</x:f>
        <x:v>0.09009968139484051</x:v>
      </x:c>
      <x:c r="K2664" s="120" t="n">
        <x:f>E2664-D2664</x:f>
        <x:v>-5352.224422135143</x:v>
      </x:c>
      <x:c r="L2664" s="77" t="str">
        <x:v>weighted_hybrid</x:v>
      </x:c>
      <x:c r="M2664" s="77" t="str">
        <x:v>是</x:v>
      </x:c>
      <x:c r="N2664" s="77" t="str">
        <x:v>是</x:v>
      </x:c>
    </x:row>
    <x:row r="2665">
      <x:c r="A2665" s="77" t="str">
        <x:v>3522</x:v>
      </x:c>
      <x:c r="B2665" s="77" t="str">
        <x:v>御嵿</x:v>
      </x:c>
      <x:c r="C2665" s="125" t="n">
        <x:v>45901</x:v>
      </x:c>
      <x:c r="D2665" s="120" t="n">
        <x:v>67237</x:v>
      </x:c>
      <x:c r="E2665" s="120" t="n">
        <x:v>76203.18298984229</x:v>
      </x:c>
      <x:c r="F2665" s="120" t="n">
        <x:v>76153.40039511395</x:v>
      </x:c>
      <x:c r="G2665" s="120" t="n">
        <x:v>76208.71438925654</x:v>
      </x:c>
      <x:c r="H2665" s="119" t="n">
        <x:v>0.13335191917905748</x:v>
      </x:c>
      <x:c r="I2665" s="119" t="n">
        <x:f>IFERROR(ABS(F2665-D2665)/ABS(D2665),"")</x:f>
        <x:v>0.1326115144208389</x:v>
      </x:c>
      <x:c r="J2665" s="119" t="n">
        <x:f>IFERROR(ABS(G2665-D2665)/ABS(D2665),"")</x:f>
        <x:v>0.13343418637441493</x:v>
      </x:c>
      <x:c r="K2665" s="120" t="n">
        <x:f>E2665-D2665</x:f>
        <x:v>8966.182989842287</x:v>
      </x:c>
      <x:c r="L2665" s="77" t="str">
        <x:v>weighted_hybrid</x:v>
      </x:c>
      <x:c r="M2665" s="77" t="str">
        <x:v>是</x:v>
      </x:c>
      <x:c r="N2665" s="77" t="str">
        <x:v>是</x:v>
      </x:c>
    </x:row>
    <x:row r="2666">
      <x:c r="A2666" s="77" t="str">
        <x:v>3522</x:v>
      </x:c>
      <x:c r="B2666" s="77" t="str">
        <x:v>御嵿</x:v>
      </x:c>
      <x:c r="C2666" s="125" t="n">
        <x:v>45931</x:v>
      </x:c>
      <x:c r="D2666" s="120" t="n">
        <x:v>90838</x:v>
      </x:c>
      <x:c r="E2666" s="120" t="n">
        <x:v>72283.5918375745</x:v>
      </x:c>
      <x:c r="F2666" s="120" t="n">
        <x:v>94923.418770129</x:v>
      </x:c>
      <x:c r="G2666" s="120" t="n">
        <x:v>69768.0555117351</x:v>
      </x:c>
      <x:c r="H2666" s="119" t="n">
        <x:v>0.20425821971449729</x:v>
      </x:c>
      <x:c r="I2666" s="119" t="n">
        <x:f>IFERROR(ABS(F2666-D2666)/ABS(D2666),"")</x:f>
        <x:v>0.044974776746835095</x:v>
      </x:c>
      <x:c r="J2666" s="119" t="n">
        <x:f>IFERROR(ABS(G2666-D2666)/ABS(D2666),"")</x:f>
        <x:v>0.23195077487686758</x:v>
      </x:c>
      <x:c r="K2666" s="120" t="n">
        <x:f>E2666-D2666</x:f>
        <x:v>-18554.408162425505</x:v>
      </x:c>
      <x:c r="L2666" s="77" t="str">
        <x:v>weighted_hybrid</x:v>
      </x:c>
      <x:c r="M2666" s="77" t="str">
        <x:v>是</x:v>
      </x:c>
      <x:c r="N2666" s="77" t="str">
        <x:v>是</x:v>
      </x:c>
    </x:row>
    <x:row r="2667">
      <x:c r="A2667" s="77" t="str">
        <x:v>3522</x:v>
      </x:c>
      <x:c r="B2667" s="77" t="str">
        <x:v>御嵿</x:v>
      </x:c>
      <x:c r="C2667" s="125" t="n">
        <x:v>45962</x:v>
      </x:c>
      <x:c r="D2667" s="120" t="n">
        <x:v>117063</x:v>
      </x:c>
      <x:c r="E2667" s="120" t="n">
        <x:v>116077.91377158382</x:v>
      </x:c>
      <x:c r="F2667" s="120" t="n">
        <x:v>109997.93831645444</x:v>
      </x:c>
      <x:c r="G2667" s="120" t="n">
        <x:v>116753.4665999315</x:v>
      </x:c>
      <x:c r="H2667" s="119" t="n">
        <x:v>0.00841500925498394</x:v>
      </x:c>
      <x:c r="I2667" s="119" t="n">
        <x:f>IFERROR(ABS(F2667-D2667)/ABS(D2667),"")</x:f>
        <x:v>0.060352645016320774</x:v>
      </x:c>
      <x:c r="J2667" s="119" t="n">
        <x:f>IFERROR(ABS(G2667-D2667)/ABS(D2667),"")</x:f>
        <x:v>0.0026441608370577903</x:v>
      </x:c>
      <x:c r="K2667" s="120" t="n">
        <x:f>E2667-D2667</x:f>
        <x:v>-985.0862284161849</x:v>
      </x:c>
      <x:c r="L2667" s="77" t="str">
        <x:v>weighted_hybrid</x:v>
      </x:c>
      <x:c r="M2667" s="77" t="str">
        <x:v>是</x:v>
      </x:c>
      <x:c r="N2667" s="77" t="str">
        <x:v>是</x:v>
      </x:c>
    </x:row>
    <x:row r="2668">
      <x:c r="A2668" s="77" t="str">
        <x:v>3522</x:v>
      </x:c>
      <x:c r="B2668" s="77" t="str">
        <x:v>御嵿</x:v>
      </x:c>
      <x:c r="C2668" s="125" t="n">
        <x:v>45992</x:v>
      </x:c>
      <x:c r="D2668" s="120" t="n">
        <x:v>118496</x:v>
      </x:c>
      <x:c r="E2668" s="120" t="n">
        <x:v>130347.55826195396</x:v>
      </x:c>
      <x:c r="F2668" s="120" t="n">
        <x:v>157702.2583660697</x:v>
      </x:c>
      <x:c r="G2668" s="120" t="n">
        <x:v>127308.14713927443</x:v>
      </x:c>
      <x:c r="H2668" s="119" t="n">
        <x:v>0.10001652597517185</x:v>
      </x:c>
      <x:c r="I2668" s="119" t="n">
        <x:f>IFERROR(ABS(F2668-D2668)/ABS(D2668),"")</x:f>
        <x:v>0.33086566944090684</x:v>
      </x:c>
      <x:c r="J2668" s="119" t="n">
        <x:f>IFERROR(ABS(G2668-D2668)/ABS(D2668),"")</x:f>
        <x:v>0.07436662114564566</x:v>
      </x:c>
      <x:c r="K2668" s="120" t="n">
        <x:f>E2668-D2668</x:f>
        <x:v>11851.558261953964</x:v>
      </x:c>
      <x:c r="L2668" s="77" t="str">
        <x:v>weighted_hybrid</x:v>
      </x:c>
      <x:c r="M2668" s="77" t="str">
        <x:v>是</x:v>
      </x:c>
      <x:c r="N2668" s="77" t="str">
        <x:v>是</x:v>
      </x:c>
    </x:row>
    <x:row r="2669">
      <x:c r="A2669" s="77" t="str">
        <x:v>3523</x:v>
      </x:c>
      <x:c r="B2669" s="77" t="str">
        <x:v>迎輝</x:v>
      </x:c>
      <x:c r="C2669" s="125" t="n">
        <x:v>45658</x:v>
      </x:c>
      <x:c r="D2669" s="120" t="n">
        <x:v>4210</x:v>
      </x:c>
      <x:c r="E2669" s="120" t="n">
        <x:v>7055.518464438937</x:v>
      </x:c>
      <x:c r="F2669" s="120" t="n">
        <x:v>7492.559645504247</x:v>
      </x:c>
      <x:c r="G2669" s="120" t="n">
        <x:v>7006.958333209458</x:v>
      </x:c>
      <x:c r="H2669" s="119" t="n">
        <x:v>0.6758951221945221</x:v>
      </x:c>
      <x:c r="I2669" s="119" t="n">
        <x:f>IFERROR(ABS(F2669-D2669)/ABS(D2669),"")</x:f>
        <x:v>0.7797053789796311</x:v>
      </x:c>
      <x:c r="J2669" s="119" t="n">
        <x:f>IFERROR(ABS(G2669-D2669)/ABS(D2669),"")</x:f>
        <x:v>0.6643606492183985</x:v>
      </x:c>
      <x:c r="K2669" s="120" t="n">
        <x:f>E2669-D2669</x:f>
        <x:v>2845.5184644389374</x:v>
      </x:c>
      <x:c r="L2669" s="77" t="str">
        <x:v>weighted_hybrid</x:v>
      </x:c>
      <x:c r="M2669" s="77" t="str">
        <x:v>是</x:v>
      </x:c>
      <x:c r="N2669" s="77" t="str">
        <x:v>是</x:v>
      </x:c>
    </x:row>
    <x:row r="2670">
      <x:c r="A2670" s="77" t="str">
        <x:v>3523</x:v>
      </x:c>
      <x:c r="B2670" s="77" t="str">
        <x:v>迎輝</x:v>
      </x:c>
      <x:c r="C2670" s="125" t="n">
        <x:v>45689</x:v>
      </x:c>
      <x:c r="D2670" s="120" t="n">
        <x:v>14108</x:v>
      </x:c>
      <x:c r="E2670" s="120" t="n">
        <x:v>7455.307211058884</x:v>
      </x:c>
      <x:c r="F2670" s="120" t="n">
        <x:v>4007.964831139838</x:v>
      </x:c>
      <x:c r="G2670" s="120" t="n">
        <x:v>7838.34525327211</x:v>
      </x:c>
      <x:c r="H2670" s="119" t="n">
        <x:v>0.47155463488383303</x:v>
      </x:c>
      <x:c r="I2670" s="119" t="n">
        <x:f>IFERROR(ABS(F2670-D2670)/ABS(D2670),"")</x:f>
        <x:v>0.7159083618415198</x:v>
      </x:c>
      <x:c r="J2670" s="119" t="n">
        <x:f>IFERROR(ABS(G2670-D2670)/ABS(D2670),"")</x:f>
        <x:v>0.4444042207774234</x:v>
      </x:c>
      <x:c r="K2670" s="120" t="n">
        <x:f>E2670-D2670</x:f>
        <x:v>-6652.692788941116</x:v>
      </x:c>
      <x:c r="L2670" s="77" t="str">
        <x:v>weighted_hybrid</x:v>
      </x:c>
      <x:c r="M2670" s="77" t="str">
        <x:v>是</x:v>
      </x:c>
      <x:c r="N2670" s="77" t="str">
        <x:v>是</x:v>
      </x:c>
    </x:row>
    <x:row r="2671">
      <x:c r="A2671" s="77" t="str">
        <x:v>3523</x:v>
      </x:c>
      <x:c r="B2671" s="77" t="str">
        <x:v>迎輝</x:v>
      </x:c>
      <x:c r="C2671" s="125" t="n">
        <x:v>45717</x:v>
      </x:c>
      <x:c r="D2671" s="120" t="n">
        <x:v>11567</x:v>
      </x:c>
      <x:c r="E2671" s="120" t="n">
        <x:v>10195.813581601618</x:v>
      </x:c>
      <x:c r="F2671" s="120" t="n">
        <x:v>6574.39021919414</x:v>
      </x:c>
      <x:c r="G2671" s="120" t="n">
        <x:v>10598.193955202449</x:v>
      </x:c>
      <x:c r="H2671" s="119" t="n">
        <x:v>0.11854296000677632</x:v>
      </x:c>
      <x:c r="I2671" s="119" t="n">
        <x:f>IFERROR(ABS(F2671-D2671)/ABS(D2671),"")</x:f>
        <x:v>0.43162529444158904</x:v>
      </x:c>
      <x:c r="J2671" s="119" t="n">
        <x:f>IFERROR(ABS(G2671-D2671)/ABS(D2671),"")</x:f>
        <x:v>0.08375603395846384</x:v>
      </x:c>
      <x:c r="K2671" s="120" t="n">
        <x:f>E2671-D2671</x:f>
        <x:v>-1371.1864183983816</x:v>
      </x:c>
      <x:c r="L2671" s="77" t="str">
        <x:v>weighted_hybrid</x:v>
      </x:c>
      <x:c r="M2671" s="77" t="str">
        <x:v>是</x:v>
      </x:c>
      <x:c r="N2671" s="77" t="str">
        <x:v>是</x:v>
      </x:c>
    </x:row>
    <x:row r="2672">
      <x:c r="A2672" s="77" t="str">
        <x:v>3523</x:v>
      </x:c>
      <x:c r="B2672" s="77" t="str">
        <x:v>迎輝</x:v>
      </x:c>
      <x:c r="C2672" s="125" t="n">
        <x:v>45748</x:v>
      </x:c>
      <x:c r="D2672" s="120" t="n">
        <x:v>3649</x:v>
      </x:c>
      <x:c r="E2672" s="120" t="n">
        <x:v>14768.851491256804</x:v>
      </x:c>
      <x:c r="F2672" s="120" t="n">
        <x:v>14019.994109704618</x:v>
      </x:c>
      <x:c r="G2672" s="120" t="n">
        <x:v>14852.057866984824</x:v>
      </x:c>
      <x:c r="H2672" s="119" t="n">
        <x:v>3.0473695509062226</x:v>
      </x:c>
      <x:c r="I2672" s="119" t="n">
        <x:f>IFERROR(ABS(F2672-D2672)/ABS(D2672),"")</x:f>
        <x:v>2.8421469196230795</x:v>
      </x:c>
      <x:c r="J2672" s="119" t="n">
        <x:f>IFERROR(ABS(G2672-D2672)/ABS(D2672),"")</x:f>
        <x:v>3.0701720654932374</x:v>
      </x:c>
      <x:c r="K2672" s="120" t="n">
        <x:f>E2672-D2672</x:f>
        <x:v>11119.851491256804</x:v>
      </x:c>
      <x:c r="L2672" s="77" t="str">
        <x:v>weighted_hybrid</x:v>
      </x:c>
      <x:c r="M2672" s="77" t="str">
        <x:v>是</x:v>
      </x:c>
      <x:c r="N2672" s="77" t="str">
        <x:v>是</x:v>
      </x:c>
    </x:row>
    <x:row r="2673">
      <x:c r="A2673" s="77" t="str">
        <x:v>3523</x:v>
      </x:c>
      <x:c r="B2673" s="77" t="str">
        <x:v>迎輝</x:v>
      </x:c>
      <x:c r="C2673" s="125" t="n">
        <x:v>45778</x:v>
      </x:c>
      <x:c r="D2673" s="120" t="n">
        <x:v>5387</x:v>
      </x:c>
      <x:c r="E2673" s="120" t="n">
        <x:v>4382.561972455395</x:v>
      </x:c>
      <x:c r="F2673" s="120" t="n">
        <x:v>4787.634565645704</x:v>
      </x:c>
      <x:c r="G2673" s="120" t="n">
        <x:v>4337.55390654536</x:v>
      </x:c>
      <x:c r="H2673" s="119" t="n">
        <x:v>0.18645591749482177</x:v>
      </x:c>
      <x:c r="I2673" s="119" t="n">
        <x:f>IFERROR(ABS(F2673-D2673)/ABS(D2673),"")</x:f>
        <x:v>0.11126145059482008</x:v>
      </x:c>
      <x:c r="J2673" s="119" t="n">
        <x:f>IFERROR(ABS(G2673-D2673)/ABS(D2673),"")</x:f>
        <x:v>0.1948108582614887</x:v>
      </x:c>
      <x:c r="K2673" s="120" t="n">
        <x:f>E2673-D2673</x:f>
        <x:v>-1004.4380275446047</x:v>
      </x:c>
      <x:c r="L2673" s="77" t="str">
        <x:v>weighted_hybrid</x:v>
      </x:c>
      <x:c r="M2673" s="77" t="str">
        <x:v>是</x:v>
      </x:c>
      <x:c r="N2673" s="77" t="str">
        <x:v>是</x:v>
      </x:c>
    </x:row>
    <x:row r="2674">
      <x:c r="A2674" s="77" t="str">
        <x:v>3523</x:v>
      </x:c>
      <x:c r="B2674" s="77" t="str">
        <x:v>迎輝</x:v>
      </x:c>
      <x:c r="C2674" s="125" t="n">
        <x:v>45809</x:v>
      </x:c>
      <x:c r="D2674" s="120" t="n">
        <x:v>8935</x:v>
      </x:c>
      <x:c r="E2674" s="120" t="n">
        <x:v>6069.653381441682</x:v>
      </x:c>
      <x:c r="F2674" s="120" t="n">
        <x:v>5344.4438208348</x:v>
      </x:c>
      <x:c r="G2674" s="120" t="n">
        <x:v>6150.232221509113</x:v>
      </x:c>
      <x:c r="H2674" s="119" t="n">
        <x:v>0.3206879259718319</x:v>
      </x:c>
      <x:c r="I2674" s="119" t="n">
        <x:f>IFERROR(ABS(F2674-D2674)/ABS(D2674),"")</x:f>
        <x:v>0.4018529579367879</x:v>
      </x:c>
      <x:c r="J2674" s="119" t="n">
        <x:f>IFERROR(ABS(G2674-D2674)/ABS(D2674),"")</x:f>
        <x:v>0.31166958908683684</x:v>
      </x:c>
      <x:c r="K2674" s="120" t="n">
        <x:f>E2674-D2674</x:f>
        <x:v>-2865.3466185583184</x:v>
      </x:c>
      <x:c r="L2674" s="77" t="str">
        <x:v>weighted_hybrid</x:v>
      </x:c>
      <x:c r="M2674" s="77" t="str">
        <x:v>是</x:v>
      </x:c>
      <x:c r="N2674" s="77" t="str">
        <x:v>是</x:v>
      </x:c>
    </x:row>
    <x:row r="2675">
      <x:c r="A2675" s="77" t="str">
        <x:v>3523</x:v>
      </x:c>
      <x:c r="B2675" s="77" t="str">
        <x:v>迎輝</x:v>
      </x:c>
      <x:c r="C2675" s="125" t="n">
        <x:v>45839</x:v>
      </x:c>
      <x:c r="D2675" s="120" t="n">
        <x:v>4554</x:v>
      </x:c>
      <x:c r="E2675" s="120" t="n">
        <x:v>7476.527547505041</x:v>
      </x:c>
      <x:c r="F2675" s="120" t="n">
        <x:v>7997.342428529925</x:v>
      </x:c>
      <x:c r="G2675" s="120" t="n">
        <x:v>7418.659227391165</x:v>
      </x:c>
      <x:c r="H2675" s="119" t="n">
        <x:v>0.6417495712571456</x:v>
      </x:c>
      <x:c r="I2675" s="119" t="n">
        <x:f>IFERROR(ABS(F2675-D2675)/ABS(D2675),"")</x:f>
        <x:v>0.7561138402569005</x:v>
      </x:c>
      <x:c r="J2675" s="119" t="n">
        <x:f>IFERROR(ABS(G2675-D2675)/ABS(D2675),"")</x:f>
        <x:v>0.6290424302571728</x:v>
      </x:c>
      <x:c r="K2675" s="120" t="n">
        <x:f>E2675-D2675</x:f>
        <x:v>2922.527547505041</x:v>
      </x:c>
      <x:c r="L2675" s="77" t="str">
        <x:v>weighted_hybrid</x:v>
      </x:c>
      <x:c r="M2675" s="77" t="str">
        <x:v>是</x:v>
      </x:c>
      <x:c r="N2675" s="77" t="str">
        <x:v>是</x:v>
      </x:c>
    </x:row>
    <x:row r="2676">
      <x:c r="A2676" s="77" t="str">
        <x:v>3523</x:v>
      </x:c>
      <x:c r="B2676" s="77" t="str">
        <x:v>迎輝</x:v>
      </x:c>
      <x:c r="C2676" s="125" t="n">
        <x:v>45870</x:v>
      </x:c>
      <x:c r="D2676" s="120" t="n">
        <x:v>38487</x:v>
      </x:c>
      <x:c r="E2676" s="120" t="n">
        <x:v>5263.114789165423</x:v>
      </x:c>
      <x:c r="F2676" s="120" t="n">
        <x:v>5504.978011473349</x:v>
      </x:c>
      <x:c r="G2676" s="120" t="n">
        <x:v>5236.241097797875</x:v>
      </x:c>
      <x:c r="H2676" s="119" t="n">
        <x:v>0.8632495442833833</x:v>
      </x:c>
      <x:c r="I2676" s="119" t="n">
        <x:f>IFERROR(ABS(F2676-D2676)/ABS(D2676),"")</x:f>
        <x:v>0.85696526069911</x:v>
      </x:c>
      <x:c r="J2676" s="119" t="n">
        <x:f>IFERROR(ABS(G2676-D2676)/ABS(D2676),"")</x:f>
        <x:v>0.8639477980149695</x:v>
      </x:c>
      <x:c r="K2676" s="120" t="n">
        <x:f>E2676-D2676</x:f>
        <x:v>-33223.885210834575</x:v>
      </x:c>
      <x:c r="L2676" s="77" t="str">
        <x:v>weighted_hybrid</x:v>
      </x:c>
      <x:c r="M2676" s="77" t="str">
        <x:v>是</x:v>
      </x:c>
      <x:c r="N2676" s="77" t="str">
        <x:v>是</x:v>
      </x:c>
    </x:row>
    <x:row r="2677">
      <x:c r="A2677" s="77" t="str">
        <x:v>3523</x:v>
      </x:c>
      <x:c r="B2677" s="77" t="str">
        <x:v>迎輝</x:v>
      </x:c>
      <x:c r="C2677" s="125" t="n">
        <x:v>45901</x:v>
      </x:c>
      <x:c r="D2677" s="120" t="n">
        <x:v>5929</x:v>
      </x:c>
      <x:c r="E2677" s="120" t="n">
        <x:v>14345.39095293525</x:v>
      </x:c>
      <x:c r="F2677" s="120" t="n">
        <x:v>9460.395690554798</x:v>
      </x:c>
      <x:c r="G2677" s="120" t="n">
        <x:v>14888.168204310856</x:v>
      </x:c>
      <x:c r="H2677" s="119" t="n">
        <x:v>1.4195295923318012</x:v>
      </x:c>
      <x:c r="I2677" s="119" t="n">
        <x:f>IFERROR(ABS(F2677-D2677)/ABS(D2677),"")</x:f>
        <x:v>0.5956140479937255</x:v>
      </x:c>
      <x:c r="J2677" s="119" t="n">
        <x:f>IFERROR(ABS(G2677-D2677)/ABS(D2677),"")</x:f>
        <x:v>1.5110757639249208</x:v>
      </x:c>
      <x:c r="K2677" s="120" t="n">
        <x:f>E2677-D2677</x:f>
        <x:v>8416.39095293525</x:v>
      </x:c>
      <x:c r="L2677" s="77" t="str">
        <x:v>weighted_hybrid</x:v>
      </x:c>
      <x:c r="M2677" s="77" t="str">
        <x:v>是</x:v>
      </x:c>
      <x:c r="N2677" s="77" t="str">
        <x:v>是</x:v>
      </x:c>
    </x:row>
    <x:row r="2678">
      <x:c r="A2678" s="77" t="str">
        <x:v>3523</x:v>
      </x:c>
      <x:c r="B2678" s="77" t="str">
        <x:v>迎輝</x:v>
      </x:c>
      <x:c r="C2678" s="125" t="n">
        <x:v>45931</x:v>
      </x:c>
      <x:c r="D2678" s="120" t="n">
        <x:v>3759</x:v>
      </x:c>
      <x:c r="E2678" s="120" t="n">
        <x:v>4482.840720024989</x:v>
      </x:c>
      <x:c r="F2678" s="120" t="n">
        <x:v>6346.628411858641</x:v>
      </x:c>
      <x:c r="G2678" s="120" t="n">
        <x:v>4275.753198710138</x:v>
      </x:c>
      <x:c r="H2678" s="119" t="n">
        <x:v>0.19256204310321612</x:v>
      </x:c>
      <x:c r="I2678" s="119" t="n">
        <x:f>IFERROR(ABS(F2678-D2678)/ABS(D2678),"")</x:f>
        <x:v>0.6883821260597608</x:v>
      </x:c>
      <x:c r="J2678" s="119" t="n">
        <x:f>IFERROR(ABS(G2678-D2678)/ABS(D2678),"")</x:f>
        <x:v>0.13747092277471093</x:v>
      </x:c>
      <x:c r="K2678" s="120" t="n">
        <x:f>E2678-D2678</x:f>
        <x:v>723.8407200249894</x:v>
      </x:c>
      <x:c r="L2678" s="77" t="str">
        <x:v>weighted_hybrid</x:v>
      </x:c>
      <x:c r="M2678" s="77" t="str">
        <x:v>是</x:v>
      </x:c>
      <x:c r="N2678" s="77" t="str">
        <x:v>是</x:v>
      </x:c>
    </x:row>
    <x:row r="2679">
      <x:c r="A2679" s="77" t="str">
        <x:v>3523</x:v>
      </x:c>
      <x:c r="B2679" s="77" t="str">
        <x:v>迎輝</x:v>
      </x:c>
      <x:c r="C2679" s="125" t="n">
        <x:v>45962</x:v>
      </x:c>
      <x:c r="D2679" s="120" t="n">
        <x:v>3273</x:v>
      </x:c>
      <x:c r="E2679" s="120" t="n">
        <x:v>4307.220763480472</x:v>
      </x:c>
      <x:c r="F2679" s="120" t="n">
        <x:v>5824.697152930562</x:v>
      </x:c>
      <x:c r="G2679" s="120" t="n">
        <x:v>4138.612275763795</x:v>
      </x:c>
      <x:c r="H2679" s="119" t="n">
        <x:v>0.31598556782171455</x:v>
      </x:c>
      <x:c r="I2679" s="119" t="n">
        <x:f>IFERROR(ABS(F2679-D2679)/ABS(D2679),"")</x:f>
        <x:v>0.7796202728171592</x:v>
      </x:c>
      <x:c r="J2679" s="119" t="n">
        <x:f>IFERROR(ABS(G2679-D2679)/ABS(D2679),"")</x:f>
        <x:v>0.26447060059999844</x:v>
      </x:c>
      <x:c r="K2679" s="120" t="n">
        <x:f>E2679-D2679</x:f>
        <x:v>1034.2207634804718</x:v>
      </x:c>
      <x:c r="L2679" s="77" t="str">
        <x:v>weighted_hybrid</x:v>
      </x:c>
      <x:c r="M2679" s="77" t="str">
        <x:v>是</x:v>
      </x:c>
      <x:c r="N2679" s="77" t="str">
        <x:v>是</x:v>
      </x:c>
    </x:row>
    <x:row r="2680">
      <x:c r="A2680" s="77" t="str">
        <x:v>3523</x:v>
      </x:c>
      <x:c r="B2680" s="77" t="str">
        <x:v>迎輝</x:v>
      </x:c>
      <x:c r="C2680" s="125" t="n">
        <x:v>45992</x:v>
      </x:c>
      <x:c r="D2680" s="120" t="n">
        <x:v>2763</x:v>
      </x:c>
      <x:c r="E2680" s="120" t="n">
        <x:v>2655.9755714648136</x:v>
      </x:c>
      <x:c r="F2680" s="120" t="n">
        <x:v>3010.471840249509</x:v>
      </x:c>
      <x:c r="G2680" s="120" t="n">
        <x:v>2616.5870971554027</x:v>
      </x:c>
      <x:c r="H2680" s="119" t="n">
        <x:v>0.03873486374780544</x:v>
      </x:c>
      <x:c r="I2680" s="119" t="n">
        <x:f>IFERROR(ABS(F2680-D2680)/ABS(D2680),"")</x:f>
        <x:v>0.08956635550108907</x:v>
      </x:c>
      <x:c r="J2680" s="119" t="n">
        <x:f>IFERROR(ABS(G2680-D2680)/ABS(D2680),"")</x:f>
        <x:v>0.05299055477546047</x:v>
      </x:c>
      <x:c r="K2680" s="120" t="n">
        <x:f>E2680-D2680</x:f>
        <x:v>-107.02442853518642</x:v>
      </x:c>
      <x:c r="L2680" s="77" t="str">
        <x:v>weighted_hybrid</x:v>
      </x:c>
      <x:c r="M2680" s="77" t="str">
        <x:v>是</x:v>
      </x:c>
      <x:c r="N2680" s="77" t="str">
        <x:v>是</x:v>
      </x:c>
    </x:row>
    <x:row r="2681">
      <x:c r="A2681" s="77" t="str">
        <x:v>3527</x:v>
      </x:c>
      <x:c r="B2681" s="77" t="str">
        <x:v>聚積</x:v>
      </x:c>
      <x:c r="C2681" s="125" t="n">
        <x:v>45658</x:v>
      </x:c>
      <x:c r="D2681" s="120" t="n">
        <x:v>100976</x:v>
      </x:c>
      <x:c r="E2681" s="120" t="n">
        <x:v>133839.35428017317</x:v>
      </x:c>
      <x:c r="F2681" s="120" t="n">
        <x:v>127559.29434798502</x:v>
      </x:c>
      <x:c r="G2681" s="120" t="n">
        <x:v>134537.13871708294</x:v>
      </x:c>
      <x:c r="H2681" s="119" t="n">
        <x:v>0.32545708168449106</x:v>
      </x:c>
      <x:c r="I2681" s="119" t="n">
        <x:f>IFERROR(ABS(F2681-D2681)/ABS(D2681),"")</x:f>
        <x:v>0.26326349179988334</x:v>
      </x:c>
      <x:c r="J2681" s="119" t="n">
        <x:f>IFERROR(ABS(G2681-D2681)/ABS(D2681),"")</x:f>
        <x:v>0.33236748056055837</x:v>
      </x:c>
      <x:c r="K2681" s="120" t="n">
        <x:f>E2681-D2681</x:f>
        <x:v>32863.35428017317</x:v>
      </x:c>
      <x:c r="L2681" s="77" t="str">
        <x:v>weighted_hybrid</x:v>
      </x:c>
      <x:c r="M2681" s="77" t="str">
        <x:v>是</x:v>
      </x:c>
      <x:c r="N2681" s="77" t="str">
        <x:v>是</x:v>
      </x:c>
    </x:row>
    <x:row r="2682">
      <x:c r="A2682" s="77" t="str">
        <x:v>3527</x:v>
      </x:c>
      <x:c r="B2682" s="77" t="str">
        <x:v>聚積</x:v>
      </x:c>
      <x:c r="C2682" s="125" t="n">
        <x:v>45689</x:v>
      </x:c>
      <x:c r="D2682" s="120" t="n">
        <x:v>110184</x:v>
      </x:c>
      <x:c r="E2682" s="120" t="n">
        <x:v>96473.97168813675</x:v>
      </x:c>
      <x:c r="F2682" s="120" t="n">
        <x:v>86920.04523412429</x:v>
      </x:c>
      <x:c r="G2682" s="120" t="n">
        <x:v>97535.51907191591</x:v>
      </x:c>
      <x:c r="H2682" s="119" t="n">
        <x:v>0.1244284860947438</x:v>
      </x:c>
      <x:c r="I2682" s="119" t="n">
        <x:f>IFERROR(ABS(F2682-D2682)/ABS(D2682),"")</x:f>
        <x:v>0.21113732271360366</x:v>
      </x:c>
      <x:c r="J2682" s="119" t="n">
        <x:f>IFERROR(ABS(G2682-D2682)/ABS(D2682),"")</x:f>
        <x:v>0.11479417091487044</x:v>
      </x:c>
      <x:c r="K2682" s="120" t="n">
        <x:f>E2682-D2682</x:f>
        <x:v>-13710.02831186325</x:v>
      </x:c>
      <x:c r="L2682" s="77" t="str">
        <x:v>weighted_hybrid</x:v>
      </x:c>
      <x:c r="M2682" s="77" t="str">
        <x:v>是</x:v>
      </x:c>
      <x:c r="N2682" s="77" t="str">
        <x:v>是</x:v>
      </x:c>
    </x:row>
    <x:row r="2683">
      <x:c r="A2683" s="77" t="str">
        <x:v>3527</x:v>
      </x:c>
      <x:c r="B2683" s="77" t="str">
        <x:v>聚積</x:v>
      </x:c>
      <x:c r="C2683" s="125" t="n">
        <x:v>45717</x:v>
      </x:c>
      <x:c r="D2683" s="120" t="n">
        <x:v>175166</x:v>
      </x:c>
      <x:c r="E2683" s="120" t="n">
        <x:v>132371.77316338583</x:v>
      </x:c>
      <x:c r="F2683" s="120" t="n">
        <x:v>147175.98322774973</x:v>
      </x:c>
      <x:c r="G2683" s="120" t="n">
        <x:v>130726.86093401207</x:v>
      </x:c>
      <x:c r="H2683" s="119" t="n">
        <x:v>0.24430669671405503</x:v>
      </x:c>
      <x:c r="I2683" s="119" t="n">
        <x:f>IFERROR(ABS(F2683-D2683)/ABS(D2683),"")</x:f>
        <x:v>0.15979137944721158</x:v>
      </x:c>
      <x:c r="J2683" s="119" t="n">
        <x:f>IFERROR(ABS(G2683-D2683)/ABS(D2683),"")</x:f>
        <x:v>0.2536972875214821</x:v>
      </x:c>
      <x:c r="K2683" s="120" t="n">
        <x:f>E2683-D2683</x:f>
        <x:v>-42794.226836614165</x:v>
      </x:c>
      <x:c r="L2683" s="77" t="str">
        <x:v>weighted_hybrid</x:v>
      </x:c>
      <x:c r="M2683" s="77" t="str">
        <x:v>是</x:v>
      </x:c>
      <x:c r="N2683" s="77" t="str">
        <x:v>是</x:v>
      </x:c>
    </x:row>
    <x:row r="2684">
      <x:c r="A2684" s="77" t="str">
        <x:v>3527</x:v>
      </x:c>
      <x:c r="B2684" s="77" t="str">
        <x:v>聚積</x:v>
      </x:c>
      <x:c r="C2684" s="125" t="n">
        <x:v>45748</x:v>
      </x:c>
      <x:c r="D2684" s="120" t="n">
        <x:v>132229</x:v>
      </x:c>
      <x:c r="E2684" s="120" t="n">
        <x:v>167354.42840614836</x:v>
      </x:c>
      <x:c r="F2684" s="120" t="n">
        <x:v>156147.82235433068</x:v>
      </x:c>
      <x:c r="G2684" s="120" t="n">
        <x:v>168599.60685635032</x:v>
      </x:c>
      <x:c r="H2684" s="119" t="n">
        <x:v>0.26564088366506866</x:v>
      </x:c>
      <x:c r="I2684" s="119" t="n">
        <x:f>IFERROR(ABS(F2684-D2684)/ABS(D2684),"")</x:f>
        <x:v>0.18088938398029691</x:v>
      </x:c>
      <x:c r="J2684" s="119" t="n">
        <x:f>IFERROR(ABS(G2684-D2684)/ABS(D2684),"")</x:f>
        <x:v>0.27505771696337655</x:v>
      </x:c>
      <x:c r="K2684" s="120" t="n">
        <x:f>E2684-D2684</x:f>
        <x:v>35125.42840614836</x:v>
      </x:c>
      <x:c r="L2684" s="77" t="str">
        <x:v>weighted_hybrid</x:v>
      </x:c>
      <x:c r="M2684" s="77" t="str">
        <x:v>是</x:v>
      </x:c>
      <x:c r="N2684" s="77" t="str">
        <x:v>是</x:v>
      </x:c>
    </x:row>
    <x:row r="2685">
      <x:c r="A2685" s="77" t="str">
        <x:v>3527</x:v>
      </x:c>
      <x:c r="B2685" s="77" t="str">
        <x:v>聚積</x:v>
      </x:c>
      <x:c r="C2685" s="125" t="n">
        <x:v>45778</x:v>
      </x:c>
      <x:c r="D2685" s="120" t="n">
        <x:v>116344</x:v>
      </x:c>
      <x:c r="E2685" s="120" t="n">
        <x:v>145186.0503771922</x:v>
      </x:c>
      <x:c r="F2685" s="120" t="n">
        <x:v>135303.19389584273</x:v>
      </x:c>
      <x:c r="G2685" s="120" t="n">
        <x:v>146284.1455417866</x:v>
      </x:c>
      <x:c r="H2685" s="119" t="n">
        <x:v>0.24790320409468652</x:v>
      </x:c>
      <x:c r="I2685" s="119" t="n">
        <x:f>IFERROR(ABS(F2685-D2685)/ABS(D2685),"")</x:f>
        <x:v>0.16295807171700075</x:v>
      </x:c>
      <x:c r="J2685" s="119" t="n">
        <x:f>IFERROR(ABS(G2685-D2685)/ABS(D2685),"")</x:f>
        <x:v>0.2573415521366516</x:v>
      </x:c>
      <x:c r="K2685" s="120" t="n">
        <x:f>E2685-D2685</x:f>
        <x:v>28842.05037719221</x:v>
      </x:c>
      <x:c r="L2685" s="77" t="str">
        <x:v>weighted_hybrid</x:v>
      </x:c>
      <x:c r="M2685" s="77" t="str">
        <x:v>是</x:v>
      </x:c>
      <x:c r="N2685" s="77" t="str">
        <x:v>是</x:v>
      </x:c>
    </x:row>
    <x:row r="2686">
      <x:c r="A2686" s="77" t="str">
        <x:v>3527</x:v>
      </x:c>
      <x:c r="B2686" s="77" t="str">
        <x:v>聚積</x:v>
      </x:c>
      <x:c r="C2686" s="125" t="n">
        <x:v>45809</x:v>
      </x:c>
      <x:c r="D2686" s="120" t="n">
        <x:v>123732</x:v>
      </x:c>
      <x:c r="E2686" s="120" t="n">
        <x:v>124289.65331019257</x:v>
      </x:c>
      <x:c r="F2686" s="120" t="n">
        <x:v>114549.36042306076</x:v>
      </x:c>
      <x:c r="G2686" s="120" t="n">
        <x:v>125371.90807542944</x:v>
      </x:c>
      <x:c r="H2686" s="119" t="n">
        <x:v>0.004506944930919845</x:v>
      </x:c>
      <x:c r="I2686" s="119" t="n">
        <x:f>IFERROR(ABS(F2686-D2686)/ABS(D2686),"")</x:f>
        <x:v>0.0742139428518026</x:v>
      </x:c>
      <x:c r="J2686" s="119" t="n">
        <x:f>IFERROR(ABS(G2686-D2686)/ABS(D2686),"")</x:f>
        <x:v>0.013253710240111216</x:v>
      </x:c>
      <x:c r="K2686" s="120" t="n">
        <x:f>E2686-D2686</x:f>
        <x:v>557.6533101925743</x:v>
      </x:c>
      <x:c r="L2686" s="77" t="str">
        <x:v>weighted_hybrid</x:v>
      </x:c>
      <x:c r="M2686" s="77" t="str">
        <x:v>是</x:v>
      </x:c>
      <x:c r="N2686" s="77" t="str">
        <x:v>是</x:v>
      </x:c>
    </x:row>
    <x:row r="2687">
      <x:c r="A2687" s="77" t="str">
        <x:v>3527</x:v>
      </x:c>
      <x:c r="B2687" s="77" t="str">
        <x:v>聚積</x:v>
      </x:c>
      <x:c r="C2687" s="125" t="n">
        <x:v>45839</x:v>
      </x:c>
      <x:c r="D2687" s="120" t="n">
        <x:v>113692</x:v>
      </x:c>
      <x:c r="E2687" s="120" t="n">
        <x:v>108650.70603573835</x:v>
      </x:c>
      <x:c r="F2687" s="120" t="n">
        <x:v>111215.87047389068</x:v>
      </x:c>
      <x:c r="G2687" s="120" t="n">
        <x:v>108365.68776483253</x:v>
      </x:c>
      <x:c r="H2687" s="119" t="n">
        <x:v>0.04434167720034528</x:v>
      </x:c>
      <x:c r="I2687" s="119" t="n">
        <x:f>IFERROR(ABS(F2687-D2687)/ABS(D2687),"")</x:f>
        <x:v>0.02177927669589169</x:v>
      </x:c>
      <x:c r="J2687" s="119" t="n">
        <x:f>IFERROR(ABS(G2687-D2687)/ABS(D2687),"")</x:f>
        <x:v>0.04684861058972899</x:v>
      </x:c>
      <x:c r="K2687" s="120" t="n">
        <x:f>E2687-D2687</x:f>
        <x:v>-5041.293964261655</x:v>
      </x:c>
      <x:c r="L2687" s="77" t="str">
        <x:v>weighted_hybrid</x:v>
      </x:c>
      <x:c r="M2687" s="77" t="str">
        <x:v>是</x:v>
      </x:c>
      <x:c r="N2687" s="77" t="str">
        <x:v>是</x:v>
      </x:c>
    </x:row>
    <x:row r="2688">
      <x:c r="A2688" s="77" t="str">
        <x:v>3527</x:v>
      </x:c>
      <x:c r="B2688" s="77" t="str">
        <x:v>聚積</x:v>
      </x:c>
      <x:c r="C2688" s="125" t="n">
        <x:v>45870</x:v>
      </x:c>
      <x:c r="D2688" s="120" t="n">
        <x:v>119754</x:v>
      </x:c>
      <x:c r="E2688" s="120" t="n">
        <x:v>99416.65082524481</x:v>
      </x:c>
      <x:c r="F2688" s="120" t="n">
        <x:v>114021.39916641876</x:v>
      </x:c>
      <x:c r="G2688" s="120" t="n">
        <x:v>97793.90100955882</x:v>
      </x:c>
      <x:c r="H2688" s="119" t="n">
        <x:v>0.16982605319868388</x:v>
      </x:c>
      <x:c r="I2688" s="119" t="n">
        <x:f>IFERROR(ABS(F2688-D2688)/ABS(D2688),"")</x:f>
        <x:v>0.04786980671694671</x:v>
      </x:c>
      <x:c r="J2688" s="119" t="n">
        <x:f>IFERROR(ABS(G2688-D2688)/ABS(D2688),"")</x:f>
        <x:v>0.18337674725221023</x:v>
      </x:c>
      <x:c r="K2688" s="120" t="n">
        <x:f>E2688-D2688</x:f>
        <x:v>-20337.34917475519</x:v>
      </x:c>
      <x:c r="L2688" s="77" t="str">
        <x:v>weighted_hybrid</x:v>
      </x:c>
      <x:c r="M2688" s="77" t="str">
        <x:v>是</x:v>
      </x:c>
      <x:c r="N2688" s="77" t="str">
        <x:v>是</x:v>
      </x:c>
    </x:row>
    <x:row r="2689">
      <x:c r="A2689" s="77" t="str">
        <x:v>3527</x:v>
      </x:c>
      <x:c r="B2689" s="77" t="str">
        <x:v>聚積</x:v>
      </x:c>
      <x:c r="C2689" s="125" t="n">
        <x:v>45901</x:v>
      </x:c>
      <x:c r="D2689" s="120" t="n">
        <x:v>128184</x:v>
      </x:c>
      <x:c r="E2689" s="120" t="n">
        <x:v>115776.40775116353</x:v>
      </x:c>
      <x:c r="F2689" s="120" t="n">
        <x:v>130973.64868550956</x:v>
      </x:c>
      <x:c r="G2689" s="120" t="n">
        <x:v>114087.82542512508</x:v>
      </x:c>
      <x:c r="H2689" s="119" t="n">
        <x:v>0.09679517138516877</x:v>
      </x:c>
      <x:c r="I2689" s="119" t="n">
        <x:f>IFERROR(ABS(F2689-D2689)/ABS(D2689),"")</x:f>
        <x:v>0.02176284626403886</x:v>
      </x:c>
      <x:c r="J2689" s="119" t="n">
        <x:f>IFERROR(ABS(G2689-D2689)/ABS(D2689),"")</x:f>
        <x:v>0.10996828445730297</x:v>
      </x:c>
      <x:c r="K2689" s="120" t="n">
        <x:f>E2689-D2689</x:f>
        <x:v>-12407.592248836474</x:v>
      </x:c>
      <x:c r="L2689" s="77" t="str">
        <x:v>weighted_hybrid</x:v>
      </x:c>
      <x:c r="M2689" s="77" t="str">
        <x:v>是</x:v>
      </x:c>
      <x:c r="N2689" s="77" t="str">
        <x:v>是</x:v>
      </x:c>
    </x:row>
    <x:row r="2690">
      <x:c r="A2690" s="77" t="str">
        <x:v>3527</x:v>
      </x:c>
      <x:c r="B2690" s="77" t="str">
        <x:v>聚積</x:v>
      </x:c>
      <x:c r="C2690" s="125" t="n">
        <x:v>45931</x:v>
      </x:c>
      <x:c r="D2690" s="120" t="n">
        <x:v>111407</x:v>
      </x:c>
      <x:c r="E2690" s="120" t="n">
        <x:v>127621.49228204787</x:v>
      </x:c>
      <x:c r="F2690" s="120" t="n">
        <x:v>111946.93726997238</x:v>
      </x:c>
      <x:c r="G2690" s="120" t="n">
        <x:v>129363.1095056118</x:v>
      </x:c>
      <x:c r="H2690" s="119" t="n">
        <x:v>0.14554284992906968</x:v>
      </x:c>
      <x:c r="I2690" s="119" t="n">
        <x:f>IFERROR(ABS(F2690-D2690)/ABS(D2690),"")</x:f>
        <x:v>0.004846529122697635</x:v>
      </x:c>
      <x:c r="J2690" s="119" t="n">
        <x:f>IFERROR(ABS(G2690-D2690)/ABS(D2690),"")</x:f>
        <x:v>0.161175774463111</x:v>
      </x:c>
      <x:c r="K2690" s="120" t="n">
        <x:f>E2690-D2690</x:f>
        <x:v>16214.492282047868</x:v>
      </x:c>
      <x:c r="L2690" s="77" t="str">
        <x:v>weighted_hybrid</x:v>
      </x:c>
      <x:c r="M2690" s="77" t="str">
        <x:v>是</x:v>
      </x:c>
      <x:c r="N2690" s="77" t="str">
        <x:v>是</x:v>
      </x:c>
    </x:row>
    <x:row r="2691">
      <x:c r="A2691" s="77" t="str">
        <x:v>3527</x:v>
      </x:c>
      <x:c r="B2691" s="77" t="str">
        <x:v>聚積</x:v>
      </x:c>
      <x:c r="C2691" s="125" t="n">
        <x:v>45962</x:v>
      </x:c>
      <x:c r="D2691" s="120" t="n">
        <x:v>112085</x:v>
      </x:c>
      <x:c r="E2691" s="120" t="n">
        <x:v>117950.91069111656</x:v>
      </x:c>
      <x:c r="F2691" s="120" t="n">
        <x:v>117618.14191279096</x:v>
      </x:c>
      <x:c r="G2691" s="120" t="n">
        <x:v>117987.88499981939</x:v>
      </x:c>
      <x:c r="H2691" s="119" t="n">
        <x:v>0.052334484463724476</x:v>
      </x:c>
      <x:c r="I2691" s="119" t="n">
        <x:f>IFERROR(ABS(F2691-D2691)/ABS(D2691),"")</x:f>
        <x:v>0.04936558783772103</x:v>
      </x:c>
      <x:c r="J2691" s="119" t="n">
        <x:f>IFERROR(ABS(G2691-D2691)/ABS(D2691),"")</x:f>
        <x:v>0.05266436186661365</x:v>
      </x:c>
      <x:c r="K2691" s="120" t="n">
        <x:f>E2691-D2691</x:f>
        <x:v>5865.910691116558</x:v>
      </x:c>
      <x:c r="L2691" s="77" t="str">
        <x:v>weighted_hybrid</x:v>
      </x:c>
      <x:c r="M2691" s="77" t="str">
        <x:v>是</x:v>
      </x:c>
      <x:c r="N2691" s="77" t="str">
        <x:v>是</x:v>
      </x:c>
    </x:row>
    <x:row r="2692">
      <x:c r="A2692" s="77" t="str">
        <x:v>3527</x:v>
      </x:c>
      <x:c r="B2692" s="77" t="str">
        <x:v>聚積</x:v>
      </x:c>
      <x:c r="C2692" s="125" t="n">
        <x:v>45992</x:v>
      </x:c>
      <x:c r="D2692" s="120" t="n">
        <x:v>105127</x:v>
      </x:c>
      <x:c r="E2692" s="120" t="n">
        <x:v>115068.8754901491</x:v>
      </x:c>
      <x:c r="F2692" s="120" t="n">
        <x:v>114712.40946897652</x:v>
      </x:c>
      <x:c r="G2692" s="120" t="n">
        <x:v>115108.48282583494</x:v>
      </x:c>
      <x:c r="H2692" s="119" t="n">
        <x:v>0.09457014363721122</x:v>
      </x:c>
      <x:c r="I2692" s="119" t="n">
        <x:f>IFERROR(ABS(F2692-D2692)/ABS(D2692),"")</x:f>
        <x:v>0.09117933041917413</x:v>
      </x:c>
      <x:c r="J2692" s="119" t="n">
        <x:f>IFERROR(ABS(G2692-D2692)/ABS(D2692),"")</x:f>
        <x:v>0.09494690066143754</x:v>
      </x:c>
      <x:c r="K2692" s="120" t="n">
        <x:f>E2692-D2692</x:f>
        <x:v>9941.875490149105</x:v>
      </x:c>
      <x:c r="L2692" s="77" t="str">
        <x:v>weighted_hybrid</x:v>
      </x:c>
      <x:c r="M2692" s="77" t="str">
        <x:v>是</x:v>
      </x:c>
      <x:c r="N2692" s="77" t="str">
        <x:v>是</x:v>
      </x:c>
    </x:row>
    <x:row r="2693">
      <x:c r="A2693" s="77" t="str">
        <x:v>3530</x:v>
      </x:c>
      <x:c r="B2693" s="77" t="str">
        <x:v>晶相光</x:v>
      </x:c>
      <x:c r="C2693" s="125" t="n">
        <x:v>45658</x:v>
      </x:c>
      <x:c r="D2693" s="120" t="n">
        <x:v>118804</x:v>
      </x:c>
      <x:c r="E2693" s="120" t="n">
        <x:v>126523.87370637663</x:v>
      </x:c>
      <x:c r="F2693" s="120" t="n">
        <x:v>100761.69637274332</x:v>
      </x:c>
      <x:c r="G2693" s="120" t="n">
        <x:v>129386.3378545581</x:v>
      </x:c>
      <x:c r="H2693" s="119" t="n">
        <x:v>0.06497991402963395</x:v>
      </x:c>
      <x:c r="I2693" s="119" t="n">
        <x:f>IFERROR(ABS(F2693-D2693)/ABS(D2693),"")</x:f>
        <x:v>0.15186612931598836</x:v>
      </x:c>
      <x:c r="J2693" s="119" t="n">
        <x:f>IFERROR(ABS(G2693-D2693)/ABS(D2693),"")</x:f>
        <x:v>0.08907391884581417</x:v>
      </x:c>
      <x:c r="K2693" s="120" t="n">
        <x:f>E2693-D2693</x:f>
        <x:v>7719.873706376631</x:v>
      </x:c>
      <x:c r="L2693" s="77" t="str">
        <x:v>weighted_hybrid</x:v>
      </x:c>
      <x:c r="M2693" s="77" t="str">
        <x:v>是</x:v>
      </x:c>
      <x:c r="N2693" s="77" t="str">
        <x:v>是</x:v>
      </x:c>
    </x:row>
    <x:row r="2694">
      <x:c r="A2694" s="77" t="str">
        <x:v>3530</x:v>
      </x:c>
      <x:c r="B2694" s="77" t="str">
        <x:v>晶相光</x:v>
      </x:c>
      <x:c r="C2694" s="125" t="n">
        <x:v>45689</x:v>
      </x:c>
      <x:c r="D2694" s="120" t="n">
        <x:v>100840</x:v>
      </x:c>
      <x:c r="E2694" s="120" t="n">
        <x:v>79495.48828541618</x:v>
      </x:c>
      <x:c r="F2694" s="120" t="n">
        <x:v>84652.06569809697</x:v>
      </x:c>
      <x:c r="G2694" s="120" t="n">
        <x:v>78922.53523956276</x:v>
      </x:c>
      <x:c r="H2694" s="119" t="n">
        <x:v>0.2116671133933342</x:v>
      </x:c>
      <x:c r="I2694" s="119" t="n">
        <x:f>IFERROR(ABS(F2694-D2694)/ABS(D2694),"")</x:f>
        <x:v>0.16053088359681708</x:v>
      </x:c>
      <x:c r="J2694" s="119" t="n">
        <x:f>IFERROR(ABS(G2694-D2694)/ABS(D2694),"")</x:f>
        <x:v>0.21734891670405834</x:v>
      </x:c>
      <x:c r="K2694" s="120" t="n">
        <x:f>E2694-D2694</x:f>
        <x:v>-21344.511714583816</x:v>
      </x:c>
      <x:c r="L2694" s="77" t="str">
        <x:v>weighted_hybrid</x:v>
      </x:c>
      <x:c r="M2694" s="77" t="str">
        <x:v>是</x:v>
      </x:c>
      <x:c r="N2694" s="77" t="str">
        <x:v>是</x:v>
      </x:c>
    </x:row>
    <x:row r="2695">
      <x:c r="A2695" s="77" t="str">
        <x:v>3530</x:v>
      </x:c>
      <x:c r="B2695" s="77" t="str">
        <x:v>晶相光</x:v>
      </x:c>
      <x:c r="C2695" s="125" t="n">
        <x:v>45717</x:v>
      </x:c>
      <x:c r="D2695" s="120" t="n">
        <x:v>126871</x:v>
      </x:c>
      <x:c r="E2695" s="120" t="n">
        <x:v>100008.43596426326</x:v>
      </x:c>
      <x:c r="F2695" s="120" t="n">
        <x:v>169743.71218106546</x:v>
      </x:c>
      <x:c r="G2695" s="120" t="n">
        <x:v>92260.07194017412</x:v>
      </x:c>
      <x:c r="H2695" s="119" t="n">
        <x:v>0.21173131791927816</x:v>
      </x:c>
      <x:c r="I2695" s="119" t="n">
        <x:f>IFERROR(ABS(F2695-D2695)/ABS(D2695),"")</x:f>
        <x:v>0.3379236561630748</x:v>
      </x:c>
      <x:c r="J2695" s="119" t="n">
        <x:f>IFERROR(ABS(G2695-D2695)/ABS(D2695),"")</x:f>
        <x:v>0.27280409281731743</x:v>
      </x:c>
      <x:c r="K2695" s="120" t="n">
        <x:f>E2695-D2695</x:f>
        <x:v>-26862.564035736737</x:v>
      </x:c>
      <x:c r="L2695" s="77" t="str">
        <x:v>weighted_hybrid</x:v>
      </x:c>
      <x:c r="M2695" s="77" t="str">
        <x:v>是</x:v>
      </x:c>
      <x:c r="N2695" s="77" t="str">
        <x:v>是</x:v>
      </x:c>
    </x:row>
    <x:row r="2696">
      <x:c r="A2696" s="77" t="str">
        <x:v>3530</x:v>
      </x:c>
      <x:c r="B2696" s="77" t="str">
        <x:v>晶相光</x:v>
      </x:c>
      <x:c r="C2696" s="125" t="n">
        <x:v>45748</x:v>
      </x:c>
      <x:c r="D2696" s="120" t="n">
        <x:v>165999</x:v>
      </x:c>
      <x:c r="E2696" s="120" t="n">
        <x:v>136450.91800514437</x:v>
      </x:c>
      <x:c r="F2696" s="120" t="n">
        <x:v>120907.06326431234</x:v>
      </x:c>
      <x:c r="G2696" s="120" t="n">
        <x:v>138178.0129763479</x:v>
      </x:c>
      <x:c r="H2696" s="119" t="n">
        <x:v>0.17800156624350527</x:v>
      </x:c>
      <x:c r="I2696" s="119" t="n">
        <x:f>IFERROR(ABS(F2696-D2696)/ABS(D2696),"")</x:f>
        <x:v>0.2716398094909467</x:v>
      </x:c>
      <x:c r="J2696" s="119" t="n">
        <x:f>IFERROR(ABS(G2696-D2696)/ABS(D2696),"")</x:f>
        <x:v>0.16759731699378969</x:v>
      </x:c>
      <x:c r="K2696" s="120" t="n">
        <x:f>E2696-D2696</x:f>
        <x:v>-29548.08199485563</x:v>
      </x:c>
      <x:c r="L2696" s="77" t="str">
        <x:v>weighted_hybrid</x:v>
      </x:c>
      <x:c r="M2696" s="77" t="str">
        <x:v>是</x:v>
      </x:c>
      <x:c r="N2696" s="77" t="str">
        <x:v>是</x:v>
      </x:c>
    </x:row>
    <x:row r="2697">
      <x:c r="A2697" s="77" t="str">
        <x:v>3530</x:v>
      </x:c>
      <x:c r="B2697" s="77" t="str">
        <x:v>晶相光</x:v>
      </x:c>
      <x:c r="C2697" s="125" t="n">
        <x:v>45778</x:v>
      </x:c>
      <x:c r="D2697" s="120" t="n">
        <x:v>157710</x:v>
      </x:c>
      <x:c r="E2697" s="120" t="n">
        <x:v>176353.19934795395</x:v>
      </x:c>
      <x:c r="F2697" s="120" t="n">
        <x:v>160696.634278493</x:v>
      </x:c>
      <x:c r="G2697" s="120" t="n">
        <x:v>178092.81768900517</x:v>
      </x:c>
      <x:c r="H2697" s="119" t="n">
        <x:v>0.11821190379781849</x:v>
      </x:c>
      <x:c r="I2697" s="119" t="n">
        <x:f>IFERROR(ABS(F2697-D2697)/ABS(D2697),"")</x:f>
        <x:v>0.018937507314013075</x:v>
      </x:c>
      <x:c r="J2697" s="119" t="n">
        <x:f>IFERROR(ABS(G2697-D2697)/ABS(D2697),"")</x:f>
        <x:v>0.12924239229601908</x:v>
      </x:c>
      <x:c r="K2697" s="120" t="n">
        <x:f>E2697-D2697</x:f>
        <x:v>18643.199347953952</x:v>
      </x:c>
      <x:c r="L2697" s="77" t="str">
        <x:v>weighted_hybrid</x:v>
      </x:c>
      <x:c r="M2697" s="77" t="str">
        <x:v>是</x:v>
      </x:c>
      <x:c r="N2697" s="77" t="str">
        <x:v>是</x:v>
      </x:c>
    </x:row>
    <x:row r="2698">
      <x:c r="A2698" s="77" t="str">
        <x:v>3530</x:v>
      </x:c>
      <x:c r="B2698" s="77" t="str">
        <x:v>晶相光</x:v>
      </x:c>
      <x:c r="C2698" s="125" t="n">
        <x:v>45809</x:v>
      </x:c>
      <x:c r="D2698" s="120" t="n">
        <x:v>134975</x:v>
      </x:c>
      <x:c r="E2698" s="120" t="n">
        <x:v>154445.38103780523</x:v>
      </x:c>
      <x:c r="F2698" s="120" t="n">
        <x:v>140207.55001750382</x:v>
      </x:c>
      <x:c r="G2698" s="120" t="n">
        <x:v>156027.36226228313</x:v>
      </x:c>
      <x:c r="H2698" s="119" t="n">
        <x:v>0.1442517580130041</x:v>
      </x:c>
      <x:c r="I2698" s="119" t="n">
        <x:f>IFERROR(ABS(F2698-D2698)/ABS(D2698),"")</x:f>
        <x:v>0.03876680879795383</x:v>
      </x:c>
      <x:c r="J2698" s="119" t="n">
        <x:f>IFERROR(ABS(G2698-D2698)/ABS(D2698),"")</x:f>
        <x:v>0.15597230792578723</x:v>
      </x:c>
      <x:c r="K2698" s="120" t="n">
        <x:f>E2698-D2698</x:f>
        <x:v>19470.38103780523</x:v>
      </x:c>
      <x:c r="L2698" s="77" t="str">
        <x:v>weighted_hybrid</x:v>
      </x:c>
      <x:c r="M2698" s="77" t="str">
        <x:v>是</x:v>
      </x:c>
      <x:c r="N2698" s="77" t="str">
        <x:v>是</x:v>
      </x:c>
    </x:row>
    <x:row r="2699">
      <x:c r="A2699" s="77" t="str">
        <x:v>3530</x:v>
      </x:c>
      <x:c r="B2699" s="77" t="str">
        <x:v>晶相光</x:v>
      </x:c>
      <x:c r="C2699" s="125" t="n">
        <x:v>45839</x:v>
      </x:c>
      <x:c r="D2699" s="120" t="n">
        <x:v>130164</x:v>
      </x:c>
      <x:c r="E2699" s="120" t="n">
        <x:v>155280.794505014</x:v>
      </x:c>
      <x:c r="F2699" s="120" t="n">
        <x:v>151138.38458102185</x:v>
      </x:c>
      <x:c r="G2699" s="120" t="n">
        <x:v>155741.06227434645</x:v>
      </x:c>
      <x:c r="H2699" s="119" t="n">
        <x:v>0.19296268173238373</x:v>
      </x:c>
      <x:c r="I2699" s="119" t="n">
        <x:f>IFERROR(ABS(F2699-D2699)/ABS(D2699),"")</x:f>
        <x:v>0.16113813789543843</x:v>
      </x:c>
      <x:c r="J2699" s="119" t="n">
        <x:f>IFERROR(ABS(G2699-D2699)/ABS(D2699),"")</x:f>
        <x:v>0.1964987421587109</x:v>
      </x:c>
      <x:c r="K2699" s="120" t="n">
        <x:f>E2699-D2699</x:f>
        <x:v>25116.794505013997</x:v>
      </x:c>
      <x:c r="L2699" s="77" t="str">
        <x:v>weighted_hybrid</x:v>
      </x:c>
      <x:c r="M2699" s="77" t="str">
        <x:v>是</x:v>
      </x:c>
      <x:c r="N2699" s="77" t="str">
        <x:v>是</x:v>
      </x:c>
    </x:row>
    <x:row r="2700">
      <x:c r="A2700" s="77" t="str">
        <x:v>3530</x:v>
      </x:c>
      <x:c r="B2700" s="77" t="str">
        <x:v>晶相光</x:v>
      </x:c>
      <x:c r="C2700" s="125" t="n">
        <x:v>45870</x:v>
      </x:c>
      <x:c r="D2700" s="120" t="n">
        <x:v>156091</x:v>
      </x:c>
      <x:c r="E2700" s="120" t="n">
        <x:v>152817.24463640817</x:v>
      </x:c>
      <x:c r="F2700" s="120" t="n">
        <x:v>145659.45780416002</x:v>
      </x:c>
      <x:c r="G2700" s="120" t="n">
        <x:v>153612.55428443576</x:v>
      </x:c>
      <x:c r="H2700" s="119" t="n">
        <x:v>0.02097337683525527</x:v>
      </x:c>
      <x:c r="I2700" s="119" t="n">
        <x:f>IFERROR(ABS(F2700-D2700)/ABS(D2700),"")</x:f>
        <x:v>0.0668298761353312</x:v>
      </x:c>
      <x:c r="J2700" s="119" t="n">
        <x:f>IFERROR(ABS(G2700-D2700)/ABS(D2700),"")</x:f>
        <x:v>0.01587821024635786</x:v>
      </x:c>
      <x:c r="K2700" s="120" t="n">
        <x:f>E2700-D2700</x:f>
        <x:v>-3273.7553635918302</x:v>
      </x:c>
      <x:c r="L2700" s="77" t="str">
        <x:v>weighted_hybrid</x:v>
      </x:c>
      <x:c r="M2700" s="77" t="str">
        <x:v>是</x:v>
      </x:c>
      <x:c r="N2700" s="77" t="str">
        <x:v>是</x:v>
      </x:c>
    </x:row>
    <x:row r="2701">
      <x:c r="A2701" s="77" t="str">
        <x:v>3530</x:v>
      </x:c>
      <x:c r="B2701" s="77" t="str">
        <x:v>晶相光</x:v>
      </x:c>
      <x:c r="C2701" s="125" t="n">
        <x:v>45901</x:v>
      </x:c>
      <x:c r="D2701" s="120" t="n">
        <x:v>179259</x:v>
      </x:c>
      <x:c r="E2701" s="120" t="n">
        <x:v>164509.1792836677</x:v>
      </x:c>
      <x:c r="F2701" s="120" t="n">
        <x:v>155419.22241136228</x:v>
      </x:c>
      <x:c r="G2701" s="120" t="n">
        <x:v>165519.17449170165</x:v>
      </x:c>
      <x:c r="H2701" s="119" t="n">
        <x:v>0.08228217671822499</x:v>
      </x:c>
      <x:c r="I2701" s="119" t="n">
        <x:f>IFERROR(ABS(F2701-D2701)/ABS(D2701),"")</x:f>
        <x:v>0.13299068715455134</x:v>
      </x:c>
      <x:c r="J2701" s="119" t="n">
        <x:f>IFERROR(ABS(G2701-D2701)/ABS(D2701),"")</x:f>
        <x:v>0.07664789778085537</x:v>
      </x:c>
      <x:c r="K2701" s="120" t="n">
        <x:f>E2701-D2701</x:f>
        <x:v>-14749.820716332295</x:v>
      </x:c>
      <x:c r="L2701" s="77" t="str">
        <x:v>weighted_hybrid</x:v>
      </x:c>
      <x:c r="M2701" s="77" t="str">
        <x:v>是</x:v>
      </x:c>
      <x:c r="N2701" s="77" t="str">
        <x:v>是</x:v>
      </x:c>
    </x:row>
    <x:row r="2702">
      <x:c r="A2702" s="77" t="str">
        <x:v>3530</x:v>
      </x:c>
      <x:c r="B2702" s="77" t="str">
        <x:v>晶相光</x:v>
      </x:c>
      <x:c r="C2702" s="125" t="n">
        <x:v>45931</x:v>
      </x:c>
      <x:c r="D2702" s="120" t="n">
        <x:v>167593</x:v>
      </x:c>
      <x:c r="E2702" s="120" t="n">
        <x:v>144789.27663259263</x:v>
      </x:c>
      <x:c r="F2702" s="120" t="n">
        <x:v>148251.09857065373</x:v>
      </x:c>
      <x:c r="G2702" s="120" t="n">
        <x:v>144404.62975058582</x:v>
      </x:c>
      <x:c r="H2702" s="119" t="n">
        <x:v>0.13606608490454472</x:v>
      </x:c>
      <x:c r="I2702" s="119" t="n">
        <x:f>IFERROR(ABS(F2702-D2702)/ABS(D2702),"")</x:f>
        <x:v>0.11540996001829591</x:v>
      </x:c>
      <x:c r="J2702" s="119" t="n">
        <x:f>IFERROR(ABS(G2702-D2702)/ABS(D2702),"")</x:f>
        <x:v>0.13836120989190584</x:v>
      </x:c>
      <x:c r="K2702" s="120" t="n">
        <x:f>E2702-D2702</x:f>
        <x:v>-22803.723367407365</x:v>
      </x:c>
      <x:c r="L2702" s="77" t="str">
        <x:v>weighted_hybrid</x:v>
      </x:c>
      <x:c r="M2702" s="77" t="str">
        <x:v>是</x:v>
      </x:c>
      <x:c r="N2702" s="77" t="str">
        <x:v>是</x:v>
      </x:c>
    </x:row>
    <x:row r="2703">
      <x:c r="A2703" s="77" t="str">
        <x:v>3530</x:v>
      </x:c>
      <x:c r="B2703" s="77" t="str">
        <x:v>晶相光</x:v>
      </x:c>
      <x:c r="C2703" s="125" t="n">
        <x:v>45962</x:v>
      </x:c>
      <x:c r="D2703" s="120" t="n">
        <x:v>191069</x:v>
      </x:c>
      <x:c r="E2703" s="120" t="n">
        <x:v>136200.83860987265</x:v>
      </x:c>
      <x:c r="F2703" s="120" t="n">
        <x:v>180522.336367474</x:v>
      </x:c>
      <x:c r="G2703" s="120" t="n">
        <x:v>131276.22774791694</x:v>
      </x:c>
      <x:c r="H2703" s="119" t="n">
        <x:v>0.2871641207633229</x:v>
      </x:c>
      <x:c r="I2703" s="119" t="n">
        <x:f>IFERROR(ABS(F2703-D2703)/ABS(D2703),"")</x:f>
        <x:v>0.055198193493062736</x:v>
      </x:c>
      <x:c r="J2703" s="119" t="n">
        <x:f>IFERROR(ABS(G2703-D2703)/ABS(D2703),"")</x:f>
        <x:v>0.31293811268224075</x:v>
      </x:c>
      <x:c r="K2703" s="120" t="n">
        <x:f>E2703-D2703</x:f>
        <x:v>-54868.16139012735</x:v>
      </x:c>
      <x:c r="L2703" s="77" t="str">
        <x:v>weighted_hybrid</x:v>
      </x:c>
      <x:c r="M2703" s="77" t="str">
        <x:v>是</x:v>
      </x:c>
      <x:c r="N2703" s="77" t="str">
        <x:v>是</x:v>
      </x:c>
    </x:row>
    <x:row r="2704">
      <x:c r="A2704" s="77" t="str">
        <x:v>3530</x:v>
      </x:c>
      <x:c r="B2704" s="77" t="str">
        <x:v>晶相光</x:v>
      </x:c>
      <x:c r="C2704" s="125" t="n">
        <x:v>45992</x:v>
      </x:c>
      <x:c r="D2704" s="120" t="n">
        <x:v>215968</x:v>
      </x:c>
      <x:c r="E2704" s="120" t="n">
        <x:v>178286.26286622992</x:v>
      </x:c>
      <x:c r="F2704" s="120" t="n">
        <x:v>217848.55587877845</x:v>
      </x:c>
      <x:c r="G2704" s="120" t="n">
        <x:v>173890.4525315023</x:v>
      </x:c>
      <x:c r="H2704" s="119" t="n">
        <x:v>0.17447833537269447</x:v>
      </x:c>
      <x:c r="I2704" s="119" t="n">
        <x:f>IFERROR(ABS(F2704-D2704)/ABS(D2704),"")</x:f>
        <x:v>0.008707567226526401</x:v>
      </x:c>
      <x:c r="J2704" s="119" t="n">
        <x:f>IFERROR(ABS(G2704-D2704)/ABS(D2704),"")</x:f>
        <x:v>0.19483232455038574</x:v>
      </x:c>
      <x:c r="K2704" s="120" t="n">
        <x:f>E2704-D2704</x:f>
        <x:v>-37681.737133770075</x:v>
      </x:c>
      <x:c r="L2704" s="77" t="str">
        <x:v>weighted_hybrid</x:v>
      </x:c>
      <x:c r="M2704" s="77" t="str">
        <x:v>是</x:v>
      </x:c>
      <x:c r="N2704" s="77" t="str">
        <x:v>是</x:v>
      </x:c>
    </x:row>
    <x:row r="2705">
      <x:c r="A2705" s="77" t="str">
        <x:v>3546</x:v>
      </x:c>
      <x:c r="B2705" s="77" t="str">
        <x:v>宇峻</x:v>
      </x:c>
      <x:c r="C2705" s="125" t="n">
        <x:v>45658</x:v>
      </x:c>
      <x:c r="D2705" s="120" t="n">
        <x:v>140899</x:v>
      </x:c>
      <x:c r="E2705" s="120" t="n">
        <x:v>130017.65640776794</x:v>
      </x:c>
      <x:c r="F2705" s="120" t="n">
        <x:v>134360.7976293499</x:v>
      </x:c>
      <x:c r="G2705" s="120" t="n">
        <x:v>129535.08516092549</x:v>
      </x:c>
      <x:c r="H2705" s="119" t="n">
        <x:v>0.0772279689155499</x:v>
      </x:c>
      <x:c r="I2705" s="119" t="n">
        <x:f>IFERROR(ABS(F2705-D2705)/ABS(D2705),"")</x:f>
        <x:v>0.04640346894335734</x:v>
      </x:c>
      <x:c r="J2705" s="119" t="n">
        <x:f>IFERROR(ABS(G2705-D2705)/ABS(D2705),"")</x:f>
        <x:v>0.08065291335690467</x:v>
      </x:c>
      <x:c r="K2705" s="120" t="n">
        <x:f>E2705-D2705</x:f>
        <x:v>-10881.343592232064</x:v>
      </x:c>
      <x:c r="L2705" s="77" t="str">
        <x:v>weighted_hybrid</x:v>
      </x:c>
      <x:c r="M2705" s="77" t="str">
        <x:v>是</x:v>
      </x:c>
      <x:c r="N2705" s="77" t="str">
        <x:v>是</x:v>
      </x:c>
    </x:row>
    <x:row r="2706">
      <x:c r="A2706" s="77" t="str">
        <x:v>3546</x:v>
      </x:c>
      <x:c r="B2706" s="77" t="str">
        <x:v>宇峻</x:v>
      </x:c>
      <x:c r="C2706" s="125" t="n">
        <x:v>45689</x:v>
      </x:c>
      <x:c r="D2706" s="120" t="n">
        <x:v>96571</x:v>
      </x:c>
      <x:c r="E2706" s="120" t="n">
        <x:v>150311.62594570674</x:v>
      </x:c>
      <x:c r="F2706" s="120" t="n">
        <x:v>141391.14467086337</x:v>
      </x:c>
      <x:c r="G2706" s="120" t="n">
        <x:v>151302.79053180045</x:v>
      </x:c>
      <x:c r="H2706" s="119" t="n">
        <x:v>0.5564882412495131</x:v>
      </x:c>
      <x:c r="I2706" s="119" t="n">
        <x:f>IFERROR(ABS(F2706-D2706)/ABS(D2706),"")</x:f>
        <x:v>0.464115983792892</x:v>
      </x:c>
      <x:c r="J2706" s="119" t="n">
        <x:f>IFERROR(ABS(G2706-D2706)/ABS(D2706),"")</x:f>
        <x:v>0.56675182541136</x:v>
      </x:c>
      <x:c r="K2706" s="120" t="n">
        <x:f>E2706-D2706</x:f>
        <x:v>53740.625945706735</x:v>
      </x:c>
      <x:c r="L2706" s="77" t="str">
        <x:v>weighted_hybrid</x:v>
      </x:c>
      <x:c r="M2706" s="77" t="str">
        <x:v>是</x:v>
      </x:c>
      <x:c r="N2706" s="77" t="str">
        <x:v>是</x:v>
      </x:c>
    </x:row>
    <x:row r="2707">
      <x:c r="A2707" s="77" t="str">
        <x:v>3546</x:v>
      </x:c>
      <x:c r="B2707" s="77" t="str">
        <x:v>宇峻</x:v>
      </x:c>
      <x:c r="C2707" s="125" t="n">
        <x:v>45717</x:v>
      </x:c>
      <x:c r="D2707" s="120" t="n">
        <x:v>108584</x:v>
      </x:c>
      <x:c r="E2707" s="120" t="n">
        <x:v>98604.51966228947</x:v>
      </x:c>
      <x:c r="F2707" s="120" t="n">
        <x:v>99811.29062628336</x:v>
      </x:c>
      <x:c r="G2707" s="120" t="n">
        <x:v>98470.43399962348</x:v>
      </x:c>
      <x:c r="H2707" s="119" t="n">
        <x:v>0.0919056245644895</x:v>
      </x:c>
      <x:c r="I2707" s="119" t="n">
        <x:f>IFERROR(ABS(F2707-D2707)/ABS(D2707),"")</x:f>
        <x:v>0.080791915693994</x:v>
      </x:c>
      <x:c r="J2707" s="119" t="n">
        <x:f>IFERROR(ABS(G2707-D2707)/ABS(D2707),"")</x:f>
        <x:v>0.09314048110565573</x:v>
      </x:c>
      <x:c r="K2707" s="120" t="n">
        <x:f>E2707-D2707</x:f>
        <x:v>-9979.480337710527</x:v>
      </x:c>
      <x:c r="L2707" s="77" t="str">
        <x:v>weighted_hybrid</x:v>
      </x:c>
      <x:c r="M2707" s="77" t="str">
        <x:v>是</x:v>
      </x:c>
      <x:c r="N2707" s="77" t="str">
        <x:v>是</x:v>
      </x:c>
    </x:row>
    <x:row r="2708">
      <x:c r="A2708" s="77" t="str">
        <x:v>3546</x:v>
      </x:c>
      <x:c r="B2708" s="77" t="str">
        <x:v>宇峻</x:v>
      </x:c>
      <x:c r="C2708" s="125" t="n">
        <x:v>45748</x:v>
      </x:c>
      <x:c r="D2708" s="120" t="n">
        <x:v>100885</x:v>
      </x:c>
      <x:c r="E2708" s="120" t="n">
        <x:v>106655.85990170107</x:v>
      </x:c>
      <x:c r="F2708" s="120" t="n">
        <x:v>102196.80147240388</x:v>
      </x:c>
      <x:c r="G2708" s="120" t="n">
        <x:v>107151.31083828965</x:v>
      </x:c>
      <x:c r="H2708" s="119" t="n">
        <x:v>0.05720235814740617</x:v>
      </x:c>
      <x:c r="I2708" s="119" t="n">
        <x:f>IFERROR(ABS(F2708-D2708)/ABS(D2708),"")</x:f>
        <x:v>0.013002938716398675</x:v>
      </x:c>
      <x:c r="J2708" s="119" t="n">
        <x:f>IFERROR(ABS(G2708-D2708)/ABS(D2708),"")</x:f>
        <x:v>0.06211340475085143</x:v>
      </x:c>
      <x:c r="K2708" s="120" t="n">
        <x:f>E2708-D2708</x:f>
        <x:v>5770.859901701071</x:v>
      </x:c>
      <x:c r="L2708" s="77" t="str">
        <x:v>weighted_hybrid</x:v>
      </x:c>
      <x:c r="M2708" s="77" t="str">
        <x:v>是</x:v>
      </x:c>
      <x:c r="N2708" s="77" t="str">
        <x:v>是</x:v>
      </x:c>
    </x:row>
    <x:row r="2709">
      <x:c r="A2709" s="77" t="str">
        <x:v>3546</x:v>
      </x:c>
      <x:c r="B2709" s="77" t="str">
        <x:v>宇峻</x:v>
      </x:c>
      <x:c r="C2709" s="125" t="n">
        <x:v>45778</x:v>
      </x:c>
      <x:c r="D2709" s="120" t="n">
        <x:v>82390</x:v>
      </x:c>
      <x:c r="E2709" s="120" t="n">
        <x:v>102507.73387406109</x:v>
      </x:c>
      <x:c r="F2709" s="120" t="n">
        <x:v>104283.1777878009</x:v>
      </x:c>
      <x:c r="G2709" s="120" t="n">
        <x:v>102310.46232808998</x:v>
      </x:c>
      <x:c r="H2709" s="119" t="n">
        <x:v>0.24417688887074993</x:v>
      </x:c>
      <x:c r="I2709" s="119" t="n">
        <x:f>IFERROR(ABS(F2709-D2709)/ABS(D2709),"")</x:f>
        <x:v>0.2657261535113594</x:v>
      </x:c>
      <x:c r="J2709" s="119" t="n">
        <x:f>IFERROR(ABS(G2709-D2709)/ABS(D2709),"")</x:f>
        <x:v>0.24178252613290427</x:v>
      </x:c>
      <x:c r="K2709" s="120" t="n">
        <x:f>E2709-D2709</x:f>
        <x:v>20117.733874061087</x:v>
      </x:c>
      <x:c r="L2709" s="77" t="str">
        <x:v>weighted_hybrid</x:v>
      </x:c>
      <x:c r="M2709" s="77" t="str">
        <x:v>是</x:v>
      </x:c>
      <x:c r="N2709" s="77" t="str">
        <x:v>是</x:v>
      </x:c>
    </x:row>
    <x:row r="2710">
      <x:c r="A2710" s="77" t="str">
        <x:v>3546</x:v>
      </x:c>
      <x:c r="B2710" s="77" t="str">
        <x:v>宇峻</x:v>
      </x:c>
      <x:c r="C2710" s="125" t="n">
        <x:v>45809</x:v>
      </x:c>
      <x:c r="D2710" s="120" t="n">
        <x:v>101078</x:v>
      </x:c>
      <x:c r="E2710" s="120" t="n">
        <x:v>98053.53013286537</x:v>
      </x:c>
      <x:c r="F2710" s="120" t="n">
        <x:v>99830.45648238268</x:v>
      </x:c>
      <x:c r="G2710" s="120" t="n">
        <x:v>97856.09387180788</x:v>
      </x:c>
      <x:c r="H2710" s="119" t="n">
        <x:v>0.029922138023453438</x:v>
      </x:c>
      <x:c r="I2710" s="119" t="n">
        <x:f>IFERROR(ABS(F2710-D2710)/ABS(D2710),"")</x:f>
        <x:v>0.012342384273702682</x:v>
      </x:c>
      <x:c r="J2710" s="119" t="n">
        <x:f>IFERROR(ABS(G2710-D2710)/ABS(D2710),"")</x:f>
        <x:v>0.03187544399564808</x:v>
      </x:c>
      <x:c r="K2710" s="120" t="n">
        <x:f>E2710-D2710</x:f>
        <x:v>-3024.469867134627</x:v>
      </x:c>
      <x:c r="L2710" s="77" t="str">
        <x:v>weighted_hybrid</x:v>
      </x:c>
      <x:c r="M2710" s="77" t="str">
        <x:v>是</x:v>
      </x:c>
      <x:c r="N2710" s="77" t="str">
        <x:v>是</x:v>
      </x:c>
    </x:row>
    <x:row r="2711">
      <x:c r="A2711" s="77" t="str">
        <x:v>3546</x:v>
      </x:c>
      <x:c r="B2711" s="77" t="str">
        <x:v>宇峻</x:v>
      </x:c>
      <x:c r="C2711" s="125" t="n">
        <x:v>45839</x:v>
      </x:c>
      <x:c r="D2711" s="120" t="n">
        <x:v>126280</x:v>
      </x:c>
      <x:c r="E2711" s="120" t="n">
        <x:v>96568.3603601587</x:v>
      </x:c>
      <x:c r="F2711" s="120" t="n">
        <x:v>94238.01795747844</x:v>
      </x:c>
      <x:c r="G2711" s="120" t="n">
        <x:v>96827.28729378984</x:v>
      </x:c>
      <x:c r="H2711" s="119" t="n">
        <x:v>0.23528381089516393</x:v>
      </x:c>
      <x:c r="I2711" s="119" t="n">
        <x:f>IFERROR(ABS(F2711-D2711)/ABS(D2711),"")</x:f>
        <x:v>0.2537375834852832</x:v>
      </x:c>
      <x:c r="J2711" s="119" t="n">
        <x:f>IFERROR(ABS(G2711-D2711)/ABS(D2711),"")</x:f>
        <x:v>0.23323339171848403</x:v>
      </x:c>
      <x:c r="K2711" s="120" t="n">
        <x:f>E2711-D2711</x:f>
        <x:v>-29711.639639841305</x:v>
      </x:c>
      <x:c r="L2711" s="77" t="str">
        <x:v>weighted_hybrid</x:v>
      </x:c>
      <x:c r="M2711" s="77" t="str">
        <x:v>是</x:v>
      </x:c>
      <x:c r="N2711" s="77" t="str">
        <x:v>是</x:v>
      </x:c>
    </x:row>
    <x:row r="2712">
      <x:c r="A2712" s="77" t="str">
        <x:v>3546</x:v>
      </x:c>
      <x:c r="B2712" s="77" t="str">
        <x:v>宇峻</x:v>
      </x:c>
      <x:c r="C2712" s="125" t="n">
        <x:v>45870</x:v>
      </x:c>
      <x:c r="D2712" s="120" t="n">
        <x:v>109634</x:v>
      </x:c>
      <x:c r="E2712" s="120" t="n">
        <x:v>104263.97879996357</x:v>
      </x:c>
      <x:c r="F2712" s="120" t="n">
        <x:v>101657.49754245469</x:v>
      </x:c>
      <x:c r="G2712" s="120" t="n">
        <x:v>104553.58782857568</x:v>
      </x:c>
      <x:c r="H2712" s="119" t="n">
        <x:v>0.04898134885196588</x:v>
      </x:c>
      <x:c r="I2712" s="119" t="n">
        <x:f>IFERROR(ABS(F2712-D2712)/ABS(D2712),"")</x:f>
        <x:v>0.07275573688404431</x:v>
      </x:c>
      <x:c r="J2712" s="119" t="n">
        <x:f>IFERROR(ABS(G2712-D2712)/ABS(D2712),"")</x:f>
        <x:v>0.04633975018173489</x:v>
      </x:c>
      <x:c r="K2712" s="120" t="n">
        <x:f>E2712-D2712</x:f>
        <x:v>-5370.021200036426</x:v>
      </x:c>
      <x:c r="L2712" s="77" t="str">
        <x:v>weighted_hybrid</x:v>
      </x:c>
      <x:c r="M2712" s="77" t="str">
        <x:v>是</x:v>
      </x:c>
      <x:c r="N2712" s="77" t="str">
        <x:v>是</x:v>
      </x:c>
    </x:row>
    <x:row r="2713">
      <x:c r="A2713" s="77" t="str">
        <x:v>3546</x:v>
      </x:c>
      <x:c r="B2713" s="77" t="str">
        <x:v>宇峻</x:v>
      </x:c>
      <x:c r="C2713" s="125" t="n">
        <x:v>45901</x:v>
      </x:c>
      <x:c r="D2713" s="120" t="n">
        <x:v>102273</x:v>
      </x:c>
      <x:c r="E2713" s="120" t="n">
        <x:v>117184.63702217965</x:v>
      </x:c>
      <x:c r="F2713" s="120" t="n">
        <x:v>111011.14598969104</x:v>
      </x:c>
      <x:c r="G2713" s="120" t="n">
        <x:v>117870.58047023395</x:v>
      </x:c>
      <x:c r="H2713" s="119" t="n">
        <x:v>0.14580228429966513</x:v>
      </x:c>
      <x:c r="I2713" s="119" t="n">
        <x:f>IFERROR(ABS(F2713-D2713)/ABS(D2713),"")</x:f>
        <x:v>0.08543942183852081</x:v>
      </x:c>
      <x:c r="J2713" s="119" t="n">
        <x:f>IFERROR(ABS(G2713-D2713)/ABS(D2713),"")</x:f>
        <x:v>0.15250926901757014</x:v>
      </x:c>
      <x:c r="K2713" s="120" t="n">
        <x:f>E2713-D2713</x:f>
        <x:v>14911.637022179653</x:v>
      </x:c>
      <x:c r="L2713" s="77" t="str">
        <x:v>weighted_hybrid</x:v>
      </x:c>
      <x:c r="M2713" s="77" t="str">
        <x:v>是</x:v>
      </x:c>
      <x:c r="N2713" s="77" t="str">
        <x:v>是</x:v>
      </x:c>
    </x:row>
    <x:row r="2714">
      <x:c r="A2714" s="77" t="str">
        <x:v>3546</x:v>
      </x:c>
      <x:c r="B2714" s="77" t="str">
        <x:v>宇峻</x:v>
      </x:c>
      <x:c r="C2714" s="125" t="n">
        <x:v>45931</x:v>
      </x:c>
      <x:c r="D2714" s="120" t="n">
        <x:v>110255</x:v>
      </x:c>
      <x:c r="E2714" s="120" t="n">
        <x:v>107849.53503310343</x:v>
      </x:c>
      <x:c r="F2714" s="120" t="n">
        <x:v>102470.12693077567</x:v>
      </x:c>
      <x:c r="G2714" s="120" t="n">
        <x:v>108447.24704447317</x:v>
      </x:c>
      <x:c r="H2714" s="119" t="n">
        <x:v>0.021817286897615275</x:v>
      </x:c>
      <x:c r="I2714" s="119" t="n">
        <x:f>IFERROR(ABS(F2714-D2714)/ABS(D2714),"")</x:f>
        <x:v>0.0706078914264598</x:v>
      </x:c>
      <x:c r="J2714" s="119" t="n">
        <x:f>IFERROR(ABS(G2714-D2714)/ABS(D2714),"")</x:f>
        <x:v>0.01639610861663259</x:v>
      </x:c>
      <x:c r="K2714" s="120" t="n">
        <x:f>E2714-D2714</x:f>
        <x:v>-2405.464966896572</x:v>
      </x:c>
      <x:c r="L2714" s="77" t="str">
        <x:v>weighted_hybrid</x:v>
      </x:c>
      <x:c r="M2714" s="77" t="str">
        <x:v>是</x:v>
      </x:c>
      <x:c r="N2714" s="77" t="str">
        <x:v>是</x:v>
      </x:c>
    </x:row>
    <x:row r="2715">
      <x:c r="A2715" s="77" t="str">
        <x:v>3546</x:v>
      </x:c>
      <x:c r="B2715" s="77" t="str">
        <x:v>宇峻</x:v>
      </x:c>
      <x:c r="C2715" s="125" t="n">
        <x:v>45962</x:v>
      </x:c>
      <x:c r="D2715" s="120" t="n">
        <x:v>123151</x:v>
      </x:c>
      <x:c r="E2715" s="120" t="n">
        <x:v>130868.42200428313</x:v>
      </x:c>
      <x:c r="F2715" s="120" t="n">
        <x:v>131051.04121427056</x:v>
      </x:c>
      <x:c r="G2715" s="120" t="n">
        <x:v>130848.13098095119</x:v>
      </x:c>
      <x:c r="H2715" s="119" t="n">
        <x:v>0.0626663364835294</x:v>
      </x:c>
      <x:c r="I2715" s="119" t="n">
        <x:f>IFERROR(ABS(F2715-D2715)/ABS(D2715),"")</x:f>
        <x:v>0.06414922505112067</x:v>
      </x:c>
      <x:c r="J2715" s="119" t="n">
        <x:f>IFERROR(ABS(G2715-D2715)/ABS(D2715),"")</x:f>
        <x:v>0.06250157108713034</x:v>
      </x:c>
      <x:c r="K2715" s="120" t="n">
        <x:f>E2715-D2715</x:f>
        <x:v>7717.422004283129</x:v>
      </x:c>
      <x:c r="L2715" s="77" t="str">
        <x:v>weighted_hybrid</x:v>
      </x:c>
      <x:c r="M2715" s="77" t="str">
        <x:v>是</x:v>
      </x:c>
      <x:c r="N2715" s="77" t="str">
        <x:v>是</x:v>
      </x:c>
    </x:row>
    <x:row r="2716">
      <x:c r="A2716" s="77" t="str">
        <x:v>3546</x:v>
      </x:c>
      <x:c r="B2716" s="77" t="str">
        <x:v>宇峻</x:v>
      </x:c>
      <x:c r="C2716" s="125" t="n">
        <x:v>45992</x:v>
      </x:c>
      <x:c r="D2716" s="120" t="n">
        <x:v>220810</x:v>
      </x:c>
      <x:c r="E2716" s="120" t="n">
        <x:v>121150.94724787961</x:v>
      </x:c>
      <x:c r="F2716" s="120" t="n">
        <x:v>123847.18549108604</x:v>
      </x:c>
      <x:c r="G2716" s="120" t="n">
        <x:v>120851.36522085668</x:v>
      </x:c>
      <x:c r="H2716" s="119" t="n">
        <x:v>0.4513339647304035</x:v>
      </x:c>
      <x:c r="I2716" s="119" t="n">
        <x:f>IFERROR(ABS(F2716-D2716)/ABS(D2716),"")</x:f>
        <x:v>0.4391232938223539</x:v>
      </x:c>
      <x:c r="J2716" s="119" t="n">
        <x:f>IFERROR(ABS(G2716-D2716)/ABS(D2716),"")</x:f>
        <x:v>0.45269070594240896</x:v>
      </x:c>
      <x:c r="K2716" s="120" t="n">
        <x:f>E2716-D2716</x:f>
        <x:v>-99659.05275212039</x:v>
      </x:c>
      <x:c r="L2716" s="77" t="str">
        <x:v>weighted_hybrid</x:v>
      </x:c>
      <x:c r="M2716" s="77" t="str">
        <x:v>是</x:v>
      </x:c>
      <x:c r="N2716" s="77" t="str">
        <x:v>是</x:v>
      </x:c>
    </x:row>
    <x:row r="2717">
      <x:c r="A2717" s="77" t="str">
        <x:v>3556</x:v>
      </x:c>
      <x:c r="B2717" s="77" t="str">
        <x:v>禾瑞亞</x:v>
      </x:c>
      <x:c r="C2717" s="125" t="n">
        <x:v>45658</x:v>
      </x:c>
      <x:c r="D2717" s="120" t="n">
        <x:v>60804</x:v>
      </x:c>
      <x:c r="E2717" s="120" t="n">
        <x:v>94658.63529653373</x:v>
      </x:c>
      <x:c r="F2717" s="120" t="n">
        <x:v>88751.71189659802</x:v>
      </x:c>
      <x:c r="G2717" s="120" t="n">
        <x:v>95314.9601187488</x:v>
      </x:c>
      <x:c r="H2717" s="119" t="n">
        <x:v>0.5567830290200271</x:v>
      </x:c>
      <x:c r="I2717" s="119" t="n">
        <x:f>IFERROR(ABS(F2717-D2717)/ABS(D2717),"")</x:f>
        <x:v>0.459636074873331</x:v>
      </x:c>
      <x:c r="J2717" s="119" t="n">
        <x:f>IFERROR(ABS(G2717-D2717)/ABS(D2717),"")</x:f>
        <x:v>0.5675771350363266</x:v>
      </x:c>
      <x:c r="K2717" s="120" t="n">
        <x:f>E2717-D2717</x:f>
        <x:v>33854.63529653373</x:v>
      </x:c>
      <x:c r="L2717" s="77" t="str">
        <x:v>weighted_hybrid</x:v>
      </x:c>
      <x:c r="M2717" s="77" t="str">
        <x:v>是</x:v>
      </x:c>
      <x:c r="N2717" s="77" t="str">
        <x:v>是</x:v>
      </x:c>
    </x:row>
    <x:row r="2718">
      <x:c r="A2718" s="77" t="str">
        <x:v>3556</x:v>
      </x:c>
      <x:c r="B2718" s="77" t="str">
        <x:v>禾瑞亞</x:v>
      </x:c>
      <x:c r="C2718" s="125" t="n">
        <x:v>45689</x:v>
      </x:c>
      <x:c r="D2718" s="120" t="n">
        <x:v>95699</x:v>
      </x:c>
      <x:c r="E2718" s="120" t="n">
        <x:v>44634.24001428262</x:v>
      </x:c>
      <x:c r="F2718" s="120" t="n">
        <x:v>51427.15736901382</x:v>
      </x:c>
      <x:c r="G2718" s="120" t="n">
        <x:v>43879.47141931249</x:v>
      </x:c>
      <x:c r="H2718" s="119" t="n">
        <x:v>0.5335976340998064</x:v>
      </x:c>
      <x:c r="I2718" s="119" t="n">
        <x:f>IFERROR(ABS(F2718-D2718)/ABS(D2718),"")</x:f>
        <x:v>0.46261551981719956</x:v>
      </x:c>
      <x:c r="J2718" s="119" t="n">
        <x:f>IFERROR(ABS(G2718-D2718)/ABS(D2718),"")</x:f>
        <x:v>0.5414845356867628</x:v>
      </x:c>
      <x:c r="K2718" s="120" t="n">
        <x:f>E2718-D2718</x:f>
        <x:v>-51064.75998571738</x:v>
      </x:c>
      <x:c r="L2718" s="77" t="str">
        <x:v>weighted_hybrid</x:v>
      </x:c>
      <x:c r="M2718" s="77" t="str">
        <x:v>是</x:v>
      </x:c>
      <x:c r="N2718" s="77" t="str">
        <x:v>是</x:v>
      </x:c>
    </x:row>
    <x:row r="2719">
      <x:c r="A2719" s="77" t="str">
        <x:v>3556</x:v>
      </x:c>
      <x:c r="B2719" s="77" t="str">
        <x:v>禾瑞亞</x:v>
      </x:c>
      <x:c r="C2719" s="125" t="n">
        <x:v>45717</x:v>
      </x:c>
      <x:c r="D2719" s="120" t="n">
        <x:v>94721</x:v>
      </x:c>
      <x:c r="E2719" s="120" t="n">
        <x:v>90481.71904717121</x:v>
      </x:c>
      <x:c r="F2719" s="120" t="n">
        <x:v>104851.91561434064</x:v>
      </x:c>
      <x:c r="G2719" s="120" t="n">
        <x:v>88885.03053970794</x:v>
      </x:c>
      <x:c r="H2719" s="119" t="n">
        <x:v>0.04475544971895135</x:v>
      </x:c>
      <x:c r="I2719" s="119" t="n">
        <x:f>IFERROR(ABS(F2719-D2719)/ABS(D2719),"")</x:f>
        <x:v>0.10695532790342842</x:v>
      </x:c>
      <x:c r="J2719" s="119" t="n">
        <x:f>IFERROR(ABS(G2719-D2719)/ABS(D2719),"")</x:f>
        <x:v>0.06161220278810469</x:v>
      </x:c>
      <x:c r="K2719" s="120" t="n">
        <x:f>E2719-D2719</x:f>
        <x:v>-4239.280952828791</x:v>
      </x:c>
      <x:c r="L2719" s="77" t="str">
        <x:v>weighted_hybrid</x:v>
      </x:c>
      <x:c r="M2719" s="77" t="str">
        <x:v>是</x:v>
      </x:c>
      <x:c r="N2719" s="77" t="str">
        <x:v>是</x:v>
      </x:c>
    </x:row>
    <x:row r="2720">
      <x:c r="A2720" s="77" t="str">
        <x:v>3556</x:v>
      </x:c>
      <x:c r="B2720" s="77" t="str">
        <x:v>禾瑞亞</x:v>
      </x:c>
      <x:c r="C2720" s="125" t="n">
        <x:v>45748</x:v>
      </x:c>
      <x:c r="D2720" s="120" t="n">
        <x:v>110705</x:v>
      </x:c>
      <x:c r="E2720" s="120" t="n">
        <x:v>92166.48453502641</x:v>
      </x:c>
      <x:c r="F2720" s="120" t="n">
        <x:v>95906.59389014456</x:v>
      </x:c>
      <x:c r="G2720" s="120" t="n">
        <x:v>91750.91682890216</x:v>
      </x:c>
      <x:c r="H2720" s="119" t="n">
        <x:v>0.16745870073595223</x:v>
      </x:c>
      <x:c r="I2720" s="119" t="n">
        <x:f>IFERROR(ABS(F2720-D2720)/ABS(D2720),"")</x:f>
        <x:v>0.1336742343151207</x:v>
      </x:c>
      <x:c r="J2720" s="119" t="n">
        <x:f>IFERROR(ABS(G2720-D2720)/ABS(D2720),"")</x:f>
        <x:v>0.17121253033826692</x:v>
      </x:c>
      <x:c r="K2720" s="120" t="n">
        <x:f>E2720-D2720</x:f>
        <x:v>-18538.515464973592</x:v>
      </x:c>
      <x:c r="L2720" s="77" t="str">
        <x:v>weighted_hybrid</x:v>
      </x:c>
      <x:c r="M2720" s="77" t="str">
        <x:v>是</x:v>
      </x:c>
      <x:c r="N2720" s="77" t="str">
        <x:v>是</x:v>
      </x:c>
    </x:row>
    <x:row r="2721">
      <x:c r="A2721" s="77" t="str">
        <x:v>3556</x:v>
      </x:c>
      <x:c r="B2721" s="77" t="str">
        <x:v>禾瑞亞</x:v>
      </x:c>
      <x:c r="C2721" s="125" t="n">
        <x:v>45778</x:v>
      </x:c>
      <x:c r="D2721" s="120" t="n">
        <x:v>80265</x:v>
      </x:c>
      <x:c r="E2721" s="120" t="n">
        <x:v>116698.72277627273</x:v>
      </x:c>
      <x:c r="F2721" s="120" t="n">
        <x:v>101444.7931692336</x:v>
      </x:c>
      <x:c r="G2721" s="120" t="n">
        <x:v>118393.60384372152</x:v>
      </x:c>
      <x:c r="H2721" s="119" t="n">
        <x:v>0.4539179315551327</x:v>
      </x:c>
      <x:c r="I2721" s="119" t="n">
        <x:f>IFERROR(ABS(F2721-D2721)/ABS(D2721),"")</x:f>
        <x:v>0.2638733341958961</x:v>
      </x:c>
      <x:c r="J2721" s="119" t="n">
        <x:f>IFERROR(ABS(G2721-D2721)/ABS(D2721),"")</x:f>
        <x:v>0.4750339979283812</x:v>
      </x:c>
      <x:c r="K2721" s="120" t="n">
        <x:f>E2721-D2721</x:f>
        <x:v>36433.72277627273</x:v>
      </x:c>
      <x:c r="L2721" s="77" t="str">
        <x:v>weighted_hybrid</x:v>
      </x:c>
      <x:c r="M2721" s="77" t="str">
        <x:v>是</x:v>
      </x:c>
      <x:c r="N2721" s="77" t="str">
        <x:v>是</x:v>
      </x:c>
    </x:row>
    <x:row r="2722">
      <x:c r="A2722" s="77" t="str">
        <x:v>3556</x:v>
      </x:c>
      <x:c r="B2722" s="77" t="str">
        <x:v>禾瑞亞</x:v>
      </x:c>
      <x:c r="C2722" s="125" t="n">
        <x:v>45809</x:v>
      </x:c>
      <x:c r="D2722" s="120" t="n">
        <x:v>64188</x:v>
      </x:c>
      <x:c r="E2722" s="120" t="n">
        <x:v>76155.63081478146</x:v>
      </x:c>
      <x:c r="F2722" s="120" t="n">
        <x:v>77551.99059864864</x:v>
      </x:c>
      <x:c r="G2722" s="120" t="n">
        <x:v>76000.47972768509</x:v>
      </x:c>
      <x:c r="H2722" s="119" t="n">
        <x:v>0.18644654475574027</x:v>
      </x:c>
      <x:c r="I2722" s="119" t="n">
        <x:f>IFERROR(ABS(F2722-D2722)/ABS(D2722),"")</x:f>
        <x:v>0.20820076336151058</x:v>
      </x:c>
      <x:c r="J2722" s="119" t="n">
        <x:f>IFERROR(ABS(G2722-D2722)/ABS(D2722),"")</x:f>
        <x:v>0.1840294093550989</x:v>
      </x:c>
      <x:c r="K2722" s="120" t="n">
        <x:f>E2722-D2722</x:f>
        <x:v>11967.630814781456</x:v>
      </x:c>
      <x:c r="L2722" s="77" t="str">
        <x:v>weighted_hybrid</x:v>
      </x:c>
      <x:c r="M2722" s="77" t="str">
        <x:v>是</x:v>
      </x:c>
      <x:c r="N2722" s="77" t="str">
        <x:v>是</x:v>
      </x:c>
    </x:row>
    <x:row r="2723">
      <x:c r="A2723" s="77" t="str">
        <x:v>3556</x:v>
      </x:c>
      <x:c r="B2723" s="77" t="str">
        <x:v>禾瑞亞</x:v>
      </x:c>
      <x:c r="C2723" s="125" t="n">
        <x:v>45839</x:v>
      </x:c>
      <x:c r="D2723" s="120" t="n">
        <x:v>66585</x:v>
      </x:c>
      <x:c r="E2723" s="120" t="n">
        <x:v>69149.49815047414</x:v>
      </x:c>
      <x:c r="F2723" s="120" t="n">
        <x:v>75143.18564821502</x:v>
      </x:c>
      <x:c r="G2723" s="120" t="n">
        <x:v>68483.53287294738</x:v>
      </x:c>
      <x:c r="H2723" s="119" t="n">
        <x:v>0.038514652706677845</x:v>
      </x:c>
      <x:c r="I2723" s="119" t="n">
        <x:f>IFERROR(ABS(F2723-D2723)/ABS(D2723),"")</x:f>
        <x:v>0.128530234260194</x:v>
      </x:c>
      <x:c r="J2723" s="119" t="n">
        <x:f>IFERROR(ABS(G2723-D2723)/ABS(D2723),"")</x:f>
        <x:v>0.02851292142295388</x:v>
      </x:c>
      <x:c r="K2723" s="120" t="n">
        <x:f>E2723-D2723</x:f>
        <x:v>2564.4981504741445</x:v>
      </x:c>
      <x:c r="L2723" s="77" t="str">
        <x:v>weighted_hybrid</x:v>
      </x:c>
      <x:c r="M2723" s="77" t="str">
        <x:v>是</x:v>
      </x:c>
      <x:c r="N2723" s="77" t="str">
        <x:v>是</x:v>
      </x:c>
    </x:row>
    <x:row r="2724">
      <x:c r="A2724" s="77" t="str">
        <x:v>3556</x:v>
      </x:c>
      <x:c r="B2724" s="77" t="str">
        <x:v>禾瑞亞</x:v>
      </x:c>
      <x:c r="C2724" s="125" t="n">
        <x:v>45870</x:v>
      </x:c>
      <x:c r="D2724" s="120" t="n">
        <x:v>67233</x:v>
      </x:c>
      <x:c r="E2724" s="120" t="n">
        <x:v>67264.44924001384</x:v>
      </x:c>
      <x:c r="F2724" s="120" t="n">
        <x:v>69440.10710067711</x:v>
      </x:c>
      <x:c r="G2724" s="120" t="n">
        <x:v>67022.70947771793</x:v>
      </x:c>
      <x:c r="H2724" s="119" t="n">
        <x:v>0.000467764937067223</x:v>
      </x:c>
      <x:c r="I2724" s="119" t="n">
        <x:f>IFERROR(ABS(F2724-D2724)/ABS(D2724),"")</x:f>
        <x:v>0.032827734902162765</x:v>
      </x:c>
      <x:c r="J2724" s="119" t="n">
        <x:f>IFERROR(ABS(G2724-D2724)/ABS(D2724),"")</x:f>
        <x:v>0.0031277872812766057</x:v>
      </x:c>
      <x:c r="K2724" s="120" t="n">
        <x:f>E2724-D2724</x:f>
        <x:v>31.44924001384061</x:v>
      </x:c>
      <x:c r="L2724" s="77" t="str">
        <x:v>weighted_hybrid</x:v>
      </x:c>
      <x:c r="M2724" s="77" t="str">
        <x:v>是</x:v>
      </x:c>
      <x:c r="N2724" s="77" t="str">
        <x:v>是</x:v>
      </x:c>
    </x:row>
    <x:row r="2725">
      <x:c r="A2725" s="77" t="str">
        <x:v>3556</x:v>
      </x:c>
      <x:c r="B2725" s="77" t="str">
        <x:v>禾瑞亞</x:v>
      </x:c>
      <x:c r="C2725" s="125" t="n">
        <x:v>45901</x:v>
      </x:c>
      <x:c r="D2725" s="120" t="n">
        <x:v>78201</x:v>
      </x:c>
      <x:c r="E2725" s="120" t="n">
        <x:v>63069.80935220639</x:v>
      </x:c>
      <x:c r="F2725" s="120" t="n">
        <x:v>63517.243685320274</x:v>
      </x:c>
      <x:c r="G2725" s="120" t="n">
        <x:v>63020.094426304844</x:v>
      </x:c>
      <x:c r="H2725" s="119" t="n">
        <x:v>0.193491012235056</x:v>
      </x:c>
      <x:c r="I2725" s="119" t="n">
        <x:f>IFERROR(ABS(F2725-D2725)/ABS(D2725),"")</x:f>
        <x:v>0.18776941873735278</x:v>
      </x:c>
      <x:c r="J2725" s="119" t="n">
        <x:f>IFERROR(ABS(G2725-D2725)/ABS(D2725),"")</x:f>
        <x:v>0.19412674484591189</x:v>
      </x:c>
      <x:c r="K2725" s="120" t="n">
        <x:f>E2725-D2725</x:f>
        <x:v>-15131.190647793614</x:v>
      </x:c>
      <x:c r="L2725" s="77" t="str">
        <x:v>weighted_hybrid</x:v>
      </x:c>
      <x:c r="M2725" s="77" t="str">
        <x:v>是</x:v>
      </x:c>
      <x:c r="N2725" s="77" t="str">
        <x:v>是</x:v>
      </x:c>
    </x:row>
    <x:row r="2726">
      <x:c r="A2726" s="77" t="str">
        <x:v>3556</x:v>
      </x:c>
      <x:c r="B2726" s="77" t="str">
        <x:v>禾瑞亞</x:v>
      </x:c>
      <x:c r="C2726" s="125" t="n">
        <x:v>45931</x:v>
      </x:c>
      <x:c r="D2726" s="120" t="n">
        <x:v>94494</x:v>
      </x:c>
      <x:c r="E2726" s="120" t="n">
        <x:v>72606.22845316908</x:v>
      </x:c>
      <x:c r="F2726" s="120" t="n">
        <x:v>64887.957434396034</x:v>
      </x:c>
      <x:c r="G2726" s="120" t="n">
        <x:v>73463.81412192163</x:v>
      </x:c>
      <x:c r="H2726" s="119" t="n">
        <x:v>0.23163133687674262</x:v>
      </x:c>
      <x:c r="I2726" s="119" t="n">
        <x:f>IFERROR(ABS(F2726-D2726)/ABS(D2726),"")</x:f>
        <x:v>0.31331134850470893</x:v>
      </x:c>
      <x:c r="J2726" s="119" t="n">
        <x:f>IFERROR(ABS(G2726-D2726)/ABS(D2726),"")</x:f>
        <x:v>0.2225557800291909</x:v>
      </x:c>
      <x:c r="K2726" s="120" t="n">
        <x:f>E2726-D2726</x:f>
        <x:v>-21887.771546830918</x:v>
      </x:c>
      <x:c r="L2726" s="77" t="str">
        <x:v>weighted_hybrid</x:v>
      </x:c>
      <x:c r="M2726" s="77" t="str">
        <x:v>是</x:v>
      </x:c>
      <x:c r="N2726" s="77" t="str">
        <x:v>是</x:v>
      </x:c>
    </x:row>
    <x:row r="2727">
      <x:c r="A2727" s="77" t="str">
        <x:v>3556</x:v>
      </x:c>
      <x:c r="B2727" s="77" t="str">
        <x:v>禾瑞亞</x:v>
      </x:c>
      <x:c r="C2727" s="125" t="n">
        <x:v>45962</x:v>
      </x:c>
      <x:c r="D2727" s="120" t="n">
        <x:v>75668</x:v>
      </x:c>
      <x:c r="E2727" s="120" t="n">
        <x:v>85688.5179096281</x:v>
      </x:c>
      <x:c r="F2727" s="120" t="n">
        <x:v>84930.25762844714</x:v>
      </x:c>
      <x:c r="G2727" s="120" t="n">
        <x:v>85772.76905198154</x:v>
      </x:c>
      <x:c r="H2727" s="119" t="n">
        <x:v>0.13242741858682808</x:v>
      </x:c>
      <x:c r="I2727" s="119" t="n">
        <x:f>IFERROR(ABS(F2727-D2727)/ABS(D2727),"")</x:f>
        <x:v>0.12240653418151852</x:v>
      </x:c>
      <x:c r="J2727" s="119" t="n">
        <x:f>IFERROR(ABS(G2727-D2727)/ABS(D2727),"")</x:f>
        <x:v>0.1335408501874179</x:v>
      </x:c>
      <x:c r="K2727" s="120" t="n">
        <x:f>E2727-D2727</x:f>
        <x:v>10020.517909628106</x:v>
      </x:c>
      <x:c r="L2727" s="77" t="str">
        <x:v>weighted_hybrid</x:v>
      </x:c>
      <x:c r="M2727" s="77" t="str">
        <x:v>是</x:v>
      </x:c>
      <x:c r="N2727" s="77" t="str">
        <x:v>是</x:v>
      </x:c>
    </x:row>
    <x:row r="2728">
      <x:c r="A2728" s="77" t="str">
        <x:v>3556</x:v>
      </x:c>
      <x:c r="B2728" s="77" t="str">
        <x:v>禾瑞亞</x:v>
      </x:c>
      <x:c r="C2728" s="125" t="n">
        <x:v>45992</x:v>
      </x:c>
      <x:c r="D2728" s="120" t="n">
        <x:v>78905</x:v>
      </x:c>
      <x:c r="E2728" s="120" t="n">
        <x:v>79552.85338512594</x:v>
      </x:c>
      <x:c r="F2728" s="120" t="n">
        <x:v>75585.64270145723</x:v>
      </x:c>
      <x:c r="G2728" s="120" t="n">
        <x:v>79993.65457220023</x:v>
      </x:c>
      <x:c r="H2728" s="119" t="n">
        <x:v>0.008210549206335996</x:v>
      </x:c>
      <x:c r="I2728" s="119" t="n">
        <x:f>IFERROR(ABS(F2728-D2728)/ABS(D2728),"")</x:f>
        <x:v>0.04206776881747386</x:v>
      </x:c>
      <x:c r="J2728" s="119" t="n">
        <x:f>IFERROR(ABS(G2728-D2728)/ABS(D2728),"")</x:f>
        <x:v>0.01379702898675919</x:v>
      </x:c>
      <x:c r="K2728" s="120" t="n">
        <x:f>E2728-D2728</x:f>
        <x:v>647.8533851259417</x:v>
      </x:c>
      <x:c r="L2728" s="77" t="str">
        <x:v>weighted_hybrid</x:v>
      </x:c>
      <x:c r="M2728" s="77" t="str">
        <x:v>是</x:v>
      </x:c>
      <x:c r="N2728" s="77" t="str">
        <x:v>是</x:v>
      </x:c>
    </x:row>
    <x:row r="2729">
      <x:c r="A2729" s="77" t="str">
        <x:v>3557</x:v>
      </x:c>
      <x:c r="B2729" s="77" t="str">
        <x:v>嘉威</x:v>
      </x:c>
      <x:c r="C2729" s="125" t="n">
        <x:v>45658</x:v>
      </x:c>
      <x:c r="D2729" s="120" t="n">
        <x:v>634616</x:v>
      </x:c>
      <x:c r="E2729" s="120" t="n">
        <x:v>651213.1852233201</x:v>
      </x:c>
      <x:c r="F2729" s="120" t="n">
        <x:v>836879.0120085063</x:v>
      </x:c>
      <x:c r="G2729" s="120" t="n">
        <x:v>630583.6489138551</x:v>
      </x:c>
      <x:c r="H2729" s="119" t="n">
        <x:v>0.026153114991302063</x:v>
      </x:c>
      <x:c r="I2729" s="119" t="n">
        <x:f>IFERROR(ABS(F2729-D2729)/ABS(D2729),"")</x:f>
        <x:v>0.31871716440888087</x:v>
      </x:c>
      <x:c r="J2729" s="119" t="n">
        <x:f>IFERROR(ABS(G2729-D2729)/ABS(D2729),"")</x:f>
        <x:v>0.0063540016106510356</x:v>
      </x:c>
      <x:c r="K2729" s="120" t="n">
        <x:f>E2729-D2729</x:f>
        <x:v>16597.18522332015</x:v>
      </x:c>
      <x:c r="L2729" s="77" t="str">
        <x:v>weighted_hybrid</x:v>
      </x:c>
      <x:c r="M2729" s="77" t="str">
        <x:v>是</x:v>
      </x:c>
      <x:c r="N2729" s="77" t="str">
        <x:v>是</x:v>
      </x:c>
    </x:row>
    <x:row r="2730">
      <x:c r="A2730" s="77" t="str">
        <x:v>3557</x:v>
      </x:c>
      <x:c r="B2730" s="77" t="str">
        <x:v>嘉威</x:v>
      </x:c>
      <x:c r="C2730" s="125" t="n">
        <x:v>45689</x:v>
      </x:c>
      <x:c r="D2730" s="120" t="n">
        <x:v>642218</x:v>
      </x:c>
      <x:c r="E2730" s="120" t="n">
        <x:v>507940.8800479456</x:v>
      </x:c>
      <x:c r="F2730" s="120" t="n">
        <x:v>427343.228271181</x:v>
      </x:c>
      <x:c r="G2730" s="120" t="n">
        <x:v>516896.17468980834</x:v>
      </x:c>
      <x:c r="H2730" s="119" t="n">
        <x:v>0.2090833952833063</x:v>
      </x:c>
      <x:c r="I2730" s="119" t="n">
        <x:f>IFERROR(ABS(F2730-D2730)/ABS(D2730),"")</x:f>
        <x:v>0.33458229406341616</x:v>
      </x:c>
      <x:c r="J2730" s="119" t="n">
        <x:f>IFERROR(ABS(G2730-D2730)/ABS(D2730),"")</x:f>
        <x:v>0.1951390731966274</x:v>
      </x:c>
      <x:c r="K2730" s="120" t="n">
        <x:f>E2730-D2730</x:f>
        <x:v>-134277.1199520544</x:v>
      </x:c>
      <x:c r="L2730" s="77" t="str">
        <x:v>weighted_hybrid</x:v>
      </x:c>
      <x:c r="M2730" s="77" t="str">
        <x:v>是</x:v>
      </x:c>
      <x:c r="N2730" s="77" t="str">
        <x:v>是</x:v>
      </x:c>
    </x:row>
    <x:row r="2731">
      <x:c r="A2731" s="77" t="str">
        <x:v>3557</x:v>
      </x:c>
      <x:c r="B2731" s="77" t="str">
        <x:v>嘉威</x:v>
      </x:c>
      <x:c r="C2731" s="125" t="n">
        <x:v>45717</x:v>
      </x:c>
      <x:c r="D2731" s="120" t="n">
        <x:v>723662</x:v>
      </x:c>
      <x:c r="E2731" s="120" t="n">
        <x:v>673334.2298404058</x:v>
      </x:c>
      <x:c r="F2731" s="120" t="n">
        <x:v>790704.1550284466</x:v>
      </x:c>
      <x:c r="G2731" s="120" t="n">
        <x:v>660293.1270417344</x:v>
      </x:c>
      <x:c r="H2731" s="119" t="n">
        <x:v>0.06954596228570002</x:v>
      </x:c>
      <x:c r="I2731" s="119" t="n">
        <x:f>IFERROR(ABS(F2731-D2731)/ABS(D2731),"")</x:f>
        <x:v>0.09264291206177273</x:v>
      </x:c>
      <x:c r="J2731" s="119" t="n">
        <x:f>IFERROR(ABS(G2731-D2731)/ABS(D2731),"")</x:f>
        <x:v>0.08756694832430831</x:v>
      </x:c>
      <x:c r="K2731" s="120" t="n">
        <x:f>E2731-D2731</x:f>
        <x:v>-50327.77015959425</x:v>
      </x:c>
      <x:c r="L2731" s="77" t="str">
        <x:v>weighted_hybrid</x:v>
      </x:c>
      <x:c r="M2731" s="77" t="str">
        <x:v>是</x:v>
      </x:c>
      <x:c r="N2731" s="77" t="str">
        <x:v>是</x:v>
      </x:c>
    </x:row>
    <x:row r="2732">
      <x:c r="A2732" s="77" t="str">
        <x:v>3557</x:v>
      </x:c>
      <x:c r="B2732" s="77" t="str">
        <x:v>嘉威</x:v>
      </x:c>
      <x:c r="C2732" s="125" t="n">
        <x:v>45748</x:v>
      </x:c>
      <x:c r="D2732" s="120" t="n">
        <x:v>280418</x:v>
      </x:c>
      <x:c r="E2732" s="120" t="n">
        <x:v>521901.0957377349</x:v>
      </x:c>
      <x:c r="F2732" s="120" t="n">
        <x:v>424364.3916954262</x:v>
      </x:c>
      <x:c r="G2732" s="120" t="n">
        <x:v>532738.5072979914</x:v>
      </x:c>
      <x:c r="H2732" s="119" t="n">
        <x:v>0.8611540476636125</x:v>
      </x:c>
      <x:c r="I2732" s="119" t="n">
        <x:f>IFERROR(ABS(F2732-D2732)/ABS(D2732),"")</x:f>
        <x:v>0.5133279307869901</x:v>
      </x:c>
      <x:c r="J2732" s="119" t="n">
        <x:f>IFERROR(ABS(G2732-D2732)/ABS(D2732),"")</x:f>
        <x:v>0.8998013939832372</x:v>
      </x:c>
      <x:c r="K2732" s="120" t="n">
        <x:f>E2732-D2732</x:f>
        <x:v>241483.09573773493</x:v>
      </x:c>
      <x:c r="L2732" s="77" t="str">
        <x:v>weighted_hybrid</x:v>
      </x:c>
      <x:c r="M2732" s="77" t="str">
        <x:v>是</x:v>
      </x:c>
      <x:c r="N2732" s="77" t="str">
        <x:v>是</x:v>
      </x:c>
    </x:row>
    <x:row r="2733">
      <x:c r="A2733" s="77" t="str">
        <x:v>3557</x:v>
      </x:c>
      <x:c r="B2733" s="77" t="str">
        <x:v>嘉威</x:v>
      </x:c>
      <x:c r="C2733" s="125" t="n">
        <x:v>45778</x:v>
      </x:c>
      <x:c r="D2733" s="120" t="n">
        <x:v>187274</x:v>
      </x:c>
      <x:c r="E2733" s="120" t="n">
        <x:v>328368.2674527764</x:v>
      </x:c>
      <x:c r="F2733" s="120" t="n">
        <x:v>348045.8413907041</x:v>
      </x:c>
      <x:c r="G2733" s="120" t="n">
        <x:v>326181.87034856214</x:v>
      </x:c>
      <x:c r="H2733" s="119" t="n">
        <x:v>0.753410870984634</x:v>
      </x:c>
      <x:c r="I2733" s="119" t="n">
        <x:f>IFERROR(ABS(F2733-D2733)/ABS(D2733),"")</x:f>
        <x:v>0.8584845808318512</x:v>
      </x:c>
      <x:c r="J2733" s="119" t="n">
        <x:f>IFERROR(ABS(G2733-D2733)/ABS(D2733),"")</x:f>
        <x:v>0.7417360143349431</x:v>
      </x:c>
      <x:c r="K2733" s="120" t="n">
        <x:f>E2733-D2733</x:f>
        <x:v>141094.26745277637</x:v>
      </x:c>
      <x:c r="L2733" s="77" t="str">
        <x:v>weighted_hybrid</x:v>
      </x:c>
      <x:c r="M2733" s="77" t="str">
        <x:v>是</x:v>
      </x:c>
      <x:c r="N2733" s="77" t="str">
        <x:v>是</x:v>
      </x:c>
    </x:row>
    <x:row r="2734">
      <x:c r="A2734" s="77" t="str">
        <x:v>3557</x:v>
      </x:c>
      <x:c r="B2734" s="77" t="str">
        <x:v>嘉威</x:v>
      </x:c>
      <x:c r="C2734" s="125" t="n">
        <x:v>45809</x:v>
      </x:c>
      <x:c r="D2734" s="120" t="n">
        <x:v>248265</x:v>
      </x:c>
      <x:c r="E2734" s="120" t="n">
        <x:v>226223.8365905377</x:v>
      </x:c>
      <x:c r="F2734" s="120" t="n">
        <x:v>262912.4940364557</x:v>
      </x:c>
      <x:c r="G2734" s="120" t="n">
        <x:v>222147.31909654682</x:v>
      </x:c>
      <x:c r="H2734" s="119" t="n">
        <x:v>0.08878079233666561</x:v>
      </x:c>
      <x:c r="I2734" s="119" t="n">
        <x:f>IFERROR(ABS(F2734-D2734)/ABS(D2734),"")</x:f>
        <x:v>0.05899943220532776</x:v>
      </x:c>
      <x:c r="J2734" s="119" t="n">
        <x:f>IFERROR(ABS(G2734-D2734)/ABS(D2734),"")</x:f>
        <x:v>0.10520081728577599</x:v>
      </x:c>
      <x:c r="K2734" s="120" t="n">
        <x:f>E2734-D2734</x:f>
        <x:v>-22041.163409462286</x:v>
      </x:c>
      <x:c r="L2734" s="77" t="str">
        <x:v>weighted_hybrid</x:v>
      </x:c>
      <x:c r="M2734" s="77" t="str">
        <x:v>是</x:v>
      </x:c>
      <x:c r="N2734" s="77" t="str">
        <x:v>是</x:v>
      </x:c>
    </x:row>
    <x:row r="2735">
      <x:c r="A2735" s="77" t="str">
        <x:v>3557</x:v>
      </x:c>
      <x:c r="B2735" s="77" t="str">
        <x:v>嘉威</x:v>
      </x:c>
      <x:c r="C2735" s="125" t="n">
        <x:v>45839</x:v>
      </x:c>
      <x:c r="D2735" s="120" t="n">
        <x:v>207469</x:v>
      </x:c>
      <x:c r="E2735" s="120" t="n">
        <x:v>272566.8576056837</x:v>
      </x:c>
      <x:c r="F2735" s="120" t="n">
        <x:v>299685.2769006923</x:v>
      </x:c>
      <x:c r="G2735" s="120" t="n">
        <x:v>269553.69990623824</x:v>
      </x:c>
      <x:c r="H2735" s="119" t="n">
        <x:v>0.31377149167193014</x:v>
      </x:c>
      <x:c r="I2735" s="119" t="n">
        <x:f>IFERROR(ABS(F2735-D2735)/ABS(D2735),"")</x:f>
        <x:v>0.4444821968616628</x:v>
      </x:c>
      <x:c r="J2735" s="119" t="n">
        <x:f>IFERROR(ABS(G2735-D2735)/ABS(D2735),"")</x:f>
        <x:v>0.2992480799841819</x:v>
      </x:c>
      <x:c r="K2735" s="120" t="n">
        <x:f>E2735-D2735</x:f>
        <x:v>65097.857605683676</x:v>
      </x:c>
      <x:c r="L2735" s="77" t="str">
        <x:v>weighted_hybrid</x:v>
      </x:c>
      <x:c r="M2735" s="77" t="str">
        <x:v>是</x:v>
      </x:c>
      <x:c r="N2735" s="77" t="str">
        <x:v>是</x:v>
      </x:c>
    </x:row>
    <x:row r="2736">
      <x:c r="A2736" s="77" t="str">
        <x:v>3557</x:v>
      </x:c>
      <x:c r="B2736" s="77" t="str">
        <x:v>嘉威</x:v>
      </x:c>
      <x:c r="C2736" s="125" t="n">
        <x:v>45870</x:v>
      </x:c>
      <x:c r="D2736" s="120" t="n">
        <x:v>221675</x:v>
      </x:c>
      <x:c r="E2736" s="120" t="n">
        <x:v>221040.76787538646</x:v>
      </x:c>
      <x:c r="F2736" s="120" t="n">
        <x:v>252926.9537808332</x:v>
      </x:c>
      <x:c r="G2736" s="120" t="n">
        <x:v>217497.8583303368</x:v>
      </x:c>
      <x:c r="H2736" s="119" t="n">
        <x:v>0.0028610899948733047</x:v>
      </x:c>
      <x:c r="I2736" s="119" t="n">
        <x:f>IFERROR(ABS(F2736-D2736)/ABS(D2736),"")</x:f>
        <x:v>0.14098095762189328</x:v>
      </x:c>
      <x:c r="J2736" s="119" t="n">
        <x:f>IFERROR(ABS(G2736-D2736)/ABS(D2736),"")</x:f>
        <x:v>0.018843539730069667</x:v>
      </x:c>
      <x:c r="K2736" s="120" t="n">
        <x:f>E2736-D2736</x:f>
        <x:v>-634.2321246135398</x:v>
      </x:c>
      <x:c r="L2736" s="77" t="str">
        <x:v>weighted_hybrid</x:v>
      </x:c>
      <x:c r="M2736" s="77" t="str">
        <x:v>是</x:v>
      </x:c>
      <x:c r="N2736" s="77" t="str">
        <x:v>是</x:v>
      </x:c>
    </x:row>
    <x:row r="2737">
      <x:c r="A2737" s="77" t="str">
        <x:v>3557</x:v>
      </x:c>
      <x:c r="B2737" s="77" t="str">
        <x:v>嘉威</x:v>
      </x:c>
      <x:c r="C2737" s="125" t="n">
        <x:v>45901</x:v>
      </x:c>
      <x:c r="D2737" s="120" t="n">
        <x:v>206136</x:v>
      </x:c>
      <x:c r="E2737" s="120" t="n">
        <x:v>193972.2368205571</x:v>
      </x:c>
      <x:c r="F2737" s="120" t="n">
        <x:v>182929.7135803236</x:v>
      </x:c>
      <x:c r="G2737" s="120" t="n">
        <x:v>195199.1838472497</x:v>
      </x:c>
      <x:c r="H2737" s="119" t="n">
        <x:v>0.05900843704856456</x:v>
      </x:c>
      <x:c r="I2737" s="119" t="n">
        <x:f>IFERROR(ABS(F2737-D2737)/ABS(D2737),"")</x:f>
        <x:v>0.1125775527791187</x:v>
      </x:c>
      <x:c r="J2737" s="119" t="n">
        <x:f>IFERROR(ABS(G2737-D2737)/ABS(D2737),"")</x:f>
        <x:v>0.05305631307850308</x:v>
      </x:c>
      <x:c r="K2737" s="120" t="n">
        <x:f>E2737-D2737</x:f>
        <x:v>-12163.763179442903</x:v>
      </x:c>
      <x:c r="L2737" s="77" t="str">
        <x:v>weighted_hybrid</x:v>
      </x:c>
      <x:c r="M2737" s="77" t="str">
        <x:v>是</x:v>
      </x:c>
      <x:c r="N2737" s="77" t="str">
        <x:v>是</x:v>
      </x:c>
    </x:row>
    <x:row r="2738">
      <x:c r="A2738" s="77" t="str">
        <x:v>3557</x:v>
      </x:c>
      <x:c r="B2738" s="77" t="str">
        <x:v>嘉威</x:v>
      </x:c>
      <x:c r="C2738" s="125" t="n">
        <x:v>45931</x:v>
      </x:c>
      <x:c r="D2738" s="120" t="n">
        <x:v>290568</x:v>
      </x:c>
      <x:c r="E2738" s="120" t="n">
        <x:v>194278.25746323494</x:v>
      </x:c>
      <x:c r="F2738" s="120" t="n">
        <x:v>202570.55993709</x:v>
      </x:c>
      <x:c r="G2738" s="120" t="n">
        <x:v>193356.89052169546</x:v>
      </x:c>
      <x:c r="H2738" s="119" t="n">
        <x:v>0.3313845383413351</x:v>
      </x:c>
      <x:c r="I2738" s="119" t="n">
        <x:f>IFERROR(ABS(F2738-D2738)/ABS(D2738),"")</x:f>
        <x:v>0.3028462874883332</x:v>
      </x:c>
      <x:c r="J2738" s="119" t="n">
        <x:f>IFERROR(ABS(G2738-D2738)/ABS(D2738),"")</x:f>
        <x:v>0.33455545510277984</x:v>
      </x:c>
      <x:c r="K2738" s="120" t="n">
        <x:f>E2738-D2738</x:f>
        <x:v>-96289.74253676506</x:v>
      </x:c>
      <x:c r="L2738" s="77" t="str">
        <x:v>weighted_hybrid</x:v>
      </x:c>
      <x:c r="M2738" s="77" t="str">
        <x:v>是</x:v>
      </x:c>
      <x:c r="N2738" s="77" t="str">
        <x:v>是</x:v>
      </x:c>
    </x:row>
    <x:row r="2739">
      <x:c r="A2739" s="77" t="str">
        <x:v>3557</x:v>
      </x:c>
      <x:c r="B2739" s="77" t="str">
        <x:v>嘉威</x:v>
      </x:c>
      <x:c r="C2739" s="125" t="n">
        <x:v>45962</x:v>
      </x:c>
      <x:c r="D2739" s="120" t="n">
        <x:v>247889</x:v>
      </x:c>
      <x:c r="E2739" s="120" t="n">
        <x:v>263531.0290929379</x:v>
      </x:c>
      <x:c r="F2739" s="120" t="n">
        <x:v>260300.332766838</x:v>
      </x:c>
      <x:c r="G2739" s="120" t="n">
        <x:v>263889.9953513934</x:v>
      </x:c>
      <x:c r="H2739" s="119" t="n">
        <x:v>0.06310094071515025</x:v>
      </x:c>
      <x:c r="I2739" s="119" t="n">
        <x:f>IFERROR(ABS(F2739-D2739)/ABS(D2739),"")</x:f>
        <x:v>0.050068106155730964</x:v>
      </x:c>
      <x:c r="J2739" s="119" t="n">
        <x:f>IFERROR(ABS(G2739-D2739)/ABS(D2739),"")</x:f>
        <x:v>0.06454903344397458</x:v>
      </x:c>
      <x:c r="K2739" s="120" t="n">
        <x:f>E2739-D2739</x:f>
        <x:v>15642.029092937883</x:v>
      </x:c>
      <x:c r="L2739" s="77" t="str">
        <x:v>weighted_hybrid</x:v>
      </x:c>
      <x:c r="M2739" s="77" t="str">
        <x:v>是</x:v>
      </x:c>
      <x:c r="N2739" s="77" t="str">
        <x:v>是</x:v>
      </x:c>
    </x:row>
    <x:row r="2740">
      <x:c r="A2740" s="77" t="str">
        <x:v>3557</x:v>
      </x:c>
      <x:c r="B2740" s="77" t="str">
        <x:v>嘉威</x:v>
      </x:c>
      <x:c r="C2740" s="125" t="n">
        <x:v>45992</x:v>
      </x:c>
      <x:c r="D2740" s="120" t="n">
        <x:v>432791</x:v>
      </x:c>
      <x:c r="E2740" s="120" t="n">
        <x:v>274782.6985443266</x:v>
      </x:c>
      <x:c r="F2740" s="120" t="n">
        <x:v>308859.2270611675</x:v>
      </x:c>
      <x:c r="G2740" s="120" t="n">
        <x:v>270996.4175980109</x:v>
      </x:c>
      <x:c r="H2740" s="119" t="n">
        <x:v>0.36509146783475954</x:v>
      </x:c>
      <x:c r="I2740" s="119" t="n">
        <x:f>IFERROR(ABS(F2740-D2740)/ABS(D2740),"")</x:f>
        <x:v>0.2863547831143266</x:v>
      </x:c>
      <x:c r="J2740" s="119" t="n">
        <x:f>IFERROR(ABS(G2740-D2740)/ABS(D2740),"")</x:f>
        <x:v>0.37383998835925214</x:v>
      </x:c>
      <x:c r="K2740" s="120" t="n">
        <x:f>E2740-D2740</x:f>
        <x:v>-158008.3014556734</x:v>
      </x:c>
      <x:c r="L2740" s="77" t="str">
        <x:v>weighted_hybrid</x:v>
      </x:c>
      <x:c r="M2740" s="77" t="str">
        <x:v>是</x:v>
      </x:c>
      <x:c r="N2740" s="77" t="str">
        <x:v>是</x:v>
      </x:c>
    </x:row>
    <x:row r="2741">
      <x:c r="A2741" s="77" t="str">
        <x:v>3563</x:v>
      </x:c>
      <x:c r="B2741" s="77" t="str">
        <x:v>牧德</x:v>
      </x:c>
      <x:c r="C2741" s="125" t="n">
        <x:v>45658</x:v>
      </x:c>
      <x:c r="D2741" s="120" t="n">
        <x:v>215365</x:v>
      </x:c>
      <x:c r="E2741" s="120" t="n">
        <x:v>190639.39070346323</x:v>
      </x:c>
      <x:c r="F2741" s="120" t="n">
        <x:v>238108.49618263825</x:v>
      </x:c>
      <x:c r="G2741" s="120" t="n">
        <x:v>185365.04565022155</x:v>
      </x:c>
      <x:c r="H2741" s="119" t="n">
        <x:v>0.11480792745588547</x:v>
      </x:c>
      <x:c r="I2741" s="119" t="n">
        <x:f>IFERROR(ABS(F2741-D2741)/ABS(D2741),"")</x:f>
        <x:v>0.10560442125061291</x:v>
      </x:c>
      <x:c r="J2741" s="119" t="n">
        <x:f>IFERROR(ABS(G2741-D2741)/ABS(D2741),"")</x:f>
        <x:v>0.13929818842327418</x:v>
      </x:c>
      <x:c r="K2741" s="120" t="n">
        <x:f>E2741-D2741</x:f>
        <x:v>-24725.60929653677</x:v>
      </x:c>
      <x:c r="L2741" s="77" t="str">
        <x:v>weighted_hybrid</x:v>
      </x:c>
      <x:c r="M2741" s="77" t="str">
        <x:v>是</x:v>
      </x:c>
      <x:c r="N2741" s="77" t="str">
        <x:v>是</x:v>
      </x:c>
    </x:row>
    <x:row r="2742">
      <x:c r="A2742" s="77" t="str">
        <x:v>3563</x:v>
      </x:c>
      <x:c r="B2742" s="77" t="str">
        <x:v>牧德</x:v>
      </x:c>
      <x:c r="C2742" s="125" t="n">
        <x:v>45689</x:v>
      </x:c>
      <x:c r="D2742" s="120" t="n">
        <x:v>271747</x:v>
      </x:c>
      <x:c r="E2742" s="120" t="n">
        <x:v>201484.37347725444</x:v>
      </x:c>
      <x:c r="F2742" s="120" t="n">
        <x:v>226492.69857849012</x:v>
      </x:c>
      <x:c r="G2742" s="120" t="n">
        <x:v>198705.67068822825</x:v>
      </x:c>
      <x:c r="H2742" s="119" t="n">
        <x:v>0.2585589777357084</x:v>
      </x:c>
      <x:c r="I2742" s="119" t="n">
        <x:f>IFERROR(ABS(F2742-D2742)/ABS(D2742),"")</x:f>
        <x:v>0.16653100649320832</x:v>
      </x:c>
      <x:c r="J2742" s="119" t="n">
        <x:f>IFERROR(ABS(G2742-D2742)/ABS(D2742),"")</x:f>
        <x:v>0.26878430787376406</x:v>
      </x:c>
      <x:c r="K2742" s="120" t="n">
        <x:f>E2742-D2742</x:f>
        <x:v>-70262.62652274556</x:v>
      </x:c>
      <x:c r="L2742" s="77" t="str">
        <x:v>weighted_hybrid</x:v>
      </x:c>
      <x:c r="M2742" s="77" t="str">
        <x:v>是</x:v>
      </x:c>
      <x:c r="N2742" s="77" t="str">
        <x:v>是</x:v>
      </x:c>
    </x:row>
    <x:row r="2743">
      <x:c r="A2743" s="77" t="str">
        <x:v>3563</x:v>
      </x:c>
      <x:c r="B2743" s="77" t="str">
        <x:v>牧德</x:v>
      </x:c>
      <x:c r="C2743" s="125" t="n">
        <x:v>45717</x:v>
      </x:c>
      <x:c r="D2743" s="120" t="n">
        <x:v>304683</x:v>
      </x:c>
      <x:c r="E2743" s="120" t="n">
        <x:v>233212.71519299512</x:v>
      </x:c>
      <x:c r="F2743" s="120" t="n">
        <x:v>304246.37689581315</x:v>
      </x:c>
      <x:c r="G2743" s="120" t="n">
        <x:v>225320.08611490423</x:v>
      </x:c>
      <x:c r="H2743" s="119" t="n">
        <x:v>0.2345726043363262</x:v>
      </x:c>
      <x:c r="I2743" s="119" t="n">
        <x:f>IFERROR(ABS(F2743-D2743)/ABS(D2743),"")</x:f>
        <x:v>0.0014330405837767286</x:v>
      </x:c>
      <x:c r="J2743" s="119" t="n">
        <x:f>IFERROR(ABS(G2743-D2743)/ABS(D2743),"")</x:f>
        <x:v>0.2604770003088317</x:v>
      </x:c>
      <x:c r="K2743" s="120" t="n">
        <x:f>E2743-D2743</x:f>
        <x:v>-71470.28480700488</x:v>
      </x:c>
      <x:c r="L2743" s="77" t="str">
        <x:v>weighted_hybrid</x:v>
      </x:c>
      <x:c r="M2743" s="77" t="str">
        <x:v>是</x:v>
      </x:c>
      <x:c r="N2743" s="77" t="str">
        <x:v>是</x:v>
      </x:c>
    </x:row>
    <x:row r="2744">
      <x:c r="A2744" s="77" t="str">
        <x:v>3563</x:v>
      </x:c>
      <x:c r="B2744" s="77" t="str">
        <x:v>牧德</x:v>
      </x:c>
      <x:c r="C2744" s="125" t="n">
        <x:v>45748</x:v>
      </x:c>
      <x:c r="D2744" s="120" t="n">
        <x:v>330858</x:v>
      </x:c>
      <x:c r="E2744" s="120" t="n">
        <x:v>256099.93801396104</x:v>
      </x:c>
      <x:c r="F2744" s="120" t="n">
        <x:v>300134.9211260364</x:v>
      </x:c>
      <x:c r="G2744" s="120" t="n">
        <x:v>251207.16211261932</x:v>
      </x:c>
      <x:c r="H2744" s="119" t="n">
        <x:v>0.22595210629949694</x:v>
      </x:c>
      <x:c r="I2744" s="119" t="n">
        <x:f>IFERROR(ABS(F2744-D2744)/ABS(D2744),"")</x:f>
        <x:v>0.09285880611610908</x:v>
      </x:c>
      <x:c r="J2744" s="119" t="n">
        <x:f>IFERROR(ABS(G2744-D2744)/ABS(D2744),"")</x:f>
        <x:v>0.24074025076431788</x:v>
      </x:c>
      <x:c r="K2744" s="120" t="n">
        <x:f>E2744-D2744</x:f>
        <x:v>-74758.06198603896</x:v>
      </x:c>
      <x:c r="L2744" s="77" t="str">
        <x:v>weighted_hybrid</x:v>
      </x:c>
      <x:c r="M2744" s="77" t="str">
        <x:v>是</x:v>
      </x:c>
      <x:c r="N2744" s="77" t="str">
        <x:v>是</x:v>
      </x:c>
    </x:row>
    <x:row r="2745">
      <x:c r="A2745" s="77" t="str">
        <x:v>3563</x:v>
      </x:c>
      <x:c r="B2745" s="77" t="str">
        <x:v>牧德</x:v>
      </x:c>
      <x:c r="C2745" s="125" t="n">
        <x:v>45778</x:v>
      </x:c>
      <x:c r="D2745" s="120" t="n">
        <x:v>331943</x:v>
      </x:c>
      <x:c r="E2745" s="120" t="n">
        <x:v>270039.8145605041</x:v>
      </x:c>
      <x:c r="F2745" s="120" t="n">
        <x:v>326741.2277046284</x:v>
      </x:c>
      <x:c r="G2745" s="120" t="n">
        <x:v>263739.6575444903</x:v>
      </x:c>
      <x:c r="H2745" s="119" t="n">
        <x:v>0.1864873952440506</x:v>
      </x:c>
      <x:c r="I2745" s="119" t="n">
        <x:f>IFERROR(ABS(F2745-D2745)/ABS(D2745),"")</x:f>
        <x:v>0.01567067928943093</x:v>
      </x:c>
      <x:c r="J2745" s="119" t="n">
        <x:f>IFERROR(ABS(G2745-D2745)/ABS(D2745),"")</x:f>
        <x:v>0.20546703035011946</x:v>
      </x:c>
      <x:c r="K2745" s="120" t="n">
        <x:f>E2745-D2745</x:f>
        <x:v>-61903.185439495894</x:v>
      </x:c>
      <x:c r="L2745" s="77" t="str">
        <x:v>weighted_hybrid</x:v>
      </x:c>
      <x:c r="M2745" s="77" t="str">
        <x:v>是</x:v>
      </x:c>
      <x:c r="N2745" s="77" t="str">
        <x:v>是</x:v>
      </x:c>
    </x:row>
    <x:row r="2746">
      <x:c r="A2746" s="77" t="str">
        <x:v>3563</x:v>
      </x:c>
      <x:c r="B2746" s="77" t="str">
        <x:v>牧德</x:v>
      </x:c>
      <x:c r="C2746" s="125" t="n">
        <x:v>45809</x:v>
      </x:c>
      <x:c r="D2746" s="120" t="n">
        <x:v>307142</x:v>
      </x:c>
      <x:c r="E2746" s="120" t="n">
        <x:v>270772.3717350933</x:v>
      </x:c>
      <x:c r="F2746" s="120" t="n">
        <x:v>328380.5219027718</x:v>
      </x:c>
      <x:c r="G2746" s="120" t="n">
        <x:v>264371.46616090677</x:v>
      </x:c>
      <x:c r="H2746" s="119" t="n">
        <x:v>0.11841307364315756</x:v>
      </x:c>
      <x:c r="I2746" s="119" t="n">
        <x:f>IFERROR(ABS(F2746-D2746)/ABS(D2746),"")</x:f>
        <x:v>0.0691488689361005</x:v>
      </x:c>
      <x:c r="J2746" s="119" t="n">
        <x:f>IFERROR(ABS(G2746-D2746)/ABS(D2746),"")</x:f>
        <x:v>0.13925328948529744</x:v>
      </x:c>
      <x:c r="K2746" s="120" t="n">
        <x:f>E2746-D2746</x:f>
        <x:v>-36369.6282649067</x:v>
      </x:c>
      <x:c r="L2746" s="77" t="str">
        <x:v>weighted_hybrid</x:v>
      </x:c>
      <x:c r="M2746" s="77" t="str">
        <x:v>是</x:v>
      </x:c>
      <x:c r="N2746" s="77" t="str">
        <x:v>是</x:v>
      </x:c>
    </x:row>
    <x:row r="2747">
      <x:c r="A2747" s="77" t="str">
        <x:v>3563</x:v>
      </x:c>
      <x:c r="B2747" s="77" t="str">
        <x:v>牧德</x:v>
      </x:c>
      <x:c r="C2747" s="125" t="n">
        <x:v>45839</x:v>
      </x:c>
      <x:c r="D2747" s="120" t="n">
        <x:v>272791</x:v>
      </x:c>
      <x:c r="E2747" s="120" t="n">
        <x:v>262685.82455003494</x:v>
      </x:c>
      <x:c r="F2747" s="120" t="n">
        <x:v>276941.7579556914</x:v>
      </x:c>
      <x:c r="G2747" s="120" t="n">
        <x:v>261101.83194940648</x:v>
      </x:c>
      <x:c r="H2747" s="119" t="n">
        <x:v>0.03704365411602676</x:v>
      </x:c>
      <x:c r="I2747" s="119" t="n">
        <x:f>IFERROR(ABS(F2747-D2747)/ABS(D2747),"")</x:f>
        <x:v>0.015215890391147171</x:v>
      </x:c>
      <x:c r="J2747" s="119" t="n">
        <x:f>IFERROR(ABS(G2747-D2747)/ABS(D2747),"")</x:f>
        <x:v>0.0428502701723793</x:v>
      </x:c>
      <x:c r="K2747" s="120" t="n">
        <x:f>E2747-D2747</x:f>
        <x:v>-10105.175449965056</x:v>
      </x:c>
      <x:c r="L2747" s="77" t="str">
        <x:v>weighted_hybrid</x:v>
      </x:c>
      <x:c r="M2747" s="77" t="str">
        <x:v>是</x:v>
      </x:c>
      <x:c r="N2747" s="77" t="str">
        <x:v>是</x:v>
      </x:c>
    </x:row>
    <x:row r="2748">
      <x:c r="A2748" s="77" t="str">
        <x:v>3563</x:v>
      </x:c>
      <x:c r="B2748" s="77" t="str">
        <x:v>牧德</x:v>
      </x:c>
      <x:c r="C2748" s="125" t="n">
        <x:v>45870</x:v>
      </x:c>
      <x:c r="D2748" s="120" t="n">
        <x:v>266188</x:v>
      </x:c>
      <x:c r="E2748" s="120" t="n">
        <x:v>242582.1188928163</x:v>
      </x:c>
      <x:c r="F2748" s="120" t="n">
        <x:v>256051.6928525817</x:v>
      </x:c>
      <x:c r="G2748" s="120" t="n">
        <x:v>241085.4995639535</x:v>
      </x:c>
      <x:c r="H2748" s="119" t="n">
        <x:v>0.08868123697230415</x:v>
      </x:c>
      <x:c r="I2748" s="119" t="n">
        <x:f>IFERROR(ABS(F2748-D2748)/ABS(D2748),"")</x:f>
        <x:v>0.038079504513420195</x:v>
      </x:c>
      <x:c r="J2748" s="119" t="n">
        <x:f>IFERROR(ABS(G2748-D2748)/ABS(D2748),"")</x:f>
        <x:v>0.09430365168995788</x:v>
      </x:c>
      <x:c r="K2748" s="120" t="n">
        <x:f>E2748-D2748</x:f>
        <x:v>-23605.881107183697</x:v>
      </x:c>
      <x:c r="L2748" s="77" t="str">
        <x:v>weighted_hybrid</x:v>
      </x:c>
      <x:c r="M2748" s="77" t="str">
        <x:v>是</x:v>
      </x:c>
      <x:c r="N2748" s="77" t="str">
        <x:v>是</x:v>
      </x:c>
    </x:row>
    <x:row r="2749">
      <x:c r="A2749" s="77" t="str">
        <x:v>3563</x:v>
      </x:c>
      <x:c r="B2749" s="77" t="str">
        <x:v>牧德</x:v>
      </x:c>
      <x:c r="C2749" s="125" t="n">
        <x:v>45901</x:v>
      </x:c>
      <x:c r="D2749" s="120" t="n">
        <x:v>228436</x:v>
      </x:c>
      <x:c r="E2749" s="120" t="n">
        <x:v>261981.67247035762</x:v>
      </x:c>
      <x:c r="F2749" s="120" t="n">
        <x:v>262031.11488532487</x:v>
      </x:c>
      <x:c r="G2749" s="120" t="n">
        <x:v>261976.17886869458</x:v>
      </x:c>
      <x:c r="H2749" s="119" t="n">
        <x:v>0.14684932528304478</x:v>
      </x:c>
      <x:c r="I2749" s="119" t="n">
        <x:f>IFERROR(ABS(F2749-D2749)/ABS(D2749),"")</x:f>
        <x:v>0.14706576408851876</x:v>
      </x:c>
      <x:c r="J2749" s="119" t="n">
        <x:f>IFERROR(ABS(G2749-D2749)/ABS(D2749),"")</x:f>
        <x:v>0.14682527652688096</x:v>
      </x:c>
      <x:c r="K2749" s="120" t="n">
        <x:f>E2749-D2749</x:f>
        <x:v>33545.67247035762</x:v>
      </x:c>
      <x:c r="L2749" s="77" t="str">
        <x:v>weighted_hybrid</x:v>
      </x:c>
      <x:c r="M2749" s="77" t="str">
        <x:v>是</x:v>
      </x:c>
      <x:c r="N2749" s="77" t="str">
        <x:v>是</x:v>
      </x:c>
    </x:row>
    <x:row r="2750">
      <x:c r="A2750" s="77" t="str">
        <x:v>3563</x:v>
      </x:c>
      <x:c r="B2750" s="77" t="str">
        <x:v>牧德</x:v>
      </x:c>
      <x:c r="C2750" s="125" t="n">
        <x:v>45931</x:v>
      </x:c>
      <x:c r="D2750" s="120" t="n">
        <x:v>206216</x:v>
      </x:c>
      <x:c r="E2750" s="120" t="n">
        <x:v>283848.4904909983</x:v>
      </x:c>
      <x:c r="F2750" s="120" t="n">
        <x:v>230664.2440283555</x:v>
      </x:c>
      <x:c r="G2750" s="120" t="n">
        <x:v>289757.8512090697</x:v>
      </x:c>
      <x:c r="H2750" s="119" t="n">
        <x:v>0.37646201308821003</x:v>
      </x:c>
      <x:c r="I2750" s="119" t="n">
        <x:f>IFERROR(ABS(F2750-D2750)/ABS(D2750),"")</x:f>
        <x:v>0.11855648460039711</x:v>
      </x:c>
      <x:c r="J2750" s="119" t="n">
        <x:f>IFERROR(ABS(G2750-D2750)/ABS(D2750),"")</x:f>
        <x:v>0.40511818292018914</x:v>
      </x:c>
      <x:c r="K2750" s="120" t="n">
        <x:f>E2750-D2750</x:f>
        <x:v>77632.49049099832</x:v>
      </x:c>
      <x:c r="L2750" s="77" t="str">
        <x:v>weighted_hybrid</x:v>
      </x:c>
      <x:c r="M2750" s="77" t="str">
        <x:v>是</x:v>
      </x:c>
      <x:c r="N2750" s="77" t="str">
        <x:v>是</x:v>
      </x:c>
    </x:row>
    <x:row r="2751">
      <x:c r="A2751" s="77" t="str">
        <x:v>3563</x:v>
      </x:c>
      <x:c r="B2751" s="77" t="str">
        <x:v>牧德</x:v>
      </x:c>
      <x:c r="C2751" s="125" t="n">
        <x:v>45962</x:v>
      </x:c>
      <x:c r="D2751" s="120" t="n">
        <x:v>228380</x:v>
      </x:c>
      <x:c r="E2751" s="120" t="n">
        <x:v>268707.43184330617</x:v>
      </x:c>
      <x:c r="F2751" s="120" t="n">
        <x:v>198698.9133543915</x:v>
      </x:c>
      <x:c r="G2751" s="120" t="n">
        <x:v>276486.1561198522</x:v>
      </x:c>
      <x:c r="H2751" s="119" t="n">
        <x:v>0.17658040039979933</x:v>
      </x:c>
      <x:c r="I2751" s="119" t="n">
        <x:f>IFERROR(ABS(F2751-D2751)/ABS(D2751),"")</x:f>
        <x:v>0.12996359858835496</x:v>
      </x:c>
      <x:c r="J2751" s="119" t="n">
        <x:f>IFERROR(ABS(G2751-D2751)/ABS(D2751),"")</x:f>
        <x:v>0.21064084473181632</x:v>
      </x:c>
      <x:c r="K2751" s="120" t="n">
        <x:f>E2751-D2751</x:f>
        <x:v>40327.43184330617</x:v>
      </x:c>
      <x:c r="L2751" s="77" t="str">
        <x:v>weighted_hybrid</x:v>
      </x:c>
      <x:c r="M2751" s="77" t="str">
        <x:v>是</x:v>
      </x:c>
      <x:c r="N2751" s="77" t="str">
        <x:v>是</x:v>
      </x:c>
    </x:row>
    <x:row r="2752">
      <x:c r="A2752" s="77" t="str">
        <x:v>3563</x:v>
      </x:c>
      <x:c r="B2752" s="77" t="str">
        <x:v>牧德</x:v>
      </x:c>
      <x:c r="C2752" s="125" t="n">
        <x:v>45992</x:v>
      </x:c>
      <x:c r="D2752" s="120" t="n">
        <x:v>228542</x:v>
      </x:c>
      <x:c r="E2752" s="120" t="n">
        <x:v>233661.09991739728</x:v>
      </x:c>
      <x:c r="F2752" s="120" t="n">
        <x:v>230760.50685789328</x:v>
      </x:c>
      <x:c r="G2752" s="120" t="n">
        <x:v>233983.38803511995</x:v>
      </x:c>
      <x:c r="H2752" s="119" t="n">
        <x:v>0.022398946002910983</x:v>
      </x:c>
      <x:c r="I2752" s="119" t="n">
        <x:f>IFERROR(ABS(F2752-D2752)/ABS(D2752),"")</x:f>
        <x:v>0.00970721730751146</x:v>
      </x:c>
      <x:c r="J2752" s="119" t="n">
        <x:f>IFERROR(ABS(G2752-D2752)/ABS(D2752),"")</x:f>
        <x:v>0.023809138080177594</x:v>
      </x:c>
      <x:c r="K2752" s="120" t="n">
        <x:f>E2752-D2752</x:f>
        <x:v>5119.099917397281</x:v>
      </x:c>
      <x:c r="L2752" s="77" t="str">
        <x:v>weighted_hybrid</x:v>
      </x:c>
      <x:c r="M2752" s="77" t="str">
        <x:v>是</x:v>
      </x:c>
      <x:c r="N2752" s="77" t="str">
        <x:v>是</x:v>
      </x:c>
    </x:row>
    <x:row r="2753">
      <x:c r="A2753" s="77" t="str">
        <x:v>3564</x:v>
      </x:c>
      <x:c r="B2753" s="77" t="str">
        <x:v>其陽</x:v>
      </x:c>
      <x:c r="C2753" s="125" t="n">
        <x:v>45658</x:v>
      </x:c>
      <x:c r="D2753" s="120" t="n">
        <x:v>188510</x:v>
      </x:c>
      <x:c r="E2753" s="120" t="n">
        <x:v>203705.49110793494</x:v>
      </x:c>
      <x:c r="F2753" s="120" t="n">
        <x:v>187786.08541538345</x:v>
      </x:c>
      <x:c r="G2753" s="120" t="n">
        <x:v>205474.31396266285</x:v>
      </x:c>
      <x:c r="H2753" s="119" t="n">
        <x:v>0.08060840861458246</x:v>
      </x:c>
      <x:c r="I2753" s="119" t="n">
        <x:f>IFERROR(ABS(F2753-D2753)/ABS(D2753),"")</x:f>
        <x:v>0.0038401919506474372</x:v>
      </x:c>
      <x:c r="J2753" s="119" t="n">
        <x:f>IFERROR(ABS(G2753-D2753)/ABS(D2753),"")</x:f>
        <x:v>0.0899915864551634</x:v>
      </x:c>
      <x:c r="K2753" s="120" t="n">
        <x:f>E2753-D2753</x:f>
        <x:v>15195.49110793494</x:v>
      </x:c>
      <x:c r="L2753" s="77" t="str">
        <x:v>weighted_hybrid</x:v>
      </x:c>
      <x:c r="M2753" s="77" t="str">
        <x:v>是</x:v>
      </x:c>
      <x:c r="N2753" s="77" t="str">
        <x:v>是</x:v>
      </x:c>
    </x:row>
    <x:row r="2754">
      <x:c r="A2754" s="77" t="str">
        <x:v>3564</x:v>
      </x:c>
      <x:c r="B2754" s="77" t="str">
        <x:v>其陽</x:v>
      </x:c>
      <x:c r="C2754" s="125" t="n">
        <x:v>45689</x:v>
      </x:c>
      <x:c r="D2754" s="120" t="n">
        <x:v>125582</x:v>
      </x:c>
      <x:c r="E2754" s="120" t="n">
        <x:v>183567.04629483208</x:v>
      </x:c>
      <x:c r="F2754" s="120" t="n">
        <x:v>130011.37761924248</x:v>
      </x:c>
      <x:c r="G2754" s="120" t="n">
        <x:v>189517.67614767537</x:v>
      </x:c>
      <x:c r="H2754" s="119" t="n">
        <x:v>0.4617305529043341</x:v>
      </x:c>
      <x:c r="I2754" s="119" t="n">
        <x:f>IFERROR(ABS(F2754-D2754)/ABS(D2754),"")</x:f>
        <x:v>0.03527080010863408</x:v>
      </x:c>
      <x:c r="J2754" s="119" t="n">
        <x:f>IFERROR(ABS(G2754-D2754)/ABS(D2754),"")</x:f>
        <x:v>0.5091149698816341</x:v>
      </x:c>
      <x:c r="K2754" s="120" t="n">
        <x:f>E2754-D2754</x:f>
        <x:v>57985.04629483208</x:v>
      </x:c>
      <x:c r="L2754" s="77" t="str">
        <x:v>weighted_hybrid</x:v>
      </x:c>
      <x:c r="M2754" s="77" t="str">
        <x:v>是</x:v>
      </x:c>
      <x:c r="N2754" s="77" t="str">
        <x:v>是</x:v>
      </x:c>
    </x:row>
    <x:row r="2755">
      <x:c r="A2755" s="77" t="str">
        <x:v>3564</x:v>
      </x:c>
      <x:c r="B2755" s="77" t="str">
        <x:v>其陽</x:v>
      </x:c>
      <x:c r="C2755" s="125" t="n">
        <x:v>45717</x:v>
      </x:c>
      <x:c r="D2755" s="120" t="n">
        <x:v>186691</x:v>
      </x:c>
      <x:c r="E2755" s="120" t="n">
        <x:v>162746.68565284993</x:v>
      </x:c>
      <x:c r="F2755" s="120" t="n">
        <x:v>181385.14065889988</x:v>
      </x:c>
      <x:c r="G2755" s="120" t="n">
        <x:v>160675.74620773326</x:v>
      </x:c>
      <x:c r="H2755" s="119" t="n">
        <x:v>0.1282563934370166</x:v>
      </x:c>
      <x:c r="I2755" s="119" t="n">
        <x:f>IFERROR(ABS(F2755-D2755)/ABS(D2755),"")</x:f>
        <x:v>0.028420541649571324</x:v>
      </x:c>
      <x:c r="J2755" s="119" t="n">
        <x:f>IFERROR(ABS(G2755-D2755)/ABS(D2755),"")</x:f>
        <x:v>0.13934926585784393</x:v>
      </x:c>
      <x:c r="K2755" s="120" t="n">
        <x:f>E2755-D2755</x:f>
        <x:v>-23944.314347150066</x:v>
      </x:c>
      <x:c r="L2755" s="77" t="str">
        <x:v>weighted_hybrid</x:v>
      </x:c>
      <x:c r="M2755" s="77" t="str">
        <x:v>是</x:v>
      </x:c>
      <x:c r="N2755" s="77" t="str">
        <x:v>是</x:v>
      </x:c>
    </x:row>
    <x:row r="2756">
      <x:c r="A2756" s="77" t="str">
        <x:v>3564</x:v>
      </x:c>
      <x:c r="B2756" s="77" t="str">
        <x:v>其陽</x:v>
      </x:c>
      <x:c r="C2756" s="125" t="n">
        <x:v>45748</x:v>
      </x:c>
      <x:c r="D2756" s="120" t="n">
        <x:v>233472</x:v>
      </x:c>
      <x:c r="E2756" s="120" t="n">
        <x:v>189226.9784050866</x:v>
      </x:c>
      <x:c r="F2756" s="120" t="n">
        <x:v>180485.43115364807</x:v>
      </x:c>
      <x:c r="G2756" s="120" t="n">
        <x:v>190198.26143302422</x:v>
      </x:c>
      <x:c r="H2756" s="119" t="n">
        <x:v>0.1895088986898361</x:v>
      </x:c>
      <x:c r="I2756" s="119" t="n">
        <x:f>IFERROR(ABS(F2756-D2756)/ABS(D2756),"")</x:f>
        <x:v>0.22695042166234894</x:v>
      </x:c>
      <x:c r="J2756" s="119" t="n">
        <x:f>IFERROR(ABS(G2756-D2756)/ABS(D2756),"")</x:f>
        <x:v>0.1853487294706679</x:v>
      </x:c>
      <x:c r="K2756" s="120" t="n">
        <x:f>E2756-D2756</x:f>
        <x:v>-44245.021594913414</x:v>
      </x:c>
      <x:c r="L2756" s="77" t="str">
        <x:v>weighted_hybrid</x:v>
      </x:c>
      <x:c r="M2756" s="77" t="str">
        <x:v>是</x:v>
      </x:c>
      <x:c r="N2756" s="77" t="str">
        <x:v>是</x:v>
      </x:c>
    </x:row>
    <x:row r="2757">
      <x:c r="A2757" s="77" t="str">
        <x:v>3564</x:v>
      </x:c>
      <x:c r="B2757" s="77" t="str">
        <x:v>其陽</x:v>
      </x:c>
      <x:c r="C2757" s="125" t="n">
        <x:v>45778</x:v>
      </x:c>
      <x:c r="D2757" s="120" t="n">
        <x:v>201332</x:v>
      </x:c>
      <x:c r="E2757" s="120" t="n">
        <x:v>224703.78782794304</x:v>
      </x:c>
      <x:c r="F2757" s="120" t="n">
        <x:v>211876.78499326407</x:v>
      </x:c>
      <x:c r="G2757" s="120" t="n">
        <x:v>226129.0103651296</x:v>
      </x:c>
      <x:c r="H2757" s="119" t="n">
        <x:v>0.116085807660695</x:v>
      </x:c>
      <x:c r="I2757" s="119" t="n">
        <x:f>IFERROR(ABS(F2757-D2757)/ABS(D2757),"")</x:f>
        <x:v>0.05237510675532984</x:v>
      </x:c>
      <x:c r="J2757" s="119" t="n">
        <x:f>IFERROR(ABS(G2757-D2757)/ABS(D2757),"")</x:f>
        <x:v>0.12316477442795777</x:v>
      </x:c>
      <x:c r="K2757" s="120" t="n">
        <x:f>E2757-D2757</x:f>
        <x:v>23371.787827943044</x:v>
      </x:c>
      <x:c r="L2757" s="77" t="str">
        <x:v>weighted_hybrid</x:v>
      </x:c>
      <x:c r="M2757" s="77" t="str">
        <x:v>是</x:v>
      </x:c>
      <x:c r="N2757" s="77" t="str">
        <x:v>是</x:v>
      </x:c>
    </x:row>
    <x:row r="2758">
      <x:c r="A2758" s="77" t="str">
        <x:v>3564</x:v>
      </x:c>
      <x:c r="B2758" s="77" t="str">
        <x:v>其陽</x:v>
      </x:c>
      <x:c r="C2758" s="125" t="n">
        <x:v>45809</x:v>
      </x:c>
      <x:c r="D2758" s="120" t="n">
        <x:v>250321</x:v>
      </x:c>
      <x:c r="E2758" s="120" t="n">
        <x:v>227426.47515188513</x:v>
      </x:c>
      <x:c r="F2758" s="120" t="n">
        <x:v>241982.1141878806</x:v>
      </x:c>
      <x:c r="G2758" s="120" t="n">
        <x:v>225809.1819256634</x:v>
      </x:c>
      <x:c r="H2758" s="119" t="n">
        <x:v>0.09146066390001188</x:v>
      </x:c>
      <x:c r="I2758" s="119" t="n">
        <x:f>IFERROR(ABS(F2758-D2758)/ABS(D2758),"")</x:f>
        <x:v>0.03331276965224415</x:v>
      </x:c>
      <x:c r="J2758" s="119" t="n">
        <x:f>IFERROR(ABS(G2758-D2758)/ABS(D2758),"")</x:f>
        <x:v>0.09792154103865275</x:v>
      </x:c>
      <x:c r="K2758" s="120" t="n">
        <x:f>E2758-D2758</x:f>
        <x:v>-22894.524848114874</x:v>
      </x:c>
      <x:c r="L2758" s="77" t="str">
        <x:v>weighted_hybrid</x:v>
      </x:c>
      <x:c r="M2758" s="77" t="str">
        <x:v>是</x:v>
      </x:c>
      <x:c r="N2758" s="77" t="str">
        <x:v>是</x:v>
      </x:c>
    </x:row>
    <x:row r="2759">
      <x:c r="A2759" s="77" t="str">
        <x:v>3564</x:v>
      </x:c>
      <x:c r="B2759" s="77" t="str">
        <x:v>其陽</x:v>
      </x:c>
      <x:c r="C2759" s="125" t="n">
        <x:v>45839</x:v>
      </x:c>
      <x:c r="D2759" s="120" t="n">
        <x:v>164320</x:v>
      </x:c>
      <x:c r="E2759" s="120" t="n">
        <x:v>247376.96564639834</x:v>
      </x:c>
      <x:c r="F2759" s="120" t="n">
        <x:v>220461.6981572427</x:v>
      </x:c>
      <x:c r="G2759" s="120" t="n">
        <x:v>250367.5509229712</x:v>
      </x:c>
      <x:c r="H2759" s="119" t="n">
        <x:v>0.505458651694245</x:v>
      </x:c>
      <x:c r="I2759" s="119" t="n">
        <x:f>IFERROR(ABS(F2759-D2759)/ABS(D2759),"")</x:f>
        <x:v>0.3416607726219736</x:v>
      </x:c>
      <x:c r="J2759" s="119" t="n">
        <x:f>IFERROR(ABS(G2759-D2759)/ABS(D2759),"")</x:f>
        <x:v>0.5236584160356085</x:v>
      </x:c>
      <x:c r="K2759" s="120" t="n">
        <x:f>E2759-D2759</x:f>
        <x:v>83056.96564639834</x:v>
      </x:c>
      <x:c r="L2759" s="77" t="str">
        <x:v>weighted_hybrid</x:v>
      </x:c>
      <x:c r="M2759" s="77" t="str">
        <x:v>是</x:v>
      </x:c>
      <x:c r="N2759" s="77" t="str">
        <x:v>是</x:v>
      </x:c>
    </x:row>
    <x:row r="2760">
      <x:c r="A2760" s="77" t="str">
        <x:v>3564</x:v>
      </x:c>
      <x:c r="B2760" s="77" t="str">
        <x:v>其陽</x:v>
      </x:c>
      <x:c r="C2760" s="125" t="n">
        <x:v>45870</x:v>
      </x:c>
      <x:c r="D2760" s="120" t="n">
        <x:v>182560</x:v>
      </x:c>
      <x:c r="E2760" s="120" t="n">
        <x:v>202776.23679857622</x:v>
      </x:c>
      <x:c r="F2760" s="120" t="n">
        <x:v>220437.62843553812</x:v>
      </x:c>
      <x:c r="G2760" s="120" t="n">
        <x:v>200813.8599500249</x:v>
      </x:c>
      <x:c r="H2760" s="119" t="n">
        <x:v>0.11073749341901964</x:v>
      </x:c>
      <x:c r="I2760" s="119" t="n">
        <x:f>IFERROR(ABS(F2760-D2760)/ABS(D2760),"")</x:f>
        <x:v>0.20748043621569962</x:v>
      </x:c>
      <x:c r="J2760" s="119" t="n">
        <x:f>IFERROR(ABS(G2760-D2760)/ABS(D2760),"")</x:f>
        <x:v>0.09998827755272183</x:v>
      </x:c>
      <x:c r="K2760" s="120" t="n">
        <x:f>E2760-D2760</x:f>
        <x:v>20216.236798576225</x:v>
      </x:c>
      <x:c r="L2760" s="77" t="str">
        <x:v>weighted_hybrid</x:v>
      </x:c>
      <x:c r="M2760" s="77" t="str">
        <x:v>是</x:v>
      </x:c>
      <x:c r="N2760" s="77" t="str">
        <x:v>是</x:v>
      </x:c>
    </x:row>
    <x:row r="2761">
      <x:c r="A2761" s="77" t="str">
        <x:v>3564</x:v>
      </x:c>
      <x:c r="B2761" s="77" t="str">
        <x:v>其陽</x:v>
      </x:c>
      <x:c r="C2761" s="125" t="n">
        <x:v>45901</x:v>
      </x:c>
      <x:c r="D2761" s="120" t="n">
        <x:v>229665</x:v>
      </x:c>
      <x:c r="E2761" s="120" t="n">
        <x:v>187464.16384182783</x:v>
      </x:c>
      <x:c r="F2761" s="120" t="n">
        <x:v>226492.110082034</x:v>
      </x:c>
      <x:c r="G2761" s="120" t="n">
        <x:v>183127.7253706938</x:v>
      </x:c>
      <x:c r="H2761" s="119" t="n">
        <x:v>0.18374953152710327</x:v>
      </x:c>
      <x:c r="I2761" s="119" t="n">
        <x:f>IFERROR(ABS(F2761-D2761)/ABS(D2761),"")</x:f>
        <x:v>0.013815295835090273</x:v>
      </x:c>
      <x:c r="J2761" s="119" t="n">
        <x:f>IFERROR(ABS(G2761-D2761)/ABS(D2761),"")</x:f>
        <x:v>0.20263111327066027</x:v>
      </x:c>
      <x:c r="K2761" s="120" t="n">
        <x:f>E2761-D2761</x:f>
        <x:v>-42200.83615817217</x:v>
      </x:c>
      <x:c r="L2761" s="77" t="str">
        <x:v>weighted_hybrid</x:v>
      </x:c>
      <x:c r="M2761" s="77" t="str">
        <x:v>是</x:v>
      </x:c>
      <x:c r="N2761" s="77" t="str">
        <x:v>是</x:v>
      </x:c>
    </x:row>
    <x:row r="2762">
      <x:c r="A2762" s="77" t="str">
        <x:v>3564</x:v>
      </x:c>
      <x:c r="B2762" s="77" t="str">
        <x:v>其陽</x:v>
      </x:c>
      <x:c r="C2762" s="125" t="n">
        <x:v>45931</x:v>
      </x:c>
      <x:c r="D2762" s="120" t="n">
        <x:v>221808</x:v>
      </x:c>
      <x:c r="E2762" s="120" t="n">
        <x:v>205103.0885563625</x:v>
      </x:c>
      <x:c r="F2762" s="120" t="n">
        <x:v>215684.4514481972</x:v>
      </x:c>
      <x:c r="G2762" s="120" t="n">
        <x:v>203927.38156838084</x:v>
      </x:c>
      <x:c r="H2762" s="119" t="n">
        <x:v>0.07531248396648231</x:v>
      </x:c>
      <x:c r="I2762" s="119" t="n">
        <x:f>IFERROR(ABS(F2762-D2762)/ABS(D2762),"")</x:f>
        <x:v>0.027607428730265882</x:v>
      </x:c>
      <x:c r="J2762" s="119" t="n">
        <x:f>IFERROR(ABS(G2762-D2762)/ABS(D2762),"")</x:f>
        <x:v>0.08061304565939535</x:v>
      </x:c>
      <x:c r="K2762" s="120" t="n">
        <x:f>E2762-D2762</x:f>
        <x:v>-16704.91144363751</x:v>
      </x:c>
      <x:c r="L2762" s="77" t="str">
        <x:v>weighted_hybrid</x:v>
      </x:c>
      <x:c r="M2762" s="77" t="str">
        <x:v>是</x:v>
      </x:c>
      <x:c r="N2762" s="77" t="str">
        <x:v>是</x:v>
      </x:c>
    </x:row>
    <x:row r="2763">
      <x:c r="A2763" s="77" t="str">
        <x:v>3564</x:v>
      </x:c>
      <x:c r="B2763" s="77" t="str">
        <x:v>其陽</x:v>
      </x:c>
      <x:c r="C2763" s="125" t="n">
        <x:v>45962</x:v>
      </x:c>
      <x:c r="D2763" s="120" t="n">
        <x:v>229201</x:v>
      </x:c>
      <x:c r="E2763" s="120" t="n">
        <x:v>231757.98068709957</x:v>
      </x:c>
      <x:c r="F2763" s="120" t="n">
        <x:v>266794.0004637875</x:v>
      </x:c>
      <x:c r="G2763" s="120" t="n">
        <x:v>227865.08960080091</x:v>
      </x:c>
      <x:c r="H2763" s="119" t="n">
        <x:v>0.011156062526339619</x:v>
      </x:c>
      <x:c r="I2763" s="119" t="n">
        <x:f>IFERROR(ABS(F2763-D2763)/ABS(D2763),"")</x:f>
        <x:v>0.1640176110217125</x:v>
      </x:c>
      <x:c r="J2763" s="119" t="n">
        <x:f>IFERROR(ABS(G2763-D2763)/ABS(D2763),"")</x:f>
        <x:v>0.005828553973146212</x:v>
      </x:c>
      <x:c r="K2763" s="120" t="n">
        <x:f>E2763-D2763</x:f>
        <x:v>2556.980687099567</x:v>
      </x:c>
      <x:c r="L2763" s="77" t="str">
        <x:v>weighted_hybrid</x:v>
      </x:c>
      <x:c r="M2763" s="77" t="str">
        <x:v>是</x:v>
      </x:c>
      <x:c r="N2763" s="77" t="str">
        <x:v>是</x:v>
      </x:c>
    </x:row>
    <x:row r="2764">
      <x:c r="A2764" s="77" t="str">
        <x:v>3564</x:v>
      </x:c>
      <x:c r="B2764" s="77" t="str">
        <x:v>其陽</x:v>
      </x:c>
      <x:c r="C2764" s="125" t="n">
        <x:v>45992</x:v>
      </x:c>
      <x:c r="D2764" s="120" t="n">
        <x:v>283534</x:v>
      </x:c>
      <x:c r="E2764" s="120" t="n">
        <x:v>254006.25301517107</x:v>
      </x:c>
      <x:c r="F2764" s="120" t="n">
        <x:v>238825.36452216585</x:v>
      </x:c>
      <x:c r="G2764" s="120" t="n">
        <x:v>255693.01840328274</x:v>
      </x:c>
      <x:c r="H2764" s="119" t="n">
        <x:v>0.10414182068051427</x:v>
      </x:c>
      <x:c r="I2764" s="119" t="n">
        <x:f>IFERROR(ABS(F2764-D2764)/ABS(D2764),"")</x:f>
        <x:v>0.15768350701444675</x:v>
      </x:c>
      <x:c r="J2764" s="119" t="n">
        <x:f>IFERROR(ABS(G2764-D2764)/ABS(D2764),"")</x:f>
        <x:v>0.0981927444211885</x:v>
      </x:c>
      <x:c r="K2764" s="120" t="n">
        <x:f>E2764-D2764</x:f>
        <x:v>-29527.746984828933</x:v>
      </x:c>
      <x:c r="L2764" s="77" t="str">
        <x:v>weighted_hybrid</x:v>
      </x:c>
      <x:c r="M2764" s="77" t="str">
        <x:v>是</x:v>
      </x:c>
      <x:c r="N2764" s="77" t="str">
        <x:v>是</x:v>
      </x:c>
    </x:row>
    <x:row r="2765">
      <x:c r="A2765" s="77" t="str">
        <x:v>3570</x:v>
      </x:c>
      <x:c r="B2765" s="77" t="str">
        <x:v>大塚</x:v>
      </x:c>
      <x:c r="C2765" s="125" t="n">
        <x:v>45658</x:v>
      </x:c>
      <x:c r="D2765" s="120" t="n">
        <x:v>184134</x:v>
      </x:c>
      <x:c r="E2765" s="120" t="n">
        <x:v>202472.59671276933</x:v>
      </x:c>
      <x:c r="F2765" s="120" t="n">
        <x:v>190064.8385078116</x:v>
      </x:c>
      <x:c r="G2765" s="120" t="n">
        <x:v>203851.23651332018</x:v>
      </x:c>
      <x:c r="H2765" s="119" t="n">
        <x:v>0.09959375624691438</x:v>
      </x:c>
      <x:c r="I2765" s="119" t="n">
        <x:f>IFERROR(ABS(F2765-D2765)/ABS(D2765),"")</x:f>
        <x:v>0.03220936115987051</x:v>
      </x:c>
      <x:c r="J2765" s="119" t="n">
        <x:f>IFERROR(ABS(G2765-D2765)/ABS(D2765),"")</x:f>
        <x:v>0.10708091125658586</x:v>
      </x:c>
      <x:c r="K2765" s="120" t="n">
        <x:f>E2765-D2765</x:f>
        <x:v>18338.59671276933</x:v>
      </x:c>
      <x:c r="L2765" s="77" t="str">
        <x:v>weighted_hybrid</x:v>
      </x:c>
      <x:c r="M2765" s="77" t="str">
        <x:v>是</x:v>
      </x:c>
      <x:c r="N2765" s="77" t="str">
        <x:v>是</x:v>
      </x:c>
    </x:row>
    <x:row r="2766">
      <x:c r="A2766" s="77" t="str">
        <x:v>3570</x:v>
      </x:c>
      <x:c r="B2766" s="77" t="str">
        <x:v>大塚</x:v>
      </x:c>
      <x:c r="C2766" s="125" t="n">
        <x:v>45689</x:v>
      </x:c>
      <x:c r="D2766" s="120" t="n">
        <x:v>279917</x:v>
      </x:c>
      <x:c r="E2766" s="120" t="n">
        <x:v>182487.42177537267</x:v>
      </x:c>
      <x:c r="F2766" s="120" t="n">
        <x:v>143898.25037152285</x:v>
      </x:c>
      <x:c r="G2766" s="120" t="n">
        <x:v>186775.10748691155</x:v>
      </x:c>
      <x:c r="H2766" s="119" t="n">
        <x:v>0.3480659560677891</x:v>
      </x:c>
      <x:c r="I2766" s="119" t="n">
        <x:f>IFERROR(ABS(F2766-D2766)/ABS(D2766),"")</x:f>
        <x:v>0.48592529081290936</x:v>
      </x:c>
      <x:c r="J2766" s="119" t="n">
        <x:f>IFERROR(ABS(G2766-D2766)/ABS(D2766),"")</x:f>
        <x:v>0.33274825220722015</x:v>
      </x:c>
      <x:c r="K2766" s="120" t="n">
        <x:f>E2766-D2766</x:f>
        <x:v>-97429.57822462733</x:v>
      </x:c>
      <x:c r="L2766" s="77" t="str">
        <x:v>weighted_hybrid</x:v>
      </x:c>
      <x:c r="M2766" s="77" t="str">
        <x:v>是</x:v>
      </x:c>
      <x:c r="N2766" s="77" t="str">
        <x:v>是</x:v>
      </x:c>
    </x:row>
    <x:row r="2767">
      <x:c r="A2767" s="77" t="str">
        <x:v>3570</x:v>
      </x:c>
      <x:c r="B2767" s="77" t="str">
        <x:v>大塚</x:v>
      </x:c>
      <x:c r="C2767" s="125" t="n">
        <x:v>45717</x:v>
      </x:c>
      <x:c r="D2767" s="120" t="n">
        <x:v>279385</x:v>
      </x:c>
      <x:c r="E2767" s="120" t="n">
        <x:v>233986.05141808494</x:v>
      </x:c>
      <x:c r="F2767" s="120" t="n">
        <x:v>239892.5068650689</x:v>
      </x:c>
      <x:c r="G2767" s="120" t="n">
        <x:v>233329.77859064227</x:v>
      </x:c>
      <x:c r="H2767" s="119" t="n">
        <x:v>0.16249601296388516</x:v>
      </x:c>
      <x:c r="I2767" s="119" t="n">
        <x:f>IFERROR(ABS(F2767-D2767)/ABS(D2767),"")</x:f>
        <x:v>0.14135509470777283</x:v>
      </x:c>
      <x:c r="J2767" s="119" t="n">
        <x:f>IFERROR(ABS(G2767-D2767)/ABS(D2767),"")</x:f>
        <x:v>0.16484500388123105</x:v>
      </x:c>
      <x:c r="K2767" s="120" t="n">
        <x:f>E2767-D2767</x:f>
        <x:v>-45398.94858191506</x:v>
      </x:c>
      <x:c r="L2767" s="77" t="str">
        <x:v>weighted_hybrid</x:v>
      </x:c>
      <x:c r="M2767" s="77" t="str">
        <x:v>是</x:v>
      </x:c>
      <x:c r="N2767" s="77" t="str">
        <x:v>是</x:v>
      </x:c>
    </x:row>
    <x:row r="2768">
      <x:c r="A2768" s="77" t="str">
        <x:v>3570</x:v>
      </x:c>
      <x:c r="B2768" s="77" t="str">
        <x:v>大塚</x:v>
      </x:c>
      <x:c r="C2768" s="125" t="n">
        <x:v>45748</x:v>
      </x:c>
      <x:c r="D2768" s="120" t="n">
        <x:v>226601</x:v>
      </x:c>
      <x:c r="E2768" s="120" t="n">
        <x:v>323916.39772295585</x:v>
      </x:c>
      <x:c r="F2768" s="120" t="n">
        <x:v>256097.48661818</x:v>
      </x:c>
      <x:c r="G2768" s="120" t="n">
        <x:v>331451.8322901532</x:v>
      </x:c>
      <x:c r="H2768" s="119" t="n">
        <x:v>0.4294570532475844</x:v>
      </x:c>
      <x:c r="I2768" s="119" t="n">
        <x:f>IFERROR(ABS(F2768-D2768)/ABS(D2768),"")</x:f>
        <x:v>0.1301692694126681</x:v>
      </x:c>
      <x:c r="J2768" s="119" t="n">
        <x:f>IFERROR(ABS(G2768-D2768)/ABS(D2768),"")</x:f>
        <x:v>0.462711251451464</x:v>
      </x:c>
      <x:c r="K2768" s="120" t="n">
        <x:f>E2768-D2768</x:f>
        <x:v>97315.39772295585</x:v>
      </x:c>
      <x:c r="L2768" s="77" t="str">
        <x:v>weighted_hybrid</x:v>
      </x:c>
      <x:c r="M2768" s="77" t="str">
        <x:v>是</x:v>
      </x:c>
      <x:c r="N2768" s="77" t="str">
        <x:v>是</x:v>
      </x:c>
    </x:row>
    <x:row r="2769">
      <x:c r="A2769" s="77" t="str">
        <x:v>3570</x:v>
      </x:c>
      <x:c r="B2769" s="77" t="str">
        <x:v>大塚</x:v>
      </x:c>
      <x:c r="C2769" s="125" t="n">
        <x:v>45778</x:v>
      </x:c>
      <x:c r="D2769" s="120" t="n">
        <x:v>186621</x:v>
      </x:c>
      <x:c r="E2769" s="120" t="n">
        <x:v>263428.8840644561</x:v>
      </x:c>
      <x:c r="F2769" s="120" t="n">
        <x:v>225088.2321569187</x:v>
      </x:c>
      <x:c r="G2769" s="120" t="n">
        <x:v>267688.9564986269</x:v>
      </x:c>
      <x:c r="H2769" s="119" t="n">
        <x:v>0.411571495514739</x:v>
      </x:c>
      <x:c r="I2769" s="119" t="n">
        <x:f>IFERROR(ABS(F2769-D2769)/ABS(D2769),"")</x:f>
        <x:v>0.20612488496427897</x:v>
      </x:c>
      <x:c r="J2769" s="119" t="n">
        <x:f>IFERROR(ABS(G2769-D2769)/ABS(D2769),"")</x:f>
        <x:v>0.43439889668701226</x:v>
      </x:c>
      <x:c r="K2769" s="120" t="n">
        <x:f>E2769-D2769</x:f>
        <x:v>76807.8840644561</x:v>
      </x:c>
      <x:c r="L2769" s="77" t="str">
        <x:v>weighted_hybrid</x:v>
      </x:c>
      <x:c r="M2769" s="77" t="str">
        <x:v>是</x:v>
      </x:c>
      <x:c r="N2769" s="77" t="str">
        <x:v>是</x:v>
      </x:c>
    </x:row>
    <x:row r="2770">
      <x:c r="A2770" s="77" t="str">
        <x:v>3570</x:v>
      </x:c>
      <x:c r="B2770" s="77" t="str">
        <x:v>大塚</x:v>
      </x:c>
      <x:c r="C2770" s="125" t="n">
        <x:v>45809</x:v>
      </x:c>
      <x:c r="D2770" s="120" t="n">
        <x:v>198516</x:v>
      </x:c>
      <x:c r="E2770" s="120" t="n">
        <x:v>190578.07698348488</x:v>
      </x:c>
      <x:c r="F2770" s="120" t="n">
        <x:v>222179.2680424778</x:v>
      </x:c>
      <x:c r="G2770" s="120" t="n">
        <x:v>187066.83353248565</x:v>
      </x:c>
      <x:c r="H2770" s="119" t="n">
        <x:v>0.03998631352896051</x:v>
      </x:c>
      <x:c r="I2770" s="119" t="n">
        <x:f>IFERROR(ABS(F2770-D2770)/ABS(D2770),"")</x:f>
        <x:v>0.119200810224253</x:v>
      </x:c>
      <x:c r="J2770" s="119" t="n">
        <x:f>IFERROR(ABS(G2770-D2770)/ABS(D2770),"")</x:f>
        <x:v>0.05767377172376209</x:v>
      </x:c>
      <x:c r="K2770" s="120" t="n">
        <x:f>E2770-D2770</x:f>
        <x:v>-7937.923016515124</x:v>
      </x:c>
      <x:c r="L2770" s="77" t="str">
        <x:v>weighted_hybrid</x:v>
      </x:c>
      <x:c r="M2770" s="77" t="str">
        <x:v>是</x:v>
      </x:c>
      <x:c r="N2770" s="77" t="str">
        <x:v>是</x:v>
      </x:c>
    </x:row>
    <x:row r="2771">
      <x:c r="A2771" s="77" t="str">
        <x:v>3570</x:v>
      </x:c>
      <x:c r="B2771" s="77" t="str">
        <x:v>大塚</x:v>
      </x:c>
      <x:c r="C2771" s="125" t="n">
        <x:v>45839</x:v>
      </x:c>
      <x:c r="D2771" s="120" t="n">
        <x:v>180969</x:v>
      </x:c>
      <x:c r="E2771" s="120" t="n">
        <x:v>189766.37574145873</x:v>
      </x:c>
      <x:c r="F2771" s="120" t="n">
        <x:v>198555.87449581653</x:v>
      </x:c>
      <x:c r="G2771" s="120" t="n">
        <x:v>188789.7647687523</x:v>
      </x:c>
      <x:c r="H2771" s="119" t="n">
        <x:v>0.048612611781347806</x:v>
      </x:c>
      <x:c r="I2771" s="119" t="n">
        <x:f>IFERROR(ABS(F2771-D2771)/ABS(D2771),"")</x:f>
        <x:v>0.09718169684209192</x:v>
      </x:c>
      <x:c r="J2771" s="119" t="n">
        <x:f>IFERROR(ABS(G2771-D2771)/ABS(D2771),"")</x:f>
        <x:v>0.04321604677459841</x:v>
      </x:c>
      <x:c r="K2771" s="120" t="n">
        <x:f>E2771-D2771</x:f>
        <x:v>8797.37574145873</x:v>
      </x:c>
      <x:c r="L2771" s="77" t="str">
        <x:v>weighted_hybrid</x:v>
      </x:c>
      <x:c r="M2771" s="77" t="str">
        <x:v>是</x:v>
      </x:c>
      <x:c r="N2771" s="77" t="str">
        <x:v>是</x:v>
      </x:c>
    </x:row>
    <x:row r="2772">
      <x:c r="A2772" s="77" t="str">
        <x:v>3570</x:v>
      </x:c>
      <x:c r="B2772" s="77" t="str">
        <x:v>大塚</x:v>
      </x:c>
      <x:c r="C2772" s="125" t="n">
        <x:v>45870</x:v>
      </x:c>
      <x:c r="D2772" s="120" t="n">
        <x:v>167218</x:v>
      </x:c>
      <x:c r="E2772" s="120" t="n">
        <x:v>164446.4247013852</x:v>
      </x:c>
      <x:c r="F2772" s="120" t="n">
        <x:v>185130.42670570823</x:v>
      </x:c>
      <x:c r="G2772" s="120" t="n">
        <x:v>162148.20225646038</x:v>
      </x:c>
      <x:c r="H2772" s="119" t="n">
        <x:v>0.016574622939006568</x:v>
      </x:c>
      <x:c r="I2772" s="119" t="n">
        <x:f>IFERROR(ABS(F2772-D2772)/ABS(D2772),"")</x:f>
        <x:v>0.10712020659084687</x:v>
      </x:c>
      <x:c r="J2772" s="119" t="n">
        <x:f>IFERROR(ABS(G2772-D2772)/ABS(D2772),"")</x:f>
        <x:v>0.030318492886768272</x:v>
      </x:c>
      <x:c r="K2772" s="120" t="n">
        <x:f>E2772-D2772</x:f>
        <x:v>-2771.5752986148</x:v>
      </x:c>
      <x:c r="L2772" s="77" t="str">
        <x:v>weighted_hybrid</x:v>
      </x:c>
      <x:c r="M2772" s="77" t="str">
        <x:v>是</x:v>
      </x:c>
      <x:c r="N2772" s="77" t="str">
        <x:v>是</x:v>
      </x:c>
    </x:row>
    <x:row r="2773">
      <x:c r="A2773" s="77" t="str">
        <x:v>3570</x:v>
      </x:c>
      <x:c r="B2773" s="77" t="str">
        <x:v>大塚</x:v>
      </x:c>
      <x:c r="C2773" s="125" t="n">
        <x:v>45901</x:v>
      </x:c>
      <x:c r="D2773" s="120" t="n">
        <x:v>226658</x:v>
      </x:c>
      <x:c r="E2773" s="120" t="n">
        <x:v>194843.88950358826</x:v>
      </x:c>
      <x:c r="F2773" s="120" t="n">
        <x:v>226651.94590327088</x:v>
      </x:c>
      <x:c r="G2773" s="120" t="n">
        <x:v>191309.66101473462</x:v>
      </x:c>
      <x:c r="H2773" s="119" t="n">
        <x:v>0.14036173660939275</x:v>
      </x:c>
      <x:c r="I2773" s="119" t="n">
        <x:f>IFERROR(ABS(F2773-D2773)/ABS(D2773),"")</x:f>
        <x:v>0.000026710271550601707</x:v>
      </x:c>
      <x:c r="J2773" s="119" t="n">
        <x:f>IFERROR(ABS(G2773-D2773)/ABS(D2773),"")</x:f>
        <x:v>0.1559545173135975</x:v>
      </x:c>
      <x:c r="K2773" s="120" t="n">
        <x:f>E2773-D2773</x:f>
        <x:v>-31814.11049641174</x:v>
      </x:c>
      <x:c r="L2773" s="77" t="str">
        <x:v>weighted_hybrid</x:v>
      </x:c>
      <x:c r="M2773" s="77" t="str">
        <x:v>是</x:v>
      </x:c>
      <x:c r="N2773" s="77" t="str">
        <x:v>是</x:v>
      </x:c>
    </x:row>
    <x:row r="2774">
      <x:c r="A2774" s="77" t="str">
        <x:v>3570</x:v>
      </x:c>
      <x:c r="B2774" s="77" t="str">
        <x:v>大塚</x:v>
      </x:c>
      <x:c r="C2774" s="125" t="n">
        <x:v>45931</x:v>
      </x:c>
      <x:c r="D2774" s="120" t="n">
        <x:v>153017</x:v>
      </x:c>
      <x:c r="E2774" s="120" t="n">
        <x:v>261645.8106353985</x:v>
      </x:c>
      <x:c r="F2774" s="120" t="n">
        <x:v>250041.90842932888</x:v>
      </x:c>
      <x:c r="G2774" s="120" t="n">
        <x:v>262935.1331027395</x:v>
      </x:c>
      <x:c r="H2774" s="119" t="n">
        <x:v>0.709913347114363</x:v>
      </x:c>
      <x:c r="I2774" s="119" t="n">
        <x:f>IFERROR(ABS(F2774-D2774)/ABS(D2774),"")</x:f>
        <x:v>0.6340792750434846</x:v>
      </x:c>
      <x:c r="J2774" s="119" t="n">
        <x:f>IFERROR(ABS(G2774-D2774)/ABS(D2774),"")</x:f>
        <x:v>0.7183393551222382</x:v>
      </x:c>
      <x:c r="K2774" s="120" t="n">
        <x:f>E2774-D2774</x:f>
        <x:v>108628.81063539849</x:v>
      </x:c>
      <x:c r="L2774" s="77" t="str">
        <x:v>weighted_hybrid</x:v>
      </x:c>
      <x:c r="M2774" s="77" t="str">
        <x:v>是</x:v>
      </x:c>
      <x:c r="N2774" s="77" t="str">
        <x:v>是</x:v>
      </x:c>
    </x:row>
    <x:row r="2775">
      <x:c r="A2775" s="77" t="str">
        <x:v>3570</x:v>
      </x:c>
      <x:c r="B2775" s="77" t="str">
        <x:v>大塚</x:v>
      </x:c>
      <x:c r="C2775" s="125" t="n">
        <x:v>45962</x:v>
      </x:c>
      <x:c r="D2775" s="120" t="n">
        <x:v>153673</x:v>
      </x:c>
      <x:c r="E2775" s="120" t="n">
        <x:v>186609.27916113997</x:v>
      </x:c>
      <x:c r="F2775" s="120" t="n">
        <x:v>183060.21019479635</x:v>
      </x:c>
      <x:c r="G2775" s="120" t="n">
        <x:v>187003.62015740038</x:v>
      </x:c>
      <x:c r="H2775" s="119" t="n">
        <x:v>0.214327039630514</x:v>
      </x:c>
      <x:c r="I2775" s="119" t="n">
        <x:f>IFERROR(ABS(F2775-D2775)/ABS(D2775),"")</x:f>
        <x:v>0.19123209799246682</x:v>
      </x:c>
      <x:c r="J2775" s="119" t="n">
        <x:f>IFERROR(ABS(G2775-D2775)/ABS(D2775),"")</x:f>
        <x:v>0.21689314425696368</x:v>
      </x:c>
      <x:c r="K2775" s="120" t="n">
        <x:f>E2775-D2775</x:f>
        <x:v>32936.27916113997</x:v>
      </x:c>
      <x:c r="L2775" s="77" t="str">
        <x:v>weighted_hybrid</x:v>
      </x:c>
      <x:c r="M2775" s="77" t="str">
        <x:v>是</x:v>
      </x:c>
      <x:c r="N2775" s="77" t="str">
        <x:v>是</x:v>
      </x:c>
    </x:row>
    <x:row r="2776">
      <x:c r="A2776" s="77" t="str">
        <x:v>3570</x:v>
      </x:c>
      <x:c r="B2776" s="77" t="str">
        <x:v>大塚</x:v>
      </x:c>
      <x:c r="C2776" s="125" t="n">
        <x:v>45992</x:v>
      </x:c>
      <x:c r="D2776" s="120" t="n">
        <x:v>196706</x:v>
      </x:c>
      <x:c r="E2776" s="120" t="n">
        <x:v>153161.2833503419</x:v>
      </x:c>
      <x:c r="F2776" s="120" t="n">
        <x:v>193590.5610461954</x:v>
      </x:c>
      <x:c r="G2776" s="120" t="n">
        <x:v>148669.14138413593</x:v>
      </x:c>
      <x:c r="H2776" s="119" t="n">
        <x:v>0.22136953956492483</x:v>
      </x:c>
      <x:c r="I2776" s="119" t="n">
        <x:f>IFERROR(ABS(F2776-D2776)/ABS(D2776),"")</x:f>
        <x:v>0.015838047409863495</x:v>
      </x:c>
      <x:c r="J2776" s="119" t="n">
        <x:f>IFERROR(ABS(G2776-D2776)/ABS(D2776),"")</x:f>
        <x:v>0.24420637202659842</x:v>
      </x:c>
      <x:c r="K2776" s="120" t="n">
        <x:f>E2776-D2776</x:f>
        <x:v>-43544.716649658105</x:v>
      </x:c>
      <x:c r="L2776" s="77" t="str">
        <x:v>weighted_hybrid</x:v>
      </x:c>
      <x:c r="M2776" s="77" t="str">
        <x:v>是</x:v>
      </x:c>
      <x:c r="N2776" s="77" t="str">
        <x:v>是</x:v>
      </x:c>
    </x:row>
    <x:row r="2777">
      <x:c r="A2777" s="77" t="str">
        <x:v>3576</x:v>
      </x:c>
      <x:c r="B2777" s="77" t="str">
        <x:v>聯合再生</x:v>
      </x:c>
      <x:c r="C2777" s="125" t="n">
        <x:v>45658</x:v>
      </x:c>
      <x:c r="D2777" s="120" t="n">
        <x:v>219497</x:v>
      </x:c>
      <x:c r="E2777" s="120" t="n">
        <x:v>472660.3564611138</x:v>
      </x:c>
      <x:c r="F2777" s="120" t="n">
        <x:v>574983.1331709974</x:v>
      </x:c>
      <x:c r="G2777" s="120" t="n">
        <x:v>461291.1590489045</x:v>
      </x:c>
      <x:c r="H2777" s="119" t="n">
        <x:v>1.1533795744867301</x:v>
      </x:c>
      <x:c r="I2777" s="119" t="n">
        <x:f>IFERROR(ABS(F2777-D2777)/ABS(D2777),"")</x:f>
        <x:v>1.6195489376665622</x:v>
      </x:c>
      <x:c r="J2777" s="119" t="n">
        <x:f>IFERROR(ABS(G2777-D2777)/ABS(D2777),"")</x:f>
        <x:v>1.1015829785778597</x:v>
      </x:c>
      <x:c r="K2777" s="120" t="n">
        <x:f>E2777-D2777</x:f>
        <x:v>253163.35646111378</x:v>
      </x:c>
      <x:c r="L2777" s="77" t="str">
        <x:v>weighted_hybrid</x:v>
      </x:c>
      <x:c r="M2777" s="77" t="str">
        <x:v>是</x:v>
      </x:c>
      <x:c r="N2777" s="77" t="str">
        <x:v>是</x:v>
      </x:c>
    </x:row>
    <x:row r="2778">
      <x:c r="A2778" s="77" t="str">
        <x:v>3576</x:v>
      </x:c>
      <x:c r="B2778" s="77" t="str">
        <x:v>聯合再生</x:v>
      </x:c>
      <x:c r="C2778" s="125" t="n">
        <x:v>45689</x:v>
      </x:c>
      <x:c r="D2778" s="120" t="n">
        <x:v>308888</x:v>
      </x:c>
      <x:c r="E2778" s="120" t="n">
        <x:v>245830.25678286067</x:v>
      </x:c>
      <x:c r="F2778" s="120" t="n">
        <x:v>331616.45135138923</x:v>
      </x:c>
      <x:c r="G2778" s="120" t="n">
        <x:v>236298.4573863575</x:v>
      </x:c>
      <x:c r="H2778" s="119" t="n">
        <x:v>0.20414436047091286</x:v>
      </x:c>
      <x:c r="I2778" s="119" t="n">
        <x:f>IFERROR(ABS(F2778-D2778)/ABS(D2778),"")</x:f>
        <x:v>0.07358152907004879</x:v>
      </x:c>
      <x:c r="J2778" s="119" t="n">
        <x:f>IFERROR(ABS(G2778-D2778)/ABS(D2778),"")</x:f>
        <x:v>0.23500279264213078</x:v>
      </x:c>
      <x:c r="K2778" s="120" t="n">
        <x:f>E2778-D2778</x:f>
        <x:v>-63057.74321713933</x:v>
      </x:c>
      <x:c r="L2778" s="77" t="str">
        <x:v>weighted_hybrid</x:v>
      </x:c>
      <x:c r="M2778" s="77" t="str">
        <x:v>是</x:v>
      </x:c>
      <x:c r="N2778" s="77" t="str">
        <x:v>是</x:v>
      </x:c>
    </x:row>
    <x:row r="2779">
      <x:c r="A2779" s="77" t="str">
        <x:v>3576</x:v>
      </x:c>
      <x:c r="B2779" s="77" t="str">
        <x:v>聯合再生</x:v>
      </x:c>
      <x:c r="C2779" s="125" t="n">
        <x:v>45717</x:v>
      </x:c>
      <x:c r="D2779" s="120" t="n">
        <x:v>450473</x:v>
      </x:c>
      <x:c r="E2779" s="120" t="n">
        <x:v>336247.40515213856</x:v>
      </x:c>
      <x:c r="F2779" s="120" t="n">
        <x:v>383501.90148214495</x:v>
      </x:c>
      <x:c r="G2779" s="120" t="n">
        <x:v>330996.9055599156</x:v>
      </x:c>
      <x:c r="H2779" s="119" t="n">
        <x:v>0.2535681269418177</x:v>
      </x:c>
      <x:c r="I2779" s="119" t="n">
        <x:f>IFERROR(ABS(F2779-D2779)/ABS(D2779),"")</x:f>
        <x:v>0.14866839636971593</x:v>
      </x:c>
      <x:c r="J2779" s="119" t="n">
        <x:f>IFERROR(ABS(G2779-D2779)/ABS(D2779),"")</x:f>
        <x:v>0.2652236525609402</x:v>
      </x:c>
      <x:c r="K2779" s="120" t="n">
        <x:f>E2779-D2779</x:f>
        <x:v>-114225.59484786144</x:v>
      </x:c>
      <x:c r="L2779" s="77" t="str">
        <x:v>weighted_hybrid</x:v>
      </x:c>
      <x:c r="M2779" s="77" t="str">
        <x:v>是</x:v>
      </x:c>
      <x:c r="N2779" s="77" t="str">
        <x:v>是</x:v>
      </x:c>
    </x:row>
    <x:row r="2780">
      <x:c r="A2780" s="77" t="str">
        <x:v>3576</x:v>
      </x:c>
      <x:c r="B2780" s="77" t="str">
        <x:v>聯合再生</x:v>
      </x:c>
      <x:c r="C2780" s="125" t="n">
        <x:v>45748</x:v>
      </x:c>
      <x:c r="D2780" s="120" t="n">
        <x:v>220524</x:v>
      </x:c>
      <x:c r="E2780" s="120" t="n">
        <x:v>371509.9281172564</x:v>
      </x:c>
      <x:c r="F2780" s="120" t="n">
        <x:v>340974.6123709467</x:v>
      </x:c>
      <x:c r="G2780" s="120" t="n">
        <x:v>374902.74097795744</x:v>
      </x:c>
      <x:c r="H2780" s="119" t="n">
        <x:v>0.6846689163866807</x:v>
      </x:c>
      <x:c r="I2780" s="119" t="n">
        <x:f>IFERROR(ABS(F2780-D2780)/ABS(D2780),"")</x:f>
        <x:v>0.5462018300545368</x:v>
      </x:c>
      <x:c r="J2780" s="119" t="n">
        <x:f>IFERROR(ABS(G2780-D2780)/ABS(D2780),"")</x:f>
        <x:v>0.7000541482013632</x:v>
      </x:c>
      <x:c r="K2780" s="120" t="n">
        <x:f>E2780-D2780</x:f>
        <x:v>150985.92811725638</x:v>
      </x:c>
      <x:c r="L2780" s="77" t="str">
        <x:v>weighted_hybrid</x:v>
      </x:c>
      <x:c r="M2780" s="77" t="str">
        <x:v>是</x:v>
      </x:c>
      <x:c r="N2780" s="77" t="str">
        <x:v>是</x:v>
      </x:c>
    </x:row>
    <x:row r="2781">
      <x:c r="A2781" s="77" t="str">
        <x:v>3576</x:v>
      </x:c>
      <x:c r="B2781" s="77" t="str">
        <x:v>聯合再生</x:v>
      </x:c>
      <x:c r="C2781" s="125" t="n">
        <x:v>45778</x:v>
      </x:c>
      <x:c r="D2781" s="120" t="n">
        <x:v>254230</x:v>
      </x:c>
      <x:c r="E2781" s="120" t="n">
        <x:v>241006.36772707844</x:v>
      </x:c>
      <x:c r="F2781" s="120" t="n">
        <x:v>277745.2931239671</x:v>
      </x:c>
      <x:c r="G2781" s="120" t="n">
        <x:v>236924.2649052019</x:v>
      </x:c>
      <x:c r="H2781" s="119" t="n">
        <x:v>0.05201444468757251</x:v>
      </x:c>
      <x:c r="I2781" s="119" t="n">
        <x:f>IFERROR(ABS(F2781-D2781)/ABS(D2781),"")</x:f>
        <x:v>0.09249613784355533</x:v>
      </x:c>
      <x:c r="J2781" s="119" t="n">
        <x:f>IFERROR(ABS(G2781-D2781)/ABS(D2781),"")</x:f>
        <x:v>0.06807117607992011</x:v>
      </x:c>
      <x:c r="K2781" s="120" t="n">
        <x:f>E2781-D2781</x:f>
        <x:v>-13223.63227292156</x:v>
      </x:c>
      <x:c r="L2781" s="77" t="str">
        <x:v>weighted_hybrid</x:v>
      </x:c>
      <x:c r="M2781" s="77" t="str">
        <x:v>是</x:v>
      </x:c>
      <x:c r="N2781" s="77" t="str">
        <x:v>是</x:v>
      </x:c>
    </x:row>
    <x:row r="2782">
      <x:c r="A2782" s="77" t="str">
        <x:v>3576</x:v>
      </x:c>
      <x:c r="B2782" s="77" t="str">
        <x:v>聯合再生</x:v>
      </x:c>
      <x:c r="C2782" s="125" t="n">
        <x:v>45809</x:v>
      </x:c>
      <x:c r="D2782" s="120" t="n">
        <x:v>230093</x:v>
      </x:c>
      <x:c r="E2782" s="120" t="n">
        <x:v>268017.7050216395</x:v>
      </x:c>
      <x:c r="F2782" s="120" t="n">
        <x:v>246721.4798351098</x:v>
      </x:c>
      <x:c r="G2782" s="120" t="n">
        <x:v>270383.9522645872</x:v>
      </x:c>
      <x:c r="H2782" s="119" t="n">
        <x:v>0.164823375859498</x:v>
      </x:c>
      <x:c r="I2782" s="119" t="n">
        <x:f>IFERROR(ABS(F2782-D2782)/ABS(D2782),"")</x:f>
        <x:v>0.07226851679586</x:v>
      </x:c>
      <x:c r="J2782" s="119" t="n">
        <x:f>IFERROR(ABS(G2782-D2782)/ABS(D2782),"")</x:f>
        <x:v>0.17510724908879113</x:v>
      </x:c>
      <x:c r="K2782" s="120" t="n">
        <x:f>E2782-D2782</x:f>
        <x:v>37924.70502163947</x:v>
      </x:c>
      <x:c r="L2782" s="77" t="str">
        <x:v>weighted_hybrid</x:v>
      </x:c>
      <x:c r="M2782" s="77" t="str">
        <x:v>是</x:v>
      </x:c>
      <x:c r="N2782" s="77" t="str">
        <x:v>是</x:v>
      </x:c>
    </x:row>
    <x:row r="2783">
      <x:c r="A2783" s="77" t="str">
        <x:v>3576</x:v>
      </x:c>
      <x:c r="B2783" s="77" t="str">
        <x:v>聯合再生</x:v>
      </x:c>
      <x:c r="C2783" s="125" t="n">
        <x:v>45839</x:v>
      </x:c>
      <x:c r="D2783" s="120" t="n">
        <x:v>178275</x:v>
      </x:c>
      <x:c r="E2783" s="120" t="n">
        <x:v>226964.48144318155</x:v>
      </x:c>
      <x:c r="F2783" s="120" t="n">
        <x:v>234192.11816435668</x:v>
      </x:c>
      <x:c r="G2783" s="120" t="n">
        <x:v>226161.4106963843</x:v>
      </x:c>
      <x:c r="H2783" s="119" t="n">
        <x:v>0.27311446609553525</x:v>
      </x:c>
      <x:c r="I2783" s="119" t="n">
        <x:f>IFERROR(ABS(F2783-D2783)/ABS(D2783),"")</x:f>
        <x:v>0.31365653156279166</x:v>
      </x:c>
      <x:c r="J2783" s="119" t="n">
        <x:f>IFERROR(ABS(G2783-D2783)/ABS(D2783),"")</x:f>
        <x:v>0.2686097921547289</x:v>
      </x:c>
      <x:c r="K2783" s="120" t="n">
        <x:f>E2783-D2783</x:f>
        <x:v>48689.48144318155</x:v>
      </x:c>
      <x:c r="L2783" s="77" t="str">
        <x:v>weighted_hybrid</x:v>
      </x:c>
      <x:c r="M2783" s="77" t="str">
        <x:v>是</x:v>
      </x:c>
      <x:c r="N2783" s="77" t="str">
        <x:v>是</x:v>
      </x:c>
    </x:row>
    <x:row r="2784">
      <x:c r="A2784" s="77" t="str">
        <x:v>3576</x:v>
      </x:c>
      <x:c r="B2784" s="77" t="str">
        <x:v>聯合再生</x:v>
      </x:c>
      <x:c r="C2784" s="125" t="n">
        <x:v>45870</x:v>
      </x:c>
      <x:c r="D2784" s="120" t="n">
        <x:v>281434</x:v>
      </x:c>
      <x:c r="E2784" s="120" t="n">
        <x:v>203954.9443774782</x:v>
      </x:c>
      <x:c r="F2784" s="120" t="n">
        <x:v>212132.94632269692</x:v>
      </x:c>
      <x:c r="G2784" s="120" t="n">
        <x:v>203046.27749467612</x:v>
      </x:c>
      <x:c r="H2784" s="119" t="n">
        <x:v>0.27530097863982955</x:v>
      </x:c>
      <x:c r="I2784" s="119" t="n">
        <x:f>IFERROR(ABS(F2784-D2784)/ABS(D2784),"")</x:f>
        <x:v>0.24624264899515722</x:v>
      </x:c>
      <x:c r="J2784" s="119" t="n">
        <x:f>IFERROR(ABS(G2784-D2784)/ABS(D2784),"")</x:f>
        <x:v>0.27852968193368205</x:v>
      </x:c>
      <x:c r="K2784" s="120" t="n">
        <x:f>E2784-D2784</x:f>
        <x:v>-77479.05562252179</x:v>
      </x:c>
      <x:c r="L2784" s="77" t="str">
        <x:v>weighted_hybrid</x:v>
      </x:c>
      <x:c r="M2784" s="77" t="str">
        <x:v>是</x:v>
      </x:c>
      <x:c r="N2784" s="77" t="str">
        <x:v>是</x:v>
      </x:c>
    </x:row>
    <x:row r="2785">
      <x:c r="A2785" s="77" t="str">
        <x:v>3576</x:v>
      </x:c>
      <x:c r="B2785" s="77" t="str">
        <x:v>聯合再生</x:v>
      </x:c>
      <x:c r="C2785" s="125" t="n">
        <x:v>45901</x:v>
      </x:c>
      <x:c r="D2785" s="120" t="n">
        <x:v>284109</x:v>
      </x:c>
      <x:c r="E2785" s="120" t="n">
        <x:v>245506.08908630096</x:v>
      </x:c>
      <x:c r="F2785" s="120" t="n">
        <x:v>247997.6483876973</x:v>
      </x:c>
      <x:c r="G2785" s="120" t="n">
        <x:v>245229.24916392355</x:v>
      </x:c>
      <x:c r="H2785" s="119" t="n">
        <x:v>0.13587359398575563</x:v>
      </x:c>
      <x:c r="I2785" s="119" t="n">
        <x:f>IFERROR(ABS(F2785-D2785)/ABS(D2785),"")</x:f>
        <x:v>0.12710386370126503</x:v>
      </x:c>
      <x:c r="J2785" s="119" t="n">
        <x:f>IFERROR(ABS(G2785-D2785)/ABS(D2785),"")</x:f>
        <x:v>0.13684800846181025</x:v>
      </x:c>
      <x:c r="K2785" s="120" t="n">
        <x:f>E2785-D2785</x:f>
        <x:v>-38602.910913699045</x:v>
      </x:c>
      <x:c r="L2785" s="77" t="str">
        <x:v>weighted_hybrid</x:v>
      </x:c>
      <x:c r="M2785" s="77" t="str">
        <x:v>是</x:v>
      </x:c>
      <x:c r="N2785" s="77" t="str">
        <x:v>是</x:v>
      </x:c>
    </x:row>
    <x:row r="2786">
      <x:c r="A2786" s="77" t="str">
        <x:v>3576</x:v>
      </x:c>
      <x:c r="B2786" s="77" t="str">
        <x:v>聯合再生</x:v>
      </x:c>
      <x:c r="C2786" s="125" t="n">
        <x:v>45931</x:v>
      </x:c>
      <x:c r="D2786" s="120" t="n">
        <x:v>237079</x:v>
      </x:c>
      <x:c r="E2786" s="120" t="n">
        <x:v>229426.39485427484</x:v>
      </x:c>
      <x:c r="F2786" s="120" t="n">
        <x:v>232826.8392497312</x:v>
      </x:c>
      <x:c r="G2786" s="120" t="n">
        <x:v>229048.5676992241</x:v>
      </x:c>
      <x:c r="H2786" s="119" t="n">
        <x:v>0.03227871361750792</x:v>
      </x:c>
      <x:c r="I2786" s="119" t="n">
        <x:f>IFERROR(ABS(F2786-D2786)/ABS(D2786),"")</x:f>
        <x:v>0.017935627998552438</x:v>
      </x:c>
      <x:c r="J2786" s="119" t="n">
        <x:f>IFERROR(ABS(G2786-D2786)/ABS(D2786),"")</x:f>
        <x:v>0.03387238979739198</x:v>
      </x:c>
      <x:c r="K2786" s="120" t="n">
        <x:f>E2786-D2786</x:f>
        <x:v>-7652.60514572516</x:v>
      </x:c>
      <x:c r="L2786" s="77" t="str">
        <x:v>weighted_hybrid</x:v>
      </x:c>
      <x:c r="M2786" s="77" t="str">
        <x:v>是</x:v>
      </x:c>
      <x:c r="N2786" s="77" t="str">
        <x:v>是</x:v>
      </x:c>
    </x:row>
    <x:row r="2787">
      <x:c r="A2787" s="77" t="str">
        <x:v>3576</x:v>
      </x:c>
      <x:c r="B2787" s="77" t="str">
        <x:v>聯合再生</x:v>
      </x:c>
      <x:c r="C2787" s="125" t="n">
        <x:v>45962</x:v>
      </x:c>
      <x:c r="D2787" s="120" t="n">
        <x:v>132670</x:v>
      </x:c>
      <x:c r="E2787" s="120" t="n">
        <x:v>215032.348676632</x:v>
      </x:c>
      <x:c r="F2787" s="120" t="n">
        <x:v>220269.7609319119</x:v>
      </x:c>
      <x:c r="G2787" s="120" t="n">
        <x:v>214450.4139816009</x:v>
      </x:c>
      <x:c r="H2787" s="119" t="n">
        <x:v>0.6208061255493481</x:v>
      </x:c>
      <x:c r="I2787" s="119" t="n">
        <x:f>IFERROR(ABS(F2787-D2787)/ABS(D2787),"")</x:f>
        <x:v>0.6602831154888965</x:v>
      </x:c>
      <x:c r="J2787" s="119" t="n">
        <x:f>IFERROR(ABS(G2787-D2787)/ABS(D2787),"")</x:f>
        <x:v>0.6164197933338426</x:v>
      </x:c>
      <x:c r="K2787" s="120" t="n">
        <x:f>E2787-D2787</x:f>
        <x:v>82362.34867663201</x:v>
      </x:c>
      <x:c r="L2787" s="77" t="str">
        <x:v>weighted_hybrid</x:v>
      </x:c>
      <x:c r="M2787" s="77" t="str">
        <x:v>是</x:v>
      </x:c>
      <x:c r="N2787" s="77" t="str">
        <x:v>是</x:v>
      </x:c>
    </x:row>
    <x:row r="2788">
      <x:c r="A2788" s="77" t="str">
        <x:v>3576</x:v>
      </x:c>
      <x:c r="B2788" s="77" t="str">
        <x:v>聯合再生</x:v>
      </x:c>
      <x:c r="C2788" s="125" t="n">
        <x:v>45992</x:v>
      </x:c>
      <x:c r="D2788" s="120" t="n">
        <x:v>249288</x:v>
      </x:c>
      <x:c r="E2788" s="120" t="n">
        <x:v>292039.6219675046</x:v>
      </x:c>
      <x:c r="F2788" s="120" t="n">
        <x:v>252629.99334108777</x:v>
      </x:c>
      <x:c r="G2788" s="120" t="n">
        <x:v>296418.469592662</x:v>
      </x:c>
      <x:c r="H2788" s="119" t="n">
        <x:v>0.17149490536048512</x:v>
      </x:c>
      <x:c r="I2788" s="119" t="n">
        <x:f>IFERROR(ABS(F2788-D2788)/ABS(D2788),"")</x:f>
        <x:v>0.01340615409120283</x:v>
      </x:c>
      <x:c r="J2788" s="119" t="n">
        <x:f>IFERROR(ABS(G2788-D2788)/ABS(D2788),"")</x:f>
        <x:v>0.189060322168183</x:v>
      </x:c>
      <x:c r="K2788" s="120" t="n">
        <x:f>E2788-D2788</x:f>
        <x:v>42751.621967504616</x:v>
      </x:c>
      <x:c r="L2788" s="77" t="str">
        <x:v>weighted_hybrid</x:v>
      </x:c>
      <x:c r="M2788" s="77" t="str">
        <x:v>是</x:v>
      </x:c>
      <x:c r="N2788" s="77" t="str">
        <x:v>是</x:v>
      </x:c>
    </x:row>
    <x:row r="2789">
      <x:c r="A2789" s="77" t="str">
        <x:v>3577</x:v>
      </x:c>
      <x:c r="B2789" s="77" t="str">
        <x:v>泓格</x:v>
      </x:c>
      <x:c r="C2789" s="125" t="n">
        <x:v>45658</x:v>
      </x:c>
      <x:c r="D2789" s="120" t="n">
        <x:v>132561</x:v>
      </x:c>
      <x:c r="E2789" s="120" t="n">
        <x:v>79049.01868966794</x:v>
      </x:c>
      <x:c r="F2789" s="120" t="n">
        <x:v>76274.63413918171</x:v>
      </x:c>
      <x:c r="G2789" s="120" t="n">
        <x:v>79357.28363972197</x:v>
      </x:c>
      <x:c r="H2789" s="119" t="n">
        <x:v>0.4036781656017385</x:v>
      </x:c>
      <x:c r="I2789" s="119" t="n">
        <x:f>IFERROR(ABS(F2789-D2789)/ABS(D2789),"")</x:f>
        <x:v>0.42460728163500794</x:v>
      </x:c>
      <x:c r="J2789" s="119" t="n">
        <x:f>IFERROR(ABS(G2789-D2789)/ABS(D2789),"")</x:f>
        <x:v>0.4013527082647086</x:v>
      </x:c>
      <x:c r="K2789" s="120" t="n">
        <x:f>E2789-D2789</x:f>
        <x:v>-53511.98131033206</x:v>
      </x:c>
      <x:c r="L2789" s="77" t="str">
        <x:v>weighted_hybrid</x:v>
      </x:c>
      <x:c r="M2789" s="77" t="str">
        <x:v>是</x:v>
      </x:c>
      <x:c r="N2789" s="77" t="str">
        <x:v>是</x:v>
      </x:c>
    </x:row>
    <x:row r="2790">
      <x:c r="A2790" s="77" t="str">
        <x:v>3577</x:v>
      </x:c>
      <x:c r="B2790" s="77" t="str">
        <x:v>泓格</x:v>
      </x:c>
      <x:c r="C2790" s="125" t="n">
        <x:v>45689</x:v>
      </x:c>
      <x:c r="D2790" s="120" t="n">
        <x:v>94264</x:v>
      </x:c>
      <x:c r="E2790" s="120" t="n">
        <x:v>86103.74968564212</x:v>
      </x:c>
      <x:c r="F2790" s="120" t="n">
        <x:v>84805.23396105038</x:v>
      </x:c>
      <x:c r="G2790" s="120" t="n">
        <x:v>86248.02921059675</x:v>
      </x:c>
      <x:c r="H2790" s="119" t="n">
        <x:v>0.08656804627809005</x:v>
      </x:c>
      <x:c r="I2790" s="119" t="n">
        <x:f>IFERROR(ABS(F2790-D2790)/ABS(D2790),"")</x:f>
        <x:v>0.10034335524643147</x:v>
      </x:c>
      <x:c r="J2790" s="119" t="n">
        <x:f>IFERROR(ABS(G2790-D2790)/ABS(D2790),"")</x:f>
        <x:v>0.08503745639271883</x:v>
      </x:c>
      <x:c r="K2790" s="120" t="n">
        <x:f>E2790-D2790</x:f>
        <x:v>-8160.25031435788</x:v>
      </x:c>
      <x:c r="L2790" s="77" t="str">
        <x:v>weighted_hybrid</x:v>
      </x:c>
      <x:c r="M2790" s="77" t="str">
        <x:v>是</x:v>
      </x:c>
      <x:c r="N2790" s="77" t="str">
        <x:v>是</x:v>
      </x:c>
    </x:row>
    <x:row r="2791">
      <x:c r="A2791" s="77" t="str">
        <x:v>3577</x:v>
      </x:c>
      <x:c r="B2791" s="77" t="str">
        <x:v>泓格</x:v>
      </x:c>
      <x:c r="C2791" s="125" t="n">
        <x:v>45717</x:v>
      </x:c>
      <x:c r="D2791" s="120" t="n">
        <x:v>88890</x:v>
      </x:c>
      <x:c r="E2791" s="120" t="n">
        <x:v>111835.96841599012</x:v>
      </x:c>
      <x:c r="F2791" s="120" t="n">
        <x:v>118688.77800624532</x:v>
      </x:c>
      <x:c r="G2791" s="120" t="n">
        <x:v>111074.54512818399</x:v>
      </x:c>
      <x:c r="H2791" s="119" t="n">
        <x:v>0.2581389179434146</x:v>
      </x:c>
      <x:c r="I2791" s="119" t="n">
        <x:f>IFERROR(ABS(F2791-D2791)/ABS(D2791),"")</x:f>
        <x:v>0.33523206216948276</x:v>
      </x:c>
      <x:c r="J2791" s="119" t="n">
        <x:f>IFERROR(ABS(G2791-D2791)/ABS(D2791),"")</x:f>
        <x:v>0.24957301302940704</x:v>
      </x:c>
      <x:c r="K2791" s="120" t="n">
        <x:f>E2791-D2791</x:f>
        <x:v>22945.968415990123</x:v>
      </x:c>
      <x:c r="L2791" s="77" t="str">
        <x:v>weighted_hybrid</x:v>
      </x:c>
      <x:c r="M2791" s="77" t="str">
        <x:v>是</x:v>
      </x:c>
      <x:c r="N2791" s="77" t="str">
        <x:v>是</x:v>
      </x:c>
    </x:row>
    <x:row r="2792">
      <x:c r="A2792" s="77" t="str">
        <x:v>3577</x:v>
      </x:c>
      <x:c r="B2792" s="77" t="str">
        <x:v>泓格</x:v>
      </x:c>
      <x:c r="C2792" s="125" t="n">
        <x:v>45748</x:v>
      </x:c>
      <x:c r="D2792" s="120" t="n">
        <x:v>81426</x:v>
      </x:c>
      <x:c r="E2792" s="120" t="n">
        <x:v>101964.58803231319</x:v>
      </x:c>
      <x:c r="F2792" s="120" t="n">
        <x:v>97541.1187230626</x:v>
      </x:c>
      <x:c r="G2792" s="120" t="n">
        <x:v>102456.08462222992</x:v>
      </x:c>
      <x:c r="H2792" s="119" t="n">
        <x:v>0.2522362394359687</x:v>
      </x:c>
      <x:c r="I2792" s="119" t="n">
        <x:f>IFERROR(ABS(F2792-D2792)/ABS(D2792),"")</x:f>
        <x:v>0.19791121660234562</x:v>
      </x:c>
      <x:c r="J2792" s="119" t="n">
        <x:f>IFERROR(ABS(G2792-D2792)/ABS(D2792),"")</x:f>
        <x:v>0.258272353084149</x:v>
      </x:c>
      <x:c r="K2792" s="120" t="n">
        <x:f>E2792-D2792</x:f>
        <x:v>20538.588032313186</x:v>
      </x:c>
      <x:c r="L2792" s="77" t="str">
        <x:v>weighted_hybrid</x:v>
      </x:c>
      <x:c r="M2792" s="77" t="str">
        <x:v>是</x:v>
      </x:c>
      <x:c r="N2792" s="77" t="str">
        <x:v>是</x:v>
      </x:c>
    </x:row>
    <x:row r="2793">
      <x:c r="A2793" s="77" t="str">
        <x:v>3577</x:v>
      </x:c>
      <x:c r="B2793" s="77" t="str">
        <x:v>泓格</x:v>
      </x:c>
      <x:c r="C2793" s="125" t="n">
        <x:v>45778</x:v>
      </x:c>
      <x:c r="D2793" s="120" t="n">
        <x:v>122441</x:v>
      </x:c>
      <x:c r="E2793" s="120" t="n">
        <x:v>83211.45690540348</x:v>
      </x:c>
      <x:c r="F2793" s="120" t="n">
        <x:v>91086.7633095269</x:v>
      </x:c>
      <x:c r="G2793" s="120" t="n">
        <x:v>82336.42286050088</x:v>
      </x:c>
      <x:c r="H2793" s="119" t="n">
        <x:v>0.3203954810447197</x:v>
      </x:c>
      <x:c r="I2793" s="119" t="n">
        <x:f>IFERROR(ABS(F2793-D2793)/ABS(D2793),"")</x:f>
        <x:v>0.2560762872769179</x:v>
      </x:c>
      <x:c r="J2793" s="119" t="n">
        <x:f>IFERROR(ABS(G2793-D2793)/ABS(D2793),"")</x:f>
        <x:v>0.32754205813003096</x:v>
      </x:c>
      <x:c r="K2793" s="120" t="n">
        <x:f>E2793-D2793</x:f>
        <x:v>-39229.54309459652</x:v>
      </x:c>
      <x:c r="L2793" s="77" t="str">
        <x:v>weighted_hybrid</x:v>
      </x:c>
      <x:c r="M2793" s="77" t="str">
        <x:v>是</x:v>
      </x:c>
      <x:c r="N2793" s="77" t="str">
        <x:v>是</x:v>
      </x:c>
    </x:row>
    <x:row r="2794">
      <x:c r="A2794" s="77" t="str">
        <x:v>3577</x:v>
      </x:c>
      <x:c r="B2794" s="77" t="str">
        <x:v>泓格</x:v>
      </x:c>
      <x:c r="C2794" s="125" t="n">
        <x:v>45809</x:v>
      </x:c>
      <x:c r="D2794" s="120" t="n">
        <x:v>89232</x:v>
      </x:c>
      <x:c r="E2794" s="120" t="n">
        <x:v>105826.84196286422</x:v>
      </x:c>
      <x:c r="F2794" s="120" t="n">
        <x:v>101268.08410963924</x:v>
      </x:c>
      <x:c r="G2794" s="120" t="n">
        <x:v>106333.37061322255</x:v>
      </x:c>
      <x:c r="H2794" s="119" t="n">
        <x:v>0.18597411200986436</x:v>
      </x:c>
      <x:c r="I2794" s="119" t="n">
        <x:f>IFERROR(ABS(F2794-D2794)/ABS(D2794),"")</x:f>
        <x:v>0.13488528901783262</x:v>
      </x:c>
      <x:c r="J2794" s="119" t="n">
        <x:f>IFERROR(ABS(G2794-D2794)/ABS(D2794),"")</x:f>
        <x:v>0.1916506478978679</x:v>
      </x:c>
      <x:c r="K2794" s="120" t="n">
        <x:f>E2794-D2794</x:f>
        <x:v>16594.841962864215</x:v>
      </x:c>
      <x:c r="L2794" s="77" t="str">
        <x:v>weighted_hybrid</x:v>
      </x:c>
      <x:c r="M2794" s="77" t="str">
        <x:v>是</x:v>
      </x:c>
      <x:c r="N2794" s="77" t="str">
        <x:v>是</x:v>
      </x:c>
    </x:row>
    <x:row r="2795">
      <x:c r="A2795" s="77" t="str">
        <x:v>3577</x:v>
      </x:c>
      <x:c r="B2795" s="77" t="str">
        <x:v>泓格</x:v>
      </x:c>
      <x:c r="C2795" s="125" t="n">
        <x:v>45839</x:v>
      </x:c>
      <x:c r="D2795" s="120" t="n">
        <x:v>91196</x:v>
      </x:c>
      <x:c r="E2795" s="120" t="n">
        <x:v>88480.8367907184</x:v>
      </x:c>
      <x:c r="F2795" s="120" t="n">
        <x:v>105802.57411823772</x:v>
      </x:c>
      <x:c r="G2795" s="120" t="n">
        <x:v>86556.19930988293</x:v>
      </x:c>
      <x:c r="H2795" s="119" t="n">
        <x:v>0.029772832243536995</x:v>
      </x:c>
      <x:c r="I2795" s="119" t="n">
        <x:f>IFERROR(ABS(F2795-D2795)/ABS(D2795),"")</x:f>
        <x:v>0.16016682878895702</x:v>
      </x:c>
      <x:c r="J2795" s="119" t="n">
        <x:f>IFERROR(ABS(G2795-D2795)/ABS(D2795),"")</x:f>
        <x:v>0.05087723902492515</x:v>
      </x:c>
      <x:c r="K2795" s="120" t="n">
        <x:f>E2795-D2795</x:f>
        <x:v>-2715.1632092816</x:v>
      </x:c>
      <x:c r="L2795" s="77" t="str">
        <x:v>weighted_hybrid</x:v>
      </x:c>
      <x:c r="M2795" s="77" t="str">
        <x:v>是</x:v>
      </x:c>
      <x:c r="N2795" s="77" t="str">
        <x:v>是</x:v>
      </x:c>
    </x:row>
    <x:row r="2796">
      <x:c r="A2796" s="77" t="str">
        <x:v>3577</x:v>
      </x:c>
      <x:c r="B2796" s="77" t="str">
        <x:v>泓格</x:v>
      </x:c>
      <x:c r="C2796" s="125" t="n">
        <x:v>45870</x:v>
      </x:c>
      <x:c r="D2796" s="120" t="n">
        <x:v>91164</x:v>
      </x:c>
      <x:c r="E2796" s="120" t="n">
        <x:v>116402.09392351472</x:v>
      </x:c>
      <x:c r="F2796" s="120" t="n">
        <x:v>115638.14067810426</x:v>
      </x:c>
      <x:c r="G2796" s="120" t="n">
        <x:v>116486.97761744921</x:v>
      </x:c>
      <x:c r="H2796" s="119" t="n">
        <x:v>0.27684276604267827</x:v>
      </x:c>
      <x:c r="I2796" s="119" t="n">
        <x:f>IFERROR(ABS(F2796-D2796)/ABS(D2796),"")</x:f>
        <x:v>0.26846277783011124</x:v>
      </x:c>
      <x:c r="J2796" s="119" t="n">
        <x:f>IFERROR(ABS(G2796-D2796)/ABS(D2796),"")</x:f>
        <x:v>0.2777738758440746</x:v>
      </x:c>
      <x:c r="K2796" s="120" t="n">
        <x:f>E2796-D2796</x:f>
        <x:v>25238.093923514723</x:v>
      </x:c>
      <x:c r="L2796" s="77" t="str">
        <x:v>weighted_hybrid</x:v>
      </x:c>
      <x:c r="M2796" s="77" t="str">
        <x:v>是</x:v>
      </x:c>
      <x:c r="N2796" s="77" t="str">
        <x:v>是</x:v>
      </x:c>
    </x:row>
    <x:row r="2797">
      <x:c r="A2797" s="77" t="str">
        <x:v>3577</x:v>
      </x:c>
      <x:c r="B2797" s="77" t="str">
        <x:v>泓格</x:v>
      </x:c>
      <x:c r="C2797" s="125" t="n">
        <x:v>45901</x:v>
      </x:c>
      <x:c r="D2797" s="120" t="n">
        <x:v>76296</x:v>
      </x:c>
      <x:c r="E2797" s="120" t="n">
        <x:v>98456.0308803402</x:v>
      </x:c>
      <x:c r="F2797" s="120" t="n">
        <x:v>101777.57826139884</x:v>
      </x:c>
      <x:c r="G2797" s="120" t="n">
        <x:v>98086.97006022256</x:v>
      </x:c>
      <x:c r="H2797" s="119" t="n">
        <x:v>0.2904481346379915</x:v>
      </x:c>
      <x:c r="I2797" s="119" t="n">
        <x:f>IFERROR(ABS(F2797-D2797)/ABS(D2797),"")</x:f>
        <x:v>0.33398314802085094</x:v>
      </x:c>
      <x:c r="J2797" s="119" t="n">
        <x:f>IFERROR(ABS(G2797-D2797)/ABS(D2797),"")</x:f>
        <x:v>0.28561091092878477</x:v>
      </x:c>
      <x:c r="K2797" s="120" t="n">
        <x:f>E2797-D2797</x:f>
        <x:v>22160.0308803402</x:v>
      </x:c>
      <x:c r="L2797" s="77" t="str">
        <x:v>weighted_hybrid</x:v>
      </x:c>
      <x:c r="M2797" s="77" t="str">
        <x:v>是</x:v>
      </x:c>
      <x:c r="N2797" s="77" t="str">
        <x:v>是</x:v>
      </x:c>
    </x:row>
    <x:row r="2798">
      <x:c r="A2798" s="77" t="str">
        <x:v>3577</x:v>
      </x:c>
      <x:c r="B2798" s="77" t="str">
        <x:v>泓格</x:v>
      </x:c>
      <x:c r="C2798" s="125" t="n">
        <x:v>45931</x:v>
      </x:c>
      <x:c r="D2798" s="120" t="n">
        <x:v>93528</x:v>
      </x:c>
      <x:c r="E2798" s="120" t="n">
        <x:v>65696.27974466007</x:v>
      </x:c>
      <x:c r="F2798" s="120" t="n">
        <x:v>84893.91477080461</x:v>
      </x:c>
      <x:c r="G2798" s="120" t="n">
        <x:v>63563.20918619958</x:v>
      </x:c>
      <x:c r="H2798" s="119" t="n">
        <x:v>0.2975763435050458</x:v>
      </x:c>
      <x:c r="I2798" s="119" t="n">
        <x:f>IFERROR(ABS(F2798-D2798)/ABS(D2798),"")</x:f>
        <x:v>0.09231551224441228</x:v>
      </x:c>
      <x:c r="J2798" s="119" t="n">
        <x:f>IFERROR(ABS(G2798-D2798)/ABS(D2798),"")</x:f>
        <x:v>0.320383102534005</x:v>
      </x:c>
      <x:c r="K2798" s="120" t="n">
        <x:f>E2798-D2798</x:f>
        <x:v>-27831.720255339926</x:v>
      </x:c>
      <x:c r="L2798" s="77" t="str">
        <x:v>weighted_hybrid</x:v>
      </x:c>
      <x:c r="M2798" s="77" t="str">
        <x:v>是</x:v>
      </x:c>
      <x:c r="N2798" s="77" t="str">
        <x:v>是</x:v>
      </x:c>
    </x:row>
    <x:row r="2799">
      <x:c r="A2799" s="77" t="str">
        <x:v>3577</x:v>
      </x:c>
      <x:c r="B2799" s="77" t="str">
        <x:v>泓格</x:v>
      </x:c>
      <x:c r="C2799" s="125" t="n">
        <x:v>45962</x:v>
      </x:c>
      <x:c r="D2799" s="120" t="n">
        <x:v>114998</x:v>
      </x:c>
      <x:c r="E2799" s="120" t="n">
        <x:v>89418.03090295535</x:v>
      </x:c>
      <x:c r="F2799" s="120" t="n">
        <x:v>104922.29825213132</x:v>
      </x:c>
      <x:c r="G2799" s="120" t="n">
        <x:v>87695.33453082468</x:v>
      </x:c>
      <x:c r="H2799" s="119" t="n">
        <x:v>0.22243838238095143</x:v>
      </x:c>
      <x:c r="I2799" s="119" t="n">
        <x:f>IFERROR(ABS(F2799-D2799)/ABS(D2799),"")</x:f>
        <x:v>0.08761632156966796</x:v>
      </x:c>
      <x:c r="J2799" s="119" t="n">
        <x:f>IFERROR(ABS(G2799-D2799)/ABS(D2799),"")</x:f>
        <x:v>0.23741861135998296</x:v>
      </x:c>
      <x:c r="K2799" s="120" t="n">
        <x:f>E2799-D2799</x:f>
        <x:v>-25579.969097044654</x:v>
      </x:c>
      <x:c r="L2799" s="77" t="str">
        <x:v>weighted_hybrid</x:v>
      </x:c>
      <x:c r="M2799" s="77" t="str">
        <x:v>是</x:v>
      </x:c>
      <x:c r="N2799" s="77" t="str">
        <x:v>是</x:v>
      </x:c>
    </x:row>
    <x:row r="2800">
      <x:c r="A2800" s="77" t="str">
        <x:v>3577</x:v>
      </x:c>
      <x:c r="B2800" s="77" t="str">
        <x:v>泓格</x:v>
      </x:c>
      <x:c r="C2800" s="125" t="n">
        <x:v>45992</x:v>
      </x:c>
      <x:c r="D2800" s="120" t="n">
        <x:v>95927</x:v>
      </x:c>
      <x:c r="E2800" s="120" t="n">
        <x:v>89515.84917745105</x:v>
      </x:c>
      <x:c r="F2800" s="120" t="n">
        <x:v>80312.0439142454</x:v>
      </x:c>
      <x:c r="G2800" s="120" t="n">
        <x:v>90538.49420669611</x:v>
      </x:c>
      <x:c r="H2800" s="119" t="n">
        <x:v>0.06683364248385702</x:v>
      </x:c>
      <x:c r="I2800" s="119" t="n">
        <x:f>IFERROR(ABS(F2800-D2800)/ABS(D2800),"")</x:f>
        <x:v>0.1627795728601395</x:v>
      </x:c>
      <x:c r="J2800" s="119" t="n">
        <x:f>IFERROR(ABS(G2800-D2800)/ABS(D2800),"")</x:f>
        <x:v>0.056172983553159084</x:v>
      </x:c>
      <x:c r="K2800" s="120" t="n">
        <x:f>E2800-D2800</x:f>
        <x:v>-6411.150822548952</x:v>
      </x:c>
      <x:c r="L2800" s="77" t="str">
        <x:v>weighted_hybrid</x:v>
      </x:c>
      <x:c r="M2800" s="77" t="str">
        <x:v>是</x:v>
      </x:c>
      <x:c r="N2800" s="77" t="str">
        <x:v>是</x:v>
      </x:c>
    </x:row>
    <x:row r="2801">
      <x:c r="A2801" s="77" t="str">
        <x:v>3580</x:v>
      </x:c>
      <x:c r="B2801" s="77" t="str">
        <x:v>友威科</x:v>
      </x:c>
      <x:c r="C2801" s="125" t="n">
        <x:v>45658</x:v>
      </x:c>
      <x:c r="D2801" s="120" t="n">
        <x:v>30055</x:v>
      </x:c>
      <x:c r="E2801" s="120" t="n">
        <x:v>36910.922799746855</x:v>
      </x:c>
      <x:c r="F2801" s="120" t="n">
        <x:v>28496.09670131669</x:v>
      </x:c>
      <x:c r="G2801" s="120" t="n">
        <x:v>37845.903477350206</x:v>
      </x:c>
      <x:c r="H2801" s="119" t="n">
        <x:v>0.22811255364321595</x:v>
      </x:c>
      <x:c r="I2801" s="119" t="n">
        <x:f>IFERROR(ABS(F2801-D2801)/ABS(D2801),"")</x:f>
        <x:v>0.05186835131203832</x:v>
      </x:c>
      <x:c r="J2801" s="119" t="n">
        <x:f>IFERROR(ABS(G2801-D2801)/ABS(D2801),"")</x:f>
        <x:v>0.25922154308268863</x:v>
      </x:c>
      <x:c r="K2801" s="120" t="n">
        <x:f>E2801-D2801</x:f>
        <x:v>6855.922799746855</x:v>
      </x:c>
      <x:c r="L2801" s="77" t="str">
        <x:v>weighted_hybrid</x:v>
      </x:c>
      <x:c r="M2801" s="77" t="str">
        <x:v>是</x:v>
      </x:c>
      <x:c r="N2801" s="77" t="str">
        <x:v>是</x:v>
      </x:c>
    </x:row>
    <x:row r="2802">
      <x:c r="A2802" s="77" t="str">
        <x:v>3580</x:v>
      </x:c>
      <x:c r="B2802" s="77" t="str">
        <x:v>友威科</x:v>
      </x:c>
      <x:c r="C2802" s="125" t="n">
        <x:v>45689</x:v>
      </x:c>
      <x:c r="D2802" s="120" t="n">
        <x:v>30219</x:v>
      </x:c>
      <x:c r="E2802" s="120" t="n">
        <x:v>22397.539435973988</x:v>
      </x:c>
      <x:c r="F2802" s="120" t="n">
        <x:v>29993.53637456892</x:v>
      </x:c>
      <x:c r="G2802" s="120" t="n">
        <x:v>21553.539776130106</x:v>
      </x:c>
      <x:c r="H2802" s="119" t="n">
        <x:v>0.2588259228970519</x:v>
      </x:c>
      <x:c r="I2802" s="119" t="n">
        <x:f>IFERROR(ABS(F2802-D2802)/ABS(D2802),"")</x:f>
        <x:v>0.007460988961616168</x:v>
      </x:c>
      <x:c r="J2802" s="119" t="n">
        <x:f>IFERROR(ABS(G2802-D2802)/ABS(D2802),"")</x:f>
        <x:v>0.2867553600009892</x:v>
      </x:c>
      <x:c r="K2802" s="120" t="n">
        <x:f>E2802-D2802</x:f>
        <x:v>-7821.460564026012</x:v>
      </x:c>
      <x:c r="L2802" s="77" t="str">
        <x:v>weighted_hybrid</x:v>
      </x:c>
      <x:c r="M2802" s="77" t="str">
        <x:v>是</x:v>
      </x:c>
      <x:c r="N2802" s="77" t="str">
        <x:v>是</x:v>
      </x:c>
    </x:row>
    <x:row r="2803">
      <x:c r="A2803" s="77" t="str">
        <x:v>3580</x:v>
      </x:c>
      <x:c r="B2803" s="77" t="str">
        <x:v>友威科</x:v>
      </x:c>
      <x:c r="C2803" s="125" t="n">
        <x:v>45717</x:v>
      </x:c>
      <x:c r="D2803" s="120" t="n">
        <x:v>31159</x:v>
      </x:c>
      <x:c r="E2803" s="120" t="n">
        <x:v>31838.31375857917</x:v>
      </x:c>
      <x:c r="F2803" s="120" t="n">
        <x:v>41316.76159872178</x:v>
      </x:c>
      <x:c r="G2803" s="120" t="n">
        <x:v>30785.152887452212</x:v>
      </x:c>
      <x:c r="H2803" s="119" t="n">
        <x:v>0.02180152631917488</x:v>
      </x:c>
      <x:c r="I2803" s="119" t="n">
        <x:f>IFERROR(ABS(F2803-D2803)/ABS(D2803),"")</x:f>
        <x:v>0.3259976763927526</x:v>
      </x:c>
      <x:c r="J2803" s="119" t="n">
        <x:f>IFERROR(ABS(G2803-D2803)/ABS(D2803),"")</x:f>
        <x:v>0.0119980459112227</x:v>
      </x:c>
      <x:c r="K2803" s="120" t="n">
        <x:f>E2803-D2803</x:f>
        <x:v>679.3137585791701</x:v>
      </x:c>
      <x:c r="L2803" s="77" t="str">
        <x:v>weighted_hybrid</x:v>
      </x:c>
      <x:c r="M2803" s="77" t="str">
        <x:v>是</x:v>
      </x:c>
      <x:c r="N2803" s="77" t="str">
        <x:v>是</x:v>
      </x:c>
    </x:row>
    <x:row r="2804">
      <x:c r="A2804" s="77" t="str">
        <x:v>3580</x:v>
      </x:c>
      <x:c r="B2804" s="77" t="str">
        <x:v>友威科</x:v>
      </x:c>
      <x:c r="C2804" s="125" t="n">
        <x:v>45748</x:v>
      </x:c>
      <x:c r="D2804" s="120" t="n">
        <x:v>27708</x:v>
      </x:c>
      <x:c r="E2804" s="120" t="n">
        <x:v>42781.78021231218</x:v>
      </x:c>
      <x:c r="F2804" s="120" t="n">
        <x:v>40140.51398008462</x:v>
      </x:c>
      <x:c r="G2804" s="120" t="n">
        <x:v>43075.25423811524</x:v>
      </x:c>
      <x:c r="H2804" s="119" t="n">
        <x:v>0.5440226725968017</x:v>
      </x:c>
      <x:c r="I2804" s="119" t="n">
        <x:f>IFERROR(ABS(F2804-D2804)/ABS(D2804),"")</x:f>
        <x:v>0.44869763173396215</x:v>
      </x:c>
      <x:c r="J2804" s="119" t="n">
        <x:f>IFERROR(ABS(G2804-D2804)/ABS(D2804),"")</x:f>
        <x:v>0.5546143438037837</x:v>
      </x:c>
      <x:c r="K2804" s="120" t="n">
        <x:f>E2804-D2804</x:f>
        <x:v>15073.78021231218</x:v>
      </x:c>
      <x:c r="L2804" s="77" t="str">
        <x:v>weighted_hybrid</x:v>
      </x:c>
      <x:c r="M2804" s="77" t="str">
        <x:v>是</x:v>
      </x:c>
      <x:c r="N2804" s="77" t="str">
        <x:v>是</x:v>
      </x:c>
    </x:row>
    <x:row r="2805">
      <x:c r="A2805" s="77" t="str">
        <x:v>3580</x:v>
      </x:c>
      <x:c r="B2805" s="77" t="str">
        <x:v>友威科</x:v>
      </x:c>
      <x:c r="C2805" s="125" t="n">
        <x:v>45778</x:v>
      </x:c>
      <x:c r="D2805" s="120" t="n">
        <x:v>40296</x:v>
      </x:c>
      <x:c r="E2805" s="120" t="n">
        <x:v>48922.50998820938</x:v>
      </x:c>
      <x:c r="F2805" s="120" t="n">
        <x:v>48643.88865103095</x:v>
      </x:c>
      <x:c r="G2805" s="120" t="n">
        <x:v>48953.467914562534</x:v>
      </x:c>
      <x:c r="H2805" s="119" t="n">
        <x:v>0.21407856829981578</x:v>
      </x:c>
      <x:c r="I2805" s="119" t="n">
        <x:f>IFERROR(ABS(F2805-D2805)/ABS(D2805),"")</x:f>
        <x:v>0.2071642011869901</x:v>
      </x:c>
      <x:c r="J2805" s="119" t="n">
        <x:f>IFERROR(ABS(G2805-D2805)/ABS(D2805),"")</x:f>
        <x:v>0.21484683131235194</x:v>
      </x:c>
      <x:c r="K2805" s="120" t="n">
        <x:f>E2805-D2805</x:f>
        <x:v>8626.509988209378</x:v>
      </x:c>
      <x:c r="L2805" s="77" t="str">
        <x:v>weighted_hybrid</x:v>
      </x:c>
      <x:c r="M2805" s="77" t="str">
        <x:v>是</x:v>
      </x:c>
      <x:c r="N2805" s="77" t="str">
        <x:v>是</x:v>
      </x:c>
    </x:row>
    <x:row r="2806">
      <x:c r="A2806" s="77" t="str">
        <x:v>3580</x:v>
      </x:c>
      <x:c r="B2806" s="77" t="str">
        <x:v>友威科</x:v>
      </x:c>
      <x:c r="C2806" s="125" t="n">
        <x:v>45809</x:v>
      </x:c>
      <x:c r="D2806" s="120" t="n">
        <x:v>44502</x:v>
      </x:c>
      <x:c r="E2806" s="120" t="n">
        <x:v>37615.55486282986</x:v>
      </x:c>
      <x:c r="F2806" s="120" t="n">
        <x:v>53905.53860608088</x:v>
      </x:c>
      <x:c r="G2806" s="120" t="n">
        <x:v>35805.5566691353</x:v>
      </x:c>
      <x:c r="H2806" s="119" t="n">
        <x:v>0.15474462130174246</x:v>
      </x:c>
      <x:c r="I2806" s="119" t="n">
        <x:f>IFERROR(ABS(F2806-D2806)/ABS(D2806),"")</x:f>
        <x:v>0.2113059773960919</x:v>
      </x:c>
      <x:c r="J2806" s="119" t="n">
        <x:f>IFERROR(ABS(G2806-D2806)/ABS(D2806),"")</x:f>
        <x:v>0.19541691004594622</x:v>
      </x:c>
      <x:c r="K2806" s="120" t="n">
        <x:f>E2806-D2806</x:f>
        <x:v>-6886.445137170143</x:v>
      </x:c>
      <x:c r="L2806" s="77" t="str">
        <x:v>weighted_hybrid</x:v>
      </x:c>
      <x:c r="M2806" s="77" t="str">
        <x:v>是</x:v>
      </x:c>
      <x:c r="N2806" s="77" t="str">
        <x:v>是</x:v>
      </x:c>
    </x:row>
    <x:row r="2807">
      <x:c r="A2807" s="77" t="str">
        <x:v>3580</x:v>
      </x:c>
      <x:c r="B2807" s="77" t="str">
        <x:v>友威科</x:v>
      </x:c>
      <x:c r="C2807" s="125" t="n">
        <x:v>45839</x:v>
      </x:c>
      <x:c r="D2807" s="120" t="n">
        <x:v>42064</x:v>
      </x:c>
      <x:c r="E2807" s="120" t="n">
        <x:v>35944.77152422503</x:v>
      </x:c>
      <x:c r="F2807" s="120" t="n">
        <x:v>36217.67698263631</x:v>
      </x:c>
      <x:c r="G2807" s="120" t="n">
        <x:v>35914.44869551266</x:v>
      </x:c>
      <x:c r="H2807" s="119" t="n">
        <x:v>0.14547424105589038</x:v>
      </x:c>
      <x:c r="I2807" s="119" t="n">
        <x:f>IFERROR(ABS(F2807-D2807)/ABS(D2807),"")</x:f>
        <x:v>0.13898637831313454</x:v>
      </x:c>
      <x:c r="J2807" s="119" t="n">
        <x:f>IFERROR(ABS(G2807-D2807)/ABS(D2807),"")</x:f>
        <x:v>0.14619511469397434</x:v>
      </x:c>
      <x:c r="K2807" s="120" t="n">
        <x:f>E2807-D2807</x:f>
        <x:v>-6119.228475774973</x:v>
      </x:c>
      <x:c r="L2807" s="77" t="str">
        <x:v>weighted_hybrid</x:v>
      </x:c>
      <x:c r="M2807" s="77" t="str">
        <x:v>是</x:v>
      </x:c>
      <x:c r="N2807" s="77" t="str">
        <x:v>是</x:v>
      </x:c>
    </x:row>
    <x:row r="2808">
      <x:c r="A2808" s="77" t="str">
        <x:v>3580</x:v>
      </x:c>
      <x:c r="B2808" s="77" t="str">
        <x:v>友威科</x:v>
      </x:c>
      <x:c r="C2808" s="125" t="n">
        <x:v>45870</x:v>
      </x:c>
      <x:c r="D2808" s="120" t="n">
        <x:v>36545</x:v>
      </x:c>
      <x:c r="E2808" s="120" t="n">
        <x:v>38999.24256299688</x:v>
      </x:c>
      <x:c r="F2808" s="120" t="n">
        <x:v>43997.34857641255</x:v>
      </x:c>
      <x:c r="G2808" s="120" t="n">
        <x:v>38443.89745039514</x:v>
      </x:c>
      <x:c r="H2808" s="119" t="n">
        <x:v>0.06715672630994331</x:v>
      </x:c>
      <x:c r="I2808" s="119" t="n">
        <x:f>IFERROR(ABS(F2808-D2808)/ABS(D2808),"")</x:f>
        <x:v>0.20392252227151597</x:v>
      </x:c>
      <x:c r="J2808" s="119" t="n">
        <x:f>IFERROR(ABS(G2808-D2808)/ABS(D2808),"")</x:f>
        <x:v>0.05196052675865753</x:v>
      </x:c>
      <x:c r="K2808" s="120" t="n">
        <x:f>E2808-D2808</x:f>
        <x:v>2454.2425629968784</x:v>
      </x:c>
      <x:c r="L2808" s="77" t="str">
        <x:v>weighted_hybrid</x:v>
      </x:c>
      <x:c r="M2808" s="77" t="str">
        <x:v>是</x:v>
      </x:c>
      <x:c r="N2808" s="77" t="str">
        <x:v>是</x:v>
      </x:c>
    </x:row>
    <x:row r="2809">
      <x:c r="A2809" s="77" t="str">
        <x:v>3580</x:v>
      </x:c>
      <x:c r="B2809" s="77" t="str">
        <x:v>友威科</x:v>
      </x:c>
      <x:c r="C2809" s="125" t="n">
        <x:v>45901</x:v>
      </x:c>
      <x:c r="D2809" s="120" t="n">
        <x:v>35249</x:v>
      </x:c>
      <x:c r="E2809" s="120" t="n">
        <x:v>39374.82834449603</x:v>
      </x:c>
      <x:c r="F2809" s="120" t="n">
        <x:v>46352.90455531809</x:v>
      </x:c>
      <x:c r="G2809" s="120" t="n">
        <x:v>38599.486543293584</x:v>
      </x:c>
      <x:c r="H2809" s="119" t="n">
        <x:v>0.11704809624375252</x:v>
      </x:c>
      <x:c r="I2809" s="119" t="n">
        <x:f>IFERROR(ABS(F2809-D2809)/ABS(D2809),"")</x:f>
        <x:v>0.31501332109614716</x:v>
      </x:c>
      <x:c r="J2809" s="119" t="n">
        <x:f>IFERROR(ABS(G2809-D2809)/ABS(D2809),"")</x:f>
        <x:v>0.09505196014904208</x:v>
      </x:c>
      <x:c r="K2809" s="120" t="n">
        <x:f>E2809-D2809</x:f>
        <x:v>4125.8283444960325</x:v>
      </x:c>
      <x:c r="L2809" s="77" t="str">
        <x:v>weighted_hybrid</x:v>
      </x:c>
      <x:c r="M2809" s="77" t="str">
        <x:v>是</x:v>
      </x:c>
      <x:c r="N2809" s="77" t="str">
        <x:v>是</x:v>
      </x:c>
    </x:row>
    <x:row r="2810">
      <x:c r="A2810" s="77" t="str">
        <x:v>3580</x:v>
      </x:c>
      <x:c r="B2810" s="77" t="str">
        <x:v>友威科</x:v>
      </x:c>
      <x:c r="C2810" s="125" t="n">
        <x:v>45931</x:v>
      </x:c>
      <x:c r="D2810" s="120" t="n">
        <x:v>48736</x:v>
      </x:c>
      <x:c r="E2810" s="120" t="n">
        <x:v>42525.190797012954</x:v>
      </x:c>
      <x:c r="F2810" s="120" t="n">
        <x:v>37050.19589541975</x:v>
      </x:c>
      <x:c r="G2810" s="120" t="n">
        <x:v>43133.523563856645</x:v>
      </x:c>
      <x:c r="H2810" s="119" t="n">
        <x:v>0.12743781194572895</x:v>
      </x:c>
      <x:c r="I2810" s="119" t="n">
        <x:f>IFERROR(ABS(F2810-D2810)/ABS(D2810),"")</x:f>
        <x:v>0.2397776613710656</x:v>
      </x:c>
      <x:c r="J2810" s="119" t="n">
        <x:f>IFERROR(ABS(G2810-D2810)/ABS(D2810),"")</x:f>
        <x:v>0.11495560645402486</x:v>
      </x:c>
      <x:c r="K2810" s="120" t="n">
        <x:f>E2810-D2810</x:f>
        <x:v>-6210.809202987046</x:v>
      </x:c>
      <x:c r="L2810" s="77" t="str">
        <x:v>weighted_hybrid</x:v>
      </x:c>
      <x:c r="M2810" s="77" t="str">
        <x:v>是</x:v>
      </x:c>
      <x:c r="N2810" s="77" t="str">
        <x:v>是</x:v>
      </x:c>
    </x:row>
    <x:row r="2811">
      <x:c r="A2811" s="77" t="str">
        <x:v>3580</x:v>
      </x:c>
      <x:c r="B2811" s="77" t="str">
        <x:v>友威科</x:v>
      </x:c>
      <x:c r="C2811" s="125" t="n">
        <x:v>45962</x:v>
      </x:c>
      <x:c r="D2811" s="120" t="n">
        <x:v>28742</x:v>
      </x:c>
      <x:c r="E2811" s="120" t="n">
        <x:v>36827.21412361658</x:v>
      </x:c>
      <x:c r="F2811" s="120" t="n">
        <x:v>39971.384705905</x:v>
      </x:c>
      <x:c r="G2811" s="120" t="n">
        <x:v>36477.861836695636</x:v>
      </x:c>
      <x:c r="H2811" s="119" t="n">
        <x:v>0.28130311473163233</x:v>
      </x:c>
      <x:c r="I2811" s="119" t="n">
        <x:f>IFERROR(ABS(F2811-D2811)/ABS(D2811),"")</x:f>
        <x:v>0.3906960095297823</x:v>
      </x:c>
      <x:c r="J2811" s="119" t="n">
        <x:f>IFERROR(ABS(G2811-D2811)/ABS(D2811),"")</x:f>
        <x:v>0.26914834864294884</x:v>
      </x:c>
      <x:c r="K2811" s="120" t="n">
        <x:f>E2811-D2811</x:f>
        <x:v>8085.214123616577</x:v>
      </x:c>
      <x:c r="L2811" s="77" t="str">
        <x:v>weighted_hybrid</x:v>
      </x:c>
      <x:c r="M2811" s="77" t="str">
        <x:v>是</x:v>
      </x:c>
      <x:c r="N2811" s="77" t="str">
        <x:v>是</x:v>
      </x:c>
    </x:row>
    <x:row r="2812">
      <x:c r="A2812" s="77" t="str">
        <x:v>3580</x:v>
      </x:c>
      <x:c r="B2812" s="77" t="str">
        <x:v>友威科</x:v>
      </x:c>
      <x:c r="C2812" s="125" t="n">
        <x:v>45992</x:v>
      </x:c>
      <x:c r="D2812" s="120" t="n">
        <x:v>36793</x:v>
      </x:c>
      <x:c r="E2812" s="120" t="n">
        <x:v>28191.602709521085</x:v>
      </x:c>
      <x:c r="F2812" s="120" t="n">
        <x:v>32137.67575434477</x:v>
      </x:c>
      <x:c r="G2812" s="120" t="n">
        <x:v>27753.150148985118</x:v>
      </x:c>
      <x:c r="H2812" s="119" t="n">
        <x:v>0.23377809068243727</x:v>
      </x:c>
      <x:c r="I2812" s="119" t="n">
        <x:f>IFERROR(ABS(F2812-D2812)/ABS(D2812),"")</x:f>
        <x:v>0.12652744396094986</x:v>
      </x:c>
      <x:c r="J2812" s="119" t="n">
        <x:f>IFERROR(ABS(G2812-D2812)/ABS(D2812),"")</x:f>
        <x:v>0.24569482920704705</x:v>
      </x:c>
      <x:c r="K2812" s="120" t="n">
        <x:f>E2812-D2812</x:f>
        <x:v>-8601.397290478915</x:v>
      </x:c>
      <x:c r="L2812" s="77" t="str">
        <x:v>weighted_hybrid</x:v>
      </x:c>
      <x:c r="M2812" s="77" t="str">
        <x:v>是</x:v>
      </x:c>
      <x:c r="N2812" s="77" t="str">
        <x:v>是</x:v>
      </x:c>
    </x:row>
    <x:row r="2813">
      <x:c r="A2813" s="77" t="str">
        <x:v>3581</x:v>
      </x:c>
      <x:c r="B2813" s="77" t="str">
        <x:v>博磊</x:v>
      </x:c>
      <x:c r="C2813" s="125" t="n">
        <x:v>45658</x:v>
      </x:c>
      <x:c r="D2813" s="120" t="n">
        <x:v>127168</x:v>
      </x:c>
      <x:c r="E2813" s="120" t="n">
        <x:v>111259.56143726566</x:v>
      </x:c>
      <x:c r="F2813" s="120" t="n">
        <x:v>106086.30908606209</x:v>
      </x:c>
      <x:c r="G2813" s="120" t="n">
        <x:v>111834.36725406605</x:v>
      </x:c>
      <x:c r="H2813" s="119" t="n">
        <x:v>0.125097812049685</x:v>
      </x:c>
      <x:c r="I2813" s="119" t="n">
        <x:f>IFERROR(ABS(F2813-D2813)/ABS(D2813),"")</x:f>
        <x:v>0.1657782690137292</x:v>
      </x:c>
      <x:c r="J2813" s="119" t="n">
        <x:f>IFERROR(ABS(G2813-D2813)/ABS(D2813),"")</x:f>
        <x:v>0.12057776127590236</x:v>
      </x:c>
      <x:c r="K2813" s="120" t="n">
        <x:f>E2813-D2813</x:f>
        <x:v>-15908.438562734344</x:v>
      </x:c>
      <x:c r="L2813" s="77" t="str">
        <x:v>weighted_hybrid</x:v>
      </x:c>
      <x:c r="M2813" s="77" t="str">
        <x:v>是</x:v>
      </x:c>
      <x:c r="N2813" s="77" t="str">
        <x:v>是</x:v>
      </x:c>
    </x:row>
    <x:row r="2814">
      <x:c r="A2814" s="77" t="str">
        <x:v>3581</x:v>
      </x:c>
      <x:c r="B2814" s="77" t="str">
        <x:v>博磊</x:v>
      </x:c>
      <x:c r="C2814" s="125" t="n">
        <x:v>45689</x:v>
      </x:c>
      <x:c r="D2814" s="120" t="n">
        <x:v>120109</x:v>
      </x:c>
      <x:c r="E2814" s="120" t="n">
        <x:v>113466.08051210335</x:v>
      </x:c>
      <x:c r="F2814" s="120" t="n">
        <x:v>103719.65048445913</x:v>
      </x:c>
      <x:c r="G2814" s="120" t="n">
        <x:v>114549.0171818416</x:v>
      </x:c>
      <x:c r="H2814" s="119" t="n">
        <x:v>0.05530742482159248</x:v>
      </x:c>
      <x:c r="I2814" s="119" t="n">
        <x:f>IFERROR(ABS(F2814-D2814)/ABS(D2814),"")</x:f>
        <x:v>0.13645396694286752</x:v>
      </x:c>
      <x:c r="J2814" s="119" t="n">
        <x:f>IFERROR(ABS(G2814-D2814)/ABS(D2814),"")</x:f>
        <x:v>0.04629114236367301</x:v>
      </x:c>
      <x:c r="K2814" s="120" t="n">
        <x:f>E2814-D2814</x:f>
        <x:v>-6642.919487896652</x:v>
      </x:c>
      <x:c r="L2814" s="77" t="str">
        <x:v>weighted_hybrid</x:v>
      </x:c>
      <x:c r="M2814" s="77" t="str">
        <x:v>是</x:v>
      </x:c>
      <x:c r="N2814" s="77" t="str">
        <x:v>是</x:v>
      </x:c>
    </x:row>
    <x:row r="2815">
      <x:c r="A2815" s="77" t="str">
        <x:v>3581</x:v>
      </x:c>
      <x:c r="B2815" s="77" t="str">
        <x:v>博磊</x:v>
      </x:c>
      <x:c r="C2815" s="125" t="n">
        <x:v>45717</x:v>
      </x:c>
      <x:c r="D2815" s="120" t="n">
        <x:v>109282</x:v>
      </x:c>
      <x:c r="E2815" s="120" t="n">
        <x:v>121635.18265273514</x:v>
      </x:c>
      <x:c r="F2815" s="120" t="n">
        <x:v>123381.8093534267</x:v>
      </x:c>
      <x:c r="G2815" s="120" t="n">
        <x:v>121441.11301932497</x:v>
      </x:c>
      <x:c r="H2815" s="119" t="n">
        <x:v>0.11303950012568525</x:v>
      </x:c>
      <x:c r="I2815" s="119" t="n">
        <x:f>IFERROR(ABS(F2815-D2815)/ABS(D2815),"")</x:f>
        <x:v>0.12902224843457016</x:v>
      </x:c>
      <x:c r="J2815" s="119" t="n">
        <x:f>IFERROR(ABS(G2815-D2815)/ABS(D2815),"")</x:f>
        <x:v>0.1112636392024759</x:v>
      </x:c>
      <x:c r="K2815" s="120" t="n">
        <x:f>E2815-D2815</x:f>
        <x:v>12353.182652735137</x:v>
      </x:c>
      <x:c r="L2815" s="77" t="str">
        <x:v>weighted_hybrid</x:v>
      </x:c>
      <x:c r="M2815" s="77" t="str">
        <x:v>是</x:v>
      </x:c>
      <x:c r="N2815" s="77" t="str">
        <x:v>是</x:v>
      </x:c>
    </x:row>
    <x:row r="2816">
      <x:c r="A2816" s="77" t="str">
        <x:v>3581</x:v>
      </x:c>
      <x:c r="B2816" s="77" t="str">
        <x:v>博磊</x:v>
      </x:c>
      <x:c r="C2816" s="125" t="n">
        <x:v>45748</x:v>
      </x:c>
      <x:c r="D2816" s="120" t="n">
        <x:v>86783</x:v>
      </x:c>
      <x:c r="E2816" s="120" t="n">
        <x:v>117511.6116869768</x:v>
      </x:c>
      <x:c r="F2816" s="120" t="n">
        <x:v>116326.22222641364</x:v>
      </x:c>
      <x:c r="G2816" s="120" t="n">
        <x:v>117643.32162703938</x:v>
      </x:c>
      <x:c r="H2816" s="119" t="n">
        <x:v>0.35408561223945706</x:v>
      </x:c>
      <x:c r="I2816" s="119" t="n">
        <x:f>IFERROR(ABS(F2816-D2816)/ABS(D2816),"")</x:f>
        <x:v>0.3404263764379387</x:v>
      </x:c>
      <x:c r="J2816" s="119" t="n">
        <x:f>IFERROR(ABS(G2816-D2816)/ABS(D2816),"")</x:f>
        <x:v>0.3556033051062924</x:v>
      </x:c>
      <x:c r="K2816" s="120" t="n">
        <x:f>E2816-D2816</x:f>
        <x:v>30728.6116869768</x:v>
      </x:c>
      <x:c r="L2816" s="77" t="str">
        <x:v>weighted_hybrid</x:v>
      </x:c>
      <x:c r="M2816" s="77" t="str">
        <x:v>是</x:v>
      </x:c>
      <x:c r="N2816" s="77" t="str">
        <x:v>是</x:v>
      </x:c>
    </x:row>
    <x:row r="2817">
      <x:c r="A2817" s="77" t="str">
        <x:v>3581</x:v>
      </x:c>
      <x:c r="B2817" s="77" t="str">
        <x:v>博磊</x:v>
      </x:c>
      <x:c r="C2817" s="125" t="n">
        <x:v>45778</x:v>
      </x:c>
      <x:c r="D2817" s="120" t="n">
        <x:v>110239</x:v>
      </x:c>
      <x:c r="E2817" s="120" t="n">
        <x:v>96753.73512466002</x:v>
      </x:c>
      <x:c r="F2817" s="120" t="n">
        <x:v>101272.529600934</x:v>
      </x:c>
      <x:c r="G2817" s="120" t="n">
        <x:v>96251.64684951847</x:v>
      </x:c>
      <x:c r="H2817" s="119" t="n">
        <x:v>0.12232753268208152</x:v>
      </x:c>
      <x:c r="I2817" s="119" t="n">
        <x:f>IFERROR(ABS(F2817-D2817)/ABS(D2817),"")</x:f>
        <x:v>0.08133664491755191</x:v>
      </x:c>
      <x:c r="J2817" s="119" t="n">
        <x:f>IFERROR(ABS(G2817-D2817)/ABS(D2817),"")</x:f>
        <x:v>0.1268820757670292</x:v>
      </x:c>
      <x:c r="K2817" s="120" t="n">
        <x:f>E2817-D2817</x:f>
        <x:v>-13485.264875339984</x:v>
      </x:c>
      <x:c r="L2817" s="77" t="str">
        <x:v>weighted_hybrid</x:v>
      </x:c>
      <x:c r="M2817" s="77" t="str">
        <x:v>是</x:v>
      </x:c>
      <x:c r="N2817" s="77" t="str">
        <x:v>是</x:v>
      </x:c>
    </x:row>
    <x:row r="2818">
      <x:c r="A2818" s="77" t="str">
        <x:v>3581</x:v>
      </x:c>
      <x:c r="B2818" s="77" t="str">
        <x:v>博磊</x:v>
      </x:c>
      <x:c r="C2818" s="125" t="n">
        <x:v>45809</x:v>
      </x:c>
      <x:c r="D2818" s="120" t="n">
        <x:v>102062</x:v>
      </x:c>
      <x:c r="E2818" s="120" t="n">
        <x:v>119323.0182938921</x:v>
      </x:c>
      <x:c r="F2818" s="120" t="n">
        <x:v>126378.8484017431</x:v>
      </x:c>
      <x:c r="G2818" s="120" t="n">
        <x:v>118539.03717079754</x:v>
      </x:c>
      <x:c r="H2818" s="119" t="n">
        <x:v>0.1691228693724609</x:v>
      </x:c>
      <x:c r="I2818" s="119" t="n">
        <x:f>IFERROR(ABS(F2818-D2818)/ABS(D2818),"")</x:f>
        <x:v>0.23825565246363098</x:v>
      </x:c>
      <x:c r="J2818" s="119" t="n">
        <x:f>IFERROR(ABS(G2818-D2818)/ABS(D2818),"")</x:f>
        <x:v>0.16144144902899749</x:v>
      </x:c>
      <x:c r="K2818" s="120" t="n">
        <x:f>E2818-D2818</x:f>
        <x:v>17261.018293892106</x:v>
      </x:c>
      <x:c r="L2818" s="77" t="str">
        <x:v>weighted_hybrid</x:v>
      </x:c>
      <x:c r="M2818" s="77" t="str">
        <x:v>是</x:v>
      </x:c>
      <x:c r="N2818" s="77" t="str">
        <x:v>是</x:v>
      </x:c>
    </x:row>
    <x:row r="2819">
      <x:c r="A2819" s="77" t="str">
        <x:v>3581</x:v>
      </x:c>
      <x:c r="B2819" s="77" t="str">
        <x:v>博磊</x:v>
      </x:c>
      <x:c r="C2819" s="125" t="n">
        <x:v>45839</x:v>
      </x:c>
      <x:c r="D2819" s="120" t="n">
        <x:v>103148</x:v>
      </x:c>
      <x:c r="E2819" s="120" t="n">
        <x:v>89722.92799495393</x:v>
      </x:c>
      <x:c r="F2819" s="120" t="n">
        <x:v>103081.6438773924</x:v>
      </x:c>
      <x:c r="G2819" s="120" t="n">
        <x:v>88238.62623023854</x:v>
      </x:c>
      <x:c r="H2819" s="119" t="n">
        <x:v>0.13015348824064515</x:v>
      </x:c>
      <x:c r="I2819" s="119" t="n">
        <x:f>IFERROR(ABS(F2819-D2819)/ABS(D2819),"")</x:f>
        <x:v>0.000643309832547389</x:v>
      </x:c>
      <x:c r="J2819" s="119" t="n">
        <x:f>IFERROR(ABS(G2819-D2819)/ABS(D2819),"")</x:f>
        <x:v>0.14454350806376717</x:v>
      </x:c>
      <x:c r="K2819" s="120" t="n">
        <x:f>E2819-D2819</x:f>
        <x:v>-13425.072005046066</x:v>
      </x:c>
      <x:c r="L2819" s="77" t="str">
        <x:v>weighted_hybrid</x:v>
      </x:c>
      <x:c r="M2819" s="77" t="str">
        <x:v>是</x:v>
      </x:c>
      <x:c r="N2819" s="77" t="str">
        <x:v>是</x:v>
      </x:c>
    </x:row>
    <x:row r="2820">
      <x:c r="A2820" s="77" t="str">
        <x:v>3581</x:v>
      </x:c>
      <x:c r="B2820" s="77" t="str">
        <x:v>博磊</x:v>
      </x:c>
      <x:c r="C2820" s="125" t="n">
        <x:v>45870</x:v>
      </x:c>
      <x:c r="D2820" s="120" t="n">
        <x:v>154468</x:v>
      </x:c>
      <x:c r="E2820" s="120" t="n">
        <x:v>115627.6554627583</x:v>
      </x:c>
      <x:c r="F2820" s="120" t="n">
        <x:v>114989.8548317464</x:v>
      </x:c>
      <x:c r="G2820" s="120" t="n">
        <x:v>115698.5221995374</x:v>
      </x:c>
      <x:c r="H2820" s="119" t="n">
        <x:v>0.2514458951837384</x:v>
      </x:c>
      <x:c r="I2820" s="119" t="n">
        <x:f>IFERROR(ABS(F2820-D2820)/ABS(D2820),"")</x:f>
        <x:v>0.25557490980820363</x:v>
      </x:c>
      <x:c r="J2820" s="119" t="n">
        <x:f>IFERROR(ABS(G2820-D2820)/ABS(D2820),"")</x:f>
        <x:v>0.25098711578102</x:v>
      </x:c>
      <x:c r="K2820" s="120" t="n">
        <x:f>E2820-D2820</x:f>
        <x:v>-38840.344537241705</x:v>
      </x:c>
      <x:c r="L2820" s="77" t="str">
        <x:v>weighted_hybrid</x:v>
      </x:c>
      <x:c r="M2820" s="77" t="str">
        <x:v>是</x:v>
      </x:c>
      <x:c r="N2820" s="77" t="str">
        <x:v>是</x:v>
      </x:c>
    </x:row>
    <x:row r="2821">
      <x:c r="A2821" s="77" t="str">
        <x:v>3581</x:v>
      </x:c>
      <x:c r="B2821" s="77" t="str">
        <x:v>博磊</x:v>
      </x:c>
      <x:c r="C2821" s="125" t="n">
        <x:v>45901</x:v>
      </x:c>
      <x:c r="D2821" s="120" t="n">
        <x:v>156363</x:v>
      </x:c>
      <x:c r="E2821" s="120" t="n">
        <x:v>143882.79830202434</x:v>
      </x:c>
      <x:c r="F2821" s="120" t="n">
        <x:v>126007.2816482472</x:v>
      </x:c>
      <x:c r="G2821" s="120" t="n">
        <x:v>145868.9668191107</x:v>
      </x:c>
      <x:c r="H2821" s="119" t="n">
        <x:v>0.07981556824808721</x:v>
      </x:c>
      <x:c r="I2821" s="119" t="n">
        <x:f>IFERROR(ABS(F2821-D2821)/ABS(D2821),"")</x:f>
        <x:v>0.1941361981527139</x:v>
      </x:c>
      <x:c r="J2821" s="119" t="n">
        <x:f>IFERROR(ABS(G2821-D2821)/ABS(D2821),"")</x:f>
        <x:v>0.06711327603646192</x:v>
      </x:c>
      <x:c r="K2821" s="120" t="n">
        <x:f>E2821-D2821</x:f>
        <x:v>-12480.201697975659</x:v>
      </x:c>
      <x:c r="L2821" s="77" t="str">
        <x:v>weighted_hybrid</x:v>
      </x:c>
      <x:c r="M2821" s="77" t="str">
        <x:v>是</x:v>
      </x:c>
      <x:c r="N2821" s="77" t="str">
        <x:v>是</x:v>
      </x:c>
    </x:row>
    <x:row r="2822">
      <x:c r="A2822" s="77" t="str">
        <x:v>3581</x:v>
      </x:c>
      <x:c r="B2822" s="77" t="str">
        <x:v>博磊</x:v>
      </x:c>
      <x:c r="C2822" s="125" t="n">
        <x:v>45931</x:v>
      </x:c>
      <x:c r="D2822" s="120" t="n">
        <x:v>154115</x:v>
      </x:c>
      <x:c r="E2822" s="120" t="n">
        <x:v>152498.60663455087</x:v>
      </x:c>
      <x:c r="F2822" s="120" t="n">
        <x:v>125572.14102294973</x:v>
      </x:c>
      <x:c r="G2822" s="120" t="n">
        <x:v>155490.436146951</x:v>
      </x:c>
      <x:c r="H2822" s="119" t="n">
        <x:v>0.010488228695773458</x:v>
      </x:c>
      <x:c r="I2822" s="119" t="n">
        <x:f>IFERROR(ABS(F2822-D2822)/ABS(D2822),"")</x:f>
        <x:v>0.1852049377221573</x:v>
      </x:c>
      <x:c r="J2822" s="119" t="n">
        <x:f>IFERROR(ABS(G2822-D2822)/ABS(D2822),"")</x:f>
        <x:v>0.008924738973824673</x:v>
      </x:c>
      <x:c r="K2822" s="120" t="n">
        <x:f>E2822-D2822</x:f>
        <x:v>-1616.3933654491266</x:v>
      </x:c>
      <x:c r="L2822" s="77" t="str">
        <x:v>weighted_hybrid</x:v>
      </x:c>
      <x:c r="M2822" s="77" t="str">
        <x:v>是</x:v>
      </x:c>
      <x:c r="N2822" s="77" t="str">
        <x:v>是</x:v>
      </x:c>
    </x:row>
    <x:row r="2823">
      <x:c r="A2823" s="77" t="str">
        <x:v>3581</x:v>
      </x:c>
      <x:c r="B2823" s="77" t="str">
        <x:v>博磊</x:v>
      </x:c>
      <x:c r="C2823" s="125" t="n">
        <x:v>45962</x:v>
      </x:c>
      <x:c r="D2823" s="120" t="n">
        <x:v>128992</x:v>
      </x:c>
      <x:c r="E2823" s="120" t="n">
        <x:v>141414.18922321696</x:v>
      </x:c>
      <x:c r="F2823" s="120" t="n">
        <x:v>131252.46582736034</x:v>
      </x:c>
      <x:c r="G2823" s="120" t="n">
        <x:v>142543.26960053435</x:v>
      </x:c>
      <x:c r="H2823" s="119" t="n">
        <x:v>0.09630201270789635</x:v>
      </x:c>
      <x:c r="I2823" s="119" t="n">
        <x:f>IFERROR(ABS(F2823-D2823)/ABS(D2823),"")</x:f>
        <x:v>0.017524077674277022</x:v>
      </x:c>
      <x:c r="J2823" s="119" t="n">
        <x:f>IFERROR(ABS(G2823-D2823)/ABS(D2823),"")</x:f>
        <x:v>0.10505511660052054</x:v>
      </x:c>
      <x:c r="K2823" s="120" t="n">
        <x:f>E2823-D2823</x:f>
        <x:v>12422.189223216963</x:v>
      </x:c>
      <x:c r="L2823" s="77" t="str">
        <x:v>weighted_hybrid</x:v>
      </x:c>
      <x:c r="M2823" s="77" t="str">
        <x:v>是</x:v>
      </x:c>
      <x:c r="N2823" s="77" t="str">
        <x:v>是</x:v>
      </x:c>
    </x:row>
    <x:row r="2824">
      <x:c r="A2824" s="77" t="str">
        <x:v>3581</x:v>
      </x:c>
      <x:c r="B2824" s="77" t="str">
        <x:v>博磊</x:v>
      </x:c>
      <x:c r="C2824" s="125" t="n">
        <x:v>45992</x:v>
      </x:c>
      <x:c r="D2824" s="120" t="n">
        <x:v>217890</x:v>
      </x:c>
      <x:c r="E2824" s="120" t="n">
        <x:v>136520.44518390784</x:v>
      </x:c>
      <x:c r="F2824" s="120" t="n">
        <x:v>132305.54039993326</x:v>
      </x:c>
      <x:c r="G2824" s="120" t="n">
        <x:v>136988.76793768277</x:v>
      </x:c>
      <x:c r="H2824" s="119" t="n">
        <x:v>0.37344327328510796</x:v>
      </x:c>
      <x:c r="I2824" s="119" t="n">
        <x:f>IFERROR(ABS(F2824-D2824)/ABS(D2824),"")</x:f>
        <x:v>0.3927874597276917</x:v>
      </x:c>
      <x:c r="J2824" s="119" t="n">
        <x:f>IFERROR(ABS(G2824-D2824)/ABS(D2824),"")</x:f>
        <x:v>0.371293919235932</x:v>
      </x:c>
      <x:c r="K2824" s="120" t="n">
        <x:f>E2824-D2824</x:f>
        <x:v>-81369.55481609216</x:v>
      </x:c>
      <x:c r="L2824" s="77" t="str">
        <x:v>weighted_hybrid</x:v>
      </x:c>
      <x:c r="M2824" s="77" t="str">
        <x:v>是</x:v>
      </x:c>
      <x:c r="N2824" s="77" t="str">
        <x:v>是</x:v>
      </x:c>
    </x:row>
    <x:row r="2825">
      <x:c r="A2825" s="77" t="str">
        <x:v>3593</x:v>
      </x:c>
      <x:c r="B2825" s="77" t="str">
        <x:v>力銘</x:v>
      </x:c>
      <x:c r="C2825" s="125" t="n">
        <x:v>45658</x:v>
      </x:c>
      <x:c r="D2825" s="120" t="n">
        <x:v>64204</x:v>
      </x:c>
      <x:c r="E2825" s="120" t="n">
        <x:v>74293.90577799785</x:v>
      </x:c>
      <x:c r="F2825" s="120" t="n">
        <x:v>72140.7565983202</x:v>
      </x:c>
      <x:c r="G2825" s="120" t="n">
        <x:v>74533.1445757398</x:v>
      </x:c>
      <x:c r="H2825" s="119" t="n">
        <x:v>0.15715384988470885</x:v>
      </x:c>
      <x:c r="I2825" s="119" t="n">
        <x:f>IFERROR(ABS(F2825-D2825)/ABS(D2825),"")</x:f>
        <x:v>0.12361779014267324</x:v>
      </x:c>
      <x:c r="J2825" s="119" t="n">
        <x:f>IFERROR(ABS(G2825-D2825)/ABS(D2825),"")</x:f>
        <x:v>0.16088007874493496</x:v>
      </x:c>
      <x:c r="K2825" s="120" t="n">
        <x:f>E2825-D2825</x:f>
        <x:v>10089.905777997847</x:v>
      </x:c>
      <x:c r="L2825" s="77" t="str">
        <x:v>weighted_hybrid</x:v>
      </x:c>
      <x:c r="M2825" s="77" t="str">
        <x:v>是</x:v>
      </x:c>
      <x:c r="N2825" s="77" t="str">
        <x:v>是</x:v>
      </x:c>
    </x:row>
    <x:row r="2826">
      <x:c r="A2826" s="77" t="str">
        <x:v>3593</x:v>
      </x:c>
      <x:c r="B2826" s="77" t="str">
        <x:v>力銘</x:v>
      </x:c>
      <x:c r="C2826" s="125" t="n">
        <x:v>45689</x:v>
      </x:c>
      <x:c r="D2826" s="120" t="n">
        <x:v>65853</x:v>
      </x:c>
      <x:c r="E2826" s="120" t="n">
        <x:v>50720.481563087655</x:v>
      </x:c>
      <x:c r="F2826" s="120" t="n">
        <x:v>44983.97311744932</x:v>
      </x:c>
      <x:c r="G2826" s="120" t="n">
        <x:v>51357.871390380795</x:v>
      </x:c>
      <x:c r="H2826" s="119" t="n">
        <x:v>0.2297923927066701</x:v>
      </x:c>
      <x:c r="I2826" s="119" t="n">
        <x:f>IFERROR(ABS(F2826-D2826)/ABS(D2826),"")</x:f>
        <x:v>0.3169032068782087</x:v>
      </x:c>
      <x:c r="J2826" s="119" t="n">
        <x:f>IFERROR(ABS(G2826-D2826)/ABS(D2826),"")</x:f>
        <x:v>0.22011341335427703</x:v>
      </x:c>
      <x:c r="K2826" s="120" t="n">
        <x:f>E2826-D2826</x:f>
        <x:v>-15132.518436912345</x:v>
      </x:c>
      <x:c r="L2826" s="77" t="str">
        <x:v>weighted_hybrid</x:v>
      </x:c>
      <x:c r="M2826" s="77" t="str">
        <x:v>是</x:v>
      </x:c>
      <x:c r="N2826" s="77" t="str">
        <x:v>是</x:v>
      </x:c>
    </x:row>
    <x:row r="2827">
      <x:c r="A2827" s="77" t="str">
        <x:v>3593</x:v>
      </x:c>
      <x:c r="B2827" s="77" t="str">
        <x:v>力銘</x:v>
      </x:c>
      <x:c r="C2827" s="125" t="n">
        <x:v>45717</x:v>
      </x:c>
      <x:c r="D2827" s="120" t="n">
        <x:v>110134</x:v>
      </x:c>
      <x:c r="E2827" s="120" t="n">
        <x:v>78807.67065652632</x:v>
      </x:c>
      <x:c r="F2827" s="120" t="n">
        <x:v>112875.28943689547</x:v>
      </x:c>
      <x:c r="G2827" s="120" t="n">
        <x:v>75022.37968092975</x:v>
      </x:c>
      <x:c r="H2827" s="119" t="n">
        <x:v>0.2844383146301204</x:v>
      </x:c>
      <x:c r="I2827" s="119" t="n">
        <x:f>IFERROR(ABS(F2827-D2827)/ABS(D2827),"")</x:f>
        <x:v>0.024890491917986028</x:v>
      </x:c>
      <x:c r="J2827" s="119" t="n">
        <x:f>IFERROR(ABS(G2827-D2827)/ABS(D2827),"")</x:f>
        <x:v>0.3188081820243544</x:v>
      </x:c>
      <x:c r="K2827" s="120" t="n">
        <x:f>E2827-D2827</x:f>
        <x:v>-31326.329343473684</x:v>
      </x:c>
      <x:c r="L2827" s="77" t="str">
        <x:v>weighted_hybrid</x:v>
      </x:c>
      <x:c r="M2827" s="77" t="str">
        <x:v>是</x:v>
      </x:c>
      <x:c r="N2827" s="77" t="str">
        <x:v>是</x:v>
      </x:c>
    </x:row>
    <x:row r="2828">
      <x:c r="A2828" s="77" t="str">
        <x:v>3593</x:v>
      </x:c>
      <x:c r="B2828" s="77" t="str">
        <x:v>力銘</x:v>
      </x:c>
      <x:c r="C2828" s="125" t="n">
        <x:v>45748</x:v>
      </x:c>
      <x:c r="D2828" s="120" t="n">
        <x:v>153345</x:v>
      </x:c>
      <x:c r="E2828" s="120" t="n">
        <x:v>93917.15676063157</x:v>
      </x:c>
      <x:c r="F2828" s="120" t="n">
        <x:v>85597.75660144418</x:v>
      </x:c>
      <x:c r="G2828" s="120" t="n">
        <x:v>94841.53455609684</x:v>
      </x:c>
      <x:c r="H2828" s="119" t="n">
        <x:v>0.38754340369342616</x:v>
      </x:c>
      <x:c r="I2828" s="119" t="n">
        <x:f>IFERROR(ABS(F2828-D2828)/ABS(D2828),"")</x:f>
        <x:v>0.4417962333206548</x:v>
      </x:c>
      <x:c r="J2828" s="119" t="n">
        <x:f>IFERROR(ABS(G2828-D2828)/ABS(D2828),"")</x:f>
        <x:v>0.3815153115126229</x:v>
      </x:c>
      <x:c r="K2828" s="120" t="n">
        <x:f>E2828-D2828</x:f>
        <x:v>-59427.843239368434</x:v>
      </x:c>
      <x:c r="L2828" s="77" t="str">
        <x:v>weighted_hybrid</x:v>
      </x:c>
      <x:c r="M2828" s="77" t="str">
        <x:v>是</x:v>
      </x:c>
      <x:c r="N2828" s="77" t="str">
        <x:v>是</x:v>
      </x:c>
    </x:row>
    <x:row r="2829">
      <x:c r="A2829" s="77" t="str">
        <x:v>3593</x:v>
      </x:c>
      <x:c r="B2829" s="77" t="str">
        <x:v>力銘</x:v>
      </x:c>
      <x:c r="C2829" s="125" t="n">
        <x:v>45778</x:v>
      </x:c>
      <x:c r="D2829" s="120" t="n">
        <x:v>125164</x:v>
      </x:c>
      <x:c r="E2829" s="120" t="n">
        <x:v>133708.76205407424</x:v>
      </x:c>
      <x:c r="F2829" s="120" t="n">
        <x:v>153798.22433935283</x:v>
      </x:c>
      <x:c r="G2829" s="120" t="n">
        <x:v>131476.59957793218</x:v>
      </x:c>
      <x:c r="H2829" s="119" t="n">
        <x:v>0.06826852812369559</x:v>
      </x:c>
      <x:c r="I2829" s="119" t="n">
        <x:f>IFERROR(ABS(F2829-D2829)/ABS(D2829),"")</x:f>
        <x:v>0.22877364369429576</x:v>
      </x:c>
      <x:c r="J2829" s="119" t="n">
        <x:f>IFERROR(ABS(G2829-D2829)/ABS(D2829),"")</x:f>
        <x:v>0.050434626393629015</x:v>
      </x:c>
      <x:c r="K2829" s="120" t="n">
        <x:f>E2829-D2829</x:f>
        <x:v>8544.762054074235</x:v>
      </x:c>
      <x:c r="L2829" s="77" t="str">
        <x:v>weighted_hybrid</x:v>
      </x:c>
      <x:c r="M2829" s="77" t="str">
        <x:v>是</x:v>
      </x:c>
      <x:c r="N2829" s="77" t="str">
        <x:v>是</x:v>
      </x:c>
    </x:row>
    <x:row r="2830">
      <x:c r="A2830" s="77" t="str">
        <x:v>3593</x:v>
      </x:c>
      <x:c r="B2830" s="77" t="str">
        <x:v>力銘</x:v>
      </x:c>
      <x:c r="C2830" s="125" t="n">
        <x:v>45809</x:v>
      </x:c>
      <x:c r="D2830" s="120" t="n">
        <x:v>121831</x:v>
      </x:c>
      <x:c r="E2830" s="120" t="n">
        <x:v>124641.3388888066</x:v>
      </x:c>
      <x:c r="F2830" s="120" t="n">
        <x:v>126898.5851259481</x:v>
      </x:c>
      <x:c r="G2830" s="120" t="n">
        <x:v>124390.53375134642</x:v>
      </x:c>
      <x:c r="H2830" s="119" t="n">
        <x:v>0.02306751884829474</x:v>
      </x:c>
      <x:c r="I2830" s="119" t="n">
        <x:f>IFERROR(ABS(F2830-D2830)/ABS(D2830),"")</x:f>
        <x:v>0.041595202583481206</x:v>
      </x:c>
      <x:c r="J2830" s="119" t="n">
        <x:f>IFERROR(ABS(G2830-D2830)/ABS(D2830),"")</x:f>
        <x:v>0.021008887322162818</x:v>
      </x:c>
      <x:c r="K2830" s="120" t="n">
        <x:f>E2830-D2830</x:f>
        <x:v>2810.3388888065965</x:v>
      </x:c>
      <x:c r="L2830" s="77" t="str">
        <x:v>weighted_hybrid</x:v>
      </x:c>
      <x:c r="M2830" s="77" t="str">
        <x:v>是</x:v>
      </x:c>
      <x:c r="N2830" s="77" t="str">
        <x:v>是</x:v>
      </x:c>
    </x:row>
    <x:row r="2831">
      <x:c r="A2831" s="77" t="str">
        <x:v>3593</x:v>
      </x:c>
      <x:c r="B2831" s="77" t="str">
        <x:v>力銘</x:v>
      </x:c>
      <x:c r="C2831" s="125" t="n">
        <x:v>45839</x:v>
      </x:c>
      <x:c r="D2831" s="120" t="n">
        <x:v>86703</x:v>
      </x:c>
      <x:c r="E2831" s="120" t="n">
        <x:v>128349.78597071343</x:v>
      </x:c>
      <x:c r="F2831" s="120" t="n">
        <x:v>120496.4799225161</x:v>
      </x:c>
      <x:c r="G2831" s="120" t="n">
        <x:v>129222.37553162425</x:v>
      </x:c>
      <x:c r="H2831" s="119" t="n">
        <x:v>0.48033846545925096</x:v>
      </x:c>
      <x:c r="I2831" s="119" t="n">
        <x:f>IFERROR(ABS(F2831-D2831)/ABS(D2831),"")</x:f>
        <x:v>0.38976136837844244</x:v>
      </x:c>
      <x:c r="J2831" s="119" t="n">
        <x:f>IFERROR(ABS(G2831-D2831)/ABS(D2831),"")</x:f>
        <x:v>0.4904025873571185</x:v>
      </x:c>
      <x:c r="K2831" s="120" t="n">
        <x:f>E2831-D2831</x:f>
        <x:v>41646.785970713434</x:v>
      </x:c>
      <x:c r="L2831" s="77" t="str">
        <x:v>weighted_hybrid</x:v>
      </x:c>
      <x:c r="M2831" s="77" t="str">
        <x:v>是</x:v>
      </x:c>
      <x:c r="N2831" s="77" t="str">
        <x:v>是</x:v>
      </x:c>
    </x:row>
    <x:row r="2832">
      <x:c r="A2832" s="77" t="str">
        <x:v>3593</x:v>
      </x:c>
      <x:c r="B2832" s="77" t="str">
        <x:v>力銘</x:v>
      </x:c>
      <x:c r="C2832" s="125" t="n">
        <x:v>45870</x:v>
      </x:c>
      <x:c r="D2832" s="120" t="n">
        <x:v>74724</x:v>
      </x:c>
      <x:c r="E2832" s="120" t="n">
        <x:v>105456.05164180906</x:v>
      </x:c>
      <x:c r="F2832" s="120" t="n">
        <x:v>99172.60257737956</x:v>
      </x:c>
      <x:c r="G2832" s="120" t="n">
        <x:v>106154.21264896788</x:v>
      </x:c>
      <x:c r="H2832" s="119" t="n">
        <x:v>0.4112741775307673</x:v>
      </x:c>
      <x:c r="I2832" s="119" t="n">
        <x:f>IFERROR(ABS(F2832-D2832)/ABS(D2832),"")</x:f>
        <x:v>0.3271854100072206</x:v>
      </x:c>
      <x:c r="J2832" s="119" t="n">
        <x:f>IFERROR(ABS(G2832-D2832)/ABS(D2832),"")</x:f>
        <x:v>0.42061737392227233</x:v>
      </x:c>
      <x:c r="K2832" s="120" t="n">
        <x:f>E2832-D2832</x:f>
        <x:v>30732.051641809056</x:v>
      </x:c>
      <x:c r="L2832" s="77" t="str">
        <x:v>weighted_hybrid</x:v>
      </x:c>
      <x:c r="M2832" s="77" t="str">
        <x:v>是</x:v>
      </x:c>
      <x:c r="N2832" s="77" t="str">
        <x:v>是</x:v>
      </x:c>
    </x:row>
    <x:row r="2833">
      <x:c r="A2833" s="77" t="str">
        <x:v>3593</x:v>
      </x:c>
      <x:c r="B2833" s="77" t="str">
        <x:v>力銘</x:v>
      </x:c>
      <x:c r="C2833" s="125" t="n">
        <x:v>45901</x:v>
      </x:c>
      <x:c r="D2833" s="120" t="n">
        <x:v>93262</x:v>
      </x:c>
      <x:c r="E2833" s="120" t="n">
        <x:v>82512.52559797857</x:v>
      </x:c>
      <x:c r="F2833" s="120" t="n">
        <x:v>84499.20078335571</x:v>
      </x:c>
      <x:c r="G2833" s="120" t="n">
        <x:v>82291.78391071444</x:v>
      </x:c>
      <x:c r="H2833" s="119" t="n">
        <x:v>0.11526103238212163</x:v>
      </x:c>
      <x:c r="I2833" s="119" t="n">
        <x:f>IFERROR(ABS(F2833-D2833)/ABS(D2833),"")</x:f>
        <x:v>0.09395894594416038</x:v>
      </x:c>
      <x:c r="J2833" s="119" t="n">
        <x:f>IFERROR(ABS(G2833-D2833)/ABS(D2833),"")</x:f>
        <x:v>0.1176279308752285</x:v>
      </x:c>
      <x:c r="K2833" s="120" t="n">
        <x:f>E2833-D2833</x:f>
        <x:v>-10749.474402021428</x:v>
      </x:c>
      <x:c r="L2833" s="77" t="str">
        <x:v>weighted_hybrid</x:v>
      </x:c>
      <x:c r="M2833" s="77" t="str">
        <x:v>是</x:v>
      </x:c>
      <x:c r="N2833" s="77" t="str">
        <x:v>是</x:v>
      </x:c>
    </x:row>
    <x:row r="2834">
      <x:c r="A2834" s="77" t="str">
        <x:v>3593</x:v>
      </x:c>
      <x:c r="B2834" s="77" t="str">
        <x:v>力銘</x:v>
      </x:c>
      <x:c r="C2834" s="125" t="n">
        <x:v>45931</x:v>
      </x:c>
      <x:c r="D2834" s="120" t="n">
        <x:v>69502</x:v>
      </x:c>
      <x:c r="E2834" s="120" t="n">
        <x:v>96507.7325046462</x:v>
      </x:c>
      <x:c r="F2834" s="120" t="n">
        <x:v>93684.02519646606</x:v>
      </x:c>
      <x:c r="G2834" s="120" t="n">
        <x:v>96821.47776111065</x:v>
      </x:c>
      <x:c r="H2834" s="119" t="n">
        <x:v>0.3885605091169492</x:v>
      </x:c>
      <x:c r="I2834" s="119" t="n">
        <x:f>IFERROR(ABS(F2834-D2834)/ABS(D2834),"")</x:f>
        <x:v>0.3479327961276806</x:v>
      </x:c>
      <x:c r="J2834" s="119" t="n">
        <x:f>IFERROR(ABS(G2834-D2834)/ABS(D2834),"")</x:f>
        <x:v>0.39307469944909</x:v>
      </x:c>
      <x:c r="K2834" s="120" t="n">
        <x:f>E2834-D2834</x:f>
        <x:v>27005.732504646207</x:v>
      </x:c>
      <x:c r="L2834" s="77" t="str">
        <x:v>weighted_hybrid</x:v>
      </x:c>
      <x:c r="M2834" s="77" t="str">
        <x:v>是</x:v>
      </x:c>
      <x:c r="N2834" s="77" t="str">
        <x:v>是</x:v>
      </x:c>
    </x:row>
    <x:row r="2835">
      <x:c r="A2835" s="77" t="str">
        <x:v>3593</x:v>
      </x:c>
      <x:c r="B2835" s="77" t="str">
        <x:v>力銘</x:v>
      </x:c>
      <x:c r="C2835" s="125" t="n">
        <x:v>45962</x:v>
      </x:c>
      <x:c r="D2835" s="120" t="n">
        <x:v>58128</x:v>
      </x:c>
      <x:c r="E2835" s="120" t="n">
        <x:v>81515.50197473238</x:v>
      </x:c>
      <x:c r="F2835" s="120" t="n">
        <x:v>71802.20914201849</x:v>
      </x:c>
      <x:c r="G2835" s="120" t="n">
        <x:v>82594.75673392281</x:v>
      </x:c>
      <x:c r="H2835" s="119" t="n">
        <x:v>0.40234485918545937</x:v>
      </x:c>
      <x:c r="I2835" s="119" t="n">
        <x:f>IFERROR(ABS(F2835-D2835)/ABS(D2835),"")</x:f>
        <x:v>0.23524306946770038</x:v>
      </x:c>
      <x:c r="J2835" s="119" t="n">
        <x:f>IFERROR(ABS(G2835-D2835)/ABS(D2835),"")</x:f>
        <x:v>0.42091172470965477</x:v>
      </x:c>
      <x:c r="K2835" s="120" t="n">
        <x:f>E2835-D2835</x:f>
        <x:v>23387.501974732382</x:v>
      </x:c>
      <x:c r="L2835" s="77" t="str">
        <x:v>weighted_hybrid</x:v>
      </x:c>
      <x:c r="M2835" s="77" t="str">
        <x:v>是</x:v>
      </x:c>
      <x:c r="N2835" s="77" t="str">
        <x:v>是</x:v>
      </x:c>
    </x:row>
    <x:row r="2836">
      <x:c r="A2836" s="77" t="str">
        <x:v>3593</x:v>
      </x:c>
      <x:c r="B2836" s="77" t="str">
        <x:v>力銘</x:v>
      </x:c>
      <x:c r="C2836" s="125" t="n">
        <x:v>45992</x:v>
      </x:c>
      <x:c r="D2836" s="120" t="n">
        <x:v>70155</x:v>
      </x:c>
      <x:c r="E2836" s="120" t="n">
        <x:v>56655.96398284618</x:v>
      </x:c>
      <x:c r="F2836" s="120" t="n">
        <x:v>54027.43166078484</x:v>
      </x:c>
      <x:c r="G2836" s="120" t="n">
        <x:v>56948.02312974188</x:v>
      </x:c>
      <x:c r="H2836" s="119" t="n">
        <x:v>0.1924173047844604</x:v>
      </x:c>
      <x:c r="I2836" s="119" t="n">
        <x:f>IFERROR(ABS(F2836-D2836)/ABS(D2836),"")</x:f>
        <x:v>0.2298848027826265</x:v>
      </x:c>
      <x:c r="J2836" s="119" t="n">
        <x:f>IFERROR(ABS(G2836-D2836)/ABS(D2836),"")</x:f>
        <x:v>0.18825424945133093</x:v>
      </x:c>
      <x:c r="K2836" s="120" t="n">
        <x:f>E2836-D2836</x:f>
        <x:v>-13499.03601715382</x:v>
      </x:c>
      <x:c r="L2836" s="77" t="str">
        <x:v>weighted_hybrid</x:v>
      </x:c>
      <x:c r="M2836" s="77" t="str">
        <x:v>是</x:v>
      </x:c>
      <x:c r="N2836" s="77" t="str">
        <x:v>是</x:v>
      </x:c>
    </x:row>
    <x:row r="2837">
      <x:c r="A2837" s="77" t="str">
        <x:v>3609</x:v>
      </x:c>
      <x:c r="B2837" s="77" t="str">
        <x:v>三一東林</x:v>
      </x:c>
      <x:c r="C2837" s="125" t="n">
        <x:v>45658</x:v>
      </x:c>
      <x:c r="D2837" s="120" t="n">
        <x:v>65562</x:v>
      </x:c>
      <x:c r="E2837" s="120" t="n">
        <x:v>24303.41154428776</x:v>
      </x:c>
      <x:c r="F2837" s="120" t="n">
        <x:v>21577.022614039543</x:v>
      </x:c>
      <x:c r="G2837" s="120" t="n">
        <x:v>24606.343647648668</x:v>
      </x:c>
      <x:c r="H2837" s="119" t="n">
        <x:v>0.6293064344545962</x:v>
      </x:c>
      <x:c r="I2837" s="119" t="n">
        <x:f>IFERROR(ABS(F2837-D2837)/ABS(D2837),"")</x:f>
        <x:v>0.6708913301296553</x:v>
      </x:c>
      <x:c r="J2837" s="119" t="n">
        <x:f>IFERROR(ABS(G2837-D2837)/ABS(D2837),"")</x:f>
        <x:v>0.6246858904907009</x:v>
      </x:c>
      <x:c r="K2837" s="120" t="n">
        <x:f>E2837-D2837</x:f>
        <x:v>-41258.58845571224</x:v>
      </x:c>
      <x:c r="L2837" s="77" t="str">
        <x:v>weighted_hybrid</x:v>
      </x:c>
      <x:c r="M2837" s="77" t="str">
        <x:v>是</x:v>
      </x:c>
      <x:c r="N2837" s="77" t="str">
        <x:v>是</x:v>
      </x:c>
    </x:row>
    <x:row r="2838">
      <x:c r="A2838" s="77" t="str">
        <x:v>3609</x:v>
      </x:c>
      <x:c r="B2838" s="77" t="str">
        <x:v>三一東林</x:v>
      </x:c>
      <x:c r="C2838" s="125" t="n">
        <x:v>45689</x:v>
      </x:c>
      <x:c r="D2838" s="120" t="n">
        <x:v>53340</x:v>
      </x:c>
      <x:c r="E2838" s="120" t="n">
        <x:v>38141.131981007726</x:v>
      </x:c>
      <x:c r="F2838" s="120" t="n">
        <x:v>29164.877429751803</x:v>
      </x:c>
      <x:c r="G2838" s="120" t="n">
        <x:v>39138.49359781394</x:v>
      </x:c>
      <x:c r="H2838" s="119" t="n">
        <x:v>0.28494315746142246</x:v>
      </x:c>
      <x:c r="I2838" s="119" t="n">
        <x:f>IFERROR(ABS(F2838-D2838)/ABS(D2838),"")</x:f>
        <x:v>0.45322689483029993</x:v>
      </x:c>
      <x:c r="J2838" s="119" t="n">
        <x:f>IFERROR(ABS(G2838-D2838)/ABS(D2838),"")</x:f>
        <x:v>0.26624496442043605</x:v>
      </x:c>
      <x:c r="K2838" s="120" t="n">
        <x:f>E2838-D2838</x:f>
        <x:v>-15198.868018992274</x:v>
      </x:c>
      <x:c r="L2838" s="77" t="str">
        <x:v>weighted_hybrid</x:v>
      </x:c>
      <x:c r="M2838" s="77" t="str">
        <x:v>是</x:v>
      </x:c>
      <x:c r="N2838" s="77" t="str">
        <x:v>是</x:v>
      </x:c>
    </x:row>
    <x:row r="2839">
      <x:c r="A2839" s="77" t="str">
        <x:v>3609</x:v>
      </x:c>
      <x:c r="B2839" s="77" t="str">
        <x:v>三一東林</x:v>
      </x:c>
      <x:c r="C2839" s="125" t="n">
        <x:v>45717</x:v>
      </x:c>
      <x:c r="D2839" s="120" t="n">
        <x:v>20290</x:v>
      </x:c>
      <x:c r="E2839" s="120" t="n">
        <x:v>54697.53718736324</x:v>
      </x:c>
      <x:c r="F2839" s="120" t="n">
        <x:v>53054.09937439504</x:v>
      </x:c>
      <x:c r="G2839" s="120" t="n">
        <x:v>54880.14138880414</x:v>
      </x:c>
      <x:c r="H2839" s="119" t="n">
        <x:v>1.6957879343205144</x:v>
      </x:c>
      <x:c r="I2839" s="119" t="n">
        <x:f>IFERROR(ABS(F2839-D2839)/ABS(D2839),"")</x:f>
        <x:v>1.6147905063772814</x:v>
      </x:c>
      <x:c r="J2839" s="119" t="n">
        <x:f>IFERROR(ABS(G2839-D2839)/ABS(D2839),"")</x:f>
        <x:v>1.7047876485364288</x:v>
      </x:c>
      <x:c r="K2839" s="120" t="n">
        <x:f>E2839-D2839</x:f>
        <x:v>34407.53718736324</x:v>
      </x:c>
      <x:c r="L2839" s="77" t="str">
        <x:v>weighted_hybrid</x:v>
      </x:c>
      <x:c r="M2839" s="77" t="str">
        <x:v>是</x:v>
      </x:c>
      <x:c r="N2839" s="77" t="str">
        <x:v>是</x:v>
      </x:c>
    </x:row>
    <x:row r="2840">
      <x:c r="A2840" s="77" t="str">
        <x:v>3609</x:v>
      </x:c>
      <x:c r="B2840" s="77" t="str">
        <x:v>三一東林</x:v>
      </x:c>
      <x:c r="C2840" s="125" t="n">
        <x:v>45748</x:v>
      </x:c>
      <x:c r="D2840" s="120" t="n">
        <x:v>21362</x:v>
      </x:c>
      <x:c r="E2840" s="120" t="n">
        <x:v>27870.27195579074</x:v>
      </x:c>
      <x:c r="F2840" s="120" t="n">
        <x:v>29755.632329109125</x:v>
      </x:c>
      <x:c r="G2840" s="120" t="n">
        <x:v>27660.787469866475</x:v>
      </x:c>
      <x:c r="H2840" s="119" t="n">
        <x:v>0.3046658531874703</x:v>
      </x:c>
      <x:c r="I2840" s="119" t="n">
        <x:f>IFERROR(ABS(F2840-D2840)/ABS(D2840),"")</x:f>
        <x:v>0.3929235244410226</x:v>
      </x:c>
      <x:c r="J2840" s="119" t="n">
        <x:f>IFERROR(ABS(G2840-D2840)/ABS(D2840),"")</x:f>
        <x:v>0.29485944527040886</x:v>
      </x:c>
      <x:c r="K2840" s="120" t="n">
        <x:f>E2840-D2840</x:f>
        <x:v>6508.27195579074</x:v>
      </x:c>
      <x:c r="L2840" s="77" t="str">
        <x:v>weighted_hybrid</x:v>
      </x:c>
      <x:c r="M2840" s="77" t="str">
        <x:v>是</x:v>
      </x:c>
      <x:c r="N2840" s="77" t="str">
        <x:v>是</x:v>
      </x:c>
    </x:row>
    <x:row r="2841">
      <x:c r="A2841" s="77" t="str">
        <x:v>3609</x:v>
      </x:c>
      <x:c r="B2841" s="77" t="str">
        <x:v>三一東林</x:v>
      </x:c>
      <x:c r="C2841" s="125" t="n">
        <x:v>45778</x:v>
      </x:c>
      <x:c r="D2841" s="120" t="n">
        <x:v>26149</x:v>
      </x:c>
      <x:c r="E2841" s="120" t="n">
        <x:v>18274.93377942888</x:v>
      </x:c>
      <x:c r="F2841" s="120" t="n">
        <x:v>22177.14520800317</x:v>
      </x:c>
      <x:c r="G2841" s="120" t="n">
        <x:v>17841.354731809515</x:v>
      </x:c>
      <x:c r="H2841" s="119" t="n">
        <x:v>0.3011230341722865</x:v>
      </x:c>
      <x:c r="I2841" s="119" t="n">
        <x:f>IFERROR(ABS(F2841-D2841)/ABS(D2841),"")</x:f>
        <x:v>0.15189318107754904</x:v>
      </x:c>
      <x:c r="J2841" s="119" t="n">
        <x:f>IFERROR(ABS(G2841-D2841)/ABS(D2841),"")</x:f>
        <x:v>0.31770412896059064</x:v>
      </x:c>
      <x:c r="K2841" s="120" t="n">
        <x:f>E2841-D2841</x:f>
        <x:v>-7874.06622057112</x:v>
      </x:c>
      <x:c r="L2841" s="77" t="str">
        <x:v>weighted_hybrid</x:v>
      </x:c>
      <x:c r="M2841" s="77" t="str">
        <x:v>是</x:v>
      </x:c>
      <x:c r="N2841" s="77" t="str">
        <x:v>是</x:v>
      </x:c>
    </x:row>
    <x:row r="2842">
      <x:c r="A2842" s="77" t="str">
        <x:v>3609</x:v>
      </x:c>
      <x:c r="B2842" s="77" t="str">
        <x:v>三一東林</x:v>
      </x:c>
      <x:c r="C2842" s="125" t="n">
        <x:v>45809</x:v>
      </x:c>
      <x:c r="D2842" s="120" t="n">
        <x:v>57993</x:v>
      </x:c>
      <x:c r="E2842" s="120" t="n">
        <x:v>21448.77747673158</x:v>
      </x:c>
      <x:c r="F2842" s="120" t="n">
        <x:v>24088.53444527937</x:v>
      </x:c>
      <x:c r="G2842" s="120" t="n">
        <x:v>21155.471146892934</x:v>
      </x:c>
      <x:c r="H2842" s="119" t="n">
        <x:v>0.6301488545732834</x:v>
      </x:c>
      <x:c r="I2842" s="119" t="n">
        <x:f>IFERROR(ABS(F2842-D2842)/ABS(D2842),"")</x:f>
        <x:v>0.5846303097739491</x:v>
      </x:c>
      <x:c r="J2842" s="119" t="n">
        <x:f>IFERROR(ABS(G2842-D2842)/ABS(D2842),"")</x:f>
        <x:v>0.6352064706620983</x:v>
      </x:c>
      <x:c r="K2842" s="120" t="n">
        <x:f>E2842-D2842</x:f>
        <x:v>-36544.22252326842</x:v>
      </x:c>
      <x:c r="L2842" s="77" t="str">
        <x:v>weighted_hybrid</x:v>
      </x:c>
      <x:c r="M2842" s="77" t="str">
        <x:v>是</x:v>
      </x:c>
      <x:c r="N2842" s="77" t="str">
        <x:v>是</x:v>
      </x:c>
    </x:row>
    <x:row r="2843">
      <x:c r="A2843" s="77" t="str">
        <x:v>3609</x:v>
      </x:c>
      <x:c r="B2843" s="77" t="str">
        <x:v>三一東林</x:v>
      </x:c>
      <x:c r="C2843" s="125" t="n">
        <x:v>45839</x:v>
      </x:c>
      <x:c r="D2843" s="120" t="n">
        <x:v>68669</x:v>
      </x:c>
      <x:c r="E2843" s="120" t="n">
        <x:v>61830.44268122752</x:v>
      </x:c>
      <x:c r="F2843" s="120" t="n">
        <x:v>54718.62032568786</x:v>
      </x:c>
      <x:c r="G2843" s="120" t="n">
        <x:v>62620.64516517637</x:v>
      </x:c>
      <x:c r="H2843" s="119" t="n">
        <x:v>0.09958725653165884</x:v>
      </x:c>
      <x:c r="I2843" s="119" t="n">
        <x:f>IFERROR(ABS(F2843-D2843)/ABS(D2843),"")</x:f>
        <x:v>0.2031539657532823</x:v>
      </x:c>
      <x:c r="J2843" s="119" t="n">
        <x:f>IFERROR(ABS(G2843-D2843)/ABS(D2843),"")</x:f>
        <x:v>0.0880798443959229</x:v>
      </x:c>
      <x:c r="K2843" s="120" t="n">
        <x:f>E2843-D2843</x:f>
        <x:v>-6838.55731877248</x:v>
      </x:c>
      <x:c r="L2843" s="77" t="str">
        <x:v>weighted_hybrid</x:v>
      </x:c>
      <x:c r="M2843" s="77" t="str">
        <x:v>是</x:v>
      </x:c>
      <x:c r="N2843" s="77" t="str">
        <x:v>是</x:v>
      </x:c>
    </x:row>
    <x:row r="2844">
      <x:c r="A2844" s="77" t="str">
        <x:v>3609</x:v>
      </x:c>
      <x:c r="B2844" s="77" t="str">
        <x:v>三一東林</x:v>
      </x:c>
      <x:c r="C2844" s="125" t="n">
        <x:v>45870</x:v>
      </x:c>
      <x:c r="D2844" s="120" t="n">
        <x:v>16505</x:v>
      </x:c>
      <x:c r="E2844" s="120" t="n">
        <x:v>41419.96728273322</x:v>
      </x:c>
      <x:c r="F2844" s="120" t="n">
        <x:v>35976.45348742185</x:v>
      </x:c>
      <x:c r="G2844" s="120" t="n">
        <x:v>42024.80214887893</x:v>
      </x:c>
      <x:c r="H2844" s="119" t="n">
        <x:v>1.509540580595772</x:v>
      </x:c>
      <x:c r="I2844" s="119" t="n">
        <x:f>IFERROR(ABS(F2844-D2844)/ABS(D2844),"")</x:f>
        <x:v>1.1797305960267708</x:v>
      </x:c>
      <x:c r="J2844" s="119" t="n">
        <x:f>IFERROR(ABS(G2844-D2844)/ABS(D2844),"")</x:f>
        <x:v>1.5461861344367724</x:v>
      </x:c>
      <x:c r="K2844" s="120" t="n">
        <x:f>E2844-D2844</x:f>
        <x:v>24914.967282733218</x:v>
      </x:c>
      <x:c r="L2844" s="77" t="str">
        <x:v>weighted_hybrid</x:v>
      </x:c>
      <x:c r="M2844" s="77" t="str">
        <x:v>是</x:v>
      </x:c>
      <x:c r="N2844" s="77" t="str">
        <x:v>是</x:v>
      </x:c>
    </x:row>
    <x:row r="2845">
      <x:c r="A2845" s="77" t="str">
        <x:v>3609</x:v>
      </x:c>
      <x:c r="B2845" s="77" t="str">
        <x:v>三一東林</x:v>
      </x:c>
      <x:c r="C2845" s="125" t="n">
        <x:v>45901</x:v>
      </x:c>
      <x:c r="D2845" s="120" t="n">
        <x:v>50437</x:v>
      </x:c>
      <x:c r="E2845" s="120" t="n">
        <x:v>40812.22048959597</x:v>
      </x:c>
      <x:c r="F2845" s="120" t="n">
        <x:v>43001.38830737327</x:v>
      </x:c>
      <x:c r="G2845" s="120" t="n">
        <x:v>40568.97962095405</x:v>
      </x:c>
      <x:c r="H2845" s="119" t="n">
        <x:v>0.19082775562392743</x:v>
      </x:c>
      <x:c r="I2845" s="119" t="n">
        <x:f>IFERROR(ABS(F2845-D2845)/ABS(D2845),"")</x:f>
        <x:v>0.1474237502751299</x:v>
      </x:c>
      <x:c r="J2845" s="119" t="n">
        <x:f>IFERROR(ABS(G2845-D2845)/ABS(D2845),"")</x:f>
        <x:v>0.19565042288490492</x:v>
      </x:c>
      <x:c r="K2845" s="120" t="n">
        <x:f>E2845-D2845</x:f>
        <x:v>-9624.779510404027</x:v>
      </x:c>
      <x:c r="L2845" s="77" t="str">
        <x:v>weighted_hybrid</x:v>
      </x:c>
      <x:c r="M2845" s="77" t="str">
        <x:v>是</x:v>
      </x:c>
      <x:c r="N2845" s="77" t="str">
        <x:v>是</x:v>
      </x:c>
    </x:row>
    <x:row r="2846">
      <x:c r="A2846" s="77" t="str">
        <x:v>3609</x:v>
      </x:c>
      <x:c r="B2846" s="77" t="str">
        <x:v>三一東林</x:v>
      </x:c>
      <x:c r="C2846" s="125" t="n">
        <x:v>45931</x:v>
      </x:c>
      <x:c r="D2846" s="120" t="n">
        <x:v>43051</x:v>
      </x:c>
      <x:c r="E2846" s="120" t="n">
        <x:v>35995.684899994834</x:v>
      </x:c>
      <x:c r="F2846" s="120" t="n">
        <x:v>29530.697168408675</x:v>
      </x:c>
      <x:c r="G2846" s="120" t="n">
        <x:v>36714.01687017107</x:v>
      </x:c>
      <x:c r="H2846" s="119" t="n">
        <x:v>0.16388272281724386</x:v>
      </x:c>
      <x:c r="I2846" s="119" t="n">
        <x:f>IFERROR(ABS(F2846-D2846)/ABS(D2846),"")</x:f>
        <x:v>0.31405316558480234</x:v>
      </x:c>
      <x:c r="J2846" s="119" t="n">
        <x:f>IFERROR(ABS(G2846-D2846)/ABS(D2846),"")</x:f>
        <x:v>0.14719711806529298</x:v>
      </x:c>
      <x:c r="K2846" s="120" t="n">
        <x:f>E2846-D2846</x:f>
        <x:v>-7055.315100005166</x:v>
      </x:c>
      <x:c r="L2846" s="77" t="str">
        <x:v>weighted_hybrid</x:v>
      </x:c>
      <x:c r="M2846" s="77" t="str">
        <x:v>是</x:v>
      </x:c>
      <x:c r="N2846" s="77" t="str">
        <x:v>是</x:v>
      </x:c>
    </x:row>
    <x:row r="2847">
      <x:c r="A2847" s="77" t="str">
        <x:v>3609</x:v>
      </x:c>
      <x:c r="B2847" s="77" t="str">
        <x:v>三一東林</x:v>
      </x:c>
      <x:c r="C2847" s="125" t="n">
        <x:v>45962</x:v>
      </x:c>
      <x:c r="D2847" s="120" t="n">
        <x:v>203304</x:v>
      </x:c>
      <x:c r="E2847" s="120" t="n">
        <x:v>28818.768810198904</x:v>
      </x:c>
      <x:c r="F2847" s="120" t="n">
        <x:v>28781.32947042728</x:v>
      </x:c>
      <x:c r="G2847" s="120" t="n">
        <x:v>28822.928736840193</x:v>
      </x:c>
      <x:c r="H2847" s="119" t="n">
        <x:v>0.8582479006305881</x:v>
      </x:c>
      <x:c r="I2847" s="119" t="n">
        <x:f>IFERROR(ABS(F2847-D2847)/ABS(D2847),"")</x:f>
        <x:v>0.8584320550976504</x:v>
      </x:c>
      <x:c r="J2847" s="119" t="n">
        <x:f>IFERROR(ABS(G2847-D2847)/ABS(D2847),"")</x:f>
        <x:v>0.8582274390231368</x:v>
      </x:c>
      <x:c r="K2847" s="120" t="n">
        <x:f>E2847-D2847</x:f>
        <x:v>-174485.2311898011</x:v>
      </x:c>
      <x:c r="L2847" s="77" t="str">
        <x:v>weighted_hybrid</x:v>
      </x:c>
      <x:c r="M2847" s="77" t="str">
        <x:v>是</x:v>
      </x:c>
      <x:c r="N2847" s="77" t="str">
        <x:v>是</x:v>
      </x:c>
    </x:row>
    <x:row r="2848">
      <x:c r="A2848" s="77" t="str">
        <x:v>3609</x:v>
      </x:c>
      <x:c r="B2848" s="77" t="str">
        <x:v>三一東林</x:v>
      </x:c>
      <x:c r="C2848" s="125" t="n">
        <x:v>45992</x:v>
      </x:c>
      <x:c r="D2848" s="120" t="n">
        <x:v>38544</x:v>
      </x:c>
      <x:c r="E2848" s="120" t="n">
        <x:v>110366.57122267043</x:v>
      </x:c>
      <x:c r="F2848" s="120" t="n">
        <x:v>100544.8790797302</x:v>
      </x:c>
      <x:c r="G2848" s="120" t="n">
        <x:v>111457.87034966379</x:v>
      </x:c>
      <x:c r="H2848" s="119" t="n">
        <x:v>1.8633917398990874</x:v>
      </x:c>
      <x:c r="I2848" s="119" t="n">
        <x:f>IFERROR(ABS(F2848-D2848)/ABS(D2848),"")</x:f>
        <x:v>1.608574073259916</x:v>
      </x:c>
      <x:c r="J2848" s="119" t="n">
        <x:f>IFERROR(ABS(G2848-D2848)/ABS(D2848),"")</x:f>
        <x:v>1.8917048139701067</x:v>
      </x:c>
      <x:c r="K2848" s="120" t="n">
        <x:f>E2848-D2848</x:f>
        <x:v>71822.57122267043</x:v>
      </x:c>
      <x:c r="L2848" s="77" t="str">
        <x:v>weighted_hybrid</x:v>
      </x:c>
      <x:c r="M2848" s="77" t="str">
        <x:v>是</x:v>
      </x:c>
      <x:c r="N2848" s="77" t="str">
        <x:v>是</x:v>
      </x:c>
    </x:row>
    <x:row r="2849">
      <x:c r="A2849" s="77" t="str">
        <x:v>3622</x:v>
      </x:c>
      <x:c r="B2849" s="77" t="str">
        <x:v>洋華</x:v>
      </x:c>
      <x:c r="C2849" s="125" t="n">
        <x:v>45658</x:v>
      </x:c>
      <x:c r="D2849" s="120" t="n">
        <x:v>169654</x:v>
      </x:c>
      <x:c r="E2849" s="120" t="n">
        <x:v>62089.583696224036</x:v>
      </x:c>
      <x:c r="F2849" s="120" t="n">
        <x:v>69598.69107287994</x:v>
      </x:c>
      <x:c r="G2849" s="120" t="n">
        <x:v>61255.238432151156</x:v>
      </x:c>
      <x:c r="H2849" s="119" t="n">
        <x:v>0.6340222824323386</x:v>
      </x:c>
      <x:c r="I2849" s="119" t="n">
        <x:f>IFERROR(ABS(F2849-D2849)/ABS(D2849),"")</x:f>
        <x:v>0.5897609777966925</x:v>
      </x:c>
      <x:c r="J2849" s="119" t="n">
        <x:f>IFERROR(ABS(G2849-D2849)/ABS(D2849),"")</x:f>
        <x:v>0.6389402051696326</x:v>
      </x:c>
      <x:c r="K2849" s="120" t="n">
        <x:f>E2849-D2849</x:f>
        <x:v>-107564.41630377597</x:v>
      </x:c>
      <x:c r="L2849" s="77" t="str">
        <x:v>weighted_hybrid</x:v>
      </x:c>
      <x:c r="M2849" s="77" t="str">
        <x:v>是</x:v>
      </x:c>
      <x:c r="N2849" s="77" t="str">
        <x:v>是</x:v>
      </x:c>
    </x:row>
    <x:row r="2850">
      <x:c r="A2850" s="77" t="str">
        <x:v>3622</x:v>
      </x:c>
      <x:c r="B2850" s="77" t="str">
        <x:v>洋華</x:v>
      </x:c>
      <x:c r="C2850" s="125" t="n">
        <x:v>45689</x:v>
      </x:c>
      <x:c r="D2850" s="120" t="n">
        <x:v>95490</x:v>
      </x:c>
      <x:c r="E2850" s="120" t="n">
        <x:v>119063.70045732091</x:v>
      </x:c>
      <x:c r="F2850" s="120" t="n">
        <x:v>158704.812024473</x:v>
      </x:c>
      <x:c r="G2850" s="120" t="n">
        <x:v>114659.13250541511</x:v>
      </x:c>
      <x:c r="H2850" s="119" t="n">
        <x:v>0.24687088132077611</x:v>
      </x:c>
      <x:c r="I2850" s="119" t="n">
        <x:f>IFERROR(ABS(F2850-D2850)/ABS(D2850),"")</x:f>
        <x:v>0.6620045242902189</x:v>
      </x:c>
      <x:c r="J2850" s="119" t="n">
        <x:f>IFERROR(ABS(G2850-D2850)/ABS(D2850),"")</x:f>
        <x:v>0.20074492099083788</x:v>
      </x:c>
      <x:c r="K2850" s="120" t="n">
        <x:f>E2850-D2850</x:f>
        <x:v>23573.700457320912</x:v>
      </x:c>
      <x:c r="L2850" s="77" t="str">
        <x:v>weighted_hybrid</x:v>
      </x:c>
      <x:c r="M2850" s="77" t="str">
        <x:v>是</x:v>
      </x:c>
      <x:c r="N2850" s="77" t="str">
        <x:v>是</x:v>
      </x:c>
    </x:row>
    <x:row r="2851">
      <x:c r="A2851" s="77" t="str">
        <x:v>3622</x:v>
      </x:c>
      <x:c r="B2851" s="77" t="str">
        <x:v>洋華</x:v>
      </x:c>
      <x:c r="C2851" s="125" t="n">
        <x:v>45717</x:v>
      </x:c>
      <x:c r="D2851" s="120" t="n">
        <x:v>108830</x:v>
      </x:c>
      <x:c r="E2851" s="120" t="n">
        <x:v>88769.70786520815</x:v>
      </x:c>
      <x:c r="F2851" s="120" t="n">
        <x:v>127190.96724278889</x:v>
      </x:c>
      <x:c r="G2851" s="120" t="n">
        <x:v>84500.67904547697</x:v>
      </x:c>
      <x:c r="H2851" s="119" t="n">
        <x:v>0.184326859641568</x:v>
      </x:c>
      <x:c r="I2851" s="119" t="n">
        <x:f>IFERROR(ABS(F2851-D2851)/ABS(D2851),"")</x:f>
        <x:v>0.16871237014415957</x:v>
      </x:c>
      <x:c r="J2851" s="119" t="n">
        <x:f>IFERROR(ABS(G2851-D2851)/ABS(D2851),"")</x:f>
        <x:v>0.22355344072887104</x:v>
      </x:c>
      <x:c r="K2851" s="120" t="n">
        <x:f>E2851-D2851</x:f>
        <x:v>-20060.292134791845</x:v>
      </x:c>
      <x:c r="L2851" s="77" t="str">
        <x:v>weighted_hybrid</x:v>
      </x:c>
      <x:c r="M2851" s="77" t="str">
        <x:v>是</x:v>
      </x:c>
      <x:c r="N2851" s="77" t="str">
        <x:v>是</x:v>
      </x:c>
    </x:row>
    <x:row r="2852">
      <x:c r="A2852" s="77" t="str">
        <x:v>3622</x:v>
      </x:c>
      <x:c r="B2852" s="77" t="str">
        <x:v>洋華</x:v>
      </x:c>
      <x:c r="C2852" s="125" t="n">
        <x:v>45748</x:v>
      </x:c>
      <x:c r="D2852" s="120" t="n">
        <x:v>115350</x:v>
      </x:c>
      <x:c r="E2852" s="120" t="n">
        <x:v>111615.50726033513</x:v>
      </x:c>
      <x:c r="F2852" s="120" t="n">
        <x:v>123622.53239557958</x:v>
      </x:c>
      <x:c r="G2852" s="120" t="n">
        <x:v>110281.39335641907</x:v>
      </x:c>
      <x:c r="H2852" s="119" t="n">
        <x:v>0.032375316338663813</x:v>
      </x:c>
      <x:c r="I2852" s="119" t="n">
        <x:f>IFERROR(ABS(F2852-D2852)/ABS(D2852),"")</x:f>
        <x:v>0.07171679580042979</x:v>
      </x:c>
      <x:c r="J2852" s="119" t="n">
        <x:f>IFERROR(ABS(G2852-D2852)/ABS(D2852),"")</x:f>
        <x:v>0.04394110657634099</x:v>
      </x:c>
      <x:c r="K2852" s="120" t="n">
        <x:f>E2852-D2852</x:f>
        <x:v>-3734.492739664871</x:v>
      </x:c>
      <x:c r="L2852" s="77" t="str">
        <x:v>weighted_hybrid</x:v>
      </x:c>
      <x:c r="M2852" s="77" t="str">
        <x:v>是</x:v>
      </x:c>
      <x:c r="N2852" s="77" t="str">
        <x:v>是</x:v>
      </x:c>
    </x:row>
    <x:row r="2853">
      <x:c r="A2853" s="77" t="str">
        <x:v>3622</x:v>
      </x:c>
      <x:c r="B2853" s="77" t="str">
        <x:v>洋華</x:v>
      </x:c>
      <x:c r="C2853" s="125" t="n">
        <x:v>45778</x:v>
      </x:c>
      <x:c r="D2853" s="120" t="n">
        <x:v>138894</x:v>
      </x:c>
      <x:c r="E2853" s="120" t="n">
        <x:v>161393.25034481336</x:v>
      </x:c>
      <x:c r="F2853" s="120" t="n">
        <x:v>186268.6786203881</x:v>
      </x:c>
      <x:c r="G2853" s="120" t="n">
        <x:v>158629.3138697495</x:v>
      </x:c>
      <x:c r="H2853" s="119" t="n">
        <x:v>0.16198864130065632</x:v>
      </x:c>
      <x:c r="I2853" s="119" t="n">
        <x:f>IFERROR(ABS(F2853-D2853)/ABS(D2853),"")</x:f>
        <x:v>0.3410851341338581</x:v>
      </x:c>
      <x:c r="J2853" s="119" t="n">
        <x:f>IFERROR(ABS(G2853-D2853)/ABS(D2853),"")</x:f>
        <x:v>0.142089030985856</x:v>
      </x:c>
      <x:c r="K2853" s="120" t="n">
        <x:f>E2853-D2853</x:f>
        <x:v>22499.250344813365</x:v>
      </x:c>
      <x:c r="L2853" s="77" t="str">
        <x:v>weighted_hybrid</x:v>
      </x:c>
      <x:c r="M2853" s="77" t="str">
        <x:v>是</x:v>
      </x:c>
      <x:c r="N2853" s="77" t="str">
        <x:v>是</x:v>
      </x:c>
    </x:row>
    <x:row r="2854">
      <x:c r="A2854" s="77" t="str">
        <x:v>3622</x:v>
      </x:c>
      <x:c r="B2854" s="77" t="str">
        <x:v>洋華</x:v>
      </x:c>
      <x:c r="C2854" s="125" t="n">
        <x:v>45809</x:v>
      </x:c>
      <x:c r="D2854" s="120" t="n">
        <x:v>181942</x:v>
      </x:c>
      <x:c r="E2854" s="120" t="n">
        <x:v>135255.12665814886</x:v>
      </x:c>
      <x:c r="F2854" s="120" t="n">
        <x:v>134952.96012202202</x:v>
      </x:c>
      <x:c r="G2854" s="120" t="n">
        <x:v>135288.70071771852</x:v>
      </x:c>
      <x:c r="H2854" s="119" t="n">
        <x:v>0.25660305669856953</x:v>
      </x:c>
      <x:c r="I2854" s="119" t="n">
        <x:f>IFERROR(ABS(F2854-D2854)/ABS(D2854),"")</x:f>
        <x:v>0.2582638416527134</x:v>
      </x:c>
      <x:c r="J2854" s="119" t="n">
        <x:f>IFERROR(ABS(G2854-D2854)/ABS(D2854),"")</x:f>
        <x:v>0.25641852503699797</x:v>
      </x:c>
      <x:c r="K2854" s="120" t="n">
        <x:f>E2854-D2854</x:f>
        <x:v>-46686.87334185114</x:v>
      </x:c>
      <x:c r="L2854" s="77" t="str">
        <x:v>weighted_hybrid</x:v>
      </x:c>
      <x:c r="M2854" s="77" t="str">
        <x:v>是</x:v>
      </x:c>
      <x:c r="N2854" s="77" t="str">
        <x:v>是</x:v>
      </x:c>
    </x:row>
    <x:row r="2855">
      <x:c r="A2855" s="77" t="str">
        <x:v>3622</x:v>
      </x:c>
      <x:c r="B2855" s="77" t="str">
        <x:v>洋華</x:v>
      </x:c>
      <x:c r="C2855" s="125" t="n">
        <x:v>45839</x:v>
      </x:c>
      <x:c r="D2855" s="120" t="n">
        <x:v>153146</x:v>
      </x:c>
      <x:c r="E2855" s="120" t="n">
        <x:v>162463.57780841397</x:v>
      </x:c>
      <x:c r="F2855" s="120" t="n">
        <x:v>163680.80495363867</x:v>
      </x:c>
      <x:c r="G2855" s="120" t="n">
        <x:v>162328.33034783346</x:v>
      </x:c>
      <x:c r="H2855" s="119" t="n">
        <x:v>0.0608411438001252</x:v>
      </x:c>
      <x:c r="I2855" s="119" t="n">
        <x:f>IFERROR(ABS(F2855-D2855)/ABS(D2855),"")</x:f>
        <x:v>0.06878929226776193</x:v>
      </x:c>
      <x:c r="J2855" s="119" t="n">
        <x:f>IFERROR(ABS(G2855-D2855)/ABS(D2855),"")</x:f>
        <x:v>0.059958016192610035</x:v>
      </x:c>
      <x:c r="K2855" s="120" t="n">
        <x:f>E2855-D2855</x:f>
        <x:v>9317.577808413975</x:v>
      </x:c>
      <x:c r="L2855" s="77" t="str">
        <x:v>weighted_hybrid</x:v>
      </x:c>
      <x:c r="M2855" s="77" t="str">
        <x:v>是</x:v>
      </x:c>
      <x:c r="N2855" s="77" t="str">
        <x:v>是</x:v>
      </x:c>
    </x:row>
    <x:row r="2856">
      <x:c r="A2856" s="77" t="str">
        <x:v>3622</x:v>
      </x:c>
      <x:c r="B2856" s="77" t="str">
        <x:v>洋華</x:v>
      </x:c>
      <x:c r="C2856" s="125" t="n">
        <x:v>45870</x:v>
      </x:c>
      <x:c r="D2856" s="120" t="n">
        <x:v>160804</x:v>
      </x:c>
      <x:c r="E2856" s="120" t="n">
        <x:v>184718.20057507578</x:v>
      </x:c>
      <x:c r="F2856" s="120" t="n">
        <x:v>161833.82588394528</x:v>
      </x:c>
      <x:c r="G2856" s="120" t="n">
        <x:v>187260.90887409027</x:v>
      </x:c>
      <x:c r="H2856" s="119" t="n">
        <x:v>0.1487164534158092</x:v>
      </x:c>
      <x:c r="I2856" s="119" t="n">
        <x:f>IFERROR(ABS(F2856-D2856)/ABS(D2856),"")</x:f>
        <x:v>0.006404230516313497</x:v>
      </x:c>
      <x:c r="J2856" s="119" t="n">
        <x:f>IFERROR(ABS(G2856-D2856)/ABS(D2856),"")</x:f>
        <x:v>0.16452892262686417</x:v>
      </x:c>
      <x:c r="K2856" s="120" t="n">
        <x:f>E2856-D2856</x:f>
        <x:v>23914.20057507578</x:v>
      </x:c>
      <x:c r="L2856" s="77" t="str">
        <x:v>weighted_hybrid</x:v>
      </x:c>
      <x:c r="M2856" s="77" t="str">
        <x:v>是</x:v>
      </x:c>
      <x:c r="N2856" s="77" t="str">
        <x:v>是</x:v>
      </x:c>
    </x:row>
    <x:row r="2857">
      <x:c r="A2857" s="77" t="str">
        <x:v>3622</x:v>
      </x:c>
      <x:c r="B2857" s="77" t="str">
        <x:v>洋華</x:v>
      </x:c>
      <x:c r="C2857" s="125" t="n">
        <x:v>45901</x:v>
      </x:c>
      <x:c r="D2857" s="120" t="n">
        <x:v>170510</x:v>
      </x:c>
      <x:c r="E2857" s="120" t="n">
        <x:v>149312.23972909944</x:v>
      </x:c>
      <x:c r="F2857" s="120" t="n">
        <x:v>159690.7916340498</x:v>
      </x:c>
      <x:c r="G2857" s="120" t="n">
        <x:v>148159.06729521608</x:v>
      </x:c>
      <x:c r="H2857" s="119" t="n">
        <x:v>0.12431974823119205</x:v>
      </x:c>
      <x:c r="I2857" s="119" t="n">
        <x:f>IFERROR(ABS(F2857-D2857)/ABS(D2857),"")</x:f>
        <x:v>0.06345204601460448</x:v>
      </x:c>
      <x:c r="J2857" s="119" t="n">
        <x:f>IFERROR(ABS(G2857-D2857)/ABS(D2857),"")</x:f>
        <x:v>0.13108282625525727</x:v>
      </x:c>
      <x:c r="K2857" s="120" t="n">
        <x:f>E2857-D2857</x:f>
        <x:v>-21197.76027090056</x:v>
      </x:c>
      <x:c r="L2857" s="77" t="str">
        <x:v>weighted_hybrid</x:v>
      </x:c>
      <x:c r="M2857" s="77" t="str">
        <x:v>是</x:v>
      </x:c>
      <x:c r="N2857" s="77" t="str">
        <x:v>是</x:v>
      </x:c>
    </x:row>
    <x:row r="2858">
      <x:c r="A2858" s="77" t="str">
        <x:v>3622</x:v>
      </x:c>
      <x:c r="B2858" s="77" t="str">
        <x:v>洋華</x:v>
      </x:c>
      <x:c r="C2858" s="125" t="n">
        <x:v>45931</x:v>
      </x:c>
      <x:c r="D2858" s="120" t="n">
        <x:v>185527</x:v>
      </x:c>
      <x:c r="E2858" s="120" t="n">
        <x:v>144756.43010213177</x:v>
      </x:c>
      <x:c r="F2858" s="120" t="n">
        <x:v>125085.04095861064</x:v>
      </x:c>
      <x:c r="G2858" s="120" t="n">
        <x:v>146942.14000696744</x:v>
      </x:c>
      <x:c r="H2858" s="119" t="n">
        <x:v>0.21975545283364814</x:v>
      </x:c>
      <x:c r="I2858" s="119" t="n">
        <x:f>IFERROR(ABS(F2858-D2858)/ABS(D2858),"")</x:f>
        <x:v>0.3257852444193533</x:v>
      </x:c>
      <x:c r="J2858" s="119" t="n">
        <x:f>IFERROR(ABS(G2858-D2858)/ABS(D2858),"")</x:f>
        <x:v>0.2079743648796809</x:v>
      </x:c>
      <x:c r="K2858" s="120" t="n">
        <x:f>E2858-D2858</x:f>
        <x:v>-40770.569897868234</x:v>
      </x:c>
      <x:c r="L2858" s="77" t="str">
        <x:v>weighted_hybrid</x:v>
      </x:c>
      <x:c r="M2858" s="77" t="str">
        <x:v>是</x:v>
      </x:c>
      <x:c r="N2858" s="77" t="str">
        <x:v>是</x:v>
      </x:c>
    </x:row>
    <x:row r="2859">
      <x:c r="A2859" s="77" t="str">
        <x:v>3622</x:v>
      </x:c>
      <x:c r="B2859" s="77" t="str">
        <x:v>洋華</x:v>
      </x:c>
      <x:c r="C2859" s="125" t="n">
        <x:v>45962</x:v>
      </x:c>
      <x:c r="D2859" s="120" t="n">
        <x:v>111001</x:v>
      </x:c>
      <x:c r="E2859" s="120" t="n">
        <x:v>140438.94182744235</x:v>
      </x:c>
      <x:c r="F2859" s="120" t="n">
        <x:v>131240.53098751878</x:v>
      </x:c>
      <x:c r="G2859" s="120" t="n">
        <x:v>141460.98747632274</x:v>
      </x:c>
      <x:c r="H2859" s="119" t="n">
        <x:v>0.26520429390223826</x:v>
      </x:c>
      <x:c r="I2859" s="119" t="n">
        <x:f>IFERROR(ABS(F2859-D2859)/ABS(D2859),"")</x:f>
        <x:v>0.18233647433373376</x:v>
      </x:c>
      <x:c r="J2859" s="119" t="n">
        <x:f>IFERROR(ABS(G2859-D2859)/ABS(D2859),"")</x:f>
        <x:v>0.2744118294098498</x:v>
      </x:c>
      <x:c r="K2859" s="120" t="n">
        <x:f>E2859-D2859</x:f>
        <x:v>29437.94182744235</x:v>
      </x:c>
      <x:c r="L2859" s="77" t="str">
        <x:v>weighted_hybrid</x:v>
      </x:c>
      <x:c r="M2859" s="77" t="str">
        <x:v>是</x:v>
      </x:c>
      <x:c r="N2859" s="77" t="str">
        <x:v>是</x:v>
      </x:c>
    </x:row>
    <x:row r="2860">
      <x:c r="A2860" s="77" t="str">
        <x:v>3622</x:v>
      </x:c>
      <x:c r="B2860" s="77" t="str">
        <x:v>洋華</x:v>
      </x:c>
      <x:c r="C2860" s="125" t="n">
        <x:v>45992</x:v>
      </x:c>
      <x:c r="D2860" s="120" t="n">
        <x:v>134485</x:v>
      </x:c>
      <x:c r="E2860" s="120" t="n">
        <x:v>112858.29744625372</x:v>
      </x:c>
      <x:c r="F2860" s="120" t="n">
        <x:v>120749.4677304409</x:v>
      </x:c>
      <x:c r="G2860" s="120" t="n">
        <x:v>111981.5007480107</x:v>
      </x:c>
      <x:c r="H2860" s="119" t="n">
        <x:v>0.1608112618786205</x:v>
      </x:c>
      <x:c r="I2860" s="119" t="n">
        <x:f>IFERROR(ABS(F2860-D2860)/ABS(D2860),"")</x:f>
        <x:v>0.10213430694545192</x:v>
      </x:c>
      <x:c r="J2860" s="119" t="n">
        <x:f>IFERROR(ABS(G2860-D2860)/ABS(D2860),"")</x:f>
        <x:v>0.16733092353786147</x:v>
      </x:c>
      <x:c r="K2860" s="120" t="n">
        <x:f>E2860-D2860</x:f>
        <x:v>-21626.702553746276</x:v>
      </x:c>
      <x:c r="L2860" s="77" t="str">
        <x:v>weighted_hybrid</x:v>
      </x:c>
      <x:c r="M2860" s="77" t="str">
        <x:v>是</x:v>
      </x:c>
      <x:c r="N2860" s="77" t="str">
        <x:v>是</x:v>
      </x:c>
    </x:row>
    <x:row r="2861">
      <x:c r="A2861" s="77" t="str">
        <x:v>3628</x:v>
      </x:c>
      <x:c r="B2861" s="77" t="str">
        <x:v>盈正</x:v>
      </x:c>
      <x:c r="C2861" s="125" t="n">
        <x:v>45658</x:v>
      </x:c>
      <x:c r="D2861" s="120" t="n">
        <x:v>228081</x:v>
      </x:c>
      <x:c r="E2861" s="120" t="n">
        <x:v>301452.8854290745</x:v>
      </x:c>
      <x:c r="F2861" s="120" t="n">
        <x:v>258827.37072925456</x:v>
      </x:c>
      <x:c r="G2861" s="120" t="n">
        <x:v>306189.0537290545</x:v>
      </x:c>
      <x:c r="H2861" s="119" t="n">
        <x:v>0.32169222964242755</x:v>
      </x:c>
      <x:c r="I2861" s="119" t="n">
        <x:f>IFERROR(ABS(F2861-D2861)/ABS(D2861),"")</x:f>
        <x:v>0.13480461208629635</x:v>
      </x:c>
      <x:c r="J2861" s="119" t="n">
        <x:f>IFERROR(ABS(G2861-D2861)/ABS(D2861),"")</x:f>
        <x:v>0.3424575204819977</x:v>
      </x:c>
      <x:c r="K2861" s="120" t="n">
        <x:f>E2861-D2861</x:f>
        <x:v>73371.88542907452</x:v>
      </x:c>
      <x:c r="L2861" s="77" t="str">
        <x:v>weighted_hybrid</x:v>
      </x:c>
      <x:c r="M2861" s="77" t="str">
        <x:v>是</x:v>
      </x:c>
      <x:c r="N2861" s="77" t="str">
        <x:v>是</x:v>
      </x:c>
    </x:row>
    <x:row r="2862">
      <x:c r="A2862" s="77" t="str">
        <x:v>3628</x:v>
      </x:c>
      <x:c r="B2862" s="77" t="str">
        <x:v>盈正</x:v>
      </x:c>
      <x:c r="C2862" s="125" t="n">
        <x:v>45689</x:v>
      </x:c>
      <x:c r="D2862" s="120" t="n">
        <x:v>195678</x:v>
      </x:c>
      <x:c r="E2862" s="120" t="n">
        <x:v>198450.0287297853</x:v>
      </x:c>
      <x:c r="F2862" s="120" t="n">
        <x:v>197630.2793305386</x:v>
      </x:c>
      <x:c r="G2862" s="120" t="n">
        <x:v>198541.11199636827</x:v>
      </x:c>
      <x:c r="H2862" s="119" t="n">
        <x:v>0.014166276892575005</x:v>
      </x:c>
      <x:c r="I2862" s="119" t="n">
        <x:f>IFERROR(ABS(F2862-D2862)/ABS(D2862),"")</x:f>
        <x:v>0.009976999614359232</x:v>
      </x:c>
      <x:c r="J2862" s="119" t="n">
        <x:f>IFERROR(ABS(G2862-D2862)/ABS(D2862),"")</x:f>
        <x:v>0.014631752145710157</x:v>
      </x:c>
      <x:c r="K2862" s="120" t="n">
        <x:f>E2862-D2862</x:f>
        <x:v>2772.028729785292</x:v>
      </x:c>
      <x:c r="L2862" s="77" t="str">
        <x:v>weighted_hybrid</x:v>
      </x:c>
      <x:c r="M2862" s="77" t="str">
        <x:v>是</x:v>
      </x:c>
      <x:c r="N2862" s="77" t="str">
        <x:v>是</x:v>
      </x:c>
    </x:row>
    <x:row r="2863">
      <x:c r="A2863" s="77" t="str">
        <x:v>3628</x:v>
      </x:c>
      <x:c r="B2863" s="77" t="str">
        <x:v>盈正</x:v>
      </x:c>
      <x:c r="C2863" s="125" t="n">
        <x:v>45717</x:v>
      </x:c>
      <x:c r="D2863" s="120" t="n">
        <x:v>274369</x:v>
      </x:c>
      <x:c r="E2863" s="120" t="n">
        <x:v>214510.71664503202</x:v>
      </x:c>
      <x:c r="F2863" s="120" t="n">
        <x:v>233273.522799196</x:v>
      </x:c>
      <x:c r="G2863" s="120" t="n">
        <x:v>212425.96040568047</x:v>
      </x:c>
      <x:c r="H2863" s="119" t="n">
        <x:v>0.21816707920708237</x:v>
      </x:c>
      <x:c r="I2863" s="119" t="n">
        <x:f>IFERROR(ABS(F2863-D2863)/ABS(D2863),"")</x:f>
        <x:v>0.14978178001452055</x:v>
      </x:c>
      <x:c r="J2863" s="119" t="n">
        <x:f>IFERROR(ABS(G2863-D2863)/ABS(D2863),"")</x:f>
        <x:v>0.22576544578403365</x:v>
      </x:c>
      <x:c r="K2863" s="120" t="n">
        <x:f>E2863-D2863</x:f>
        <x:v>-59858.28335496798</x:v>
      </x:c>
      <x:c r="L2863" s="77" t="str">
        <x:v>weighted_hybrid</x:v>
      </x:c>
      <x:c r="M2863" s="77" t="str">
        <x:v>是</x:v>
      </x:c>
      <x:c r="N2863" s="77" t="str">
        <x:v>是</x:v>
      </x:c>
    </x:row>
    <x:row r="2864">
      <x:c r="A2864" s="77" t="str">
        <x:v>3628</x:v>
      </x:c>
      <x:c r="B2864" s="77" t="str">
        <x:v>盈正</x:v>
      </x:c>
      <x:c r="C2864" s="125" t="n">
        <x:v>45748</x:v>
      </x:c>
      <x:c r="D2864" s="120" t="n">
        <x:v>245208</x:v>
      </x:c>
      <x:c r="E2864" s="120" t="n">
        <x:v>261191.80637246926</x:v>
      </x:c>
      <x:c r="F2864" s="120" t="n">
        <x:v>245579.9286620284</x:v>
      </x:c>
      <x:c r="G2864" s="120" t="n">
        <x:v>262926.45945140714</x:v>
      </x:c>
      <x:c r="H2864" s="119" t="n">
        <x:v>0.06518468554235286</x:v>
      </x:c>
      <x:c r="I2864" s="119" t="n">
        <x:f>IFERROR(ABS(F2864-D2864)/ABS(D2864),"")</x:f>
        <x:v>0.0015167884491060508</x:v>
      </x:c>
      <x:c r="J2864" s="119" t="n">
        <x:f>IFERROR(ABS(G2864-D2864)/ABS(D2864),"")</x:f>
        <x:v>0.0722588963304914</x:v>
      </x:c>
      <x:c r="K2864" s="120" t="n">
        <x:f>E2864-D2864</x:f>
        <x:v>15983.806372469262</x:v>
      </x:c>
      <x:c r="L2864" s="77" t="str">
        <x:v>weighted_hybrid</x:v>
      </x:c>
      <x:c r="M2864" s="77" t="str">
        <x:v>是</x:v>
      </x:c>
      <x:c r="N2864" s="77" t="str">
        <x:v>是</x:v>
      </x:c>
    </x:row>
    <x:row r="2865">
      <x:c r="A2865" s="77" t="str">
        <x:v>3628</x:v>
      </x:c>
      <x:c r="B2865" s="77" t="str">
        <x:v>盈正</x:v>
      </x:c>
      <x:c r="C2865" s="125" t="n">
        <x:v>45778</x:v>
      </x:c>
      <x:c r="D2865" s="120" t="n">
        <x:v>277977</x:v>
      </x:c>
      <x:c r="E2865" s="120" t="n">
        <x:v>259288.61186063458</x:v>
      </x:c>
      <x:c r="F2865" s="120" t="n">
        <x:v>244995.70030838245</x:v>
      </x:c>
      <x:c r="G2865" s="120" t="n">
        <x:v>260876.71314421814</x:v>
      </x:c>
      <x:c r="H2865" s="119" t="n">
        <x:v>0.06722997996008812</x:v>
      </x:c>
      <x:c r="I2865" s="119" t="n">
        <x:f>IFERROR(ABS(F2865-D2865)/ABS(D2865),"")</x:f>
        <x:v>0.1186475848419745</x:v>
      </x:c>
      <x:c r="J2865" s="119" t="n">
        <x:f>IFERROR(ABS(G2865-D2865)/ABS(D2865),"")</x:f>
        <x:v>0.06151691275098968</x:v>
      </x:c>
      <x:c r="K2865" s="120" t="n">
        <x:f>E2865-D2865</x:f>
        <x:v>-18688.388139365416</x:v>
      </x:c>
      <x:c r="L2865" s="77" t="str">
        <x:v>weighted_hybrid</x:v>
      </x:c>
      <x:c r="M2865" s="77" t="str">
        <x:v>是</x:v>
      </x:c>
      <x:c r="N2865" s="77" t="str">
        <x:v>是</x:v>
      </x:c>
    </x:row>
    <x:row r="2866">
      <x:c r="A2866" s="77" t="str">
        <x:v>3628</x:v>
      </x:c>
      <x:c r="B2866" s="77" t="str">
        <x:v>盈正</x:v>
      </x:c>
      <x:c r="C2866" s="125" t="n">
        <x:v>45809</x:v>
      </x:c>
      <x:c r="D2866" s="120" t="n">
        <x:v>286163</x:v>
      </x:c>
      <x:c r="E2866" s="120" t="n">
        <x:v>278241.77113274287</x:v>
      </x:c>
      <x:c r="F2866" s="120" t="n">
        <x:v>258448.71095522057</x:v>
      </x:c>
      <x:c r="G2866" s="120" t="n">
        <x:v>280441.0000413564</x:v>
      </x:c>
      <x:c r="H2866" s="119" t="n">
        <x:v>0.027680828294563344</x:v>
      </x:c>
      <x:c r="I2866" s="119" t="n">
        <x:f>IFERROR(ABS(F2866-D2866)/ABS(D2866),"")</x:f>
        <x:v>0.09684791201091487</x:v>
      </x:c>
      <x:c r="J2866" s="119" t="n">
        <x:f>IFERROR(ABS(G2866-D2866)/ABS(D2866),"")</x:f>
        <x:v>0.0199955967705244</x:v>
      </x:c>
      <x:c r="K2866" s="120" t="n">
        <x:f>E2866-D2866</x:f>
        <x:v>-7921.22886725713</x:v>
      </x:c>
      <x:c r="L2866" s="77" t="str">
        <x:v>weighted_hybrid</x:v>
      </x:c>
      <x:c r="M2866" s="77" t="str">
        <x:v>是</x:v>
      </x:c>
      <x:c r="N2866" s="77" t="str">
        <x:v>是</x:v>
      </x:c>
    </x:row>
    <x:row r="2867">
      <x:c r="A2867" s="77" t="str">
        <x:v>3628</x:v>
      </x:c>
      <x:c r="B2867" s="77" t="str">
        <x:v>盈正</x:v>
      </x:c>
      <x:c r="C2867" s="125" t="n">
        <x:v>45839</x:v>
      </x:c>
      <x:c r="D2867" s="120" t="n">
        <x:v>303311</x:v>
      </x:c>
      <x:c r="E2867" s="120" t="n">
        <x:v>304321.90922279883</x:v>
      </x:c>
      <x:c r="F2867" s="120" t="n">
        <x:v>282774.0292477317</x:v>
      </x:c>
      <x:c r="G2867" s="120" t="n">
        <x:v>306716.1181089174</x:v>
      </x:c>
      <x:c r="H2867" s="119" t="n">
        <x:v>0.0033329131577780873</x:v>
      </x:c>
      <x:c r="I2867" s="119" t="n">
        <x:f>IFERROR(ABS(F2867-D2867)/ABS(D2867),"")</x:f>
        <x:v>0.06770928437237117</x:v>
      </x:c>
      <x:c r="J2867" s="119" t="n">
        <x:f>IFERROR(ABS(G2867-D2867)/ABS(D2867),"")</x:f>
        <x:v>0.011226490661127941</x:v>
      </x:c>
      <x:c r="K2867" s="120" t="n">
        <x:f>E2867-D2867</x:f>
        <x:v>1010.9092227988294</x:v>
      </x:c>
      <x:c r="L2867" s="77" t="str">
        <x:v>weighted_hybrid</x:v>
      </x:c>
      <x:c r="M2867" s="77" t="str">
        <x:v>是</x:v>
      </x:c>
      <x:c r="N2867" s="77" t="str">
        <x:v>是</x:v>
      </x:c>
    </x:row>
    <x:row r="2868">
      <x:c r="A2868" s="77" t="str">
        <x:v>3628</x:v>
      </x:c>
      <x:c r="B2868" s="77" t="str">
        <x:v>盈正</x:v>
      </x:c>
      <x:c r="C2868" s="125" t="n">
        <x:v>45870</x:v>
      </x:c>
      <x:c r="D2868" s="120" t="n">
        <x:v>274912</x:v>
      </x:c>
      <x:c r="E2868" s="120" t="n">
        <x:v>276728.9220316949</x:v>
      </x:c>
      <x:c r="F2868" s="120" t="n">
        <x:v>262770.66637143446</x:v>
      </x:c>
      <x:c r="G2868" s="120" t="n">
        <x:v>278279.83932727936</x:v>
      </x:c>
      <x:c r="H2868" s="119" t="n">
        <x:v>0.006609104119481532</x:v>
      </x:c>
      <x:c r="I2868" s="119" t="n">
        <x:f>IFERROR(ABS(F2868-D2868)/ABS(D2868),"")</x:f>
        <x:v>0.044164436723626244</x:v>
      </x:c>
      <x:c r="J2868" s="119" t="n">
        <x:f>IFERROR(ABS(G2868-D2868)/ABS(D2868),"")</x:f>
        <x:v>0.012250608657604477</x:v>
      </x:c>
      <x:c r="K2868" s="120" t="n">
        <x:f>E2868-D2868</x:f>
        <x:v>1816.9220316949068</x:v>
      </x:c>
      <x:c r="L2868" s="77" t="str">
        <x:v>weighted_hybrid</x:v>
      </x:c>
      <x:c r="M2868" s="77" t="str">
        <x:v>是</x:v>
      </x:c>
      <x:c r="N2868" s="77" t="str">
        <x:v>是</x:v>
      </x:c>
    </x:row>
    <x:row r="2869">
      <x:c r="A2869" s="77" t="str">
        <x:v>3628</x:v>
      </x:c>
      <x:c r="B2869" s="77" t="str">
        <x:v>盈正</x:v>
      </x:c>
      <x:c r="C2869" s="125" t="n">
        <x:v>45901</x:v>
      </x:c>
      <x:c r="D2869" s="120" t="n">
        <x:v>419120</x:v>
      </x:c>
      <x:c r="E2869" s="120" t="n">
        <x:v>276757.03142294695</x:v>
      </x:c>
      <x:c r="F2869" s="120" t="n">
        <x:v>259874.42804884943</x:v>
      </x:c>
      <x:c r="G2869" s="120" t="n">
        <x:v>278632.8762422911</x:v>
      </x:c>
      <x:c r="H2869" s="119" t="n">
        <x:v>0.3396711409072653</x:v>
      </x:c>
      <x:c r="I2869" s="119" t="n">
        <x:f>IFERROR(ABS(F2869-D2869)/ABS(D2869),"")</x:f>
        <x:v>0.37995221404645585</x:v>
      </x:c>
      <x:c r="J2869" s="119" t="n">
        <x:f>IFERROR(ABS(G2869-D2869)/ABS(D2869),"")</x:f>
        <x:v>0.33519546611402196</x:v>
      </x:c>
      <x:c r="K2869" s="120" t="n">
        <x:f>E2869-D2869</x:f>
        <x:v>-142362.96857705305</x:v>
      </x:c>
      <x:c r="L2869" s="77" t="str">
        <x:v>weighted_hybrid</x:v>
      </x:c>
      <x:c r="M2869" s="77" t="str">
        <x:v>是</x:v>
      </x:c>
      <x:c r="N2869" s="77" t="str">
        <x:v>是</x:v>
      </x:c>
    </x:row>
    <x:row r="2870">
      <x:c r="A2870" s="77" t="str">
        <x:v>3628</x:v>
      </x:c>
      <x:c r="B2870" s="77" t="str">
        <x:v>盈正</x:v>
      </x:c>
      <x:c r="C2870" s="125" t="n">
        <x:v>45931</x:v>
      </x:c>
      <x:c r="D2870" s="120" t="n">
        <x:v>264372</x:v>
      </x:c>
      <x:c r="E2870" s="120" t="n">
        <x:v>370061.42918083083</x:v>
      </x:c>
      <x:c r="F2870" s="120" t="n">
        <x:v>291601.0396446692</x:v>
      </x:c>
      <x:c r="G2870" s="120" t="n">
        <x:v>378779.2502404044</x:v>
      </x:c>
      <x:c r="H2870" s="119" t="n">
        <x:v>0.3997754269772549</x:v>
      </x:c>
      <x:c r="I2870" s="119" t="n">
        <x:f>IFERROR(ABS(F2870-D2870)/ABS(D2870),"")</x:f>
        <x:v>0.10299517212363343</x:v>
      </x:c>
      <x:c r="J2870" s="119" t="n">
        <x:f>IFERROR(ABS(G2870-D2870)/ABS(D2870),"")</x:f>
        <x:v>0.43275101084987966</x:v>
      </x:c>
      <x:c r="K2870" s="120" t="n">
        <x:f>E2870-D2870</x:f>
        <x:v>105689.42918083083</x:v>
      </x:c>
      <x:c r="L2870" s="77" t="str">
        <x:v>weighted_hybrid</x:v>
      </x:c>
      <x:c r="M2870" s="77" t="str">
        <x:v>是</x:v>
      </x:c>
      <x:c r="N2870" s="77" t="str">
        <x:v>是</x:v>
      </x:c>
    </x:row>
    <x:row r="2871">
      <x:c r="A2871" s="77" t="str">
        <x:v>3628</x:v>
      </x:c>
      <x:c r="B2871" s="77" t="str">
        <x:v>盈正</x:v>
      </x:c>
      <x:c r="C2871" s="125" t="n">
        <x:v>45962</x:v>
      </x:c>
      <x:c r="D2871" s="120" t="n">
        <x:v>252849</x:v>
      </x:c>
      <x:c r="E2871" s="120" t="n">
        <x:v>323102.3585857008</x:v>
      </x:c>
      <x:c r="F2871" s="120" t="n">
        <x:v>363077.2564576266</x:v>
      </x:c>
      <x:c r="G2871" s="120" t="n">
        <x:v>318660.70326659793</x:v>
      </x:c>
      <x:c r="H2871" s="119" t="n">
        <x:v>0.2778470889174994</x:v>
      </x:c>
      <x:c r="I2871" s="119" t="n">
        <x:f>IFERROR(ABS(F2871-D2871)/ABS(D2871),"")</x:f>
        <x:v>0.4359449966486978</x:v>
      </x:c>
      <x:c r="J2871" s="119" t="n">
        <x:f>IFERROR(ABS(G2871-D2871)/ABS(D2871),"")</x:f>
        <x:v>0.260280654725144</x:v>
      </x:c>
      <x:c r="K2871" s="120" t="n">
        <x:f>E2871-D2871</x:f>
        <x:v>70253.3585857008</x:v>
      </x:c>
      <x:c r="L2871" s="77" t="str">
        <x:v>weighted_hybrid</x:v>
      </x:c>
      <x:c r="M2871" s="77" t="str">
        <x:v>是</x:v>
      </x:c>
      <x:c r="N2871" s="77" t="str">
        <x:v>是</x:v>
      </x:c>
    </x:row>
    <x:row r="2872">
      <x:c r="A2872" s="77" t="str">
        <x:v>3628</x:v>
      </x:c>
      <x:c r="B2872" s="77" t="str">
        <x:v>盈正</x:v>
      </x:c>
      <x:c r="C2872" s="125" t="n">
        <x:v>45992</x:v>
      </x:c>
      <x:c r="D2872" s="120" t="n">
        <x:v>333244</x:v>
      </x:c>
      <x:c r="E2872" s="120" t="n">
        <x:v>302950.92841905326</x:v>
      </x:c>
      <x:c r="F2872" s="120" t="n">
        <x:v>372357.9034531117</x:v>
      </x:c>
      <x:c r="G2872" s="120" t="n">
        <x:v>295239.04230415786</x:v>
      </x:c>
      <x:c r="H2872" s="119" t="n">
        <x:v>0.0909035769014498</x:v>
      </x:c>
      <x:c r="I2872" s="119" t="n">
        <x:f>IFERROR(ABS(F2872-D2872)/ABS(D2872),"")</x:f>
        <x:v>0.11737316636792172</x:v>
      </x:c>
      <x:c r="J2872" s="119" t="n">
        <x:f>IFERROR(ABS(G2872-D2872)/ABS(D2872),"")</x:f>
        <x:v>0.11404543726471336</x:v>
      </x:c>
      <x:c r="K2872" s="120" t="n">
        <x:f>E2872-D2872</x:f>
        <x:v>-30293.071580946737</x:v>
      </x:c>
      <x:c r="L2872" s="77" t="str">
        <x:v>weighted_hybrid</x:v>
      </x:c>
      <x:c r="M2872" s="77" t="str">
        <x:v>是</x:v>
      </x:c>
      <x:c r="N2872" s="77" t="str">
        <x:v>是</x:v>
      </x:c>
    </x:row>
    <x:row r="2873">
      <x:c r="A2873" s="77" t="str">
        <x:v>3632</x:v>
      </x:c>
      <x:c r="B2873" s="77" t="str">
        <x:v>研勤</x:v>
      </x:c>
      <x:c r="C2873" s="125" t="n">
        <x:v>45658</x:v>
      </x:c>
      <x:c r="D2873" s="120" t="n">
        <x:v>21345</x:v>
      </x:c>
      <x:c r="E2873" s="120" t="n">
        <x:v>28739.895246983477</x:v>
      </x:c>
      <x:c r="F2873" s="120" t="n">
        <x:v>20779.88347701112</x:v>
      </x:c>
      <x:c r="G2873" s="120" t="n">
        <x:v>29624.340999202625</x:v>
      </x:c>
      <x:c r="H2873" s="119" t="n">
        <x:v>0.34644625190833817</x:v>
      </x:c>
      <x:c r="I2873" s="119" t="n">
        <x:f>IFERROR(ABS(F2873-D2873)/ABS(D2873),"")</x:f>
        <x:v>0.02647535830353147</x:v>
      </x:c>
      <x:c r="J2873" s="119" t="n">
        <x:f>IFERROR(ABS(G2873-D2873)/ABS(D2873),"")</x:f>
        <x:v>0.3878819863763235</x:v>
      </x:c>
      <x:c r="K2873" s="120" t="n">
        <x:f>E2873-D2873</x:f>
        <x:v>7394.895246983477</x:v>
      </x:c>
      <x:c r="L2873" s="77" t="str">
        <x:v>weighted_hybrid</x:v>
      </x:c>
      <x:c r="M2873" s="77" t="str">
        <x:v>是</x:v>
      </x:c>
      <x:c r="N2873" s="77" t="str">
        <x:v>是</x:v>
      </x:c>
    </x:row>
    <x:row r="2874">
      <x:c r="A2874" s="77" t="str">
        <x:v>3632</x:v>
      </x:c>
      <x:c r="B2874" s="77" t="str">
        <x:v>研勤</x:v>
      </x:c>
      <x:c r="C2874" s="125" t="n">
        <x:v>45689</x:v>
      </x:c>
      <x:c r="D2874" s="120" t="n">
        <x:v>21117</x:v>
      </x:c>
      <x:c r="E2874" s="120" t="n">
        <x:v>19733.493716043184</x:v>
      </x:c>
      <x:c r="F2874" s="120" t="n">
        <x:v>18311.125624119188</x:v>
      </x:c>
      <x:c r="G2874" s="120" t="n">
        <x:v>19891.534615145847</x:v>
      </x:c>
      <x:c r="H2874" s="119" t="n">
        <x:v>0.06551623260675363</x:v>
      </x:c>
      <x:c r="I2874" s="119" t="n">
        <x:f>IFERROR(ABS(F2874-D2874)/ABS(D2874),"")</x:f>
        <x:v>0.13287277434677333</x:v>
      </x:c>
      <x:c r="J2874" s="119" t="n">
        <x:f>IFERROR(ABS(G2874-D2874)/ABS(D2874),"")</x:f>
        <x:v>0.05803217241341824</x:v>
      </x:c>
      <x:c r="K2874" s="120" t="n">
        <x:f>E2874-D2874</x:f>
        <x:v>-1383.5062839568163</x:v>
      </x:c>
      <x:c r="L2874" s="77" t="str">
        <x:v>weighted_hybrid</x:v>
      </x:c>
      <x:c r="M2874" s="77" t="str">
        <x:v>是</x:v>
      </x:c>
      <x:c r="N2874" s="77" t="str">
        <x:v>是</x:v>
      </x:c>
    </x:row>
    <x:row r="2875">
      <x:c r="A2875" s="77" t="str">
        <x:v>3632</x:v>
      </x:c>
      <x:c r="B2875" s="77" t="str">
        <x:v>研勤</x:v>
      </x:c>
      <x:c r="C2875" s="125" t="n">
        <x:v>45717</x:v>
      </x:c>
      <x:c r="D2875" s="120" t="n">
        <x:v>22162</x:v>
      </x:c>
      <x:c r="E2875" s="120" t="n">
        <x:v>24080.491677795835</x:v>
      </x:c>
      <x:c r="F2875" s="120" t="n">
        <x:v>27716.646948626745</x:v>
      </x:c>
      <x:c r="G2875" s="120" t="n">
        <x:v>23676.474425481287</x:v>
      </x:c>
      <x:c r="H2875" s="119" t="n">
        <x:v>0.0865667213155778</x:v>
      </x:c>
      <x:c r="I2875" s="119" t="n">
        <x:f>IFERROR(ABS(F2875-D2875)/ABS(D2875),"")</x:f>
        <x:v>0.2506383425966404</x:v>
      </x:c>
      <x:c r="J2875" s="119" t="n">
        <x:f>IFERROR(ABS(G2875-D2875)/ABS(D2875),"")</x:f>
        <x:v>0.06833654117323738</x:v>
      </x:c>
      <x:c r="K2875" s="120" t="n">
        <x:f>E2875-D2875</x:f>
        <x:v>1918.4916777958351</x:v>
      </x:c>
      <x:c r="L2875" s="77" t="str">
        <x:v>weighted_hybrid</x:v>
      </x:c>
      <x:c r="M2875" s="77" t="str">
        <x:v>是</x:v>
      </x:c>
      <x:c r="N2875" s="77" t="str">
        <x:v>是</x:v>
      </x:c>
    </x:row>
    <x:row r="2876">
      <x:c r="A2876" s="77" t="str">
        <x:v>3632</x:v>
      </x:c>
      <x:c r="B2876" s="77" t="str">
        <x:v>研勤</x:v>
      </x:c>
      <x:c r="C2876" s="125" t="n">
        <x:v>45748</x:v>
      </x:c>
      <x:c r="D2876" s="120" t="n">
        <x:v>23408</x:v>
      </x:c>
      <x:c r="E2876" s="120" t="n">
        <x:v>20942.75874732327</x:v>
      </x:c>
      <x:c r="F2876" s="120" t="n">
        <x:v>20382.81939098662</x:v>
      </x:c>
      <x:c r="G2876" s="120" t="n">
        <x:v>21004.974231360677</x:v>
      </x:c>
      <x:c r="H2876" s="119" t="n">
        <x:v>0.10531618475208174</x:v>
      </x:c>
      <x:c r="I2876" s="119" t="n">
        <x:f>IFERROR(ABS(F2876-D2876)/ABS(D2876),"")</x:f>
        <x:v>0.12923703900433098</x:v>
      </x:c>
      <x:c r="J2876" s="119" t="n">
        <x:f>IFERROR(ABS(G2876-D2876)/ABS(D2876),"")</x:f>
        <x:v>0.10265831205738736</x:v>
      </x:c>
      <x:c r="K2876" s="120" t="n">
        <x:f>E2876-D2876</x:f>
        <x:v>-2465.2412526767293</x:v>
      </x:c>
      <x:c r="L2876" s="77" t="str">
        <x:v>weighted_hybrid</x:v>
      </x:c>
      <x:c r="M2876" s="77" t="str">
        <x:v>是</x:v>
      </x:c>
      <x:c r="N2876" s="77" t="str">
        <x:v>是</x:v>
      </x:c>
    </x:row>
    <x:row r="2877">
      <x:c r="A2877" s="77" t="str">
        <x:v>3632</x:v>
      </x:c>
      <x:c r="B2877" s="77" t="str">
        <x:v>研勤</x:v>
      </x:c>
      <x:c r="C2877" s="125" t="n">
        <x:v>45778</x:v>
      </x:c>
      <x:c r="D2877" s="120" t="n">
        <x:v>16302</x:v>
      </x:c>
      <x:c r="E2877" s="120" t="n">
        <x:v>25040.236486407426</x:v>
      </x:c>
      <x:c r="F2877" s="120" t="n">
        <x:v>22140.272444331444</x:v>
      </x:c>
      <x:c r="G2877" s="120" t="n">
        <x:v>25362.454713304756</x:v>
      </x:c>
      <x:c r="H2877" s="119" t="n">
        <x:v>0.5360223583859297</x:v>
      </x:c>
      <x:c r="I2877" s="119" t="n">
        <x:f>IFERROR(ABS(F2877-D2877)/ABS(D2877),"")</x:f>
        <x:v>0.35813228096745453</x:v>
      </x:c>
      <x:c r="J2877" s="119" t="n">
        <x:f>IFERROR(ABS(G2877-D2877)/ABS(D2877),"")</x:f>
        <x:v>0.555787922543538</x:v>
      </x:c>
      <x:c r="K2877" s="120" t="n">
        <x:f>E2877-D2877</x:f>
        <x:v>8738.236486407426</x:v>
      </x:c>
      <x:c r="L2877" s="77" t="str">
        <x:v>weighted_hybrid</x:v>
      </x:c>
      <x:c r="M2877" s="77" t="str">
        <x:v>是</x:v>
      </x:c>
      <x:c r="N2877" s="77" t="str">
        <x:v>是</x:v>
      </x:c>
    </x:row>
    <x:row r="2878">
      <x:c r="A2878" s="77" t="str">
        <x:v>3632</x:v>
      </x:c>
      <x:c r="B2878" s="77" t="str">
        <x:v>研勤</x:v>
      </x:c>
      <x:c r="C2878" s="125" t="n">
        <x:v>45809</x:v>
      </x:c>
      <x:c r="D2878" s="120" t="n">
        <x:v>20174</x:v>
      </x:c>
      <x:c r="E2878" s="120" t="n">
        <x:v>19207.19242041897</x:v>
      </x:c>
      <x:c r="F2878" s="120" t="n">
        <x:v>21037.87468243917</x:v>
      </x:c>
      <x:c r="G2878" s="120" t="n">
        <x:v>19003.783280194504</x:v>
      </x:c>
      <x:c r="H2878" s="119" t="n">
        <x:v>0.047923445007486326</x:v>
      </x:c>
      <x:c r="I2878" s="119" t="n">
        <x:f>IFERROR(ABS(F2878-D2878)/ABS(D2878),"")</x:f>
        <x:v>0.04282118977095128</x:v>
      </x:c>
      <x:c r="J2878" s="119" t="n">
        <x:f>IFERROR(ABS(G2878-D2878)/ABS(D2878),"")</x:f>
        <x:v>0.058006182205090503</x:v>
      </x:c>
      <x:c r="K2878" s="120" t="n">
        <x:f>E2878-D2878</x:f>
        <x:v>-966.8075795810291</x:v>
      </x:c>
      <x:c r="L2878" s="77" t="str">
        <x:v>weighted_hybrid</x:v>
      </x:c>
      <x:c r="M2878" s="77" t="str">
        <x:v>是</x:v>
      </x:c>
      <x:c r="N2878" s="77" t="str">
        <x:v>是</x:v>
      </x:c>
    </x:row>
    <x:row r="2879">
      <x:c r="A2879" s="77" t="str">
        <x:v>3632</x:v>
      </x:c>
      <x:c r="B2879" s="77" t="str">
        <x:v>研勤</x:v>
      </x:c>
      <x:c r="C2879" s="125" t="n">
        <x:v>45839</x:v>
      </x:c>
      <x:c r="D2879" s="120" t="n">
        <x:v>17295</x:v>
      </x:c>
      <x:c r="E2879" s="120" t="n">
        <x:v>18069.293109866347</x:v>
      </x:c>
      <x:c r="F2879" s="120" t="n">
        <x:v>19248.66405281244</x:v>
      </x:c>
      <x:c r="G2879" s="120" t="n">
        <x:v>17938.251893983448</x:v>
      </x:c>
      <x:c r="H2879" s="119" t="n">
        <x:v>0.044769766398747995</x:v>
      </x:c>
      <x:c r="I2879" s="119" t="n">
        <x:f>IFERROR(ABS(F2879-D2879)/ABS(D2879),"")</x:f>
        <x:v>0.11296120571335304</x:v>
      </x:c>
      <x:c r="J2879" s="119" t="n">
        <x:f>IFERROR(ABS(G2879-D2879)/ABS(D2879),"")</x:f>
        <x:v>0.037192939808236375</x:v>
      </x:c>
      <x:c r="K2879" s="120" t="n">
        <x:f>E2879-D2879</x:f>
        <x:v>774.2931098663466</x:v>
      </x:c>
      <x:c r="L2879" s="77" t="str">
        <x:v>weighted_hybrid</x:v>
      </x:c>
      <x:c r="M2879" s="77" t="str">
        <x:v>是</x:v>
      </x:c>
      <x:c r="N2879" s="77" t="str">
        <x:v>是</x:v>
      </x:c>
    </x:row>
    <x:row r="2880">
      <x:c r="A2880" s="77" t="str">
        <x:v>3632</x:v>
      </x:c>
      <x:c r="B2880" s="77" t="str">
        <x:v>研勤</x:v>
      </x:c>
      <x:c r="C2880" s="125" t="n">
        <x:v>45870</x:v>
      </x:c>
      <x:c r="D2880" s="120" t="n">
        <x:v>20628</x:v>
      </x:c>
      <x:c r="E2880" s="120" t="n">
        <x:v>18863.238785757636</x:v>
      </x:c>
      <x:c r="F2880" s="120" t="n">
        <x:v>19663.123033716507</x:v>
      </x:c>
      <x:c r="G2880" s="120" t="n">
        <x:v>18774.362758206647</x:v>
      </x:c>
      <x:c r="H2880" s="119" t="n">
        <x:v>0.08555173619557709</x:v>
      </x:c>
      <x:c r="I2880" s="119" t="n">
        <x:f>IFERROR(ABS(F2880-D2880)/ABS(D2880),"")</x:f>
        <x:v>0.0467751098644315</x:v>
      </x:c>
      <x:c r="J2880" s="119" t="n">
        <x:f>IFERROR(ABS(G2880-D2880)/ABS(D2880),"")</x:f>
        <x:v>0.08986025023237118</x:v>
      </x:c>
      <x:c r="K2880" s="120" t="n">
        <x:f>E2880-D2880</x:f>
        <x:v>-1764.761214242364</x:v>
      </x:c>
      <x:c r="L2880" s="77" t="str">
        <x:v>weighted_hybrid</x:v>
      </x:c>
      <x:c r="M2880" s="77" t="str">
        <x:v>是</x:v>
      </x:c>
      <x:c r="N2880" s="77" t="str">
        <x:v>是</x:v>
      </x:c>
    </x:row>
    <x:row r="2881">
      <x:c r="A2881" s="77" t="str">
        <x:v>3632</x:v>
      </x:c>
      <x:c r="B2881" s="77" t="str">
        <x:v>研勤</x:v>
      </x:c>
      <x:c r="C2881" s="125" t="n">
        <x:v>45901</x:v>
      </x:c>
      <x:c r="D2881" s="120" t="n">
        <x:v>21629</x:v>
      </x:c>
      <x:c r="E2881" s="120" t="n">
        <x:v>22474.574126597465</x:v>
      </x:c>
      <x:c r="F2881" s="120" t="n">
        <x:v>22699.689134368047</x:v>
      </x:c>
      <x:c r="G2881" s="120" t="n">
        <x:v>22449.56134795629</x:v>
      </x:c>
      <x:c r="H2881" s="119" t="n">
        <x:v>0.03909446236984904</x:v>
      </x:c>
      <x:c r="I2881" s="119" t="n">
        <x:f>IFERROR(ABS(F2881-D2881)/ABS(D2881),"")</x:f>
        <x:v>0.04950247974330978</x:v>
      </x:c>
      <x:c r="J2881" s="119" t="n">
        <x:f>IFERROR(ABS(G2881-D2881)/ABS(D2881),"")</x:f>
        <x:v>0.037938015995020065</x:v>
      </x:c>
      <x:c r="K2881" s="120" t="n">
        <x:f>E2881-D2881</x:f>
        <x:v>845.5741265974648</x:v>
      </x:c>
      <x:c r="L2881" s="77" t="str">
        <x:v>weighted_hybrid</x:v>
      </x:c>
      <x:c r="M2881" s="77" t="str">
        <x:v>是</x:v>
      </x:c>
      <x:c r="N2881" s="77" t="str">
        <x:v>是</x:v>
      </x:c>
    </x:row>
    <x:row r="2882">
      <x:c r="A2882" s="77" t="str">
        <x:v>3632</x:v>
      </x:c>
      <x:c r="B2882" s="77" t="str">
        <x:v>研勤</x:v>
      </x:c>
      <x:c r="C2882" s="125" t="n">
        <x:v>45931</x:v>
      </x:c>
      <x:c r="D2882" s="120" t="n">
        <x:v>20705</x:v>
      </x:c>
      <x:c r="E2882" s="120" t="n">
        <x:v>19174.9943291933</x:v>
      </x:c>
      <x:c r="F2882" s="120" t="n">
        <x:v>20281.27238390981</x:v>
      </x:c>
      <x:c r="G2882" s="120" t="n">
        <x:v>19052.07454533591</x:v>
      </x:c>
      <x:c r="H2882" s="119" t="n">
        <x:v>0.07389546828334695</x:v>
      </x:c>
      <x:c r="I2882" s="119" t="n">
        <x:f>IFERROR(ABS(F2882-D2882)/ABS(D2882),"")</x:f>
        <x:v>0.020464989910175767</x:v>
      </x:c>
      <x:c r="J2882" s="119" t="n">
        <x:f>IFERROR(ABS(G2882-D2882)/ABS(D2882),"")</x:f>
        <x:v>0.07983218810258833</x:v>
      </x:c>
      <x:c r="K2882" s="120" t="n">
        <x:f>E2882-D2882</x:f>
        <x:v>-1530.0056708066986</x:v>
      </x:c>
      <x:c r="L2882" s="77" t="str">
        <x:v>weighted_hybrid</x:v>
      </x:c>
      <x:c r="M2882" s="77" t="str">
        <x:v>是</x:v>
      </x:c>
      <x:c r="N2882" s="77" t="str">
        <x:v>是</x:v>
      </x:c>
    </x:row>
    <x:row r="2883">
      <x:c r="A2883" s="77" t="str">
        <x:v>3632</x:v>
      </x:c>
      <x:c r="B2883" s="77" t="str">
        <x:v>研勤</x:v>
      </x:c>
      <x:c r="C2883" s="125" t="n">
        <x:v>45962</x:v>
      </x:c>
      <x:c r="D2883" s="120" t="n">
        <x:v>28457</x:v>
      </x:c>
      <x:c r="E2883" s="120" t="n">
        <x:v>17791.288913698256</x:v>
      </x:c>
      <x:c r="F2883" s="120" t="n">
        <x:v>22255.976258467537</x:v>
      </x:c>
      <x:c r="G2883" s="120" t="n">
        <x:v>17295.212542057223</x:v>
      </x:c>
      <x:c r="H2883" s="119" t="n">
        <x:v>0.37480096588894635</x:v>
      </x:c>
      <x:c r="I2883" s="119" t="n">
        <x:f>IFERROR(ABS(F2883-D2883)/ABS(D2883),"")</x:f>
        <x:v>0.21790855471527085</x:v>
      </x:c>
      <x:c r="J2883" s="119" t="n">
        <x:f>IFERROR(ABS(G2883-D2883)/ABS(D2883),"")</x:f>
        <x:v>0.3922334560193547</x:v>
      </x:c>
      <x:c r="K2883" s="120" t="n">
        <x:f>E2883-D2883</x:f>
        <x:v>-10665.711086301744</x:v>
      </x:c>
      <x:c r="L2883" s="77" t="str">
        <x:v>weighted_hybrid</x:v>
      </x:c>
      <x:c r="M2883" s="77" t="str">
        <x:v>是</x:v>
      </x:c>
      <x:c r="N2883" s="77" t="str">
        <x:v>是</x:v>
      </x:c>
    </x:row>
    <x:row r="2884">
      <x:c r="A2884" s="77" t="str">
        <x:v>3632</x:v>
      </x:c>
      <x:c r="B2884" s="77" t="str">
        <x:v>研勤</x:v>
      </x:c>
      <x:c r="C2884" s="125" t="n">
        <x:v>45992</x:v>
      </x:c>
      <x:c r="D2884" s="120" t="n">
        <x:v>30950</x:v>
      </x:c>
      <x:c r="E2884" s="120" t="n">
        <x:v>27904.748712562967</x:v>
      </x:c>
      <x:c r="F2884" s="120" t="n">
        <x:v>28804.04383974816</x:v>
      </x:c>
      <x:c r="G2884" s="120" t="n">
        <x:v>27804.827031764613</x:v>
      </x:c>
      <x:c r="H2884" s="119" t="n">
        <x:v>0.09839261025644695</x:v>
      </x:c>
      <x:c r="I2884" s="119" t="n">
        <x:f>IFERROR(ABS(F2884-D2884)/ABS(D2884),"")</x:f>
        <x:v>0.06933622488697384</x:v>
      </x:c>
      <x:c r="J2884" s="119" t="n">
        <x:f>IFERROR(ABS(G2884-D2884)/ABS(D2884),"")</x:f>
        <x:v>0.10162109751972172</x:v>
      </x:c>
      <x:c r="K2884" s="120" t="n">
        <x:f>E2884-D2884</x:f>
        <x:v>-3045.251287437033</x:v>
      </x:c>
      <x:c r="L2884" s="77" t="str">
        <x:v>weighted_hybrid</x:v>
      </x:c>
      <x:c r="M2884" s="77" t="str">
        <x:v>是</x:v>
      </x:c>
      <x:c r="N2884" s="77" t="str">
        <x:v>是</x:v>
      </x:c>
    </x:row>
    <x:row r="2885">
      <x:c r="A2885" s="77" t="str">
        <x:v>3652</x:v>
      </x:c>
      <x:c r="B2885" s="77" t="str">
        <x:v>精聯</x:v>
      </x:c>
      <x:c r="C2885" s="125" t="n">
        <x:v>45658</x:v>
      </x:c>
      <x:c r="D2885" s="120" t="n">
        <x:v>174815</x:v>
      </x:c>
      <x:c r="E2885" s="120" t="n">
        <x:v>235115.43000112</x:v>
      </x:c>
      <x:c r="F2885" s="120" t="n">
        <x:v>225476.73936292072</x:v>
      </x:c>
      <x:c r="G2885" s="120" t="n">
        <x:v>236186.39562758658</x:v>
      </x:c>
      <x:c r="H2885" s="119" t="n">
        <x:v>0.34493853502914507</x:v>
      </x:c>
      <x:c r="I2885" s="119" t="n">
        <x:f>IFERROR(ABS(F2885-D2885)/ABS(D2885),"")</x:f>
        <x:v>0.2898020156332164</x:v>
      </x:c>
      <x:c r="J2885" s="119" t="n">
        <x:f>IFERROR(ABS(G2885-D2885)/ABS(D2885),"")</x:f>
        <x:v>0.351064814962026</x:v>
      </x:c>
      <x:c r="K2885" s="120" t="n">
        <x:f>E2885-D2885</x:f>
        <x:v>60300.430001119996</x:v>
      </x:c>
      <x:c r="L2885" s="77" t="str">
        <x:v>weighted_hybrid</x:v>
      </x:c>
      <x:c r="M2885" s="77" t="str">
        <x:v>是</x:v>
      </x:c>
      <x:c r="N2885" s="77" t="str">
        <x:v>是</x:v>
      </x:c>
    </x:row>
    <x:row r="2886">
      <x:c r="A2886" s="77" t="str">
        <x:v>3652</x:v>
      </x:c>
      <x:c r="B2886" s="77" t="str">
        <x:v>精聯</x:v>
      </x:c>
      <x:c r="C2886" s="125" t="n">
        <x:v>45689</x:v>
      </x:c>
      <x:c r="D2886" s="120" t="n">
        <x:v>172095</x:v>
      </x:c>
      <x:c r="E2886" s="120" t="n">
        <x:v>154149.15695578023</x:v>
      </x:c>
      <x:c r="F2886" s="120" t="n">
        <x:v>146020.8640947418</x:v>
      </x:c>
      <x:c r="G2886" s="120" t="n">
        <x:v>155052.30060700673</x:v>
      </x:c>
      <x:c r="H2886" s="119" t="n">
        <x:v>0.10427870097457667</x:v>
      </x:c>
      <x:c r="I2886" s="119" t="n">
        <x:f>IFERROR(ABS(F2886-D2886)/ABS(D2886),"")</x:f>
        <x:v>0.1515101304817584</x:v>
      </x:c>
      <x:c r="J2886" s="119" t="n">
        <x:f>IFERROR(ABS(G2886-D2886)/ABS(D2886),"")</x:f>
        <x:v>0.09903076436266751</x:v>
      </x:c>
      <x:c r="K2886" s="120" t="n">
        <x:f>E2886-D2886</x:f>
        <x:v>-17945.84304421977</x:v>
      </x:c>
      <x:c r="L2886" s="77" t="str">
        <x:v>weighted_hybrid</x:v>
      </x:c>
      <x:c r="M2886" s="77" t="str">
        <x:v>是</x:v>
      </x:c>
      <x:c r="N2886" s="77" t="str">
        <x:v>是</x:v>
      </x:c>
    </x:row>
    <x:row r="2887">
      <x:c r="A2887" s="77" t="str">
        <x:v>3652</x:v>
      </x:c>
      <x:c r="B2887" s="77" t="str">
        <x:v>精聯</x:v>
      </x:c>
      <x:c r="C2887" s="125" t="n">
        <x:v>45717</x:v>
      </x:c>
      <x:c r="D2887" s="120" t="n">
        <x:v>216812</x:v>
      </x:c>
      <x:c r="E2887" s="120" t="n">
        <x:v>197774.38557194348</x:v>
      </x:c>
      <x:c r="F2887" s="120" t="n">
        <x:v>200774.85344174303</x:v>
      </x:c>
      <x:c r="G2887" s="120" t="n">
        <x:v>197441.00025307687</x:v>
      </x:c>
      <x:c r="H2887" s="119" t="n">
        <x:v>0.08780701450130307</x:v>
      </x:c>
      <x:c r="I2887" s="119" t="n">
        <x:f>IFERROR(ABS(F2887-D2887)/ABS(D2887),"")</x:f>
        <x:v>0.0739679840518835</x:v>
      </x:c>
      <x:c r="J2887" s="119" t="n">
        <x:f>IFERROR(ABS(G2887-D2887)/ABS(D2887),"")</x:f>
        <x:v>0.08934468455123855</x:v>
      </x:c>
      <x:c r="K2887" s="120" t="n">
        <x:f>E2887-D2887</x:f>
        <x:v>-19037.61442805652</x:v>
      </x:c>
      <x:c r="L2887" s="77" t="str">
        <x:v>weighted_hybrid</x:v>
      </x:c>
      <x:c r="M2887" s="77" t="str">
        <x:v>是</x:v>
      </x:c>
      <x:c r="N2887" s="77" t="str">
        <x:v>是</x:v>
      </x:c>
    </x:row>
    <x:row r="2888">
      <x:c r="A2888" s="77" t="str">
        <x:v>3652</x:v>
      </x:c>
      <x:c r="B2888" s="77" t="str">
        <x:v>精聯</x:v>
      </x:c>
      <x:c r="C2888" s="125" t="n">
        <x:v>45748</x:v>
      </x:c>
      <x:c r="D2888" s="120" t="n">
        <x:v>191430</x:v>
      </x:c>
      <x:c r="E2888" s="120" t="n">
        <x:v>200283.9232482449</x:v>
      </x:c>
      <x:c r="F2888" s="120" t="n">
        <x:v>179012.25113876202</x:v>
      </x:c>
      <x:c r="G2888" s="120" t="n">
        <x:v>202647.44237152077</x:v>
      </x:c>
      <x:c r="H2888" s="119" t="n">
        <x:v>0.04625149270357251</x:v>
      </x:c>
      <x:c r="I2888" s="119" t="n">
        <x:f>IFERROR(ABS(F2888-D2888)/ABS(D2888),"")</x:f>
        <x:v>0.0648683532426369</x:v>
      </x:c>
      <x:c r="J2888" s="119" t="n">
        <x:f>IFERROR(ABS(G2888-D2888)/ABS(D2888),"")</x:f>
        <x:v>0.05859814225315137</x:v>
      </x:c>
      <x:c r="K2888" s="120" t="n">
        <x:f>E2888-D2888</x:f>
        <x:v>8853.923248244886</x:v>
      </x:c>
      <x:c r="L2888" s="77" t="str">
        <x:v>weighted_hybrid</x:v>
      </x:c>
      <x:c r="M2888" s="77" t="str">
        <x:v>是</x:v>
      </x:c>
      <x:c r="N2888" s="77" t="str">
        <x:v>是</x:v>
      </x:c>
    </x:row>
    <x:row r="2889">
      <x:c r="A2889" s="77" t="str">
        <x:v>3652</x:v>
      </x:c>
      <x:c r="B2889" s="77" t="str">
        <x:v>精聯</x:v>
      </x:c>
      <x:c r="C2889" s="125" t="n">
        <x:v>45778</x:v>
      </x:c>
      <x:c r="D2889" s="120" t="n">
        <x:v>175185</x:v>
      </x:c>
      <x:c r="E2889" s="120" t="n">
        <x:v>290605.7023766673</x:v>
      </x:c>
      <x:c r="F2889" s="120" t="n">
        <x:v>389106.8432000808</x:v>
      </x:c>
      <x:c r="G2889" s="120" t="n">
        <x:v>279661.1311740658</x:v>
      </x:c>
      <x:c r="H2889" s="119" t="n">
        <x:v>0.6588503717593818</x:v>
      </x:c>
      <x:c r="I2889" s="119" t="n">
        <x:f>IFERROR(ABS(F2889-D2889)/ABS(D2889),"")</x:f>
        <x:v>1.2211196346723794</x:v>
      </x:c>
      <x:c r="J2889" s="119" t="n">
        <x:f>IFERROR(ABS(G2889-D2889)/ABS(D2889),"")</x:f>
        <x:v>0.5963760092134932</x:v>
      </x:c>
      <x:c r="K2889" s="120" t="n">
        <x:f>E2889-D2889</x:f>
        <x:v>115420.7023766673</x:v>
      </x:c>
      <x:c r="L2889" s="77" t="str">
        <x:v>weighted_hybrid</x:v>
      </x:c>
      <x:c r="M2889" s="77" t="str">
        <x:v>是</x:v>
      </x:c>
      <x:c r="N2889" s="77" t="str">
        <x:v>是</x:v>
      </x:c>
    </x:row>
    <x:row r="2890">
      <x:c r="A2890" s="77" t="str">
        <x:v>3652</x:v>
      </x:c>
      <x:c r="B2890" s="77" t="str">
        <x:v>精聯</x:v>
      </x:c>
      <x:c r="C2890" s="125" t="n">
        <x:v>45809</x:v>
      </x:c>
      <x:c r="D2890" s="120" t="n">
        <x:v>256956</x:v>
      </x:c>
      <x:c r="E2890" s="120" t="n">
        <x:v>199048.23986420876</x:v>
      </x:c>
      <x:c r="F2890" s="120" t="n">
        <x:v>186593.3183771313</x:v>
      </x:c>
      <x:c r="G2890" s="120" t="n">
        <x:v>200432.1200294396</x:v>
      </x:c>
      <x:c r="H2890" s="119" t="n">
        <x:v>0.22536060701361804</x:v>
      </x:c>
      <x:c r="I2890" s="119" t="n">
        <x:f>IFERROR(ABS(F2890-D2890)/ABS(D2890),"")</x:f>
        <x:v>0.27383163507708985</x:v>
      </x:c>
      <x:c r="J2890" s="119" t="n">
        <x:f>IFERROR(ABS(G2890-D2890)/ABS(D2890),"")</x:f>
        <x:v>0.21997493722878783</x:v>
      </x:c>
      <x:c r="K2890" s="120" t="n">
        <x:f>E2890-D2890</x:f>
        <x:v>-57907.760135791235</x:v>
      </x:c>
      <x:c r="L2890" s="77" t="str">
        <x:v>weighted_hybrid</x:v>
      </x:c>
      <x:c r="M2890" s="77" t="str">
        <x:v>是</x:v>
      </x:c>
      <x:c r="N2890" s="77" t="str">
        <x:v>是</x:v>
      </x:c>
    </x:row>
    <x:row r="2891">
      <x:c r="A2891" s="77" t="str">
        <x:v>3652</x:v>
      </x:c>
      <x:c r="B2891" s="77" t="str">
        <x:v>精聯</x:v>
      </x:c>
      <x:c r="C2891" s="125" t="n">
        <x:v>45839</x:v>
      </x:c>
      <x:c r="D2891" s="120" t="n">
        <x:v>219631</x:v>
      </x:c>
      <x:c r="E2891" s="120" t="n">
        <x:v>233723.99623442118</x:v>
      </x:c>
      <x:c r="F2891" s="120" t="n">
        <x:v>191516.59170671017</x:v>
      </x:c>
      <x:c r="G2891" s="120" t="n">
        <x:v>238413.7078486113</x:v>
      </x:c>
      <x:c r="H2891" s="119" t="n">
        <x:v>0.06416669884679842</x:v>
      </x:c>
      <x:c r="I2891" s="119" t="n">
        <x:f>IFERROR(ABS(F2891-D2891)/ABS(D2891),"")</x:f>
        <x:v>0.1280074684051424</x:v>
      </x:c>
      <x:c r="J2891" s="119" t="n">
        <x:f>IFERROR(ABS(G2891-D2891)/ABS(D2891),"")</x:f>
        <x:v>0.08551938409701403</x:v>
      </x:c>
      <x:c r="K2891" s="120" t="n">
        <x:f>E2891-D2891</x:f>
        <x:v>14092.996234421182</x:v>
      </x:c>
      <x:c r="L2891" s="77" t="str">
        <x:v>weighted_hybrid</x:v>
      </x:c>
      <x:c r="M2891" s="77" t="str">
        <x:v>是</x:v>
      </x:c>
      <x:c r="N2891" s="77" t="str">
        <x:v>是</x:v>
      </x:c>
    </x:row>
    <x:row r="2892">
      <x:c r="A2892" s="77" t="str">
        <x:v>3652</x:v>
      </x:c>
      <x:c r="B2892" s="77" t="str">
        <x:v>精聯</x:v>
      </x:c>
      <x:c r="C2892" s="125" t="n">
        <x:v>45870</x:v>
      </x:c>
      <x:c r="D2892" s="120" t="n">
        <x:v>196006</x:v>
      </x:c>
      <x:c r="E2892" s="120" t="n">
        <x:v>221894.0918224334</x:v>
      </x:c>
      <x:c r="F2892" s="120" t="n">
        <x:v>200168.8763415401</x:v>
      </x:c>
      <x:c r="G2892" s="120" t="n">
        <x:v>224308.0046536438</x:v>
      </x:c>
      <x:c r="H2892" s="119" t="n">
        <x:v>0.1320780579290093</x:v>
      </x:c>
      <x:c r="I2892" s="119" t="n">
        <x:f>IFERROR(ABS(F2892-D2892)/ABS(D2892),"")</x:f>
        <x:v>0.02123851484923984</x:v>
      </x:c>
      <x:c r="J2892" s="119" t="n">
        <x:f>IFERROR(ABS(G2892-D2892)/ABS(D2892),"")</x:f>
        <x:v>0.1443935627156505</x:v>
      </x:c>
      <x:c r="K2892" s="120" t="n">
        <x:f>E2892-D2892</x:f>
        <x:v>25888.091822433402</x:v>
      </x:c>
      <x:c r="L2892" s="77" t="str">
        <x:v>weighted_hybrid</x:v>
      </x:c>
      <x:c r="M2892" s="77" t="str">
        <x:v>是</x:v>
      </x:c>
      <x:c r="N2892" s="77" t="str">
        <x:v>是</x:v>
      </x:c>
    </x:row>
    <x:row r="2893">
      <x:c r="A2893" s="77" t="str">
        <x:v>3652</x:v>
      </x:c>
      <x:c r="B2893" s="77" t="str">
        <x:v>精聯</x:v>
      </x:c>
      <x:c r="C2893" s="125" t="n">
        <x:v>45901</x:v>
      </x:c>
      <x:c r="D2893" s="120" t="n">
        <x:v>223331</x:v>
      </x:c>
      <x:c r="E2893" s="120" t="n">
        <x:v>219035.09823404107</x:v>
      </x:c>
      <x:c r="F2893" s="120" t="n">
        <x:v>214740.79069136188</x:v>
      </x:c>
      <x:c r="G2893" s="120" t="n">
        <x:v>219512.243516561</x:v>
      </x:c>
      <x:c r="H2893" s="119" t="n">
        <x:v>0.01923558201037442</x:v>
      </x:c>
      <x:c r="I2893" s="119" t="n">
        <x:f>IFERROR(ABS(F2893-D2893)/ABS(D2893),"")</x:f>
        <x:v>0.03846402563297581</x:v>
      </x:c>
      <x:c r="J2893" s="119" t="n">
        <x:f>IFERROR(ABS(G2893-D2893)/ABS(D2893),"")</x:f>
        <x:v>0.017099088274529765</x:v>
      </x:c>
      <x:c r="K2893" s="120" t="n">
        <x:f>E2893-D2893</x:f>
        <x:v>-4295.90176595893</x:v>
      </x:c>
      <x:c r="L2893" s="77" t="str">
        <x:v>weighted_hybrid</x:v>
      </x:c>
      <x:c r="M2893" s="77" t="str">
        <x:v>是</x:v>
      </x:c>
      <x:c r="N2893" s="77" t="str">
        <x:v>是</x:v>
      </x:c>
    </x:row>
    <x:row r="2894">
      <x:c r="A2894" s="77" t="str">
        <x:v>3652</x:v>
      </x:c>
      <x:c r="B2894" s="77" t="str">
        <x:v>精聯</x:v>
      </x:c>
      <x:c r="C2894" s="125" t="n">
        <x:v>45931</x:v>
      </x:c>
      <x:c r="D2894" s="120" t="n">
        <x:v>234690</x:v>
      </x:c>
      <x:c r="E2894" s="120" t="n">
        <x:v>208847.74366325876</x:v>
      </x:c>
      <x:c r="F2894" s="120" t="n">
        <x:v>191402.40267718912</x:v>
      </x:c>
      <x:c r="G2894" s="120" t="n">
        <x:v>210786.11488393316</x:v>
      </x:c>
      <x:c r="H2894" s="119" t="n">
        <x:v>0.1101123027685084</x:v>
      </x:c>
      <x:c r="I2894" s="119" t="n">
        <x:f>IFERROR(ABS(F2894-D2894)/ABS(D2894),"")</x:f>
        <x:v>0.18444585335042343</x:v>
      </x:c>
      <x:c r="J2894" s="119" t="n">
        <x:f>IFERROR(ABS(G2894-D2894)/ABS(D2894),"")</x:f>
        <x:v>0.10185301937051788</x:v>
      </x:c>
      <x:c r="K2894" s="120" t="n">
        <x:f>E2894-D2894</x:f>
        <x:v>-25842.256336741237</x:v>
      </x:c>
      <x:c r="L2894" s="77" t="str">
        <x:v>weighted_hybrid</x:v>
      </x:c>
      <x:c r="M2894" s="77" t="str">
        <x:v>是</x:v>
      </x:c>
      <x:c r="N2894" s="77" t="str">
        <x:v>是</x:v>
      </x:c>
    </x:row>
    <x:row r="2895">
      <x:c r="A2895" s="77" t="str">
        <x:v>3652</x:v>
      </x:c>
      <x:c r="B2895" s="77" t="str">
        <x:v>精聯</x:v>
      </x:c>
      <x:c r="C2895" s="125" t="n">
        <x:v>45962</x:v>
      </x:c>
      <x:c r="D2895" s="120" t="n">
        <x:v>179674</x:v>
      </x:c>
      <x:c r="E2895" s="120" t="n">
        <x:v>219996.7878649613</x:v>
      </x:c>
      <x:c r="F2895" s="120" t="n">
        <x:v>202512.5375983452</x:v>
      </x:c>
      <x:c r="G2895" s="120" t="n">
        <x:v>221939.48233902978</x:v>
      </x:c>
      <x:c r="H2895" s="119" t="n">
        <x:v>0.2244219412099765</x:v>
      </x:c>
      <x:c r="I2895" s="119" t="n">
        <x:f>IFERROR(ABS(F2895-D2895)/ABS(D2895),"")</x:f>
        <x:v>0.1271109765372018</x:v>
      </x:c>
      <x:c r="J2895" s="119" t="n">
        <x:f>IFERROR(ABS(G2895-D2895)/ABS(D2895),"")</x:f>
        <x:v>0.23523427061806262</x:v>
      </x:c>
      <x:c r="K2895" s="120" t="n">
        <x:f>E2895-D2895</x:f>
        <x:v>40322.78786496131</x:v>
      </x:c>
      <x:c r="L2895" s="77" t="str">
        <x:v>weighted_hybrid</x:v>
      </x:c>
      <x:c r="M2895" s="77" t="str">
        <x:v>是</x:v>
      </x:c>
      <x:c r="N2895" s="77" t="str">
        <x:v>是</x:v>
      </x:c>
    </x:row>
    <x:row r="2896">
      <x:c r="A2896" s="77" t="str">
        <x:v>3652</x:v>
      </x:c>
      <x:c r="B2896" s="77" t="str">
        <x:v>精聯</x:v>
      </x:c>
      <x:c r="C2896" s="125" t="n">
        <x:v>45992</x:v>
      </x:c>
      <x:c r="D2896" s="120" t="n">
        <x:v>211911</x:v>
      </x:c>
      <x:c r="E2896" s="120" t="n">
        <x:v>217295.82386829014</x:v>
      </x:c>
      <x:c r="F2896" s="120" t="n">
        <x:v>245812.63288639687</x:v>
      </x:c>
      <x:c r="G2896" s="120" t="n">
        <x:v>214127.28953294494</x:v>
      </x:c>
      <x:c r="H2896" s="119" t="n">
        <x:v>0.025410780319521608</x:v>
      </x:c>
      <x:c r="I2896" s="119" t="n">
        <x:f>IFERROR(ABS(F2896-D2896)/ABS(D2896),"")</x:f>
        <x:v>0.15998052430688764</x:v>
      </x:c>
      <x:c r="J2896" s="119" t="n">
        <x:f>IFERROR(ABS(G2896-D2896)/ABS(D2896),"")</x:f>
        <x:v>0.01045858654314754</x:v>
      </x:c>
      <x:c r="K2896" s="120" t="n">
        <x:f>E2896-D2896</x:f>
        <x:v>5384.823868290143</x:v>
      </x:c>
      <x:c r="L2896" s="77" t="str">
        <x:v>weighted_hybrid</x:v>
      </x:c>
      <x:c r="M2896" s="77" t="str">
        <x:v>是</x:v>
      </x:c>
      <x:c r="N2896" s="77" t="str">
        <x:v>是</x:v>
      </x:c>
    </x:row>
    <x:row r="2897">
      <x:c r="A2897" s="77" t="str">
        <x:v>3661</x:v>
      </x:c>
      <x:c r="B2897" s="77" t="str">
        <x:v>世芯-KY</x:v>
      </x:c>
      <x:c r="C2897" s="125" t="n">
        <x:v>45658</x:v>
      </x:c>
      <x:c r="D2897" s="120" t="n">
        <x:v>3260546</x:v>
      </x:c>
      <x:c r="E2897" s="120" t="n">
        <x:v>4703856.114755224</x:v>
      </x:c>
      <x:c r="F2897" s="120" t="n">
        <x:v>4474843.965301362</x:v>
      </x:c>
      <x:c r="G2897" s="120" t="n">
        <x:v>4729301.909138987</x:v>
      </x:c>
      <x:c r="H2897" s="119" t="n">
        <x:v>0.4426590254378329</x:v>
      </x:c>
      <x:c r="I2897" s="119" t="n">
        <x:f>IFERROR(ABS(F2897-D2897)/ABS(D2897),"")</x:f>
        <x:v>0.3724216635193498</x:v>
      </x:c>
      <x:c r="J2897" s="119" t="n">
        <x:f>IFERROR(ABS(G2897-D2897)/ABS(D2897),"")</x:f>
        <x:v>0.4504631767621088</x:v>
      </x:c>
      <x:c r="K2897" s="120" t="n">
        <x:f>E2897-D2897</x:f>
        <x:v>1443310.1147552244</x:v>
      </x:c>
      <x:c r="L2897" s="77" t="str">
        <x:v>weighted_hybrid</x:v>
      </x:c>
      <x:c r="M2897" s="77" t="str">
        <x:v>是</x:v>
      </x:c>
      <x:c r="N2897" s="77" t="str">
        <x:v>是</x:v>
      </x:c>
    </x:row>
    <x:row r="2898">
      <x:c r="A2898" s="77" t="str">
        <x:v>3661</x:v>
      </x:c>
      <x:c r="B2898" s="77" t="str">
        <x:v>世芯-KY</x:v>
      </x:c>
      <x:c r="C2898" s="125" t="n">
        <x:v>45689</x:v>
      </x:c>
      <x:c r="D2898" s="120" t="n">
        <x:v>3606459</x:v>
      </x:c>
      <x:c r="E2898" s="120" t="n">
        <x:v>3638085.425668307</x:v>
      </x:c>
      <x:c r="F2898" s="120" t="n">
        <x:v>3295003.8683535545</x:v>
      </x:c>
      <x:c r="G2898" s="120" t="n">
        <x:v>3676205.5987032796</x:v>
      </x:c>
      <x:c r="H2898" s="119" t="n">
        <x:v>0.008769384503832462</x:v>
      </x:c>
      <x:c r="I2898" s="119" t="n">
        <x:f>IFERROR(ABS(F2898-D2898)/ABS(D2898),"")</x:f>
        <x:v>0.08636036945004656</x:v>
      </x:c>
      <x:c r="J2898" s="119" t="n">
        <x:f>IFERROR(ABS(G2898-D2898)/ABS(D2898),"")</x:f>
        <x:v>0.019339357165374577</x:v>
      </x:c>
      <x:c r="K2898" s="120" t="n">
        <x:f>E2898-D2898</x:f>
        <x:v>31626.425668307114</x:v>
      </x:c>
      <x:c r="L2898" s="77" t="str">
        <x:v>weighted_hybrid</x:v>
      </x:c>
      <x:c r="M2898" s="77" t="str">
        <x:v>是</x:v>
      </x:c>
      <x:c r="N2898" s="77" t="str">
        <x:v>是</x:v>
      </x:c>
    </x:row>
    <x:row r="2899">
      <x:c r="A2899" s="77" t="str">
        <x:v>3661</x:v>
      </x:c>
      <x:c r="B2899" s="77" t="str">
        <x:v>世芯-KY</x:v>
      </x:c>
      <x:c r="C2899" s="125" t="n">
        <x:v>45717</x:v>
      </x:c>
      <x:c r="D2899" s="120" t="n">
        <x:v>3618515</x:v>
      </x:c>
      <x:c r="E2899" s="120" t="n">
        <x:v>4025911.913039601</x:v>
      </x:c>
      <x:c r="F2899" s="120" t="n">
        <x:v>4777930.17849667</x:v>
      </x:c>
      <x:c r="G2899" s="120" t="n">
        <x:v>3942354.3279888155</x:v>
      </x:c>
      <x:c r="H2899" s="119" t="n">
        <x:v>0.1125867691690102</x:v>
      </x:c>
      <x:c r="I2899" s="119" t="n">
        <x:f>IFERROR(ABS(F2899-D2899)/ABS(D2899),"")</x:f>
        <x:v>0.3204118757271063</x:v>
      </x:c>
      <x:c r="J2899" s="119" t="n">
        <x:f>IFERROR(ABS(G2899-D2899)/ABS(D2899),"")</x:f>
        <x:v>0.08949509066255508</x:v>
      </x:c>
      <x:c r="K2899" s="120" t="n">
        <x:f>E2899-D2899</x:f>
        <x:v>407396.91303960094</x:v>
      </x:c>
      <x:c r="L2899" s="77" t="str">
        <x:v>weighted_hybrid</x:v>
      </x:c>
      <x:c r="M2899" s="77" t="str">
        <x:v>是</x:v>
      </x:c>
      <x:c r="N2899" s="77" t="str">
        <x:v>是</x:v>
      </x:c>
    </x:row>
    <x:row r="2900">
      <x:c r="A2900" s="77" t="str">
        <x:v>3661</x:v>
      </x:c>
      <x:c r="B2900" s="77" t="str">
        <x:v>世芯-KY</x:v>
      </x:c>
      <x:c r="C2900" s="125" t="n">
        <x:v>45748</x:v>
      </x:c>
      <x:c r="D2900" s="120" t="n">
        <x:v>3150721</x:v>
      </x:c>
      <x:c r="E2900" s="120" t="n">
        <x:v>3764974.2194978944</x:v>
      </x:c>
      <x:c r="F2900" s="120" t="n">
        <x:v>3933778.955549975</x:v>
      </x:c>
      <x:c r="G2900" s="120" t="n">
        <x:v>3746218.1377143296</x:v>
      </x:c>
      <x:c r="H2900" s="119" t="n">
        <x:v>0.19495639870934128</x:v>
      </x:c>
      <x:c r="I2900" s="119" t="n">
        <x:f>IFERROR(ABS(F2900-D2900)/ABS(D2900),"")</x:f>
        <x:v>0.2485329407300662</x:v>
      </x:c>
      <x:c r="J2900" s="119" t="n">
        <x:f>IFERROR(ABS(G2900-D2900)/ABS(D2900),"")</x:f>
        <x:v>0.1890034495959273</x:v>
      </x:c>
      <x:c r="K2900" s="120" t="n">
        <x:f>E2900-D2900</x:f>
        <x:v>614253.2194978944</x:v>
      </x:c>
      <x:c r="L2900" s="77" t="str">
        <x:v>weighted_hybrid</x:v>
      </x:c>
      <x:c r="M2900" s="77" t="str">
        <x:v>是</x:v>
      </x:c>
      <x:c r="N2900" s="77" t="str">
        <x:v>是</x:v>
      </x:c>
    </x:row>
    <x:row r="2901">
      <x:c r="A2901" s="77" t="str">
        <x:v>3661</x:v>
      </x:c>
      <x:c r="B2901" s="77" t="str">
        <x:v>世芯-KY</x:v>
      </x:c>
      <x:c r="C2901" s="125" t="n">
        <x:v>45778</x:v>
      </x:c>
      <x:c r="D2901" s="120" t="n">
        <x:v>2907751</x:v>
      </x:c>
      <x:c r="E2901" s="120" t="n">
        <x:v>3578429.430008024</x:v>
      </x:c>
      <x:c r="F2901" s="120" t="n">
        <x:v>3502423.8419830506</x:v>
      </x:c>
      <x:c r="G2901" s="120" t="n">
        <x:v>3586874.4953441317</x:v>
      </x:c>
      <x:c r="H2901" s="119" t="n">
        <x:v>0.2306519471605457</x:v>
      </x:c>
      <x:c r="I2901" s="119" t="n">
        <x:f>IFERROR(ABS(F2901-D2901)/ABS(D2901),"")</x:f>
        <x:v>0.20451298683520377</x:v>
      </x:c>
      <x:c r="J2901" s="119" t="n">
        <x:f>IFERROR(ABS(G2901-D2901)/ABS(D2901),"")</x:f>
        <x:v>0.23355627608558358</x:v>
      </x:c>
      <x:c r="K2901" s="120" t="n">
        <x:f>E2901-D2901</x:f>
        <x:v>670678.430008024</x:v>
      </x:c>
      <x:c r="L2901" s="77" t="str">
        <x:v>weighted_hybrid</x:v>
      </x:c>
      <x:c r="M2901" s="77" t="str">
        <x:v>是</x:v>
      </x:c>
      <x:c r="N2901" s="77" t="str">
        <x:v>是</x:v>
      </x:c>
    </x:row>
    <x:row r="2902">
      <x:c r="A2902" s="77" t="str">
        <x:v>3661</x:v>
      </x:c>
      <x:c r="B2902" s="77" t="str">
        <x:v>世芯-KY</x:v>
      </x:c>
      <x:c r="C2902" s="125" t="n">
        <x:v>45809</x:v>
      </x:c>
      <x:c r="D2902" s="120" t="n">
        <x:v>3095838</x:v>
      </x:c>
      <x:c r="E2902" s="120" t="n">
        <x:v>3444122.7316669794</x:v>
      </x:c>
      <x:c r="F2902" s="120" t="n">
        <x:v>3326621.6529789683</x:v>
      </x:c>
      <x:c r="G2902" s="120" t="n">
        <x:v>3457178.4070767583</x:v>
      </x:c>
      <x:c r="H2902" s="119" t="n">
        <x:v>0.1125009550457677</x:v>
      </x:c>
      <x:c r="I2902" s="119" t="n">
        <x:f>IFERROR(ABS(F2902-D2902)/ABS(D2902),"")</x:f>
        <x:v>0.07454642425700839</x:v>
      </x:c>
      <x:c r="J2902" s="119" t="n">
        <x:f>IFERROR(ABS(G2902-D2902)/ABS(D2902),"")</x:f>
        <x:v>0.11671812513340761</x:v>
      </x:c>
      <x:c r="K2902" s="120" t="n">
        <x:f>E2902-D2902</x:f>
        <x:v>348284.7316669794</x:v>
      </x:c>
      <x:c r="L2902" s="77" t="str">
        <x:v>weighted_hybrid</x:v>
      </x:c>
      <x:c r="M2902" s="77" t="str">
        <x:v>是</x:v>
      </x:c>
      <x:c r="N2902" s="77" t="str">
        <x:v>是</x:v>
      </x:c>
    </x:row>
    <x:row r="2903">
      <x:c r="A2903" s="77" t="str">
        <x:v>3661</x:v>
      </x:c>
      <x:c r="B2903" s="77" t="str">
        <x:v>世芯-KY</x:v>
      </x:c>
      <x:c r="C2903" s="125" t="n">
        <x:v>45839</x:v>
      </x:c>
      <x:c r="D2903" s="120" t="n">
        <x:v>2637889</x:v>
      </x:c>
      <x:c r="E2903" s="120" t="n">
        <x:v>3135968.089222106</x:v>
      </x:c>
      <x:c r="F2903" s="120" t="n">
        <x:v>2840197.5632195342</x:v>
      </x:c>
      <x:c r="G2903" s="120" t="n">
        <x:v>3168831.4810001696</x:v>
      </x:c>
      <x:c r="H2903" s="119" t="n">
        <x:v>0.18881730399653138</x:v>
      </x:c>
      <x:c r="I2903" s="119" t="n">
        <x:f>IFERROR(ABS(F2903-D2903)/ABS(D2903),"")</x:f>
        <x:v>0.07669335715776299</x:v>
      </x:c>
      <x:c r="J2903" s="119" t="n">
        <x:f>IFERROR(ABS(G2903-D2903)/ABS(D2903),"")</x:f>
        <x:v>0.20127552031195006</x:v>
      </x:c>
      <x:c r="K2903" s="120" t="n">
        <x:f>E2903-D2903</x:f>
        <x:v>498079.08922210615</x:v>
      </x:c>
      <x:c r="L2903" s="77" t="str">
        <x:v>weighted_hybrid</x:v>
      </x:c>
      <x:c r="M2903" s="77" t="str">
        <x:v>是</x:v>
      </x:c>
      <x:c r="N2903" s="77" t="str">
        <x:v>是</x:v>
      </x:c>
    </x:row>
    <x:row r="2904">
      <x:c r="A2904" s="77" t="str">
        <x:v>3661</x:v>
      </x:c>
      <x:c r="B2904" s="77" t="str">
        <x:v>世芯-KY</x:v>
      </x:c>
      <x:c r="C2904" s="125" t="n">
        <x:v>45870</x:v>
      </x:c>
      <x:c r="D2904" s="120" t="n">
        <x:v>2349049</x:v>
      </x:c>
      <x:c r="E2904" s="120" t="n">
        <x:v>2694113.197115576</x:v>
      </x:c>
      <x:c r="F2904" s="120" t="n">
        <x:v>2655024.5025647185</x:v>
      </x:c>
      <x:c r="G2904" s="120" t="n">
        <x:v>2698456.3853990044</x:v>
      </x:c>
      <x:c r="H2904" s="119" t="n">
        <x:v>0.1468952742644261</x:v>
      </x:c>
      <x:c r="I2904" s="119" t="n">
        <x:f>IFERROR(ABS(F2904-D2904)/ABS(D2904),"")</x:f>
        <x:v>0.1302550532427031</x:v>
      </x:c>
      <x:c r="J2904" s="119" t="n">
        <x:f>IFERROR(ABS(G2904-D2904)/ABS(D2904),"")</x:f>
        <x:v>0.1487441877112842</x:v>
      </x:c>
      <x:c r="K2904" s="120" t="n">
        <x:f>E2904-D2904</x:f>
        <x:v>345064.1971155759</x:v>
      </x:c>
      <x:c r="L2904" s="77" t="str">
        <x:v>weighted_hybrid</x:v>
      </x:c>
      <x:c r="M2904" s="77" t="str">
        <x:v>是</x:v>
      </x:c>
      <x:c r="N2904" s="77" t="str">
        <x:v>是</x:v>
      </x:c>
    </x:row>
    <x:row r="2905">
      <x:c r="A2905" s="77" t="str">
        <x:v>3661</x:v>
      </x:c>
      <x:c r="B2905" s="77" t="str">
        <x:v>世芯-KY</x:v>
      </x:c>
      <x:c r="C2905" s="125" t="n">
        <x:v>45901</x:v>
      </x:c>
      <x:c r="D2905" s="120" t="n">
        <x:v>1674283</x:v>
      </x:c>
      <x:c r="E2905" s="120" t="n">
        <x:v>2608649.7037112117</x:v>
      </x:c>
      <x:c r="F2905" s="120" t="n">
        <x:v>2731858.212623677</x:v>
      </x:c>
      <x:c r="G2905" s="120" t="n">
        <x:v>2594959.8693876043</x:v>
      </x:c>
      <x:c r="H2905" s="119" t="n">
        <x:v>0.5580697550600536</x:v>
      </x:c>
      <x:c r="I2905" s="119" t="n">
        <x:f>IFERROR(ABS(F2905-D2905)/ABS(D2905),"")</x:f>
        <x:v>0.6316585742217279</x:v>
      </x:c>
      <x:c r="J2905" s="119" t="n">
        <x:f>IFERROR(ABS(G2905-D2905)/ABS(D2905),"")</x:f>
        <x:v>0.5498932195976453</x:v>
      </x:c>
      <x:c r="K2905" s="120" t="n">
        <x:f>E2905-D2905</x:f>
        <x:v>934366.7037112117</x:v>
      </x:c>
      <x:c r="L2905" s="77" t="str">
        <x:v>weighted_hybrid</x:v>
      </x:c>
      <x:c r="M2905" s="77" t="str">
        <x:v>是</x:v>
      </x:c>
      <x:c r="N2905" s="77" t="str">
        <x:v>是</x:v>
      </x:c>
    </x:row>
    <x:row r="2906">
      <x:c r="A2906" s="77" t="str">
        <x:v>3661</x:v>
      </x:c>
      <x:c r="B2906" s="77" t="str">
        <x:v>世芯-KY</x:v>
      </x:c>
      <x:c r="C2906" s="125" t="n">
        <x:v>45931</x:v>
      </x:c>
      <x:c r="D2906" s="120" t="n">
        <x:v>1666156</x:v>
      </x:c>
      <x:c r="E2906" s="120" t="n">
        <x:v>1836533.6697275136</x:v>
      </x:c>
      <x:c r="F2906" s="120" t="n">
        <x:v>1451760.6121356986</x:v>
      </x:c>
      <x:c r="G2906" s="120" t="n">
        <x:v>1879286.2316821595</x:v>
      </x:c>
      <x:c r="H2906" s="119" t="n">
        <x:v>0.10225793366738384</x:v>
      </x:c>
      <x:c r="I2906" s="119" t="n">
        <x:f>IFERROR(ABS(F2906-D2906)/ABS(D2906),"")</x:f>
        <x:v>0.12867665924697413</x:v>
      </x:c>
      <x:c r="J2906" s="119" t="n">
        <x:f>IFERROR(ABS(G2906-D2906)/ABS(D2906),"")</x:f>
        <x:v>0.12791733288009013</x:v>
      </x:c>
      <x:c r="K2906" s="120" t="n">
        <x:f>E2906-D2906</x:f>
        <x:v>170377.66972751357</x:v>
      </x:c>
      <x:c r="L2906" s="77" t="str">
        <x:v>weighted_hybrid</x:v>
      </x:c>
      <x:c r="M2906" s="77" t="str">
        <x:v>是</x:v>
      </x:c>
      <x:c r="N2906" s="77" t="str">
        <x:v>是</x:v>
      </x:c>
    </x:row>
    <x:row r="2907">
      <x:c r="A2907" s="77" t="str">
        <x:v>3661</x:v>
      </x:c>
      <x:c r="B2907" s="77" t="str">
        <x:v>世芯-KY</x:v>
      </x:c>
      <x:c r="C2907" s="125" t="n">
        <x:v>45962</x:v>
      </x:c>
      <x:c r="D2907" s="120" t="n">
        <x:v>1698309</x:v>
      </x:c>
      <x:c r="E2907" s="120" t="n">
        <x:v>1893664.611344633</x:v>
      </x:c>
      <x:c r="F2907" s="120" t="n">
        <x:v>1715089.9294270114</x:v>
      </x:c>
      <x:c r="G2907" s="120" t="n">
        <x:v>1913506.242668813</x:v>
      </x:c>
      <x:c r="H2907" s="119" t="n">
        <x:v>0.11502948600321433</x:v>
      </x:c>
      <x:c r="I2907" s="119" t="n">
        <x:f>IFERROR(ABS(F2907-D2907)/ABS(D2907),"")</x:f>
        <x:v>0.009880963609691408</x:v>
      </x:c>
      <x:c r="J2907" s="119" t="n">
        <x:f>IFERROR(ABS(G2907-D2907)/ABS(D2907),"")</x:f>
        <x:v>0.12671265515805022</x:v>
      </x:c>
      <x:c r="K2907" s="120" t="n">
        <x:f>E2907-D2907</x:f>
        <x:v>195355.61134463293</x:v>
      </x:c>
      <x:c r="L2907" s="77" t="str">
        <x:v>weighted_hybrid</x:v>
      </x:c>
      <x:c r="M2907" s="77" t="str">
        <x:v>是</x:v>
      </x:c>
      <x:c r="N2907" s="77" t="str">
        <x:v>是</x:v>
      </x:c>
    </x:row>
    <x:row r="2908">
      <x:c r="A2908" s="77" t="str">
        <x:v>3661</x:v>
      </x:c>
      <x:c r="B2908" s="77" t="str">
        <x:v>世芯-KY</x:v>
      </x:c>
      <x:c r="C2908" s="125" t="n">
        <x:v>45992</x:v>
      </x:c>
      <x:c r="D2908" s="120" t="n">
        <x:v>1375789</x:v>
      </x:c>
      <x:c r="E2908" s="120" t="n">
        <x:v>1939119.0416144729</x:v>
      </x:c>
      <x:c r="F2908" s="120" t="n">
        <x:v>1825886.1357775168</x:v>
      </x:c>
      <x:c r="G2908" s="120" t="n">
        <x:v>1951700.475596357</x:v>
      </x:c>
      <x:c r="H2908" s="119" t="n">
        <x:v>0.4094596203447424</x:v>
      </x:c>
      <x:c r="I2908" s="119" t="n">
        <x:f>IFERROR(ABS(F2908-D2908)/ABS(D2908),"")</x:f>
        <x:v>0.32715564361796523</x:v>
      </x:c>
      <x:c r="J2908" s="119" t="n">
        <x:f>IFERROR(ABS(G2908-D2908)/ABS(D2908),"")</x:f>
        <x:v>0.4186045066477177</x:v>
      </x:c>
      <x:c r="K2908" s="120" t="n">
        <x:f>E2908-D2908</x:f>
        <x:v>563330.0416144729</x:v>
      </x:c>
      <x:c r="L2908" s="77" t="str">
        <x:v>weighted_hybrid</x:v>
      </x:c>
      <x:c r="M2908" s="77" t="str">
        <x:v>是</x:v>
      </x:c>
      <x:c r="N2908" s="77" t="str">
        <x:v>是</x:v>
      </x:c>
    </x:row>
    <x:row r="2909">
      <x:c r="A2909" s="77" t="str">
        <x:v>3663</x:v>
      </x:c>
      <x:c r="B2909" s="77" t="str">
        <x:v>鑫科</x:v>
      </x:c>
      <x:c r="C2909" s="125" t="n">
        <x:v>45658</x:v>
      </x:c>
      <x:c r="D2909" s="120" t="n">
        <x:v>327616</x:v>
      </x:c>
      <x:c r="E2909" s="120" t="n">
        <x:v>413161.91045792337</x:v>
      </x:c>
      <x:c r="F2909" s="120" t="n">
        <x:v>424717.3387681656</x:v>
      </x:c>
      <x:c r="G2909" s="120" t="n">
        <x:v>411877.9739790075</x:v>
      </x:c>
      <x:c r="H2909" s="119" t="n">
        <x:v>0.26111639986424157</x:v>
      </x:c>
      <x:c r="I2909" s="119" t="n">
        <x:f>IFERROR(ABS(F2909-D2909)/ABS(D2909),"")</x:f>
        <x:v>0.29638765740429535</x:v>
      </x:c>
      <x:c r="J2909" s="119" t="n">
        <x:f>IFERROR(ABS(G2909-D2909)/ABS(D2909),"")</x:f>
        <x:v>0.2571973712486799</x:v>
      </x:c>
      <x:c r="K2909" s="120" t="n">
        <x:f>E2909-D2909</x:f>
        <x:v>85545.91045792337</x:v>
      </x:c>
      <x:c r="L2909" s="77" t="str">
        <x:v>weighted_hybrid</x:v>
      </x:c>
      <x:c r="M2909" s="77" t="str">
        <x:v>是</x:v>
      </x:c>
      <x:c r="N2909" s="77" t="str">
        <x:v>是</x:v>
      </x:c>
    </x:row>
    <x:row r="2910">
      <x:c r="A2910" s="77" t="str">
        <x:v>3663</x:v>
      </x:c>
      <x:c r="B2910" s="77" t="str">
        <x:v>鑫科</x:v>
      </x:c>
      <x:c r="C2910" s="125" t="n">
        <x:v>45689</x:v>
      </x:c>
      <x:c r="D2910" s="120" t="n">
        <x:v>364943</x:v>
      </x:c>
      <x:c r="E2910" s="120" t="n">
        <x:v>331242.2139359125</x:v>
      </x:c>
      <x:c r="F2910" s="120" t="n">
        <x:v>307037.5109819709</x:v>
      </x:c>
      <x:c r="G2910" s="120" t="n">
        <x:v>333931.6253752394</x:v>
      </x:c>
      <x:c r="H2910" s="119" t="n">
        <x:v>0.0923453417769007</x:v>
      </x:c>
      <x:c r="I2910" s="119" t="n">
        <x:f>IFERROR(ABS(F2910-D2910)/ABS(D2910),"")</x:f>
        <x:v>0.15866995398741482</x:v>
      </x:c>
      <x:c r="J2910" s="119" t="n">
        <x:f>IFERROR(ABS(G2910-D2910)/ABS(D2910),"")</x:f>
        <x:v>0.08497594042017682</x:v>
      </x:c>
      <x:c r="K2910" s="120" t="n">
        <x:f>E2910-D2910</x:f>
        <x:v>-33700.78606408747</x:v>
      </x:c>
      <x:c r="L2910" s="77" t="str">
        <x:v>weighted_hybrid</x:v>
      </x:c>
      <x:c r="M2910" s="77" t="str">
        <x:v>是</x:v>
      </x:c>
      <x:c r="N2910" s="77" t="str">
        <x:v>是</x:v>
      </x:c>
    </x:row>
    <x:row r="2911">
      <x:c r="A2911" s="77" t="str">
        <x:v>3663</x:v>
      </x:c>
      <x:c r="B2911" s="77" t="str">
        <x:v>鑫科</x:v>
      </x:c>
      <x:c r="C2911" s="125" t="n">
        <x:v>45717</x:v>
      </x:c>
      <x:c r="D2911" s="120" t="n">
        <x:v>456378</x:v>
      </x:c>
      <x:c r="E2911" s="120" t="n">
        <x:v>349673.7666431749</x:v>
      </x:c>
      <x:c r="F2911" s="120" t="n">
        <x:v>380883.6539666647</x:v>
      </x:c>
      <x:c r="G2911" s="120" t="n">
        <x:v>346206.0013850094</x:v>
      </x:c>
      <x:c r="H2911" s="119" t="n">
        <x:v>0.2338066983001483</x:v>
      </x:c>
      <x:c r="I2911" s="119" t="n">
        <x:f>IFERROR(ABS(F2911-D2911)/ABS(D2911),"")</x:f>
        <x:v>0.16542065137525322</x:v>
      </x:c>
      <x:c r="J2911" s="119" t="n">
        <x:f>IFERROR(ABS(G2911-D2911)/ABS(D2911),"")</x:f>
        <x:v>0.24140514795846998</x:v>
      </x:c>
      <x:c r="K2911" s="120" t="n">
        <x:f>E2911-D2911</x:f>
        <x:v>-106704.23335682508</x:v>
      </x:c>
      <x:c r="L2911" s="77" t="str">
        <x:v>weighted_hybrid</x:v>
      </x:c>
      <x:c r="M2911" s="77" t="str">
        <x:v>是</x:v>
      </x:c>
      <x:c r="N2911" s="77" t="str">
        <x:v>是</x:v>
      </x:c>
    </x:row>
    <x:row r="2912">
      <x:c r="A2912" s="77" t="str">
        <x:v>3663</x:v>
      </x:c>
      <x:c r="B2912" s="77" t="str">
        <x:v>鑫科</x:v>
      </x:c>
      <x:c r="C2912" s="125" t="n">
        <x:v>45748</x:v>
      </x:c>
      <x:c r="D2912" s="120" t="n">
        <x:v>470233</x:v>
      </x:c>
      <x:c r="E2912" s="120" t="n">
        <x:v>441070.0520864177</x:v>
      </x:c>
      <x:c r="F2912" s="120" t="n">
        <x:v>452403.3800567267</x:v>
      </x:c>
      <x:c r="G2912" s="120" t="n">
        <x:v>439810.79342305</x:v>
      </x:c>
      <x:c r="H2912" s="119" t="n">
        <x:v>0.06201808021466448</x:v>
      </x:c>
      <x:c r="I2912" s="119" t="n">
        <x:f>IFERROR(ABS(F2912-D2912)/ABS(D2912),"")</x:f>
        <x:v>0.037916564646193085</x:v>
      </x:c>
      <x:c r="J2912" s="119" t="n">
        <x:f>IFERROR(ABS(G2912-D2912)/ABS(D2912),"")</x:f>
        <x:v>0.06469602638893905</x:v>
      </x:c>
      <x:c r="K2912" s="120" t="n">
        <x:f>E2912-D2912</x:f>
        <x:v>-29162.94791358232</x:v>
      </x:c>
      <x:c r="L2912" s="77" t="str">
        <x:v>weighted_hybrid</x:v>
      </x:c>
      <x:c r="M2912" s="77" t="str">
        <x:v>是</x:v>
      </x:c>
      <x:c r="N2912" s="77" t="str">
        <x:v>是</x:v>
      </x:c>
    </x:row>
    <x:row r="2913">
      <x:c r="A2913" s="77" t="str">
        <x:v>3663</x:v>
      </x:c>
      <x:c r="B2913" s="77" t="str">
        <x:v>鑫科</x:v>
      </x:c>
      <x:c r="C2913" s="125" t="n">
        <x:v>45778</x:v>
      </x:c>
      <x:c r="D2913" s="120" t="n">
        <x:v>596840</x:v>
      </x:c>
      <x:c r="E2913" s="120" t="n">
        <x:v>684937.0553807114</x:v>
      </x:c>
      <x:c r="F2913" s="120" t="n">
        <x:v>784829.268723482</x:v>
      </x:c>
      <x:c r="G2913" s="120" t="n">
        <x:v>673837.9205648481</x:v>
      </x:c>
      <x:c r="H2913" s="119" t="n">
        <x:v>0.14760581626685787</x:v>
      </x:c>
      <x:c r="I2913" s="119" t="n">
        <x:f>IFERROR(ABS(F2913-D2913)/ABS(D2913),"")</x:f>
        <x:v>0.3149743125854199</x:v>
      </x:c>
      <x:c r="J2913" s="119" t="n">
        <x:f>IFERROR(ABS(G2913-D2913)/ABS(D2913),"")</x:f>
        <x:v>0.12900931667590662</x:v>
      </x:c>
      <x:c r="K2913" s="120" t="n">
        <x:f>E2913-D2913</x:f>
        <x:v>88097.05538071145</x:v>
      </x:c>
      <x:c r="L2913" s="77" t="str">
        <x:v>weighted_hybrid</x:v>
      </x:c>
      <x:c r="M2913" s="77" t="str">
        <x:v>是</x:v>
      </x:c>
      <x:c r="N2913" s="77" t="str">
        <x:v>是</x:v>
      </x:c>
    </x:row>
    <x:row r="2914">
      <x:c r="A2914" s="77" t="str">
        <x:v>3663</x:v>
      </x:c>
      <x:c r="B2914" s="77" t="str">
        <x:v>鑫科</x:v>
      </x:c>
      <x:c r="C2914" s="125" t="n">
        <x:v>45809</x:v>
      </x:c>
      <x:c r="D2914" s="120" t="n">
        <x:v>537200</x:v>
      </x:c>
      <x:c r="E2914" s="120" t="n">
        <x:v>748094.8566096133</x:v>
      </x:c>
      <x:c r="F2914" s="120" t="n">
        <x:v>532839.6524192217</x:v>
      </x:c>
      <x:c r="G2914" s="120" t="n">
        <x:v>772012.1015196567</x:v>
      </x:c>
      <x:c r="H2914" s="119" t="n">
        <x:v>0.3925816392584015</x:v>
      </x:c>
      <x:c r="I2914" s="119" t="n">
        <x:f>IFERROR(ABS(F2914-D2914)/ABS(D2914),"")</x:f>
        <x:v>0.008116804878589531</x:v>
      </x:c>
      <x:c r="J2914" s="119" t="n">
        <x:f>IFERROR(ABS(G2914-D2914)/ABS(D2914),"")</x:f>
        <x:v>0.4371036886069559</x:v>
      </x:c>
      <x:c r="K2914" s="120" t="n">
        <x:f>E2914-D2914</x:f>
        <x:v>210894.85660961329</x:v>
      </x:c>
      <x:c r="L2914" s="77" t="str">
        <x:v>weighted_hybrid</x:v>
      </x:c>
      <x:c r="M2914" s="77" t="str">
        <x:v>是</x:v>
      </x:c>
      <x:c r="N2914" s="77" t="str">
        <x:v>是</x:v>
      </x:c>
    </x:row>
    <x:row r="2915">
      <x:c r="A2915" s="77" t="str">
        <x:v>3663</x:v>
      </x:c>
      <x:c r="B2915" s="77" t="str">
        <x:v>鑫科</x:v>
      </x:c>
      <x:c r="C2915" s="125" t="n">
        <x:v>45839</x:v>
      </x:c>
      <x:c r="D2915" s="120" t="n">
        <x:v>478884</x:v>
      </x:c>
      <x:c r="E2915" s="120" t="n">
        <x:v>575816.0413865461</x:v>
      </x:c>
      <x:c r="F2915" s="120" t="n">
        <x:v>574540.4878313404</x:v>
      </x:c>
      <x:c r="G2915" s="120" t="n">
        <x:v>575957.7695593467</x:v>
      </x:c>
      <x:c r="H2915" s="119" t="n">
        <x:v>0.20241236162942614</x:v>
      </x:c>
      <x:c r="I2915" s="119" t="n">
        <x:f>IFERROR(ABS(F2915-D2915)/ABS(D2915),"")</x:f>
        <x:v>0.19974876552847956</x:v>
      </x:c>
      <x:c r="J2915" s="119" t="n">
        <x:f>IFERROR(ABS(G2915-D2915)/ABS(D2915),"")</x:f>
        <x:v>0.2027083167517535</x:v>
      </x:c>
      <x:c r="K2915" s="120" t="n">
        <x:f>E2915-D2915</x:f>
        <x:v>96932.0413865461</x:v>
      </x:c>
      <x:c r="L2915" s="77" t="str">
        <x:v>weighted_hybrid</x:v>
      </x:c>
      <x:c r="M2915" s="77" t="str">
        <x:v>是</x:v>
      </x:c>
      <x:c r="N2915" s="77" t="str">
        <x:v>是</x:v>
      </x:c>
    </x:row>
    <x:row r="2916">
      <x:c r="A2916" s="77" t="str">
        <x:v>3663</x:v>
      </x:c>
      <x:c r="B2916" s="77" t="str">
        <x:v>鑫科</x:v>
      </x:c>
      <x:c r="C2916" s="125" t="n">
        <x:v>45870</x:v>
      </x:c>
      <x:c r="D2916" s="120" t="n">
        <x:v>483181</x:v>
      </x:c>
      <x:c r="E2916" s="120" t="n">
        <x:v>506699.1827347888</x:v>
      </x:c>
      <x:c r="F2916" s="120" t="n">
        <x:v>502100.3193218029</x:v>
      </x:c>
      <x:c r="G2916" s="120" t="n">
        <x:v>507210.1675584539</x:v>
      </x:c>
      <x:c r="H2916" s="119" t="n">
        <x:v>0.04867364969812307</x:v>
      </x:c>
      <x:c r="I2916" s="119" t="n">
        <x:f>IFERROR(ABS(F2916-D2916)/ABS(D2916),"")</x:f>
        <x:v>0.03915576010191393</x:v>
      </x:c>
      <x:c r="J2916" s="119" t="n">
        <x:f>IFERROR(ABS(G2916-D2916)/ABS(D2916),"")</x:f>
        <x:v>0.04973119298659078</x:v>
      </x:c>
      <x:c r="K2916" s="120" t="n">
        <x:f>E2916-D2916</x:f>
        <x:v>23518.182734788803</x:v>
      </x:c>
      <x:c r="L2916" s="77" t="str">
        <x:v>weighted_hybrid</x:v>
      </x:c>
      <x:c r="M2916" s="77" t="str">
        <x:v>是</x:v>
      </x:c>
      <x:c r="N2916" s="77" t="str">
        <x:v>是</x:v>
      </x:c>
    </x:row>
    <x:row r="2917">
      <x:c r="A2917" s="77" t="str">
        <x:v>3663</x:v>
      </x:c>
      <x:c r="B2917" s="77" t="str">
        <x:v>鑫科</x:v>
      </x:c>
      <x:c r="C2917" s="125" t="n">
        <x:v>45901</x:v>
      </x:c>
      <x:c r="D2917" s="120" t="n">
        <x:v>373011</x:v>
      </x:c>
      <x:c r="E2917" s="120" t="n">
        <x:v>450051.4317336853</x:v>
      </x:c>
      <x:c r="F2917" s="120" t="n">
        <x:v>445783.2607082848</x:v>
      </x:c>
      <x:c r="G2917" s="120" t="n">
        <x:v>450525.6729587298</x:v>
      </x:c>
      <x:c r="H2917" s="119" t="n">
        <x:v>0.20653662153042485</x:v>
      </x:c>
      <x:c r="I2917" s="119" t="n">
        <x:f>IFERROR(ABS(F2917-D2917)/ABS(D2917),"")</x:f>
        <x:v>0.19509414121375723</x:v>
      </x:c>
      <x:c r="J2917" s="119" t="n">
        <x:f>IFERROR(ABS(G2917-D2917)/ABS(D2917),"")</x:f>
        <x:v>0.20780800823227677</x:v>
      </x:c>
      <x:c r="K2917" s="120" t="n">
        <x:f>E2917-D2917</x:f>
        <x:v>77040.43173368531</x:v>
      </x:c>
      <x:c r="L2917" s="77" t="str">
        <x:v>weighted_hybrid</x:v>
      </x:c>
      <x:c r="M2917" s="77" t="str">
        <x:v>是</x:v>
      </x:c>
      <x:c r="N2917" s="77" t="str">
        <x:v>是</x:v>
      </x:c>
    </x:row>
    <x:row r="2918">
      <x:c r="A2918" s="77" t="str">
        <x:v>3663</x:v>
      </x:c>
      <x:c r="B2918" s="77" t="str">
        <x:v>鑫科</x:v>
      </x:c>
      <x:c r="C2918" s="125" t="n">
        <x:v>45931</x:v>
      </x:c>
      <x:c r="D2918" s="120" t="n">
        <x:v>543570</x:v>
      </x:c>
      <x:c r="E2918" s="120" t="n">
        <x:v>391647.43417570036</x:v>
      </x:c>
      <x:c r="F2918" s="120" t="n">
        <x:v>383831.8086804062</x:v>
      </x:c>
      <x:c r="G2918" s="120" t="n">
        <x:v>392515.83700851083</x:v>
      </x:c>
      <x:c r="H2918" s="119" t="n">
        <x:v>0.27949034314678817</x:v>
      </x:c>
      <x:c r="I2918" s="119" t="n">
        <x:f>IFERROR(ABS(F2918-D2918)/ABS(D2918),"")</x:f>
        <x:v>0.2938686669970635</x:v>
      </x:c>
      <x:c r="J2918" s="119" t="n">
        <x:f>IFERROR(ABS(G2918-D2918)/ABS(D2918),"")</x:f>
        <x:v>0.27789275160786864</x:v>
      </x:c>
      <x:c r="K2918" s="120" t="n">
        <x:f>E2918-D2918</x:f>
        <x:v>-151922.56582429964</x:v>
      </x:c>
      <x:c r="L2918" s="77" t="str">
        <x:v>weighted_hybrid</x:v>
      </x:c>
      <x:c r="M2918" s="77" t="str">
        <x:v>是</x:v>
      </x:c>
      <x:c r="N2918" s="77" t="str">
        <x:v>是</x:v>
      </x:c>
    </x:row>
    <x:row r="2919">
      <x:c r="A2919" s="77" t="str">
        <x:v>3663</x:v>
      </x:c>
      <x:c r="B2919" s="77" t="str">
        <x:v>鑫科</x:v>
      </x:c>
      <x:c r="C2919" s="125" t="n">
        <x:v>45962</x:v>
      </x:c>
      <x:c r="D2919" s="120" t="n">
        <x:v>517386</x:v>
      </x:c>
      <x:c r="E2919" s="120" t="n">
        <x:v>483672.395892205</x:v>
      </x:c>
      <x:c r="F2919" s="120" t="n">
        <x:v>496039.68540036125</x:v>
      </x:c>
      <x:c r="G2919" s="120" t="n">
        <x:v>482298.25261352095</x:v>
      </x:c>
      <x:c r="H2919" s="119" t="n">
        <x:v>0.06516141547663638</x:v>
      </x:c>
      <x:c r="I2919" s="119" t="n">
        <x:f>IFERROR(ABS(F2919-D2919)/ABS(D2919),"")</x:f>
        <x:v>0.041258005820874064</x:v>
      </x:c>
      <x:c r="J2919" s="119" t="n">
        <x:f>IFERROR(ABS(G2919-D2919)/ABS(D2919),"")</x:f>
        <x:v>0.06781734988283226</x:v>
      </x:c>
      <x:c r="K2919" s="120" t="n">
        <x:f>E2919-D2919</x:f>
        <x:v>-33713.60410779499</x:v>
      </x:c>
      <x:c r="L2919" s="77" t="str">
        <x:v>weighted_hybrid</x:v>
      </x:c>
      <x:c r="M2919" s="77" t="str">
        <x:v>是</x:v>
      </x:c>
      <x:c r="N2919" s="77" t="str">
        <x:v>是</x:v>
      </x:c>
    </x:row>
    <x:row r="2920">
      <x:c r="A2920" s="77" t="str">
        <x:v>3663</x:v>
      </x:c>
      <x:c r="B2920" s="77" t="str">
        <x:v>鑫科</x:v>
      </x:c>
      <x:c r="C2920" s="125" t="n">
        <x:v>45992</x:v>
      </x:c>
      <x:c r="D2920" s="120" t="n">
        <x:v>565727</x:v>
      </x:c>
      <x:c r="E2920" s="120" t="n">
        <x:v>490173.89997661044</x:v>
      </x:c>
      <x:c r="F2920" s="120" t="n">
        <x:v>488091.30441053095</x:v>
      </x:c>
      <x:c r="G2920" s="120" t="n">
        <x:v>490405.29948395264</x:v>
      </x:c>
      <x:c r="H2920" s="119" t="n">
        <x:v>0.1335504581244833</x:v>
      </x:c>
      <x:c r="I2920" s="119" t="n">
        <x:f>IFERROR(ABS(F2920-D2920)/ABS(D2920),"")</x:f>
        <x:v>0.13723173118742618</x:v>
      </x:c>
      <x:c r="J2920" s="119" t="n">
        <x:f>IFERROR(ABS(G2920-D2920)/ABS(D2920),"")</x:f>
        <x:v>0.13314142778415625</x:v>
      </x:c>
      <x:c r="K2920" s="120" t="n">
        <x:f>E2920-D2920</x:f>
        <x:v>-75553.10002338956</x:v>
      </x:c>
      <x:c r="L2920" s="77" t="str">
        <x:v>weighted_hybrid</x:v>
      </x:c>
      <x:c r="M2920" s="77" t="str">
        <x:v>是</x:v>
      </x:c>
      <x:c r="N2920" s="77" t="str">
        <x:v>是</x:v>
      </x:c>
    </x:row>
    <x:row r="2921">
      <x:c r="A2921" s="77" t="str">
        <x:v>3666</x:v>
      </x:c>
      <x:c r="B2921" s="77" t="str">
        <x:v>光耀</x:v>
      </x:c>
      <x:c r="C2921" s="125" t="n">
        <x:v>45658</x:v>
      </x:c>
      <x:c r="D2921" s="120" t="n">
        <x:v>43132</x:v>
      </x:c>
      <x:c r="E2921" s="120" t="n">
        <x:v>54924.47225807405</x:v>
      </x:c>
      <x:c r="F2921" s="120" t="n">
        <x:v>57191.55966112669</x:v>
      </x:c>
      <x:c r="G2921" s="120" t="n">
        <x:v>54672.573657734865</x:v>
      </x:c>
      <x:c r="H2921" s="119" t="n">
        <x:v>0.27340425340985924</x:v>
      </x:c>
      <x:c r="I2921" s="119" t="n">
        <x:f>IFERROR(ABS(F2921-D2921)/ABS(D2921),"")</x:f>
        <x:v>0.325965864349594</x:v>
      </x:c>
      <x:c r="J2921" s="119" t="n">
        <x:f>IFERROR(ABS(G2921-D2921)/ABS(D2921),"")</x:f>
        <x:v>0.26756407441655533</x:v>
      </x:c>
      <x:c r="K2921" s="120" t="n">
        <x:f>E2921-D2921</x:f>
        <x:v>11792.472258074049</x:v>
      </x:c>
      <x:c r="L2921" s="77" t="str">
        <x:v>weighted_hybrid</x:v>
      </x:c>
      <x:c r="M2921" s="77" t="str">
        <x:v>是</x:v>
      </x:c>
      <x:c r="N2921" s="77" t="str">
        <x:v>是</x:v>
      </x:c>
    </x:row>
    <x:row r="2922">
      <x:c r="A2922" s="77" t="str">
        <x:v>3666</x:v>
      </x:c>
      <x:c r="B2922" s="77" t="str">
        <x:v>光耀</x:v>
      </x:c>
      <x:c r="C2922" s="125" t="n">
        <x:v>45689</x:v>
      </x:c>
      <x:c r="D2922" s="120" t="n">
        <x:v>55131</x:v>
      </x:c>
      <x:c r="E2922" s="120" t="n">
        <x:v>39325.68180956799</x:v>
      </x:c>
      <x:c r="F2922" s="120" t="n">
        <x:v>36539.00613954701</x:v>
      </x:c>
      <x:c r="G2922" s="120" t="n">
        <x:v>39635.31243957033</x:v>
      </x:c>
      <x:c r="H2922" s="119" t="n">
        <x:v>0.2866865863204369</x:v>
      </x:c>
      <x:c r="I2922" s="119" t="n">
        <x:f>IFERROR(ABS(F2922-D2922)/ABS(D2922),"")</x:f>
        <x:v>0.33723302425954527</x:v>
      </x:c>
      <x:c r="J2922" s="119" t="n">
        <x:f>IFERROR(ABS(G2922-D2922)/ABS(D2922),"")</x:f>
        <x:v>0.2810703154383137</x:v>
      </x:c>
      <x:c r="K2922" s="120" t="n">
        <x:f>E2922-D2922</x:f>
        <x:v>-15805.318190432008</x:v>
      </x:c>
      <x:c r="L2922" s="77" t="str">
        <x:v>weighted_hybrid</x:v>
      </x:c>
      <x:c r="M2922" s="77" t="str">
        <x:v>是</x:v>
      </x:c>
      <x:c r="N2922" s="77" t="str">
        <x:v>是</x:v>
      </x:c>
    </x:row>
    <x:row r="2923">
      <x:c r="A2923" s="77" t="str">
        <x:v>3666</x:v>
      </x:c>
      <x:c r="B2923" s="77" t="str">
        <x:v>光耀</x:v>
      </x:c>
      <x:c r="C2923" s="125" t="n">
        <x:v>45717</x:v>
      </x:c>
      <x:c r="D2923" s="120" t="n">
        <x:v>58255</x:v>
      </x:c>
      <x:c r="E2923" s="120" t="n">
        <x:v>59655.43916042645</x:v>
      </x:c>
      <x:c r="F2923" s="120" t="n">
        <x:v>64831.70597668357</x:v>
      </x:c>
      <x:c r="G2923" s="120" t="n">
        <x:v>59080.298403064546</x:v>
      </x:c>
      <x:c r="H2923" s="119" t="n">
        <x:v>0.02403981049569055</x:v>
      </x:c>
      <x:c r="I2923" s="119" t="n">
        <x:f>IFERROR(ABS(F2923-D2923)/ABS(D2923),"")</x:f>
        <x:v>0.11289513306469087</x:v>
      </x:c>
      <x:c r="J2923" s="119" t="n">
        <x:f>IFERROR(ABS(G2923-D2923)/ABS(D2923),"")</x:f>
        <x:v>0.014166996876912637</x:v>
      </x:c>
      <x:c r="K2923" s="120" t="n">
        <x:f>E2923-D2923</x:f>
        <x:v>1400.4391604264529</x:v>
      </x:c>
      <x:c r="L2923" s="77" t="str">
        <x:v>weighted_hybrid</x:v>
      </x:c>
      <x:c r="M2923" s="77" t="str">
        <x:v>是</x:v>
      </x:c>
      <x:c r="N2923" s="77" t="str">
        <x:v>是</x:v>
      </x:c>
    </x:row>
    <x:row r="2924">
      <x:c r="A2924" s="77" t="str">
        <x:v>3666</x:v>
      </x:c>
      <x:c r="B2924" s="77" t="str">
        <x:v>光耀</x:v>
      </x:c>
      <x:c r="C2924" s="125" t="n">
        <x:v>45748</x:v>
      </x:c>
      <x:c r="D2924" s="120" t="n">
        <x:v>43642</x:v>
      </x:c>
      <x:c r="E2924" s="120" t="n">
        <x:v>62608.98948821345</x:v>
      </x:c>
      <x:c r="F2924" s="120" t="n">
        <x:v>57137.43723759929</x:v>
      </x:c>
      <x:c r="G2924" s="120" t="n">
        <x:v>63216.93973828168</x:v>
      </x:c>
      <x:c r="H2924" s="119" t="n">
        <x:v>0.4346040394164669</x:v>
      </x:c>
      <x:c r="I2924" s="119" t="n">
        <x:f>IFERROR(ABS(F2924-D2924)/ABS(D2924),"")</x:f>
        <x:v>0.30923049442278744</x:v>
      </x:c>
      <x:c r="J2924" s="119" t="n">
        <x:f>IFERROR(ABS(G2924-D2924)/ABS(D2924),"")</x:f>
        <x:v>0.44853443330465337</x:v>
      </x:c>
      <x:c r="K2924" s="120" t="n">
        <x:f>E2924-D2924</x:f>
        <x:v>18966.989488213447</x:v>
      </x:c>
      <x:c r="L2924" s="77" t="str">
        <x:v>weighted_hybrid</x:v>
      </x:c>
      <x:c r="M2924" s="77" t="str">
        <x:v>是</x:v>
      </x:c>
      <x:c r="N2924" s="77" t="str">
        <x:v>是</x:v>
      </x:c>
    </x:row>
    <x:row r="2925">
      <x:c r="A2925" s="77" t="str">
        <x:v>3666</x:v>
      </x:c>
      <x:c r="B2925" s="77" t="str">
        <x:v>光耀</x:v>
      </x:c>
      <x:c r="C2925" s="125" t="n">
        <x:v>45778</x:v>
      </x:c>
      <x:c r="D2925" s="120" t="n">
        <x:v>34276</x:v>
      </x:c>
      <x:c r="E2925" s="120" t="n">
        <x:v>45837.40521715418</x:v>
      </x:c>
      <x:c r="F2925" s="120" t="n">
        <x:v>41343.61640768109</x:v>
      </x:c>
      <x:c r="G2925" s="120" t="n">
        <x:v>46336.71508487341</x:v>
      </x:c>
      <x:c r="H2925" s="119" t="n">
        <x:v>0.3373032214130639</x:v>
      </x:c>
      <x:c r="I2925" s="119" t="n">
        <x:f>IFERROR(ABS(F2925-D2925)/ABS(D2925),"")</x:f>
        <x:v>0.20619723444045657</x:v>
      </x:c>
      <x:c r="J2925" s="119" t="n">
        <x:f>IFERROR(ABS(G2925-D2925)/ABS(D2925),"")</x:f>
        <x:v>0.3518705532989091</x:v>
      </x:c>
      <x:c r="K2925" s="120" t="n">
        <x:f>E2925-D2925</x:f>
        <x:v>11561.405217154177</x:v>
      </x:c>
      <x:c r="L2925" s="77" t="str">
        <x:v>weighted_hybrid</x:v>
      </x:c>
      <x:c r="M2925" s="77" t="str">
        <x:v>是</x:v>
      </x:c>
      <x:c r="N2925" s="77" t="str">
        <x:v>是</x:v>
      </x:c>
    </x:row>
    <x:row r="2926">
      <x:c r="A2926" s="77" t="str">
        <x:v>3666</x:v>
      </x:c>
      <x:c r="B2926" s="77" t="str">
        <x:v>光耀</x:v>
      </x:c>
      <x:c r="C2926" s="125" t="n">
        <x:v>45809</x:v>
      </x:c>
      <x:c r="D2926" s="120" t="n">
        <x:v>36734</x:v>
      </x:c>
      <x:c r="E2926" s="120" t="n">
        <x:v>40394.523242535535</x:v>
      </x:c>
      <x:c r="F2926" s="120" t="n">
        <x:v>36818.480508084096</x:v>
      </x:c>
      <x:c r="G2926" s="120" t="n">
        <x:v>40791.861324141246</x:v>
      </x:c>
      <x:c r="H2926" s="119" t="n">
        <x:v>0.0996494594254787</x:v>
      </x:c>
      <x:c r="I2926" s="119" t="n">
        <x:f>IFERROR(ABS(F2926-D2926)/ABS(D2926),"")</x:f>
        <x:v>0.0022997906050007096</x:v>
      </x:c>
      <x:c r="J2926" s="119" t="n">
        <x:f>IFERROR(ABS(G2926-D2926)/ABS(D2926),"")</x:f>
        <x:v>0.11046608929442059</x:v>
      </x:c>
      <x:c r="K2926" s="120" t="n">
        <x:f>E2926-D2926</x:f>
        <x:v>3660.5232425355352</x:v>
      </x:c>
      <x:c r="L2926" s="77" t="str">
        <x:v>weighted_hybrid</x:v>
      </x:c>
      <x:c r="M2926" s="77" t="str">
        <x:v>是</x:v>
      </x:c>
      <x:c r="N2926" s="77" t="str">
        <x:v>是</x:v>
      </x:c>
    </x:row>
    <x:row r="2927">
      <x:c r="A2927" s="77" t="str">
        <x:v>3666</x:v>
      </x:c>
      <x:c r="B2927" s="77" t="str">
        <x:v>光耀</x:v>
      </x:c>
      <x:c r="C2927" s="125" t="n">
        <x:v>45839</x:v>
      </x:c>
      <x:c r="D2927" s="120" t="n">
        <x:v>25602</x:v>
      </x:c>
      <x:c r="E2927" s="120" t="n">
        <x:v>36959.658300168994</x:v>
      </x:c>
      <x:c r="F2927" s="120" t="n">
        <x:v>35975.033062086375</x:v>
      </x:c>
      <x:c r="G2927" s="120" t="n">
        <x:v>37069.061104400396</x:v>
      </x:c>
      <x:c r="H2927" s="119" t="n">
        <x:v>0.4436238692355673</x:v>
      </x:c>
      <x:c r="I2927" s="119" t="n">
        <x:f>IFERROR(ABS(F2927-D2927)/ABS(D2927),"")</x:f>
        <x:v>0.4051649504759931</x:v>
      </x:c>
      <x:c r="J2927" s="119" t="n">
        <x:f>IFERROR(ABS(G2927-D2927)/ABS(D2927),"")</x:f>
        <x:v>0.44789708243107557</x:v>
      </x:c>
      <x:c r="K2927" s="120" t="n">
        <x:f>E2927-D2927</x:f>
        <x:v>11357.658300168994</x:v>
      </x:c>
      <x:c r="L2927" s="77" t="str">
        <x:v>weighted_hybrid</x:v>
      </x:c>
      <x:c r="M2927" s="77" t="str">
        <x:v>是</x:v>
      </x:c>
      <x:c r="N2927" s="77" t="str">
        <x:v>是</x:v>
      </x:c>
    </x:row>
    <x:row r="2928">
      <x:c r="A2928" s="77" t="str">
        <x:v>3666</x:v>
      </x:c>
      <x:c r="B2928" s="77" t="str">
        <x:v>光耀</x:v>
      </x:c>
      <x:c r="C2928" s="125" t="n">
        <x:v>45870</x:v>
      </x:c>
      <x:c r="D2928" s="120" t="n">
        <x:v>33008</x:v>
      </x:c>
      <x:c r="E2928" s="120" t="n">
        <x:v>33249.30407451224</x:v>
      </x:c>
      <x:c r="F2928" s="120" t="n">
        <x:v>31812.07429446144</x:v>
      </x:c>
      <x:c r="G2928" s="120" t="n">
        <x:v>33408.99627229566</x:v>
      </x:c>
      <x:c r="H2928" s="119" t="n">
        <x:v>0.007310472446444548</x:v>
      </x:c>
      <x:c r="I2928" s="119" t="n">
        <x:f>IFERROR(ABS(F2928-D2928)/ABS(D2928),"")</x:f>
        <x:v>0.0362313895279496</x:v>
      </x:c>
      <x:c r="J2928" s="119" t="n">
        <x:f>IFERROR(ABS(G2928-D2928)/ABS(D2928),"")</x:f>
        <x:v>0.012148457110266072</x:v>
      </x:c>
      <x:c r="K2928" s="120" t="n">
        <x:f>E2928-D2928</x:f>
        <x:v>241.30407451224164</x:v>
      </x:c>
      <x:c r="L2928" s="77" t="str">
        <x:v>weighted_hybrid</x:v>
      </x:c>
      <x:c r="M2928" s="77" t="str">
        <x:v>是</x:v>
      </x:c>
      <x:c r="N2928" s="77" t="str">
        <x:v>是</x:v>
      </x:c>
    </x:row>
    <x:row r="2929">
      <x:c r="A2929" s="77" t="str">
        <x:v>3666</x:v>
      </x:c>
      <x:c r="B2929" s="77" t="str">
        <x:v>光耀</x:v>
      </x:c>
      <x:c r="C2929" s="125" t="n">
        <x:v>45901</x:v>
      </x:c>
      <x:c r="D2929" s="120" t="n">
        <x:v>25620</x:v>
      </x:c>
      <x:c r="E2929" s="120" t="n">
        <x:v>30078.419947859096</x:v>
      </x:c>
      <x:c r="F2929" s="120" t="n">
        <x:v>27135.19051053076</x:v>
      </x:c>
      <x:c r="G2929" s="120" t="n">
        <x:v>30405.445440895575</x:v>
      </x:c>
      <x:c r="H2929" s="119" t="n">
        <x:v>0.17402107524820828</x:v>
      </x:c>
      <x:c r="I2929" s="119" t="n">
        <x:f>IFERROR(ABS(F2929-D2929)/ABS(D2929),"")</x:f>
        <x:v>0.05914092546958469</x:v>
      </x:c>
      <x:c r="J2929" s="119" t="n">
        <x:f>IFERROR(ABS(G2929-D2929)/ABS(D2929),"")</x:f>
        <x:v>0.18678553633472192</x:v>
      </x:c>
      <x:c r="K2929" s="120" t="n">
        <x:f>E2929-D2929</x:f>
        <x:v>4458.419947859096</x:v>
      </x:c>
      <x:c r="L2929" s="77" t="str">
        <x:v>weighted_hybrid</x:v>
      </x:c>
      <x:c r="M2929" s="77" t="str">
        <x:v>是</x:v>
      </x:c>
      <x:c r="N2929" s="77" t="str">
        <x:v>是</x:v>
      </x:c>
    </x:row>
    <x:row r="2930">
      <x:c r="A2930" s="77" t="str">
        <x:v>3666</x:v>
      </x:c>
      <x:c r="B2930" s="77" t="str">
        <x:v>光耀</x:v>
      </x:c>
      <x:c r="C2930" s="125" t="n">
        <x:v>45931</x:v>
      </x:c>
      <x:c r="D2930" s="120" t="n">
        <x:v>42124</x:v>
      </x:c>
      <x:c r="E2930" s="120" t="n">
        <x:v>24895.24796878967</x:v>
      </x:c>
      <x:c r="F2930" s="120" t="n">
        <x:v>23381.38189556061</x:v>
      </x:c>
      <x:c r="G2930" s="120" t="n">
        <x:v>25063.455310259564</x:v>
      </x:c>
      <x:c r="H2930" s="119" t="n">
        <x:v>0.40900085536060987</x:v>
      </x:c>
      <x:c r="I2930" s="119" t="n">
        <x:f>IFERROR(ABS(F2930-D2930)/ABS(D2930),"")</x:f>
        <x:v>0.44493918204442573</x:v>
      </x:c>
      <x:c r="J2930" s="119" t="n">
        <x:f>IFERROR(ABS(G2930-D2930)/ABS(D2930),"")</x:f>
        <x:v>0.40500770795129704</x:v>
      </x:c>
      <x:c r="K2930" s="120" t="n">
        <x:f>E2930-D2930</x:f>
        <x:v>-17228.75203121033</x:v>
      </x:c>
      <x:c r="L2930" s="77" t="str">
        <x:v>weighted_hybrid</x:v>
      </x:c>
      <x:c r="M2930" s="77" t="str">
        <x:v>是</x:v>
      </x:c>
      <x:c r="N2930" s="77" t="str">
        <x:v>是</x:v>
      </x:c>
    </x:row>
    <x:row r="2931">
      <x:c r="A2931" s="77" t="str">
        <x:v>3666</x:v>
      </x:c>
      <x:c r="B2931" s="77" t="str">
        <x:v>光耀</x:v>
      </x:c>
      <x:c r="C2931" s="125" t="n">
        <x:v>45962</x:v>
      </x:c>
      <x:c r="D2931" s="120" t="n">
        <x:v>37606</x:v>
      </x:c>
      <x:c r="E2931" s="120" t="n">
        <x:v>33962.380926398255</x:v>
      </x:c>
      <x:c r="F2931" s="120" t="n">
        <x:v>42803.07397791001</x:v>
      </x:c>
      <x:c r="G2931" s="120" t="n">
        <x:v>32980.0816984525</x:v>
      </x:c>
      <x:c r="H2931" s="119" t="n">
        <x:v>0.09688930153703518</x:v>
      </x:c>
      <x:c r="I2931" s="119" t="n">
        <x:f>IFERROR(ABS(F2931-D2931)/ABS(D2931),"")</x:f>
        <x:v>0.13819799973169206</x:v>
      </x:c>
      <x:c r="J2931" s="119" t="n">
        <x:f>IFERROR(ABS(G2931-D2931)/ABS(D2931),"")</x:f>
        <x:v>0.12301011278911607</x:v>
      </x:c>
      <x:c r="K2931" s="120" t="n">
        <x:f>E2931-D2931</x:f>
        <x:v>-3643.619073601745</x:v>
      </x:c>
      <x:c r="L2931" s="77" t="str">
        <x:v>weighted_hybrid</x:v>
      </x:c>
      <x:c r="M2931" s="77" t="str">
        <x:v>是</x:v>
      </x:c>
      <x:c r="N2931" s="77" t="str">
        <x:v>是</x:v>
      </x:c>
    </x:row>
    <x:row r="2932">
      <x:c r="A2932" s="77" t="str">
        <x:v>3666</x:v>
      </x:c>
      <x:c r="B2932" s="77" t="str">
        <x:v>光耀</x:v>
      </x:c>
      <x:c r="C2932" s="125" t="n">
        <x:v>45992</x:v>
      </x:c>
      <x:c r="D2932" s="120" t="n">
        <x:v>24582</x:v>
      </x:c>
      <x:c r="E2932" s="120" t="n">
        <x:v>40078.20301307497</x:v>
      </x:c>
      <x:c r="F2932" s="120" t="n">
        <x:v>38979.4447690284</x:v>
      </x:c>
      <x:c r="G2932" s="120" t="n">
        <x:v>40200.287262413476</x:v>
      </x:c>
      <x:c r="H2932" s="119" t="n">
        <x:v>0.6303882114179062</x:v>
      </x:c>
      <x:c r="I2932" s="119" t="n">
        <x:f>IFERROR(ABS(F2932-D2932)/ABS(D2932),"")</x:f>
        <x:v>0.5856905365319502</x:v>
      </x:c>
      <x:c r="J2932" s="119" t="n">
        <x:f>IFERROR(ABS(G2932-D2932)/ABS(D2932),"")</x:f>
        <x:v>0.6353546197385679</x:v>
      </x:c>
      <x:c r="K2932" s="120" t="n">
        <x:f>E2932-D2932</x:f>
        <x:v>15496.20301307497</x:v>
      </x:c>
      <x:c r="L2932" s="77" t="str">
        <x:v>weighted_hybrid</x:v>
      </x:c>
      <x:c r="M2932" s="77" t="str">
        <x:v>是</x:v>
      </x:c>
      <x:c r="N2932" s="77" t="str">
        <x:v>是</x:v>
      </x:c>
    </x:row>
    <x:row r="2933">
      <x:c r="A2933" s="77" t="str">
        <x:v>3669</x:v>
      </x:c>
      <x:c r="B2933" s="77" t="str">
        <x:v>圓展</x:v>
      </x:c>
      <x:c r="C2933" s="125" t="n">
        <x:v>45658</x:v>
      </x:c>
      <x:c r="D2933" s="120" t="n">
        <x:v>167649</x:v>
      </x:c>
      <x:c r="E2933" s="120" t="n">
        <x:v>175207.58086755162</x:v>
      </x:c>
      <x:c r="F2933" s="120" t="n">
        <x:v>158524.57062770516</x:v>
      </x:c>
      <x:c r="G2933" s="120" t="n">
        <x:v>177061.24867197897</x:v>
      </x:c>
      <x:c r="H2933" s="119" t="n">
        <x:v>0.04508574979601201</x:v>
      </x:c>
      <x:c r="I2933" s="119" t="n">
        <x:f>IFERROR(ABS(F2933-D2933)/ABS(D2933),"")</x:f>
        <x:v>0.05442579062383214</x:v>
      </x:c>
      <x:c r="J2933" s="119" t="n">
        <x:f>IFERROR(ABS(G2933-D2933)/ABS(D2933),"")</x:f>
        <x:v>0.05614258762043898</x:v>
      </x:c>
      <x:c r="K2933" s="120" t="n">
        <x:f>E2933-D2933</x:f>
        <x:v>7558.580867551616</x:v>
      </x:c>
      <x:c r="L2933" s="77" t="str">
        <x:v>weighted_hybrid</x:v>
      </x:c>
      <x:c r="M2933" s="77" t="str">
        <x:v>是</x:v>
      </x:c>
      <x:c r="N2933" s="77" t="str">
        <x:v>是</x:v>
      </x:c>
    </x:row>
    <x:row r="2934">
      <x:c r="A2934" s="77" t="str">
        <x:v>3669</x:v>
      </x:c>
      <x:c r="B2934" s="77" t="str">
        <x:v>圓展</x:v>
      </x:c>
      <x:c r="C2934" s="125" t="n">
        <x:v>45689</x:v>
      </x:c>
      <x:c r="D2934" s="120" t="n">
        <x:v>160501</x:v>
      </x:c>
      <x:c r="E2934" s="120" t="n">
        <x:v>177950.8654002029</x:v>
      </x:c>
      <x:c r="F2934" s="120" t="n">
        <x:v>178314.3295520685</x:v>
      </x:c>
      <x:c r="G2934" s="120" t="n">
        <x:v>177910.48049444007</x:v>
      </x:c>
      <x:c r="H2934" s="119" t="n">
        <x:v>0.10872122541418988</x:v>
      </x:c>
      <x:c r="I2934" s="119" t="n">
        <x:f>IFERROR(ABS(F2934-D2934)/ABS(D2934),"")</x:f>
        <x:v>0.11098578545970736</x:v>
      </x:c>
      <x:c r="J2934" s="119" t="n">
        <x:f>IFERROR(ABS(G2934-D2934)/ABS(D2934),"")</x:f>
        <x:v>0.10846960763135474</x:v>
      </x:c>
      <x:c r="K2934" s="120" t="n">
        <x:f>E2934-D2934</x:f>
        <x:v>17449.865400202892</x:v>
      </x:c>
      <x:c r="L2934" s="77" t="str">
        <x:v>weighted_hybrid</x:v>
      </x:c>
      <x:c r="M2934" s="77" t="str">
        <x:v>是</x:v>
      </x:c>
      <x:c r="N2934" s="77" t="str">
        <x:v>是</x:v>
      </x:c>
    </x:row>
    <x:row r="2935">
      <x:c r="A2935" s="77" t="str">
        <x:v>3669</x:v>
      </x:c>
      <x:c r="B2935" s="77" t="str">
        <x:v>圓展</x:v>
      </x:c>
      <x:c r="C2935" s="125" t="n">
        <x:v>45717</x:v>
      </x:c>
      <x:c r="D2935" s="120" t="n">
        <x:v>229803</x:v>
      </x:c>
      <x:c r="E2935" s="120" t="n">
        <x:v>186617.3608173267</x:v>
      </x:c>
      <x:c r="F2935" s="120" t="n">
        <x:v>196523.75838949883</x:v>
      </x:c>
      <x:c r="G2935" s="120" t="n">
        <x:v>185516.64997597423</x:v>
      </x:c>
      <x:c r="H2935" s="119" t="n">
        <x:v>0.18792461013421627</x:v>
      </x:c>
      <x:c r="I2935" s="119" t="n">
        <x:f>IFERROR(ABS(F2935-D2935)/ABS(D2935),"")</x:f>
        <x:v>0.14481639321723896</x:v>
      </x:c>
      <x:c r="J2935" s="119" t="n">
        <x:f>IFERROR(ABS(G2935-D2935)/ABS(D2935),"")</x:f>
        <x:v>0.19271441201388045</x:v>
      </x:c>
      <x:c r="K2935" s="120" t="n">
        <x:f>E2935-D2935</x:f>
        <x:v>-43185.6391826733</x:v>
      </x:c>
      <x:c r="L2935" s="77" t="str">
        <x:v>weighted_hybrid</x:v>
      </x:c>
      <x:c r="M2935" s="77" t="str">
        <x:v>是</x:v>
      </x:c>
      <x:c r="N2935" s="77" t="str">
        <x:v>是</x:v>
      </x:c>
    </x:row>
    <x:row r="2936">
      <x:c r="A2936" s="77" t="str">
        <x:v>3669</x:v>
      </x:c>
      <x:c r="B2936" s="77" t="str">
        <x:v>圓展</x:v>
      </x:c>
      <x:c r="C2936" s="125" t="n">
        <x:v>45748</x:v>
      </x:c>
      <x:c r="D2936" s="120" t="n">
        <x:v>198209</x:v>
      </x:c>
      <x:c r="E2936" s="120" t="n">
        <x:v>234648.12866645324</x:v>
      </x:c>
      <x:c r="F2936" s="120" t="n">
        <x:v>234146.64507458016</x:v>
      </x:c>
      <x:c r="G2936" s="120" t="n">
        <x:v>234703.84906555025</x:v>
      </x:c>
      <x:c r="H2936" s="119" t="n">
        <x:v>0.1838419479763948</x:v>
      </x:c>
      <x:c r="I2936" s="119" t="n">
        <x:f>IFERROR(ABS(F2936-D2936)/ABS(D2936),"")</x:f>
        <x:v>0.18131187319738334</x:v>
      </x:c>
      <x:c r="J2936" s="119" t="n">
        <x:f>IFERROR(ABS(G2936-D2936)/ABS(D2936),"")</x:f>
        <x:v>0.184123067396285</x:v>
      </x:c>
      <x:c r="K2936" s="120" t="n">
        <x:f>E2936-D2936</x:f>
        <x:v>36439.12866645324</x:v>
      </x:c>
      <x:c r="L2936" s="77" t="str">
        <x:v>weighted_hybrid</x:v>
      </x:c>
      <x:c r="M2936" s="77" t="str">
        <x:v>是</x:v>
      </x:c>
      <x:c r="N2936" s="77" t="str">
        <x:v>是</x:v>
      </x:c>
    </x:row>
    <x:row r="2937">
      <x:c r="A2937" s="77" t="str">
        <x:v>3669</x:v>
      </x:c>
      <x:c r="B2937" s="77" t="str">
        <x:v>圓展</x:v>
      </x:c>
      <x:c r="C2937" s="125" t="n">
        <x:v>45778</x:v>
      </x:c>
      <x:c r="D2937" s="120" t="n">
        <x:v>231253</x:v>
      </x:c>
      <x:c r="E2937" s="120" t="n">
        <x:v>201481.17637056293</x:v>
      </x:c>
      <x:c r="F2937" s="120" t="n">
        <x:v>203236.2357540584</x:v>
      </x:c>
      <x:c r="G2937" s="120" t="n">
        <x:v>201286.16977239674</x:v>
      </x:c>
      <x:c r="H2937" s="119" t="n">
        <x:v>0.12874135094220215</x:v>
      </x:c>
      <x:c r="I2937" s="119" t="n">
        <x:f>IFERROR(ABS(F2937-D2937)/ABS(D2937),"")</x:f>
        <x:v>0.12115200341591933</x:v>
      </x:c>
      <x:c r="J2937" s="119" t="n">
        <x:f>IFERROR(ABS(G2937-D2937)/ABS(D2937),"")</x:f>
        <x:v>0.1295846117784559</x:v>
      </x:c>
      <x:c r="K2937" s="120" t="n">
        <x:f>E2937-D2937</x:f>
        <x:v>-29771.823629437073</x:v>
      </x:c>
      <x:c r="L2937" s="77" t="str">
        <x:v>weighted_hybrid</x:v>
      </x:c>
      <x:c r="M2937" s="77" t="str">
        <x:v>是</x:v>
      </x:c>
      <x:c r="N2937" s="77" t="str">
        <x:v>是</x:v>
      </x:c>
    </x:row>
    <x:row r="2938">
      <x:c r="A2938" s="77" t="str">
        <x:v>3669</x:v>
      </x:c>
      <x:c r="B2938" s="77" t="str">
        <x:v>圓展</x:v>
      </x:c>
      <x:c r="C2938" s="125" t="n">
        <x:v>45809</x:v>
      </x:c>
      <x:c r="D2938" s="120" t="n">
        <x:v>255283</x:v>
      </x:c>
      <x:c r="E2938" s="120" t="n">
        <x:v>227675.8974341376</x:v>
      </x:c>
      <x:c r="F2938" s="120" t="n">
        <x:v>258271.7816152838</x:v>
      </x:c>
      <x:c r="G2938" s="120" t="n">
        <x:v>224276.35474734355</x:v>
      </x:c>
      <x:c r="H2938" s="119" t="n">
        <x:v>0.10814312964773375</x:v>
      </x:c>
      <x:c r="I2938" s="119" t="n">
        <x:f>IFERROR(ABS(F2938-D2938)/ABS(D2938),"")</x:f>
        <x:v>0.011707718944402118</x:v>
      </x:c>
      <x:c r="J2938" s="119" t="n">
        <x:f>IFERROR(ABS(G2938-D2938)/ABS(D2938),"")</x:f>
        <x:v>0.12145989060241556</x:v>
      </x:c>
      <x:c r="K2938" s="120" t="n">
        <x:f>E2938-D2938</x:f>
        <x:v>-27607.102565862413</x:v>
      </x:c>
      <x:c r="L2938" s="77" t="str">
        <x:v>weighted_hybrid</x:v>
      </x:c>
      <x:c r="M2938" s="77" t="str">
        <x:v>是</x:v>
      </x:c>
      <x:c r="N2938" s="77" t="str">
        <x:v>是</x:v>
      </x:c>
    </x:row>
    <x:row r="2939">
      <x:c r="A2939" s="77" t="str">
        <x:v>3669</x:v>
      </x:c>
      <x:c r="B2939" s="77" t="str">
        <x:v>圓展</x:v>
      </x:c>
      <x:c r="C2939" s="125" t="n">
        <x:v>45839</x:v>
      </x:c>
      <x:c r="D2939" s="120" t="n">
        <x:v>199964</x:v>
      </x:c>
      <x:c r="E2939" s="120" t="n">
        <x:v>253349.4831659337</x:v>
      </x:c>
      <x:c r="F2939" s="120" t="n">
        <x:v>273862.71523149376</x:v>
      </x:c>
      <x:c r="G2939" s="120" t="n">
        <x:v>251070.23515864924</x:v>
      </x:c>
      <x:c r="H2939" s="119" t="n">
        <x:v>0.2669754714145231</x:v>
      </x:c>
      <x:c r="I2939" s="119" t="n">
        <x:f>IFERROR(ABS(F2939-D2939)/ABS(D2939),"")</x:f>
        <x:v>0.36956009697492426</x:v>
      </x:c>
      <x:c r="J2939" s="119" t="n">
        <x:f>IFERROR(ABS(G2939-D2939)/ABS(D2939),"")</x:f>
        <x:v>0.25557717968558963</x:v>
      </x:c>
      <x:c r="K2939" s="120" t="n">
        <x:f>E2939-D2939</x:f>
        <x:v>53385.48316593369</x:v>
      </x:c>
      <x:c r="L2939" s="77" t="str">
        <x:v>weighted_hybrid</x:v>
      </x:c>
      <x:c r="M2939" s="77" t="str">
        <x:v>是</x:v>
      </x:c>
      <x:c r="N2939" s="77" t="str">
        <x:v>是</x:v>
      </x:c>
    </x:row>
    <x:row r="2940">
      <x:c r="A2940" s="77" t="str">
        <x:v>3669</x:v>
      </x:c>
      <x:c r="B2940" s="77" t="str">
        <x:v>圓展</x:v>
      </x:c>
      <x:c r="C2940" s="125" t="n">
        <x:v>45870</x:v>
      </x:c>
      <x:c r="D2940" s="120" t="n">
        <x:v>233181</x:v>
      </x:c>
      <x:c r="E2940" s="120" t="n">
        <x:v>211388.1648801367</x:v>
      </x:c>
      <x:c r="F2940" s="120" t="n">
        <x:v>201073.3577615209</x:v>
      </x:c>
      <x:c r="G2940" s="120" t="n">
        <x:v>212534.2545599829</x:v>
      </x:c>
      <x:c r="H2940" s="119" t="n">
        <x:v>0.09345888009684881</x:v>
      </x:c>
      <x:c r="I2940" s="119" t="n">
        <x:f>IFERROR(ABS(F2940-D2940)/ABS(D2940),"")</x:f>
        <x:v>0.13769407558282667</x:v>
      </x:c>
      <x:c r="J2940" s="119" t="n">
        <x:f>IFERROR(ABS(G2940-D2940)/ABS(D2940),"")</x:f>
        <x:v>0.08854385837618464</x:v>
      </x:c>
      <x:c r="K2940" s="120" t="n">
        <x:f>E2940-D2940</x:f>
        <x:v>-21792.835119863303</x:v>
      </x:c>
      <x:c r="L2940" s="77" t="str">
        <x:v>weighted_hybrid</x:v>
      </x:c>
      <x:c r="M2940" s="77" t="str">
        <x:v>是</x:v>
      </x:c>
      <x:c r="N2940" s="77" t="str">
        <x:v>是</x:v>
      </x:c>
    </x:row>
    <x:row r="2941">
      <x:c r="A2941" s="77" t="str">
        <x:v>3669</x:v>
      </x:c>
      <x:c r="B2941" s="77" t="str">
        <x:v>圓展</x:v>
      </x:c>
      <x:c r="C2941" s="125" t="n">
        <x:v>45901</x:v>
      </x:c>
      <x:c r="D2941" s="120" t="n">
        <x:v>201843</x:v>
      </x:c>
      <x:c r="E2941" s="120" t="n">
        <x:v>218808.0723903079</x:v>
      </x:c>
      <x:c r="F2941" s="120" t="n">
        <x:v>214323.7658660073</x:v>
      </x:c>
      <x:c r="G2941" s="120" t="n">
        <x:v>219306.32867078573</x:v>
      </x:c>
      <x:c r="H2941" s="119" t="n">
        <x:v>0.08405083352064677</x:v>
      </x:c>
      <x:c r="I2941" s="119" t="n">
        <x:f>IFERROR(ABS(F2941-D2941)/ABS(D2941),"")</x:f>
        <x:v>0.06183402875505867</x:v>
      </x:c>
      <x:c r="J2941" s="119" t="n">
        <x:f>IFERROR(ABS(G2941-D2941)/ABS(D2941),"")</x:f>
        <x:v>0.08651936738348981</x:v>
      </x:c>
      <x:c r="K2941" s="120" t="n">
        <x:f>E2941-D2941</x:f>
        <x:v>16965.072390307905</x:v>
      </x:c>
      <x:c r="L2941" s="77" t="str">
        <x:v>weighted_hybrid</x:v>
      </x:c>
      <x:c r="M2941" s="77" t="str">
        <x:v>是</x:v>
      </x:c>
      <x:c r="N2941" s="77" t="str">
        <x:v>是</x:v>
      </x:c>
    </x:row>
    <x:row r="2942">
      <x:c r="A2942" s="77" t="str">
        <x:v>3669</x:v>
      </x:c>
      <x:c r="B2942" s="77" t="str">
        <x:v>圓展</x:v>
      </x:c>
      <x:c r="C2942" s="125" t="n">
        <x:v>45931</x:v>
      </x:c>
      <x:c r="D2942" s="120" t="n">
        <x:v>165796</x:v>
      </x:c>
      <x:c r="E2942" s="120" t="n">
        <x:v>183372.04158383736</x:v>
      </x:c>
      <x:c r="F2942" s="120" t="n">
        <x:v>179447.01015205574</x:v>
      </x:c>
      <x:c r="G2942" s="120" t="n">
        <x:v>183808.15618736864</x:v>
      </x:c>
      <x:c r="H2942" s="119" t="n">
        <x:v>0.10601004598324063</x:v>
      </x:c>
      <x:c r="I2942" s="119" t="n">
        <x:f>IFERROR(ABS(F2942-D2942)/ABS(D2942),"")</x:f>
        <x:v>0.08233618514352418</x:v>
      </x:c>
      <x:c r="J2942" s="119" t="n">
        <x:f>IFERROR(ABS(G2942-D2942)/ABS(D2942),"")</x:f>
        <x:v>0.10864047496543128</x:v>
      </x:c>
      <x:c r="K2942" s="120" t="n">
        <x:f>E2942-D2942</x:f>
        <x:v>17576.04158383736</x:v>
      </x:c>
      <x:c r="L2942" s="77" t="str">
        <x:v>weighted_hybrid</x:v>
      </x:c>
      <x:c r="M2942" s="77" t="str">
        <x:v>是</x:v>
      </x:c>
      <x:c r="N2942" s="77" t="str">
        <x:v>是</x:v>
      </x:c>
    </x:row>
    <x:row r="2943">
      <x:c r="A2943" s="77" t="str">
        <x:v>3669</x:v>
      </x:c>
      <x:c r="B2943" s="77" t="str">
        <x:v>圓展</x:v>
      </x:c>
      <x:c r="C2943" s="125" t="n">
        <x:v>45962</x:v>
      </x:c>
      <x:c r="D2943" s="120" t="n">
        <x:v>189274</x:v>
      </x:c>
      <x:c r="E2943" s="120" t="n">
        <x:v>171556.16969403782</x:v>
      </x:c>
      <x:c r="F2943" s="120" t="n">
        <x:v>172554.9719506456</x:v>
      </x:c>
      <x:c r="G2943" s="120" t="n">
        <x:v>171445.19166552584</x:v>
      </x:c>
      <x:c r="H2943" s="119" t="n">
        <x:v>0.09360942499213935</x:v>
      </x:c>
      <x:c r="I2943" s="119" t="n">
        <x:f>IFERROR(ABS(F2943-D2943)/ABS(D2943),"")</x:f>
        <x:v>0.08833240724745296</x:v>
      </x:c>
      <x:c r="J2943" s="119" t="n">
        <x:f>IFERROR(ABS(G2943-D2943)/ABS(D2943),"")</x:f>
        <x:v>0.09419576029710452</x:v>
      </x:c>
      <x:c r="K2943" s="120" t="n">
        <x:f>E2943-D2943</x:f>
        <x:v>-17717.830305962183</x:v>
      </x:c>
      <x:c r="L2943" s="77" t="str">
        <x:v>weighted_hybrid</x:v>
      </x:c>
      <x:c r="M2943" s="77" t="str">
        <x:v>是</x:v>
      </x:c>
      <x:c r="N2943" s="77" t="str">
        <x:v>是</x:v>
      </x:c>
    </x:row>
    <x:row r="2944">
      <x:c r="A2944" s="77" t="str">
        <x:v>3669</x:v>
      </x:c>
      <x:c r="B2944" s="77" t="str">
        <x:v>圓展</x:v>
      </x:c>
      <x:c r="C2944" s="125" t="n">
        <x:v>45992</x:v>
      </x:c>
      <x:c r="D2944" s="120" t="n">
        <x:v>297617</x:v>
      </x:c>
      <x:c r="E2944" s="120" t="n">
        <x:v>184280.06579944992</x:v>
      </x:c>
      <x:c r="F2944" s="120" t="n">
        <x:v>173570.4343481896</x:v>
      </x:c>
      <x:c r="G2944" s="120" t="n">
        <x:v>185470.02484958997</x:v>
      </x:c>
      <x:c r="H2944" s="119" t="n">
        <x:v>0.3808147189191145</x:v>
      </x:c>
      <x:c r="I2944" s="119" t="n">
        <x:f>IFERROR(ABS(F2944-D2944)/ABS(D2944),"")</x:f>
        <x:v>0.4167993281694608</x:v>
      </x:c>
      <x:c r="J2944" s="119" t="n">
        <x:f>IFERROR(ABS(G2944-D2944)/ABS(D2944),"")</x:f>
        <x:v>0.37681642900240925</x:v>
      </x:c>
      <x:c r="K2944" s="120" t="n">
        <x:f>E2944-D2944</x:f>
        <x:v>-113336.93420055008</x:v>
      </x:c>
      <x:c r="L2944" s="77" t="str">
        <x:v>weighted_hybrid</x:v>
      </x:c>
      <x:c r="M2944" s="77" t="str">
        <x:v>是</x:v>
      </x:c>
      <x:c r="N2944" s="77" t="str">
        <x:v>是</x:v>
      </x:c>
    </x:row>
    <x:row r="2945">
      <x:c r="A2945" s="77" t="str">
        <x:v>3672</x:v>
      </x:c>
      <x:c r="B2945" s="77" t="str">
        <x:v>康聯訊</x:v>
      </x:c>
      <x:c r="C2945" s="125" t="n">
        <x:v>45658</x:v>
      </x:c>
      <x:c r="D2945" s="120" t="n">
        <x:v>36926</x:v>
      </x:c>
      <x:c r="E2945" s="120" t="n">
        <x:v>26757.016597072907</x:v>
      </x:c>
      <x:c r="F2945" s="120" t="n">
        <x:v>27045.17040958499</x:v>
      </x:c>
      <x:c r="G2945" s="120" t="n">
        <x:v>26724.999506793785</x:v>
      </x:c>
      <x:c r="H2945" s="119" t="n">
        <x:v>0.2753881655994988</x:v>
      </x:c>
      <x:c r="I2945" s="119" t="n">
        <x:f>IFERROR(ABS(F2945-D2945)/ABS(D2945),"")</x:f>
        <x:v>0.2675846176248446</x:v>
      </x:c>
      <x:c r="J2945" s="119" t="n">
        <x:f>IFERROR(ABS(G2945-D2945)/ABS(D2945),"")</x:f>
        <x:v>0.27625522648557155</x:v>
      </x:c>
      <x:c r="K2945" s="120" t="n">
        <x:f>E2945-D2945</x:f>
        <x:v>-10168.983402927093</x:v>
      </x:c>
      <x:c r="L2945" s="77" t="str">
        <x:v>weighted_hybrid</x:v>
      </x:c>
      <x:c r="M2945" s="77" t="str">
        <x:v>是</x:v>
      </x:c>
      <x:c r="N2945" s="77" t="str">
        <x:v>是</x:v>
      </x:c>
    </x:row>
    <x:row r="2946">
      <x:c r="A2946" s="77" t="str">
        <x:v>3672</x:v>
      </x:c>
      <x:c r="B2946" s="77" t="str">
        <x:v>康聯訊</x:v>
      </x:c>
      <x:c r="C2946" s="125" t="n">
        <x:v>45689</x:v>
      </x:c>
      <x:c r="D2946" s="120" t="n">
        <x:v>34846</x:v>
      </x:c>
      <x:c r="E2946" s="120" t="n">
        <x:v>29037.970541157014</x:v>
      </x:c>
      <x:c r="F2946" s="120" t="n">
        <x:v>23481.996430475847</x:v>
      </x:c>
      <x:c r="G2946" s="120" t="n">
        <x:v>29655.300997899365</x:v>
      </x:c>
      <x:c r="H2946" s="119" t="n">
        <x:v>0.16667707796714074</x:v>
      </x:c>
      <x:c r="I2946" s="119" t="n">
        <x:f>IFERROR(ABS(F2946-D2946)/ABS(D2946),"")</x:f>
        <x:v>0.32612074756138876</x:v>
      </x:c>
      <x:c r="J2946" s="119" t="n">
        <x:f>IFERROR(ABS(G2946-D2946)/ABS(D2946),"")</x:f>
        <x:v>0.14896111467889098</x:v>
      </x:c>
      <x:c r="K2946" s="120" t="n">
        <x:f>E2946-D2946</x:f>
        <x:v>-5808.029458842986</x:v>
      </x:c>
      <x:c r="L2946" s="77" t="str">
        <x:v>weighted_hybrid</x:v>
      </x:c>
      <x:c r="M2946" s="77" t="str">
        <x:v>是</x:v>
      </x:c>
      <x:c r="N2946" s="77" t="str">
        <x:v>是</x:v>
      </x:c>
    </x:row>
    <x:row r="2947">
      <x:c r="A2947" s="77" t="str">
        <x:v>3672</x:v>
      </x:c>
      <x:c r="B2947" s="77" t="str">
        <x:v>康聯訊</x:v>
      </x:c>
      <x:c r="C2947" s="125" t="n">
        <x:v>45717</x:v>
      </x:c>
      <x:c r="D2947" s="120" t="n">
        <x:v>22487</x:v>
      </x:c>
      <x:c r="E2947" s="120" t="n">
        <x:v>30617.324131444588</x:v>
      </x:c>
      <x:c r="F2947" s="120" t="n">
        <x:v>32523.60508323032</x:v>
      </x:c>
      <x:c r="G2947" s="120" t="n">
        <x:v>30405.51513680173</x:v>
      </x:c>
      <x:c r="H2947" s="119" t="n">
        <x:v>0.36155663856648673</x:v>
      </x:c>
      <x:c r="I2947" s="119" t="n">
        <x:f>IFERROR(ABS(F2947-D2947)/ABS(D2947),"")</x:f>
        <x:v>0.44632921613511445</x:v>
      </x:c>
      <x:c r="J2947" s="119" t="n">
        <x:f>IFERROR(ABS(G2947-D2947)/ABS(D2947),"")</x:f>
        <x:v>0.3521374632810837</x:v>
      </x:c>
      <x:c r="K2947" s="120" t="n">
        <x:f>E2947-D2947</x:f>
        <x:v>8130.324131444588</x:v>
      </x:c>
      <x:c r="L2947" s="77" t="str">
        <x:v>weighted_hybrid</x:v>
      </x:c>
      <x:c r="M2947" s="77" t="str">
        <x:v>是</x:v>
      </x:c>
      <x:c r="N2947" s="77" t="str">
        <x:v>是</x:v>
      </x:c>
    </x:row>
    <x:row r="2948">
      <x:c r="A2948" s="77" t="str">
        <x:v>3672</x:v>
      </x:c>
      <x:c r="B2948" s="77" t="str">
        <x:v>康聯訊</x:v>
      </x:c>
      <x:c r="C2948" s="125" t="n">
        <x:v>45748</x:v>
      </x:c>
      <x:c r="D2948" s="120" t="n">
        <x:v>10283</x:v>
      </x:c>
      <x:c r="E2948" s="120" t="n">
        <x:v>36286.85554020452</x:v>
      </x:c>
      <x:c r="F2948" s="120" t="n">
        <x:v>32777.35764441403</x:v>
      </x:c>
      <x:c r="G2948" s="120" t="n">
        <x:v>36676.79975084791</x:v>
      </x:c>
      <x:c r="H2948" s="119" t="n">
        <x:v>2.528819949450989</x:v>
      </x:c>
      <x:c r="I2948" s="119" t="n">
        <x:f>IFERROR(ABS(F2948-D2948)/ABS(D2948),"")</x:f>
        <x:v>2.187528702169992</x:v>
      </x:c>
      <x:c r="J2948" s="119" t="n">
        <x:f>IFERROR(ABS(G2948-D2948)/ABS(D2948),"")</x:f>
        <x:v>2.5667411991488778</x:v>
      </x:c>
      <x:c r="K2948" s="120" t="n">
        <x:f>E2948-D2948</x:f>
        <x:v>26003.855540204517</x:v>
      </x:c>
      <x:c r="L2948" s="77" t="str">
        <x:v>weighted_hybrid</x:v>
      </x:c>
      <x:c r="M2948" s="77" t="str">
        <x:v>是</x:v>
      </x:c>
      <x:c r="N2948" s="77" t="str">
        <x:v>是</x:v>
      </x:c>
    </x:row>
    <x:row r="2949">
      <x:c r="A2949" s="77" t="str">
        <x:v>3672</x:v>
      </x:c>
      <x:c r="B2949" s="77" t="str">
        <x:v>康聯訊</x:v>
      </x:c>
      <x:c r="C2949" s="125" t="n">
        <x:v>45778</x:v>
      </x:c>
      <x:c r="D2949" s="120" t="n">
        <x:v>6912</x:v>
      </x:c>
      <x:c r="E2949" s="120" t="n">
        <x:v>18551.08791084032</x:v>
      </x:c>
      <x:c r="F2949" s="120" t="n">
        <x:v>18880.021214143813</x:v>
      </x:c>
      <x:c r="G2949" s="120" t="n">
        <x:v>18514.53976602882</x:v>
      </x:c>
      <x:c r="H2949" s="119" t="n">
        <x:v>1.6838958204340742</x:v>
      </x:c>
      <x:c r="I2949" s="119" t="n">
        <x:f>IFERROR(ABS(F2949-D2949)/ABS(D2949),"")</x:f>
        <x:v>1.7314845506573804</x:v>
      </x:c>
      <x:c r="J2949" s="119" t="n">
        <x:f>IFERROR(ABS(G2949-D2949)/ABS(D2949),"")</x:f>
        <x:v>1.6786081837425957</x:v>
      </x:c>
      <x:c r="K2949" s="120" t="n">
        <x:f>E2949-D2949</x:f>
        <x:v>11639.08791084032</x:v>
      </x:c>
      <x:c r="L2949" s="77" t="str">
        <x:v>weighted_hybrid</x:v>
      </x:c>
      <x:c r="M2949" s="77" t="str">
        <x:v>是</x:v>
      </x:c>
      <x:c r="N2949" s="77" t="str">
        <x:v>是</x:v>
      </x:c>
    </x:row>
    <x:row r="2950">
      <x:c r="A2950" s="77" t="str">
        <x:v>3672</x:v>
      </x:c>
      <x:c r="B2950" s="77" t="str">
        <x:v>康聯訊</x:v>
      </x:c>
      <x:c r="C2950" s="125" t="n">
        <x:v>45809</x:v>
      </x:c>
      <x:c r="D2950" s="120" t="n">
        <x:v>13474</x:v>
      </x:c>
      <x:c r="E2950" s="120" t="n">
        <x:v>8747.88459265131</x:v>
      </x:c>
      <x:c r="F2950" s="120" t="n">
        <x:v>8378.335091847957</x:v>
      </x:c>
      <x:c r="G2950" s="120" t="n">
        <x:v>8788.945648296125</x:v>
      </x:c>
      <x:c r="H2950" s="119" t="n">
        <x:v>0.3507581569948561</x:v>
      </x:c>
      <x:c r="I2950" s="119" t="n">
        <x:f>IFERROR(ABS(F2950-D2950)/ABS(D2950),"")</x:f>
        <x:v>0.37818501619059247</x:v>
      </x:c>
      <x:c r="J2950" s="119" t="n">
        <x:f>IFERROR(ABS(G2950-D2950)/ABS(D2950),"")</x:f>
        <x:v>0.3477107281953299</x:v>
      </x:c>
      <x:c r="K2950" s="120" t="n">
        <x:f>E2950-D2950</x:f>
        <x:v>-4726.1154073486905</x:v>
      </x:c>
      <x:c r="L2950" s="77" t="str">
        <x:v>weighted_hybrid</x:v>
      </x:c>
      <x:c r="M2950" s="77" t="str">
        <x:v>是</x:v>
      </x:c>
      <x:c r="N2950" s="77" t="str">
        <x:v>是</x:v>
      </x:c>
    </x:row>
    <x:row r="2951">
      <x:c r="A2951" s="77" t="str">
        <x:v>3672</x:v>
      </x:c>
      <x:c r="B2951" s="77" t="str">
        <x:v>康聯訊</x:v>
      </x:c>
      <x:c r="C2951" s="125" t="n">
        <x:v>45839</x:v>
      </x:c>
      <x:c r="D2951" s="120" t="n">
        <x:v>9352</x:v>
      </x:c>
      <x:c r="E2951" s="120" t="n">
        <x:v>10610.871205713142</x:v>
      </x:c>
      <x:c r="F2951" s="120" t="n">
        <x:v>10087.13216197506</x:v>
      </x:c>
      <x:c r="G2951" s="120" t="n">
        <x:v>10669.06443279515</x:v>
      </x:c>
      <x:c r="H2951" s="119" t="n">
        <x:v>0.13460983807882182</x:v>
      </x:c>
      <x:c r="I2951" s="119" t="n">
        <x:f>IFERROR(ABS(F2951-D2951)/ABS(D2951),"")</x:f>
        <x:v>0.07860694631897559</x:v>
      </x:c>
      <x:c r="J2951" s="119" t="n">
        <x:f>IFERROR(ABS(G2951-D2951)/ABS(D2951),"")</x:f>
        <x:v>0.1408323816076936</x:v>
      </x:c>
      <x:c r="K2951" s="120" t="n">
        <x:f>E2951-D2951</x:f>
        <x:v>1258.8712057131415</x:v>
      </x:c>
      <x:c r="L2951" s="77" t="str">
        <x:v>weighted_hybrid</x:v>
      </x:c>
      <x:c r="M2951" s="77" t="str">
        <x:v>是</x:v>
      </x:c>
      <x:c r="N2951" s="77" t="str">
        <x:v>是</x:v>
      </x:c>
    </x:row>
    <x:row r="2952">
      <x:c r="A2952" s="77" t="str">
        <x:v>3672</x:v>
      </x:c>
      <x:c r="B2952" s="77" t="str">
        <x:v>康聯訊</x:v>
      </x:c>
      <x:c r="C2952" s="125" t="n">
        <x:v>45870</x:v>
      </x:c>
      <x:c r="D2952" s="120" t="n">
        <x:v>9496</x:v>
      </x:c>
      <x:c r="E2952" s="120" t="n">
        <x:v>10046.182861418158</x:v>
      </x:c>
      <x:c r="F2952" s="120" t="n">
        <x:v>12215.649209855084</x:v>
      </x:c>
      <x:c r="G2952" s="120" t="n">
        <x:v>9805.131044925165</x:v>
      </x:c>
      <x:c r="H2952" s="119" t="n">
        <x:v>0.057938380520025035</x:v>
      </x:c>
      <x:c r="I2952" s="119" t="n">
        <x:f>IFERROR(ABS(F2952-D2952)/ABS(D2952),"")</x:f>
        <x:v>0.2863994534388252</x:v>
      </x:c>
      <x:c r="J2952" s="119" t="n">
        <x:f>IFERROR(ABS(G2952-D2952)/ABS(D2952),"")</x:f>
        <x:v>0.03255381686238048</x:v>
      </x:c>
      <x:c r="K2952" s="120" t="n">
        <x:f>E2952-D2952</x:f>
        <x:v>550.1828614181577</x:v>
      </x:c>
      <x:c r="L2952" s="77" t="str">
        <x:v>weighted_hybrid</x:v>
      </x:c>
      <x:c r="M2952" s="77" t="str">
        <x:v>是</x:v>
      </x:c>
      <x:c r="N2952" s="77" t="str">
        <x:v>是</x:v>
      </x:c>
    </x:row>
    <x:row r="2953">
      <x:c r="A2953" s="77" t="str">
        <x:v>3672</x:v>
      </x:c>
      <x:c r="B2953" s="77" t="str">
        <x:v>康聯訊</x:v>
      </x:c>
      <x:c r="C2953" s="125" t="n">
        <x:v>45901</x:v>
      </x:c>
      <x:c r="D2953" s="120" t="n">
        <x:v>31930</x:v>
      </x:c>
      <x:c r="E2953" s="120" t="n">
        <x:v>11775.781996884387</x:v>
      </x:c>
      <x:c r="F2953" s="120" t="n">
        <x:v>10871.048529740843</x:v>
      </x:c>
      <x:c r="G2953" s="120" t="n">
        <x:v>11876.307937678113</x:v>
      </x:c>
      <x:c r="H2953" s="119" t="n">
        <x:v>0.6312000627345948</x:v>
      </x:c>
      <x:c r="I2953" s="119" t="n">
        <x:f>IFERROR(ABS(F2953-D2953)/ABS(D2953),"")</x:f>
        <x:v>0.6595349661841263</x:v>
      </x:c>
      <x:c r="J2953" s="119" t="n">
        <x:f>IFERROR(ABS(G2953-D2953)/ABS(D2953),"")</x:f>
        <x:v>0.6280517401290914</x:v>
      </x:c>
      <x:c r="K2953" s="120" t="n">
        <x:f>E2953-D2953</x:f>
        <x:v>-20154.218003115613</x:v>
      </x:c>
      <x:c r="L2953" s="77" t="str">
        <x:v>weighted_hybrid</x:v>
      </x:c>
      <x:c r="M2953" s="77" t="str">
        <x:v>是</x:v>
      </x:c>
      <x:c r="N2953" s="77" t="str">
        <x:v>是</x:v>
      </x:c>
    </x:row>
    <x:row r="2954">
      <x:c r="A2954" s="77" t="str">
        <x:v>3672</x:v>
      </x:c>
      <x:c r="B2954" s="77" t="str">
        <x:v>康聯訊</x:v>
      </x:c>
      <x:c r="C2954" s="125" t="n">
        <x:v>45931</x:v>
      </x:c>
      <x:c r="D2954" s="120" t="n">
        <x:v>27496</x:v>
      </x:c>
      <x:c r="E2954" s="120" t="n">
        <x:v>25704.637144766602</x:v>
      </x:c>
      <x:c r="F2954" s="120" t="n">
        <x:v>19647.66823011089</x:v>
      </x:c>
      <x:c r="G2954" s="120" t="n">
        <x:v>26377.63369083946</x:v>
      </x:c>
      <x:c r="H2954" s="119" t="n">
        <x:v>0.06514994381849715</x:v>
      </x:c>
      <x:c r="I2954" s="119" t="n">
        <x:f>IFERROR(ABS(F2954-D2954)/ABS(D2954),"")</x:f>
        <x:v>0.28543540041784665</x:v>
      </x:c>
      <x:c r="J2954" s="119" t="n">
        <x:f>IFERROR(ABS(G2954-D2954)/ABS(D2954),"")</x:f>
        <x:v>0.04067378197412501</x:v>
      </x:c>
      <x:c r="K2954" s="120" t="n">
        <x:f>E2954-D2954</x:f>
        <x:v>-1791.3628552333976</x:v>
      </x:c>
      <x:c r="L2954" s="77" t="str">
        <x:v>weighted_hybrid</x:v>
      </x:c>
      <x:c r="M2954" s="77" t="str">
        <x:v>是</x:v>
      </x:c>
      <x:c r="N2954" s="77" t="str">
        <x:v>是</x:v>
      </x:c>
    </x:row>
    <x:row r="2955">
      <x:c r="A2955" s="77" t="str">
        <x:v>3672</x:v>
      </x:c>
      <x:c r="B2955" s="77" t="str">
        <x:v>康聯訊</x:v>
      </x:c>
      <x:c r="C2955" s="125" t="n">
        <x:v>45962</x:v>
      </x:c>
      <x:c r="D2955" s="120" t="n">
        <x:v>15974</x:v>
      </x:c>
      <x:c r="E2955" s="120" t="n">
        <x:v>26389.352936325464</x:v>
      </x:c>
      <x:c r="F2955" s="120" t="n">
        <x:v>23637.29804708124</x:v>
      </x:c>
      <x:c r="G2955" s="120" t="n">
        <x:v>26695.136812908153</x:v>
      </x:c>
      <x:c r="H2955" s="119" t="n">
        <x:v>0.6520190895408453</x:v>
      </x:c>
      <x:c r="I2955" s="119" t="n">
        <x:f>IFERROR(ABS(F2955-D2955)/ABS(D2955),"")</x:f>
        <x:v>0.4797356984525629</x:v>
      </x:c>
      <x:c r="J2955" s="119" t="n">
        <x:f>IFERROR(ABS(G2955-D2955)/ABS(D2955),"")</x:f>
        <x:v>0.6711616885506544</x:v>
      </x:c>
      <x:c r="K2955" s="120" t="n">
        <x:f>E2955-D2955</x:f>
        <x:v>10415.352936325464</x:v>
      </x:c>
      <x:c r="L2955" s="77" t="str">
        <x:v>weighted_hybrid</x:v>
      </x:c>
      <x:c r="M2955" s="77" t="str">
        <x:v>是</x:v>
      </x:c>
      <x:c r="N2955" s="77" t="str">
        <x:v>是</x:v>
      </x:c>
    </x:row>
    <x:row r="2956">
      <x:c r="A2956" s="77" t="str">
        <x:v>3672</x:v>
      </x:c>
      <x:c r="B2956" s="77" t="str">
        <x:v>康聯訊</x:v>
      </x:c>
      <x:c r="C2956" s="125" t="n">
        <x:v>45992</x:v>
      </x:c>
      <x:c r="D2956" s="120" t="n">
        <x:v>15173</x:v>
      </x:c>
      <x:c r="E2956" s="120" t="n">
        <x:v>17032.29500151685</x:v>
      </x:c>
      <x:c r="F2956" s="120" t="n">
        <x:v>14995.63172464816</x:v>
      </x:c>
      <x:c r="G2956" s="120" t="n">
        <x:v>17258.590921168925</x:v>
      </x:c>
      <x:c r="H2956" s="119" t="n">
        <x:v>0.12253970879304356</x:v>
      </x:c>
      <x:c r="I2956" s="119" t="n">
        <x:f>IFERROR(ABS(F2956-D2956)/ABS(D2956),"")</x:f>
        <x:v>0.011689730135888787</x:v>
      </x:c>
      <x:c r="J2956" s="119" t="n">
        <x:f>IFERROR(ABS(G2956-D2956)/ABS(D2956),"")</x:f>
        <x:v>0.13745409089625815</x:v>
      </x:c>
      <x:c r="K2956" s="120" t="n">
        <x:f>E2956-D2956</x:f>
        <x:v>1859.2950015168499</x:v>
      </x:c>
      <x:c r="L2956" s="77" t="str">
        <x:v>weighted_hybrid</x:v>
      </x:c>
      <x:c r="M2956" s="77" t="str">
        <x:v>是</x:v>
      </x:c>
      <x:c r="N2956" s="77" t="str">
        <x:v>是</x:v>
      </x:c>
    </x:row>
    <x:row r="2957">
      <x:c r="A2957" s="77" t="str">
        <x:v>3680</x:v>
      </x:c>
      <x:c r="B2957" s="77" t="str">
        <x:v>家登</x:v>
      </x:c>
      <x:c r="C2957" s="125" t="n">
        <x:v>45658</x:v>
      </x:c>
      <x:c r="D2957" s="120" t="n">
        <x:v>389541</x:v>
      </x:c>
      <x:c r="E2957" s="120" t="n">
        <x:v>558286.3394535305</x:v>
      </x:c>
      <x:c r="F2957" s="120" t="n">
        <x:v>440097.9714148384</x:v>
      </x:c>
      <x:c r="G2957" s="120" t="n">
        <x:v>571418.3803467185</x:v>
      </x:c>
      <x:c r="H2957" s="119" t="n">
        <x:v>0.43319018910340756</x:v>
      </x:c>
      <x:c r="I2957" s="119" t="n">
        <x:f>IFERROR(ABS(F2957-D2957)/ABS(D2957),"")</x:f>
        <x:v>0.12978600818614316</x:v>
      </x:c>
      <x:c r="J2957" s="119" t="n">
        <x:f>IFERROR(ABS(G2957-D2957)/ABS(D2957),"")</x:f>
        <x:v>0.46690176476088135</x:v>
      </x:c>
      <x:c r="K2957" s="120" t="n">
        <x:f>E2957-D2957</x:f>
        <x:v>168745.3394535305</x:v>
      </x:c>
      <x:c r="L2957" s="77" t="str">
        <x:v>weighted_hybrid</x:v>
      </x:c>
      <x:c r="M2957" s="77" t="str">
        <x:v>是</x:v>
      </x:c>
      <x:c r="N2957" s="77" t="str">
        <x:v>是</x:v>
      </x:c>
    </x:row>
    <x:row r="2958">
      <x:c r="A2958" s="77" t="str">
        <x:v>3680</x:v>
      </x:c>
      <x:c r="B2958" s="77" t="str">
        <x:v>家登</x:v>
      </x:c>
      <x:c r="C2958" s="125" t="n">
        <x:v>45689</x:v>
      </x:c>
      <x:c r="D2958" s="120" t="n">
        <x:v>456411</x:v>
      </x:c>
      <x:c r="E2958" s="120" t="n">
        <x:v>449654.5019988619</x:v>
      </x:c>
      <x:c r="F2958" s="120" t="n">
        <x:v>551723.8193616652</x:v>
      </x:c>
      <x:c r="G2958" s="120" t="n">
        <x:v>438313.4667363282</x:v>
      </x:c>
      <x:c r="H2958" s="119" t="n">
        <x:v>0.014803538918076247</x:v>
      </x:c>
      <x:c r="I2958" s="119" t="n">
        <x:f>IFERROR(ABS(F2958-D2958)/ABS(D2958),"")</x:f>
        <x:v>0.20883111792149</x:v>
      </x:c>
      <x:c r="J2958" s="119" t="n">
        <x:f>IFERROR(ABS(G2958-D2958)/ABS(D2958),"")</x:f>
        <x:v>0.039651834122472494</x:v>
      </x:c>
      <x:c r="K2958" s="120" t="n">
        <x:f>E2958-D2958</x:f>
        <x:v>-6756.498001138098</x:v>
      </x:c>
      <x:c r="L2958" s="77" t="str">
        <x:v>weighted_hybrid</x:v>
      </x:c>
      <x:c r="M2958" s="77" t="str">
        <x:v>是</x:v>
      </x:c>
      <x:c r="N2958" s="77" t="str">
        <x:v>是</x:v>
      </x:c>
    </x:row>
    <x:row r="2959">
      <x:c r="A2959" s="77" t="str">
        <x:v>3680</x:v>
      </x:c>
      <x:c r="B2959" s="77" t="str">
        <x:v>家登</x:v>
      </x:c>
      <x:c r="C2959" s="125" t="n">
        <x:v>45717</x:v>
      </x:c>
      <x:c r="D2959" s="120" t="n">
        <x:v>862695</x:v>
      </x:c>
      <x:c r="E2959" s="120" t="n">
        <x:v>513484.79577441124</x:v>
      </x:c>
      <x:c r="F2959" s="120" t="n">
        <x:v>792239.0842967922</x:v>
      </x:c>
      <x:c r="G2959" s="120" t="n">
        <x:v>482512.0970497022</x:v>
      </x:c>
      <x:c r="H2959" s="119" t="n">
        <x:v>0.4047898784919221</x:v>
      </x:c>
      <x:c r="I2959" s="119" t="n">
        <x:f>IFERROR(ABS(F2959-D2959)/ABS(D2959),"")</x:f>
        <x:v>0.08166955378576186</x:v>
      </x:c>
      <x:c r="J2959" s="119" t="n">
        <x:f>IFERROR(ABS(G2959-D2959)/ABS(D2959),"")</x:f>
        <x:v>0.44069213679260666</x:v>
      </x:c>
      <x:c r="K2959" s="120" t="n">
        <x:f>E2959-D2959</x:f>
        <x:v>-349210.20422558876</x:v>
      </x:c>
      <x:c r="L2959" s="77" t="str">
        <x:v>weighted_hybrid</x:v>
      </x:c>
      <x:c r="M2959" s="77" t="str">
        <x:v>是</x:v>
      </x:c>
      <x:c r="N2959" s="77" t="str">
        <x:v>是</x:v>
      </x:c>
    </x:row>
    <x:row r="2960">
      <x:c r="A2960" s="77" t="str">
        <x:v>3680</x:v>
      </x:c>
      <x:c r="B2960" s="77" t="str">
        <x:v>家登</x:v>
      </x:c>
      <x:c r="C2960" s="125" t="n">
        <x:v>45748</x:v>
      </x:c>
      <x:c r="D2960" s="120" t="n">
        <x:v>580044</x:v>
      </x:c>
      <x:c r="E2960" s="120" t="n">
        <x:v>672627.5767991104</x:v>
      </x:c>
      <x:c r="F2960" s="120" t="n">
        <x:v>500472.899023915</x:v>
      </x:c>
      <x:c r="G2960" s="120" t="n">
        <x:v>691755.8743296877</x:v>
      </x:c>
      <x:c r="H2960" s="119" t="n">
        <x:v>0.1596147478451814</x:v>
      </x:c>
      <x:c r="I2960" s="119" t="n">
        <x:f>IFERROR(ABS(F2960-D2960)/ABS(D2960),"")</x:f>
        <x:v>0.1371811465614419</x:v>
      </x:c>
      <x:c r="J2960" s="119" t="n">
        <x:f>IFERROR(ABS(G2960-D2960)/ABS(D2960),"")</x:f>
        <x:v>0.19259206944591734</x:v>
      </x:c>
      <x:c r="K2960" s="120" t="n">
        <x:f>E2960-D2960</x:f>
        <x:v>92583.5767991104</x:v>
      </x:c>
      <x:c r="L2960" s="77" t="str">
        <x:v>weighted_hybrid</x:v>
      </x:c>
      <x:c r="M2960" s="77" t="str">
        <x:v>是</x:v>
      </x:c>
      <x:c r="N2960" s="77" t="str">
        <x:v>是</x:v>
      </x:c>
    </x:row>
    <x:row r="2961">
      <x:c r="A2961" s="77" t="str">
        <x:v>3680</x:v>
      </x:c>
      <x:c r="B2961" s="77" t="str">
        <x:v>家登</x:v>
      </x:c>
      <x:c r="C2961" s="125" t="n">
        <x:v>45778</x:v>
      </x:c>
      <x:c r="D2961" s="120" t="n">
        <x:v>584452</x:v>
      </x:c>
      <x:c r="E2961" s="120" t="n">
        <x:v>598790.7346427806</x:v>
      </x:c>
      <x:c r="F2961" s="120" t="n">
        <x:v>613629.1572356893</x:v>
      </x:c>
      <x:c r="G2961" s="120" t="n">
        <x:v>597142.0210213463</x:v>
      </x:c>
      <x:c r="H2961" s="119" t="n">
        <x:v>0.024533639448202103</x:v>
      </x:c>
      <x:c r="I2961" s="119" t="n">
        <x:f>IFERROR(ABS(F2961-D2961)/ABS(D2961),"")</x:f>
        <x:v>0.04992224722593018</x:v>
      </x:c>
      <x:c r="J2961" s="119" t="n">
        <x:f>IFERROR(ABS(G2961-D2961)/ABS(D2961),"")</x:f>
        <x:v>0.02171268302845457</x:v>
      </x:c>
      <x:c r="K2961" s="120" t="n">
        <x:f>E2961-D2961</x:f>
        <x:v>14338.734642780619</x:v>
      </x:c>
      <x:c r="L2961" s="77" t="str">
        <x:v>weighted_hybrid</x:v>
      </x:c>
      <x:c r="M2961" s="77" t="str">
        <x:v>是</x:v>
      </x:c>
      <x:c r="N2961" s="77" t="str">
        <x:v>是</x:v>
      </x:c>
    </x:row>
    <x:row r="2962">
      <x:c r="A2962" s="77" t="str">
        <x:v>3680</x:v>
      </x:c>
      <x:c r="B2962" s="77" t="str">
        <x:v>家登</x:v>
      </x:c>
      <x:c r="C2962" s="125" t="n">
        <x:v>45809</x:v>
      </x:c>
      <x:c r="D2962" s="120" t="n">
        <x:v>545299</x:v>
      </x:c>
      <x:c r="E2962" s="120" t="n">
        <x:v>646895.7652722892</x:v>
      </x:c>
      <x:c r="F2962" s="120" t="n">
        <x:v>590864.1220512482</x:v>
      </x:c>
      <x:c r="G2962" s="120" t="n">
        <x:v>653121.5034079603</x:v>
      </x:c>
      <x:c r="H2962" s="119" t="n">
        <x:v>0.1863138668368898</x:v>
      </x:c>
      <x:c r="I2962" s="119" t="n">
        <x:f>IFERROR(ABS(F2962-D2962)/ABS(D2962),"")</x:f>
        <x:v>0.08355988558799522</x:v>
      </x:c>
      <x:c r="J2962" s="119" t="n">
        <x:f>IFERROR(ABS(G2962-D2962)/ABS(D2962),"")</x:f>
        <x:v>0.19773097586454458</x:v>
      </x:c>
      <x:c r="K2962" s="120" t="n">
        <x:f>E2962-D2962</x:f>
        <x:v>101596.76527228917</x:v>
      </x:c>
      <x:c r="L2962" s="77" t="str">
        <x:v>weighted_hybrid</x:v>
      </x:c>
      <x:c r="M2962" s="77" t="str">
        <x:v>是</x:v>
      </x:c>
      <x:c r="N2962" s="77" t="str">
        <x:v>是</x:v>
      </x:c>
    </x:row>
    <x:row r="2963">
      <x:c r="A2963" s="77" t="str">
        <x:v>3680</x:v>
      </x:c>
      <x:c r="B2963" s="77" t="str">
        <x:v>家登</x:v>
      </x:c>
      <x:c r="C2963" s="125" t="n">
        <x:v>45839</x:v>
      </x:c>
      <x:c r="D2963" s="120" t="n">
        <x:v>507298</x:v>
      </x:c>
      <x:c r="E2963" s="120" t="n">
        <x:v>602231.3201483531</x:v>
      </x:c>
      <x:c r="F2963" s="120" t="n">
        <x:v>607521.5914959111</x:v>
      </x:c>
      <x:c r="G2963" s="120" t="n">
        <x:v>601643.5122208466</x:v>
      </x:c>
      <x:c r="H2963" s="119" t="n">
        <x:v>0.18713521470290267</x:v>
      </x:c>
      <x:c r="I2963" s="119" t="n">
        <x:f>IFERROR(ABS(F2963-D2963)/ABS(D2963),"")</x:f>
        <x:v>0.19756354548196745</x:v>
      </x:c>
      <x:c r="J2963" s="119" t="n">
        <x:f>IFERROR(ABS(G2963-D2963)/ABS(D2963),"")</x:f>
        <x:v>0.18597651128300646</x:v>
      </x:c>
      <x:c r="K2963" s="120" t="n">
        <x:f>E2963-D2963</x:f>
        <x:v>94933.32014835312</x:v>
      </x:c>
      <x:c r="L2963" s="77" t="str">
        <x:v>weighted_hybrid</x:v>
      </x:c>
      <x:c r="M2963" s="77" t="str">
        <x:v>是</x:v>
      </x:c>
      <x:c r="N2963" s="77" t="str">
        <x:v>是</x:v>
      </x:c>
    </x:row>
    <x:row r="2964">
      <x:c r="A2964" s="77" t="str">
        <x:v>3680</x:v>
      </x:c>
      <x:c r="B2964" s="77" t="str">
        <x:v>家登</x:v>
      </x:c>
      <x:c r="C2964" s="125" t="n">
        <x:v>45870</x:v>
      </x:c>
      <x:c r="D2964" s="120" t="n">
        <x:v>560069</x:v>
      </x:c>
      <x:c r="E2964" s="120" t="n">
        <x:v>531167.1476618613</x:v>
      </x:c>
      <x:c r="F2964" s="120" t="n">
        <x:v>654189.1375863976</x:v>
      </x:c>
      <x:c r="G2964" s="120" t="n">
        <x:v>517498.0376702461</x:v>
      </x:c>
      <x:c r="H2964" s="119" t="n">
        <x:v>0.051604092242453575</x:v>
      </x:c>
      <x:c r="I2964" s="119" t="n">
        <x:f>IFERROR(ABS(F2964-D2964)/ABS(D2964),"")</x:f>
        <x:v>0.16805096798144084</x:v>
      </x:c>
      <x:c r="J2964" s="119" t="n">
        <x:f>IFERROR(ABS(G2964-D2964)/ABS(D2964),"")</x:f>
        <x:v>0.07601021004510856</x:v>
      </x:c>
      <x:c r="K2964" s="120" t="n">
        <x:f>E2964-D2964</x:f>
        <x:v>-28901.852338138735</x:v>
      </x:c>
      <x:c r="L2964" s="77" t="str">
        <x:v>weighted_hybrid</x:v>
      </x:c>
      <x:c r="M2964" s="77" t="str">
        <x:v>是</x:v>
      </x:c>
      <x:c r="N2964" s="77" t="str">
        <x:v>是</x:v>
      </x:c>
    </x:row>
    <x:row r="2965">
      <x:c r="A2965" s="77" t="str">
        <x:v>3680</x:v>
      </x:c>
      <x:c r="B2965" s="77" t="str">
        <x:v>家登</x:v>
      </x:c>
      <x:c r="C2965" s="125" t="n">
        <x:v>45901</x:v>
      </x:c>
      <x:c r="D2965" s="120" t="n">
        <x:v>592823</x:v>
      </x:c>
      <x:c r="E2965" s="120" t="n">
        <x:v>544264.1185782338</x:v>
      </x:c>
      <x:c r="F2965" s="120" t="n">
        <x:v>699364.7889016991</x:v>
      </x:c>
      <x:c r="G2965" s="120" t="n">
        <x:v>527030.7107645153</x:v>
      </x:c>
      <x:c r="H2965" s="119" t="n">
        <x:v>0.0819112642757893</x:v>
      </x:c>
      <x:c r="I2965" s="119" t="n">
        <x:f>IFERROR(ABS(F2965-D2965)/ABS(D2965),"")</x:f>
        <x:v>0.1797193916256608</x:v>
      </x:c>
      <x:c r="J2965" s="119" t="n">
        <x:f>IFERROR(ABS(G2965-D2965)/ABS(D2965),"")</x:f>
        <x:v>0.1109813371537283</x:v>
      </x:c>
      <x:c r="K2965" s="120" t="n">
        <x:f>E2965-D2965</x:f>
        <x:v>-48558.881421766244</x:v>
      </x:c>
      <x:c r="L2965" s="77" t="str">
        <x:v>weighted_hybrid</x:v>
      </x:c>
      <x:c r="M2965" s="77" t="str">
        <x:v>是</x:v>
      </x:c>
      <x:c r="N2965" s="77" t="str">
        <x:v>是</x:v>
      </x:c>
    </x:row>
    <x:row r="2966">
      <x:c r="A2966" s="77" t="str">
        <x:v>3680</x:v>
      </x:c>
      <x:c r="B2966" s="77" t="str">
        <x:v>家登</x:v>
      </x:c>
      <x:c r="C2966" s="125" t="n">
        <x:v>45931</x:v>
      </x:c>
      <x:c r="D2966" s="120" t="n">
        <x:v>658672</x:v>
      </x:c>
      <x:c r="E2966" s="120" t="n">
        <x:v>462887.3759217163</x:v>
      </x:c>
      <x:c r="F2966" s="120" t="n">
        <x:v>604134.0869249373</x:v>
      </x:c>
      <x:c r="G2966" s="120" t="n">
        <x:v>447193.2969213584</x:v>
      </x:c>
      <x:c r="H2966" s="119" t="n">
        <x:v>0.29724145565362387</x:v>
      </x:c>
      <x:c r="I2966" s="119" t="n">
        <x:f>IFERROR(ABS(F2966-D2966)/ABS(D2966),"")</x:f>
        <x:v>0.08279980487262656</x:v>
      </x:c>
      <x:c r="J2966" s="119" t="n">
        <x:f>IFERROR(ABS(G2966-D2966)/ABS(D2966),"")</x:f>
        <x:v>0.3210683057404013</x:v>
      </x:c>
      <x:c r="K2966" s="120" t="n">
        <x:f>E2966-D2966</x:f>
        <x:v>-195784.62407828373</x:v>
      </x:c>
      <x:c r="L2966" s="77" t="str">
        <x:v>weighted_hybrid</x:v>
      </x:c>
      <x:c r="M2966" s="77" t="str">
        <x:v>是</x:v>
      </x:c>
      <x:c r="N2966" s="77" t="str">
        <x:v>是</x:v>
      </x:c>
    </x:row>
    <x:row r="2967">
      <x:c r="A2967" s="77" t="str">
        <x:v>3680</x:v>
      </x:c>
      <x:c r="B2967" s="77" t="str">
        <x:v>家登</x:v>
      </x:c>
      <x:c r="C2967" s="125" t="n">
        <x:v>45962</x:v>
      </x:c>
      <x:c r="D2967" s="120" t="n">
        <x:v>733434</x:v>
      </x:c>
      <x:c r="E2967" s="120" t="n">
        <x:v>558579.077760526</x:v>
      </x:c>
      <x:c r="F2967" s="120" t="n">
        <x:v>469841.74769160006</x:v>
      </x:c>
      <x:c r="G2967" s="120" t="n">
        <x:v>568438.7811015177</x:v>
      </x:c>
      <x:c r="H2967" s="119" t="n">
        <x:v>0.23840580371168232</x:v>
      </x:c>
      <x:c r="I2967" s="119" t="n">
        <x:f>IFERROR(ABS(F2967-D2967)/ABS(D2967),"")</x:f>
        <x:v>0.35939464533741267</x:v>
      </x:c>
      <x:c r="J2967" s="119" t="n">
        <x:f>IFERROR(ABS(G2967-D2967)/ABS(D2967),"")</x:f>
        <x:v>0.2249625990866012</x:v>
      </x:c>
      <x:c r="K2967" s="120" t="n">
        <x:f>E2967-D2967</x:f>
        <x:v>-174854.92223947402</x:v>
      </x:c>
      <x:c r="L2967" s="77" t="str">
        <x:v>weighted_hybrid</x:v>
      </x:c>
      <x:c r="M2967" s="77" t="str">
        <x:v>是</x:v>
      </x:c>
      <x:c r="N2967" s="77" t="str">
        <x:v>是</x:v>
      </x:c>
    </x:row>
    <x:row r="2968">
      <x:c r="A2968" s="77" t="str">
        <x:v>3680</x:v>
      </x:c>
      <x:c r="B2968" s="77" t="str">
        <x:v>家登</x:v>
      </x:c>
      <x:c r="C2968" s="125" t="n">
        <x:v>45992</x:v>
      </x:c>
      <x:c r="D2968" s="120" t="n">
        <x:v>873299</x:v>
      </x:c>
      <x:c r="E2968" s="120" t="n">
        <x:v>805426.2785826846</x:v>
      </x:c>
      <x:c r="F2968" s="120" t="n">
        <x:v>927446.5507331948</x:v>
      </x:c>
      <x:c r="G2968" s="120" t="n">
        <x:v>791868.4705659612</x:v>
      </x:c>
      <x:c r="H2968" s="119" t="n">
        <x:v>0.07771991198583236</x:v>
      </x:c>
      <x:c r="I2968" s="119" t="n">
        <x:f>IFERROR(ABS(F2968-D2968)/ABS(D2968),"")</x:f>
        <x:v>0.06200344983012096</x:v>
      </x:c>
      <x:c r="J2968" s="119" t="n">
        <x:f>IFERROR(ABS(G2968-D2968)/ABS(D2968),"")</x:f>
        <x:v>0.09324472996538276</x:v>
      </x:c>
      <x:c r="K2968" s="120" t="n">
        <x:f>E2968-D2968</x:f>
        <x:v>-67872.72141731542</x:v>
      </x:c>
      <x:c r="L2968" s="77" t="str">
        <x:v>weighted_hybrid</x:v>
      </x:c>
      <x:c r="M2968" s="77" t="str">
        <x:v>是</x:v>
      </x:c>
      <x:c r="N2968" s="77" t="str">
        <x:v>是</x:v>
      </x:c>
    </x:row>
    <x:row r="2969">
      <x:c r="A2969" s="77" t="str">
        <x:v>3684</x:v>
      </x:c>
      <x:c r="B2969" s="77" t="str">
        <x:v>榮昌</x:v>
      </x:c>
      <x:c r="C2969" s="125" t="n">
        <x:v>45658</x:v>
      </x:c>
      <x:c r="D2969" s="120" t="n">
        <x:v>65439</x:v>
      </x:c>
      <x:c r="E2969" s="120" t="n">
        <x:v>94606.47291280772</x:v>
      </x:c>
      <x:c r="F2969" s="120" t="n">
        <x:v>82839.81353288391</x:v>
      </x:c>
      <x:c r="G2969" s="120" t="n">
        <x:v>95913.87951057703</x:v>
      </x:c>
      <x:c r="H2969" s="119" t="n">
        <x:v>0.44572002800788085</x:v>
      </x:c>
      <x:c r="I2969" s="119" t="n">
        <x:f>IFERROR(ABS(F2969-D2969)/ABS(D2969),"")</x:f>
        <x:v>0.2659089156754216</x:v>
      </x:c>
      <x:c r="J2969" s="119" t="n">
        <x:f>IFERROR(ABS(G2969-D2969)/ABS(D2969),"")</x:f>
        <x:v>0.4656990404892652</x:v>
      </x:c>
      <x:c r="K2969" s="120" t="n">
        <x:f>E2969-D2969</x:f>
        <x:v>29167.472912807716</x:v>
      </x:c>
      <x:c r="L2969" s="77" t="str">
        <x:v>weighted_hybrid</x:v>
      </x:c>
      <x:c r="M2969" s="77" t="str">
        <x:v>是</x:v>
      </x:c>
      <x:c r="N2969" s="77" t="str">
        <x:v>是</x:v>
      </x:c>
    </x:row>
    <x:row r="2970">
      <x:c r="A2970" s="77" t="str">
        <x:v>3684</x:v>
      </x:c>
      <x:c r="B2970" s="77" t="str">
        <x:v>榮昌</x:v>
      </x:c>
      <x:c r="C2970" s="125" t="n">
        <x:v>45689</x:v>
      </x:c>
      <x:c r="D2970" s="120" t="n">
        <x:v>78576</x:v>
      </x:c>
      <x:c r="E2970" s="120" t="n">
        <x:v>68174.7112882742</x:v>
      </x:c>
      <x:c r="F2970" s="120" t="n">
        <x:v>61547.64950053934</x:v>
      </x:c>
      <x:c r="G2970" s="120" t="n">
        <x:v>68911.0514869114</x:v>
      </x:c>
      <x:c r="H2970" s="119" t="n">
        <x:v>0.1323723364860238</x:v>
      </x:c>
      <x:c r="I2970" s="119" t="n">
        <x:f>IFERROR(ABS(F2970-D2970)/ABS(D2970),"")</x:f>
        <x:v>0.21671185221264333</x:v>
      </x:c>
      <x:c r="J2970" s="119" t="n">
        <x:f>IFERROR(ABS(G2970-D2970)/ABS(D2970),"")</x:f>
        <x:v>0.12300127918306611</x:v>
      </x:c>
      <x:c r="K2970" s="120" t="n">
        <x:f>E2970-D2970</x:f>
        <x:v>-10401.288711725807</x:v>
      </x:c>
      <x:c r="L2970" s="77" t="str">
        <x:v>weighted_hybrid</x:v>
      </x:c>
      <x:c r="M2970" s="77" t="str">
        <x:v>是</x:v>
      </x:c>
      <x:c r="N2970" s="77" t="str">
        <x:v>是</x:v>
      </x:c>
    </x:row>
    <x:row r="2971">
      <x:c r="A2971" s="77" t="str">
        <x:v>3684</x:v>
      </x:c>
      <x:c r="B2971" s="77" t="str">
        <x:v>榮昌</x:v>
      </x:c>
      <x:c r="C2971" s="125" t="n">
        <x:v>45717</x:v>
      </x:c>
      <x:c r="D2971" s="120" t="n">
        <x:v>85139</x:v>
      </x:c>
      <x:c r="E2971" s="120" t="n">
        <x:v>100161.31387952891</x:v>
      </x:c>
      <x:c r="F2971" s="120" t="n">
        <x:v>87437.98310783236</x:v>
      </x:c>
      <x:c r="G2971" s="120" t="n">
        <x:v>101575.0172986063</x:v>
      </x:c>
      <x:c r="H2971" s="119" t="n">
        <x:v>0.1764445657046584</x:v>
      </x:c>
      <x:c r="I2971" s="119" t="n">
        <x:f>IFERROR(ABS(F2971-D2971)/ABS(D2971),"")</x:f>
        <x:v>0.02700270273120852</x:v>
      </x:c>
      <x:c r="J2971" s="119" t="n">
        <x:f>IFERROR(ABS(G2971-D2971)/ABS(D2971),"")</x:f>
        <x:v>0.19304921714615272</x:v>
      </x:c>
      <x:c r="K2971" s="120" t="n">
        <x:f>E2971-D2971</x:f>
        <x:v>15022.313879528912</x:v>
      </x:c>
      <x:c r="L2971" s="77" t="str">
        <x:v>weighted_hybrid</x:v>
      </x:c>
      <x:c r="M2971" s="77" t="str">
        <x:v>是</x:v>
      </x:c>
      <x:c r="N2971" s="77" t="str">
        <x:v>是</x:v>
      </x:c>
    </x:row>
    <x:row r="2972">
      <x:c r="A2972" s="77" t="str">
        <x:v>3684</x:v>
      </x:c>
      <x:c r="B2972" s="77" t="str">
        <x:v>榮昌</x:v>
      </x:c>
      <x:c r="C2972" s="125" t="n">
        <x:v>45748</x:v>
      </x:c>
      <x:c r="D2972" s="120" t="n">
        <x:v>100919</x:v>
      </x:c>
      <x:c r="E2972" s="120" t="n">
        <x:v>90718.22814727407</x:v>
      </x:c>
      <x:c r="F2972" s="120" t="n">
        <x:v>91053.2657371036</x:v>
      </x:c>
      <x:c r="G2972" s="120" t="n">
        <x:v>90681.00174840412</x:v>
      </x:c>
      <x:c r="H2972" s="119" t="n">
        <x:v>0.10107880431559892</x:v>
      </x:c>
      <x:c r="I2972" s="119" t="n">
        <x:f>IFERROR(ABS(F2972-D2972)/ABS(D2972),"")</x:f>
        <x:v>0.09775893798884647</x:v>
      </x:c>
      <x:c r="J2972" s="119" t="n">
        <x:f>IFERROR(ABS(G2972-D2972)/ABS(D2972),"")</x:f>
        <x:v>0.10144767835190482</x:v>
      </x:c>
      <x:c r="K2972" s="120" t="n">
        <x:f>E2972-D2972</x:f>
        <x:v>-10200.771852725928</x:v>
      </x:c>
      <x:c r="L2972" s="77" t="str">
        <x:v>weighted_hybrid</x:v>
      </x:c>
      <x:c r="M2972" s="77" t="str">
        <x:v>是</x:v>
      </x:c>
      <x:c r="N2972" s="77" t="str">
        <x:v>是</x:v>
      </x:c>
    </x:row>
    <x:row r="2973">
      <x:c r="A2973" s="77" t="str">
        <x:v>3684</x:v>
      </x:c>
      <x:c r="B2973" s="77" t="str">
        <x:v>榮昌</x:v>
      </x:c>
      <x:c r="C2973" s="125" t="n">
        <x:v>45778</x:v>
      </x:c>
      <x:c r="D2973" s="120" t="n">
        <x:v>90098</x:v>
      </x:c>
      <x:c r="E2973" s="120" t="n">
        <x:v>98755.37428840678</x:v>
      </x:c>
      <x:c r="F2973" s="120" t="n">
        <x:v>92821.47558447128</x:v>
      </x:c>
      <x:c r="G2973" s="120" t="n">
        <x:v>99414.69636662182</x:v>
      </x:c>
      <x:c r="H2973" s="119" t="n">
        <x:v>0.09608841803821147</x:v>
      </x:c>
      <x:c r="I2973" s="119" t="n">
        <x:f>IFERROR(ABS(F2973-D2973)/ABS(D2973),"")</x:f>
        <x:v>0.03022792497581831</x:v>
      </x:c>
      <x:c r="J2973" s="119" t="n">
        <x:f>IFERROR(ABS(G2973-D2973)/ABS(D2973),"")</x:f>
        <x:v>0.10340625060069948</x:v>
      </x:c>
      <x:c r="K2973" s="120" t="n">
        <x:f>E2973-D2973</x:f>
        <x:v>8657.374288406776</x:v>
      </x:c>
      <x:c r="L2973" s="77" t="str">
        <x:v>weighted_hybrid</x:v>
      </x:c>
      <x:c r="M2973" s="77" t="str">
        <x:v>是</x:v>
      </x:c>
      <x:c r="N2973" s="77" t="str">
        <x:v>是</x:v>
      </x:c>
    </x:row>
    <x:row r="2974">
      <x:c r="A2974" s="77" t="str">
        <x:v>3684</x:v>
      </x:c>
      <x:c r="B2974" s="77" t="str">
        <x:v>榮昌</x:v>
      </x:c>
      <x:c r="C2974" s="125" t="n">
        <x:v>45809</x:v>
      </x:c>
      <x:c r="D2974" s="120" t="n">
        <x:v>133780</x:v>
      </x:c>
      <x:c r="E2974" s="120" t="n">
        <x:v>91010.01030317025</x:v>
      </x:c>
      <x:c r="F2974" s="120" t="n">
        <x:v>95040.65029057076</x:v>
      </x:c>
      <x:c r="G2974" s="120" t="n">
        <x:v>90562.1614156813</x:v>
      </x:c>
      <x:c r="H2974" s="119" t="n">
        <x:v>0.31970391461227204</x:v>
      </x:c>
      <x:c r="I2974" s="119" t="n">
        <x:f>IFERROR(ABS(F2974-D2974)/ABS(D2974),"")</x:f>
        <x:v>0.2895750464152283</x:v>
      </x:c>
      <x:c r="J2974" s="119" t="n">
        <x:f>IFERROR(ABS(G2974-D2974)/ABS(D2974),"")</x:f>
        <x:v>0.3230515666341658</x:v>
      </x:c>
      <x:c r="K2974" s="120" t="n">
        <x:f>E2974-D2974</x:f>
        <x:v>-42769.989696829754</x:v>
      </x:c>
      <x:c r="L2974" s="77" t="str">
        <x:v>weighted_hybrid</x:v>
      </x:c>
      <x:c r="M2974" s="77" t="str">
        <x:v>是</x:v>
      </x:c>
      <x:c r="N2974" s="77" t="str">
        <x:v>是</x:v>
      </x:c>
    </x:row>
    <x:row r="2975">
      <x:c r="A2975" s="77" t="str">
        <x:v>3684</x:v>
      </x:c>
      <x:c r="B2975" s="77" t="str">
        <x:v>榮昌</x:v>
      </x:c>
      <x:c r="C2975" s="125" t="n">
        <x:v>45839</x:v>
      </x:c>
      <x:c r="D2975" s="120" t="n">
        <x:v>98684</x:v>
      </x:c>
      <x:c r="E2975" s="120" t="n">
        <x:v>111079.43769945177</x:v>
      </x:c>
      <x:c r="F2975" s="120" t="n">
        <x:v>108658.01878054893</x:v>
      </x:c>
      <x:c r="G2975" s="120" t="n">
        <x:v>111348.48424599653</x:v>
      </x:c>
      <x:c r="H2975" s="119" t="n">
        <x:v>0.12560736998350053</x:v>
      </x:c>
      <x:c r="I2975" s="119" t="n">
        <x:f>IFERROR(ABS(F2975-D2975)/ABS(D2975),"")</x:f>
        <x:v>0.10107027259281065</x:v>
      </x:c>
      <x:c r="J2975" s="119" t="n">
        <x:f>IFERROR(ABS(G2975-D2975)/ABS(D2975),"")</x:f>
        <x:v>0.12833371413802167</x:v>
      </x:c>
      <x:c r="K2975" s="120" t="n">
        <x:f>E2975-D2975</x:f>
        <x:v>12395.437699451766</x:v>
      </x:c>
      <x:c r="L2975" s="77" t="str">
        <x:v>weighted_hybrid</x:v>
      </x:c>
      <x:c r="M2975" s="77" t="str">
        <x:v>是</x:v>
      </x:c>
      <x:c r="N2975" s="77" t="str">
        <x:v>是</x:v>
      </x:c>
    </x:row>
    <x:row r="2976">
      <x:c r="A2976" s="77" t="str">
        <x:v>3684</x:v>
      </x:c>
      <x:c r="B2976" s="77" t="str">
        <x:v>榮昌</x:v>
      </x:c>
      <x:c r="C2976" s="125" t="n">
        <x:v>45870</x:v>
      </x:c>
      <x:c r="D2976" s="120" t="n">
        <x:v>107020</x:v>
      </x:c>
      <x:c r="E2976" s="120" t="n">
        <x:v>91996.78761457512</x:v>
      </x:c>
      <x:c r="F2976" s="120" t="n">
        <x:v>110702.91350980854</x:v>
      </x:c>
      <x:c r="G2976" s="120" t="n">
        <x:v>89918.3291817714</x:v>
      </x:c>
      <x:c r="H2976" s="119" t="n">
        <x:v>0.1403776152628002</x:v>
      </x:c>
      <x:c r="I2976" s="119" t="n">
        <x:f>IFERROR(ABS(F2976-D2976)/ABS(D2976),"")</x:f>
        <x:v>0.03441332003184955</x:v>
      </x:c>
      <x:c r="J2976" s="119" t="n">
        <x:f>IFERROR(ABS(G2976-D2976)/ABS(D2976),"")</x:f>
        <x:v>0.1597988302955391</x:v>
      </x:c>
      <x:c r="K2976" s="120" t="n">
        <x:f>E2976-D2976</x:f>
        <x:v>-15023.212385424878</x:v>
      </x:c>
      <x:c r="L2976" s="77" t="str">
        <x:v>weighted_hybrid</x:v>
      </x:c>
      <x:c r="M2976" s="77" t="str">
        <x:v>是</x:v>
      </x:c>
      <x:c r="N2976" s="77" t="str">
        <x:v>是</x:v>
      </x:c>
    </x:row>
    <x:row r="2977">
      <x:c r="A2977" s="77" t="str">
        <x:v>3684</x:v>
      </x:c>
      <x:c r="B2977" s="77" t="str">
        <x:v>榮昌</x:v>
      </x:c>
      <x:c r="C2977" s="125" t="n">
        <x:v>45901</x:v>
      </x:c>
      <x:c r="D2977" s="120" t="n">
        <x:v>117569</x:v>
      </x:c>
      <x:c r="E2977" s="120" t="n">
        <x:v>114609.8300959584</x:v>
      </x:c>
      <x:c r="F2977" s="120" t="n">
        <x:v>112572.05104018933</x:v>
      </x:c>
      <x:c r="G2977" s="120" t="n">
        <x:v>114836.24999104385</x:v>
      </x:c>
      <x:c r="H2977" s="119" t="n">
        <x:v>0.02516964424330902</x:v>
      </x:c>
      <x:c r="I2977" s="119" t="n">
        <x:f>IFERROR(ABS(F2977-D2977)/ABS(D2977),"")</x:f>
        <x:v>0.042502266412155196</x:v>
      </x:c>
      <x:c r="J2977" s="119" t="n">
        <x:f>IFERROR(ABS(G2977-D2977)/ABS(D2977),"")</x:f>
        <x:v>0.023243797335659493</x:v>
      </x:c>
      <x:c r="K2977" s="120" t="n">
        <x:f>E2977-D2977</x:f>
        <x:v>-2959.169904041599</x:v>
      </x:c>
      <x:c r="L2977" s="77" t="str">
        <x:v>weighted_hybrid</x:v>
      </x:c>
      <x:c r="M2977" s="77" t="str">
        <x:v>是</x:v>
      </x:c>
      <x:c r="N2977" s="77" t="str">
        <x:v>是</x:v>
      </x:c>
    </x:row>
    <x:row r="2978">
      <x:c r="A2978" s="77" t="str">
        <x:v>3684</x:v>
      </x:c>
      <x:c r="B2978" s="77" t="str">
        <x:v>榮昌</x:v>
      </x:c>
      <x:c r="C2978" s="125" t="n">
        <x:v>45931</x:v>
      </x:c>
      <x:c r="D2978" s="120" t="n">
        <x:v>100750</x:v>
      </x:c>
      <x:c r="E2978" s="120" t="n">
        <x:v>122863.30775196041</x:v>
      </x:c>
      <x:c r="F2978" s="120" t="n">
        <x:v>116528.53849373554</x:v>
      </x:c>
      <x:c r="G2978" s="120" t="n">
        <x:v>123567.17100287428</x:v>
      </x:c>
      <x:c r="H2978" s="119" t="n">
        <x:v>0.21948692557777083</x:v>
      </x:c>
      <x:c r="I2978" s="119" t="n">
        <x:f>IFERROR(ABS(F2978-D2978)/ABS(D2978),"")</x:f>
        <x:v>0.15661080390804508</x:v>
      </x:c>
      <x:c r="J2978" s="119" t="n">
        <x:f>IFERROR(ABS(G2978-D2978)/ABS(D2978),"")</x:f>
        <x:v>0.22647316131885142</x:v>
      </x:c>
      <x:c r="K2978" s="120" t="n">
        <x:f>E2978-D2978</x:f>
        <x:v>22113.307751960412</x:v>
      </x:c>
      <x:c r="L2978" s="77" t="str">
        <x:v>weighted_hybrid</x:v>
      </x:c>
      <x:c r="M2978" s="77" t="str">
        <x:v>是</x:v>
      </x:c>
      <x:c r="N2978" s="77" t="str">
        <x:v>是</x:v>
      </x:c>
    </x:row>
    <x:row r="2979">
      <x:c r="A2979" s="77" t="str">
        <x:v>3684</x:v>
      </x:c>
      <x:c r="B2979" s="77" t="str">
        <x:v>榮昌</x:v>
      </x:c>
      <x:c r="C2979" s="125" t="n">
        <x:v>45962</x:v>
      </x:c>
      <x:c r="D2979" s="120" t="n">
        <x:v>83695</x:v>
      </x:c>
      <x:c r="E2979" s="120" t="n">
        <x:v>118607.3522503207</x:v>
      </x:c>
      <x:c r="F2979" s="120" t="n">
        <x:v>119445.7640190016</x:v>
      </x:c>
      <x:c r="G2979" s="120" t="n">
        <x:v>118514.19538713394</x:v>
      </x:c>
      <x:c r="H2979" s="119" t="n">
        <x:v>0.4171378487403155</x:v>
      </x:c>
      <x:c r="I2979" s="119" t="n">
        <x:f>IFERROR(ABS(F2979-D2979)/ABS(D2979),"")</x:f>
        <x:v>0.427155314164545</x:v>
      </x:c>
      <x:c r="J2979" s="119" t="n">
        <x:f>IFERROR(ABS(G2979-D2979)/ABS(D2979),"")</x:f>
        <x:v>0.4160247970265122</x:v>
      </x:c>
      <x:c r="K2979" s="120" t="n">
        <x:f>E2979-D2979</x:f>
        <x:v>34912.352250320706</x:v>
      </x:c>
      <x:c r="L2979" s="77" t="str">
        <x:v>weighted_hybrid</x:v>
      </x:c>
      <x:c r="M2979" s="77" t="str">
        <x:v>是</x:v>
      </x:c>
      <x:c r="N2979" s="77" t="str">
        <x:v>是</x:v>
      </x:c>
    </x:row>
    <x:row r="2980">
      <x:c r="A2980" s="77" t="str">
        <x:v>3684</x:v>
      </x:c>
      <x:c r="B2980" s="77" t="str">
        <x:v>榮昌</x:v>
      </x:c>
      <x:c r="C2980" s="125" t="n">
        <x:v>45992</x:v>
      </x:c>
      <x:c r="D2980" s="120" t="n">
        <x:v>88089</x:v>
      </x:c>
      <x:c r="E2980" s="120" t="n">
        <x:v>95275.6615685009</x:v>
      </x:c>
      <x:c r="F2980" s="120" t="n">
        <x:v>94091.49859178736</x:v>
      </x:c>
      <x:c r="G2980" s="120" t="n">
        <x:v>95407.23523258018</x:v>
      </x:c>
      <x:c r="H2980" s="119" t="n">
        <x:v>0.08158409754340386</x:v>
      </x:c>
      <x:c r="I2980" s="119" t="n">
        <x:f>IFERROR(ABS(F2980-D2980)/ABS(D2980),"")</x:f>
        <x:v>0.06814129564176409</x:v>
      </x:c>
      <x:c r="J2980" s="119" t="n">
        <x:f>IFERROR(ABS(G2980-D2980)/ABS(D2980),"")</x:f>
        <x:v>0.08307774219914152</x:v>
      </x:c>
      <x:c r="K2980" s="120" t="n">
        <x:f>E2980-D2980</x:f>
        <x:v>7186.661568500902</x:v>
      </x:c>
      <x:c r="L2980" s="77" t="str">
        <x:v>weighted_hybrid</x:v>
      </x:c>
      <x:c r="M2980" s="77" t="str">
        <x:v>是</x:v>
      </x:c>
      <x:c r="N2980" s="77" t="str">
        <x:v>是</x:v>
      </x:c>
    </x:row>
    <x:row r="2981">
      <x:c r="A2981" s="77" t="str">
        <x:v>3685</x:v>
      </x:c>
      <x:c r="B2981" s="77" t="str">
        <x:v>元創精密</x:v>
      </x:c>
      <x:c r="C2981" s="125" t="n">
        <x:v>45658</x:v>
      </x:c>
      <x:c r="D2981" s="120" t="n">
        <x:v>79033</x:v>
      </x:c>
      <x:c r="E2981" s="120" t="n">
        <x:v>102457.91484452339</x:v>
      </x:c>
      <x:c r="F2981" s="120" t="n">
        <x:v>80294.18043341927</x:v>
      </x:c>
      <x:c r="G2981" s="120" t="n">
        <x:v>104920.55200131274</x:v>
      </x:c>
      <x:c r="H2981" s="119" t="n">
        <x:v>0.296394099230997</x:v>
      </x:c>
      <x:c r="I2981" s="119" t="n">
        <x:f>IFERROR(ABS(F2981-D2981)/ABS(D2981),"")</x:f>
        <x:v>0.01595764343273406</x:v>
      </x:c>
      <x:c r="J2981" s="119" t="n">
        <x:f>IFERROR(ABS(G2981-D2981)/ABS(D2981),"")</x:f>
        <x:v>0.3275537054308041</x:v>
      </x:c>
      <x:c r="K2981" s="120" t="n">
        <x:f>E2981-D2981</x:f>
        <x:v>23424.914844523388</x:v>
      </x:c>
      <x:c r="L2981" s="77" t="str">
        <x:v>weighted_hybrid</x:v>
      </x:c>
      <x:c r="M2981" s="77" t="str">
        <x:v>是</x:v>
      </x:c>
      <x:c r="N2981" s="77" t="str">
        <x:v>是</x:v>
      </x:c>
    </x:row>
    <x:row r="2982">
      <x:c r="A2982" s="77" t="str">
        <x:v>3685</x:v>
      </x:c>
      <x:c r="B2982" s="77" t="str">
        <x:v>元創精密</x:v>
      </x:c>
      <x:c r="C2982" s="125" t="n">
        <x:v>45689</x:v>
      </x:c>
      <x:c r="D2982" s="120" t="n">
        <x:v>72966</x:v>
      </x:c>
      <x:c r="E2982" s="120" t="n">
        <x:v>71089.39924852784</x:v>
      </x:c>
      <x:c r="F2982" s="120" t="n">
        <x:v>69501.10758730664</x:v>
      </x:c>
      <x:c r="G2982" s="120" t="n">
        <x:v>71265.87609977464</x:v>
      </x:c>
      <x:c r="H2982" s="119" t="n">
        <x:v>0.02571883824619901</x:v>
      </x:c>
      <x:c r="I2982" s="119" t="n">
        <x:f>IFERROR(ABS(F2982-D2982)/ABS(D2982),"")</x:f>
        <x:v>0.047486396577767126</x:v>
      </x:c>
      <x:c r="J2982" s="119" t="n">
        <x:f>IFERROR(ABS(G2982-D2982)/ABS(D2982),"")</x:f>
        <x:v>0.02330022065380255</x:v>
      </x:c>
      <x:c r="K2982" s="120" t="n">
        <x:f>E2982-D2982</x:f>
        <x:v>-1876.6007514721568</x:v>
      </x:c>
      <x:c r="L2982" s="77" t="str">
        <x:v>weighted_hybrid</x:v>
      </x:c>
      <x:c r="M2982" s="77" t="str">
        <x:v>是</x:v>
      </x:c>
      <x:c r="N2982" s="77" t="str">
        <x:v>是</x:v>
      </x:c>
    </x:row>
    <x:row r="2983">
      <x:c r="A2983" s="77" t="str">
        <x:v>3685</x:v>
      </x:c>
      <x:c r="B2983" s="77" t="str">
        <x:v>元創精密</x:v>
      </x:c>
      <x:c r="C2983" s="125" t="n">
        <x:v>45717</x:v>
      </x:c>
      <x:c r="D2983" s="120" t="n">
        <x:v>88860</x:v>
      </x:c>
      <x:c r="E2983" s="120" t="n">
        <x:v>82284.73645041996</x:v>
      </x:c>
      <x:c r="F2983" s="120" t="n">
        <x:v>96212.8311761552</x:v>
      </x:c>
      <x:c r="G2983" s="120" t="n">
        <x:v>80737.17036978272</x:v>
      </x:c>
      <x:c r="H2983" s="119" t="n">
        <x:v>0.07399576355593107</x:v>
      </x:c>
      <x:c r="I2983" s="119" t="n">
        <x:f>IFERROR(ABS(F2983-D2983)/ABS(D2983),"")</x:f>
        <x:v>0.08274624326080579</x:v>
      </x:c>
      <x:c r="J2983" s="119" t="n">
        <x:f>IFERROR(ABS(G2983-D2983)/ABS(D2983),"")</x:f>
        <x:v>0.09141154209112404</x:v>
      </x:c>
      <x:c r="K2983" s="120" t="n">
        <x:f>E2983-D2983</x:f>
        <x:v>-6575.263549580035</x:v>
      </x:c>
      <x:c r="L2983" s="77" t="str">
        <x:v>weighted_hybrid</x:v>
      </x:c>
      <x:c r="M2983" s="77" t="str">
        <x:v>是</x:v>
      </x:c>
      <x:c r="N2983" s="77" t="str">
        <x:v>是</x:v>
      </x:c>
    </x:row>
    <x:row r="2984">
      <x:c r="A2984" s="77" t="str">
        <x:v>3685</x:v>
      </x:c>
      <x:c r="B2984" s="77" t="str">
        <x:v>元創精密</x:v>
      </x:c>
      <x:c r="C2984" s="125" t="n">
        <x:v>45748</x:v>
      </x:c>
      <x:c r="D2984" s="120" t="n">
        <x:v>92607</x:v>
      </x:c>
      <x:c r="E2984" s="120" t="n">
        <x:v>86539.03013150815</x:v>
      </x:c>
      <x:c r="F2984" s="120" t="n">
        <x:v>83884.6345709129</x:v>
      </x:c>
      <x:c r="G2984" s="120" t="n">
        <x:v>86833.96297157428</x:v>
      </x:c>
      <x:c r="H2984" s="119" t="n">
        <x:v>0.06552387906412965</x:v>
      </x:c>
      <x:c r="I2984" s="119" t="n">
        <x:f>IFERROR(ABS(F2984-D2984)/ABS(D2984),"")</x:f>
        <x:v>0.0941868911538772</x:v>
      </x:c>
      <x:c r="J2984" s="119" t="n">
        <x:f>IFERROR(ABS(G2984-D2984)/ABS(D2984),"")</x:f>
        <x:v>0.062339099943046664</x:v>
      </x:c>
      <x:c r="K2984" s="120" t="n">
        <x:f>E2984-D2984</x:f>
        <x:v>-6067.969868491855</x:v>
      </x:c>
      <x:c r="L2984" s="77" t="str">
        <x:v>weighted_hybrid</x:v>
      </x:c>
      <x:c r="M2984" s="77" t="str">
        <x:v>是</x:v>
      </x:c>
      <x:c r="N2984" s="77" t="str">
        <x:v>是</x:v>
      </x:c>
    </x:row>
    <x:row r="2985">
      <x:c r="A2985" s="77" t="str">
        <x:v>3685</x:v>
      </x:c>
      <x:c r="B2985" s="77" t="str">
        <x:v>元創精密</x:v>
      </x:c>
      <x:c r="C2985" s="125" t="n">
        <x:v>45778</x:v>
      </x:c>
      <x:c r="D2985" s="120" t="n">
        <x:v>81388</x:v>
      </x:c>
      <x:c r="E2985" s="120" t="n">
        <x:v>93636.69373309925</x:v>
      </x:c>
      <x:c r="F2985" s="120" t="n">
        <x:v>89977.96178654421</x:v>
      </x:c>
      <x:c r="G2985" s="120" t="n">
        <x:v>94043.21950493871</x:v>
      </x:c>
      <x:c r="H2985" s="119" t="n">
        <x:v>0.1504975393559155</x:v>
      </x:c>
      <x:c r="I2985" s="119" t="n">
        <x:f>IFERROR(ABS(F2985-D2985)/ABS(D2985),"")</x:f>
        <x:v>0.10554334529100375</x:v>
      </x:c>
      <x:c r="J2985" s="119" t="n">
        <x:f>IFERROR(ABS(G2985-D2985)/ABS(D2985),"")</x:f>
        <x:v>0.15549244980757246</x:v>
      </x:c>
      <x:c r="K2985" s="120" t="n">
        <x:f>E2985-D2985</x:f>
        <x:v>12248.693733099251</x:v>
      </x:c>
      <x:c r="L2985" s="77" t="str">
        <x:v>weighted_hybrid</x:v>
      </x:c>
      <x:c r="M2985" s="77" t="str">
        <x:v>是</x:v>
      </x:c>
      <x:c r="N2985" s="77" t="str">
        <x:v>是</x:v>
      </x:c>
    </x:row>
    <x:row r="2986">
      <x:c r="A2986" s="77" t="str">
        <x:v>3685</x:v>
      </x:c>
      <x:c r="B2986" s="77" t="str">
        <x:v>元創精密</x:v>
      </x:c>
      <x:c r="C2986" s="125" t="n">
        <x:v>45809</x:v>
      </x:c>
      <x:c r="D2986" s="120" t="n">
        <x:v>92462</x:v>
      </x:c>
      <x:c r="E2986" s="120" t="n">
        <x:v>78978.74700121814</x:v>
      </x:c>
      <x:c r="F2986" s="120" t="n">
        <x:v>82180.1290440274</x:v>
      </x:c>
      <x:c r="G2986" s="120" t="n">
        <x:v>78623.03788535044</x:v>
      </x:c>
      <x:c r="H2986" s="119" t="n">
        <x:v>0.1458248036899684</x:v>
      </x:c>
      <x:c r="I2986" s="119" t="n">
        <x:f>IFERROR(ABS(F2986-D2986)/ABS(D2986),"")</x:f>
        <x:v>0.11120104427735283</x:v>
      </x:c>
      <x:c r="J2986" s="119" t="n">
        <x:f>IFERROR(ABS(G2986-D2986)/ABS(D2986),"")</x:f>
        <x:v>0.149671888069148</x:v>
      </x:c>
      <x:c r="K2986" s="120" t="n">
        <x:f>E2986-D2986</x:f>
        <x:v>-13483.252998781856</x:v>
      </x:c>
      <x:c r="L2986" s="77" t="str">
        <x:v>weighted_hybrid</x:v>
      </x:c>
      <x:c r="M2986" s="77" t="str">
        <x:v>是</x:v>
      </x:c>
      <x:c r="N2986" s="77" t="str">
        <x:v>是</x:v>
      </x:c>
    </x:row>
    <x:row r="2987">
      <x:c r="A2987" s="77" t="str">
        <x:v>3685</x:v>
      </x:c>
      <x:c r="B2987" s="77" t="str">
        <x:v>元創精密</x:v>
      </x:c>
      <x:c r="C2987" s="125" t="n">
        <x:v>45839</x:v>
      </x:c>
      <x:c r="D2987" s="120" t="n">
        <x:v>106874</x:v>
      </x:c>
      <x:c r="E2987" s="120" t="n">
        <x:v>89732.0997424241</x:v>
      </x:c>
      <x:c r="F2987" s="120" t="n">
        <x:v>91002.57229160464</x:v>
      </x:c>
      <x:c r="G2987" s="120" t="n">
        <x:v>89590.9361258485</x:v>
      </x:c>
      <x:c r="H2987" s="119" t="n">
        <x:v>0.16039354995205468</x:v>
      </x:c>
      <x:c r="I2987" s="119" t="n">
        <x:f>IFERROR(ABS(F2987-D2987)/ABS(D2987),"")</x:f>
        <x:v>0.14850597627482234</x:v>
      </x:c>
      <x:c r="J2987" s="119" t="n">
        <x:f>IFERROR(ABS(G2987-D2987)/ABS(D2987),"")</x:f>
        <x:v>0.1617143914717471</x:v>
      </x:c>
      <x:c r="K2987" s="120" t="n">
        <x:f>E2987-D2987</x:f>
        <x:v>-17141.900257575893</x:v>
      </x:c>
      <x:c r="L2987" s="77" t="str">
        <x:v>weighted_hybrid</x:v>
      </x:c>
      <x:c r="M2987" s="77" t="str">
        <x:v>是</x:v>
      </x:c>
      <x:c r="N2987" s="77" t="str">
        <x:v>是</x:v>
      </x:c>
    </x:row>
    <x:row r="2988">
      <x:c r="A2988" s="77" t="str">
        <x:v>3685</x:v>
      </x:c>
      <x:c r="B2988" s="77" t="str">
        <x:v>元創精密</x:v>
      </x:c>
      <x:c r="C2988" s="125" t="n">
        <x:v>45870</x:v>
      </x:c>
      <x:c r="D2988" s="120" t="n">
        <x:v>83404</x:v>
      </x:c>
      <x:c r="E2988" s="120" t="n">
        <x:v>135622.43225340394</x:v>
      </x:c>
      <x:c r="F2988" s="120" t="n">
        <x:v>143949.64593740413</x:v>
      </x:c>
      <x:c r="G2988" s="120" t="n">
        <x:v>134697.18628851502</x:v>
      </x:c>
      <x:c r="H2988" s="119" t="n">
        <x:v>0.6260902624982487</x:v>
      </x:c>
      <x:c r="I2988" s="119" t="n">
        <x:f>IFERROR(ABS(F2988-D2988)/ABS(D2988),"")</x:f>
        <x:v>0.7259321607765111</x:v>
      </x:c>
      <x:c r="J2988" s="119" t="n">
        <x:f>IFERROR(ABS(G2988-D2988)/ABS(D2988),"")</x:f>
        <x:v>0.6149967182451084</x:v>
      </x:c>
      <x:c r="K2988" s="120" t="n">
        <x:f>E2988-D2988</x:f>
        <x:v>52218.43225340394</x:v>
      </x:c>
      <x:c r="L2988" s="77" t="str">
        <x:v>weighted_hybrid</x:v>
      </x:c>
      <x:c r="M2988" s="77" t="str">
        <x:v>是</x:v>
      </x:c>
      <x:c r="N2988" s="77" t="str">
        <x:v>是</x:v>
      </x:c>
    </x:row>
    <x:row r="2989">
      <x:c r="A2989" s="77" t="str">
        <x:v>3685</x:v>
      </x:c>
      <x:c r="B2989" s="77" t="str">
        <x:v>元創精密</x:v>
      </x:c>
      <x:c r="C2989" s="125" t="n">
        <x:v>45901</x:v>
      </x:c>
      <x:c r="D2989" s="120" t="n">
        <x:v>88583</x:v>
      </x:c>
      <x:c r="E2989" s="120" t="n">
        <x:v>84461.92700442421</x:v>
      </x:c>
      <x:c r="F2989" s="120" t="n">
        <x:v>77757.5839609431</x:v>
      </x:c>
      <x:c r="G2989" s="120" t="n">
        <x:v>85206.85400925545</x:v>
      </x:c>
      <x:c r="H2989" s="119" t="n">
        <x:v>0.04652216560260756</x:v>
      </x:c>
      <x:c r="I2989" s="119" t="n">
        <x:f>IFERROR(ABS(F2989-D2989)/ABS(D2989),"")</x:f>
        <x:v>0.12220647346620572</x:v>
      </x:c>
      <x:c r="J2989" s="119" t="n">
        <x:f>IFERROR(ABS(G2989-D2989)/ABS(D2989),"")</x:f>
        <x:v>0.0381127980622078</x:v>
      </x:c>
      <x:c r="K2989" s="120" t="n">
        <x:f>E2989-D2989</x:f>
        <x:v>-4121.072995575785</x:v>
      </x:c>
      <x:c r="L2989" s="77" t="str">
        <x:v>weighted_hybrid</x:v>
      </x:c>
      <x:c r="M2989" s="77" t="str">
        <x:v>是</x:v>
      </x:c>
      <x:c r="N2989" s="77" t="str">
        <x:v>是</x:v>
      </x:c>
    </x:row>
    <x:row r="2990">
      <x:c r="A2990" s="77" t="str">
        <x:v>3685</x:v>
      </x:c>
      <x:c r="B2990" s="77" t="str">
        <x:v>元創精密</x:v>
      </x:c>
      <x:c r="C2990" s="125" t="n">
        <x:v>45931</x:v>
      </x:c>
      <x:c r="D2990" s="120" t="n">
        <x:v>128938</x:v>
      </x:c>
      <x:c r="E2990" s="120" t="n">
        <x:v>94830.8732320548</x:v>
      </x:c>
      <x:c r="F2990" s="120" t="n">
        <x:v>84057.81174302321</x:v>
      </x:c>
      <x:c r="G2990" s="120" t="n">
        <x:v>96027.88006416943</x:v>
      </x:c>
      <x:c r="H2990" s="119" t="n">
        <x:v>0.26452346684410494</x:v>
      </x:c>
      <x:c r="I2990" s="119" t="n">
        <x:f>IFERROR(ABS(F2990-D2990)/ABS(D2990),"")</x:f>
        <x:v>0.3480757283111014</x:v>
      </x:c>
      <x:c r="J2990" s="119" t="n">
        <x:f>IFERROR(ABS(G2990-D2990)/ABS(D2990),"")</x:f>
        <x:v>0.25523988223666083</x:v>
      </x:c>
      <x:c r="K2990" s="120" t="n">
        <x:f>E2990-D2990</x:f>
        <x:v>-34107.1267679452</x:v>
      </x:c>
      <x:c r="L2990" s="77" t="str">
        <x:v>weighted_hybrid</x:v>
      </x:c>
      <x:c r="M2990" s="77" t="str">
        <x:v>是</x:v>
      </x:c>
      <x:c r="N2990" s="77" t="str">
        <x:v>是</x:v>
      </x:c>
    </x:row>
    <x:row r="2991">
      <x:c r="A2991" s="77" t="str">
        <x:v>3685</x:v>
      </x:c>
      <x:c r="B2991" s="77" t="str">
        <x:v>元創精密</x:v>
      </x:c>
      <x:c r="C2991" s="125" t="n">
        <x:v>45962</x:v>
      </x:c>
      <x:c r="D2991" s="120" t="n">
        <x:v>107144</x:v>
      </x:c>
      <x:c r="E2991" s="120" t="n">
        <x:v>138882.47665103088</x:v>
      </x:c>
      <x:c r="F2991" s="120" t="n">
        <x:v>125277.94743920192</x:v>
      </x:c>
      <x:c r="G2991" s="120" t="n">
        <x:v>140394.09100790077</x:v>
      </x:c>
      <x:c r="H2991" s="119" t="n">
        <x:v>0.2962226223683163</x:v>
      </x:c>
      <x:c r="I2991" s="119" t="n">
        <x:f>IFERROR(ABS(F2991-D2991)/ABS(D2991),"")</x:f>
        <x:v>0.16924837078326288</x:v>
      </x:c>
      <x:c r="J2991" s="119" t="n">
        <x:f>IFERROR(ABS(G2991-D2991)/ABS(D2991),"")</x:f>
        <x:v>0.3103308725444334</x:v>
      </x:c>
      <x:c r="K2991" s="120" t="n">
        <x:f>E2991-D2991</x:f>
        <x:v>31738.476651030884</x:v>
      </x:c>
      <x:c r="L2991" s="77" t="str">
        <x:v>weighted_hybrid</x:v>
      </x:c>
      <x:c r="M2991" s="77" t="str">
        <x:v>是</x:v>
      </x:c>
      <x:c r="N2991" s="77" t="str">
        <x:v>是</x:v>
      </x:c>
    </x:row>
    <x:row r="2992">
      <x:c r="A2992" s="77" t="str">
        <x:v>3685</x:v>
      </x:c>
      <x:c r="B2992" s="77" t="str">
        <x:v>元創精密</x:v>
      </x:c>
      <x:c r="C2992" s="125" t="n">
        <x:v>45992</x:v>
      </x:c>
      <x:c r="D2992" s="120" t="n">
        <x:v>173935</x:v>
      </x:c>
      <x:c r="E2992" s="120" t="n">
        <x:v>116820.39690341603</x:v>
      </x:c>
      <x:c r="F2992" s="120" t="n">
        <x:v>114105.31222239554</x:v>
      </x:c>
      <x:c r="G2992" s="120" t="n">
        <x:v>117122.07297908496</x:v>
      </x:c>
      <x:c r="H2992" s="119" t="n">
        <x:v>0.32836751140704273</x:v>
      </x:c>
      <x:c r="I2992" s="119" t="n">
        <x:f>IFERROR(ABS(F2992-D2992)/ABS(D2992),"")</x:f>
        <x:v>0.3439772775899299</x:v>
      </x:c>
      <x:c r="J2992" s="119" t="n">
        <x:f>IFERROR(ABS(G2992-D2992)/ABS(D2992),"")</x:f>
        <x:v>0.32663309294227755</x:v>
      </x:c>
      <x:c r="K2992" s="120" t="n">
        <x:f>E2992-D2992</x:f>
        <x:v>-57114.603096583975</x:v>
      </x:c>
      <x:c r="L2992" s="77" t="str">
        <x:v>weighted_hybrid</x:v>
      </x:c>
      <x:c r="M2992" s="77" t="str">
        <x:v>是</x:v>
      </x:c>
      <x:c r="N2992" s="77" t="str">
        <x:v>是</x:v>
      </x:c>
    </x:row>
    <x:row r="2993">
      <x:c r="A2993" s="77" t="str">
        <x:v>3691</x:v>
      </x:c>
      <x:c r="B2993" s="77" t="str">
        <x:v>碩禾</x:v>
      </x:c>
      <x:c r="C2993" s="125" t="n">
        <x:v>45658</x:v>
      </x:c>
      <x:c r="D2993" s="120" t="n">
        <x:v>287309</x:v>
      </x:c>
      <x:c r="E2993" s="120" t="n">
        <x:v>355809.40581500385</x:v>
      </x:c>
      <x:c r="F2993" s="120" t="n">
        <x:v>290975.2683396453</x:v>
      </x:c>
      <x:c r="G2993" s="120" t="n">
        <x:v>363013.1988678215</x:v>
      </x:c>
      <x:c r="H2993" s="119" t="n">
        <x:v>0.23842067535303052</x:v>
      </x:c>
      <x:c r="I2993" s="119" t="n">
        <x:f>IFERROR(ABS(F2993-D2993)/ABS(D2993),"")</x:f>
        <x:v>0.012760715256554067</x:v>
      </x:c>
      <x:c r="J2993" s="119" t="n">
        <x:f>IFERROR(ABS(G2993-D2993)/ABS(D2993),"")</x:f>
        <x:v>0.2634940042526391</x:v>
      </x:c>
      <x:c r="K2993" s="120" t="n">
        <x:f>E2993-D2993</x:f>
        <x:v>68500.40581500385</x:v>
      </x:c>
      <x:c r="L2993" s="77" t="str">
        <x:v>weighted_hybrid</x:v>
      </x:c>
      <x:c r="M2993" s="77" t="str">
        <x:v>是</x:v>
      </x:c>
      <x:c r="N2993" s="77" t="str">
        <x:v>是</x:v>
      </x:c>
    </x:row>
    <x:row r="2994">
      <x:c r="A2994" s="77" t="str">
        <x:v>3691</x:v>
      </x:c>
      <x:c r="B2994" s="77" t="str">
        <x:v>碩禾</x:v>
      </x:c>
      <x:c r="C2994" s="125" t="n">
        <x:v>45689</x:v>
      </x:c>
      <x:c r="D2994" s="120" t="n">
        <x:v>264197</x:v>
      </x:c>
      <x:c r="E2994" s="120" t="n">
        <x:v>272298.1129269734</x:v>
      </x:c>
      <x:c r="F2994" s="120" t="n">
        <x:v>240189.5664042365</x:v>
      </x:c>
      <x:c r="G2994" s="120" t="n">
        <x:v>275865.7292072775</x:v>
      </x:c>
      <x:c r="H2994" s="119" t="n">
        <x:v>0.03066315259814979</x:v>
      </x:c>
      <x:c r="I2994" s="119" t="n">
        <x:f>IFERROR(ABS(F2994-D2994)/ABS(D2994),"")</x:f>
        <x:v>0.09086944059078449</x:v>
      </x:c>
      <x:c r="J2994" s="119" t="n">
        <x:f>IFERROR(ABS(G2994-D2994)/ABS(D2994),"")</x:f>
        <x:v>0.04416677406358692</x:v>
      </x:c>
      <x:c r="K2994" s="120" t="n">
        <x:f>E2994-D2994</x:f>
        <x:v>8101.112926973379</x:v>
      </x:c>
      <x:c r="L2994" s="77" t="str">
        <x:v>weighted_hybrid</x:v>
      </x:c>
      <x:c r="M2994" s="77" t="str">
        <x:v>是</x:v>
      </x:c>
      <x:c r="N2994" s="77" t="str">
        <x:v>是</x:v>
      </x:c>
    </x:row>
    <x:row r="2995">
      <x:c r="A2995" s="77" t="str">
        <x:v>3691</x:v>
      </x:c>
      <x:c r="B2995" s="77" t="str">
        <x:v>碩禾</x:v>
      </x:c>
      <x:c r="C2995" s="125" t="n">
        <x:v>45717</x:v>
      </x:c>
      <x:c r="D2995" s="120" t="n">
        <x:v>341625</x:v>
      </x:c>
      <x:c r="E2995" s="120" t="n">
        <x:v>292417.2473010742</x:v>
      </x:c>
      <x:c r="F2995" s="120" t="n">
        <x:v>293752.27293890715</x:v>
      </x:c>
      <x:c r="G2995" s="120" t="n">
        <x:v>292268.9111190927</x:v>
      </x:c>
      <x:c r="H2995" s="119" t="n">
        <x:v>0.14404025671108903</x:v>
      </x:c>
      <x:c r="I2995" s="119" t="n">
        <x:f>IFERROR(ABS(F2995-D2995)/ABS(D2995),"")</x:f>
        <x:v>0.14013238803100725</x:v>
      </x:c>
      <x:c r="J2995" s="119" t="n">
        <x:f>IFERROR(ABS(G2995-D2995)/ABS(D2995),"")</x:f>
        <x:v>0.14447446434220937</x:v>
      </x:c>
      <x:c r="K2995" s="120" t="n">
        <x:f>E2995-D2995</x:f>
        <x:v>-49207.75269892579</x:v>
      </x:c>
      <x:c r="L2995" s="77" t="str">
        <x:v>weighted_hybrid</x:v>
      </x:c>
      <x:c r="M2995" s="77" t="str">
        <x:v>是</x:v>
      </x:c>
      <x:c r="N2995" s="77" t="str">
        <x:v>是</x:v>
      </x:c>
    </x:row>
    <x:row r="2996">
      <x:c r="A2996" s="77" t="str">
        <x:v>3691</x:v>
      </x:c>
      <x:c r="B2996" s="77" t="str">
        <x:v>碩禾</x:v>
      </x:c>
      <x:c r="C2996" s="125" t="n">
        <x:v>45748</x:v>
      </x:c>
      <x:c r="D2996" s="120" t="n">
        <x:v>382902</x:v>
      </x:c>
      <x:c r="E2996" s="120" t="n">
        <x:v>389900.22696157143</x:v>
      </x:c>
      <x:c r="F2996" s="120" t="n">
        <x:v>331183.4857010842</x:v>
      </x:c>
      <x:c r="G2996" s="120" t="n">
        <x:v>396424.30932384776</x:v>
      </x:c>
      <x:c r="H2996" s="119" t="n">
        <x:v>0.01827680963163272</x:v>
      </x:c>
      <x:c r="I2996" s="119" t="n">
        <x:f>IFERROR(ABS(F2996-D2996)/ABS(D2996),"")</x:f>
        <x:v>0.13506984632860577</x:v>
      </x:c>
      <x:c r="J2996" s="119" t="n">
        <x:f>IFERROR(ABS(G2996-D2996)/ABS(D2996),"")</x:f>
        <x:v>0.035315326960548024</x:v>
      </x:c>
      <x:c r="K2996" s="120" t="n">
        <x:f>E2996-D2996</x:f>
        <x:v>6998.226961571432</x:v>
      </x:c>
      <x:c r="L2996" s="77" t="str">
        <x:v>weighted_hybrid</x:v>
      </x:c>
      <x:c r="M2996" s="77" t="str">
        <x:v>是</x:v>
      </x:c>
      <x:c r="N2996" s="77" t="str">
        <x:v>是</x:v>
      </x:c>
    </x:row>
    <x:row r="2997">
      <x:c r="A2997" s="77" t="str">
        <x:v>3691</x:v>
      </x:c>
      <x:c r="B2997" s="77" t="str">
        <x:v>碩禾</x:v>
      </x:c>
      <x:c r="C2997" s="125" t="n">
        <x:v>45778</x:v>
      </x:c>
      <x:c r="D2997" s="120" t="n">
        <x:v>386999</x:v>
      </x:c>
      <x:c r="E2997" s="120" t="n">
        <x:v>394792.2574641516</x:v>
      </x:c>
      <x:c r="F2997" s="120" t="n">
        <x:v>347010.8315891412</x:v>
      </x:c>
      <x:c r="G2997" s="120" t="n">
        <x:v>400101.3047835972</x:v>
      </x:c>
      <x:c r="H2997" s="119" t="n">
        <x:v>0.02013766822175664</x:v>
      </x:c>
      <x:c r="I2997" s="119" t="n">
        <x:f>IFERROR(ABS(F2997-D2997)/ABS(D2997),"")</x:f>
        <x:v>0.10332886754451247</x:v>
      </x:c>
      <x:c r="J2997" s="119" t="n">
        <x:f>IFERROR(ABS(G2997-D2997)/ABS(D2997),"")</x:f>
        <x:v>0.0338561721957865</x:v>
      </x:c>
      <x:c r="K2997" s="120" t="n">
        <x:f>E2997-D2997</x:f>
        <x:v>7793.257464151597</x:v>
      </x:c>
      <x:c r="L2997" s="77" t="str">
        <x:v>weighted_hybrid</x:v>
      </x:c>
      <x:c r="M2997" s="77" t="str">
        <x:v>是</x:v>
      </x:c>
      <x:c r="N2997" s="77" t="str">
        <x:v>是</x:v>
      </x:c>
    </x:row>
    <x:row r="2998">
      <x:c r="A2998" s="77" t="str">
        <x:v>3691</x:v>
      </x:c>
      <x:c r="B2998" s="77" t="str">
        <x:v>碩禾</x:v>
      </x:c>
      <x:c r="C2998" s="125" t="n">
        <x:v>45809</x:v>
      </x:c>
      <x:c r="D2998" s="120" t="n">
        <x:v>451587</x:v>
      </x:c>
      <x:c r="E2998" s="120" t="n">
        <x:v>393402.6053012685</x:v>
      </x:c>
      <x:c r="F2998" s="120" t="n">
        <x:v>415576.96797133057</x:v>
      </x:c>
      <x:c r="G2998" s="120" t="n">
        <x:v>390938.78722681716</x:v>
      </x:c>
      <x:c r="H2998" s="119" t="n">
        <x:v>0.1288442641146257</x:v>
      </x:c>
      <x:c r="I2998" s="119" t="n">
        <x:f>IFERROR(ABS(F2998-D2998)/ABS(D2998),"")</x:f>
        <x:v>0.07974107321218156</x:v>
      </x:c>
      <x:c r="J2998" s="119" t="n">
        <x:f>IFERROR(ABS(G2998-D2998)/ABS(D2998),"")</x:f>
        <x:v>0.13430017421489732</x:v>
      </x:c>
      <x:c r="K2998" s="120" t="n">
        <x:f>E2998-D2998</x:f>
        <x:v>-58184.394698731485</x:v>
      </x:c>
      <x:c r="L2998" s="77" t="str">
        <x:v>weighted_hybrid</x:v>
      </x:c>
      <x:c r="M2998" s="77" t="str">
        <x:v>是</x:v>
      </x:c>
      <x:c r="N2998" s="77" t="str">
        <x:v>是</x:v>
      </x:c>
    </x:row>
    <x:row r="2999">
      <x:c r="A2999" s="77" t="str">
        <x:v>3691</x:v>
      </x:c>
      <x:c r="B2999" s="77" t="str">
        <x:v>碩禾</x:v>
      </x:c>
      <x:c r="C2999" s="125" t="n">
        <x:v>45839</x:v>
      </x:c>
      <x:c r="D2999" s="120" t="n">
        <x:v>551719</x:v>
      </x:c>
      <x:c r="E2999" s="120" t="n">
        <x:v>393337.8972258693</x:v>
      </x:c>
      <x:c r="F2999" s="120" t="n">
        <x:v>433478.1268758674</x:v>
      </x:c>
      <x:c r="G2999" s="120" t="n">
        <x:v>388877.8717092028</x:v>
      </x:c>
      <x:c r="H2999" s="119" t="n">
        <x:v>0.2870684221027927</x:v>
      </x:c>
      <x:c r="I2999" s="119" t="n">
        <x:f>IFERROR(ABS(F2999-D2999)/ABS(D2999),"")</x:f>
        <x:v>0.21431357833268852</x:v>
      </x:c>
      <x:c r="J2999" s="119" t="n">
        <x:f>IFERROR(ABS(G2999-D2999)/ABS(D2999),"")</x:f>
        <x:v>0.2951522936328043</x:v>
      </x:c>
      <x:c r="K2999" s="120" t="n">
        <x:f>E2999-D2999</x:f>
        <x:v>-158381.1027741307</x:v>
      </x:c>
      <x:c r="L2999" s="77" t="str">
        <x:v>weighted_hybrid</x:v>
      </x:c>
      <x:c r="M2999" s="77" t="str">
        <x:v>是</x:v>
      </x:c>
      <x:c r="N2999" s="77" t="str">
        <x:v>是</x:v>
      </x:c>
    </x:row>
    <x:row r="3000">
      <x:c r="A3000" s="77" t="str">
        <x:v>3691</x:v>
      </x:c>
      <x:c r="B3000" s="77" t="str">
        <x:v>碩禾</x:v>
      </x:c>
      <x:c r="C3000" s="125" t="n">
        <x:v>45870</x:v>
      </x:c>
      <x:c r="D3000" s="120" t="n">
        <x:v>478589</x:v>
      </x:c>
      <x:c r="E3000" s="120" t="n">
        <x:v>429229.99603570014</x:v>
      </x:c>
      <x:c r="F3000" s="120" t="n">
        <x:v>440617.57770326216</x:v>
      </x:c>
      <x:c r="G3000" s="120" t="n">
        <x:v>427964.7091837488</x:v>
      </x:c>
      <x:c r="H3000" s="119" t="n">
        <x:v>0.10313443051198391</x:v>
      </x:c>
      <x:c r="I3000" s="119" t="n">
        <x:f>IFERROR(ABS(F3000-D3000)/ABS(D3000),"")</x:f>
        <x:v>0.07934035737707687</x:v>
      </x:c>
      <x:c r="J3000" s="119" t="n">
        <x:f>IFERROR(ABS(G3000-D3000)/ABS(D3000),"")</x:f>
        <x:v>0.10577821641586244</x:v>
      </x:c>
      <x:c r="K3000" s="120" t="n">
        <x:f>E3000-D3000</x:f>
        <x:v>-49359.00396429986</x:v>
      </x:c>
      <x:c r="L3000" s="77" t="str">
        <x:v>weighted_hybrid</x:v>
      </x:c>
      <x:c r="M3000" s="77" t="str">
        <x:v>是</x:v>
      </x:c>
      <x:c r="N3000" s="77" t="str">
        <x:v>是</x:v>
      </x:c>
    </x:row>
    <x:row r="3001">
      <x:c r="A3001" s="77" t="str">
        <x:v>3691</x:v>
      </x:c>
      <x:c r="B3001" s="77" t="str">
        <x:v>碩禾</x:v>
      </x:c>
      <x:c r="C3001" s="125" t="n">
        <x:v>45901</x:v>
      </x:c>
      <x:c r="D3001" s="120" t="n">
        <x:v>488380</x:v>
      </x:c>
      <x:c r="E3001" s="120" t="n">
        <x:v>484056.7410273852</x:v>
      </x:c>
      <x:c r="F3001" s="120" t="n">
        <x:v>533551.3235762581</x:v>
      </x:c>
      <x:c r="G3001" s="120" t="n">
        <x:v>478557.3429663993</x:v>
      </x:c>
      <x:c r="H3001" s="119" t="n">
        <x:v>0.008852244098068776</x:v>
      </x:c>
      <x:c r="I3001" s="119" t="n">
        <x:f>IFERROR(ABS(F3001-D3001)/ABS(D3001),"")</x:f>
        <x:v>0.09249216506871319</x:v>
      </x:c>
      <x:c r="J3001" s="119" t="n">
        <x:f>IFERROR(ABS(G3001-D3001)/ABS(D3001),"")</x:f>
        <x:v>0.020112734005489023</x:v>
      </x:c>
      <x:c r="K3001" s="120" t="n">
        <x:f>E3001-D3001</x:f>
        <x:v>-4323.258972614829</x:v>
      </x:c>
      <x:c r="L3001" s="77" t="str">
        <x:v>weighted_hybrid</x:v>
      </x:c>
      <x:c r="M3001" s="77" t="str">
        <x:v>是</x:v>
      </x:c>
      <x:c r="N3001" s="77" t="str">
        <x:v>是</x:v>
      </x:c>
    </x:row>
    <x:row r="3002">
      <x:c r="A3002" s="77" t="str">
        <x:v>3691</x:v>
      </x:c>
      <x:c r="B3002" s="77" t="str">
        <x:v>碩禾</x:v>
      </x:c>
      <x:c r="C3002" s="125" t="n">
        <x:v>45931</x:v>
      </x:c>
      <x:c r="D3002" s="120" t="n">
        <x:v>538532</x:v>
      </x:c>
      <x:c r="E3002" s="120" t="n">
        <x:v>367011.5137058311</x:v>
      </x:c>
      <x:c r="F3002" s="120" t="n">
        <x:v>463576.6922857186</x:v>
      </x:c>
      <x:c r="G3002" s="120" t="n">
        <x:v>356282.0494191769</x:v>
      </x:c>
      <x:c r="H3002" s="119" t="n">
        <x:v>0.3184963684500994</x:v>
      </x:c>
      <x:c r="I3002" s="119" t="n">
        <x:f>IFERROR(ABS(F3002-D3002)/ABS(D3002),"")</x:f>
        <x:v>0.13918450104038652</x:v>
      </x:c>
      <x:c r="J3002" s="119" t="n">
        <x:f>IFERROR(ABS(G3002-D3002)/ABS(D3002),"")</x:f>
        <x:v>0.3384199092734009</x:v>
      </x:c>
      <x:c r="K3002" s="120" t="n">
        <x:f>E3002-D3002</x:f>
        <x:v>-171520.48629416892</x:v>
      </x:c>
      <x:c r="L3002" s="77" t="str">
        <x:v>weighted_hybrid</x:v>
      </x:c>
      <x:c r="M3002" s="77" t="str">
        <x:v>是</x:v>
      </x:c>
      <x:c r="N3002" s="77" t="str">
        <x:v>是</x:v>
      </x:c>
    </x:row>
    <x:row r="3003">
      <x:c r="A3003" s="77" t="str">
        <x:v>3691</x:v>
      </x:c>
      <x:c r="B3003" s="77" t="str">
        <x:v>碩禾</x:v>
      </x:c>
      <x:c r="C3003" s="125" t="n">
        <x:v>45962</x:v>
      </x:c>
      <x:c r="D3003" s="120" t="n">
        <x:v>756364</x:v>
      </x:c>
      <x:c r="E3003" s="120" t="n">
        <x:v>376941.07050351315</x:v>
      </x:c>
      <x:c r="F3003" s="120" t="n">
        <x:v>508896.2386172973</x:v>
      </x:c>
      <x:c r="G3003" s="120" t="n">
        <x:v>362279.3851575371</x:v>
      </x:c>
      <x:c r="H3003" s="119" t="n">
        <x:v>0.5016406511897537</x:v>
      </x:c>
      <x:c r="I3003" s="119" t="n">
        <x:f>IFERROR(ABS(F3003-D3003)/ABS(D3003),"")</x:f>
        <x:v>0.3271807772219496</x:v>
      </x:c>
      <x:c r="J3003" s="119" t="n">
        <x:f>IFERROR(ABS(G3003-D3003)/ABS(D3003),"")</x:f>
        <x:v>0.5210250816306208</x:v>
      </x:c>
      <x:c r="K3003" s="120" t="n">
        <x:f>E3003-D3003</x:f>
        <x:v>-379422.92949648685</x:v>
      </x:c>
      <x:c r="L3003" s="77" t="str">
        <x:v>weighted_hybrid</x:v>
      </x:c>
      <x:c r="M3003" s="77" t="str">
        <x:v>是</x:v>
      </x:c>
      <x:c r="N3003" s="77" t="str">
        <x:v>是</x:v>
      </x:c>
    </x:row>
    <x:row r="3004">
      <x:c r="A3004" s="77" t="str">
        <x:v>3691</x:v>
      </x:c>
      <x:c r="B3004" s="77" t="str">
        <x:v>碩禾</x:v>
      </x:c>
      <x:c r="C3004" s="125" t="n">
        <x:v>45992</x:v>
      </x:c>
      <x:c r="D3004" s="120" t="n">
        <x:v>877738</x:v>
      </x:c>
      <x:c r="E3004" s="120" t="n">
        <x:v>608202.2888635221</x:v>
      </x:c>
      <x:c r="F3004" s="120" t="n">
        <x:v>653276.0858555145</x:v>
      </x:c>
      <x:c r="G3004" s="120" t="n">
        <x:v>603194.0891977451</x:v>
      </x:c>
      <x:c r="H3004" s="119" t="n">
        <x:v>0.3070799158022985</x:v>
      </x:c>
      <x:c r="I3004" s="119" t="n">
        <x:f>IFERROR(ABS(F3004-D3004)/ABS(D3004),"")</x:f>
        <x:v>0.2557276933942537</x:v>
      </x:c>
      <x:c r="J3004" s="119" t="n">
        <x:f>IFERROR(ABS(G3004-D3004)/ABS(D3004),"")</x:f>
        <x:v>0.31278571829208135</x:v>
      </x:c>
      <x:c r="K3004" s="120" t="n">
        <x:f>E3004-D3004</x:f>
        <x:v>-269535.7111364779</x:v>
      </x:c>
      <x:c r="L3004" s="77" t="str">
        <x:v>weighted_hybrid</x:v>
      </x:c>
      <x:c r="M3004" s="77" t="str">
        <x:v>是</x:v>
      </x:c>
      <x:c r="N3004" s="77" t="str">
        <x:v>是</x:v>
      </x:c>
    </x:row>
    <x:row r="3005">
      <x:c r="A3005" s="77" t="str">
        <x:v>3693</x:v>
      </x:c>
      <x:c r="B3005" s="77" t="str">
        <x:v>營邦</x:v>
      </x:c>
      <x:c r="C3005" s="125" t="n">
        <x:v>45658</x:v>
      </x:c>
      <x:c r="D3005" s="120" t="n">
        <x:v>781024</x:v>
      </x:c>
      <x:c r="E3005" s="120" t="n">
        <x:v>577350.9024300594</x:v>
      </x:c>
      <x:c r="F3005" s="120" t="n">
        <x:v>465749.72281235486</x:v>
      </x:c>
      <x:c r="G3005" s="120" t="n">
        <x:v>589751.0334986931</x:v>
      </x:c>
      <x:c r="H3005" s="119" t="n">
        <x:v>0.2607770024607958</x:v>
      </x:c>
      <x:c r="I3005" s="119" t="n">
        <x:f>IFERROR(ABS(F3005-D3005)/ABS(D3005),"")</x:f>
        <x:v>0.40366784783520754</x:v>
      </x:c>
      <x:c r="J3005" s="119" t="n">
        <x:f>IFERROR(ABS(G3005-D3005)/ABS(D3005),"")</x:f>
        <x:v>0.2449002418636391</x:v>
      </x:c>
      <x:c r="K3005" s="120" t="n">
        <x:f>E3005-D3005</x:f>
        <x:v>-203673.0975699406</x:v>
      </x:c>
      <x:c r="L3005" s="77" t="str">
        <x:v>weighted_hybrid</x:v>
      </x:c>
      <x:c r="M3005" s="77" t="str">
        <x:v>是</x:v>
      </x:c>
      <x:c r="N3005" s="77" t="str">
        <x:v>是</x:v>
      </x:c>
    </x:row>
    <x:row r="3006">
      <x:c r="A3006" s="77" t="str">
        <x:v>3693</x:v>
      </x:c>
      <x:c r="B3006" s="77" t="str">
        <x:v>營邦</x:v>
      </x:c>
      <x:c r="C3006" s="125" t="n">
        <x:v>45689</x:v>
      </x:c>
      <x:c r="D3006" s="120" t="n">
        <x:v>767250</x:v>
      </x:c>
      <x:c r="E3006" s="120" t="n">
        <x:v>558294.532728999</x:v>
      </x:c>
      <x:c r="F3006" s="120" t="n">
        <x:v>601148.1471835233</x:v>
      </x:c>
      <x:c r="G3006" s="120" t="n">
        <x:v>553533.0200118297</x:v>
      </x:c>
      <x:c r="H3006" s="119" t="n">
        <x:v>0.27234339168589244</x:v>
      </x:c>
      <x:c r="I3006" s="119" t="n">
        <x:f>IFERROR(ABS(F3006-D3006)/ABS(D3006),"")</x:f>
        <x:v>0.21648987007686768</x:v>
      </x:c>
      <x:c r="J3006" s="119" t="n">
        <x:f>IFERROR(ABS(G3006-D3006)/ABS(D3006),"")</x:f>
        <x:v>0.2785493385313396</x:v>
      </x:c>
      <x:c r="K3006" s="120" t="n">
        <x:f>E3006-D3006</x:f>
        <x:v>-208955.46727100096</x:v>
      </x:c>
      <x:c r="L3006" s="77" t="str">
        <x:v>weighted_hybrid</x:v>
      </x:c>
      <x:c r="M3006" s="77" t="str">
        <x:v>是</x:v>
      </x:c>
      <x:c r="N3006" s="77" t="str">
        <x:v>是</x:v>
      </x:c>
    </x:row>
    <x:row r="3007">
      <x:c r="A3007" s="77" t="str">
        <x:v>3693</x:v>
      </x:c>
      <x:c r="B3007" s="77" t="str">
        <x:v>營邦</x:v>
      </x:c>
      <x:c r="C3007" s="125" t="n">
        <x:v>45717</x:v>
      </x:c>
      <x:c r="D3007" s="120" t="n">
        <x:v>908244</x:v>
      </x:c>
      <x:c r="E3007" s="120" t="n">
        <x:v>823727.1899740578</x:v>
      </x:c>
      <x:c r="F3007" s="120" t="n">
        <x:v>1013257.4785256084</x:v>
      </x:c>
      <x:c r="G3007" s="120" t="n">
        <x:v>802668.2690238855</x:v>
      </x:c>
      <x:c r="H3007" s="119" t="n">
        <x:v>0.09305518123537525</x:v>
      </x:c>
      <x:c r="I3007" s="119" t="n">
        <x:f>IFERROR(ABS(F3007-D3007)/ABS(D3007),"")</x:f>
        <x:v>0.11562254033674699</x:v>
      </x:c>
      <x:c r="J3007" s="119" t="n">
        <x:f>IFERROR(ABS(G3007-D3007)/ABS(D3007),"")</x:f>
        <x:v>0.11624159474338891</x:v>
      </x:c>
      <x:c r="K3007" s="120" t="n">
        <x:f>E3007-D3007</x:f>
        <x:v>-84516.81002594216</x:v>
      </x:c>
      <x:c r="L3007" s="77" t="str">
        <x:v>weighted_hybrid</x:v>
      </x:c>
      <x:c r="M3007" s="77" t="str">
        <x:v>是</x:v>
      </x:c>
      <x:c r="N3007" s="77" t="str">
        <x:v>是</x:v>
      </x:c>
    </x:row>
    <x:row r="3008">
      <x:c r="A3008" s="77" t="str">
        <x:v>3693</x:v>
      </x:c>
      <x:c r="B3008" s="77" t="str">
        <x:v>營邦</x:v>
      </x:c>
      <x:c r="C3008" s="125" t="n">
        <x:v>45748</x:v>
      </x:c>
      <x:c r="D3008" s="120" t="n">
        <x:v>648209</x:v>
      </x:c>
      <x:c r="E3008" s="120" t="n">
        <x:v>960341.0956332302</x:v>
      </x:c>
      <x:c r="F3008" s="120" t="n">
        <x:v>957820.4929350883</x:v>
      </x:c>
      <x:c r="G3008" s="120" t="n">
        <x:v>960621.1625996903</x:v>
      </x:c>
      <x:c r="H3008" s="119" t="n">
        <x:v>0.4815300244724004</x:v>
      </x:c>
      <x:c r="I3008" s="119" t="n">
        <x:f>IFERROR(ABS(F3008-D3008)/ABS(D3008),"")</x:f>
        <x:v>0.47764145967595073</x:v>
      </x:c>
      <x:c r="J3008" s="119" t="n">
        <x:f>IFERROR(ABS(G3008-D3008)/ABS(D3008),"")</x:f>
        <x:v>0.4819620872275613</x:v>
      </x:c>
      <x:c r="K3008" s="120" t="n">
        <x:f>E3008-D3008</x:f>
        <x:v>312132.0956332302</x:v>
      </x:c>
      <x:c r="L3008" s="77" t="str">
        <x:v>weighted_hybrid</x:v>
      </x:c>
      <x:c r="M3008" s="77" t="str">
        <x:v>是</x:v>
      </x:c>
      <x:c r="N3008" s="77" t="str">
        <x:v>是</x:v>
      </x:c>
    </x:row>
    <x:row r="3009">
      <x:c r="A3009" s="77" t="str">
        <x:v>3693</x:v>
      </x:c>
      <x:c r="B3009" s="77" t="str">
        <x:v>營邦</x:v>
      </x:c>
      <x:c r="C3009" s="125" t="n">
        <x:v>45778</x:v>
      </x:c>
      <x:c r="D3009" s="120" t="n">
        <x:v>531749</x:v>
      </x:c>
      <x:c r="E3009" s="120" t="n">
        <x:v>879087.3308527396</x:v>
      </x:c>
      <x:c r="F3009" s="120" t="n">
        <x:v>827965.2478070583</x:v>
      </x:c>
      <x:c r="G3009" s="120" t="n">
        <x:v>884767.5623022597</x:v>
      </x:c>
      <x:c r="H3009" s="119" t="n">
        <x:v>0.6531997819511455</x:v>
      </x:c>
      <x:c r="I3009" s="119" t="n">
        <x:f>IFERROR(ABS(F3009-D3009)/ABS(D3009),"")</x:f>
        <x:v>0.5570602818379692</x:v>
      </x:c>
      <x:c r="J3009" s="119" t="n">
        <x:f>IFERROR(ABS(G3009-D3009)/ABS(D3009),"")</x:f>
        <x:v>0.6638819486303872</x:v>
      </x:c>
      <x:c r="K3009" s="120" t="n">
        <x:f>E3009-D3009</x:f>
        <x:v>347338.33085273963</x:v>
      </x:c>
      <x:c r="L3009" s="77" t="str">
        <x:v>weighted_hybrid</x:v>
      </x:c>
      <x:c r="M3009" s="77" t="str">
        <x:v>是</x:v>
      </x:c>
      <x:c r="N3009" s="77" t="str">
        <x:v>是</x:v>
      </x:c>
    </x:row>
    <x:row r="3010">
      <x:c r="A3010" s="77" t="str">
        <x:v>3693</x:v>
      </x:c>
      <x:c r="B3010" s="77" t="str">
        <x:v>營邦</x:v>
      </x:c>
      <x:c r="C3010" s="125" t="n">
        <x:v>45809</x:v>
      </x:c>
      <x:c r="D3010" s="120" t="n">
        <x:v>663085</x:v>
      </x:c>
      <x:c r="E3010" s="120" t="n">
        <x:v>649504.0134011093</x:v>
      </x:c>
      <x:c r="F3010" s="120" t="n">
        <x:v>577837.1366296206</x:v>
      </x:c>
      <x:c r="G3010" s="120" t="n">
        <x:v>657466.9997090524</x:v>
      </x:c>
      <x:c r="H3010" s="119" t="n">
        <x:v>0.020481516847599843</x:v>
      </x:c>
      <x:c r="I3010" s="119" t="n">
        <x:f>IFERROR(ABS(F3010-D3010)/ABS(D3010),"")</x:f>
        <x:v>0.12856249707108355</x:v>
      </x:c>
      <x:c r="J3010" s="119" t="n">
        <x:f>IFERROR(ABS(G3010-D3010)/ABS(D3010),"")</x:f>
        <x:v>0.008472519044990637</x:v>
      </x:c>
      <x:c r="K3010" s="120" t="n">
        <x:f>E3010-D3010</x:f>
        <x:v>-13580.98659889074</x:v>
      </x:c>
      <x:c r="L3010" s="77" t="str">
        <x:v>weighted_hybrid</x:v>
      </x:c>
      <x:c r="M3010" s="77" t="str">
        <x:v>是</x:v>
      </x:c>
      <x:c r="N3010" s="77" t="str">
        <x:v>是</x:v>
      </x:c>
    </x:row>
    <x:row r="3011">
      <x:c r="A3011" s="77" t="str">
        <x:v>3693</x:v>
      </x:c>
      <x:c r="B3011" s="77" t="str">
        <x:v>營邦</x:v>
      </x:c>
      <x:c r="C3011" s="125" t="n">
        <x:v>45839</x:v>
      </x:c>
      <x:c r="D3011" s="120" t="n">
        <x:v>492057</x:v>
      </x:c>
      <x:c r="E3011" s="120" t="n">
        <x:v>737851.6391489875</x:v>
      </x:c>
      <x:c r="F3011" s="120" t="n">
        <x:v>793222.0113701697</x:v>
      </x:c>
      <x:c r="G3011" s="120" t="n">
        <x:v>731699.375568856</x:v>
      </x:c>
      <x:c r="H3011" s="119" t="n">
        <x:v>0.49952472812903276</x:v>
      </x:c>
      <x:c r="I3011" s="119" t="n">
        <x:f>IFERROR(ABS(F3011-D3011)/ABS(D3011),"")</x:f>
        <x:v>0.6120530982592864</x:v>
      </x:c>
      <x:c r="J3011" s="119" t="n">
        <x:f>IFERROR(ABS(G3011-D3011)/ABS(D3011),"")</x:f>
        <x:v>0.48702157589233774</x:v>
      </x:c>
      <x:c r="K3011" s="120" t="n">
        <x:f>E3011-D3011</x:f>
        <x:v>245794.63914898748</x:v>
      </x:c>
      <x:c r="L3011" s="77" t="str">
        <x:v>weighted_hybrid</x:v>
      </x:c>
      <x:c r="M3011" s="77" t="str">
        <x:v>是</x:v>
      </x:c>
      <x:c r="N3011" s="77" t="str">
        <x:v>是</x:v>
      </x:c>
    </x:row>
    <x:row r="3012">
      <x:c r="A3012" s="77" t="str">
        <x:v>3693</x:v>
      </x:c>
      <x:c r="B3012" s="77" t="str">
        <x:v>營邦</x:v>
      </x:c>
      <x:c r="C3012" s="125" t="n">
        <x:v>45870</x:v>
      </x:c>
      <x:c r="D3012" s="120" t="n">
        <x:v>467403</x:v>
      </x:c>
      <x:c r="E3012" s="120" t="n">
        <x:v>581435.3222550382</x:v>
      </x:c>
      <x:c r="F3012" s="120" t="n">
        <x:v>526268.4166639717</x:v>
      </x:c>
      <x:c r="G3012" s="120" t="n">
        <x:v>587564.9784318233</x:v>
      </x:c>
      <x:c r="H3012" s="119" t="n">
        <x:v>0.24397002641197893</x:v>
      </x:c>
      <x:c r="I3012" s="119" t="n">
        <x:f>IFERROR(ABS(F3012-D3012)/ABS(D3012),"")</x:f>
        <x:v>0.1259414609319404</x:v>
      </x:c>
      <x:c r="J3012" s="119" t="n">
        <x:f>IFERROR(ABS(G3012-D3012)/ABS(D3012),"")</x:f>
        <x:v>0.25708431146531646</x:v>
      </x:c>
      <x:c r="K3012" s="120" t="n">
        <x:f>E3012-D3012</x:f>
        <x:v>114032.32225503819</x:v>
      </x:c>
      <x:c r="L3012" s="77" t="str">
        <x:v>weighted_hybrid</x:v>
      </x:c>
      <x:c r="M3012" s="77" t="str">
        <x:v>是</x:v>
      </x:c>
      <x:c r="N3012" s="77" t="str">
        <x:v>是</x:v>
      </x:c>
    </x:row>
    <x:row r="3013">
      <x:c r="A3013" s="77" t="str">
        <x:v>3693</x:v>
      </x:c>
      <x:c r="B3013" s="77" t="str">
        <x:v>營邦</x:v>
      </x:c>
      <x:c r="C3013" s="125" t="n">
        <x:v>45901</x:v>
      </x:c>
      <x:c r="D3013" s="120" t="n">
        <x:v>643320</x:v>
      </x:c>
      <x:c r="E3013" s="120" t="n">
        <x:v>426169.88359065354</x:v>
      </x:c>
      <x:c r="F3013" s="120" t="n">
        <x:v>380482.42171731225</x:v>
      </x:c>
      <x:c r="G3013" s="120" t="n">
        <x:v>431246.268243247</x:v>
      </x:c>
      <x:c r="H3013" s="119" t="n">
        <x:v>0.33754603682358153</x:v>
      </x:c>
      <x:c r="I3013" s="119" t="n">
        <x:f>IFERROR(ABS(F3013-D3013)/ABS(D3013),"")</x:f>
        <x:v>0.4085642888184539</x:v>
      </x:c>
      <x:c r="J3013" s="119" t="n">
        <x:f>IFERROR(ABS(G3013-D3013)/ABS(D3013),"")</x:f>
        <x:v>0.32965511993526236</x:v>
      </x:c>
      <x:c r="K3013" s="120" t="n">
        <x:f>E3013-D3013</x:f>
        <x:v>-217150.11640934646</x:v>
      </x:c>
      <x:c r="L3013" s="77" t="str">
        <x:v>weighted_hybrid</x:v>
      </x:c>
      <x:c r="M3013" s="77" t="str">
        <x:v>是</x:v>
      </x:c>
      <x:c r="N3013" s="77" t="str">
        <x:v>是</x:v>
      </x:c>
    </x:row>
    <x:row r="3014">
      <x:c r="A3014" s="77" t="str">
        <x:v>3693</x:v>
      </x:c>
      <x:c r="B3014" s="77" t="str">
        <x:v>營邦</x:v>
      </x:c>
      <x:c r="C3014" s="125" t="n">
        <x:v>45931</x:v>
      </x:c>
      <x:c r="D3014" s="120" t="n">
        <x:v>594550</x:v>
      </x:c>
      <x:c r="E3014" s="120" t="n">
        <x:v>559463.2395701761</x:v>
      </x:c>
      <x:c r="F3014" s="120" t="n">
        <x:v>706551.2040528972</x:v>
      </x:c>
      <x:c r="G3014" s="120" t="n">
        <x:v>543120.1324054293</x:v>
      </x:c>
      <x:c r="H3014" s="119" t="n">
        <x:v>0.05901397768030256</x:v>
      </x:c>
      <x:c r="I3014" s="119" t="n">
        <x:f>IFERROR(ABS(F3014-D3014)/ABS(D3014),"")</x:f>
        <x:v>0.18837978984592915</x:v>
      </x:c>
      <x:c r="J3014" s="119" t="n">
        <x:f>IFERROR(ABS(G3014-D3014)/ABS(D3014),"")</x:f>
        <x:v>0.0865021740721062</x:v>
      </x:c>
      <x:c r="K3014" s="120" t="n">
        <x:f>E3014-D3014</x:f>
        <x:v>-35086.76042982389</x:v>
      </x:c>
      <x:c r="L3014" s="77" t="str">
        <x:v>weighted_hybrid</x:v>
      </x:c>
      <x:c r="M3014" s="77" t="str">
        <x:v>是</x:v>
      </x:c>
      <x:c r="N3014" s="77" t="str">
        <x:v>是</x:v>
      </x:c>
    </x:row>
    <x:row r="3015">
      <x:c r="A3015" s="77" t="str">
        <x:v>3693</x:v>
      </x:c>
      <x:c r="B3015" s="77" t="str">
        <x:v>營邦</x:v>
      </x:c>
      <x:c r="C3015" s="125" t="n">
        <x:v>45962</x:v>
      </x:c>
      <x:c r="D3015" s="120" t="n">
        <x:v>384388</x:v>
      </x:c>
      <x:c r="E3015" s="120" t="n">
        <x:v>503284.8532821082</x:v>
      </x:c>
      <x:c r="F3015" s="120" t="n">
        <x:v>438946.3124760388</x:v>
      </x:c>
      <x:c r="G3015" s="120" t="n">
        <x:v>510433.5800383381</x:v>
      </x:c>
      <x:c r="H3015" s="119" t="n">
        <x:v>0.3093146853754753</x:v>
      </x:c>
      <x:c r="I3015" s="119" t="n">
        <x:f>IFERROR(ABS(F3015-D3015)/ABS(D3015),"")</x:f>
        <x:v>0.14193552471991533</x:v>
      </x:c>
      <x:c r="J3015" s="119" t="n">
        <x:f>IFERROR(ABS(G3015-D3015)/ABS(D3015),"")</x:f>
        <x:v>0.3279123698927596</x:v>
      </x:c>
      <x:c r="K3015" s="120" t="n">
        <x:f>E3015-D3015</x:f>
        <x:v>118896.8532821082</x:v>
      </x:c>
      <x:c r="L3015" s="77" t="str">
        <x:v>weighted_hybrid</x:v>
      </x:c>
      <x:c r="M3015" s="77" t="str">
        <x:v>是</x:v>
      </x:c>
      <x:c r="N3015" s="77" t="str">
        <x:v>是</x:v>
      </x:c>
    </x:row>
    <x:row r="3016">
      <x:c r="A3016" s="77" t="str">
        <x:v>3693</x:v>
      </x:c>
      <x:c r="B3016" s="77" t="str">
        <x:v>營邦</x:v>
      </x:c>
      <x:c r="C3016" s="125" t="n">
        <x:v>45992</x:v>
      </x:c>
      <x:c r="D3016" s="120" t="n">
        <x:v>635157</x:v>
      </x:c>
      <x:c r="E3016" s="120" t="n">
        <x:v>438690.27234315197</x:v>
      </x:c>
      <x:c r="F3016" s="120" t="n">
        <x:v>443298.4531893771</x:v>
      </x:c>
      <x:c r="G3016" s="120" t="n">
        <x:v>438178.2522491269</x:v>
      </x:c>
      <x:c r="H3016" s="119" t="n">
        <x:v>0.3093199439773915</x:v>
      </x:c>
      <x:c r="I3016" s="119" t="n">
        <x:f>IFERROR(ABS(F3016-D3016)/ABS(D3016),"")</x:f>
        <x:v>0.3020647600681767</x:v>
      </x:c>
      <x:c r="J3016" s="119" t="n">
        <x:f>IFERROR(ABS(G3016-D3016)/ABS(D3016),"")</x:f>
        <x:v>0.31012607552285987</x:v>
      </x:c>
      <x:c r="K3016" s="120" t="n">
        <x:f>E3016-D3016</x:f>
        <x:v>-196466.72765684803</x:v>
      </x:c>
      <x:c r="L3016" s="77" t="str">
        <x:v>weighted_hybrid</x:v>
      </x:c>
      <x:c r="M3016" s="77" t="str">
        <x:v>是</x:v>
      </x:c>
      <x:c r="N3016" s="77" t="str">
        <x:v>是</x:v>
      </x:c>
    </x:row>
    <x:row r="3017">
      <x:c r="A3017" s="77" t="str">
        <x:v>3703</x:v>
      </x:c>
      <x:c r="B3017" s="77" t="str">
        <x:v>欣陸</x:v>
      </x:c>
      <x:c r="C3017" s="125" t="n">
        <x:v>45658</x:v>
      </x:c>
      <x:c r="D3017" s="120" t="n">
        <x:v>2357346</x:v>
      </x:c>
      <x:c r="E3017" s="120" t="n">
        <x:v>2230545.4436423336</x:v>
      </x:c>
      <x:c r="F3017" s="120" t="n">
        <x:v>2243799.4759451565</x:v>
      </x:c>
      <x:c r="G3017" s="120" t="n">
        <x:v>2229072.7733864645</x:v>
      </x:c>
      <x:c r="H3017" s="119" t="n">
        <x:v>0.05378953974413021</x:v>
      </x:c>
      <x:c r="I3017" s="119" t="n">
        <x:f>IFERROR(ABS(F3017-D3017)/ABS(D3017),"")</x:f>
        <x:v>0.04816710150094363</x:v>
      </x:c>
      <x:c r="J3017" s="119" t="n">
        <x:f>IFERROR(ABS(G3017-D3017)/ABS(D3017),"")</x:f>
        <x:v>0.054414255104484256</x:v>
      </x:c>
      <x:c r="K3017" s="120" t="n">
        <x:f>E3017-D3017</x:f>
        <x:v>-126800.55635766638</x:v>
      </x:c>
      <x:c r="L3017" s="77" t="str">
        <x:v>weighted_hybrid</x:v>
      </x:c>
      <x:c r="M3017" s="77" t="str">
        <x:v>是</x:v>
      </x:c>
      <x:c r="N3017" s="77" t="str">
        <x:v>是</x:v>
      </x:c>
    </x:row>
    <x:row r="3018">
      <x:c r="A3018" s="77" t="str">
        <x:v>3703</x:v>
      </x:c>
      <x:c r="B3018" s="77" t="str">
        <x:v>欣陸</x:v>
      </x:c>
      <x:c r="C3018" s="125" t="n">
        <x:v>45689</x:v>
      </x:c>
      <x:c r="D3018" s="120" t="n">
        <x:v>2459226</x:v>
      </x:c>
      <x:c r="E3018" s="120" t="n">
        <x:v>2003893.4441943688</x:v>
      </x:c>
      <x:c r="F3018" s="120" t="n">
        <x:v>2112313.1305621453</x:v>
      </x:c>
      <x:c r="G3018" s="120" t="n">
        <x:v>1991846.8123757269</x:v>
      </x:c>
      <x:c r="H3018" s="119" t="n">
        <x:v>0.18515279027044737</x:v>
      </x:c>
      <x:c r="I3018" s="119" t="n">
        <x:f>IFERROR(ABS(F3018-D3018)/ABS(D3018),"")</x:f>
        <x:v>0.1410658757828092</x:v>
      </x:c>
      <x:c r="J3018" s="119" t="n">
        <x:f>IFERROR(ABS(G3018-D3018)/ABS(D3018),"")</x:f>
        <x:v>0.19005133632462942</x:v>
      </x:c>
      <x:c r="K3018" s="120" t="n">
        <x:f>E3018-D3018</x:f>
        <x:v>-455332.5558056312</x:v>
      </x:c>
      <x:c r="L3018" s="77" t="str">
        <x:v>weighted_hybrid</x:v>
      </x:c>
      <x:c r="M3018" s="77" t="str">
        <x:v>是</x:v>
      </x:c>
      <x:c r="N3018" s="77" t="str">
        <x:v>是</x:v>
      </x:c>
    </x:row>
    <x:row r="3019">
      <x:c r="A3019" s="77" t="str">
        <x:v>3703</x:v>
      </x:c>
      <x:c r="B3019" s="77" t="str">
        <x:v>欣陸</x:v>
      </x:c>
      <x:c r="C3019" s="125" t="n">
        <x:v>45717</x:v>
      </x:c>
      <x:c r="D3019" s="120" t="n">
        <x:v>2586309</x:v>
      </x:c>
      <x:c r="E3019" s="120" t="n">
        <x:v>2589376.04336624</x:v>
      </x:c>
      <x:c r="F3019" s="120" t="n">
        <x:v>3077034.659993906</x:v>
      </x:c>
      <x:c r="G3019" s="120" t="n">
        <x:v>2535191.7526298324</x:v>
      </x:c>
      <x:c r="H3019" s="119" t="n">
        <x:v>0.0011858766165372629</x:v>
      </x:c>
      <x:c r="I3019" s="119" t="n">
        <x:f>IFERROR(ABS(F3019-D3019)/ABS(D3019),"")</x:f>
        <x:v>0.1897397642717502</x:v>
      </x:c>
      <x:c r="J3019" s="119" t="n">
        <x:f>IFERROR(ABS(G3019-D3019)/ABS(D3019),"")</x:f>
        <x:v>0.019764555345153124</x:v>
      </x:c>
      <x:c r="K3019" s="120" t="n">
        <x:f>E3019-D3019</x:f>
        <x:v>3067.043366239872</x:v>
      </x:c>
      <x:c r="L3019" s="77" t="str">
        <x:v>weighted_hybrid</x:v>
      </x:c>
      <x:c r="M3019" s="77" t="str">
        <x:v>是</x:v>
      </x:c>
      <x:c r="N3019" s="77" t="str">
        <x:v>是</x:v>
      </x:c>
    </x:row>
    <x:row r="3020">
      <x:c r="A3020" s="77" t="str">
        <x:v>3703</x:v>
      </x:c>
      <x:c r="B3020" s="77" t="str">
        <x:v>欣陸</x:v>
      </x:c>
      <x:c r="C3020" s="125" t="n">
        <x:v>45748</x:v>
      </x:c>
      <x:c r="D3020" s="120" t="n">
        <x:v>2378351</x:v>
      </x:c>
      <x:c r="E3020" s="120" t="n">
        <x:v>2819722.5852841293</x:v>
      </x:c>
      <x:c r="F3020" s="120" t="n">
        <x:v>2744174.597067452</x:v>
      </x:c>
      <x:c r="G3020" s="120" t="n">
        <x:v>2828116.8061970933</x:v>
      </x:c>
      <x:c r="H3020" s="119" t="n">
        <x:v>0.18557882553253463</x:v>
      </x:c>
      <x:c r="I3020" s="119" t="n">
        <x:f>IFERROR(ABS(F3020-D3020)/ABS(D3020),"")</x:f>
        <x:v>0.15381396483002385</x:v>
      </x:c>
      <x:c r="J3020" s="119" t="n">
        <x:f>IFERROR(ABS(G3020-D3020)/ABS(D3020),"")</x:f>
        <x:v>0.18910825449948024</x:v>
      </x:c>
      <x:c r="K3020" s="120" t="n">
        <x:f>E3020-D3020</x:f>
        <x:v>441371.58528412925</x:v>
      </x:c>
      <x:c r="L3020" s="77" t="str">
        <x:v>weighted_hybrid</x:v>
      </x:c>
      <x:c r="M3020" s="77" t="str">
        <x:v>是</x:v>
      </x:c>
      <x:c r="N3020" s="77" t="str">
        <x:v>是</x:v>
      </x:c>
    </x:row>
    <x:row r="3021">
      <x:c r="A3021" s="77" t="str">
        <x:v>3703</x:v>
      </x:c>
      <x:c r="B3021" s="77" t="str">
        <x:v>欣陸</x:v>
      </x:c>
      <x:c r="C3021" s="125" t="n">
        <x:v>45778</x:v>
      </x:c>
      <x:c r="D3021" s="120" t="n">
        <x:v>2574351</x:v>
      </x:c>
      <x:c r="E3021" s="120" t="n">
        <x:v>2742925.9059634</x:v>
      </x:c>
      <x:c r="F3021" s="120" t="n">
        <x:v>2742554.25713196</x:v>
      </x:c>
      <x:c r="G3021" s="120" t="n">
        <x:v>2742967.200278004</x:v>
      </x:c>
      <x:c r="H3021" s="119" t="n">
        <x:v>0.06548248702814803</x:v>
      </x:c>
      <x:c r="I3021" s="119" t="n">
        <x:f>IFERROR(ABS(F3021-D3021)/ABS(D3021),"")</x:f>
        <x:v>0.06533812099902452</x:v>
      </x:c>
      <x:c r="J3021" s="119" t="n">
        <x:f>IFERROR(ABS(G3021-D3021)/ABS(D3021),"")</x:f>
        <x:v>0.06549852769805056</x:v>
      </x:c>
      <x:c r="K3021" s="120" t="n">
        <x:f>E3021-D3021</x:f>
        <x:v>168574.9059633999</x:v>
      </x:c>
      <x:c r="L3021" s="77" t="str">
        <x:v>weighted_hybrid</x:v>
      </x:c>
      <x:c r="M3021" s="77" t="str">
        <x:v>是</x:v>
      </x:c>
      <x:c r="N3021" s="77" t="str">
        <x:v>是</x:v>
      </x:c>
    </x:row>
    <x:row r="3022">
      <x:c r="A3022" s="77" t="str">
        <x:v>3703</x:v>
      </x:c>
      <x:c r="B3022" s="77" t="str">
        <x:v>欣陸</x:v>
      </x:c>
      <x:c r="C3022" s="125" t="n">
        <x:v>45809</x:v>
      </x:c>
      <x:c r="D3022" s="120" t="n">
        <x:v>2767813</x:v>
      </x:c>
      <x:c r="E3022" s="120" t="n">
        <x:v>2666358.2466114433</x:v>
      </x:c>
      <x:c r="F3022" s="120" t="n">
        <x:v>2687938.95557213</x:v>
      </x:c>
      <x:c r="G3022" s="120" t="n">
        <x:v>2663960.390060256</x:v>
      </x:c>
      <x:c r="H3022" s="119" t="n">
        <x:v>0.03665520517049261</x:v>
      </x:c>
      <x:c r="I3022" s="119" t="n">
        <x:f>IFERROR(ABS(F3022-D3022)/ABS(D3022),"")</x:f>
        <x:v>0.02885817951858375</x:v>
      </x:c>
      <x:c r="J3022" s="119" t="n">
        <x:f>IFERROR(ABS(G3022-D3022)/ABS(D3022),"")</x:f>
        <x:v>0.03752154135403809</x:v>
      </x:c>
      <x:c r="K3022" s="120" t="n">
        <x:f>E3022-D3022</x:f>
        <x:v>-101454.75338855665</x:v>
      </x:c>
      <x:c r="L3022" s="77" t="str">
        <x:v>weighted_hybrid</x:v>
      </x:c>
      <x:c r="M3022" s="77" t="str">
        <x:v>是</x:v>
      </x:c>
      <x:c r="N3022" s="77" t="str">
        <x:v>是</x:v>
      </x:c>
    </x:row>
    <x:row r="3023">
      <x:c r="A3023" s="77" t="str">
        <x:v>3703</x:v>
      </x:c>
      <x:c r="B3023" s="77" t="str">
        <x:v>欣陸</x:v>
      </x:c>
      <x:c r="C3023" s="125" t="n">
        <x:v>45839</x:v>
      </x:c>
      <x:c r="D3023" s="120" t="n">
        <x:v>2593216</x:v>
      </x:c>
      <x:c r="E3023" s="120" t="n">
        <x:v>2749053.5675570173</x:v>
      </x:c>
      <x:c r="F3023" s="120" t="n">
        <x:v>2580570.475791729</x:v>
      </x:c>
      <x:c r="G3023" s="120" t="n">
        <x:v>2767773.9110864936</x:v>
      </x:c>
      <x:c r="H3023" s="119" t="n">
        <x:v>0.06009432594778735</x:v>
      </x:c>
      <x:c r="I3023" s="119" t="n">
        <x:f>IFERROR(ABS(F3023-D3023)/ABS(D3023),"")</x:f>
        <x:v>0.004876386775444446</x:v>
      </x:c>
      <x:c r="J3023" s="119" t="n">
        <x:f>IFERROR(ABS(G3023-D3023)/ABS(D3023),"")</x:f>
        <x:v>0.06731329402814638</x:v>
      </x:c>
      <x:c r="K3023" s="120" t="n">
        <x:f>E3023-D3023</x:f>
        <x:v>155837.56755701732</x:v>
      </x:c>
      <x:c r="L3023" s="77" t="str">
        <x:v>weighted_hybrid</x:v>
      </x:c>
      <x:c r="M3023" s="77" t="str">
        <x:v>是</x:v>
      </x:c>
      <x:c r="N3023" s="77" t="str">
        <x:v>是</x:v>
      </x:c>
    </x:row>
    <x:row r="3024">
      <x:c r="A3024" s="77" t="str">
        <x:v>3703</x:v>
      </x:c>
      <x:c r="B3024" s="77" t="str">
        <x:v>欣陸</x:v>
      </x:c>
      <x:c r="C3024" s="125" t="n">
        <x:v>45870</x:v>
      </x:c>
      <x:c r="D3024" s="120" t="n">
        <x:v>2128477</x:v>
      </x:c>
      <x:c r="E3024" s="120" t="n">
        <x:v>2445629.9287736258</x:v>
      </x:c>
      <x:c r="F3024" s="120" t="n">
        <x:v>2491101.6299091973</x:v>
      </x:c>
      <x:c r="G3024" s="120" t="n">
        <x:v>2440577.51753634</x:v>
      </x:c>
      <x:c r="H3024" s="119" t="n">
        <x:v>0.1490046304346374</x:v>
      </x:c>
      <x:c r="I3024" s="119" t="n">
        <x:f>IFERROR(ABS(F3024-D3024)/ABS(D3024),"")</x:f>
        <x:v>0.1703681223284054</x:v>
      </x:c>
      <x:c r="J3024" s="119" t="n">
        <x:f>IFERROR(ABS(G3024-D3024)/ABS(D3024),"")</x:f>
        <x:v>0.14663090911310755</x:v>
      </x:c>
      <x:c r="K3024" s="120" t="n">
        <x:f>E3024-D3024</x:f>
        <x:v>317152.92877362575</x:v>
      </x:c>
      <x:c r="L3024" s="77" t="str">
        <x:v>weighted_hybrid</x:v>
      </x:c>
      <x:c r="M3024" s="77" t="str">
        <x:v>是</x:v>
      </x:c>
      <x:c r="N3024" s="77" t="str">
        <x:v>是</x:v>
      </x:c>
    </x:row>
    <x:row r="3025">
      <x:c r="A3025" s="77" t="str">
        <x:v>3703</x:v>
      </x:c>
      <x:c r="B3025" s="77" t="str">
        <x:v>欣陸</x:v>
      </x:c>
      <x:c r="C3025" s="125" t="n">
        <x:v>45901</x:v>
      </x:c>
      <x:c r="D3025" s="120" t="n">
        <x:v>2274110</x:v>
      </x:c>
      <x:c r="E3025" s="120" t="n">
        <x:v>2185814.330796322</x:v>
      </x:c>
      <x:c r="F3025" s="120" t="n">
        <x:v>2533397.805306471</x:v>
      </x:c>
      <x:c r="G3025" s="120" t="n">
        <x:v>2147193.944739639</x:v>
      </x:c>
      <x:c r="H3025" s="119" t="n">
        <x:v>0.03882647242379575</x:v>
      </x:c>
      <x:c r="I3025" s="119" t="n">
        <x:f>IFERROR(ABS(F3025-D3025)/ABS(D3025),"")</x:f>
        <x:v>0.11401726623007284</x:v>
      </x:c>
      <x:c r="J3025" s="119" t="n">
        <x:f>IFERROR(ABS(G3025-D3025)/ABS(D3025),"")</x:f>
        <x:v>0.05580911005200328</x:v>
      </x:c>
      <x:c r="K3025" s="120" t="n">
        <x:f>E3025-D3025</x:f>
        <x:v>-88295.66920367815</x:v>
      </x:c>
      <x:c r="L3025" s="77" t="str">
        <x:v>weighted_hybrid</x:v>
      </x:c>
      <x:c r="M3025" s="77" t="str">
        <x:v>是</x:v>
      </x:c>
      <x:c r="N3025" s="77" t="str">
        <x:v>是</x:v>
      </x:c>
    </x:row>
    <x:row r="3026">
      <x:c r="A3026" s="77" t="str">
        <x:v>3703</x:v>
      </x:c>
      <x:c r="B3026" s="77" t="str">
        <x:v>欣陸</x:v>
      </x:c>
      <x:c r="C3026" s="125" t="n">
        <x:v>45931</x:v>
      </x:c>
      <x:c r="D3026" s="120" t="n">
        <x:v>1917194</x:v>
      </x:c>
      <x:c r="E3026" s="120" t="n">
        <x:v>2249317.9016544977</x:v>
      </x:c>
      <x:c r="F3026" s="120" t="n">
        <x:v>2589908.933265591</x:v>
      </x:c>
      <x:c r="G3026" s="120" t="n">
        <x:v>2211474.4536977094</x:v>
      </x:c>
      <x:c r="H3026" s="119" t="n">
        <x:v>0.1732343735972978</x:v>
      </x:c>
      <x:c r="I3026" s="119" t="n">
        <x:f>IFERROR(ABS(F3026-D3026)/ABS(D3026),"")</x:f>
        <x:v>0.35088516512444284</x:v>
      </x:c>
      <x:c r="J3026" s="119" t="n">
        <x:f>IFERROR(ABS(G3026-D3026)/ABS(D3026),"")</x:f>
        <x:v>0.15349539676094823</x:v>
      </x:c>
      <x:c r="K3026" s="120" t="n">
        <x:f>E3026-D3026</x:f>
        <x:v>332123.9016544977</x:v>
      </x:c>
      <x:c r="L3026" s="77" t="str">
        <x:v>weighted_hybrid</x:v>
      </x:c>
      <x:c r="M3026" s="77" t="str">
        <x:v>是</x:v>
      </x:c>
      <x:c r="N3026" s="77" t="str">
        <x:v>是</x:v>
      </x:c>
    </x:row>
    <x:row r="3027">
      <x:c r="A3027" s="77" t="str">
        <x:v>3703</x:v>
      </x:c>
      <x:c r="B3027" s="77" t="str">
        <x:v>欣陸</x:v>
      </x:c>
      <x:c r="C3027" s="125" t="n">
        <x:v>45962</x:v>
      </x:c>
      <x:c r="D3027" s="120" t="n">
        <x:v>2894218</x:v>
      </x:c>
      <x:c r="E3027" s="120" t="n">
        <x:v>2080418.8112085536</x:v>
      </x:c>
      <x:c r="F3027" s="120" t="n">
        <x:v>2233397.458665768</x:v>
      </x:c>
      <x:c r="G3027" s="120" t="n">
        <x:v>2063421.1837133074</x:v>
      </x:c>
      <x:c r="H3027" s="119" t="n">
        <x:v>0.28118102671997974</x:v>
      </x:c>
      <x:c r="I3027" s="119" t="n">
        <x:f>IFERROR(ABS(F3027-D3027)/ABS(D3027),"")</x:f>
        <x:v>0.22832438376591946</x:v>
      </x:c>
      <x:c r="J3027" s="119" t="n">
        <x:f>IFERROR(ABS(G3027-D3027)/ABS(D3027),"")</x:f>
        <x:v>0.2870539870482087</x:v>
      </x:c>
      <x:c r="K3027" s="120" t="n">
        <x:f>E3027-D3027</x:f>
        <x:v>-813799.1887914464</x:v>
      </x:c>
      <x:c r="L3027" s="77" t="str">
        <x:v>weighted_hybrid</x:v>
      </x:c>
      <x:c r="M3027" s="77" t="str">
        <x:v>是</x:v>
      </x:c>
      <x:c r="N3027" s="77" t="str">
        <x:v>是</x:v>
      </x:c>
    </x:row>
    <x:row r="3028">
      <x:c r="A3028" s="77" t="str">
        <x:v>3703</x:v>
      </x:c>
      <x:c r="B3028" s="77" t="str">
        <x:v>欣陸</x:v>
      </x:c>
      <x:c r="C3028" s="125" t="n">
        <x:v>45992</x:v>
      </x:c>
      <x:c r="D3028" s="120" t="n">
        <x:v>7681121</x:v>
      </x:c>
      <x:c r="E3028" s="120" t="n">
        <x:v>2555599.1272888193</x:v>
      </x:c>
      <x:c r="F3028" s="120" t="n">
        <x:v>2996259.24532316</x:v>
      </x:c>
      <x:c r="G3028" s="120" t="n">
        <x:v>2506636.89195167</x:v>
      </x:c>
      <x:c r="H3028" s="119" t="n">
        <x:v>0.6672882607514165</x:v>
      </x:c>
      <x:c r="I3028" s="119" t="n">
        <x:f>IFERROR(ABS(F3028-D3028)/ABS(D3028),"")</x:f>
        <x:v>0.6099190150339826</x:v>
      </x:c>
      <x:c r="J3028" s="119" t="n">
        <x:f>IFERROR(ABS(G3028-D3028)/ABS(D3028),"")</x:f>
        <x:v>0.673662621386687</x:v>
      </x:c>
      <x:c r="K3028" s="120" t="n">
        <x:f>E3028-D3028</x:f>
        <x:v>-5125521.872711181</x:v>
      </x:c>
      <x:c r="L3028" s="77" t="str">
        <x:v>weighted_hybrid</x:v>
      </x:c>
      <x:c r="M3028" s="77" t="str">
        <x:v>是</x:v>
      </x:c>
      <x:c r="N3028" s="77" t="str">
        <x:v>是</x:v>
      </x:c>
    </x:row>
    <x:row r="3029">
      <x:c r="A3029" s="77" t="str">
        <x:v>3708</x:v>
      </x:c>
      <x:c r="B3029" s="77" t="str">
        <x:v>上緯投控</x:v>
      </x:c>
      <x:c r="C3029" s="125" t="n">
        <x:v>45658</x:v>
      </x:c>
      <x:c r="D3029" s="120" t="n">
        <x:v>678930</x:v>
      </x:c>
      <x:c r="E3029" s="120" t="n">
        <x:v>626534.4009333173</x:v>
      </x:c>
      <x:c r="F3029" s="120" t="n">
        <x:v>548837.3388430985</x:v>
      </x:c>
      <x:c r="G3029" s="120" t="n">
        <x:v>635167.4078322304</x:v>
      </x:c>
      <x:c r="H3029" s="119" t="n">
        <x:v>0.07717378679198554</x:v>
      </x:c>
      <x:c r="I3029" s="119" t="n">
        <x:f>IFERROR(ABS(F3029-D3029)/ABS(D3029),"")</x:f>
        <x:v>0.19161424764983356</x:v>
      </x:c>
      <x:c r="J3029" s="119" t="n">
        <x:f>IFERROR(ABS(G3029-D3029)/ABS(D3029),"")</x:f>
        <x:v>0.06445818003000245</x:v>
      </x:c>
      <x:c r="K3029" s="120" t="n">
        <x:f>E3029-D3029</x:f>
        <x:v>-52395.59906668274</x:v>
      </x:c>
      <x:c r="L3029" s="77" t="str">
        <x:v>weighted_hybrid</x:v>
      </x:c>
      <x:c r="M3029" s="77" t="str">
        <x:v>是</x:v>
      </x:c>
      <x:c r="N3029" s="77" t="str">
        <x:v>是</x:v>
      </x:c>
    </x:row>
    <x:row r="3030">
      <x:c r="A3030" s="77" t="str">
        <x:v>3708</x:v>
      </x:c>
      <x:c r="B3030" s="77" t="str">
        <x:v>上緯投控</x:v>
      </x:c>
      <x:c r="C3030" s="125" t="n">
        <x:v>45689</x:v>
      </x:c>
      <x:c r="D3030" s="120" t="n">
        <x:v>526885</x:v>
      </x:c>
      <x:c r="E3030" s="120" t="n">
        <x:v>548908.1290582978</x:v>
      </x:c>
      <x:c r="F3030" s="120" t="n">
        <x:v>452978.65367847326</x:v>
      </x:c>
      <x:c r="G3030" s="120" t="n">
        <x:v>559566.9596560561</x:v>
      </x:c>
      <x:c r="H3030" s="119" t="n">
        <x:v>0.041798739873592596</x:v>
      </x:c>
      <x:c r="I3030" s="119" t="n">
        <x:f>IFERROR(ABS(F3030-D3030)/ABS(D3030),"")</x:f>
        <x:v>0.14027035562129636</x:v>
      </x:c>
      <x:c r="J3030" s="119" t="n">
        <x:f>IFERROR(ABS(G3030-D3030)/ABS(D3030),"")</x:f>
        <x:v>0.062028639373024726</x:v>
      </x:c>
      <x:c r="K3030" s="120" t="n">
        <x:f>E3030-D3030</x:f>
        <x:v>22023.12905829784</x:v>
      </x:c>
      <x:c r="L3030" s="77" t="str">
        <x:v>weighted_hybrid</x:v>
      </x:c>
      <x:c r="M3030" s="77" t="str">
        <x:v>是</x:v>
      </x:c>
      <x:c r="N3030" s="77" t="str">
        <x:v>是</x:v>
      </x:c>
    </x:row>
    <x:row r="3031">
      <x:c r="A3031" s="77" t="str">
        <x:v>3708</x:v>
      </x:c>
      <x:c r="B3031" s="77" t="str">
        <x:v>上緯投控</x:v>
      </x:c>
      <x:c r="C3031" s="125" t="n">
        <x:v>45717</x:v>
      </x:c>
      <x:c r="D3031" s="120" t="n">
        <x:v>755515</x:v>
      </x:c>
      <x:c r="E3031" s="120" t="n">
        <x:v>647310.2499032496</x:v>
      </x:c>
      <x:c r="F3031" s="120" t="n">
        <x:v>781424.7920169578</x:v>
      </x:c>
      <x:c r="G3031" s="120" t="n">
        <x:v>632408.6341128375</x:v>
      </x:c>
      <x:c r="H3031" s="119" t="n">
        <x:v>0.14321985678212934</x:v>
      </x:c>
      <x:c r="I3031" s="119" t="n">
        <x:f>IFERROR(ABS(F3031-D3031)/ABS(D3031),"")</x:f>
        <x:v>0.03429421257944286</x:v>
      </x:c>
      <x:c r="J3031" s="119" t="n">
        <x:f>IFERROR(ABS(G3031-D3031)/ABS(D3031),"")</x:f>
        <x:v>0.1629436422667485</x:v>
      </x:c>
      <x:c r="K3031" s="120" t="n">
        <x:f>E3031-D3031</x:f>
        <x:v>-108204.75009675045</x:v>
      </x:c>
      <x:c r="L3031" s="77" t="str">
        <x:v>weighted_hybrid</x:v>
      </x:c>
      <x:c r="M3031" s="77" t="str">
        <x:v>是</x:v>
      </x:c>
      <x:c r="N3031" s="77" t="str">
        <x:v>是</x:v>
      </x:c>
    </x:row>
    <x:row r="3032">
      <x:c r="A3032" s="77" t="str">
        <x:v>3708</x:v>
      </x:c>
      <x:c r="B3032" s="77" t="str">
        <x:v>上緯投控</x:v>
      </x:c>
      <x:c r="C3032" s="125" t="n">
        <x:v>45748</x:v>
      </x:c>
      <x:c r="D3032" s="120" t="n">
        <x:v>711342</x:v>
      </x:c>
      <x:c r="E3032" s="120" t="n">
        <x:v>749534.2659618085</x:v>
      </x:c>
      <x:c r="F3032" s="120" t="n">
        <x:v>744185.5487343027</x:v>
      </x:c>
      <x:c r="G3032" s="120" t="n">
        <x:v>750128.5678759757</x:v>
      </x:c>
      <x:c r="H3032" s="119" t="n">
        <x:v>0.05369044139360322</x:v>
      </x:c>
      <x:c r="I3032" s="119" t="n">
        <x:f>IFERROR(ABS(F3032-D3032)/ABS(D3032),"")</x:f>
        <x:v>0.04617124918014506</x:v>
      </x:c>
      <x:c r="J3032" s="119" t="n">
        <x:f>IFERROR(ABS(G3032-D3032)/ABS(D3032),"")</x:f>
        <x:v>0.05452590719509848</x:v>
      </x:c>
      <x:c r="K3032" s="120" t="n">
        <x:f>E3032-D3032</x:f>
        <x:v>38192.2659618085</x:v>
      </x:c>
      <x:c r="L3032" s="77" t="str">
        <x:v>weighted_hybrid</x:v>
      </x:c>
      <x:c r="M3032" s="77" t="str">
        <x:v>是</x:v>
      </x:c>
      <x:c r="N3032" s="77" t="str">
        <x:v>是</x:v>
      </x:c>
    </x:row>
    <x:row r="3033">
      <x:c r="A3033" s="77" t="str">
        <x:v>3708</x:v>
      </x:c>
      <x:c r="B3033" s="77" t="str">
        <x:v>上緯投控</x:v>
      </x:c>
      <x:c r="C3033" s="125" t="n">
        <x:v>45778</x:v>
      </x:c>
      <x:c r="D3033" s="120" t="n">
        <x:v>656968</x:v>
      </x:c>
      <x:c r="E3033" s="120" t="n">
        <x:v>715491.841694235</x:v>
      </x:c>
      <x:c r="F3033" s="120" t="n">
        <x:v>723223.4841279387</x:v>
      </x:c>
      <x:c r="G3033" s="120" t="n">
        <x:v>714632.7703127124</x:v>
      </x:c>
      <x:c r="H3033" s="119" t="n">
        <x:v>0.08908172345416364</x:v>
      </x:c>
      <x:c r="I3033" s="119" t="n">
        <x:f>IFERROR(ABS(F3033-D3033)/ABS(D3033),"")</x:f>
        <x:v>0.10085039777879401</x:v>
      </x:c>
      <x:c r="J3033" s="119" t="n">
        <x:f>IFERROR(ABS(G3033-D3033)/ABS(D3033),"")</x:f>
        <x:v>0.08777409297364927</x:v>
      </x:c>
      <x:c r="K3033" s="120" t="n">
        <x:f>E3033-D3033</x:f>
        <x:v>58523.84169423499</x:v>
      </x:c>
      <x:c r="L3033" s="77" t="str">
        <x:v>weighted_hybrid</x:v>
      </x:c>
      <x:c r="M3033" s="77" t="str">
        <x:v>是</x:v>
      </x:c>
      <x:c r="N3033" s="77" t="str">
        <x:v>是</x:v>
      </x:c>
    </x:row>
    <x:row r="3034">
      <x:c r="A3034" s="77" t="str">
        <x:v>3708</x:v>
      </x:c>
      <x:c r="B3034" s="77" t="str">
        <x:v>上緯投控</x:v>
      </x:c>
      <x:c r="C3034" s="125" t="n">
        <x:v>45809</x:v>
      </x:c>
      <x:c r="D3034" s="120" t="n">
        <x:v>612437</x:v>
      </x:c>
      <x:c r="E3034" s="120" t="n">
        <x:v>633925.0536098555</x:v>
      </x:c>
      <x:c r="F3034" s="120" t="n">
        <x:v>622488.2292088981</x:v>
      </x:c>
      <x:c r="G3034" s="120" t="n">
        <x:v>635195.8118766284</x:v>
      </x:c>
      <x:c r="H3034" s="119" t="n">
        <x:v>0.03508614536655276</x:v>
      </x:c>
      <x:c r="I3034" s="119" t="n">
        <x:f>IFERROR(ABS(F3034-D3034)/ABS(D3034),"")</x:f>
        <x:v>0.01641185821382142</x:v>
      </x:c>
      <x:c r="J3034" s="119" t="n">
        <x:f>IFERROR(ABS(G3034-D3034)/ABS(D3034),"")</x:f>
        <x:v>0.03716106616130056</x:v>
      </x:c>
      <x:c r="K3034" s="120" t="n">
        <x:f>E3034-D3034</x:f>
        <x:v>21488.053609855473</x:v>
      </x:c>
      <x:c r="L3034" s="77" t="str">
        <x:v>weighted_hybrid</x:v>
      </x:c>
      <x:c r="M3034" s="77" t="str">
        <x:v>是</x:v>
      </x:c>
      <x:c r="N3034" s="77" t="str">
        <x:v>是</x:v>
      </x:c>
    </x:row>
    <x:row r="3035">
      <x:c r="A3035" s="77" t="str">
        <x:v>3708</x:v>
      </x:c>
      <x:c r="B3035" s="77" t="str">
        <x:v>上緯投控</x:v>
      </x:c>
      <x:c r="C3035" s="125" t="n">
        <x:v>45839</x:v>
      </x:c>
      <x:c r="D3035" s="120" t="n">
        <x:v>673621</x:v>
      </x:c>
      <x:c r="E3035" s="120" t="n">
        <x:v>637896.8834055664</x:v>
      </x:c>
      <x:c r="F3035" s="120" t="n">
        <x:v>628694.2137267666</x:v>
      </x:c>
      <x:c r="G3035" s="120" t="n">
        <x:v>638919.4022587665</x:v>
      </x:c>
      <x:c r="H3035" s="119" t="n">
        <x:v>0.05303296155320804</x:v>
      </x:c>
      <x:c r="I3035" s="119" t="n">
        <x:f>IFERROR(ABS(F3035-D3035)/ABS(D3035),"")</x:f>
        <x:v>0.06669445619010297</x:v>
      </x:c>
      <x:c r="J3035" s="119" t="n">
        <x:f>IFERROR(ABS(G3035-D3035)/ABS(D3035),"")</x:f>
        <x:v>0.0515150177046641</x:v>
      </x:c>
      <x:c r="K3035" s="120" t="n">
        <x:f>E3035-D3035</x:f>
        <x:v>-35724.11659443355</x:v>
      </x:c>
      <x:c r="L3035" s="77" t="str">
        <x:v>weighted_hybrid</x:v>
      </x:c>
      <x:c r="M3035" s="77" t="str">
        <x:v>是</x:v>
      </x:c>
      <x:c r="N3035" s="77" t="str">
        <x:v>是</x:v>
      </x:c>
    </x:row>
    <x:row r="3036">
      <x:c r="A3036" s="77" t="str">
        <x:v>3708</x:v>
      </x:c>
      <x:c r="B3036" s="77" t="str">
        <x:v>上緯投控</x:v>
      </x:c>
      <x:c r="C3036" s="125" t="n">
        <x:v>45870</x:v>
      </x:c>
      <x:c r="D3036" s="120" t="n">
        <x:v>695882</x:v>
      </x:c>
      <x:c r="E3036" s="120" t="n">
        <x:v>752105.214592977</x:v>
      </x:c>
      <x:c r="F3036" s="120" t="n">
        <x:v>751350.5394130766</x:v>
      </x:c>
      <x:c r="G3036" s="120" t="n">
        <x:v>752189.0673907436</x:v>
      </x:c>
      <x:c r="H3036" s="119" t="n">
        <x:v>0.08079417860064918</x:v>
      </x:c>
      <x:c r="I3036" s="119" t="n">
        <x:f>IFERROR(ABS(F3036-D3036)/ABS(D3036),"")</x:f>
        <x:v>0.07970969131702874</x:v>
      </x:c>
      <x:c r="J3036" s="119" t="n">
        <x:f>IFERROR(ABS(G3036-D3036)/ABS(D3036),"")</x:f>
        <x:v>0.0809146771877181</x:v>
      </x:c>
      <x:c r="K3036" s="120" t="n">
        <x:f>E3036-D3036</x:f>
        <x:v>56223.21459297696</x:v>
      </x:c>
      <x:c r="L3036" s="77" t="str">
        <x:v>weighted_hybrid</x:v>
      </x:c>
      <x:c r="M3036" s="77" t="str">
        <x:v>是</x:v>
      </x:c>
      <x:c r="N3036" s="77" t="str">
        <x:v>是</x:v>
      </x:c>
    </x:row>
    <x:row r="3037">
      <x:c r="A3037" s="77" t="str">
        <x:v>3708</x:v>
      </x:c>
      <x:c r="B3037" s="77" t="str">
        <x:v>上緯投控</x:v>
      </x:c>
      <x:c r="C3037" s="125" t="n">
        <x:v>45901</x:v>
      </x:c>
      <x:c r="D3037" s="120" t="n">
        <x:v>66723</x:v>
      </x:c>
      <x:c r="E3037" s="120" t="n">
        <x:v>695392.4778775413</x:v>
      </x:c>
      <x:c r="F3037" s="120" t="n">
        <x:v>717974.1582327008</x:v>
      </x:c>
      <x:c r="G3037" s="120" t="n">
        <x:v>692883.4022825236</x:v>
      </x:c>
      <x:c r="H3037" s="119" t="n">
        <x:v>9.422080510132059</x:v>
      </x:c>
      <x:c r="I3037" s="119" t="n">
        <x:f>IFERROR(ABS(F3037-D3037)/ABS(D3037),"")</x:f>
        <x:v>9.760519734315016</x:v>
      </x:c>
      <x:c r="J3037" s="119" t="n">
        <x:f>IFERROR(ABS(G3037-D3037)/ABS(D3037),"")</x:f>
        <x:v>9.384476151889507</x:v>
      </x:c>
      <x:c r="K3037" s="120" t="n">
        <x:f>E3037-D3037</x:f>
        <x:v>628669.4778775413</x:v>
      </x:c>
      <x:c r="L3037" s="77" t="str">
        <x:v>weighted_hybrid</x:v>
      </x:c>
      <x:c r="M3037" s="77" t="str">
        <x:v>是</x:v>
      </x:c>
      <x:c r="N3037" s="77" t="str">
        <x:v>是</x:v>
      </x:c>
    </x:row>
    <x:row r="3038">
      <x:c r="A3038" s="77" t="str">
        <x:v>3708</x:v>
      </x:c>
      <x:c r="B3038" s="77" t="str">
        <x:v>上緯投控</x:v>
      </x:c>
      <x:c r="C3038" s="125" t="n">
        <x:v>45931</x:v>
      </x:c>
      <x:c r="D3038" s="120" t="n">
        <x:v>119690</x:v>
      </x:c>
      <x:c r="E3038" s="120" t="n">
        <x:v>203070.3990635533</x:v>
      </x:c>
      <x:c r="F3038" s="120" t="n">
        <x:v>141052.62385281143</x:v>
      </x:c>
      <x:c r="G3038" s="120" t="n">
        <x:v>209961.26297585794</x:v>
      </x:c>
      <x:c r="H3038" s="119" t="n">
        <x:v>0.6966363026447766</x:v>
      </x:c>
      <x:c r="I3038" s="119" t="n">
        <x:f>IFERROR(ABS(F3038-D3038)/ABS(D3038),"")</x:f>
        <x:v>0.17848294638492299</x:v>
      </x:c>
      <x:c r="J3038" s="119" t="n">
        <x:f>IFERROR(ABS(G3038-D3038)/ABS(D3038),"")</x:f>
        <x:v>0.7542088977847602</x:v>
      </x:c>
      <x:c r="K3038" s="120" t="n">
        <x:f>E3038-D3038</x:f>
        <x:v>83380.39906355331</x:v>
      </x:c>
      <x:c r="L3038" s="77" t="str">
        <x:v>weighted_hybrid</x:v>
      </x:c>
      <x:c r="M3038" s="77" t="str">
        <x:v>是</x:v>
      </x:c>
      <x:c r="N3038" s="77" t="str">
        <x:v>是</x:v>
      </x:c>
    </x:row>
    <x:row r="3039">
      <x:c r="A3039" s="77" t="str">
        <x:v>3708</x:v>
      </x:c>
      <x:c r="B3039" s="77" t="str">
        <x:v>上緯投控</x:v>
      </x:c>
      <x:c r="C3039" s="125" t="n">
        <x:v>45962</x:v>
      </x:c>
      <x:c r="D3039" s="120" t="n">
        <x:v>74530</x:v>
      </x:c>
      <x:c r="E3039" s="120" t="n">
        <x:v>203743.7029727794</x:v>
      </x:c>
      <x:c r="F3039" s="120" t="n">
        <x:v>119830.53699743473</x:v>
      </x:c>
      <x:c r="G3039" s="120" t="n">
        <x:v>213067.38808115103</x:v>
      </x:c>
      <x:c r="H3039" s="119" t="n">
        <x:v>1.7337139805820394</x:v>
      </x:c>
      <x:c r="I3039" s="119" t="n">
        <x:f>IFERROR(ABS(F3039-D3039)/ABS(D3039),"")</x:f>
        <x:v>0.6078161411167949</x:v>
      </x:c>
      <x:c r="J3039" s="119" t="n">
        <x:f>IFERROR(ABS(G3039-D3039)/ABS(D3039),"")</x:f>
        <x:v>1.8588137405226222</x:v>
      </x:c>
      <x:c r="K3039" s="120" t="n">
        <x:f>E3039-D3039</x:f>
        <x:v>129213.7029727794</x:v>
      </x:c>
      <x:c r="L3039" s="77" t="str">
        <x:v>weighted_hybrid</x:v>
      </x:c>
      <x:c r="M3039" s="77" t="str">
        <x:v>是</x:v>
      </x:c>
      <x:c r="N3039" s="77" t="str">
        <x:v>是</x:v>
      </x:c>
    </x:row>
    <x:row r="3040">
      <x:c r="A3040" s="77" t="str">
        <x:v>3708</x:v>
      </x:c>
      <x:c r="B3040" s="77" t="str">
        <x:v>上緯投控</x:v>
      </x:c>
      <x:c r="C3040" s="125" t="n">
        <x:v>45992</x:v>
      </x:c>
      <x:c r="D3040" s="120" t="n">
        <x:v>58292</x:v>
      </x:c>
      <x:c r="E3040" s="120" t="n">
        <x:v>138875.50154777328</x:v>
      </x:c>
      <x:c r="F3040" s="120" t="n">
        <x:v>66601.72316033182</x:v>
      </x:c>
      <x:c r="G3040" s="120" t="n">
        <x:v>146905.9213686001</x:v>
      </x:c>
      <x:c r="H3040" s="119" t="n">
        <x:v>1.3824109920361847</x:v>
      </x:c>
      <x:c r="I3040" s="119" t="n">
        <x:f>IFERROR(ABS(F3040-D3040)/ABS(D3040),"")</x:f>
        <x:v>0.14255340630501306</x:v>
      </x:c>
      <x:c r="J3040" s="119" t="n">
        <x:f>IFERROR(ABS(G3040-D3040)/ABS(D3040),"")</x:f>
        <x:v>1.5201729460063147</x:v>
      </x:c>
      <x:c r="K3040" s="120" t="n">
        <x:f>E3040-D3040</x:f>
        <x:v>80583.50154777328</x:v>
      </x:c>
      <x:c r="L3040" s="77" t="str">
        <x:v>weighted_hybrid</x:v>
      </x:c>
      <x:c r="M3040" s="77" t="str">
        <x:v>是</x:v>
      </x:c>
      <x:c r="N3040" s="77" t="str">
        <x:v>是</x:v>
      </x:c>
    </x:row>
    <x:row r="3041">
      <x:c r="A3041" s="77" t="str">
        <x:v>3709</x:v>
      </x:c>
      <x:c r="B3041" s="77" t="str">
        <x:v>鑫聯大投控</x:v>
      </x:c>
      <x:c r="C3041" s="125" t="n">
        <x:v>45658</x:v>
      </x:c>
      <x:c r="D3041" s="120" t="n">
        <x:v>2057122</x:v>
      </x:c>
      <x:c r="E3041" s="120" t="n">
        <x:v>3240841.3704394326</x:v>
      </x:c>
      <x:c r="F3041" s="120" t="n">
        <x:v>2880099.4745083586</x:v>
      </x:c>
      <x:c r="G3041" s="120" t="n">
        <x:v>3280923.803320663</x:v>
      </x:c>
      <x:c r="H3041" s="119" t="n">
        <x:v>0.5754249725779184</x:v>
      </x:c>
      <x:c r="I3041" s="119" t="n">
        <x:f>IFERROR(ABS(F3041-D3041)/ABS(D3041),"")</x:f>
        <x:v>0.4000625507424249</x:v>
      </x:c>
      <x:c r="J3041" s="119" t="n">
        <x:f>IFERROR(ABS(G3041-D3041)/ABS(D3041),"")</x:f>
        <x:v>0.5949096861151955</x:v>
      </x:c>
      <x:c r="K3041" s="120" t="n">
        <x:f>E3041-D3041</x:f>
        <x:v>1183719.3704394326</x:v>
      </x:c>
      <x:c r="L3041" s="77" t="str">
        <x:v>weighted_hybrid</x:v>
      </x:c>
      <x:c r="M3041" s="77" t="str">
        <x:v>是</x:v>
      </x:c>
      <x:c r="N3041" s="77" t="str">
        <x:v>是</x:v>
      </x:c>
    </x:row>
    <x:row r="3042">
      <x:c r="A3042" s="77" t="str">
        <x:v>3709</x:v>
      </x:c>
      <x:c r="B3042" s="77" t="str">
        <x:v>鑫聯大投控</x:v>
      </x:c>
      <x:c r="C3042" s="125" t="n">
        <x:v>45689</x:v>
      </x:c>
      <x:c r="D3042" s="120" t="n">
        <x:v>2839074</x:v>
      </x:c>
      <x:c r="E3042" s="120" t="n">
        <x:v>2247706.4466030137</x:v>
      </x:c>
      <x:c r="F3042" s="120" t="n">
        <x:v>2163458.032572876</x:v>
      </x:c>
      <x:c r="G3042" s="120" t="n">
        <x:v>2257067.3814952513</x:v>
      </x:c>
      <x:c r="H3042" s="119" t="n">
        <x:v>0.20829592796700133</x:v>
      </x:c>
      <x:c r="I3042" s="119" t="n">
        <x:f>IFERROR(ABS(F3042-D3042)/ABS(D3042),"")</x:f>
        <x:v>0.23797053807936103</x:v>
      </x:c>
      <x:c r="J3042" s="119" t="n">
        <x:f>IFERROR(ABS(G3042-D3042)/ABS(D3042),"")</x:f>
        <x:v>0.20499874906562798</x:v>
      </x:c>
      <x:c r="K3042" s="120" t="n">
        <x:f>E3042-D3042</x:f>
        <x:v>-591367.5533969863</x:v>
      </x:c>
      <x:c r="L3042" s="77" t="str">
        <x:v>weighted_hybrid</x:v>
      </x:c>
      <x:c r="M3042" s="77" t="str">
        <x:v>是</x:v>
      </x:c>
      <x:c r="N3042" s="77" t="str">
        <x:v>是</x:v>
      </x:c>
    </x:row>
    <x:row r="3043">
      <x:c r="A3043" s="77" t="str">
        <x:v>3709</x:v>
      </x:c>
      <x:c r="B3043" s="77" t="str">
        <x:v>鑫聯大投控</x:v>
      </x:c>
      <x:c r="C3043" s="125" t="n">
        <x:v>45717</x:v>
      </x:c>
      <x:c r="D3043" s="120" t="n">
        <x:v>3922063</x:v>
      </x:c>
      <x:c r="E3043" s="120" t="n">
        <x:v>3121408.7619966785</x:v>
      </x:c>
      <x:c r="F3043" s="120" t="n">
        <x:v>2874462.722938809</x:v>
      </x:c>
      <x:c r="G3043" s="120" t="n">
        <x:v>3148847.210780886</x:v>
      </x:c>
      <x:c r="H3043" s="119" t="n">
        <x:v>0.20414109564362465</x:v>
      </x:c>
      <x:c r="I3043" s="119" t="n">
        <x:f>IFERROR(ABS(F3043-D3043)/ABS(D3043),"")</x:f>
        <x:v>0.26710439813465287</x:v>
      </x:c>
      <x:c r="J3043" s="119" t="n">
        <x:f>IFERROR(ABS(G3043-D3043)/ABS(D3043),"")</x:f>
        <x:v>0.1971451731446216</x:v>
      </x:c>
      <x:c r="K3043" s="120" t="n">
        <x:f>E3043-D3043</x:f>
        <x:v>-800654.2380033215</x:v>
      </x:c>
      <x:c r="L3043" s="77" t="str">
        <x:v>weighted_hybrid</x:v>
      </x:c>
      <x:c r="M3043" s="77" t="str">
        <x:v>是</x:v>
      </x:c>
      <x:c r="N3043" s="77" t="str">
        <x:v>是</x:v>
      </x:c>
    </x:row>
    <x:row r="3044">
      <x:c r="A3044" s="77" t="str">
        <x:v>3709</x:v>
      </x:c>
      <x:c r="B3044" s="77" t="str">
        <x:v>鑫聯大投控</x:v>
      </x:c>
      <x:c r="C3044" s="125" t="n">
        <x:v>45748</x:v>
      </x:c>
      <x:c r="D3044" s="120" t="n">
        <x:v>4138299</x:v>
      </x:c>
      <x:c r="E3044" s="120" t="n">
        <x:v>3585181.5597242587</x:v>
      </x:c>
      <x:c r="F3044" s="120" t="n">
        <x:v>2847623.068128341</x:v>
      </x:c>
      <x:c r="G3044" s="120" t="n">
        <x:v>3667132.5032349164</x:v>
      </x:c>
      <x:c r="H3044" s="119" t="n">
        <x:v>0.13365816251453588</x:v>
      </x:c>
      <x:c r="I3044" s="119" t="n">
        <x:f>IFERROR(ABS(F3044-D3044)/ABS(D3044),"")</x:f>
        <x:v>0.3118856157739349</x:v>
      </x:c>
      <x:c r="J3044" s="119" t="n">
        <x:f>IFERROR(ABS(G3044-D3044)/ABS(D3044),"")</x:f>
        <x:v>0.1138551121523804</x:v>
      </x:c>
      <x:c r="K3044" s="120" t="n">
        <x:f>E3044-D3044</x:f>
        <x:v>-553117.4402757413</x:v>
      </x:c>
      <x:c r="L3044" s="77" t="str">
        <x:v>weighted_hybrid</x:v>
      </x:c>
      <x:c r="M3044" s="77" t="str">
        <x:v>是</x:v>
      </x:c>
      <x:c r="N3044" s="77" t="str">
        <x:v>是</x:v>
      </x:c>
    </x:row>
    <x:row r="3045">
      <x:c r="A3045" s="77" t="str">
        <x:v>3709</x:v>
      </x:c>
      <x:c r="B3045" s="77" t="str">
        <x:v>鑫聯大投控</x:v>
      </x:c>
      <x:c r="C3045" s="125" t="n">
        <x:v>45778</x:v>
      </x:c>
      <x:c r="D3045" s="120" t="n">
        <x:v>3422070</x:v>
      </x:c>
      <x:c r="E3045" s="120" t="n">
        <x:v>4266119.360376993</x:v>
      </x:c>
      <x:c r="F3045" s="120" t="n">
        <x:v>3728267.911895048</x:v>
      </x:c>
      <x:c r="G3045" s="120" t="n">
        <x:v>4325880.632430543</x:v>
      </x:c>
      <x:c r="H3045" s="119" t="n">
        <x:v>0.24664877117563147</x:v>
      </x:c>
      <x:c r="I3045" s="119" t="n">
        <x:f>IFERROR(ABS(F3045-D3045)/ABS(D3045),"")</x:f>
        <x:v>0.0894773958145356</x:v>
      </x:c>
      <x:c r="J3045" s="119" t="n">
        <x:f>IFERROR(ABS(G3045-D3045)/ABS(D3045),"")</x:f>
        <x:v>0.2641122573268645</x:v>
      </x:c>
      <x:c r="K3045" s="120" t="n">
        <x:f>E3045-D3045</x:f>
        <x:v>844049.3603769932</x:v>
      </x:c>
      <x:c r="L3045" s="77" t="str">
        <x:v>weighted_hybrid</x:v>
      </x:c>
      <x:c r="M3045" s="77" t="str">
        <x:v>是</x:v>
      </x:c>
      <x:c r="N3045" s="77" t="str">
        <x:v>是</x:v>
      </x:c>
    </x:row>
    <x:row r="3046">
      <x:c r="A3046" s="77" t="str">
        <x:v>3709</x:v>
      </x:c>
      <x:c r="B3046" s="77" t="str">
        <x:v>鑫聯大投控</x:v>
      </x:c>
      <x:c r="C3046" s="125" t="n">
        <x:v>45809</x:v>
      </x:c>
      <x:c r="D3046" s="120" t="n">
        <x:v>4425448</x:v>
      </x:c>
      <x:c r="E3046" s="120" t="n">
        <x:v>3811451.7538798484</x:v>
      </x:c>
      <x:c r="F3046" s="120" t="n">
        <x:v>3708371.4107738608</x:v>
      </x:c>
      <x:c r="G3046" s="120" t="n">
        <x:v>3822905.125336069</x:v>
      </x:c>
      <x:c r="H3046" s="119" t="n">
        <x:v>0.13874216714785748</x:v>
      </x:c>
      <x:c r="I3046" s="119" t="n">
        <x:f>IFERROR(ABS(F3046-D3046)/ABS(D3046),"")</x:f>
        <x:v>0.1620348017254161</x:v>
      </x:c>
      <x:c r="J3046" s="119" t="n">
        <x:f>IFERROR(ABS(G3046-D3046)/ABS(D3046),"")</x:f>
        <x:v>0.13615409663923989</x:v>
      </x:c>
      <x:c r="K3046" s="120" t="n">
        <x:f>E3046-D3046</x:f>
        <x:v>-613996.2461201516</x:v>
      </x:c>
      <x:c r="L3046" s="77" t="str">
        <x:v>weighted_hybrid</x:v>
      </x:c>
      <x:c r="M3046" s="77" t="str">
        <x:v>是</x:v>
      </x:c>
      <x:c r="N3046" s="77" t="str">
        <x:v>是</x:v>
      </x:c>
    </x:row>
    <x:row r="3047">
      <x:c r="A3047" s="77" t="str">
        <x:v>3709</x:v>
      </x:c>
      <x:c r="B3047" s="77" t="str">
        <x:v>鑫聯大投控</x:v>
      </x:c>
      <x:c r="C3047" s="125" t="n">
        <x:v>45839</x:v>
      </x:c>
      <x:c r="D3047" s="120" t="n">
        <x:v>3232027</x:v>
      </x:c>
      <x:c r="E3047" s="120" t="n">
        <x:v>4714648.27392344</x:v>
      </x:c>
      <x:c r="F3047" s="120" t="n">
        <x:v>4136818.309011938</x:v>
      </x:c>
      <x:c r="G3047" s="120" t="n">
        <x:v>4778851.603358052</x:v>
      </x:c>
      <x:c r="H3047" s="119" t="n">
        <x:v>0.45872799760752</x:v>
      </x:c>
      <x:c r="I3047" s="119" t="n">
        <x:f>IFERROR(ABS(F3047-D3047)/ABS(D3047),"")</x:f>
        <x:v>0.2799454673528216</x:v>
      </x:c>
      <x:c r="J3047" s="119" t="n">
        <x:f>IFERROR(ABS(G3047-D3047)/ABS(D3047),"")</x:f>
        <x:v>0.47859272319137547</x:v>
      </x:c>
      <x:c r="K3047" s="120" t="n">
        <x:f>E3047-D3047</x:f>
        <x:v>1482621.27392344</x:v>
      </x:c>
      <x:c r="L3047" s="77" t="str">
        <x:v>weighted_hybrid</x:v>
      </x:c>
      <x:c r="M3047" s="77" t="str">
        <x:v>是</x:v>
      </x:c>
      <x:c r="N3047" s="77" t="str">
        <x:v>是</x:v>
      </x:c>
    </x:row>
    <x:row r="3048">
      <x:c r="A3048" s="77" t="str">
        <x:v>3709</x:v>
      </x:c>
      <x:c r="B3048" s="77" t="str">
        <x:v>鑫聯大投控</x:v>
      </x:c>
      <x:c r="C3048" s="125" t="n">
        <x:v>45870</x:v>
      </x:c>
      <x:c r="D3048" s="120" t="n">
        <x:v>2773158</x:v>
      </x:c>
      <x:c r="E3048" s="120" t="n">
        <x:v>3495129.5446733944</x:v>
      </x:c>
      <x:c r="F3048" s="120" t="n">
        <x:v>3752024.985527855</x:v>
      </x:c>
      <x:c r="G3048" s="120" t="n">
        <x:v>3466585.606800677</x:v>
      </x:c>
      <x:c r="H3048" s="119" t="n">
        <x:v>0.26034273729567314</x:v>
      </x:c>
      <x:c r="I3048" s="119" t="n">
        <x:f>IFERROR(ABS(F3048-D3048)/ABS(D3048),"")</x:f>
        <x:v>0.35297916149309017</x:v>
      </x:c>
      <x:c r="J3048" s="119" t="n">
        <x:f>IFERROR(ABS(G3048-D3048)/ABS(D3048),"")</x:f>
        <x:v>0.25004980127373805</x:v>
      </x:c>
      <x:c r="K3048" s="120" t="n">
        <x:f>E3048-D3048</x:f>
        <x:v>721971.5446733944</x:v>
      </x:c>
      <x:c r="L3048" s="77" t="str">
        <x:v>weighted_hybrid</x:v>
      </x:c>
      <x:c r="M3048" s="77" t="str">
        <x:v>是</x:v>
      </x:c>
      <x:c r="N3048" s="77" t="str">
        <x:v>是</x:v>
      </x:c>
    </x:row>
    <x:row r="3049">
      <x:c r="A3049" s="77" t="str">
        <x:v>3709</x:v>
      </x:c>
      <x:c r="B3049" s="77" t="str">
        <x:v>鑫聯大投控</x:v>
      </x:c>
      <x:c r="C3049" s="125" t="n">
        <x:v>45901</x:v>
      </x:c>
      <x:c r="D3049" s="120" t="n">
        <x:v>3695994</x:v>
      </x:c>
      <x:c r="E3049" s="120" t="n">
        <x:v>3136496.3008952225</x:v>
      </x:c>
      <x:c r="F3049" s="120" t="n">
        <x:v>3782953.137421767</x:v>
      </x:c>
      <x:c r="G3049" s="120" t="n">
        <x:v>3064667.7635033843</x:v>
      </x:c>
      <x:c r="H3049" s="119" t="n">
        <x:v>0.15137949333921472</x:v>
      </x:c>
      <x:c r="I3049" s="119" t="n">
        <x:f>IFERROR(ABS(F3049-D3049)/ABS(D3049),"")</x:f>
        <x:v>0.02352794334129526</x:v>
      </x:c>
      <x:c r="J3049" s="119" t="n">
        <x:f>IFERROR(ABS(G3049-D3049)/ABS(D3049),"")</x:f>
        <x:v>0.17081365297038245</x:v>
      </x:c>
      <x:c r="K3049" s="120" t="n">
        <x:f>E3049-D3049</x:f>
        <x:v>-559497.6991047775</x:v>
      </x:c>
      <x:c r="L3049" s="77" t="str">
        <x:v>weighted_hybrid</x:v>
      </x:c>
      <x:c r="M3049" s="77" t="str">
        <x:v>是</x:v>
      </x:c>
      <x:c r="N3049" s="77" t="str">
        <x:v>是</x:v>
      </x:c>
    </x:row>
    <x:row r="3050">
      <x:c r="A3050" s="77" t="str">
        <x:v>3709</x:v>
      </x:c>
      <x:c r="B3050" s="77" t="str">
        <x:v>鑫聯大投控</x:v>
      </x:c>
      <x:c r="C3050" s="125" t="n">
        <x:v>45931</x:v>
      </x:c>
      <x:c r="D3050" s="120" t="n">
        <x:v>3542905</x:v>
      </x:c>
      <x:c r="E3050" s="120" t="n">
        <x:v>3566700.5932154013</x:v>
      </x:c>
      <x:c r="F3050" s="120" t="n">
        <x:v>3932011.255563084</x:v>
      </x:c>
      <x:c r="G3050" s="120" t="n">
        <x:v>3526110.5196212144</x:v>
      </x:c>
      <x:c r="H3050" s="119" t="n">
        <x:v>0.0067164073593283715</x:v>
      </x:c>
      <x:c r="I3050" s="119" t="n">
        <x:f>IFERROR(ABS(F3050-D3050)/ABS(D3050),"")</x:f>
        <x:v>0.1098268950375706</x:v>
      </x:c>
      <x:c r="J3050" s="119" t="n">
        <x:f>IFERROR(ABS(G3050-D3050)/ABS(D3050),"")</x:f>
        <x:v>0.0047403134938096385</x:v>
      </x:c>
      <x:c r="K3050" s="120" t="n">
        <x:f>E3050-D3050</x:f>
        <x:v>23795.593215401284</x:v>
      </x:c>
      <x:c r="L3050" s="77" t="str">
        <x:v>weighted_hybrid</x:v>
      </x:c>
      <x:c r="M3050" s="77" t="str">
        <x:v>是</x:v>
      </x:c>
      <x:c r="N3050" s="77" t="str">
        <x:v>是</x:v>
      </x:c>
    </x:row>
    <x:row r="3051">
      <x:c r="A3051" s="77" t="str">
        <x:v>3709</x:v>
      </x:c>
      <x:c r="B3051" s="77" t="str">
        <x:v>鑫聯大投控</x:v>
      </x:c>
      <x:c r="C3051" s="125" t="n">
        <x:v>45962</x:v>
      </x:c>
      <x:c r="D3051" s="120" t="n">
        <x:v>3469722</x:v>
      </x:c>
      <x:c r="E3051" s="120" t="n">
        <x:v>3602388.3022565036</x:v>
      </x:c>
      <x:c r="F3051" s="120" t="n">
        <x:v>3641273.2717905855</x:v>
      </x:c>
      <x:c r="G3051" s="120" t="n">
        <x:v>3598067.75008605</x:v>
      </x:c>
      <x:c r="H3051" s="119" t="n">
        <x:v>0.038235427004383524</x:v>
      </x:c>
      <x:c r="I3051" s="119" t="n">
        <x:f>IFERROR(ABS(F3051-D3051)/ABS(D3051),"")</x:f>
        <x:v>0.04944236794492051</x:v>
      </x:c>
      <x:c r="J3051" s="119" t="n">
        <x:f>IFERROR(ABS(G3051-D3051)/ABS(D3051),"")</x:f>
        <x:v>0.03699021134432384</x:v>
      </x:c>
      <x:c r="K3051" s="120" t="n">
        <x:f>E3051-D3051</x:f>
        <x:v>132666.3022565036</x:v>
      </x:c>
      <x:c r="L3051" s="77" t="str">
        <x:v>weighted_hybrid</x:v>
      </x:c>
      <x:c r="M3051" s="77" t="str">
        <x:v>是</x:v>
      </x:c>
      <x:c r="N3051" s="77" t="str">
        <x:v>是</x:v>
      </x:c>
    </x:row>
    <x:row r="3052">
      <x:c r="A3052" s="77" t="str">
        <x:v>3709</x:v>
      </x:c>
      <x:c r="B3052" s="77" t="str">
        <x:v>鑫聯大投控</x:v>
      </x:c>
      <x:c r="C3052" s="125" t="n">
        <x:v>45992</x:v>
      </x:c>
      <x:c r="D3052" s="120" t="n">
        <x:v>3471859</x:v>
      </x:c>
      <x:c r="E3052" s="120" t="n">
        <x:v>3892694.6564559718</x:v>
      </x:c>
      <x:c r="F3052" s="120" t="n">
        <x:v>3801430.205493067</x:v>
      </x:c>
      <x:c r="G3052" s="120" t="n">
        <x:v>3902835.1510074055</x:v>
      </x:c>
      <x:c r="H3052" s="119" t="n">
        <x:v>0.12121334894532634</x:v>
      </x:c>
      <x:c r="I3052" s="119" t="n">
        <x:f>IFERROR(ABS(F3052-D3052)/ABS(D3052),"")</x:f>
        <x:v>0.09492643724675079</x:v>
      </x:c>
      <x:c r="J3052" s="119" t="n">
        <x:f>IFERROR(ABS(G3052-D3052)/ABS(D3052),"")</x:f>
        <x:v>0.1241341169118347</x:v>
      </x:c>
      <x:c r="K3052" s="120" t="n">
        <x:f>E3052-D3052</x:f>
        <x:v>420835.65645597177</x:v>
      </x:c>
      <x:c r="L3052" s="77" t="str">
        <x:v>weighted_hybrid</x:v>
      </x:c>
      <x:c r="M3052" s="77" t="str">
        <x:v>是</x:v>
      </x:c>
      <x:c r="N3052" s="77" t="str">
        <x:v>是</x:v>
      </x:c>
    </x:row>
    <x:row r="3053">
      <x:c r="A3053" s="77" t="str">
        <x:v>4102</x:v>
      </x:c>
      <x:c r="B3053" s="77" t="str">
        <x:v>永日</x:v>
      </x:c>
      <x:c r="C3053" s="125" t="n">
        <x:v>45658</x:v>
      </x:c>
      <x:c r="D3053" s="120" t="n">
        <x:v>36931</x:v>
      </x:c>
      <x:c r="E3053" s="120" t="n">
        <x:v>48402.85608760426</x:v>
      </x:c>
      <x:c r="F3053" s="120" t="n">
        <x:v>44848.64606842993</x:v>
      </x:c>
      <x:c r="G3053" s="120" t="n">
        <x:v>48797.76831195696</x:v>
      </x:c>
      <x:c r="H3053" s="119" t="n">
        <x:v>0.3106294464705603</x:v>
      </x:c>
      <x:c r="I3053" s="119" t="n">
        <x:f>IFERROR(ABS(F3053-D3053)/ABS(D3053),"")</x:f>
        <x:v>0.2143902431136425</x:v>
      </x:c>
      <x:c r="J3053" s="119" t="n">
        <x:f>IFERROR(ABS(G3053-D3053)/ABS(D3053),"")</x:f>
        <x:v>0.3213226912879955</x:v>
      </x:c>
      <x:c r="K3053" s="120" t="n">
        <x:f>E3053-D3053</x:f>
        <x:v>11471.856087604261</x:v>
      </x:c>
      <x:c r="L3053" s="77" t="str">
        <x:v>weighted_hybrid</x:v>
      </x:c>
      <x:c r="M3053" s="77" t="str">
        <x:v>是</x:v>
      </x:c>
      <x:c r="N3053" s="77" t="str">
        <x:v>是</x:v>
      </x:c>
    </x:row>
    <x:row r="3054">
      <x:c r="A3054" s="77" t="str">
        <x:v>4102</x:v>
      </x:c>
      <x:c r="B3054" s="77" t="str">
        <x:v>永日</x:v>
      </x:c>
      <x:c r="C3054" s="125" t="n">
        <x:v>45689</x:v>
      </x:c>
      <x:c r="D3054" s="120" t="n">
        <x:v>42322</x:v>
      </x:c>
      <x:c r="E3054" s="120" t="n">
        <x:v>27024.143523857874</x:v>
      </x:c>
      <x:c r="F3054" s="120" t="n">
        <x:v>38281.852976575385</x:v>
      </x:c>
      <x:c r="G3054" s="120" t="n">
        <x:v>25773.286918000373</x:v>
      </x:c>
      <x:c r="H3054" s="119" t="n">
        <x:v>0.3614634581575097</x:v>
      </x:c>
      <x:c r="I3054" s="119" t="n">
        <x:f>IFERROR(ABS(F3054-D3054)/ABS(D3054),"")</x:f>
        <x:v>0.09546210064327336</x:v>
      </x:c>
      <x:c r="J3054" s="119" t="n">
        <x:f>IFERROR(ABS(G3054-D3054)/ABS(D3054),"")</x:f>
        <x:v>0.3910191645479804</x:v>
      </x:c>
      <x:c r="K3054" s="120" t="n">
        <x:f>E3054-D3054</x:f>
        <x:v>-15297.856476142126</x:v>
      </x:c>
      <x:c r="L3054" s="77" t="str">
        <x:v>weighted_hybrid</x:v>
      </x:c>
      <x:c r="M3054" s="77" t="str">
        <x:v>是</x:v>
      </x:c>
      <x:c r="N3054" s="77" t="str">
        <x:v>是</x:v>
      </x:c>
    </x:row>
    <x:row r="3055">
      <x:c r="A3055" s="77" t="str">
        <x:v>4102</x:v>
      </x:c>
      <x:c r="B3055" s="77" t="str">
        <x:v>永日</x:v>
      </x:c>
      <x:c r="C3055" s="125" t="n">
        <x:v>45717</x:v>
      </x:c>
      <x:c r="D3055" s="120" t="n">
        <x:v>49685</x:v>
      </x:c>
      <x:c r="E3055" s="120" t="n">
        <x:v>44624.71210328579</x:v>
      </x:c>
      <x:c r="F3055" s="120" t="n">
        <x:v>52196.1220229882</x:v>
      </x:c>
      <x:c r="G3055" s="120" t="n">
        <x:v>43783.444334429965</x:v>
      </x:c>
      <x:c r="H3055" s="119" t="n">
        <x:v>0.10184739653243856</x:v>
      </x:c>
      <x:c r="I3055" s="119" t="n">
        <x:f>IFERROR(ABS(F3055-D3055)/ABS(D3055),"")</x:f>
        <x:v>0.05054084780090977</x:v>
      </x:c>
      <x:c r="J3055" s="119" t="n">
        <x:f>IFERROR(ABS(G3055-D3055)/ABS(D3055),"")</x:f>
        <x:v>0.1187794236805884</x:v>
      </x:c>
      <x:c r="K3055" s="120" t="n">
        <x:f>E3055-D3055</x:f>
        <x:v>-5060.28789671421</x:v>
      </x:c>
      <x:c r="L3055" s="77" t="str">
        <x:v>weighted_hybrid</x:v>
      </x:c>
      <x:c r="M3055" s="77" t="str">
        <x:v>是</x:v>
      </x:c>
      <x:c r="N3055" s="77" t="str">
        <x:v>是</x:v>
      </x:c>
    </x:row>
    <x:row r="3056">
      <x:c r="A3056" s="77" t="str">
        <x:v>4102</x:v>
      </x:c>
      <x:c r="B3056" s="77" t="str">
        <x:v>永日</x:v>
      </x:c>
      <x:c r="C3056" s="125" t="n">
        <x:v>45748</x:v>
      </x:c>
      <x:c r="D3056" s="120" t="n">
        <x:v>45148</x:v>
      </x:c>
      <x:c r="E3056" s="120" t="n">
        <x:v>57887.473091840526</x:v>
      </x:c>
      <x:c r="F3056" s="120" t="n">
        <x:v>53796.89760415422</x:v>
      </x:c>
      <x:c r="G3056" s="120" t="n">
        <x:v>58341.981479361224</x:v>
      </x:c>
      <x:c r="H3056" s="119" t="n">
        <x:v>0.28217137175158424</x:v>
      </x:c>
      <x:c r="I3056" s="119" t="n">
        <x:f>IFERROR(ABS(F3056-D3056)/ABS(D3056),"")</x:f>
        <x:v>0.19156767972344776</x:v>
      </x:c>
      <x:c r="J3056" s="119" t="n">
        <x:f>IFERROR(ABS(G3056-D3056)/ABS(D3056),"")</x:f>
        <x:v>0.2922384486435994</x:v>
      </x:c>
      <x:c r="K3056" s="120" t="n">
        <x:f>E3056-D3056</x:f>
        <x:v>12739.473091840526</x:v>
      </x:c>
      <x:c r="L3056" s="77" t="str">
        <x:v>weighted_hybrid</x:v>
      </x:c>
      <x:c r="M3056" s="77" t="str">
        <x:v>是</x:v>
      </x:c>
      <x:c r="N3056" s="77" t="str">
        <x:v>是</x:v>
      </x:c>
    </x:row>
    <x:row r="3057">
      <x:c r="A3057" s="77" t="str">
        <x:v>4102</x:v>
      </x:c>
      <x:c r="B3057" s="77" t="str">
        <x:v>永日</x:v>
      </x:c>
      <x:c r="C3057" s="125" t="n">
        <x:v>45778</x:v>
      </x:c>
      <x:c r="D3057" s="120" t="n">
        <x:v>37928</x:v>
      </x:c>
      <x:c r="E3057" s="120" t="n">
        <x:v>56011.13240035516</x:v>
      </x:c>
      <x:c r="F3057" s="120" t="n">
        <x:v>50204.88282433146</x:v>
      </x:c>
      <x:c r="G3057" s="120" t="n">
        <x:v>56656.271242135575</x:v>
      </x:c>
      <x:c r="H3057" s="119" t="n">
        <x:v>0.4767752689399696</x:v>
      </x:c>
      <x:c r="I3057" s="119" t="n">
        <x:f>IFERROR(ABS(F3057-D3057)/ABS(D3057),"")</x:f>
        <x:v>0.3236891695932149</x:v>
      </x:c>
      <x:c r="J3057" s="119" t="n">
        <x:f>IFERROR(ABS(G3057-D3057)/ABS(D3057),"")</x:f>
        <x:v>0.49378483553405333</x:v>
      </x:c>
      <x:c r="K3057" s="120" t="n">
        <x:f>E3057-D3057</x:f>
        <x:v>18083.132400355164</x:v>
      </x:c>
      <x:c r="L3057" s="77" t="str">
        <x:v>weighted_hybrid</x:v>
      </x:c>
      <x:c r="M3057" s="77" t="str">
        <x:v>是</x:v>
      </x:c>
      <x:c r="N3057" s="77" t="str">
        <x:v>是</x:v>
      </x:c>
    </x:row>
    <x:row r="3058">
      <x:c r="A3058" s="77" t="str">
        <x:v>4102</x:v>
      </x:c>
      <x:c r="B3058" s="77" t="str">
        <x:v>永日</x:v>
      </x:c>
      <x:c r="C3058" s="125" t="n">
        <x:v>45809</x:v>
      </x:c>
      <x:c r="D3058" s="120" t="n">
        <x:v>44198</x:v>
      </x:c>
      <x:c r="E3058" s="120" t="n">
        <x:v>33948.636319424055</x:v>
      </x:c>
      <x:c r="F3058" s="120" t="n">
        <x:v>46816.21063840944</x:v>
      </x:c>
      <x:c r="G3058" s="120" t="n">
        <x:v>32518.905839536787</x:v>
      </x:c>
      <x:c r="H3058" s="119" t="n">
        <x:v>0.2318965491781516</x:v>
      </x:c>
      <x:c r="I3058" s="119" t="n">
        <x:f>IFERROR(ABS(F3058-D3058)/ABS(D3058),"")</x:f>
        <x:v>0.05923821526787268</x:v>
      </x:c>
      <x:c r="J3058" s="119" t="n">
        <x:f>IFERROR(ABS(G3058-D3058)/ABS(D3058),"")</x:f>
        <x:v>0.26424485633882105</x:v>
      </x:c>
      <x:c r="K3058" s="120" t="n">
        <x:f>E3058-D3058</x:f>
        <x:v>-10249.363680575945</x:v>
      </x:c>
      <x:c r="L3058" s="77" t="str">
        <x:v>weighted_hybrid</x:v>
      </x:c>
      <x:c r="M3058" s="77" t="str">
        <x:v>是</x:v>
      </x:c>
      <x:c r="N3058" s="77" t="str">
        <x:v>是</x:v>
      </x:c>
    </x:row>
    <x:row r="3059">
      <x:c r="A3059" s="77" t="str">
        <x:v>4102</x:v>
      </x:c>
      <x:c r="B3059" s="77" t="str">
        <x:v>永日</x:v>
      </x:c>
      <x:c r="C3059" s="125" t="n">
        <x:v>45839</x:v>
      </x:c>
      <x:c r="D3059" s="120" t="n">
        <x:v>35728</x:v>
      </x:c>
      <x:c r="E3059" s="120" t="n">
        <x:v>43348.16690033237</x:v>
      </x:c>
      <x:c r="F3059" s="120" t="n">
        <x:v>43655.9593714951</x:v>
      </x:c>
      <x:c r="G3059" s="120" t="n">
        <x:v>43313.96773686984</x:v>
      </x:c>
      <x:c r="H3059" s="119" t="n">
        <x:v>0.2132827726246185</x:v>
      </x:c>
      <x:c r="I3059" s="119" t="n">
        <x:f>IFERROR(ABS(F3059-D3059)/ABS(D3059),"")</x:f>
        <x:v>0.2218976537028408</x:v>
      </x:c>
      <x:c r="J3059" s="119" t="n">
        <x:f>IFERROR(ABS(G3059-D3059)/ABS(D3059),"")</x:f>
        <x:v>0.212325563615927</x:v>
      </x:c>
      <x:c r="K3059" s="120" t="n">
        <x:f>E3059-D3059</x:f>
        <x:v>7620.16690033237</x:v>
      </x:c>
      <x:c r="L3059" s="77" t="str">
        <x:v>weighted_hybrid</x:v>
      </x:c>
      <x:c r="M3059" s="77" t="str">
        <x:v>是</x:v>
      </x:c>
      <x:c r="N3059" s="77" t="str">
        <x:v>是</x:v>
      </x:c>
    </x:row>
    <x:row r="3060">
      <x:c r="A3060" s="77" t="str">
        <x:v>4102</x:v>
      </x:c>
      <x:c r="B3060" s="77" t="str">
        <x:v>永日</x:v>
      </x:c>
      <x:c r="C3060" s="125" t="n">
        <x:v>45870</x:v>
      </x:c>
      <x:c r="D3060" s="120" t="n">
        <x:v>32868</x:v>
      </x:c>
      <x:c r="E3060" s="120" t="n">
        <x:v>35648.165996098316</x:v>
      </x:c>
      <x:c r="F3060" s="120" t="n">
        <x:v>39161.11685052519</x:v>
      </x:c>
      <x:c r="G3060" s="120" t="n">
        <x:v>35257.838123384216</x:v>
      </x:c>
      <x:c r="H3060" s="119" t="n">
        <x:v>0.08458579761769247</x:v>
      </x:c>
      <x:c r="I3060" s="119" t="n">
        <x:f>IFERROR(ABS(F3060-D3060)/ABS(D3060),"")</x:f>
        <x:v>0.19146637612648143</x:v>
      </x:c>
      <x:c r="J3060" s="119" t="n">
        <x:f>IFERROR(ABS(G3060-D3060)/ABS(D3060),"")</x:f>
        <x:v>0.07271017778338248</x:v>
      </x:c>
      <x:c r="K3060" s="120" t="n">
        <x:f>E3060-D3060</x:f>
        <x:v>2780.165996098316</x:v>
      </x:c>
      <x:c r="L3060" s="77" t="str">
        <x:v>weighted_hybrid</x:v>
      </x:c>
      <x:c r="M3060" s="77" t="str">
        <x:v>是</x:v>
      </x:c>
      <x:c r="N3060" s="77" t="str">
        <x:v>是</x:v>
      </x:c>
    </x:row>
    <x:row r="3061">
      <x:c r="A3061" s="77" t="str">
        <x:v>4102</x:v>
      </x:c>
      <x:c r="B3061" s="77" t="str">
        <x:v>永日</x:v>
      </x:c>
      <x:c r="C3061" s="125" t="n">
        <x:v>45901</x:v>
      </x:c>
      <x:c r="D3061" s="120" t="n">
        <x:v>35561</x:v>
      </x:c>
      <x:c r="E3061" s="120" t="n">
        <x:v>26536.088302631295</x:v>
      </x:c>
      <x:c r="F3061" s="120" t="n">
        <x:v>34491.01069088558</x:v>
      </x:c>
      <x:c r="G3061" s="120" t="n">
        <x:v>25652.208037269706</x:v>
      </x:c>
      <x:c r="H3061" s="119" t="n">
        <x:v>0.25378678038774793</x:v>
      </x:c>
      <x:c r="I3061" s="119" t="n">
        <x:f>IFERROR(ABS(F3061-D3061)/ABS(D3061),"")</x:f>
        <x:v>0.030088841964917144</x:v>
      </x:c>
      <x:c r="J3061" s="119" t="n">
        <x:f>IFERROR(ABS(G3061-D3061)/ABS(D3061),"")</x:f>
        <x:v>0.2786421068791737</x:v>
      </x:c>
      <x:c r="K3061" s="120" t="n">
        <x:f>E3061-D3061</x:f>
        <x:v>-9024.911697368705</x:v>
      </x:c>
      <x:c r="L3061" s="77" t="str">
        <x:v>weighted_hybrid</x:v>
      </x:c>
      <x:c r="M3061" s="77" t="str">
        <x:v>是</x:v>
      </x:c>
      <x:c r="N3061" s="77" t="str">
        <x:v>是</x:v>
      </x:c>
    </x:row>
    <x:row r="3062">
      <x:c r="A3062" s="77" t="str">
        <x:v>4102</x:v>
      </x:c>
      <x:c r="B3062" s="77" t="str">
        <x:v>永日</x:v>
      </x:c>
      <x:c r="C3062" s="125" t="n">
        <x:v>45931</x:v>
      </x:c>
      <x:c r="D3062" s="120" t="n">
        <x:v>34734</x:v>
      </x:c>
      <x:c r="E3062" s="120" t="n">
        <x:v>24864.46444123792</x:v>
      </x:c>
      <x:c r="F3062" s="120" t="n">
        <x:v>36798.09805439753</x:v>
      </x:c>
      <x:c r="G3062" s="120" t="n">
        <x:v>23538.505150886853</x:v>
      </x:c>
      <x:c r="H3062" s="119" t="n">
        <x:v>0.2841462416871676</x:v>
      </x:c>
      <x:c r="I3062" s="119" t="n">
        <x:f>IFERROR(ABS(F3062-D3062)/ABS(D3062),"")</x:f>
        <x:v>0.05942586671265996</x:v>
      </x:c>
      <x:c r="J3062" s="119" t="n">
        <x:f>IFERROR(ABS(G3062-D3062)/ABS(D3062),"")</x:f>
        <x:v>0.32232092039825955</x:v>
      </x:c>
      <x:c r="K3062" s="120" t="n">
        <x:f>E3062-D3062</x:f>
        <x:v>-9869.53555876208</x:v>
      </x:c>
      <x:c r="L3062" s="77" t="str">
        <x:v>weighted_hybrid</x:v>
      </x:c>
      <x:c r="M3062" s="77" t="str">
        <x:v>是</x:v>
      </x:c>
      <x:c r="N3062" s="77" t="str">
        <x:v>是</x:v>
      </x:c>
    </x:row>
    <x:row r="3063">
      <x:c r="A3063" s="77" t="str">
        <x:v>4102</x:v>
      </x:c>
      <x:c r="B3063" s="77" t="str">
        <x:v>永日</x:v>
      </x:c>
      <x:c r="C3063" s="125" t="n">
        <x:v>45962</x:v>
      </x:c>
      <x:c r="D3063" s="120" t="n">
        <x:v>32677</x:v>
      </x:c>
      <x:c r="E3063" s="120" t="n">
        <x:v>34676.26438661639</x:v>
      </x:c>
      <x:c r="F3063" s="120" t="n">
        <x:v>43307.25870506104</x:v>
      </x:c>
      <x:c r="G3063" s="120" t="n">
        <x:v>33717.26501790032</x:v>
      </x:c>
      <x:c r="H3063" s="119" t="n">
        <x:v>0.06118261733379419</x:v>
      </x:c>
      <x:c r="I3063" s="119" t="n">
        <x:f>IFERROR(ABS(F3063-D3063)/ABS(D3063),"")</x:f>
        <x:v>0.32531317761915224</x:v>
      </x:c>
      <x:c r="J3063" s="119" t="n">
        <x:f>IFERROR(ABS(G3063-D3063)/ABS(D3063),"")</x:f>
        <x:v>0.031834777302087634</x:v>
      </x:c>
      <x:c r="K3063" s="120" t="n">
        <x:f>E3063-D3063</x:f>
        <x:v>1999.2643866163926</x:v>
      </x:c>
      <x:c r="L3063" s="77" t="str">
        <x:v>weighted_hybrid</x:v>
      </x:c>
      <x:c r="M3063" s="77" t="str">
        <x:v>是</x:v>
      </x:c>
      <x:c r="N3063" s="77" t="str">
        <x:v>是</x:v>
      </x:c>
    </x:row>
    <x:row r="3064">
      <x:c r="A3064" s="77" t="str">
        <x:v>4102</x:v>
      </x:c>
      <x:c r="B3064" s="77" t="str">
        <x:v>永日</x:v>
      </x:c>
      <x:c r="C3064" s="125" t="n">
        <x:v>45992</x:v>
      </x:c>
      <x:c r="D3064" s="120" t="n">
        <x:v>46440</x:v>
      </x:c>
      <x:c r="E3064" s="120" t="n">
        <x:v>38684.831929167274</x:v>
      </x:c>
      <x:c r="F3064" s="120" t="n">
        <x:v>43264.2655877073</x:v>
      </x:c>
      <x:c r="G3064" s="120" t="n">
        <x:v>38176.005967107274</x:v>
      </x:c>
      <x:c r="H3064" s="119" t="n">
        <x:v>0.16699328317899925</x:v>
      </x:c>
      <x:c r="I3064" s="119" t="n">
        <x:f>IFERROR(ABS(F3064-D3064)/ABS(D3064),"")</x:f>
        <x:v>0.06838360060923132</x:v>
      </x:c>
      <x:c r="J3064" s="119" t="n">
        <x:f>IFERROR(ABS(G3064-D3064)/ABS(D3064),"")</x:f>
        <x:v>0.1779499145756401</x:v>
      </x:c>
      <x:c r="K3064" s="120" t="n">
        <x:f>E3064-D3064</x:f>
        <x:v>-7755.168070832726</x:v>
      </x:c>
      <x:c r="L3064" s="77" t="str">
        <x:v>weighted_hybrid</x:v>
      </x:c>
      <x:c r="M3064" s="77" t="str">
        <x:v>是</x:v>
      </x:c>
      <x:c r="N3064" s="77" t="str">
        <x:v>是</x:v>
      </x:c>
    </x:row>
    <x:row r="3065">
      <x:c r="A3065" s="77" t="str">
        <x:v>4105</x:v>
      </x:c>
      <x:c r="B3065" s="77" t="str">
        <x:v>東洋</x:v>
      </x:c>
      <x:c r="C3065" s="125" t="n">
        <x:v>45658</x:v>
      </x:c>
      <x:c r="D3065" s="120" t="n">
        <x:v>482990</x:v>
      </x:c>
      <x:c r="E3065" s="120" t="n">
        <x:v>594339.4809791173</x:v>
      </x:c>
      <x:c r="F3065" s="120" t="n">
        <x:v>537068.268152153</x:v>
      </x:c>
      <x:c r="G3065" s="120" t="n">
        <x:v>600702.9490710023</x:v>
      </x:c>
      <x:c r="H3065" s="119" t="n">
        <x:v>0.23054200082634696</x:v>
      </x:c>
      <x:c r="I3065" s="119" t="n">
        <x:f>IFERROR(ABS(F3065-D3065)/ABS(D3065),"")</x:f>
        <x:v>0.11196560622818899</x:v>
      </x:c>
      <x:c r="J3065" s="119" t="n">
        <x:f>IFERROR(ABS(G3065-D3065)/ABS(D3065),"")</x:f>
        <x:v>0.24371715578169798</x:v>
      </x:c>
      <x:c r="K3065" s="120" t="n">
        <x:f>E3065-D3065</x:f>
        <x:v>111349.48097911733</x:v>
      </x:c>
      <x:c r="L3065" s="77" t="str">
        <x:v>weighted_hybrid</x:v>
      </x:c>
      <x:c r="M3065" s="77" t="str">
        <x:v>是</x:v>
      </x:c>
      <x:c r="N3065" s="77" t="str">
        <x:v>是</x:v>
      </x:c>
    </x:row>
    <x:row r="3066">
      <x:c r="A3066" s="77" t="str">
        <x:v>4105</x:v>
      </x:c>
      <x:c r="B3066" s="77" t="str">
        <x:v>東洋</x:v>
      </x:c>
      <x:c r="C3066" s="125" t="n">
        <x:v>45689</x:v>
      </x:c>
      <x:c r="D3066" s="120" t="n">
        <x:v>408970</x:v>
      </x:c>
      <x:c r="E3066" s="120" t="n">
        <x:v>352503.3260213455</x:v>
      </x:c>
      <x:c r="F3066" s="120" t="n">
        <x:v>356955.76597301883</x:v>
      </x:c>
      <x:c r="G3066" s="120" t="n">
        <x:v>352008.61047115957</x:v>
      </x:c>
      <x:c r="H3066" s="119" t="n">
        <x:v>0.13807045499340903</x:v>
      </x:c>
      <x:c r="I3066" s="119" t="n">
        <x:f>IFERROR(ABS(F3066-D3066)/ABS(D3066),"")</x:f>
        <x:v>0.12718349518786504</x:v>
      </x:c>
      <x:c r="J3066" s="119" t="n">
        <x:f>IFERROR(ABS(G3066-D3066)/ABS(D3066),"")</x:f>
        <x:v>0.13928011719402505</x:v>
      </x:c>
      <x:c r="K3066" s="120" t="n">
        <x:f>E3066-D3066</x:f>
        <x:v>-56466.67397865449</x:v>
      </x:c>
      <x:c r="L3066" s="77" t="str">
        <x:v>weighted_hybrid</x:v>
      </x:c>
      <x:c r="M3066" s="77" t="str">
        <x:v>是</x:v>
      </x:c>
      <x:c r="N3066" s="77" t="str">
        <x:v>是</x:v>
      </x:c>
    </x:row>
    <x:row r="3067">
      <x:c r="A3067" s="77" t="str">
        <x:v>4105</x:v>
      </x:c>
      <x:c r="B3067" s="77" t="str">
        <x:v>東洋</x:v>
      </x:c>
      <x:c r="C3067" s="125" t="n">
        <x:v>45717</x:v>
      </x:c>
      <x:c r="D3067" s="120" t="n">
        <x:v>566982</x:v>
      </x:c>
      <x:c r="E3067" s="120" t="n">
        <x:v>457428.2109199096</x:v>
      </x:c>
      <x:c r="F3067" s="120" t="n">
        <x:v>481686.9867055197</x:v>
      </x:c>
      <x:c r="G3067" s="120" t="n">
        <x:v>454732.7913881751</x:v>
      </x:c>
      <x:c r="H3067" s="119" t="n">
        <x:v>0.1932226932779002</x:v>
      </x:c>
      <x:c r="I3067" s="119" t="n">
        <x:f>IFERROR(ABS(F3067-D3067)/ABS(D3067),"")</x:f>
        <x:v>0.15043689798702653</x:v>
      </x:c>
      <x:c r="J3067" s="119" t="n">
        <x:f>IFERROR(ABS(G3067-D3067)/ABS(D3067),"")</x:f>
        <x:v>0.19797667053244178</x:v>
      </x:c>
      <x:c r="K3067" s="120" t="n">
        <x:f>E3067-D3067</x:f>
        <x:v>-109553.78908009041</x:v>
      </x:c>
      <x:c r="L3067" s="77" t="str">
        <x:v>weighted_hybrid</x:v>
      </x:c>
      <x:c r="M3067" s="77" t="str">
        <x:v>是</x:v>
      </x:c>
      <x:c r="N3067" s="77" t="str">
        <x:v>是</x:v>
      </x:c>
    </x:row>
    <x:row r="3068">
      <x:c r="A3068" s="77" t="str">
        <x:v>4105</x:v>
      </x:c>
      <x:c r="B3068" s="77" t="str">
        <x:v>東洋</x:v>
      </x:c>
      <x:c r="C3068" s="125" t="n">
        <x:v>45748</x:v>
      </x:c>
      <x:c r="D3068" s="120" t="n">
        <x:v>439412</x:v>
      </x:c>
      <x:c r="E3068" s="120" t="n">
        <x:v>595694.4202495401</x:v>
      </x:c>
      <x:c r="F3068" s="120" t="n">
        <x:v>488817.05431802856</x:v>
      </x:c>
      <x:c r="G3068" s="120" t="n">
        <x:v>607569.6831308191</x:v>
      </x:c>
      <x:c r="H3068" s="119" t="n">
        <x:v>0.35566261333222615</x:v>
      </x:c>
      <x:c r="I3068" s="119" t="n">
        <x:f>IFERROR(ABS(F3068-D3068)/ABS(D3068),"")</x:f>
        <x:v>0.11243446769325499</x:v>
      </x:c>
      <x:c r="J3068" s="119" t="n">
        <x:f>IFERROR(ABS(G3068-D3068)/ABS(D3068),"")</x:f>
        <x:v>0.38268796284766715</x:v>
      </x:c>
      <x:c r="K3068" s="120" t="n">
        <x:f>E3068-D3068</x:f>
        <x:v>156282.42024954013</x:v>
      </x:c>
      <x:c r="L3068" s="77" t="str">
        <x:v>weighted_hybrid</x:v>
      </x:c>
      <x:c r="M3068" s="77" t="str">
        <x:v>是</x:v>
      </x:c>
      <x:c r="N3068" s="77" t="str">
        <x:v>是</x:v>
      </x:c>
    </x:row>
    <x:row r="3069">
      <x:c r="A3069" s="77" t="str">
        <x:v>4105</x:v>
      </x:c>
      <x:c r="B3069" s="77" t="str">
        <x:v>東洋</x:v>
      </x:c>
      <x:c r="C3069" s="125" t="n">
        <x:v>45778</x:v>
      </x:c>
      <x:c r="D3069" s="120" t="n">
        <x:v>537710</x:v>
      </x:c>
      <x:c r="E3069" s="120" t="n">
        <x:v>524921.0162575742</x:v>
      </x:c>
      <x:c r="F3069" s="120" t="n">
        <x:v>501712.2339834874</x:v>
      </x:c>
      <x:c r="G3069" s="120" t="n">
        <x:v>527499.7698435838</x:v>
      </x:c>
      <x:c r="H3069" s="119" t="n">
        <x:v>0.023784165707213555</x:v>
      </x:c>
      <x:c r="I3069" s="119" t="n">
        <x:f>IFERROR(ABS(F3069-D3069)/ABS(D3069),"")</x:f>
        <x:v>0.066946432122357</x:v>
      </x:c>
      <x:c r="J3069" s="119" t="n">
        <x:f>IFERROR(ABS(G3069-D3069)/ABS(D3069),"")</x:f>
        <x:v>0.01898835832775323</x:v>
      </x:c>
      <x:c r="K3069" s="120" t="n">
        <x:f>E3069-D3069</x:f>
        <x:v>-12788.9837424258</x:v>
      </x:c>
      <x:c r="L3069" s="77" t="str">
        <x:v>weighted_hybrid</x:v>
      </x:c>
      <x:c r="M3069" s="77" t="str">
        <x:v>是</x:v>
      </x:c>
      <x:c r="N3069" s="77" t="str">
        <x:v>是</x:v>
      </x:c>
    </x:row>
    <x:row r="3070">
      <x:c r="A3070" s="77" t="str">
        <x:v>4105</x:v>
      </x:c>
      <x:c r="B3070" s="77" t="str">
        <x:v>東洋</x:v>
      </x:c>
      <x:c r="C3070" s="125" t="n">
        <x:v>45809</x:v>
      </x:c>
      <x:c r="D3070" s="120" t="n">
        <x:v>535291</x:v>
      </x:c>
      <x:c r="E3070" s="120" t="n">
        <x:v>547604.4664509665</x:v>
      </x:c>
      <x:c r="F3070" s="120" t="n">
        <x:v>478408.0225825234</x:v>
      </x:c>
      <x:c r="G3070" s="120" t="n">
        <x:v>555292.9602141269</x:v>
      </x:c>
      <x:c r="H3070" s="119" t="n">
        <x:v>0.023003313059563015</x:v>
      </x:c>
      <x:c r="I3070" s="119" t="n">
        <x:f>IFERROR(ABS(F3070-D3070)/ABS(D3070),"")</x:f>
        <x:v>0.10626552177689629</x:v>
      </x:c>
      <x:c r="J3070" s="119" t="n">
        <x:f>IFERROR(ABS(G3070-D3070)/ABS(D3070),"")</x:f>
        <x:v>0.03736651693028064</x:v>
      </x:c>
      <x:c r="K3070" s="120" t="n">
        <x:f>E3070-D3070</x:f>
        <x:v>12313.466450966545</x:v>
      </x:c>
      <x:c r="L3070" s="77" t="str">
        <x:v>weighted_hybrid</x:v>
      </x:c>
      <x:c r="M3070" s="77" t="str">
        <x:v>是</x:v>
      </x:c>
      <x:c r="N3070" s="77" t="str">
        <x:v>是</x:v>
      </x:c>
    </x:row>
    <x:row r="3071">
      <x:c r="A3071" s="77" t="str">
        <x:v>4105</x:v>
      </x:c>
      <x:c r="B3071" s="77" t="str">
        <x:v>東洋</x:v>
      </x:c>
      <x:c r="C3071" s="125" t="n">
        <x:v>45839</x:v>
      </x:c>
      <x:c r="D3071" s="120" t="n">
        <x:v>482598</x:v>
      </x:c>
      <x:c r="E3071" s="120" t="n">
        <x:v>537418.3499933679</x:v>
      </x:c>
      <x:c r="F3071" s="120" t="n">
        <x:v>507628.5599275492</x:v>
      </x:c>
      <x:c r="G3071" s="120" t="n">
        <x:v>540728.3266673477</x:v>
      </x:c>
      <x:c r="H3071" s="119" t="n">
        <x:v>0.11359423369630192</x:v>
      </x:c>
      <x:c r="I3071" s="119" t="n">
        <x:f>IFERROR(ABS(F3071-D3071)/ABS(D3071),"")</x:f>
        <x:v>0.051866273642968294</x:v>
      </x:c>
      <x:c r="J3071" s="119" t="n">
        <x:f>IFERROR(ABS(G3071-D3071)/ABS(D3071),"")</x:f>
        <x:v>0.12045289592444994</x:v>
      </x:c>
      <x:c r="K3071" s="120" t="n">
        <x:f>E3071-D3071</x:f>
        <x:v>54820.34999336791</x:v>
      </x:c>
      <x:c r="L3071" s="77" t="str">
        <x:v>weighted_hybrid</x:v>
      </x:c>
      <x:c r="M3071" s="77" t="str">
        <x:v>是</x:v>
      </x:c>
      <x:c r="N3071" s="77" t="str">
        <x:v>是</x:v>
      </x:c>
    </x:row>
    <x:row r="3072">
      <x:c r="A3072" s="77" t="str">
        <x:v>4105</x:v>
      </x:c>
      <x:c r="B3072" s="77" t="str">
        <x:v>東洋</x:v>
      </x:c>
      <x:c r="C3072" s="125" t="n">
        <x:v>45870</x:v>
      </x:c>
      <x:c r="D3072" s="120" t="n">
        <x:v>457878</x:v>
      </x:c>
      <x:c r="E3072" s="120" t="n">
        <x:v>493105.98948241636</x:v>
      </x:c>
      <x:c r="F3072" s="120" t="n">
        <x:v>504427.5821497551</x:v>
      </x:c>
      <x:c r="G3072" s="120" t="n">
        <x:v>491848.0347416009</x:v>
      </x:c>
      <x:c r="H3072" s="119" t="n">
        <x:v>0.07693750187258694</x:v>
      </x:c>
      <x:c r="I3072" s="119" t="n">
        <x:f>IFERROR(ABS(F3072-D3072)/ABS(D3072),"")</x:f>
        <x:v>0.10166372297807515</x:v>
      </x:c>
      <x:c r="J3072" s="119" t="n">
        <x:f>IFERROR(ABS(G3072-D3072)/ABS(D3072),"")</x:f>
        <x:v>0.07419014397197707</x:v>
      </x:c>
      <x:c r="K3072" s="120" t="n">
        <x:f>E3072-D3072</x:f>
        <x:v>35227.989482416364</x:v>
      </x:c>
      <x:c r="L3072" s="77" t="str">
        <x:v>weighted_hybrid</x:v>
      </x:c>
      <x:c r="M3072" s="77" t="str">
        <x:v>是</x:v>
      </x:c>
      <x:c r="N3072" s="77" t="str">
        <x:v>是</x:v>
      </x:c>
    </x:row>
    <x:row r="3073">
      <x:c r="A3073" s="77" t="str">
        <x:v>4105</x:v>
      </x:c>
      <x:c r="B3073" s="77" t="str">
        <x:v>東洋</x:v>
      </x:c>
      <x:c r="C3073" s="125" t="n">
        <x:v>45901</x:v>
      </x:c>
      <x:c r="D3073" s="120" t="n">
        <x:v>879494</x:v>
      </x:c>
      <x:c r="E3073" s="120" t="n">
        <x:v>543781.4493580214</x:v>
      </x:c>
      <x:c r="F3073" s="120" t="n">
        <x:v>621357.4156100195</x:v>
      </x:c>
      <x:c r="G3073" s="120" t="n">
        <x:v>535161.8975522438</x:v>
      </x:c>
      <x:c r="H3073" s="119" t="n">
        <x:v>0.38171101865615753</x:v>
      </x:c>
      <x:c r="I3073" s="119" t="n">
        <x:f>IFERROR(ABS(F3073-D3073)/ABS(D3073),"")</x:f>
        <x:v>0.2935057935471766</x:v>
      </x:c>
      <x:c r="J3073" s="119" t="n">
        <x:f>IFERROR(ABS(G3073-D3073)/ABS(D3073),"")</x:f>
        <x:v>0.3915115992238221</x:v>
      </x:c>
      <x:c r="K3073" s="120" t="n">
        <x:f>E3073-D3073</x:f>
        <x:v>-335712.5506419786</x:v>
      </x:c>
      <x:c r="L3073" s="77" t="str">
        <x:v>weighted_hybrid</x:v>
      </x:c>
      <x:c r="M3073" s="77" t="str">
        <x:v>是</x:v>
      </x:c>
      <x:c r="N3073" s="77" t="str">
        <x:v>是</x:v>
      </x:c>
    </x:row>
    <x:row r="3074">
      <x:c r="A3074" s="77" t="str">
        <x:v>4105</x:v>
      </x:c>
      <x:c r="B3074" s="77" t="str">
        <x:v>東洋</x:v>
      </x:c>
      <x:c r="C3074" s="125" t="n">
        <x:v>45931</x:v>
      </x:c>
      <x:c r="D3074" s="120" t="n">
        <x:v>533257</x:v>
      </x:c>
      <x:c r="E3074" s="120" t="n">
        <x:v>756857.7768382491</x:v>
      </x:c>
      <x:c r="F3074" s="120" t="n">
        <x:v>735878.3023789753</x:v>
      </x:c>
      <x:c r="G3074" s="120" t="n">
        <x:v>759188.829555946</x:v>
      </x:c>
      <x:c r="H3074" s="119" t="n">
        <x:v>0.41931147052593604</x:v>
      </x:c>
      <x:c r="I3074" s="119" t="n">
        <x:f>IFERROR(ABS(F3074-D3074)/ABS(D3074),"")</x:f>
        <x:v>0.3799693250702294</x:v>
      </x:c>
      <x:c r="J3074" s="119" t="n">
        <x:f>IFERROR(ABS(G3074-D3074)/ABS(D3074),"")</x:f>
        <x:v>0.4236828200210144</x:v>
      </x:c>
      <x:c r="K3074" s="120" t="n">
        <x:f>E3074-D3074</x:f>
        <x:v>223600.77683824906</x:v>
      </x:c>
      <x:c r="L3074" s="77" t="str">
        <x:v>weighted_hybrid</x:v>
      </x:c>
      <x:c r="M3074" s="77" t="str">
        <x:v>是</x:v>
      </x:c>
      <x:c r="N3074" s="77" t="str">
        <x:v>是</x:v>
      </x:c>
    </x:row>
    <x:row r="3075">
      <x:c r="A3075" s="77" t="str">
        <x:v>4105</x:v>
      </x:c>
      <x:c r="B3075" s="77" t="str">
        <x:v>東洋</x:v>
      </x:c>
      <x:c r="C3075" s="125" t="n">
        <x:v>45962</x:v>
      </x:c>
      <x:c r="D3075" s="120" t="n">
        <x:v>487274</x:v>
      </x:c>
      <x:c r="E3075" s="120" t="n">
        <x:v>507112.0026931687</x:v>
      </x:c>
      <x:c r="F3075" s="120" t="n">
        <x:v>566341.1246985643</x:v>
      </x:c>
      <x:c r="G3075" s="120" t="n">
        <x:v>500530.9891370136</x:v>
      </x:c>
      <x:c r="H3075" s="119" t="n">
        <x:v>0.04071221262199235</x:v>
      </x:c>
      <x:c r="I3075" s="119" t="n">
        <x:f>IFERROR(ABS(F3075-D3075)/ABS(D3075),"")</x:f>
        <x:v>0.16226419775847736</x:v>
      </x:c>
      <x:c r="J3075" s="119" t="n">
        <x:f>IFERROR(ABS(G3075-D3075)/ABS(D3075),"")</x:f>
        <x:v>0.027206436495716205</x:v>
      </x:c>
      <x:c r="K3075" s="120" t="n">
        <x:f>E3075-D3075</x:f>
        <x:v>19838.002693168703</x:v>
      </x:c>
      <x:c r="L3075" s="77" t="str">
        <x:v>weighted_hybrid</x:v>
      </x:c>
      <x:c r="M3075" s="77" t="str">
        <x:v>是</x:v>
      </x:c>
      <x:c r="N3075" s="77" t="str">
        <x:v>是</x:v>
      </x:c>
    </x:row>
    <x:row r="3076">
      <x:c r="A3076" s="77" t="str">
        <x:v>4105</x:v>
      </x:c>
      <x:c r="B3076" s="77" t="str">
        <x:v>東洋</x:v>
      </x:c>
      <x:c r="C3076" s="125" t="n">
        <x:v>45992</x:v>
      </x:c>
      <x:c r="D3076" s="120" t="n">
        <x:v>641547</x:v>
      </x:c>
      <x:c r="E3076" s="120" t="n">
        <x:v>567797.6851291303</x:v>
      </x:c>
      <x:c r="F3076" s="120" t="n">
        <x:v>585209.9672608448</x:v>
      </x:c>
      <x:c r="G3076" s="120" t="n">
        <x:v>565862.9871144954</x:v>
      </x:c>
      <x:c r="H3076" s="119" t="n">
        <x:v>0.11495543564363912</x:v>
      </x:c>
      <x:c r="I3076" s="119" t="n">
        <x:f>IFERROR(ABS(F3076-D3076)/ABS(D3076),"")</x:f>
        <x:v>0.0878143499060166</x:v>
      </x:c>
      <x:c r="J3076" s="119" t="n">
        <x:f>IFERROR(ABS(G3076-D3076)/ABS(D3076),"")</x:f>
        <x:v>0.11797111183670819</x:v>
      </x:c>
      <x:c r="K3076" s="120" t="n">
        <x:f>E3076-D3076</x:f>
        <x:v>-73749.31487086974</x:v>
      </x:c>
      <x:c r="L3076" s="77" t="str">
        <x:v>weighted_hybrid</x:v>
      </x:c>
      <x:c r="M3076" s="77" t="str">
        <x:v>是</x:v>
      </x:c>
      <x:c r="N3076" s="77" t="str">
        <x:v>是</x:v>
      </x:c>
    </x:row>
    <x:row r="3077">
      <x:c r="A3077" s="77" t="str">
        <x:v>4108</x:v>
      </x:c>
      <x:c r="B3077" s="77" t="str">
        <x:v>懷特</x:v>
      </x:c>
      <x:c r="C3077" s="125" t="n">
        <x:v>45658</x:v>
      </x:c>
      <x:c r="D3077" s="120" t="n">
        <x:v>9208</x:v>
      </x:c>
      <x:c r="E3077" s="120" t="n">
        <x:v>11676.855989241489</x:v>
      </x:c>
      <x:c r="F3077" s="120" t="n">
        <x:v>10161.529556424844</x:v>
      </x:c>
      <x:c r="G3077" s="120" t="n">
        <x:v>11845.225592887782</x:v>
      </x:c>
      <x:c r="H3077" s="119" t="n">
        <x:v>0.26812076338417556</x:v>
      </x:c>
      <x:c r="I3077" s="119" t="n">
        <x:f>IFERROR(ABS(F3077-D3077)/ABS(D3077),"")</x:f>
        <x:v>0.10355446963779806</x:v>
      </x:c>
      <x:c r="J3077" s="119" t="n">
        <x:f>IFERROR(ABS(G3077-D3077)/ABS(D3077),"")</x:f>
        <x:v>0.28640590713377306</x:v>
      </x:c>
      <x:c r="K3077" s="120" t="n">
        <x:f>E3077-D3077</x:f>
        <x:v>2468.8559892414887</x:v>
      </x:c>
      <x:c r="L3077" s="77" t="str">
        <x:v>weighted_hybrid</x:v>
      </x:c>
      <x:c r="M3077" s="77" t="str">
        <x:v>是</x:v>
      </x:c>
      <x:c r="N3077" s="77" t="str">
        <x:v>是</x:v>
      </x:c>
    </x:row>
    <x:row r="3078">
      <x:c r="A3078" s="77" t="str">
        <x:v>4108</x:v>
      </x:c>
      <x:c r="B3078" s="77" t="str">
        <x:v>懷特</x:v>
      </x:c>
      <x:c r="C3078" s="125" t="n">
        <x:v>45689</x:v>
      </x:c>
      <x:c r="D3078" s="120" t="n">
        <x:v>8785</x:v>
      </x:c>
      <x:c r="E3078" s="120" t="n">
        <x:v>8440.662599942301</x:v>
      </x:c>
      <x:c r="F3078" s="120" t="n">
        <x:v>8933.313632586065</x:v>
      </x:c>
      <x:c r="G3078" s="120" t="n">
        <x:v>8385.923596315217</x:v>
      </x:c>
      <x:c r="H3078" s="119" t="n">
        <x:v>0.03919606147497993</x:v>
      </x:c>
      <x:c r="I3078" s="119" t="n">
        <x:f>IFERROR(ABS(F3078-D3078)/ABS(D3078),"")</x:f>
        <x:v>0.01688259904223848</x:v>
      </x:c>
      <x:c r="J3078" s="119" t="n">
        <x:f>IFERROR(ABS(G3078-D3078)/ABS(D3078),"")</x:f>
        <x:v>0.045427023754670816</x:v>
      </x:c>
      <x:c r="K3078" s="120" t="n">
        <x:f>E3078-D3078</x:f>
        <x:v>-344.3374000576987</x:v>
      </x:c>
      <x:c r="L3078" s="77" t="str">
        <x:v>weighted_hybrid</x:v>
      </x:c>
      <x:c r="M3078" s="77" t="str">
        <x:v>是</x:v>
      </x:c>
      <x:c r="N3078" s="77" t="str">
        <x:v>是</x:v>
      </x:c>
    </x:row>
    <x:row r="3079">
      <x:c r="A3079" s="77" t="str">
        <x:v>4108</x:v>
      </x:c>
      <x:c r="B3079" s="77" t="str">
        <x:v>懷特</x:v>
      </x:c>
      <x:c r="C3079" s="125" t="n">
        <x:v>45717</x:v>
      </x:c>
      <x:c r="D3079" s="120" t="n">
        <x:v>12546</x:v>
      </x:c>
      <x:c r="E3079" s="120" t="n">
        <x:v>8807.533238546073</x:v>
      </x:c>
      <x:c r="F3079" s="120" t="n">
        <x:v>13188.262783264438</x:v>
      </x:c>
      <x:c r="G3079" s="120" t="n">
        <x:v>8320.785511355143</x:v>
      </x:c>
      <x:c r="H3079" s="119" t="n">
        <x:v>0.29798077167654446</x:v>
      </x:c>
      <x:c r="I3079" s="119" t="n">
        <x:f>IFERROR(ABS(F3079-D3079)/ABS(D3079),"")</x:f>
        <x:v>0.051192633768885505</x:v>
      </x:c>
      <x:c r="J3079" s="119" t="n">
        <x:f>IFERROR(ABS(G3079-D3079)/ABS(D3079),"")</x:f>
        <x:v>0.33677781672603674</x:v>
      </x:c>
      <x:c r="K3079" s="120" t="n">
        <x:f>E3079-D3079</x:f>
        <x:v>-3738.4667614539267</x:v>
      </x:c>
      <x:c r="L3079" s="77" t="str">
        <x:v>weighted_hybrid</x:v>
      </x:c>
      <x:c r="M3079" s="77" t="str">
        <x:v>是</x:v>
      </x:c>
      <x:c r="N3079" s="77" t="str">
        <x:v>是</x:v>
      </x:c>
    </x:row>
    <x:row r="3080">
      <x:c r="A3080" s="77" t="str">
        <x:v>4108</x:v>
      </x:c>
      <x:c r="B3080" s="77" t="str">
        <x:v>懷特</x:v>
      </x:c>
      <x:c r="C3080" s="125" t="n">
        <x:v>45748</x:v>
      </x:c>
      <x:c r="D3080" s="120" t="n">
        <x:v>9833</x:v>
      </x:c>
      <x:c r="E3080" s="120" t="n">
        <x:v>10709.21374047</x:v>
      </x:c>
      <x:c r="F3080" s="120" t="n">
        <x:v>11458.88451404501</x:v>
      </x:c>
      <x:c r="G3080" s="120" t="n">
        <x:v>10625.916987850556</x:v>
      </x:c>
      <x:c r="H3080" s="119" t="n">
        <x:v>0.08910950274280491</x:v>
      </x:c>
      <x:c r="I3080" s="119" t="n">
        <x:f>IFERROR(ABS(F3080-D3080)/ABS(D3080),"")</x:f>
        <x:v>0.1653497929467111</x:v>
      </x:c>
      <x:c r="J3080" s="119" t="n">
        <x:f>IFERROR(ABS(G3080-D3080)/ABS(D3080),"")</x:f>
        <x:v>0.08063835938681545</x:v>
      </x:c>
      <x:c r="K3080" s="120" t="n">
        <x:f>E3080-D3080</x:f>
        <x:v>876.2137404700006</x:v>
      </x:c>
      <x:c r="L3080" s="77" t="str">
        <x:v>weighted_hybrid</x:v>
      </x:c>
      <x:c r="M3080" s="77" t="str">
        <x:v>是</x:v>
      </x:c>
      <x:c r="N3080" s="77" t="str">
        <x:v>是</x:v>
      </x:c>
    </x:row>
    <x:row r="3081">
      <x:c r="A3081" s="77" t="str">
        <x:v>4108</x:v>
      </x:c>
      <x:c r="B3081" s="77" t="str">
        <x:v>懷特</x:v>
      </x:c>
      <x:c r="C3081" s="125" t="n">
        <x:v>45778</x:v>
      </x:c>
      <x:c r="D3081" s="120" t="n">
        <x:v>10021</x:v>
      </x:c>
      <x:c r="E3081" s="120" t="n">
        <x:v>12778.44908011229</x:v>
      </x:c>
      <x:c r="F3081" s="120" t="n">
        <x:v>13205.73060104161</x:v>
      </x:c>
      <x:c r="G3081" s="120" t="n">
        <x:v>12730.973355564587</x:v>
      </x:c>
      <x:c r="H3081" s="119" t="n">
        <x:v>0.27516705719112766</x:v>
      </x:c>
      <x:c r="I3081" s="119" t="n">
        <x:f>IFERROR(ABS(F3081-D3081)/ABS(D3081),"")</x:f>
        <x:v>0.3178056682009391</x:v>
      </x:c>
      <x:c r="J3081" s="119" t="n">
        <x:f>IFERROR(ABS(G3081-D3081)/ABS(D3081),"")</x:f>
        <x:v>0.270429433745593</x:v>
      </x:c>
      <x:c r="K3081" s="120" t="n">
        <x:f>E3081-D3081</x:f>
        <x:v>2757.44908011229</x:v>
      </x:c>
      <x:c r="L3081" s="77" t="str">
        <x:v>weighted_hybrid</x:v>
      </x:c>
      <x:c r="M3081" s="77" t="str">
        <x:v>是</x:v>
      </x:c>
      <x:c r="N3081" s="77" t="str">
        <x:v>是</x:v>
      </x:c>
    </x:row>
    <x:row r="3082">
      <x:c r="A3082" s="77" t="str">
        <x:v>4108</x:v>
      </x:c>
      <x:c r="B3082" s="77" t="str">
        <x:v>懷特</x:v>
      </x:c>
      <x:c r="C3082" s="125" t="n">
        <x:v>45809</x:v>
      </x:c>
      <x:c r="D3082" s="120" t="n">
        <x:v>11178</x:v>
      </x:c>
      <x:c r="E3082" s="120" t="n">
        <x:v>13162.744281127496</x:v>
      </x:c>
      <x:c r="F3082" s="120" t="n">
        <x:v>13576.44587415108</x:v>
      </x:c>
      <x:c r="G3082" s="120" t="n">
        <x:v>13116.777437458208</x:v>
      </x:c>
      <x:c r="H3082" s="119" t="n">
        <x:v>0.17755808562600608</x:v>
      </x:c>
      <x:c r="I3082" s="119" t="n">
        <x:f>IFERROR(ABS(F3082-D3082)/ABS(D3082),"")</x:f>
        <x:v>0.2145684267445948</x:v>
      </x:c>
      <x:c r="J3082" s="119" t="n">
        <x:f>IFERROR(ABS(G3082-D3082)/ABS(D3082),"")</x:f>
        <x:v>0.17344582550171836</x:v>
      </x:c>
      <x:c r="K3082" s="120" t="n">
        <x:f>E3082-D3082</x:f>
        <x:v>1984.744281127496</x:v>
      </x:c>
      <x:c r="L3082" s="77" t="str">
        <x:v>weighted_hybrid</x:v>
      </x:c>
      <x:c r="M3082" s="77" t="str">
        <x:v>是</x:v>
      </x:c>
      <x:c r="N3082" s="77" t="str">
        <x:v>是</x:v>
      </x:c>
    </x:row>
    <x:row r="3083">
      <x:c r="A3083" s="77" t="str">
        <x:v>4108</x:v>
      </x:c>
      <x:c r="B3083" s="77" t="str">
        <x:v>懷特</x:v>
      </x:c>
      <x:c r="C3083" s="125" t="n">
        <x:v>45839</x:v>
      </x:c>
      <x:c r="D3083" s="120" t="n">
        <x:v>12398</x:v>
      </x:c>
      <x:c r="E3083" s="120" t="n">
        <x:v>9843.588245552142</x:v>
      </x:c>
      <x:c r="F3083" s="120" t="n">
        <x:v>9362.166407208211</x:v>
      </x:c>
      <x:c r="G3083" s="120" t="n">
        <x:v>9897.07956092369</x:v>
      </x:c>
      <x:c r="H3083" s="119" t="n">
        <x:v>0.20603417925857861</x:v>
      </x:c>
      <x:c r="I3083" s="119" t="n">
        <x:f>IFERROR(ABS(F3083-D3083)/ABS(D3083),"")</x:f>
        <x:v>0.24486478406128317</x:v>
      </x:c>
      <x:c r="J3083" s="119" t="n">
        <x:f>IFERROR(ABS(G3083-D3083)/ABS(D3083),"")</x:f>
        <x:v>0.20171966761383367</x:v>
      </x:c>
      <x:c r="K3083" s="120" t="n">
        <x:f>E3083-D3083</x:f>
        <x:v>-2554.4117544478577</x:v>
      </x:c>
      <x:c r="L3083" s="77" t="str">
        <x:v>weighted_hybrid</x:v>
      </x:c>
      <x:c r="M3083" s="77" t="str">
        <x:v>是</x:v>
      </x:c>
      <x:c r="N3083" s="77" t="str">
        <x:v>是</x:v>
      </x:c>
    </x:row>
    <x:row r="3084">
      <x:c r="A3084" s="77" t="str">
        <x:v>4108</x:v>
      </x:c>
      <x:c r="B3084" s="77" t="str">
        <x:v>懷特</x:v>
      </x:c>
      <x:c r="C3084" s="125" t="n">
        <x:v>45870</x:v>
      </x:c>
      <x:c r="D3084" s="120" t="n">
        <x:v>10072</x:v>
      </x:c>
      <x:c r="E3084" s="120" t="n">
        <x:v>9360.670506588755</x:v>
      </x:c>
      <x:c r="F3084" s="120" t="n">
        <x:v>11457.136309986612</x:v>
      </x:c>
      <x:c r="G3084" s="120" t="n">
        <x:v>9127.72986176677</x:v>
      </x:c>
      <x:c r="H3084" s="119" t="n">
        <x:v>0.07062445327752635</x:v>
      </x:c>
      <x:c r="I3084" s="119" t="n">
        <x:f>IFERROR(ABS(F3084-D3084)/ABS(D3084),"")</x:f>
        <x:v>0.13752346207174465</x:v>
      </x:c>
      <x:c r="J3084" s="119" t="n">
        <x:f>IFERROR(ABS(G3084-D3084)/ABS(D3084),"")</x:f>
        <x:v>0.09375199942744546</x:v>
      </x:c>
      <x:c r="K3084" s="120" t="n">
        <x:f>E3084-D3084</x:f>
        <x:v>-711.3294934112455</x:v>
      </x:c>
      <x:c r="L3084" s="77" t="str">
        <x:v>weighted_hybrid</x:v>
      </x:c>
      <x:c r="M3084" s="77" t="str">
        <x:v>是</x:v>
      </x:c>
      <x:c r="N3084" s="77" t="str">
        <x:v>是</x:v>
      </x:c>
    </x:row>
    <x:row r="3085">
      <x:c r="A3085" s="77" t="str">
        <x:v>4108</x:v>
      </x:c>
      <x:c r="B3085" s="77" t="str">
        <x:v>懷特</x:v>
      </x:c>
      <x:c r="C3085" s="125" t="n">
        <x:v>45901</x:v>
      </x:c>
      <x:c r="D3085" s="120" t="n">
        <x:v>17392</x:v>
      </x:c>
      <x:c r="E3085" s="120" t="n">
        <x:v>11867.949806654313</x:v>
      </x:c>
      <x:c r="F3085" s="120" t="n">
        <x:v>10895.737522993906</x:v>
      </x:c>
      <x:c r="G3085" s="120" t="n">
        <x:v>11975.97339372769</x:v>
      </x:c>
      <x:c r="H3085" s="119" t="n">
        <x:v>0.3176201813101246</x:v>
      </x:c>
      <x:c r="I3085" s="119" t="n">
        <x:f>IFERROR(ABS(F3085-D3085)/ABS(D3085),"")</x:f>
        <x:v>0.37352015162178553</x:v>
      </x:c>
      <x:c r="J3085" s="119" t="n">
        <x:f>IFERROR(ABS(G3085-D3085)/ABS(D3085),"")</x:f>
        <x:v>0.3114090734977179</x:v>
      </x:c>
      <x:c r="K3085" s="120" t="n">
        <x:f>E3085-D3085</x:f>
        <x:v>-5524.050193345687</x:v>
      </x:c>
      <x:c r="L3085" s="77" t="str">
        <x:v>weighted_hybrid</x:v>
      </x:c>
      <x:c r="M3085" s="77" t="str">
        <x:v>是</x:v>
      </x:c>
      <x:c r="N3085" s="77" t="str">
        <x:v>是</x:v>
      </x:c>
    </x:row>
    <x:row r="3086">
      <x:c r="A3086" s="77" t="str">
        <x:v>4108</x:v>
      </x:c>
      <x:c r="B3086" s="77" t="str">
        <x:v>懷特</x:v>
      </x:c>
      <x:c r="C3086" s="125" t="n">
        <x:v>45931</x:v>
      </x:c>
      <x:c r="D3086" s="120" t="n">
        <x:v>12898</x:v>
      </x:c>
      <x:c r="E3086" s="120" t="n">
        <x:v>12458.138697410759</x:v>
      </x:c>
      <x:c r="F3086" s="120" t="n">
        <x:v>11178.971000281772</x:v>
      </x:c>
      <x:c r="G3086" s="120" t="n">
        <x:v>12600.2684415362</x:v>
      </x:c>
      <x:c r="H3086" s="119" t="n">
        <x:v>0.03410306269105605</x:v>
      </x:c>
      <x:c r="I3086" s="119" t="n">
        <x:f>IFERROR(ABS(F3086-D3086)/ABS(D3086),"")</x:f>
        <x:v>0.13327872536193425</x:v>
      </x:c>
      <x:c r="J3086" s="119" t="n">
        <x:f>IFERROR(ABS(G3086-D3086)/ABS(D3086),"")</x:f>
        <x:v>0.023083544616514184</x:v>
      </x:c>
      <x:c r="K3086" s="120" t="n">
        <x:f>E3086-D3086</x:f>
        <x:v>-439.86130258924095</x:v>
      </x:c>
      <x:c r="L3086" s="77" t="str">
        <x:v>weighted_hybrid</x:v>
      </x:c>
      <x:c r="M3086" s="77" t="str">
        <x:v>是</x:v>
      </x:c>
      <x:c r="N3086" s="77" t="str">
        <x:v>是</x:v>
      </x:c>
    </x:row>
    <x:row r="3087">
      <x:c r="A3087" s="77" t="str">
        <x:v>4108</x:v>
      </x:c>
      <x:c r="B3087" s="77" t="str">
        <x:v>懷特</x:v>
      </x:c>
      <x:c r="C3087" s="125" t="n">
        <x:v>45962</x:v>
      </x:c>
      <x:c r="D3087" s="120" t="n">
        <x:v>11649</x:v>
      </x:c>
      <x:c r="E3087" s="120" t="n">
        <x:v>13826.343343479866</x:v>
      </x:c>
      <x:c r="F3087" s="120" t="n">
        <x:v>12965.890077027949</x:v>
      </x:c>
      <x:c r="G3087" s="120" t="n">
        <x:v>13921.949261974523</x:v>
      </x:c>
      <x:c r="H3087" s="119" t="n">
        <x:v>0.18691246832173283</x:v>
      </x:c>
      <x:c r="I3087" s="119" t="n">
        <x:f>IFERROR(ABS(F3087-D3087)/ABS(D3087),"")</x:f>
        <x:v>0.11304747849840749</x:v>
      </x:c>
      <x:c r="J3087" s="119" t="n">
        <x:f>IFERROR(ABS(G3087-D3087)/ABS(D3087),"")</x:f>
        <x:v>0.19511968941321345</x:v>
      </x:c>
      <x:c r="K3087" s="120" t="n">
        <x:f>E3087-D3087</x:f>
        <x:v>2177.3433434798662</x:v>
      </x:c>
      <x:c r="L3087" s="77" t="str">
        <x:v>weighted_hybrid</x:v>
      </x:c>
      <x:c r="M3087" s="77" t="str">
        <x:v>是</x:v>
      </x:c>
      <x:c r="N3087" s="77" t="str">
        <x:v>是</x:v>
      </x:c>
    </x:row>
    <x:row r="3088">
      <x:c r="A3088" s="77" t="str">
        <x:v>4108</x:v>
      </x:c>
      <x:c r="B3088" s="77" t="str">
        <x:v>懷特</x:v>
      </x:c>
      <x:c r="C3088" s="125" t="n">
        <x:v>45992</x:v>
      </x:c>
      <x:c r="D3088" s="120" t="n">
        <x:v>8597</x:v>
      </x:c>
      <x:c r="E3088" s="120" t="n">
        <x:v>13493.165611086562</x:v>
      </x:c>
      <x:c r="F3088" s="120" t="n">
        <x:v>13981.105234052258</x:v>
      </x:c>
      <x:c r="G3088" s="120" t="n">
        <x:v>13438.950097423705</x:v>
      </x:c>
      <x:c r="H3088" s="119" t="n">
        <x:v>0.5695202525400213</x:v>
      </x:c>
      <x:c r="I3088" s="119" t="n">
        <x:f>IFERROR(ABS(F3088-D3088)/ABS(D3088),"")</x:f>
        <x:v>0.6262772169422192</x:v>
      </x:c>
      <x:c r="J3088" s="119" t="n">
        <x:f>IFERROR(ABS(G3088-D3088)/ABS(D3088),"")</x:f>
        <x:v>0.563213923161999</x:v>
      </x:c>
      <x:c r="K3088" s="120" t="n">
        <x:f>E3088-D3088</x:f>
        <x:v>4896.165611086562</x:v>
      </x:c>
      <x:c r="L3088" s="77" t="str">
        <x:v>weighted_hybrid</x:v>
      </x:c>
      <x:c r="M3088" s="77" t="str">
        <x:v>是</x:v>
      </x:c>
      <x:c r="N3088" s="77" t="str">
        <x:v>是</x:v>
      </x:c>
    </x:row>
    <x:row r="3089">
      <x:c r="A3089" s="77" t="str">
        <x:v>4109</x:v>
      </x:c>
      <x:c r="B3089" s="77" t="str">
        <x:v>加捷生醫</x:v>
      </x:c>
      <x:c r="C3089" s="125" t="n">
        <x:v>45658</x:v>
      </x:c>
      <x:c r="D3089" s="120" t="n">
        <x:v>31560</x:v>
      </x:c>
      <x:c r="E3089" s="120" t="n">
        <x:v>58010.61372554251</x:v>
      </x:c>
      <x:c r="F3089" s="120" t="n">
        <x:v>44409.9837861818</x:v>
      </x:c>
      <x:c r="G3089" s="120" t="n">
        <x:v>59521.794829915925</x:v>
      </x:c>
      <x:c r="H3089" s="119" t="n">
        <x:v>0.8381056313543255</x:v>
      </x:c>
      <x:c r="I3089" s="119" t="n">
        <x:f>IFERROR(ABS(F3089-D3089)/ABS(D3089),"")</x:f>
        <x:v>0.40716044949878966</x:v>
      </x:c>
      <x:c r="J3089" s="119" t="n">
        <x:f>IFERROR(ABS(G3089-D3089)/ABS(D3089),"")</x:f>
        <x:v>0.8859884293382739</x:v>
      </x:c>
      <x:c r="K3089" s="120" t="n">
        <x:f>E3089-D3089</x:f>
        <x:v>26450.613725542513</x:v>
      </x:c>
      <x:c r="L3089" s="77" t="str">
        <x:v>weighted_hybrid</x:v>
      </x:c>
      <x:c r="M3089" s="77" t="str">
        <x:v>是</x:v>
      </x:c>
      <x:c r="N3089" s="77" t="str">
        <x:v>是</x:v>
      </x:c>
    </x:row>
    <x:row r="3090">
      <x:c r="A3090" s="77" t="str">
        <x:v>4109</x:v>
      </x:c>
      <x:c r="B3090" s="77" t="str">
        <x:v>加捷生醫</x:v>
      </x:c>
      <x:c r="C3090" s="125" t="n">
        <x:v>45689</x:v>
      </x:c>
      <x:c r="D3090" s="120" t="n">
        <x:v>30941</x:v>
      </x:c>
      <x:c r="E3090" s="120" t="n">
        <x:v>41451.49305336715</x:v>
      </x:c>
      <x:c r="F3090" s="120" t="n">
        <x:v>35176.05438411088</x:v>
      </x:c>
      <x:c r="G3090" s="120" t="n">
        <x:v>42148.764016617846</x:v>
      </x:c>
      <x:c r="H3090" s="119" t="n">
        <x:v>0.3396946786906419</x:v>
      </x:c>
      <x:c r="I3090" s="119" t="n">
        <x:f>IFERROR(ABS(F3090-D3090)/ABS(D3090),"")</x:f>
        <x:v>0.13687516189233964</x:v>
      </x:c>
      <x:c r="J3090" s="119" t="n">
        <x:f>IFERROR(ABS(G3090-D3090)/ABS(D3090),"")</x:f>
        <x:v>0.36223018055711986</x:v>
      </x:c>
      <x:c r="K3090" s="120" t="n">
        <x:f>E3090-D3090</x:f>
        <x:v>10510.49305336715</x:v>
      </x:c>
      <x:c r="L3090" s="77" t="str">
        <x:v>weighted_hybrid</x:v>
      </x:c>
      <x:c r="M3090" s="77" t="str">
        <x:v>是</x:v>
      </x:c>
      <x:c r="N3090" s="77" t="str">
        <x:v>是</x:v>
      </x:c>
    </x:row>
    <x:row r="3091">
      <x:c r="A3091" s="77" t="str">
        <x:v>4109</x:v>
      </x:c>
      <x:c r="B3091" s="77" t="str">
        <x:v>加捷生醫</x:v>
      </x:c>
      <x:c r="C3091" s="125" t="n">
        <x:v>45717</x:v>
      </x:c>
      <x:c r="D3091" s="120" t="n">
        <x:v>70235</x:v>
      </x:c>
      <x:c r="E3091" s="120" t="n">
        <x:v>36996.743621860296</x:v>
      </x:c>
      <x:c r="F3091" s="120" t="n">
        <x:v>41915.75846340038</x:v>
      </x:c>
      <x:c r="G3091" s="120" t="n">
        <x:v>36450.186417244724</x:v>
      </x:c>
      <x:c r="H3091" s="119" t="n">
        <x:v>0.4732434879780694</x:v>
      </x:c>
      <x:c r="I3091" s="119" t="n">
        <x:f>IFERROR(ABS(F3091-D3091)/ABS(D3091),"")</x:f>
        <x:v>0.40320696998077343</x:v>
      </x:c>
      <x:c r="J3091" s="119" t="n">
        <x:f>IFERROR(ABS(G3091-D3091)/ABS(D3091),"")</x:f>
        <x:v>0.48102532331110237</x:v>
      </x:c>
      <x:c r="K3091" s="120" t="n">
        <x:f>E3091-D3091</x:f>
        <x:v>-33238.256378139704</x:v>
      </x:c>
      <x:c r="L3091" s="77" t="str">
        <x:v>weighted_hybrid</x:v>
      </x:c>
      <x:c r="M3091" s="77" t="str">
        <x:v>是</x:v>
      </x:c>
      <x:c r="N3091" s="77" t="str">
        <x:v>是</x:v>
      </x:c>
    </x:row>
    <x:row r="3092">
      <x:c r="A3092" s="77" t="str">
        <x:v>4109</x:v>
      </x:c>
      <x:c r="B3092" s="77" t="str">
        <x:v>加捷生醫</x:v>
      </x:c>
      <x:c r="C3092" s="125" t="n">
        <x:v>45748</x:v>
      </x:c>
      <x:c r="D3092" s="120" t="n">
        <x:v>37228</x:v>
      </x:c>
      <x:c r="E3092" s="120" t="n">
        <x:v>42531.55960026757</x:v>
      </x:c>
      <x:c r="F3092" s="120" t="n">
        <x:v>37805.257535904006</x:v>
      </x:c>
      <x:c r="G3092" s="120" t="n">
        <x:v>43056.704274085736</x:v>
      </x:c>
      <x:c r="H3092" s="119" t="n">
        <x:v>0.14246157731459028</x:v>
      </x:c>
      <x:c r="I3092" s="119" t="n">
        <x:f>IFERROR(ABS(F3092-D3092)/ABS(D3092),"")</x:f>
        <x:v>0.0155060045101538</x:v>
      </x:c>
      <x:c r="J3092" s="119" t="n">
        <x:f>IFERROR(ABS(G3092-D3092)/ABS(D3092),"")</x:f>
        <x:v>0.15656775207063867</x:v>
      </x:c>
      <x:c r="K3092" s="120" t="n">
        <x:f>E3092-D3092</x:f>
        <x:v>5303.559600267567</x:v>
      </x:c>
      <x:c r="L3092" s="77" t="str">
        <x:v>weighted_hybrid</x:v>
      </x:c>
      <x:c r="M3092" s="77" t="str">
        <x:v>是</x:v>
      </x:c>
      <x:c r="N3092" s="77" t="str">
        <x:v>是</x:v>
      </x:c>
    </x:row>
    <x:row r="3093">
      <x:c r="A3093" s="77" t="str">
        <x:v>4109</x:v>
      </x:c>
      <x:c r="B3093" s="77" t="str">
        <x:v>加捷生醫</x:v>
      </x:c>
      <x:c r="C3093" s="125" t="n">
        <x:v>45778</x:v>
      </x:c>
      <x:c r="D3093" s="120" t="n">
        <x:v>35008</x:v>
      </x:c>
      <x:c r="E3093" s="120" t="n">
        <x:v>41773.98130400556</x:v>
      </x:c>
      <x:c r="F3093" s="120" t="n">
        <x:v>46290.09179230424</x:v>
      </x:c>
      <x:c r="G3093" s="120" t="n">
        <x:v>41272.19124975015</x:v>
      </x:c>
      <x:c r="H3093" s="119" t="n">
        <x:v>0.19326957564001257</x:v>
      </x:c>
      <x:c r="I3093" s="119" t="n">
        <x:f>IFERROR(ABS(F3093-D3093)/ABS(D3093),"")</x:f>
        <x:v>0.3222718176503726</x:v>
      </x:c>
      <x:c r="J3093" s="119" t="n">
        <x:f>IFERROR(ABS(G3093-D3093)/ABS(D3093),"")</x:f>
        <x:v>0.17893599319441691</x:v>
      </x:c>
      <x:c r="K3093" s="120" t="n">
        <x:f>E3093-D3093</x:f>
        <x:v>6765.98130400556</x:v>
      </x:c>
      <x:c r="L3093" s="77" t="str">
        <x:v>weighted_hybrid</x:v>
      </x:c>
      <x:c r="M3093" s="77" t="str">
        <x:v>是</x:v>
      </x:c>
      <x:c r="N3093" s="77" t="str">
        <x:v>是</x:v>
      </x:c>
    </x:row>
    <x:row r="3094">
      <x:c r="A3094" s="77" t="str">
        <x:v>4109</x:v>
      </x:c>
      <x:c r="B3094" s="77" t="str">
        <x:v>加捷生醫</x:v>
      </x:c>
      <x:c r="C3094" s="125" t="n">
        <x:v>45809</x:v>
      </x:c>
      <x:c r="D3094" s="120" t="n">
        <x:v>35136</x:v>
      </x:c>
      <x:c r="E3094" s="120" t="n">
        <x:v>50005.9304710976</x:v>
      </x:c>
      <x:c r="F3094" s="120" t="n">
        <x:v>42276.07974779015</x:v>
      </x:c>
      <x:c r="G3094" s="120" t="n">
        <x:v>50864.80277368732</x:v>
      </x:c>
      <x:c r="H3094" s="119" t="n">
        <x:v>0.4232106805298725</x:v>
      </x:c>
      <x:c r="I3094" s="119" t="n">
        <x:f>IFERROR(ABS(F3094-D3094)/ABS(D3094),"")</x:f>
        <x:v>0.20321265220258852</x:v>
      </x:c>
      <x:c r="J3094" s="119" t="n">
        <x:f>IFERROR(ABS(G3094-D3094)/ABS(D3094),"")</x:f>
        <x:v>0.4476549058995708</x:v>
      </x:c>
      <x:c r="K3094" s="120" t="n">
        <x:f>E3094-D3094</x:f>
        <x:v>14869.9304710976</x:v>
      </x:c>
      <x:c r="L3094" s="77" t="str">
        <x:v>weighted_hybrid</x:v>
      </x:c>
      <x:c r="M3094" s="77" t="str">
        <x:v>是</x:v>
      </x:c>
      <x:c r="N3094" s="77" t="str">
        <x:v>是</x:v>
      </x:c>
    </x:row>
    <x:row r="3095">
      <x:c r="A3095" s="77" t="str">
        <x:v>4109</x:v>
      </x:c>
      <x:c r="B3095" s="77" t="str">
        <x:v>加捷生醫</x:v>
      </x:c>
      <x:c r="C3095" s="125" t="n">
        <x:v>45839</x:v>
      </x:c>
      <x:c r="D3095" s="120" t="n">
        <x:v>36548</x:v>
      </x:c>
      <x:c r="E3095" s="120" t="n">
        <x:v>29394.206566215653</x:v>
      </x:c>
      <x:c r="F3095" s="120" t="n">
        <x:v>32304.912873211302</x:v>
      </x:c>
      <x:c r="G3095" s="120" t="n">
        <x:v>29070.794754327246</x:v>
      </x:c>
      <x:c r="H3095" s="119" t="n">
        <x:v>0.1957369331778578</x:v>
      </x:c>
      <x:c r="I3095" s="119" t="n">
        <x:f>IFERROR(ABS(F3095-D3095)/ABS(D3095),"")</x:f>
        <x:v>0.11609628780750514</x:v>
      </x:c>
      <x:c r="J3095" s="119" t="n">
        <x:f>IFERROR(ABS(G3095-D3095)/ABS(D3095),"")</x:f>
        <x:v>0.2045858937745637</x:v>
      </x:c>
      <x:c r="K3095" s="120" t="n">
        <x:f>E3095-D3095</x:f>
        <x:v>-7153.793433784347</x:v>
      </x:c>
      <x:c r="L3095" s="77" t="str">
        <x:v>weighted_hybrid</x:v>
      </x:c>
      <x:c r="M3095" s="77" t="str">
        <x:v>是</x:v>
      </x:c>
      <x:c r="N3095" s="77" t="str">
        <x:v>是</x:v>
      </x:c>
    </x:row>
    <x:row r="3096">
      <x:c r="A3096" s="77" t="str">
        <x:v>4109</x:v>
      </x:c>
      <x:c r="B3096" s="77" t="str">
        <x:v>加捷生醫</x:v>
      </x:c>
      <x:c r="C3096" s="125" t="n">
        <x:v>45870</x:v>
      </x:c>
      <x:c r="D3096" s="120" t="n">
        <x:v>38679</x:v>
      </x:c>
      <x:c r="E3096" s="120" t="n">
        <x:v>31619.240856395347</x:v>
      </x:c>
      <x:c r="F3096" s="120" t="n">
        <x:v>36403.78567654286</x:v>
      </x:c>
      <x:c r="G3096" s="120" t="n">
        <x:v>31087.624765267843</x:v>
      </x:c>
      <x:c r="H3096" s="119" t="n">
        <x:v>0.18252175970435258</x:v>
      </x:c>
      <x:c r="I3096" s="119" t="n">
        <x:f>IFERROR(ABS(F3096-D3096)/ABS(D3096),"")</x:f>
        <x:v>0.058822987240030544</x:v>
      </x:c>
      <x:c r="J3096" s="119" t="n">
        <x:f>IFERROR(ABS(G3096-D3096)/ABS(D3096),"")</x:f>
        <x:v>0.19626606775594396</x:v>
      </x:c>
      <x:c r="K3096" s="120" t="n">
        <x:f>E3096-D3096</x:f>
        <x:v>-7059.759143604653</x:v>
      </x:c>
      <x:c r="L3096" s="77" t="str">
        <x:v>weighted_hybrid</x:v>
      </x:c>
      <x:c r="M3096" s="77" t="str">
        <x:v>是</x:v>
      </x:c>
      <x:c r="N3096" s="77" t="str">
        <x:v>是</x:v>
      </x:c>
    </x:row>
    <x:row r="3097">
      <x:c r="A3097" s="77" t="str">
        <x:v>4109</x:v>
      </x:c>
      <x:c r="B3097" s="77" t="str">
        <x:v>加捷生醫</x:v>
      </x:c>
      <x:c r="C3097" s="125" t="n">
        <x:v>45901</x:v>
      </x:c>
      <x:c r="D3097" s="120" t="n">
        <x:v>36143</x:v>
      </x:c>
      <x:c r="E3097" s="120" t="n">
        <x:v>36351.20805051295</x:v>
      </x:c>
      <x:c r="F3097" s="120" t="n">
        <x:v>33261.62920294259</x:v>
      </x:c>
      <x:c r="G3097" s="120" t="n">
        <x:v>36694.49458913188</x:v>
      </x:c>
      <x:c r="H3097" s="119" t="n">
        <x:v>0.005760674280301824</x:v>
      </x:c>
      <x:c r="I3097" s="119" t="n">
        <x:f>IFERROR(ABS(F3097-D3097)/ABS(D3097),"")</x:f>
        <x:v>0.07972140655334119</x:v>
      </x:c>
      <x:c r="J3097" s="119" t="n">
        <x:f>IFERROR(ABS(G3097-D3097)/ABS(D3097),"")</x:f>
        <x:v>0.015258683261817736</x:v>
      </x:c>
      <x:c r="K3097" s="120" t="n">
        <x:f>E3097-D3097</x:f>
        <x:v>208.20805051294883</x:v>
      </x:c>
      <x:c r="L3097" s="77" t="str">
        <x:v>weighted_hybrid</x:v>
      </x:c>
      <x:c r="M3097" s="77" t="str">
        <x:v>是</x:v>
      </x:c>
      <x:c r="N3097" s="77" t="str">
        <x:v>是</x:v>
      </x:c>
    </x:row>
    <x:row r="3098">
      <x:c r="A3098" s="77" t="str">
        <x:v>4109</x:v>
      </x:c>
      <x:c r="B3098" s="77" t="str">
        <x:v>加捷生醫</x:v>
      </x:c>
      <x:c r="C3098" s="125" t="n">
        <x:v>45931</x:v>
      </x:c>
      <x:c r="D3098" s="120" t="n">
        <x:v>38965</x:v>
      </x:c>
      <x:c r="E3098" s="120" t="n">
        <x:v>38842.119698790804</x:v>
      </x:c>
      <x:c r="F3098" s="120" t="n">
        <x:v>41918.78957261026</x:v>
      </x:c>
      <x:c r="G3098" s="120" t="n">
        <x:v>38500.26749058864</x:v>
      </x:c>
      <x:c r="H3098" s="119" t="n">
        <x:v>0.003153607114312735</x:v>
      </x:c>
      <x:c r="I3098" s="119" t="n">
        <x:f>IFERROR(ABS(F3098-D3098)/ABS(D3098),"")</x:f>
        <x:v>0.07580622539741455</x:v>
      </x:c>
      <x:c r="J3098" s="119" t="n">
        <x:f>IFERROR(ABS(G3098-D3098)/ABS(D3098),"")</x:f>
        <x:v>0.011926921837838115</x:v>
      </x:c>
      <x:c r="K3098" s="120" t="n">
        <x:f>E3098-D3098</x:f>
        <x:v>-122.88030120919575</x:v>
      </x:c>
      <x:c r="L3098" s="77" t="str">
        <x:v>weighted_hybrid</x:v>
      </x:c>
      <x:c r="M3098" s="77" t="str">
        <x:v>是</x:v>
      </x:c>
      <x:c r="N3098" s="77" t="str">
        <x:v>是</x:v>
      </x:c>
    </x:row>
    <x:row r="3099">
      <x:c r="A3099" s="77" t="str">
        <x:v>4109</x:v>
      </x:c>
      <x:c r="B3099" s="77" t="str">
        <x:v>加捷生醫</x:v>
      </x:c>
      <x:c r="C3099" s="125" t="n">
        <x:v>45962</x:v>
      </x:c>
      <x:c r="D3099" s="120" t="n">
        <x:v>36295</x:v>
      </x:c>
      <x:c r="E3099" s="120" t="n">
        <x:v>38921.29906725582</x:v>
      </x:c>
      <x:c r="F3099" s="120" t="n">
        <x:v>40702.20776135844</x:v>
      </x:c>
      <x:c r="G3099" s="120" t="n">
        <x:v>38723.42032346664</x:v>
      </x:c>
      <x:c r="H3099" s="119" t="n">
        <x:v>0.07235980347860098</x:v>
      </x:c>
      <x:c r="I3099" s="119" t="n">
        <x:f>IFERROR(ABS(F3099-D3099)/ABS(D3099),"")</x:f>
        <x:v>0.12142740766933298</x:v>
      </x:c>
      <x:c r="J3099" s="119" t="n">
        <x:f>IFERROR(ABS(G3099-D3099)/ABS(D3099),"")</x:f>
        <x:v>0.06690784745740852</x:v>
      </x:c>
      <x:c r="K3099" s="120" t="n">
        <x:f>E3099-D3099</x:f>
        <x:v>2626.2990672558226</x:v>
      </x:c>
      <x:c r="L3099" s="77" t="str">
        <x:v>weighted_hybrid</x:v>
      </x:c>
      <x:c r="M3099" s="77" t="str">
        <x:v>是</x:v>
      </x:c>
      <x:c r="N3099" s="77" t="str">
        <x:v>是</x:v>
      </x:c>
    </x:row>
    <x:row r="3100">
      <x:c r="A3100" s="77" t="str">
        <x:v>4109</x:v>
      </x:c>
      <x:c r="B3100" s="77" t="str">
        <x:v>加捷生醫</x:v>
      </x:c>
      <x:c r="C3100" s="125" t="n">
        <x:v>45992</x:v>
      </x:c>
      <x:c r="D3100" s="120" t="n">
        <x:v>57315</x:v>
      </x:c>
      <x:c r="E3100" s="120" t="n">
        <x:v>49652.721495306236</x:v>
      </x:c>
      <x:c r="F3100" s="120" t="n">
        <x:v>44664.94602252829</x:v>
      </x:c>
      <x:c r="G3100" s="120" t="n">
        <x:v>50206.91877005934</x:v>
      </x:c>
      <x:c r="H3100" s="119" t="n">
        <x:v>0.13368714131891762</x:v>
      </x:c>
      <x:c r="I3100" s="119" t="n">
        <x:f>IFERROR(ABS(F3100-D3100)/ABS(D3100),"")</x:f>
        <x:v>0.22071105255991819</x:v>
      </x:c>
      <x:c r="J3100" s="119" t="n">
        <x:f>IFERROR(ABS(G3100-D3100)/ABS(D3100),"")</x:f>
        <x:v>0.12401781784769537</x:v>
      </x:c>
      <x:c r="K3100" s="120" t="n">
        <x:f>E3100-D3100</x:f>
        <x:v>-7662.278504693764</x:v>
      </x:c>
      <x:c r="L3100" s="77" t="str">
        <x:v>weighted_hybrid</x:v>
      </x:c>
      <x:c r="M3100" s="77" t="str">
        <x:v>是</x:v>
      </x:c>
      <x:c r="N3100" s="77" t="str">
        <x:v>是</x:v>
      </x:c>
    </x:row>
    <x:row r="3101">
      <x:c r="A3101" s="77" t="str">
        <x:v>4119</x:v>
      </x:c>
      <x:c r="B3101" s="77" t="str">
        <x:v>旭富</x:v>
      </x:c>
      <x:c r="C3101" s="125" t="n">
        <x:v>45658</x:v>
      </x:c>
      <x:c r="D3101" s="120" t="n">
        <x:v>106851</x:v>
      </x:c>
      <x:c r="E3101" s="120" t="n">
        <x:v>105183.20017547894</x:v>
      </x:c>
      <x:c r="F3101" s="120" t="n">
        <x:v>135337.7653136703</x:v>
      </x:c>
      <x:c r="G3101" s="120" t="n">
        <x:v>101832.6929379021</x:v>
      </x:c>
      <x:c r="H3101" s="119" t="n">
        <x:v>0.015608649657196114</x:v>
      </x:c>
      <x:c r="I3101" s="119" t="n">
        <x:f>IFERROR(ABS(F3101-D3101)/ABS(D3101),"")</x:f>
        <x:v>0.26660270202122865</x:v>
      </x:c>
      <x:c r="J3101" s="119" t="n">
        <x:f>IFERROR(ABS(G3101-D3101)/ABS(D3101),"")</x:f>
        <x:v>0.04696546651035459</x:v>
      </x:c>
      <x:c r="K3101" s="120" t="n">
        <x:f>E3101-D3101</x:f>
        <x:v>-1667.799824521062</x:v>
      </x:c>
      <x:c r="L3101" s="77" t="str">
        <x:v>weighted_hybrid</x:v>
      </x:c>
      <x:c r="M3101" s="77" t="str">
        <x:v>是</x:v>
      </x:c>
      <x:c r="N3101" s="77" t="str">
        <x:v>是</x:v>
      </x:c>
    </x:row>
    <x:row r="3102">
      <x:c r="A3102" s="77" t="str">
        <x:v>4119</x:v>
      </x:c>
      <x:c r="B3102" s="77" t="str">
        <x:v>旭富</x:v>
      </x:c>
      <x:c r="C3102" s="125" t="n">
        <x:v>45689</x:v>
      </x:c>
      <x:c r="D3102" s="120" t="n">
        <x:v>84685</x:v>
      </x:c>
      <x:c r="E3102" s="120" t="n">
        <x:v>95684.96162789853</x:v>
      </x:c>
      <x:c r="F3102" s="120" t="n">
        <x:v>98505.58925499448</x:v>
      </x:c>
      <x:c r="G3102" s="120" t="n">
        <x:v>95371.5585582212</x:v>
      </x:c>
      <x:c r="H3102" s="119" t="n">
        <x:v>0.1298926802609498</x:v>
      </x:c>
      <x:c r="I3102" s="119" t="n">
        <x:f>IFERROR(ABS(F3102-D3102)/ABS(D3102),"")</x:f>
        <x:v>0.16319996758569386</x:v>
      </x:c>
      <x:c r="J3102" s="119" t="n">
        <x:f>IFERROR(ABS(G3102-D3102)/ABS(D3102),"")</x:f>
        <x:v>0.1261918705582003</x:v>
      </x:c>
      <x:c r="K3102" s="120" t="n">
        <x:f>E3102-D3102</x:f>
        <x:v>10999.961627898534</x:v>
      </x:c>
      <x:c r="L3102" s="77" t="str">
        <x:v>weighted_hybrid</x:v>
      </x:c>
      <x:c r="M3102" s="77" t="str">
        <x:v>是</x:v>
      </x:c>
      <x:c r="N3102" s="77" t="str">
        <x:v>是</x:v>
      </x:c>
    </x:row>
    <x:row r="3103">
      <x:c r="A3103" s="77" t="str">
        <x:v>4119</x:v>
      </x:c>
      <x:c r="B3103" s="77" t="str">
        <x:v>旭富</x:v>
      </x:c>
      <x:c r="C3103" s="125" t="n">
        <x:v>45717</x:v>
      </x:c>
      <x:c r="D3103" s="120" t="n">
        <x:v>168756</x:v>
      </x:c>
      <x:c r="E3103" s="120" t="n">
        <x:v>118001.68409235062</x:v>
      </x:c>
      <x:c r="F3103" s="120" t="n">
        <x:v>120589.63786795092</x:v>
      </x:c>
      <x:c r="G3103" s="120" t="n">
        <x:v>117714.13367283947</x:v>
      </x:c>
      <x:c r="H3103" s="119" t="n">
        <x:v>0.3007556229565134</x:v>
      </x:c>
      <x:c r="I3103" s="119" t="n">
        <x:f>IFERROR(ABS(F3103-D3103)/ABS(D3103),"")</x:f>
        <x:v>0.28542014584399417</x:v>
      </x:c>
      <x:c r="J3103" s="119" t="n">
        <x:f>IFERROR(ABS(G3103-D3103)/ABS(D3103),"")</x:f>
        <x:v>0.3024595648579045</x:v>
      </x:c>
      <x:c r="K3103" s="120" t="n">
        <x:f>E3103-D3103</x:f>
        <x:v>-50754.315907649376</x:v>
      </x:c>
      <x:c r="L3103" s="77" t="str">
        <x:v>weighted_hybrid</x:v>
      </x:c>
      <x:c r="M3103" s="77" t="str">
        <x:v>是</x:v>
      </x:c>
      <x:c r="N3103" s="77" t="str">
        <x:v>是</x:v>
      </x:c>
    </x:row>
    <x:row r="3104">
      <x:c r="A3104" s="77" t="str">
        <x:v>4119</x:v>
      </x:c>
      <x:c r="B3104" s="77" t="str">
        <x:v>旭富</x:v>
      </x:c>
      <x:c r="C3104" s="125" t="n">
        <x:v>45748</x:v>
      </x:c>
      <x:c r="D3104" s="120" t="n">
        <x:v>165768</x:v>
      </x:c>
      <x:c r="E3104" s="120" t="n">
        <x:v>171847.80967584942</x:v>
      </x:c>
      <x:c r="F3104" s="120" t="n">
        <x:v>121675.0466160147</x:v>
      </x:c>
      <x:c r="G3104" s="120" t="n">
        <x:v>177422.56112694216</x:v>
      </x:c>
      <x:c r="H3104" s="119" t="n">
        <x:v>0.036676618381409086</x:v>
      </x:c>
      <x:c r="I3104" s="119" t="n">
        <x:f>IFERROR(ABS(F3104-D3104)/ABS(D3104),"")</x:f>
        <x:v>0.2659919488923393</x:v>
      </x:c>
      <x:c r="J3104" s="119" t="n">
        <x:f>IFERROR(ABS(G3104-D3104)/ABS(D3104),"")</x:f>
        <x:v>0.07030645918960332</x:v>
      </x:c>
      <x:c r="K3104" s="120" t="n">
        <x:f>E3104-D3104</x:f>
        <x:v>6079.809675849421</x:v>
      </x:c>
      <x:c r="L3104" s="77" t="str">
        <x:v>weighted_hybrid</x:v>
      </x:c>
      <x:c r="M3104" s="77" t="str">
        <x:v>是</x:v>
      </x:c>
      <x:c r="N3104" s="77" t="str">
        <x:v>是</x:v>
      </x:c>
    </x:row>
    <x:row r="3105">
      <x:c r="A3105" s="77" t="str">
        <x:v>4119</x:v>
      </x:c>
      <x:c r="B3105" s="77" t="str">
        <x:v>旭富</x:v>
      </x:c>
      <x:c r="C3105" s="125" t="n">
        <x:v>45778</x:v>
      </x:c>
      <x:c r="D3105" s="120" t="n">
        <x:v>115225</x:v>
      </x:c>
      <x:c r="E3105" s="120" t="n">
        <x:v>148129.32088165227</x:v>
      </x:c>
      <x:c r="F3105" s="120" t="n">
        <x:v>150292.00556785538</x:v>
      </x:c>
      <x:c r="G3105" s="120" t="n">
        <x:v>147889.02258318526</x:v>
      </x:c>
      <x:c r="H3105" s="119" t="n">
        <x:v>0.2855658136832481</x:v>
      </x:c>
      <x:c r="I3105" s="119" t="n">
        <x:f>IFERROR(ABS(F3105-D3105)/ABS(D3105),"")</x:f>
        <x:v>0.3043350450670894</x:v>
      </x:c>
      <x:c r="J3105" s="119" t="n">
        <x:f>IFERROR(ABS(G3105-D3105)/ABS(D3105),"")</x:f>
        <x:v>0.28348034352948803</x:v>
      </x:c>
      <x:c r="K3105" s="120" t="n">
        <x:f>E3105-D3105</x:f>
        <x:v>32904.32088165227</x:v>
      </x:c>
      <x:c r="L3105" s="77" t="str">
        <x:v>weighted_hybrid</x:v>
      </x:c>
      <x:c r="M3105" s="77" t="str">
        <x:v>是</x:v>
      </x:c>
      <x:c r="N3105" s="77" t="str">
        <x:v>是</x:v>
      </x:c>
    </x:row>
    <x:row r="3106">
      <x:c r="A3106" s="77" t="str">
        <x:v>4119</x:v>
      </x:c>
      <x:c r="B3106" s="77" t="str">
        <x:v>旭富</x:v>
      </x:c>
      <x:c r="C3106" s="125" t="n">
        <x:v>45809</x:v>
      </x:c>
      <x:c r="D3106" s="120" t="n">
        <x:v>90520</x:v>
      </x:c>
      <x:c r="E3106" s="120" t="n">
        <x:v>114850.27117902346</x:v>
      </x:c>
      <x:c r="F3106" s="120" t="n">
        <x:v>99860.77359407312</x:v>
      </x:c>
      <x:c r="G3106" s="120" t="n">
        <x:v>116515.77091068462</x:v>
      </x:c>
      <x:c r="H3106" s="119" t="n">
        <x:v>0.2687833758177581</x:v>
      </x:c>
      <x:c r="I3106" s="119" t="n">
        <x:f>IFERROR(ABS(F3106-D3106)/ABS(D3106),"")</x:f>
        <x:v>0.10319016343430315</x:v>
      </x:c>
      <x:c r="J3106" s="119" t="n">
        <x:f>IFERROR(ABS(G3106-D3106)/ABS(D3106),"")</x:f>
        <x:v>0.287182621638142</x:v>
      </x:c>
      <x:c r="K3106" s="120" t="n">
        <x:f>E3106-D3106</x:f>
        <x:v>24330.27117902346</x:v>
      </x:c>
      <x:c r="L3106" s="77" t="str">
        <x:v>weighted_hybrid</x:v>
      </x:c>
      <x:c r="M3106" s="77" t="str">
        <x:v>是</x:v>
      </x:c>
      <x:c r="N3106" s="77" t="str">
        <x:v>是</x:v>
      </x:c>
    </x:row>
    <x:row r="3107">
      <x:c r="A3107" s="77" t="str">
        <x:v>4119</x:v>
      </x:c>
      <x:c r="B3107" s="77" t="str">
        <x:v>旭富</x:v>
      </x:c>
      <x:c r="C3107" s="125" t="n">
        <x:v>45839</x:v>
      </x:c>
      <x:c r="D3107" s="120" t="n">
        <x:v>81832</x:v>
      </x:c>
      <x:c r="E3107" s="120" t="n">
        <x:v>111441.21325420056</x:v>
      </x:c>
      <x:c r="F3107" s="120" t="n">
        <x:v>114258.95826044612</x:v>
      </x:c>
      <x:c r="G3107" s="120" t="n">
        <x:v>111128.13047572883</x:v>
      </x:c>
      <x:c r="H3107" s="119" t="n">
        <x:v>0.36182927527373837</x:v>
      </x:c>
      <x:c r="I3107" s="119" t="n">
        <x:f>IFERROR(ABS(F3107-D3107)/ABS(D3107),"")</x:f>
        <x:v>0.3962625655055005</x:v>
      </x:c>
      <x:c r="J3107" s="119" t="n">
        <x:f>IFERROR(ABS(G3107-D3107)/ABS(D3107),"")</x:f>
        <x:v>0.35800335413687595</x:v>
      </x:c>
      <x:c r="K3107" s="120" t="n">
        <x:f>E3107-D3107</x:f>
        <x:v>29609.213254200557</x:v>
      </x:c>
      <x:c r="L3107" s="77" t="str">
        <x:v>weighted_hybrid</x:v>
      </x:c>
      <x:c r="M3107" s="77" t="str">
        <x:v>是</x:v>
      </x:c>
      <x:c r="N3107" s="77" t="str">
        <x:v>是</x:v>
      </x:c>
    </x:row>
    <x:row r="3108">
      <x:c r="A3108" s="77" t="str">
        <x:v>4119</x:v>
      </x:c>
      <x:c r="B3108" s="77" t="str">
        <x:v>旭富</x:v>
      </x:c>
      <x:c r="C3108" s="125" t="n">
        <x:v>45870</x:v>
      </x:c>
      <x:c r="D3108" s="120" t="n">
        <x:v>51806</x:v>
      </x:c>
      <x:c r="E3108" s="120" t="n">
        <x:v>100081.62788463882</x:v>
      </x:c>
      <x:c r="F3108" s="120" t="n">
        <x:v>115852.34931866724</x:v>
      </x:c>
      <x:c r="G3108" s="120" t="n">
        <x:v>98329.3255030801</x:v>
      </x:c>
      <x:c r="H3108" s="119" t="n">
        <x:v>0.9318539915191062</x:v>
      </x:c>
      <x:c r="I3108" s="119" t="n">
        <x:f>IFERROR(ABS(F3108-D3108)/ABS(D3108),"")</x:f>
        <x:v>1.2362728123898243</x:v>
      </x:c>
      <x:c r="J3108" s="119" t="n">
        <x:f>IFERROR(ABS(G3108-D3108)/ABS(D3108),"")</x:f>
        <x:v>0.8980296780890262</x:v>
      </x:c>
      <x:c r="K3108" s="120" t="n">
        <x:f>E3108-D3108</x:f>
        <x:v>48275.627884638816</x:v>
      </x:c>
      <x:c r="L3108" s="77" t="str">
        <x:v>weighted_hybrid</x:v>
      </x:c>
      <x:c r="M3108" s="77" t="str">
        <x:v>是</x:v>
      </x:c>
      <x:c r="N3108" s="77" t="str">
        <x:v>是</x:v>
      </x:c>
    </x:row>
    <x:row r="3109">
      <x:c r="A3109" s="77" t="str">
        <x:v>4119</x:v>
      </x:c>
      <x:c r="B3109" s="77" t="str">
        <x:v>旭富</x:v>
      </x:c>
      <x:c r="C3109" s="125" t="n">
        <x:v>45901</x:v>
      </x:c>
      <x:c r="D3109" s="120" t="n">
        <x:v>122806</x:v>
      </x:c>
      <x:c r="E3109" s="120" t="n">
        <x:v>65258.70400590352</x:v>
      </x:c>
      <x:c r="F3109" s="120" t="n">
        <x:v>75615.49650863507</x:v>
      </x:c>
      <x:c r="G3109" s="120" t="n">
        <x:v>64107.94928337779</x:v>
      </x:c>
      <x:c r="H3109" s="119" t="n">
        <x:v>0.46860329295064157</x:v>
      </x:c>
      <x:c r="I3109" s="119" t="n">
        <x:f>IFERROR(ABS(F3109-D3109)/ABS(D3109),"")</x:f>
        <x:v>0.38426871237044546</x:v>
      </x:c>
      <x:c r="J3109" s="119" t="n">
        <x:f>IFERROR(ABS(G3109-D3109)/ABS(D3109),"")</x:f>
        <x:v>0.47797380190399663</x:v>
      </x:c>
      <x:c r="K3109" s="120" t="n">
        <x:f>E3109-D3109</x:f>
        <x:v>-57547.29599409648</x:v>
      </x:c>
      <x:c r="L3109" s="77" t="str">
        <x:v>weighted_hybrid</x:v>
      </x:c>
      <x:c r="M3109" s="77" t="str">
        <x:v>是</x:v>
      </x:c>
      <x:c r="N3109" s="77" t="str">
        <x:v>是</x:v>
      </x:c>
    </x:row>
    <x:row r="3110">
      <x:c r="A3110" s="77" t="str">
        <x:v>4119</x:v>
      </x:c>
      <x:c r="B3110" s="77" t="str">
        <x:v>旭富</x:v>
      </x:c>
      <x:c r="C3110" s="125" t="n">
        <x:v>45931</x:v>
      </x:c>
      <x:c r="D3110" s="120" t="n">
        <x:v>100468</x:v>
      </x:c>
      <x:c r="E3110" s="120" t="n">
        <x:v>108870.30277872455</x:v>
      </x:c>
      <x:c r="F3110" s="120" t="n">
        <x:v>86673.79637818613</x:v>
      </x:c>
      <x:c r="G3110" s="120" t="n">
        <x:v>111336.58126767327</x:v>
      </x:c>
      <x:c r="H3110" s="119" t="n">
        <x:v>0.08363163175065245</x:v>
      </x:c>
      <x:c r="I3110" s="119" t="n">
        <x:f>IFERROR(ABS(F3110-D3110)/ABS(D3110),"")</x:f>
        <x:v>0.13729947467665193</x:v>
      </x:c>
      <x:c r="J3110" s="119" t="n">
        <x:f>IFERROR(ABS(G3110-D3110)/ABS(D3110),"")</x:f>
        <x:v>0.1081795324647975</x:v>
      </x:c>
      <x:c r="K3110" s="120" t="n">
        <x:f>E3110-D3110</x:f>
        <x:v>8402.302778724552</x:v>
      </x:c>
      <x:c r="L3110" s="77" t="str">
        <x:v>weighted_hybrid</x:v>
      </x:c>
      <x:c r="M3110" s="77" t="str">
        <x:v>是</x:v>
      </x:c>
      <x:c r="N3110" s="77" t="str">
        <x:v>是</x:v>
      </x:c>
    </x:row>
    <x:row r="3111">
      <x:c r="A3111" s="77" t="str">
        <x:v>4119</x:v>
      </x:c>
      <x:c r="B3111" s="77" t="str">
        <x:v>旭富</x:v>
      </x:c>
      <x:c r="C3111" s="125" t="n">
        <x:v>45962</x:v>
      </x:c>
      <x:c r="D3111" s="120" t="n">
        <x:v>103366</x:v>
      </x:c>
      <x:c r="E3111" s="120" t="n">
        <x:v>96065.0959733301</x:v>
      </x:c>
      <x:c r="F3111" s="120" t="n">
        <x:v>91686.83517967814</x:v>
      </x:c>
      <x:c r="G3111" s="120" t="n">
        <x:v>96551.56939484697</x:v>
      </x:c>
      <x:c r="H3111" s="119" t="n">
        <x:v>0.07063158124209025</x:v>
      </x:c>
      <x:c r="I3111" s="119" t="n">
        <x:f>IFERROR(ABS(F3111-D3111)/ABS(D3111),"")</x:f>
        <x:v>0.11298845674904577</x:v>
      </x:c>
      <x:c r="J3111" s="119" t="n">
        <x:f>IFERROR(ABS(G3111-D3111)/ABS(D3111),"")</x:f>
        <x:v>0.06592526174131755</x:v>
      </x:c>
      <x:c r="K3111" s="120" t="n">
        <x:f>E3111-D3111</x:f>
        <x:v>-7300.904026669901</x:v>
      </x:c>
      <x:c r="L3111" s="77" t="str">
        <x:v>weighted_hybrid</x:v>
      </x:c>
      <x:c r="M3111" s="77" t="str">
        <x:v>是</x:v>
      </x:c>
      <x:c r="N3111" s="77" t="str">
        <x:v>是</x:v>
      </x:c>
    </x:row>
    <x:row r="3112">
      <x:c r="A3112" s="77" t="str">
        <x:v>4119</x:v>
      </x:c>
      <x:c r="B3112" s="77" t="str">
        <x:v>旭富</x:v>
      </x:c>
      <x:c r="C3112" s="125" t="n">
        <x:v>45992</x:v>
      </x:c>
      <x:c r="D3112" s="120" t="n">
        <x:v>151638</x:v>
      </x:c>
      <x:c r="E3112" s="120" t="n">
        <x:v>72757.82781388602</x:v>
      </x:c>
      <x:c r="F3112" s="120" t="n">
        <x:v>68943.61031806364</x:v>
      </x:c>
      <x:c r="G3112" s="120" t="n">
        <x:v>73181.62975786629</x:v>
      </x:c>
      <x:c r="H3112" s="119" t="n">
        <x:v>0.5201873685099644</x:v>
      </x:c>
      <x:c r="I3112" s="119" t="n">
        <x:f>IFERROR(ABS(F3112-D3112)/ABS(D3112),"")</x:f>
        <x:v>0.5453408095723786</x:v>
      </x:c>
      <x:c r="J3112" s="119" t="n">
        <x:f>IFERROR(ABS(G3112-D3112)/ABS(D3112),"")</x:f>
        <x:v>0.5173925417252516</x:v>
      </x:c>
      <x:c r="K3112" s="120" t="n">
        <x:f>E3112-D3112</x:f>
        <x:v>-78880.17218611398</x:v>
      </x:c>
      <x:c r="L3112" s="77" t="str">
        <x:v>weighted_hybrid</x:v>
      </x:c>
      <x:c r="M3112" s="77" t="str">
        <x:v>是</x:v>
      </x:c>
      <x:c r="N3112" s="77" t="str">
        <x:v>是</x:v>
      </x:c>
    </x:row>
    <x:row r="3113">
      <x:c r="A3113" s="77" t="str">
        <x:v>4123</x:v>
      </x:c>
      <x:c r="B3113" s="77" t="str">
        <x:v>晟德</x:v>
      </x:c>
      <x:c r="C3113" s="125" t="n">
        <x:v>45658</x:v>
      </x:c>
      <x:c r="D3113" s="120" t="n">
        <x:v>122295</x:v>
      </x:c>
      <x:c r="E3113" s="120" t="n">
        <x:v>141121.4122062015</x:v>
      </x:c>
      <x:c r="F3113" s="120" t="n">
        <x:v>162436.95731445024</x:v>
      </x:c>
      <x:c r="G3113" s="120" t="n">
        <x:v>138753.01830528496</x:v>
      </x:c>
      <x:c r="H3113" s="119" t="n">
        <x:v>0.15394261585675206</x:v>
      </x:c>
      <x:c r="I3113" s="119" t="n">
        <x:f>IFERROR(ABS(F3113-D3113)/ABS(D3113),"")</x:f>
        <x:v>0.32823874495645966</x:v>
      </x:c>
      <x:c r="J3113" s="119" t="n">
        <x:f>IFERROR(ABS(G3113-D3113)/ABS(D3113),"")</x:f>
        <x:v>0.13457637929011784</x:v>
      </x:c>
      <x:c r="K3113" s="120" t="n">
        <x:f>E3113-D3113</x:f>
        <x:v>18826.412206201494</x:v>
      </x:c>
      <x:c r="L3113" s="77" t="str">
        <x:v>weighted_hybrid</x:v>
      </x:c>
      <x:c r="M3113" s="77" t="str">
        <x:v>是</x:v>
      </x:c>
      <x:c r="N3113" s="77" t="str">
        <x:v>是</x:v>
      </x:c>
    </x:row>
    <x:row r="3114">
      <x:c r="A3114" s="77" t="str">
        <x:v>4123</x:v>
      </x:c>
      <x:c r="B3114" s="77" t="str">
        <x:v>晟德</x:v>
      </x:c>
      <x:c r="C3114" s="125" t="n">
        <x:v>45689</x:v>
      </x:c>
      <x:c r="D3114" s="120" t="n">
        <x:v>160668</x:v>
      </x:c>
      <x:c r="E3114" s="120" t="n">
        <x:v>96216.72723948218</x:v>
      </x:c>
      <x:c r="F3114" s="120" t="n">
        <x:v>82587.95287097091</x:v>
      </x:c>
      <x:c r="G3114" s="120" t="n">
        <x:v>97731.03550265009</x:v>
      </x:c>
      <x:c r="H3114" s="119" t="n">
        <x:v>0.4011456715744132</x:v>
      </x:c>
      <x:c r="I3114" s="119" t="n">
        <x:f>IFERROR(ABS(F3114-D3114)/ABS(D3114),"")</x:f>
        <x:v>0.48597136411126723</x:v>
      </x:c>
      <x:c r="J3114" s="119" t="n">
        <x:f>IFERROR(ABS(G3114-D3114)/ABS(D3114),"")</x:f>
        <x:v>0.3917205946258739</x:v>
      </x:c>
      <x:c r="K3114" s="120" t="n">
        <x:f>E3114-D3114</x:f>
        <x:v>-64451.27276051782</x:v>
      </x:c>
      <x:c r="L3114" s="77" t="str">
        <x:v>weighted_hybrid</x:v>
      </x:c>
      <x:c r="M3114" s="77" t="str">
        <x:v>是</x:v>
      </x:c>
      <x:c r="N3114" s="77" t="str">
        <x:v>是</x:v>
      </x:c>
    </x:row>
    <x:row r="3115">
      <x:c r="A3115" s="77" t="str">
        <x:v>4123</x:v>
      </x:c>
      <x:c r="B3115" s="77" t="str">
        <x:v>晟德</x:v>
      </x:c>
      <x:c r="C3115" s="125" t="n">
        <x:v>45717</x:v>
      </x:c>
      <x:c r="D3115" s="120" t="n">
        <x:v>95056</x:v>
      </x:c>
      <x:c r="E3115" s="120" t="n">
        <x:v>128686.80553955823</x:v>
      </x:c>
      <x:c r="F3115" s="120" t="n">
        <x:v>162795.97521510068</x:v>
      </x:c>
      <x:c r="G3115" s="120" t="n">
        <x:v>124896.8977978313</x:v>
      </x:c>
      <x:c r="H3115" s="119" t="n">
        <x:v>0.3537999236193216</x:v>
      </x:c>
      <x:c r="I3115" s="119" t="n">
        <x:f>IFERROR(ABS(F3115-D3115)/ABS(D3115),"")</x:f>
        <x:v>0.7126322927022037</x:v>
      </x:c>
      <x:c r="J3115" s="119" t="n">
        <x:f>IFERROR(ABS(G3115-D3115)/ABS(D3115),"")</x:f>
        <x:v>0.31392966038789033</x:v>
      </x:c>
      <x:c r="K3115" s="120" t="n">
        <x:f>E3115-D3115</x:f>
        <x:v>33630.805539558234</x:v>
      </x:c>
      <x:c r="L3115" s="77" t="str">
        <x:v>weighted_hybrid</x:v>
      </x:c>
      <x:c r="M3115" s="77" t="str">
        <x:v>是</x:v>
      </x:c>
      <x:c r="N3115" s="77" t="str">
        <x:v>是</x:v>
      </x:c>
    </x:row>
    <x:row r="3116">
      <x:c r="A3116" s="77" t="str">
        <x:v>4123</x:v>
      </x:c>
      <x:c r="B3116" s="77" t="str">
        <x:v>晟德</x:v>
      </x:c>
      <x:c r="C3116" s="125" t="n">
        <x:v>45748</x:v>
      </x:c>
      <x:c r="D3116" s="120" t="n">
        <x:v>138163</x:v>
      </x:c>
      <x:c r="E3116" s="120" t="n">
        <x:v>106120.39560145934</x:v>
      </x:c>
      <x:c r="F3116" s="120" t="n">
        <x:v>120854.72204345372</x:v>
      </x:c>
      <x:c r="G3116" s="120" t="n">
        <x:v>104483.24821901551</x:v>
      </x:c>
      <x:c r="H3116" s="119" t="n">
        <x:v>0.23191885235946427</x:v>
      </x:c>
      <x:c r="I3116" s="119" t="n">
        <x:f>IFERROR(ABS(F3116-D3116)/ABS(D3116),"")</x:f>
        <x:v>0.1252743350719533</x:v>
      </x:c>
      <x:c r="J3116" s="119" t="n">
        <x:f>IFERROR(ABS(G3116-D3116)/ABS(D3116),"")</x:f>
        <x:v>0.24376824316918774</x:v>
      </x:c>
      <x:c r="K3116" s="120" t="n">
        <x:f>E3116-D3116</x:f>
        <x:v>-32042.604398540658</x:v>
      </x:c>
      <x:c r="L3116" s="77" t="str">
        <x:v>weighted_hybrid</x:v>
      </x:c>
      <x:c r="M3116" s="77" t="str">
        <x:v>是</x:v>
      </x:c>
      <x:c r="N3116" s="77" t="str">
        <x:v>是</x:v>
      </x:c>
    </x:row>
    <x:row r="3117">
      <x:c r="A3117" s="77" t="str">
        <x:v>4123</x:v>
      </x:c>
      <x:c r="B3117" s="77" t="str">
        <x:v>晟德</x:v>
      </x:c>
      <x:c r="C3117" s="125" t="n">
        <x:v>45778</x:v>
      </x:c>
      <x:c r="D3117" s="120" t="n">
        <x:v>128116</x:v>
      </x:c>
      <x:c r="E3117" s="120" t="n">
        <x:v>142598.8052908571</x:v>
      </x:c>
      <x:c r="F3117" s="120" t="n">
        <x:v>140668.98769078808</x:v>
      </x:c>
      <x:c r="G3117" s="120" t="n">
        <x:v>142813.22946864253</x:v>
      </x:c>
      <x:c r="H3117" s="119" t="n">
        <x:v>0.11304446978407925</x:v>
      </x:c>
      <x:c r="I3117" s="119" t="n">
        <x:f>IFERROR(ABS(F3117-D3117)/ABS(D3117),"")</x:f>
        <x:v>0.09798142067179808</x:v>
      </x:c>
      <x:c r="J3117" s="119" t="n">
        <x:f>IFERROR(ABS(G3117-D3117)/ABS(D3117),"")</x:f>
        <x:v>0.11471814190766595</x:v>
      </x:c>
      <x:c r="K3117" s="120" t="n">
        <x:f>E3117-D3117</x:f>
        <x:v>14482.805290857097</x:v>
      </x:c>
      <x:c r="L3117" s="77" t="str">
        <x:v>weighted_hybrid</x:v>
      </x:c>
      <x:c r="M3117" s="77" t="str">
        <x:v>是</x:v>
      </x:c>
      <x:c r="N3117" s="77" t="str">
        <x:v>是</x:v>
      </x:c>
    </x:row>
    <x:row r="3118">
      <x:c r="A3118" s="77" t="str">
        <x:v>4123</x:v>
      </x:c>
      <x:c r="B3118" s="77" t="str">
        <x:v>晟德</x:v>
      </x:c>
      <x:c r="C3118" s="125" t="n">
        <x:v>45809</x:v>
      </x:c>
      <x:c r="D3118" s="120" t="n">
        <x:v>112968</x:v>
      </x:c>
      <x:c r="E3118" s="120" t="n">
        <x:v>114067.07132309099</x:v>
      </x:c>
      <x:c r="F3118" s="120" t="n">
        <x:v>110497.65700222785</x:v>
      </x:c>
      <x:c r="G3118" s="120" t="n">
        <x:v>114463.672914298</x:v>
      </x:c>
      <x:c r="H3118" s="119" t="n">
        <x:v>0.009729050023820813</x:v>
      </x:c>
      <x:c r="I3118" s="119" t="n">
        <x:f>IFERROR(ABS(F3118-D3118)/ABS(D3118),"")</x:f>
        <x:v>0.021867635062780198</x:v>
      </x:c>
      <x:c r="J3118" s="119" t="n">
        <x:f>IFERROR(ABS(G3118-D3118)/ABS(D3118),"")</x:f>
        <x:v>0.013239792811220912</x:v>
      </x:c>
      <x:c r="K3118" s="120" t="n">
        <x:f>E3118-D3118</x:f>
        <x:v>1099.0713230909896</x:v>
      </x:c>
      <x:c r="L3118" s="77" t="str">
        <x:v>weighted_hybrid</x:v>
      </x:c>
      <x:c r="M3118" s="77" t="str">
        <x:v>是</x:v>
      </x:c>
      <x:c r="N3118" s="77" t="str">
        <x:v>是</x:v>
      </x:c>
    </x:row>
    <x:row r="3119">
      <x:c r="A3119" s="77" t="str">
        <x:v>4123</x:v>
      </x:c>
      <x:c r="B3119" s="77" t="str">
        <x:v>晟德</x:v>
      </x:c>
      <x:c r="C3119" s="125" t="n">
        <x:v>45839</x:v>
      </x:c>
      <x:c r="D3119" s="120" t="n">
        <x:v>135779</x:v>
      </x:c>
      <x:c r="E3119" s="120" t="n">
        <x:v>121460.78884232891</x:v>
      </x:c>
      <x:c r="F3119" s="120" t="n">
        <x:v>116417.71024571476</x:v>
      </x:c>
      <x:c r="G3119" s="120" t="n">
        <x:v>122021.13090861937</x:v>
      </x:c>
      <x:c r="H3119" s="119" t="n">
        <x:v>0.10545232442182582</x:v>
      </x:c>
      <x:c r="I3119" s="119" t="n">
        <x:f>IFERROR(ABS(F3119-D3119)/ABS(D3119),"")</x:f>
        <x:v>0.1425941401415922</x:v>
      </x:c>
      <x:c r="J3119" s="119" t="n">
        <x:f>IFERROR(ABS(G3119-D3119)/ABS(D3119),"")</x:f>
        <x:v>0.10132545600851851</x:v>
      </x:c>
      <x:c r="K3119" s="120" t="n">
        <x:f>E3119-D3119</x:f>
        <x:v>-14318.211157671089</x:v>
      </x:c>
      <x:c r="L3119" s="77" t="str">
        <x:v>weighted_hybrid</x:v>
      </x:c>
      <x:c r="M3119" s="77" t="str">
        <x:v>是</x:v>
      </x:c>
      <x:c r="N3119" s="77" t="str">
        <x:v>是</x:v>
      </x:c>
    </x:row>
    <x:row r="3120">
      <x:c r="A3120" s="77" t="str">
        <x:v>4123</x:v>
      </x:c>
      <x:c r="B3120" s="77" t="str">
        <x:v>晟德</x:v>
      </x:c>
      <x:c r="C3120" s="125" t="n">
        <x:v>45870</x:v>
      </x:c>
      <x:c r="D3120" s="120" t="n">
        <x:v>93459</x:v>
      </x:c>
      <x:c r="E3120" s="120" t="n">
        <x:v>137066.22306298814</x:v>
      </x:c>
      <x:c r="F3120" s="120" t="n">
        <x:v>136518.26249198586</x:v>
      </x:c>
      <x:c r="G3120" s="120" t="n">
        <x:v>137127.10757087727</x:v>
      </x:c>
      <x:c r="H3120" s="119" t="n">
        <x:v>0.46659201428421165</x:v>
      </x:c>
      <x:c r="I3120" s="119" t="n">
        <x:f>IFERROR(ABS(F3120-D3120)/ABS(D3120),"")</x:f>
        <x:v>0.4607289024276513</x:v>
      </x:c>
      <x:c r="J3120" s="119" t="n">
        <x:f>IFERROR(ABS(G3120-D3120)/ABS(D3120),"")</x:f>
        <x:v>0.4672434711571627</x:v>
      </x:c>
      <x:c r="K3120" s="120" t="n">
        <x:f>E3120-D3120</x:f>
        <x:v>43607.22306298814</x:v>
      </x:c>
      <x:c r="L3120" s="77" t="str">
        <x:v>weighted_hybrid</x:v>
      </x:c>
      <x:c r="M3120" s="77" t="str">
        <x:v>是</x:v>
      </x:c>
      <x:c r="N3120" s="77" t="str">
        <x:v>是</x:v>
      </x:c>
    </x:row>
    <x:row r="3121">
      <x:c r="A3121" s="77" t="str">
        <x:v>4123</x:v>
      </x:c>
      <x:c r="B3121" s="77" t="str">
        <x:v>晟德</x:v>
      </x:c>
      <x:c r="C3121" s="125" t="n">
        <x:v>45901</x:v>
      </x:c>
      <x:c r="D3121" s="120" t="n">
        <x:v>130173</x:v>
      </x:c>
      <x:c r="E3121" s="120" t="n">
        <x:v>96597.4576367939</x:v>
      </x:c>
      <x:c r="F3121" s="120" t="n">
        <x:v>100657.18031258618</x:v>
      </x:c>
      <x:c r="G3121" s="120" t="n">
        <x:v>96146.37733948365</x:v>
      </x:c>
      <x:c r="H3121" s="119" t="n">
        <x:v>0.2579301572769015</x:v>
      </x:c>
      <x:c r="I3121" s="119" t="n">
        <x:f>IFERROR(ABS(F3121-D3121)/ABS(D3121),"")</x:f>
        <x:v>0.22674302418638137</x:v>
      </x:c>
      <x:c r="J3121" s="119" t="n">
        <x:f>IFERROR(ABS(G3121-D3121)/ABS(D3121),"")</x:f>
        <x:v>0.2613953942869593</x:v>
      </x:c>
      <x:c r="K3121" s="120" t="n">
        <x:f>E3121-D3121</x:f>
        <x:v>-33575.5423632061</x:v>
      </x:c>
      <x:c r="L3121" s="77" t="str">
        <x:v>weighted_hybrid</x:v>
      </x:c>
      <x:c r="M3121" s="77" t="str">
        <x:v>是</x:v>
      </x:c>
      <x:c r="N3121" s="77" t="str">
        <x:v>是</x:v>
      </x:c>
    </x:row>
    <x:row r="3122">
      <x:c r="A3122" s="77" t="str">
        <x:v>4123</x:v>
      </x:c>
      <x:c r="B3122" s="77" t="str">
        <x:v>晟德</x:v>
      </x:c>
      <x:c r="C3122" s="125" t="n">
        <x:v>45931</x:v>
      </x:c>
      <x:c r="D3122" s="120" t="n">
        <x:v>134696</x:v>
      </x:c>
      <x:c r="E3122" s="120" t="n">
        <x:v>157816.10317482872</x:v>
      </x:c>
      <x:c r="F3122" s="120" t="n">
        <x:v>162310.66510682923</x:v>
      </x:c>
      <x:c r="G3122" s="120" t="n">
        <x:v>157316.70740460642</x:v>
      </x:c>
      <x:c r="H3122" s="119" t="n">
        <x:v>0.17164654610997152</x:v>
      </x:c>
      <x:c r="I3122" s="119" t="n">
        <x:f>IFERROR(ABS(F3122-D3122)/ABS(D3122),"")</x:f>
        <x:v>0.20501473768210807</x:v>
      </x:c>
      <x:c r="J3122" s="119" t="n">
        <x:f>IFERROR(ABS(G3122-D3122)/ABS(D3122),"")</x:f>
        <x:v>0.16793896926862284</x:v>
      </x:c>
      <x:c r="K3122" s="120" t="n">
        <x:f>E3122-D3122</x:f>
        <x:v>23120.10317482872</x:v>
      </x:c>
      <x:c r="L3122" s="77" t="str">
        <x:v>weighted_hybrid</x:v>
      </x:c>
      <x:c r="M3122" s="77" t="str">
        <x:v>是</x:v>
      </x:c>
      <x:c r="N3122" s="77" t="str">
        <x:v>是</x:v>
      </x:c>
    </x:row>
    <x:row r="3123">
      <x:c r="A3123" s="77" t="str">
        <x:v>4123</x:v>
      </x:c>
      <x:c r="B3123" s="77" t="str">
        <x:v>晟德</x:v>
      </x:c>
      <x:c r="C3123" s="125" t="n">
        <x:v>45962</x:v>
      </x:c>
      <x:c r="D3123" s="120" t="n">
        <x:v>114877</x:v>
      </x:c>
      <x:c r="E3123" s="120" t="n">
        <x:v>112272.30363827354</x:v>
      </x:c>
      <x:c r="F3123" s="120" t="n">
        <x:v>127094.95911645022</x:v>
      </x:c>
      <x:c r="G3123" s="120" t="n">
        <x:v>110625.34191847614</x:v>
      </x:c>
      <x:c r="H3123" s="119" t="n">
        <x:v>0.02267378467166148</x:v>
      </x:c>
      <x:c r="I3123" s="119" t="n">
        <x:f>IFERROR(ABS(F3123-D3123)/ABS(D3123),"")</x:f>
        <x:v>0.10635687836947536</x:v>
      </x:c>
      <x:c r="J3123" s="119" t="n">
        <x:f>IFERROR(ABS(G3123-D3123)/ABS(D3123),"")</x:f>
        <x:v>0.0370105250095655</x:v>
      </x:c>
      <x:c r="K3123" s="120" t="n">
        <x:f>E3123-D3123</x:f>
        <x:v>-2604.6963617264555</x:v>
      </x:c>
      <x:c r="L3123" s="77" t="str">
        <x:v>weighted_hybrid</x:v>
      </x:c>
      <x:c r="M3123" s="77" t="str">
        <x:v>是</x:v>
      </x:c>
      <x:c r="N3123" s="77" t="str">
        <x:v>是</x:v>
      </x:c>
    </x:row>
    <x:row r="3124">
      <x:c r="A3124" s="77" t="str">
        <x:v>4123</x:v>
      </x:c>
      <x:c r="B3124" s="77" t="str">
        <x:v>晟德</x:v>
      </x:c>
      <x:c r="C3124" s="125" t="n">
        <x:v>45992</x:v>
      </x:c>
      <x:c r="D3124" s="120" t="n">
        <x:v>149940</x:v>
      </x:c>
      <x:c r="E3124" s="120" t="n">
        <x:v>110204.86301317207</x:v>
      </x:c>
      <x:c r="F3124" s="120" t="n">
        <x:v>116452.80477122012</x:v>
      </x:c>
      <x:c r="G3124" s="120" t="n">
        <x:v>109510.64726227784</x:v>
      </x:c>
      <x:c r="H3124" s="119" t="n">
        <x:v>0.2650069160119243</x:v>
      </x:c>
      <x:c r="I3124" s="119" t="n">
        <x:f>IFERROR(ABS(F3124-D3124)/ABS(D3124),"")</x:f>
        <x:v>0.2233373031131111</x:v>
      </x:c>
      <x:c r="J3124" s="119" t="n">
        <x:f>IFERROR(ABS(G3124-D3124)/ABS(D3124),"")</x:f>
        <x:v>0.26963687300068134</x:v>
      </x:c>
      <x:c r="K3124" s="120" t="n">
        <x:f>E3124-D3124</x:f>
        <x:v>-39735.13698682793</x:v>
      </x:c>
      <x:c r="L3124" s="77" t="str">
        <x:v>weighted_hybrid</x:v>
      </x:c>
      <x:c r="M3124" s="77" t="str">
        <x:v>是</x:v>
      </x:c>
      <x:c r="N3124" s="77" t="str">
        <x:v>是</x:v>
      </x:c>
    </x:row>
    <x:row r="3125">
      <x:c r="A3125" s="77" t="str">
        <x:v>4147</x:v>
      </x:c>
      <x:c r="B3125" s="77" t="str">
        <x:v>中裕</x:v>
      </x:c>
      <x:c r="C3125" s="125" t="n">
        <x:v>45658</x:v>
      </x:c>
      <x:c r="D3125" s="120" t="n">
        <x:v>49819</x:v>
      </x:c>
      <x:c r="E3125" s="120" t="n">
        <x:v>44755.78761259884</x:v>
      </x:c>
      <x:c r="F3125" s="120" t="n">
        <x:v>45578.58312820352</x:v>
      </x:c>
      <x:c r="G3125" s="120" t="n">
        <x:v>44664.36588864276</x:v>
      </x:c>
      <x:c r="H3125" s="119" t="n">
        <x:v>0.10163215615329813</x:v>
      </x:c>
      <x:c r="I3125" s="119" t="n">
        <x:f>IFERROR(ABS(F3125-D3125)/ABS(D3125),"")</x:f>
        <x:v>0.08511645901757318</x:v>
      </x:c>
      <x:c r="J3125" s="119" t="n">
        <x:f>IFERROR(ABS(G3125-D3125)/ABS(D3125),"")</x:f>
        <x:v>0.10346723361282326</x:v>
      </x:c>
      <x:c r="K3125" s="120" t="n">
        <x:f>E3125-D3125</x:f>
        <x:v>-5063.2123874011595</x:v>
      </x:c>
      <x:c r="L3125" s="77" t="str">
        <x:v>weighted_hybrid</x:v>
      </x:c>
      <x:c r="M3125" s="77" t="str">
        <x:v>是</x:v>
      </x:c>
      <x:c r="N3125" s="77" t="str">
        <x:v>是</x:v>
      </x:c>
    </x:row>
    <x:row r="3126">
      <x:c r="A3126" s="77" t="str">
        <x:v>4147</x:v>
      </x:c>
      <x:c r="B3126" s="77" t="str">
        <x:v>中裕</x:v>
      </x:c>
      <x:c r="C3126" s="125" t="n">
        <x:v>45689</x:v>
      </x:c>
      <x:c r="D3126" s="120" t="n">
        <x:v>48377</x:v>
      </x:c>
      <x:c r="E3126" s="120" t="n">
        <x:v>55296.1140661656</x:v>
      </x:c>
      <x:c r="F3126" s="120" t="n">
        <x:v>58533.96475153921</x:v>
      </x:c>
      <x:c r="G3126" s="120" t="n">
        <x:v>54936.35287890186</x:v>
      </x:c>
      <x:c r="H3126" s="119" t="n">
        <x:v>0.14302486855666127</x:v>
      </x:c>
      <x:c r="I3126" s="119" t="n">
        <x:f>IFERROR(ABS(F3126-D3126)/ABS(D3126),"")</x:f>
        <x:v>0.20995441535314743</x:v>
      </x:c>
      <x:c r="J3126" s="119" t="n">
        <x:f>IFERROR(ABS(G3126-D3126)/ABS(D3126),"")</x:f>
        <x:v>0.13558825224594043</x:v>
      </x:c>
      <x:c r="K3126" s="120" t="n">
        <x:f>E3126-D3126</x:f>
        <x:v>6919.114066165603</x:v>
      </x:c>
      <x:c r="L3126" s="77" t="str">
        <x:v>weighted_hybrid</x:v>
      </x:c>
      <x:c r="M3126" s="77" t="str">
        <x:v>是</x:v>
      </x:c>
      <x:c r="N3126" s="77" t="str">
        <x:v>是</x:v>
      </x:c>
    </x:row>
    <x:row r="3127">
      <x:c r="A3127" s="77" t="str">
        <x:v>4147</x:v>
      </x:c>
      <x:c r="B3127" s="77" t="str">
        <x:v>中裕</x:v>
      </x:c>
      <x:c r="C3127" s="125" t="n">
        <x:v>45717</x:v>
      </x:c>
      <x:c r="D3127" s="120" t="n">
        <x:v>78045</x:v>
      </x:c>
      <x:c r="E3127" s="120" t="n">
        <x:v>55798.76651595895</x:v>
      </x:c>
      <x:c r="F3127" s="120" t="n">
        <x:v>69080.07645516355</x:v>
      </x:c>
      <x:c r="G3127" s="120" t="n">
        <x:v>54323.06541160288</x:v>
      </x:c>
      <x:c r="H3127" s="119" t="n">
        <x:v>0.2850436733172022</x:v>
      </x:c>
      <x:c r="I3127" s="119" t="n">
        <x:f>IFERROR(ABS(F3127-D3127)/ABS(D3127),"")</x:f>
        <x:v>0.11486864686829969</x:v>
      </x:c>
      <x:c r="J3127" s="119" t="n">
        <x:f>IFERROR(ABS(G3127-D3127)/ABS(D3127),"")</x:f>
        <x:v>0.3039520095893026</x:v>
      </x:c>
      <x:c r="K3127" s="120" t="n">
        <x:f>E3127-D3127</x:f>
        <x:v>-22246.233484041048</x:v>
      </x:c>
      <x:c r="L3127" s="77" t="str">
        <x:v>weighted_hybrid</x:v>
      </x:c>
      <x:c r="M3127" s="77" t="str">
        <x:v>是</x:v>
      </x:c>
      <x:c r="N3127" s="77" t="str">
        <x:v>是</x:v>
      </x:c>
    </x:row>
    <x:row r="3128">
      <x:c r="A3128" s="77" t="str">
        <x:v>4147</x:v>
      </x:c>
      <x:c r="B3128" s="77" t="str">
        <x:v>中裕</x:v>
      </x:c>
      <x:c r="C3128" s="125" t="n">
        <x:v>45748</x:v>
      </x:c>
      <x:c r="D3128" s="120" t="n">
        <x:v>38776</x:v>
      </x:c>
      <x:c r="E3128" s="120" t="n">
        <x:v>67533.34664616047</x:v>
      </x:c>
      <x:c r="F3128" s="120" t="n">
        <x:v>63169.88522034579</x:v>
      </x:c>
      <x:c r="G3128" s="120" t="n">
        <x:v>68018.17569347321</x:v>
      </x:c>
      <x:c r="H3128" s="119" t="n">
        <x:v>0.741627466632981</x:v>
      </x:c>
      <x:c r="I3128" s="119" t="n">
        <x:f>IFERROR(ABS(F3128-D3128)/ABS(D3128),"")</x:f>
        <x:v>0.6290975144508404</x:v>
      </x:c>
      <x:c r="J3128" s="119" t="n">
        <x:f>IFERROR(ABS(G3128-D3128)/ABS(D3128),"")</x:f>
        <x:v>0.7541307946532188</x:v>
      </x:c>
      <x:c r="K3128" s="120" t="n">
        <x:f>E3128-D3128</x:f>
        <x:v>28757.34664616047</x:v>
      </x:c>
      <x:c r="L3128" s="77" t="str">
        <x:v>weighted_hybrid</x:v>
      </x:c>
      <x:c r="M3128" s="77" t="str">
        <x:v>是</x:v>
      </x:c>
      <x:c r="N3128" s="77" t="str">
        <x:v>是</x:v>
      </x:c>
    </x:row>
    <x:row r="3129">
      <x:c r="A3129" s="77" t="str">
        <x:v>4147</x:v>
      </x:c>
      <x:c r="B3129" s="77" t="str">
        <x:v>中裕</x:v>
      </x:c>
      <x:c r="C3129" s="125" t="n">
        <x:v>45778</x:v>
      </x:c>
      <x:c r="D3129" s="120" t="n">
        <x:v>44314</x:v>
      </x:c>
      <x:c r="E3129" s="120" t="n">
        <x:v>39030.63573567421</x:v>
      </x:c>
      <x:c r="F3129" s="120" t="n">
        <x:v>49333.491630132354</x:v>
      </x:c>
      <x:c r="G3129" s="120" t="n">
        <x:v>37885.8739696233</x:v>
      </x:c>
      <x:c r="H3129" s="119" t="n">
        <x:v>0.11922562315127933</x:v>
      </x:c>
      <x:c r="I3129" s="119" t="n">
        <x:f>IFERROR(ABS(F3129-D3129)/ABS(D3129),"")</x:f>
        <x:v>0.11327101209848701</x:v>
      </x:c>
      <x:c r="J3129" s="119" t="n">
        <x:f>IFERROR(ABS(G3129-D3129)/ABS(D3129),"")</x:f>
        <x:v>0.1450585826234756</x:v>
      </x:c>
      <x:c r="K3129" s="120" t="n">
        <x:f>E3129-D3129</x:f>
        <x:v>-5283.364264325792</x:v>
      </x:c>
      <x:c r="L3129" s="77" t="str">
        <x:v>weighted_hybrid</x:v>
      </x:c>
      <x:c r="M3129" s="77" t="str">
        <x:v>是</x:v>
      </x:c>
      <x:c r="N3129" s="77" t="str">
        <x:v>是</x:v>
      </x:c>
    </x:row>
    <x:row r="3130">
      <x:c r="A3130" s="77" t="str">
        <x:v>4147</x:v>
      </x:c>
      <x:c r="B3130" s="77" t="str">
        <x:v>中裕</x:v>
      </x:c>
      <x:c r="C3130" s="125" t="n">
        <x:v>45809</x:v>
      </x:c>
      <x:c r="D3130" s="120" t="n">
        <x:v>54450</x:v>
      </x:c>
      <x:c r="E3130" s="120" t="n">
        <x:v>43916.57369784543</x:v>
      </x:c>
      <x:c r="F3130" s="120" t="n">
        <x:v>47988.71620477315</x:v>
      </x:c>
      <x:c r="G3130" s="120" t="n">
        <x:v>43464.1134192979</x:v>
      </x:c>
      <x:c r="H3130" s="119" t="n">
        <x:v>0.19345135541147052</x:v>
      </x:c>
      <x:c r="I3130" s="119" t="n">
        <x:f>IFERROR(ABS(F3130-D3130)/ABS(D3130),"")</x:f>
        <x:v>0.11866453251105331</x:v>
      </x:c>
      <x:c r="J3130" s="119" t="n">
        <x:f>IFERROR(ABS(G3130-D3130)/ABS(D3130),"")</x:f>
        <x:v>0.20176100240040587</x:v>
      </x:c>
      <x:c r="K3130" s="120" t="n">
        <x:f>E3130-D3130</x:f>
        <x:v>-10533.42630215457</x:v>
      </x:c>
      <x:c r="L3130" s="77" t="str">
        <x:v>weighted_hybrid</x:v>
      </x:c>
      <x:c r="M3130" s="77" t="str">
        <x:v>是</x:v>
      </x:c>
      <x:c r="N3130" s="77" t="str">
        <x:v>是</x:v>
      </x:c>
    </x:row>
    <x:row r="3131">
      <x:c r="A3131" s="77" t="str">
        <x:v>4147</x:v>
      </x:c>
      <x:c r="B3131" s="77" t="str">
        <x:v>中裕</x:v>
      </x:c>
      <x:c r="C3131" s="125" t="n">
        <x:v>45839</x:v>
      </x:c>
      <x:c r="D3131" s="120" t="n">
        <x:v>37829</x:v>
      </x:c>
      <x:c r="E3131" s="120" t="n">
        <x:v>48616.114125317494</x:v>
      </x:c>
      <x:c r="F3131" s="120" t="n">
        <x:v>50969.244315119206</x:v>
      </x:c>
      <x:c r="G3131" s="120" t="n">
        <x:v>48354.655215339524</x:v>
      </x:c>
      <x:c r="H3131" s="119" t="n">
        <x:v>0.28515462014109527</x:v>
      </x:c>
      <x:c r="I3131" s="119" t="n">
        <x:f>IFERROR(ABS(F3131-D3131)/ABS(D3131),"")</x:f>
        <x:v>0.3473590186132122</x:v>
      </x:c>
      <x:c r="J3131" s="119" t="n">
        <x:f>IFERROR(ABS(G3131-D3131)/ABS(D3131),"")</x:f>
        <x:v>0.27824302031086</x:v>
      </x:c>
      <x:c r="K3131" s="120" t="n">
        <x:f>E3131-D3131</x:f>
        <x:v>10787.114125317494</x:v>
      </x:c>
      <x:c r="L3131" s="77" t="str">
        <x:v>weighted_hybrid</x:v>
      </x:c>
      <x:c r="M3131" s="77" t="str">
        <x:v>是</x:v>
      </x:c>
      <x:c r="N3131" s="77" t="str">
        <x:v>是</x:v>
      </x:c>
    </x:row>
    <x:row r="3132">
      <x:c r="A3132" s="77" t="str">
        <x:v>4147</x:v>
      </x:c>
      <x:c r="B3132" s="77" t="str">
        <x:v>中裕</x:v>
      </x:c>
      <x:c r="C3132" s="125" t="n">
        <x:v>45870</x:v>
      </x:c>
      <x:c r="D3132" s="120" t="n">
        <x:v>50599</x:v>
      </x:c>
      <x:c r="E3132" s="120" t="n">
        <x:v>44350.67183951784</x:v>
      </x:c>
      <x:c r="F3132" s="120" t="n">
        <x:v>56955.63785383978</x:v>
      </x:c>
      <x:c r="G3132" s="120" t="n">
        <x:v>42950.12006014873</x:v>
      </x:c>
      <x:c r="H3132" s="119" t="n">
        <x:v>0.12348718671282358</x:v>
      </x:c>
      <x:c r="I3132" s="119" t="n">
        <x:f>IFERROR(ABS(F3132-D3132)/ABS(D3132),"")</x:f>
        <x:v>0.12562773679005074</x:v>
      </x:c>
      <x:c r="J3132" s="119" t="n">
        <x:f>IFERROR(ABS(G3132-D3132)/ABS(D3132),"")</x:f>
        <x:v>0.1511666226575875</x:v>
      </x:c>
      <x:c r="K3132" s="120" t="n">
        <x:f>E3132-D3132</x:f>
        <x:v>-6248.3281604821605</x:v>
      </x:c>
      <x:c r="L3132" s="77" t="str">
        <x:v>weighted_hybrid</x:v>
      </x:c>
      <x:c r="M3132" s="77" t="str">
        <x:v>是</x:v>
      </x:c>
      <x:c r="N3132" s="77" t="str">
        <x:v>是</x:v>
      </x:c>
    </x:row>
    <x:row r="3133">
      <x:c r="A3133" s="77" t="str">
        <x:v>4147</x:v>
      </x:c>
      <x:c r="B3133" s="77" t="str">
        <x:v>中裕</x:v>
      </x:c>
      <x:c r="C3133" s="125" t="n">
        <x:v>45901</x:v>
      </x:c>
      <x:c r="D3133" s="120" t="n">
        <x:v>59244</x:v>
      </x:c>
      <x:c r="E3133" s="120" t="n">
        <x:v>47799.44976919124</x:v>
      </x:c>
      <x:c r="F3133" s="120" t="n">
        <x:v>52696.06606723135</x:v>
      </x:c>
      <x:c r="G3133" s="120" t="n">
        <x:v>47255.38129163122</x:v>
      </x:c>
      <x:c r="H3133" s="119" t="n">
        <x:v>0.1931765281008838</x:v>
      </x:c>
      <x:c r="I3133" s="119" t="n">
        <x:f>IFERROR(ABS(F3133-D3133)/ABS(D3133),"")</x:f>
        <x:v>0.11052484526312617</x:v>
      </x:c>
      <x:c r="J3133" s="119" t="n">
        <x:f>IFERROR(ABS(G3133-D3133)/ABS(D3133),"")</x:f>
        <x:v>0.20236004841619026</x:v>
      </x:c>
      <x:c r="K3133" s="120" t="n">
        <x:f>E3133-D3133</x:f>
        <x:v>-11444.55023080876</x:v>
      </x:c>
      <x:c r="L3133" s="77" t="str">
        <x:v>weighted_hybrid</x:v>
      </x:c>
      <x:c r="M3133" s="77" t="str">
        <x:v>是</x:v>
      </x:c>
      <x:c r="N3133" s="77" t="str">
        <x:v>是</x:v>
      </x:c>
    </x:row>
    <x:row r="3134">
      <x:c r="A3134" s="77" t="str">
        <x:v>4147</x:v>
      </x:c>
      <x:c r="B3134" s="77" t="str">
        <x:v>中裕</x:v>
      </x:c>
      <x:c r="C3134" s="125" t="n">
        <x:v>45931</x:v>
      </x:c>
      <x:c r="D3134" s="120" t="n">
        <x:v>38644</x:v>
      </x:c>
      <x:c r="E3134" s="120" t="n">
        <x:v>49859.8277511316</x:v>
      </x:c>
      <x:c r="F3134" s="120" t="n">
        <x:v>49583.24487990449</x:v>
      </x:c>
      <x:c r="G3134" s="120" t="n">
        <x:v>49890.55918126795</x:v>
      </x:c>
      <x:c r="H3134" s="119" t="n">
        <x:v>0.29023464835761303</x:v>
      </x:c>
      <x:c r="I3134" s="119" t="n">
        <x:f>IFERROR(ABS(F3134-D3134)/ABS(D3134),"")</x:f>
        <x:v>0.28307744746673447</x:v>
      </x:c>
      <x:c r="J3134" s="119" t="n">
        <x:f>IFERROR(ABS(G3134-D3134)/ABS(D3134),"")</x:f>
        <x:v>0.2910298929010441</x:v>
      </x:c>
      <x:c r="K3134" s="120" t="n">
        <x:f>E3134-D3134</x:f>
        <x:v>11215.827751131597</x:v>
      </x:c>
      <x:c r="L3134" s="77" t="str">
        <x:v>weighted_hybrid</x:v>
      </x:c>
      <x:c r="M3134" s="77" t="str">
        <x:v>是</x:v>
      </x:c>
      <x:c r="N3134" s="77" t="str">
        <x:v>是</x:v>
      </x:c>
    </x:row>
    <x:row r="3135">
      <x:c r="A3135" s="77" t="str">
        <x:v>4147</x:v>
      </x:c>
      <x:c r="B3135" s="77" t="str">
        <x:v>中裕</x:v>
      </x:c>
      <x:c r="C3135" s="125" t="n">
        <x:v>45962</x:v>
      </x:c>
      <x:c r="D3135" s="120" t="n">
        <x:v>37927</x:v>
      </x:c>
      <x:c r="E3135" s="120" t="n">
        <x:v>49134.047608330955</x:v>
      </x:c>
      <x:c r="F3135" s="120" t="n">
        <x:v>66850.78449771428</x:v>
      </x:c>
      <x:c r="G3135" s="120" t="n">
        <x:v>47165.521287288364</x:v>
      </x:c>
      <x:c r="H3135" s="119" t="n">
        <x:v>0.29548995724235916</x:v>
      </x:c>
      <x:c r="I3135" s="119" t="n">
        <x:f>IFERROR(ABS(F3135-D3135)/ABS(D3135),"")</x:f>
        <x:v>0.7626172515019454</x:v>
      </x:c>
      <x:c r="J3135" s="119" t="n">
        <x:f>IFERROR(ABS(G3135-D3135)/ABS(D3135),"")</x:f>
        <x:v>0.24358692454684958</x:v>
      </x:c>
      <x:c r="K3135" s="120" t="n">
        <x:f>E3135-D3135</x:f>
        <x:v>11207.047608330955</x:v>
      </x:c>
      <x:c r="L3135" s="77" t="str">
        <x:v>weighted_hybrid</x:v>
      </x:c>
      <x:c r="M3135" s="77" t="str">
        <x:v>是</x:v>
      </x:c>
      <x:c r="N3135" s="77" t="str">
        <x:v>是</x:v>
      </x:c>
    </x:row>
    <x:row r="3136">
      <x:c r="A3136" s="77" t="str">
        <x:v>4147</x:v>
      </x:c>
      <x:c r="B3136" s="77" t="str">
        <x:v>中裕</x:v>
      </x:c>
      <x:c r="C3136" s="125" t="n">
        <x:v>45992</x:v>
      </x:c>
      <x:c r="D3136" s="120" t="n">
        <x:v>73326</x:v>
      </x:c>
      <x:c r="E3136" s="120" t="n">
        <x:v>42029.565531475964</x:v>
      </x:c>
      <x:c r="F3136" s="120" t="n">
        <x:v>55830.28978188722</x:v>
      </x:c>
      <x:c r="G3136" s="120" t="n">
        <x:v>40496.151725874704</x:v>
      </x:c>
      <x:c r="H3136" s="119" t="n">
        <x:v>0.4268122421586346</x:v>
      </x:c>
      <x:c r="I3136" s="119" t="n">
        <x:f>IFERROR(ABS(F3136-D3136)/ABS(D3136),"")</x:f>
        <x:v>0.23860172678330713</x:v>
      </x:c>
      <x:c r="J3136" s="119" t="n">
        <x:f>IFERROR(ABS(G3136-D3136)/ABS(D3136),"")</x:f>
        <x:v>0.44772452164478216</x:v>
      </x:c>
      <x:c r="K3136" s="120" t="n">
        <x:f>E3136-D3136</x:f>
        <x:v>-31296.434468524036</x:v>
      </x:c>
      <x:c r="L3136" s="77" t="str">
        <x:v>weighted_hybrid</x:v>
      </x:c>
      <x:c r="M3136" s="77" t="str">
        <x:v>是</x:v>
      </x:c>
      <x:c r="N3136" s="77" t="str">
        <x:v>是</x:v>
      </x:c>
    </x:row>
    <x:row r="3137">
      <x:c r="A3137" s="77" t="str">
        <x:v>4148</x:v>
      </x:c>
      <x:c r="B3137" s="77" t="str">
        <x:v>全宇生技-KY</x:v>
      </x:c>
      <x:c r="C3137" s="125" t="n">
        <x:v>45658</x:v>
      </x:c>
      <x:c r="D3137" s="120" t="n">
        <x:v>129251</x:v>
      </x:c>
      <x:c r="E3137" s="120" t="n">
        <x:v>222968.41880292672</x:v>
      </x:c>
      <x:c r="F3137" s="120" t="n">
        <x:v>165994.25381933062</x:v>
      </x:c>
      <x:c r="G3137" s="120" t="n">
        <x:v>229298.88157888185</x:v>
      </x:c>
      <x:c r="H3137" s="119" t="n">
        <x:v>0.7250808024922571</x:v>
      </x:c>
      <x:c r="I3137" s="119" t="n">
        <x:f>IFERROR(ABS(F3137-D3137)/ABS(D3137),"")</x:f>
        <x:v>0.28427829432136403</x:v>
      </x:c>
      <x:c r="J3137" s="119" t="n">
        <x:f>IFERROR(ABS(G3137-D3137)/ABS(D3137),"")</x:f>
        <x:v>0.7740588589556897</x:v>
      </x:c>
      <x:c r="K3137" s="120" t="n">
        <x:f>E3137-D3137</x:f>
        <x:v>93717.41880292672</x:v>
      </x:c>
      <x:c r="L3137" s="77" t="str">
        <x:v>weighted_hybrid</x:v>
      </x:c>
      <x:c r="M3137" s="77" t="str">
        <x:v>是</x:v>
      </x:c>
      <x:c r="N3137" s="77" t="str">
        <x:v>是</x:v>
      </x:c>
    </x:row>
    <x:row r="3138">
      <x:c r="A3138" s="77" t="str">
        <x:v>4148</x:v>
      </x:c>
      <x:c r="B3138" s="77" t="str">
        <x:v>全宇生技-KY</x:v>
      </x:c>
      <x:c r="C3138" s="125" t="n">
        <x:v>45689</x:v>
      </x:c>
      <x:c r="D3138" s="120" t="n">
        <x:v>157065</x:v>
      </x:c>
      <x:c r="E3138" s="120" t="n">
        <x:v>154079.31205332957</x:v>
      </x:c>
      <x:c r="F3138" s="120" t="n">
        <x:v>184019.6881190198</x:v>
      </x:c>
      <x:c r="G3138" s="120" t="n">
        <x:v>150752.6036015862</x:v>
      </x:c>
      <x:c r="H3138" s="119" t="n">
        <x:v>0.019009250607521896</x:v>
      </x:c>
      <x:c r="I3138" s="119" t="n">
        <x:f>IFERROR(ABS(F3138-D3138)/ABS(D3138),"")</x:f>
        <x:v>0.17161486084754585</x:v>
      </x:c>
      <x:c r="J3138" s="119" t="n">
        <x:f>IFERROR(ABS(G3138-D3138)/ABS(D3138),"")</x:f>
        <x:v>0.04018970743586292</x:v>
      </x:c>
      <x:c r="K3138" s="120" t="n">
        <x:f>E3138-D3138</x:f>
        <x:v>-2985.6879466704268</x:v>
      </x:c>
      <x:c r="L3138" s="77" t="str">
        <x:v>weighted_hybrid</x:v>
      </x:c>
      <x:c r="M3138" s="77" t="str">
        <x:v>是</x:v>
      </x:c>
      <x:c r="N3138" s="77" t="str">
        <x:v>是</x:v>
      </x:c>
    </x:row>
    <x:row r="3139">
      <x:c r="A3139" s="77" t="str">
        <x:v>4148</x:v>
      </x:c>
      <x:c r="B3139" s="77" t="str">
        <x:v>全宇生技-KY</x:v>
      </x:c>
      <x:c r="C3139" s="125" t="n">
        <x:v>45717</x:v>
      </x:c>
      <x:c r="D3139" s="120" t="n">
        <x:v>262616</x:v>
      </x:c>
      <x:c r="E3139" s="120" t="n">
        <x:v>161209.9707989533</x:v>
      </x:c>
      <x:c r="F3139" s="120" t="n">
        <x:v>209936.4900232365</x:v>
      </x:c>
      <x:c r="G3139" s="120" t="n">
        <x:v>155795.91310736627</x:v>
      </x:c>
      <x:c r="H3139" s="119" t="n">
        <x:v>0.3861380464291845</x:v>
      </x:c>
      <x:c r="I3139" s="119" t="n">
        <x:f>IFERROR(ABS(F3139-D3139)/ABS(D3139),"")</x:f>
        <x:v>0.20059520355486152</x:v>
      </x:c>
      <x:c r="J3139" s="119" t="n">
        <x:f>IFERROR(ABS(G3139-D3139)/ABS(D3139),"")</x:f>
        <x:v>0.4067539178596648</x:v>
      </x:c>
      <x:c r="K3139" s="120" t="n">
        <x:f>E3139-D3139</x:f>
        <x:v>-101406.02920104671</x:v>
      </x:c>
      <x:c r="L3139" s="77" t="str">
        <x:v>weighted_hybrid</x:v>
      </x:c>
      <x:c r="M3139" s="77" t="str">
        <x:v>是</x:v>
      </x:c>
      <x:c r="N3139" s="77" t="str">
        <x:v>是</x:v>
      </x:c>
    </x:row>
    <x:row r="3140">
      <x:c r="A3140" s="77" t="str">
        <x:v>4148</x:v>
      </x:c>
      <x:c r="B3140" s="77" t="str">
        <x:v>全宇生技-KY</x:v>
      </x:c>
      <x:c r="C3140" s="125" t="n">
        <x:v>45748</x:v>
      </x:c>
      <x:c r="D3140" s="120" t="n">
        <x:v>233484</x:v>
      </x:c>
      <x:c r="E3140" s="120" t="n">
        <x:v>176235.00698082455</x:v>
      </x:c>
      <x:c r="F3140" s="120" t="n">
        <x:v>202301.1066475594</x:v>
      </x:c>
      <x:c r="G3140" s="120" t="n">
        <x:v>173338.77368452065</x:v>
      </x:c>
      <x:c r="H3140" s="119" t="n">
        <x:v>0.2451945016325549</x:v>
      </x:c>
      <x:c r="I3140" s="119" t="n">
        <x:f>IFERROR(ABS(F3140-D3140)/ABS(D3140),"")</x:f>
        <x:v>0.13355473331123582</x:v>
      </x:c>
      <x:c r="J3140" s="119" t="n">
        <x:f>IFERROR(ABS(G3140-D3140)/ABS(D3140),"")</x:f>
        <x:v>0.2575989203349238</x:v>
      </x:c>
      <x:c r="K3140" s="120" t="n">
        <x:f>E3140-D3140</x:f>
        <x:v>-57248.993019175454</x:v>
      </x:c>
      <x:c r="L3140" s="77" t="str">
        <x:v>weighted_hybrid</x:v>
      </x:c>
      <x:c r="M3140" s="77" t="str">
        <x:v>是</x:v>
      </x:c>
      <x:c r="N3140" s="77" t="str">
        <x:v>是</x:v>
      </x:c>
    </x:row>
    <x:row r="3141">
      <x:c r="A3141" s="77" t="str">
        <x:v>4148</x:v>
      </x:c>
      <x:c r="B3141" s="77" t="str">
        <x:v>全宇生技-KY</x:v>
      </x:c>
      <x:c r="C3141" s="125" t="n">
        <x:v>45778</x:v>
      </x:c>
      <x:c r="D3141" s="120" t="n">
        <x:v>226820</x:v>
      </x:c>
      <x:c r="E3141" s="120" t="n">
        <x:v>251717.44094218648</x:v>
      </x:c>
      <x:c r="F3141" s="120" t="n">
        <x:v>240653.0065508455</x:v>
      </x:c>
      <x:c r="G3141" s="120" t="n">
        <x:v>252946.82254122436</x:v>
      </x:c>
      <x:c r="H3141" s="119" t="n">
        <x:v>0.10976739680004624</x:v>
      </x:c>
      <x:c r="I3141" s="119" t="n">
        <x:f>IFERROR(ABS(F3141-D3141)/ABS(D3141),"")</x:f>
        <x:v>0.060986714358722716</x:v>
      </x:c>
      <x:c r="J3141" s="119" t="n">
        <x:f>IFERROR(ABS(G3141-D3141)/ABS(D3141),"")</x:f>
        <x:v>0.1151874726268599</x:v>
      </x:c>
      <x:c r="K3141" s="120" t="n">
        <x:f>E3141-D3141</x:f>
        <x:v>24897.440942186484</x:v>
      </x:c>
      <x:c r="L3141" s="77" t="str">
        <x:v>weighted_hybrid</x:v>
      </x:c>
      <x:c r="M3141" s="77" t="str">
        <x:v>是</x:v>
      </x:c>
      <x:c r="N3141" s="77" t="str">
        <x:v>是</x:v>
      </x:c>
    </x:row>
    <x:row r="3142">
      <x:c r="A3142" s="77" t="str">
        <x:v>4148</x:v>
      </x:c>
      <x:c r="B3142" s="77" t="str">
        <x:v>全宇生技-KY</x:v>
      </x:c>
      <x:c r="C3142" s="125" t="n">
        <x:v>45809</x:v>
      </x:c>
      <x:c r="D3142" s="120" t="n">
        <x:v>263626</x:v>
      </x:c>
      <x:c r="E3142" s="120" t="n">
        <x:v>229894.4379048326</x:v>
      </x:c>
      <x:c r="F3142" s="120" t="n">
        <x:v>234853.24487327228</x:v>
      </x:c>
      <x:c r="G3142" s="120" t="n">
        <x:v>229343.45935278374</x:v>
      </x:c>
      <x:c r="H3142" s="119" t="n">
        <x:v>0.12795233434929562</x:v>
      </x:c>
      <x:c r="I3142" s="119" t="n">
        <x:f>IFERROR(ABS(F3142-D3142)/ABS(D3142),"")</x:f>
        <x:v>0.10914232711010187</x:v>
      </x:c>
      <x:c r="J3142" s="119" t="n">
        <x:f>IFERROR(ABS(G3142-D3142)/ABS(D3142),"")</x:f>
        <x:v>0.13004233515365046</x:v>
      </x:c>
      <x:c r="K3142" s="120" t="n">
        <x:f>E3142-D3142</x:f>
        <x:v>-33731.56209516741</x:v>
      </x:c>
      <x:c r="L3142" s="77" t="str">
        <x:v>weighted_hybrid</x:v>
      </x:c>
      <x:c r="M3142" s="77" t="str">
        <x:v>是</x:v>
      </x:c>
      <x:c r="N3142" s="77" t="str">
        <x:v>是</x:v>
      </x:c>
    </x:row>
    <x:row r="3143">
      <x:c r="A3143" s="77" t="str">
        <x:v>4148</x:v>
      </x:c>
      <x:c r="B3143" s="77" t="str">
        <x:v>全宇生技-KY</x:v>
      </x:c>
      <x:c r="C3143" s="125" t="n">
        <x:v>45839</x:v>
      </x:c>
      <x:c r="D3143" s="120" t="n">
        <x:v>253305</x:v>
      </x:c>
      <x:c r="E3143" s="120" t="n">
        <x:v>306248.87388508674</x:v>
      </x:c>
      <x:c r="F3143" s="120" t="n">
        <x:v>282096.8052824905</x:v>
      </x:c>
      <x:c r="G3143" s="120" t="n">
        <x:v>308932.43706315296</x:v>
      </x:c>
      <x:c r="H3143" s="119" t="n">
        <x:v>0.20901235224368542</x:v>
      </x:c>
      <x:c r="I3143" s="119" t="n">
        <x:f>IFERROR(ABS(F3143-D3143)/ABS(D3143),"")</x:f>
        <x:v>0.1136645754426107</x:v>
      </x:c>
      <x:c r="J3143" s="119" t="n">
        <x:f>IFERROR(ABS(G3143-D3143)/ABS(D3143),"")</x:f>
        <x:v>0.21960654966602697</x:v>
      </x:c>
      <x:c r="K3143" s="120" t="n">
        <x:f>E3143-D3143</x:f>
        <x:v>52943.87388508674</x:v>
      </x:c>
      <x:c r="L3143" s="77" t="str">
        <x:v>weighted_hybrid</x:v>
      </x:c>
      <x:c r="M3143" s="77" t="str">
        <x:v>是</x:v>
      </x:c>
      <x:c r="N3143" s="77" t="str">
        <x:v>是</x:v>
      </x:c>
    </x:row>
    <x:row r="3144">
      <x:c r="A3144" s="77" t="str">
        <x:v>4148</x:v>
      </x:c>
      <x:c r="B3144" s="77" t="str">
        <x:v>全宇生技-KY</x:v>
      </x:c>
      <x:c r="C3144" s="125" t="n">
        <x:v>45870</x:v>
      </x:c>
      <x:c r="D3144" s="120" t="n">
        <x:v>242418</x:v>
      </x:c>
      <x:c r="E3144" s="120" t="n">
        <x:v>292031.7971643682</x:v>
      </x:c>
      <x:c r="F3144" s="120" t="n">
        <x:v>265729.3317869971</x:v>
      </x:c>
      <x:c r="G3144" s="120" t="n">
        <x:v>294954.29331740947</x:v>
      </x:c>
      <x:c r="H3144" s="119" t="n">
        <x:v>0.20466218335424025</x:v>
      </x:c>
      <x:c r="I3144" s="119" t="n">
        <x:f>IFERROR(ABS(F3144-D3144)/ABS(D3144),"")</x:f>
        <x:v>0.09616171978564748</x:v>
      </x:c>
      <x:c r="J3144" s="119" t="n">
        <x:f>IFERROR(ABS(G3144-D3144)/ABS(D3144),"")</x:f>
        <x:v>0.2167177904174173</x:v>
      </x:c>
      <x:c r="K3144" s="120" t="n">
        <x:f>E3144-D3144</x:f>
        <x:v>49613.79716436821</x:v>
      </x:c>
      <x:c r="L3144" s="77" t="str">
        <x:v>weighted_hybrid</x:v>
      </x:c>
      <x:c r="M3144" s="77" t="str">
        <x:v>是</x:v>
      </x:c>
      <x:c r="N3144" s="77" t="str">
        <x:v>是</x:v>
      </x:c>
    </x:row>
    <x:row r="3145">
      <x:c r="A3145" s="77" t="str">
        <x:v>4148</x:v>
      </x:c>
      <x:c r="B3145" s="77" t="str">
        <x:v>全宇生技-KY</x:v>
      </x:c>
      <x:c r="C3145" s="125" t="n">
        <x:v>45901</x:v>
      </x:c>
      <x:c r="D3145" s="120" t="n">
        <x:v>348929</x:v>
      </x:c>
      <x:c r="E3145" s="120" t="n">
        <x:v>269759.8871794413</x:v>
      </x:c>
      <x:c r="F3145" s="120" t="n">
        <x:v>255210.7662395908</x:v>
      </x:c>
      <x:c r="G3145" s="120" t="n">
        <x:v>271376.456172758</x:v>
      </x:c>
      <x:c r="H3145" s="119" t="n">
        <x:v>0.22689175396874067</x:v>
      </x:c>
      <x:c r="I3145" s="119" t="n">
        <x:f>IFERROR(ABS(F3145-D3145)/ABS(D3145),"")</x:f>
        <x:v>0.2685882622550983</x:v>
      </x:c>
      <x:c r="J3145" s="119" t="n">
        <x:f>IFERROR(ABS(G3145-D3145)/ABS(D3145),"")</x:f>
        <x:v>0.2222588086035898</x:v>
      </x:c>
      <x:c r="K3145" s="120" t="n">
        <x:f>E3145-D3145</x:f>
        <x:v>-79169.11282055872</x:v>
      </x:c>
      <x:c r="L3145" s="77" t="str">
        <x:v>weighted_hybrid</x:v>
      </x:c>
      <x:c r="M3145" s="77" t="str">
        <x:v>是</x:v>
      </x:c>
      <x:c r="N3145" s="77" t="str">
        <x:v>是</x:v>
      </x:c>
    </x:row>
    <x:row r="3146">
      <x:c r="A3146" s="77" t="str">
        <x:v>4148</x:v>
      </x:c>
      <x:c r="B3146" s="77" t="str">
        <x:v>全宇生技-KY</x:v>
      </x:c>
      <x:c r="C3146" s="125" t="n">
        <x:v>45931</x:v>
      </x:c>
      <x:c r="D3146" s="120" t="n">
        <x:v>329701</x:v>
      </x:c>
      <x:c r="E3146" s="120" t="n">
        <x:v>318500.2988895782</x:v>
      </x:c>
      <x:c r="F3146" s="120" t="n">
        <x:v>281392.3290287256</x:v>
      </x:c>
      <x:c r="G3146" s="120" t="n">
        <x:v>322623.40665189514</x:v>
      </x:c>
      <x:c r="H3146" s="119" t="n">
        <x:v>0.03397229947868462</x:v>
      </x:c>
      <x:c r="I3146" s="119" t="n">
        <x:f>IFERROR(ABS(F3146-D3146)/ABS(D3146),"")</x:f>
        <x:v>0.14652267045375772</x:v>
      </x:c>
      <x:c r="J3146" s="119" t="n">
        <x:f>IFERROR(ABS(G3146-D3146)/ABS(D3146),"")</x:f>
        <x:v>0.02146670270367653</x:v>
      </x:c>
      <x:c r="K3146" s="120" t="n">
        <x:f>E3146-D3146</x:f>
        <x:v>-11200.701110421796</x:v>
      </x:c>
      <x:c r="L3146" s="77" t="str">
        <x:v>weighted_hybrid</x:v>
      </x:c>
      <x:c r="M3146" s="77" t="str">
        <x:v>是</x:v>
      </x:c>
      <x:c r="N3146" s="77" t="str">
        <x:v>是</x:v>
      </x:c>
    </x:row>
    <x:row r="3147">
      <x:c r="A3147" s="77" t="str">
        <x:v>4148</x:v>
      </x:c>
      <x:c r="B3147" s="77" t="str">
        <x:v>全宇生技-KY</x:v>
      </x:c>
      <x:c r="C3147" s="125" t="n">
        <x:v>45962</x:v>
      </x:c>
      <x:c r="D3147" s="120" t="n">
        <x:v>233611</x:v>
      </x:c>
      <x:c r="E3147" s="120" t="n">
        <x:v>305089.1826855291</x:v>
      </x:c>
      <x:c r="F3147" s="120" t="n">
        <x:v>298947.3185026718</x:v>
      </x:c>
      <x:c r="G3147" s="120" t="n">
        <x:v>305771.61203917995</x:v>
      </x:c>
      <x:c r="H3147" s="119" t="n">
        <x:v>0.30597096320605244</x:v>
      </x:c>
      <x:c r="I3147" s="119" t="n">
        <x:f>IFERROR(ABS(F3147-D3147)/ABS(D3147),"")</x:f>
        <x:v>0.2796799744133272</x:v>
      </x:c>
      <x:c r="J3147" s="119" t="n">
        <x:f>IFERROR(ABS(G3147-D3147)/ABS(D3147),"")</x:f>
        <x:v>0.308892184183022</x:v>
      </x:c>
      <x:c r="K3147" s="120" t="n">
        <x:f>E3147-D3147</x:f>
        <x:v>71478.18268552911</x:v>
      </x:c>
      <x:c r="L3147" s="77" t="str">
        <x:v>weighted_hybrid</x:v>
      </x:c>
      <x:c r="M3147" s="77" t="str">
        <x:v>是</x:v>
      </x:c>
      <x:c r="N3147" s="77" t="str">
        <x:v>是</x:v>
      </x:c>
    </x:row>
    <x:row r="3148">
      <x:c r="A3148" s="77" t="str">
        <x:v>4148</x:v>
      </x:c>
      <x:c r="B3148" s="77" t="str">
        <x:v>全宇生技-KY</x:v>
      </x:c>
      <x:c r="C3148" s="125" t="n">
        <x:v>45992</x:v>
      </x:c>
      <x:c r="D3148" s="120" t="n">
        <x:v>272164</x:v>
      </x:c>
      <x:c r="E3148" s="120" t="n">
        <x:v>267443.82749950874</x:v>
      </x:c>
      <x:c r="F3148" s="120" t="n">
        <x:v>244670.7822691376</x:v>
      </x:c>
      <x:c r="G3148" s="120" t="n">
        <x:v>269974.1658584388</x:v>
      </x:c>
      <x:c r="H3148" s="119" t="n">
        <x:v>0.01734311848918762</x:v>
      </x:c>
      <x:c r="I3148" s="119" t="n">
        <x:f>IFERROR(ABS(F3148-D3148)/ABS(D3148),"")</x:f>
        <x:v>0.10101709899495308</x:v>
      </x:c>
      <x:c r="J3148" s="119" t="n">
        <x:f>IFERROR(ABS(G3148-D3148)/ABS(D3148),"")</x:f>
        <x:v>0.008046009544102745</x:v>
      </x:c>
      <x:c r="K3148" s="120" t="n">
        <x:f>E3148-D3148</x:f>
        <x:v>-4720.172500491259</x:v>
      </x:c>
      <x:c r="L3148" s="77" t="str">
        <x:v>weighted_hybrid</x:v>
      </x:c>
      <x:c r="M3148" s="77" t="str">
        <x:v>是</x:v>
      </x:c>
      <x:c r="N3148" s="77" t="str">
        <x:v>是</x:v>
      </x:c>
    </x:row>
    <x:row r="3149">
      <x:c r="A3149" s="77" t="str">
        <x:v>4154</x:v>
      </x:c>
      <x:c r="B3149" s="77" t="str">
        <x:v>樂威科-KY</x:v>
      </x:c>
      <x:c r="C3149" s="125" t="n">
        <x:v>45658</x:v>
      </x:c>
      <x:c r="D3149" s="120" t="n">
        <x:v>2190</x:v>
      </x:c>
      <x:c r="E3149" s="120" t="n">
        <x:v>1698.026871836109</x:v>
      </x:c>
      <x:c r="F3149" s="120" t="n">
        <x:v>2157.730193986747</x:v>
      </x:c>
      <x:c r="G3149" s="120" t="n">
        <x:v>1646.9487249304825</x:v>
      </x:c>
      <x:c r="H3149" s="119" t="n">
        <x:v>0.22464526400177673</x:v>
      </x:c>
      <x:c r="I3149" s="119" t="n">
        <x:f>IFERROR(ABS(F3149-D3149)/ABS(D3149),"")</x:f>
        <x:v>0.014735071238928286</x:v>
      </x:c>
      <x:c r="J3149" s="119" t="n">
        <x:f>IFERROR(ABS(G3149-D3149)/ABS(D3149),"")</x:f>
        <x:v>0.24796861875320433</x:v>
      </x:c>
      <x:c r="K3149" s="120" t="n">
        <x:f>E3149-D3149</x:f>
        <x:v>-491.97312816389103</x:v>
      </x:c>
      <x:c r="L3149" s="77" t="str">
        <x:v>weighted_hybrid</x:v>
      </x:c>
      <x:c r="M3149" s="77" t="str">
        <x:v>是</x:v>
      </x:c>
      <x:c r="N3149" s="77" t="str">
        <x:v>是</x:v>
      </x:c>
    </x:row>
    <x:row r="3150">
      <x:c r="A3150" s="77" t="str">
        <x:v>4154</x:v>
      </x:c>
      <x:c r="B3150" s="77" t="str">
        <x:v>樂威科-KY</x:v>
      </x:c>
      <x:c r="C3150" s="125" t="n">
        <x:v>45689</x:v>
      </x:c>
      <x:c r="D3150" s="120" t="n">
        <x:v>1256</x:v>
      </x:c>
      <x:c r="E3150" s="120" t="n">
        <x:v>1557.473532390289</x:v>
      </x:c>
      <x:c r="F3150" s="120" t="n">
        <x:v>1813.195628596821</x:v>
      </x:c>
      <x:c r="G3150" s="120" t="n">
        <x:v>1529.0599661451188</x:v>
      </x:c>
      <x:c r="H3150" s="119" t="n">
        <x:v>0.24002669776296892</x:v>
      </x:c>
      <x:c r="I3150" s="119" t="n">
        <x:f>IFERROR(ABS(F3150-D3150)/ABS(D3150),"")</x:f>
        <x:v>0.4436270928318639</x:v>
      </x:c>
      <x:c r="J3150" s="119" t="n">
        <x:f>IFERROR(ABS(G3150-D3150)/ABS(D3150),"")</x:f>
        <x:v>0.21740443164420284</x:v>
      </x:c>
      <x:c r="K3150" s="120" t="n">
        <x:f>E3150-D3150</x:f>
        <x:v>301.47353239028894</x:v>
      </x:c>
      <x:c r="L3150" s="77" t="str">
        <x:v>weighted_hybrid</x:v>
      </x:c>
      <x:c r="M3150" s="77" t="str">
        <x:v>是</x:v>
      </x:c>
      <x:c r="N3150" s="77" t="str">
        <x:v>是</x:v>
      </x:c>
    </x:row>
    <x:row r="3151">
      <x:c r="A3151" s="77" t="str">
        <x:v>4154</x:v>
      </x:c>
      <x:c r="B3151" s="77" t="str">
        <x:v>樂威科-KY</x:v>
      </x:c>
      <x:c r="C3151" s="125" t="n">
        <x:v>45717</x:v>
      </x:c>
      <x:c r="D3151" s="120" t="n">
        <x:v>3042</x:v>
      </x:c>
      <x:c r="E3151" s="120" t="n">
        <x:v>1380.54219192842</x:v>
      </x:c>
      <x:c r="F3151" s="120" t="n">
        <x:v>1514.7876130001207</x:v>
      </x:c>
      <x:c r="G3151" s="120" t="n">
        <x:v>1365.6260340315641</x:v>
      </x:c>
      <x:c r="H3151" s="119" t="n">
        <x:v>0.5461728494646877</x:v>
      </x:c>
      <x:c r="I3151" s="119" t="n">
        <x:f>IFERROR(ABS(F3151-D3151)/ABS(D3151),"")</x:f>
        <x:v>0.5020422047994344</x:v>
      </x:c>
      <x:c r="J3151" s="119" t="n">
        <x:f>IFERROR(ABS(G3151-D3151)/ABS(D3151),"")</x:f>
        <x:v>0.5510762544274938</x:v>
      </x:c>
      <x:c r="K3151" s="120" t="n">
        <x:f>E3151-D3151</x:f>
        <x:v>-1661.45780807158</x:v>
      </x:c>
      <x:c r="L3151" s="77" t="str">
        <x:v>weighted_hybrid</x:v>
      </x:c>
      <x:c r="M3151" s="77" t="str">
        <x:v>是</x:v>
      </x:c>
      <x:c r="N3151" s="77" t="str">
        <x:v>是</x:v>
      </x:c>
    </x:row>
    <x:row r="3152">
      <x:c r="A3152" s="77" t="str">
        <x:v>4154</x:v>
      </x:c>
      <x:c r="B3152" s="77" t="str">
        <x:v>樂威科-KY</x:v>
      </x:c>
      <x:c r="C3152" s="125" t="n">
        <x:v>45748</x:v>
      </x:c>
      <x:c r="D3152" s="120" t="n">
        <x:v>1226</x:v>
      </x:c>
      <x:c r="E3152" s="120" t="n">
        <x:v>4886.203245140263</x:v>
      </x:c>
      <x:c r="F3152" s="120" t="n">
        <x:v>2663.437318636464</x:v>
      </x:c>
      <x:c r="G3152" s="120" t="n">
        <x:v>5133.177236974018</x:v>
      </x:c>
      <x:c r="H3152" s="119" t="n">
        <x:v>2.9854838867375717</x:v>
      </x:c>
      <x:c r="I3152" s="119" t="n">
        <x:f>IFERROR(ABS(F3152-D3152)/ABS(D3152),"")</x:f>
        <x:v>1.1724611081863492</x:v>
      </x:c>
      <x:c r="J3152" s="119" t="n">
        <x:f>IFERROR(ABS(G3152-D3152)/ABS(D3152),"")</x:f>
        <x:v>3.186930862132152</x:v>
      </x:c>
      <x:c r="K3152" s="120" t="n">
        <x:f>E3152-D3152</x:f>
        <x:v>3660.203245140263</x:v>
      </x:c>
      <x:c r="L3152" s="77" t="str">
        <x:v>weighted_hybrid</x:v>
      </x:c>
      <x:c r="M3152" s="77" t="str">
        <x:v>是</x:v>
      </x:c>
      <x:c r="N3152" s="77" t="str">
        <x:v>是</x:v>
      </x:c>
    </x:row>
    <x:row r="3153">
      <x:c r="A3153" s="77" t="str">
        <x:v>4154</x:v>
      </x:c>
      <x:c r="B3153" s="77" t="str">
        <x:v>樂威科-KY</x:v>
      </x:c>
      <x:c r="C3153" s="125" t="n">
        <x:v>45778</x:v>
      </x:c>
      <x:c r="D3153" s="120" t="n">
        <x:v>1061</x:v>
      </x:c>
      <x:c r="E3153" s="120" t="n">
        <x:v>1084.3643673365784</x:v>
      </x:c>
      <x:c r="F3153" s="120" t="n">
        <x:v>1254.0352453280816</x:v>
      </x:c>
      <x:c r="G3153" s="120" t="n">
        <x:v>1065.5120475597448</x:v>
      </x:c>
      <x:c r="H3153" s="119" t="n">
        <x:v>0.022021081372835462</x:v>
      </x:c>
      <x:c r="I3153" s="119" t="n">
        <x:f>IFERROR(ABS(F3153-D3153)/ABS(D3153),"")</x:f>
        <x:v>0.18193708324984129</x:v>
      </x:c>
      <x:c r="J3153" s="119" t="n">
        <x:f>IFERROR(ABS(G3153-D3153)/ABS(D3153),"")</x:f>
        <x:v>0.004252636719834887</x:v>
      </x:c>
      <x:c r="K3153" s="120" t="n">
        <x:f>E3153-D3153</x:f>
        <x:v>23.364367336578425</x:v>
      </x:c>
      <x:c r="L3153" s="77" t="str">
        <x:v>weighted_hybrid</x:v>
      </x:c>
      <x:c r="M3153" s="77" t="str">
        <x:v>是</x:v>
      </x:c>
      <x:c r="N3153" s="77" t="str">
        <x:v>是</x:v>
      </x:c>
    </x:row>
    <x:row r="3154">
      <x:c r="A3154" s="77" t="str">
        <x:v>4154</x:v>
      </x:c>
      <x:c r="B3154" s="77" t="str">
        <x:v>樂威科-KY</x:v>
      </x:c>
      <x:c r="C3154" s="125" t="n">
        <x:v>45809</x:v>
      </x:c>
      <x:c r="D3154" s="120" t="n">
        <x:v>981</x:v>
      </x:c>
      <x:c r="E3154" s="120" t="n">
        <x:v>1719.424841888643</x:v>
      </x:c>
      <x:c r="F3154" s="120" t="n">
        <x:v>1507.4510045439015</x:v>
      </x:c>
      <x:c r="G3154" s="120" t="n">
        <x:v>1742.977490482503</x:v>
      </x:c>
      <x:c r="H3154" s="119" t="n">
        <x:v>0.7527266482045291</x:v>
      </x:c>
      <x:c r="I3154" s="119" t="n">
        <x:f>IFERROR(ABS(F3154-D3154)/ABS(D3154),"")</x:f>
        <x:v>0.5366473033067294</x:v>
      </x:c>
      <x:c r="J3154" s="119" t="n">
        <x:f>IFERROR(ABS(G3154-D3154)/ABS(D3154),"")</x:f>
        <x:v>0.7767354643042845</x:v>
      </x:c>
      <x:c r="K3154" s="120" t="n">
        <x:f>E3154-D3154</x:f>
        <x:v>738.424841888643</x:v>
      </x:c>
      <x:c r="L3154" s="77" t="str">
        <x:v>weighted_hybrid</x:v>
      </x:c>
      <x:c r="M3154" s="77" t="str">
        <x:v>是</x:v>
      </x:c>
      <x:c r="N3154" s="77" t="str">
        <x:v>是</x:v>
      </x:c>
    </x:row>
    <x:row r="3155">
      <x:c r="A3155" s="77" t="str">
        <x:v>4154</x:v>
      </x:c>
      <x:c r="B3155" s="77" t="str">
        <x:v>樂威科-KY</x:v>
      </x:c>
      <x:c r="C3155" s="125" t="n">
        <x:v>45839</x:v>
      </x:c>
      <x:c r="D3155" s="120" t="n">
        <x:v>1834</x:v>
      </x:c>
      <x:c r="E3155" s="120" t="n">
        <x:v>1312.3442402673982</x:v>
      </x:c>
      <x:c r="F3155" s="120" t="n">
        <x:v>1082.3834401626357</x:v>
      </x:c>
      <x:c r="G3155" s="120" t="n">
        <x:v>1337.8954402790382</x:v>
      </x:c>
      <x:c r="H3155" s="119" t="n">
        <x:v>0.28443607400905224</x:v>
      </x:c>
      <x:c r="I3155" s="119" t="n">
        <x:f>IFERROR(ABS(F3155-D3155)/ABS(D3155),"")</x:f>
        <x:v>0.40982364222320844</x:v>
      </x:c>
      <x:c r="J3155" s="119" t="n">
        <x:f>IFERROR(ABS(G3155-D3155)/ABS(D3155),"")</x:f>
        <x:v>0.27050412198525725</x:v>
      </x:c>
      <x:c r="K3155" s="120" t="n">
        <x:f>E3155-D3155</x:f>
        <x:v>-521.6557597326018</x:v>
      </x:c>
      <x:c r="L3155" s="77" t="str">
        <x:v>weighted_hybrid</x:v>
      </x:c>
      <x:c r="M3155" s="77" t="str">
        <x:v>是</x:v>
      </x:c>
      <x:c r="N3155" s="77" t="str">
        <x:v>是</x:v>
      </x:c>
    </x:row>
    <x:row r="3156">
      <x:c r="A3156" s="77" t="str">
        <x:v>4154</x:v>
      </x:c>
      <x:c r="B3156" s="77" t="str">
        <x:v>樂威科-KY</x:v>
      </x:c>
      <x:c r="C3156" s="125" t="n">
        <x:v>45870</x:v>
      </x:c>
      <x:c r="D3156" s="120" t="n">
        <x:v>2244</x:v>
      </x:c>
      <x:c r="E3156" s="120" t="n">
        <x:v>1771.533433172913</x:v>
      </x:c>
      <x:c r="F3156" s="120" t="n">
        <x:v>1398.135384563001</x:v>
      </x:c>
      <x:c r="G3156" s="120" t="n">
        <x:v>1813.0221052406807</x:v>
      </x:c>
      <x:c r="H3156" s="119" t="n">
        <x:v>0.2105465984077928</x:v>
      </x:c>
      <x:c r="I3156" s="119" t="n">
        <x:f>IFERROR(ABS(F3156-D3156)/ABS(D3156),"")</x:f>
        <x:v>0.37694501579188905</x:v>
      </x:c>
      <x:c r="J3156" s="119" t="n">
        <x:f>IFERROR(ABS(G3156-D3156)/ABS(D3156),"")</x:f>
        <x:v>0.19205788536511553</x:v>
      </x:c>
      <x:c r="K3156" s="120" t="n">
        <x:f>E3156-D3156</x:f>
        <x:v>-472.46656682708704</x:v>
      </x:c>
      <x:c r="L3156" s="77" t="str">
        <x:v>weighted_hybrid</x:v>
      </x:c>
      <x:c r="M3156" s="77" t="str">
        <x:v>是</x:v>
      </x:c>
      <x:c r="N3156" s="77" t="str">
        <x:v>是</x:v>
      </x:c>
    </x:row>
    <x:row r="3157">
      <x:c r="A3157" s="77" t="str">
        <x:v>4154</x:v>
      </x:c>
      <x:c r="B3157" s="77" t="str">
        <x:v>樂威科-KY</x:v>
      </x:c>
      <x:c r="C3157" s="125" t="n">
        <x:v>45901</x:v>
      </x:c>
      <x:c r="D3157" s="120" t="n">
        <x:v>2713</x:v>
      </x:c>
      <x:c r="E3157" s="120" t="n">
        <x:v>1753.9279632839068</x:v>
      </x:c>
      <x:c r="F3157" s="120" t="n">
        <x:v>1599.7957774907557</x:v>
      </x:c>
      <x:c r="G3157" s="120" t="n">
        <x:v>1771.053761705368</x:v>
      </x:c>
      <x:c r="H3157" s="119" t="n">
        <x:v>0.3535097813181324</x:v>
      </x:c>
      <x:c r="I3157" s="119" t="n">
        <x:f>IFERROR(ABS(F3157-D3157)/ABS(D3157),"")</x:f>
        <x:v>0.41032223461453904</x:v>
      </x:c>
      <x:c r="J3157" s="119" t="n">
        <x:f>IFERROR(ABS(G3157-D3157)/ABS(D3157),"")</x:f>
        <x:v>0.34719728650742054</x:v>
      </x:c>
      <x:c r="K3157" s="120" t="n">
        <x:f>E3157-D3157</x:f>
        <x:v>-959.0720367160932</x:v>
      </x:c>
      <x:c r="L3157" s="77" t="str">
        <x:v>weighted_hybrid</x:v>
      </x:c>
      <x:c r="M3157" s="77" t="str">
        <x:v>是</x:v>
      </x:c>
      <x:c r="N3157" s="77" t="str">
        <x:v>是</x:v>
      </x:c>
    </x:row>
    <x:row r="3158">
      <x:c r="A3158" s="77" t="str">
        <x:v>4154</x:v>
      </x:c>
      <x:c r="B3158" s="77" t="str">
        <x:v>樂威科-KY</x:v>
      </x:c>
      <x:c r="C3158" s="125" t="n">
        <x:v>45931</x:v>
      </x:c>
      <x:c r="D3158" s="120" t="n">
        <x:v>1647</x:v>
      </x:c>
      <x:c r="E3158" s="120" t="n">
        <x:v>2514.4532335594504</x:v>
      </x:c>
      <x:c r="F3158" s="120" t="n">
        <x:v>1996.0638649924588</x:v>
      </x:c>
      <x:c r="G3158" s="120" t="n">
        <x:v>2572.0520522891156</x:v>
      </x:c>
      <x:c r="H3158" s="119" t="n">
        <x:v>0.5266868449055558</x:v>
      </x:c>
      <x:c r="I3158" s="119" t="n">
        <x:f>IFERROR(ABS(F3158-D3158)/ABS(D3158),"")</x:f>
        <x:v>0.21193920157404905</x:v>
      </x:c>
      <x:c r="J3158" s="119" t="n">
        <x:f>IFERROR(ABS(G3158-D3158)/ABS(D3158),"")</x:f>
        <x:v>0.5616588052757229</x:v>
      </x:c>
      <x:c r="K3158" s="120" t="n">
        <x:f>E3158-D3158</x:f>
        <x:v>867.4532335594504</x:v>
      </x:c>
      <x:c r="L3158" s="77" t="str">
        <x:v>weighted_hybrid</x:v>
      </x:c>
      <x:c r="M3158" s="77" t="str">
        <x:v>是</x:v>
      </x:c>
      <x:c r="N3158" s="77" t="str">
        <x:v>是</x:v>
      </x:c>
    </x:row>
    <x:row r="3159">
      <x:c r="A3159" s="77" t="str">
        <x:v>4154</x:v>
      </x:c>
      <x:c r="B3159" s="77" t="str">
        <x:v>樂威科-KY</x:v>
      </x:c>
      <x:c r="C3159" s="125" t="n">
        <x:v>45962</x:v>
      </x:c>
      <x:c r="D3159" s="120" t="n">
        <x:v>1659</x:v>
      </x:c>
      <x:c r="E3159" s="120" t="n">
        <x:v>1881.204237685059</x:v>
      </x:c>
      <x:c r="F3159" s="120" t="n">
        <x:v>1937.141961700673</x:v>
      </x:c>
      <x:c r="G3159" s="120" t="n">
        <x:v>1874.9889350166575</x:v>
      </x:c>
      <x:c r="H3159" s="119" t="n">
        <x:v>0.1339386604491013</x:v>
      </x:c>
      <x:c r="I3159" s="119" t="n">
        <x:f>IFERROR(ABS(F3159-D3159)/ABS(D3159),"")</x:f>
        <x:v>0.16765639644404637</x:v>
      </x:c>
      <x:c r="J3159" s="119" t="n">
        <x:f>IFERROR(ABS(G3159-D3159)/ABS(D3159),"")</x:f>
        <x:v>0.13019224533855184</x:v>
      </x:c>
      <x:c r="K3159" s="120" t="n">
        <x:f>E3159-D3159</x:f>
        <x:v>222.20423768505907</x:v>
      </x:c>
      <x:c r="L3159" s="77" t="str">
        <x:v>weighted_hybrid</x:v>
      </x:c>
      <x:c r="M3159" s="77" t="str">
        <x:v>是</x:v>
      </x:c>
      <x:c r="N3159" s="77" t="str">
        <x:v>是</x:v>
      </x:c>
    </x:row>
    <x:row r="3160">
      <x:c r="A3160" s="77" t="str">
        <x:v>4154</x:v>
      </x:c>
      <x:c r="B3160" s="77" t="str">
        <x:v>樂威科-KY</x:v>
      </x:c>
      <x:c r="C3160" s="125" t="n">
        <x:v>45992</x:v>
      </x:c>
      <x:c r="D3160" s="120" t="n">
        <x:v>6938</x:v>
      </x:c>
      <x:c r="E3160" s="120" t="n">
        <x:v>1435.5666871351787</x:v>
      </x:c>
      <x:c r="F3160" s="120" t="n">
        <x:v>1667.519947731506</x:v>
      </x:c>
      <x:c r="G3160" s="120" t="n">
        <x:v>1409.7941026244755</x:v>
      </x:c>
      <x:c r="H3160" s="119" t="n">
        <x:v>0.7930863812143012</x:v>
      </x:c>
      <x:c r="I3160" s="119" t="n">
        <x:f>IFERROR(ABS(F3160-D3160)/ABS(D3160),"")</x:f>
        <x:v>0.7596540865189528</x:v>
      </x:c>
      <x:c r="J3160" s="119" t="n">
        <x:f>IFERROR(ABS(G3160-D3160)/ABS(D3160),"")</x:f>
        <x:v>0.7968010806248955</x:v>
      </x:c>
      <x:c r="K3160" s="120" t="n">
        <x:f>E3160-D3160</x:f>
        <x:v>-5502.433312864821</x:v>
      </x:c>
      <x:c r="L3160" s="77" t="str">
        <x:v>weighted_hybrid</x:v>
      </x:c>
      <x:c r="M3160" s="77" t="str">
        <x:v>是</x:v>
      </x:c>
      <x:c r="N3160" s="77" t="str">
        <x:v>是</x:v>
      </x:c>
    </x:row>
    <x:row r="3161">
      <x:c r="A3161" s="77" t="str">
        <x:v>4161</x:v>
      </x:c>
      <x:c r="B3161" s="77" t="str">
        <x:v>聿新科</x:v>
      </x:c>
      <x:c r="C3161" s="125" t="n">
        <x:v>45658</x:v>
      </x:c>
      <x:c r="D3161" s="120" t="n">
        <x:v>53633</x:v>
      </x:c>
      <x:c r="E3161" s="120" t="n">
        <x:v>80117.71184866266</x:v>
      </x:c>
      <x:c r="F3161" s="120" t="n">
        <x:v>65862.36667050072</x:v>
      </x:c>
      <x:c r="G3161" s="120" t="n">
        <x:v>81701.63909068063</x:v>
      </x:c>
      <x:c r="H3161" s="119" t="n">
        <x:v>0.4938137312599082</x:v>
      </x:c>
      <x:c r="I3161" s="119" t="n">
        <x:f>IFERROR(ABS(F3161-D3161)/ABS(D3161),"")</x:f>
        <x:v>0.22801944083867617</x:v>
      </x:c>
      <x:c r="J3161" s="119" t="n">
        <x:f>IFERROR(ABS(G3161-D3161)/ABS(D3161),"")</x:f>
        <x:v>0.5233464301956003</x:v>
      </x:c>
      <x:c r="K3161" s="120" t="n">
        <x:f>E3161-D3161</x:f>
        <x:v>26484.711848662657</x:v>
      </x:c>
      <x:c r="L3161" s="77" t="str">
        <x:v>weighted_hybrid</x:v>
      </x:c>
      <x:c r="M3161" s="77" t="str">
        <x:v>是</x:v>
      </x:c>
      <x:c r="N3161" s="77" t="str">
        <x:v>是</x:v>
      </x:c>
    </x:row>
    <x:row r="3162">
      <x:c r="A3162" s="77" t="str">
        <x:v>4161</x:v>
      </x:c>
      <x:c r="B3162" s="77" t="str">
        <x:v>聿新科</x:v>
      </x:c>
      <x:c r="C3162" s="125" t="n">
        <x:v>45689</x:v>
      </x:c>
      <x:c r="D3162" s="120" t="n">
        <x:v>74413</x:v>
      </x:c>
      <x:c r="E3162" s="120" t="n">
        <x:v>48962.65274808659</x:v>
      </x:c>
      <x:c r="F3162" s="120" t="n">
        <x:v>54401.56042256709</x:v>
      </x:c>
      <x:c r="G3162" s="120" t="n">
        <x:v>48358.32967314432</x:v>
      </x:c>
      <x:c r="H3162" s="119" t="n">
        <x:v>0.3420147991871502</x:v>
      </x:c>
      <x:c r="I3162" s="119" t="n">
        <x:f>IFERROR(ABS(F3162-D3162)/ABS(D3162),"")</x:f>
        <x:v>0.2689239726584456</x:v>
      </x:c>
      <x:c r="J3162" s="119" t="n">
        <x:f>IFERROR(ABS(G3162-D3162)/ABS(D3162),"")</x:f>
        <x:v>0.350136002134784</x:v>
      </x:c>
      <x:c r="K3162" s="120" t="n">
        <x:f>E3162-D3162</x:f>
        <x:v>-25450.34725191341</x:v>
      </x:c>
      <x:c r="L3162" s="77" t="str">
        <x:v>weighted_hybrid</x:v>
      </x:c>
      <x:c r="M3162" s="77" t="str">
        <x:v>是</x:v>
      </x:c>
      <x:c r="N3162" s="77" t="str">
        <x:v>是</x:v>
      </x:c>
    </x:row>
    <x:row r="3163">
      <x:c r="A3163" s="77" t="str">
        <x:v>4161</x:v>
      </x:c>
      <x:c r="B3163" s="77" t="str">
        <x:v>聿新科</x:v>
      </x:c>
      <x:c r="C3163" s="125" t="n">
        <x:v>45717</x:v>
      </x:c>
      <x:c r="D3163" s="120" t="n">
        <x:v>67675</x:v>
      </x:c>
      <x:c r="E3163" s="120" t="n">
        <x:v>78237.71092746912</x:v>
      </x:c>
      <x:c r="F3163" s="120" t="n">
        <x:v>76778.038232638</x:v>
      </x:c>
      <x:c r="G3163" s="120" t="n">
        <x:v>78399.89678245035</x:v>
      </x:c>
      <x:c r="H3163" s="119" t="n">
        <x:v>0.15607995459873095</x:v>
      </x:c>
      <x:c r="I3163" s="119" t="n">
        <x:f>IFERROR(ABS(F3163-D3163)/ABS(D3163),"")</x:f>
        <x:v>0.13451109320484678</x:v>
      </x:c>
      <x:c r="J3163" s="119" t="n">
        <x:f>IFERROR(ABS(G3163-D3163)/ABS(D3163),"")</x:f>
        <x:v>0.15847649475360692</x:v>
      </x:c>
      <x:c r="K3163" s="120" t="n">
        <x:f>E3163-D3163</x:f>
        <x:v>10562.710927469117</x:v>
      </x:c>
      <x:c r="L3163" s="77" t="str">
        <x:v>weighted_hybrid</x:v>
      </x:c>
      <x:c r="M3163" s="77" t="str">
        <x:v>是</x:v>
      </x:c>
      <x:c r="N3163" s="77" t="str">
        <x:v>是</x:v>
      </x:c>
    </x:row>
    <x:row r="3164">
      <x:c r="A3164" s="77" t="str">
        <x:v>4161</x:v>
      </x:c>
      <x:c r="B3164" s="77" t="str">
        <x:v>聿新科</x:v>
      </x:c>
      <x:c r="C3164" s="125" t="n">
        <x:v>45748</x:v>
      </x:c>
      <x:c r="D3164" s="120" t="n">
        <x:v>57189</x:v>
      </x:c>
      <x:c r="E3164" s="120" t="n">
        <x:v>65338.30748943912</x:v>
      </x:c>
      <x:c r="F3164" s="120" t="n">
        <x:v>64408.0702819293</x:v>
      </x:c>
      <x:c r="G3164" s="120" t="n">
        <x:v>65441.667179162425</x:v>
      </x:c>
      <x:c r="H3164" s="119" t="n">
        <x:v>0.1424978140803147</x:v>
      </x:c>
      <x:c r="I3164" s="119" t="n">
        <x:f>IFERROR(ABS(F3164-D3164)/ABS(D3164),"")</x:f>
        <x:v>0.1262317977570739</x:v>
      </x:c>
      <x:c r="J3164" s="119" t="n">
        <x:f>IFERROR(ABS(G3164-D3164)/ABS(D3164),"")</x:f>
        <x:v>0.14430514922734136</x:v>
      </x:c>
      <x:c r="K3164" s="120" t="n">
        <x:f>E3164-D3164</x:f>
        <x:v>8149.3074894391175</x:v>
      </x:c>
      <x:c r="L3164" s="77" t="str">
        <x:v>weighted_hybrid</x:v>
      </x:c>
      <x:c r="M3164" s="77" t="str">
        <x:v>是</x:v>
      </x:c>
      <x:c r="N3164" s="77" t="str">
        <x:v>是</x:v>
      </x:c>
    </x:row>
    <x:row r="3165">
      <x:c r="A3165" s="77" t="str">
        <x:v>4161</x:v>
      </x:c>
      <x:c r="B3165" s="77" t="str">
        <x:v>聿新科</x:v>
      </x:c>
      <x:c r="C3165" s="125" t="n">
        <x:v>45778</x:v>
      </x:c>
      <x:c r="D3165" s="120" t="n">
        <x:v>55221</x:v>
      </x:c>
      <x:c r="E3165" s="120" t="n">
        <x:v>66916.4312773605</x:v>
      </x:c>
      <x:c r="F3165" s="120" t="n">
        <x:v>72278.40740917446</x:v>
      </x:c>
      <x:c r="G3165" s="120" t="n">
        <x:v>66320.6561516034</x:v>
      </x:c>
      <x:c r="H3165" s="119" t="n">
        <x:v>0.21179318153167281</x:v>
      </x:c>
      <x:c r="I3165" s="119" t="n">
        <x:f>IFERROR(ABS(F3165-D3165)/ABS(D3165),"")</x:f>
        <x:v>0.30889348996168947</x:v>
      </x:c>
      <x:c r="J3165" s="119" t="n">
        <x:f>IFERROR(ABS(G3165-D3165)/ABS(D3165),"")</x:f>
        <x:v>0.20100425837278205</x:v>
      </x:c>
      <x:c r="K3165" s="120" t="n">
        <x:f>E3165-D3165</x:f>
        <x:v>11695.431277360505</x:v>
      </x:c>
      <x:c r="L3165" s="77" t="str">
        <x:v>weighted_hybrid</x:v>
      </x:c>
      <x:c r="M3165" s="77" t="str">
        <x:v>是</x:v>
      </x:c>
      <x:c r="N3165" s="77" t="str">
        <x:v>是</x:v>
      </x:c>
    </x:row>
    <x:row r="3166">
      <x:c r="A3166" s="77" t="str">
        <x:v>4161</x:v>
      </x:c>
      <x:c r="B3166" s="77" t="str">
        <x:v>聿新科</x:v>
      </x:c>
      <x:c r="C3166" s="125" t="n">
        <x:v>45809</x:v>
      </x:c>
      <x:c r="D3166" s="120" t="n">
        <x:v>78085</x:v>
      </x:c>
      <x:c r="E3166" s="120" t="n">
        <x:v>54660.42376488162</x:v>
      </x:c>
      <x:c r="F3166" s="120" t="n">
        <x:v>59362.87518279798</x:v>
      </x:c>
      <x:c r="G3166" s="120" t="n">
        <x:v>54137.92916289092</x:v>
      </x:c>
      <x:c r="H3166" s="119" t="n">
        <x:v>0.29998816975242854</x:v>
      </x:c>
      <x:c r="I3166" s="119" t="n">
        <x:f>IFERROR(ABS(F3166-D3166)/ABS(D3166),"")</x:f>
        <x:v>0.23976595783059512</x:v>
      </x:c>
      <x:c r="J3166" s="119" t="n">
        <x:f>IFERROR(ABS(G3166-D3166)/ABS(D3166),"")</x:f>
        <x:v>0.30667952663263215</x:v>
      </x:c>
      <x:c r="K3166" s="120" t="n">
        <x:f>E3166-D3166</x:f>
        <x:v>-23424.57623511838</x:v>
      </x:c>
      <x:c r="L3166" s="77" t="str">
        <x:v>weighted_hybrid</x:v>
      </x:c>
      <x:c r="M3166" s="77" t="str">
        <x:v>是</x:v>
      </x:c>
      <x:c r="N3166" s="77" t="str">
        <x:v>是</x:v>
      </x:c>
    </x:row>
    <x:row r="3167">
      <x:c r="A3167" s="77" t="str">
        <x:v>4161</x:v>
      </x:c>
      <x:c r="B3167" s="77" t="str">
        <x:v>聿新科</x:v>
      </x:c>
      <x:c r="C3167" s="125" t="n">
        <x:v>45839</x:v>
      </x:c>
      <x:c r="D3167" s="120" t="n">
        <x:v>67576</x:v>
      </x:c>
      <x:c r="E3167" s="120" t="n">
        <x:v>67785.96546580934</x:v>
      </x:c>
      <x:c r="F3167" s="120" t="n">
        <x:v>75968.71406401867</x:v>
      </x:c>
      <x:c r="G3167" s="120" t="n">
        <x:v>66876.7711771194</x:v>
      </x:c>
      <x:c r="H3167" s="119" t="n">
        <x:v>0.003107101127757414</x:v>
      </x:c>
      <x:c r="I3167" s="119" t="n">
        <x:f>IFERROR(ABS(F3167-D3167)/ABS(D3167),"")</x:f>
        <x:v>0.12419666840325959</x:v>
      </x:c>
      <x:c r="J3167" s="119" t="n">
        <x:f>IFERROR(ABS(G3167-D3167)/ABS(D3167),"")</x:f>
        <x:v>0.010347295236187392</x:v>
      </x:c>
      <x:c r="K3167" s="120" t="n">
        <x:f>E3167-D3167</x:f>
        <x:v>209.965465809335</x:v>
      </x:c>
      <x:c r="L3167" s="77" t="str">
        <x:v>weighted_hybrid</x:v>
      </x:c>
      <x:c r="M3167" s="77" t="str">
        <x:v>是</x:v>
      </x:c>
      <x:c r="N3167" s="77" t="str">
        <x:v>是</x:v>
      </x:c>
    </x:row>
    <x:row r="3168">
      <x:c r="A3168" s="77" t="str">
        <x:v>4161</x:v>
      </x:c>
      <x:c r="B3168" s="77" t="str">
        <x:v>聿新科</x:v>
      </x:c>
      <x:c r="C3168" s="125" t="n">
        <x:v>45870</x:v>
      </x:c>
      <x:c r="D3168" s="120" t="n">
        <x:v>66586</x:v>
      </x:c>
      <x:c r="E3168" s="120" t="n">
        <x:v>66123.29248106845</x:v>
      </x:c>
      <x:c r="F3168" s="120" t="n">
        <x:v>71040.23745996223</x:v>
      </x:c>
      <x:c r="G3168" s="120" t="n">
        <x:v>65576.96526119136</x:v>
      </x:c>
      <x:c r="H3168" s="119" t="n">
        <x:v>0.006949021099503665</x:v>
      </x:c>
      <x:c r="I3168" s="119" t="n">
        <x:f>IFERROR(ABS(F3168-D3168)/ABS(D3168),"")</x:f>
        <x:v>0.0668945042495754</x:v>
      </x:c>
      <x:c r="J3168" s="119" t="n">
        <x:f>IFERROR(ABS(G3168-D3168)/ABS(D3168),"")</x:f>
        <x:v>0.015153857249401338</x:v>
      </x:c>
      <x:c r="K3168" s="120" t="n">
        <x:f>E3168-D3168</x:f>
        <x:v>-462.707518931551</x:v>
      </x:c>
      <x:c r="L3168" s="77" t="str">
        <x:v>weighted_hybrid</x:v>
      </x:c>
      <x:c r="M3168" s="77" t="str">
        <x:v>是</x:v>
      </x:c>
      <x:c r="N3168" s="77" t="str">
        <x:v>是</x:v>
      </x:c>
    </x:row>
    <x:row r="3169">
      <x:c r="A3169" s="77" t="str">
        <x:v>4161</x:v>
      </x:c>
      <x:c r="B3169" s="77" t="str">
        <x:v>聿新科</x:v>
      </x:c>
      <x:c r="C3169" s="125" t="n">
        <x:v>45901</x:v>
      </x:c>
      <x:c r="D3169" s="120" t="n">
        <x:v>80998</x:v>
      </x:c>
      <x:c r="E3169" s="120" t="n">
        <x:v>75948.05947009033</x:v>
      </x:c>
      <x:c r="F3169" s="120" t="n">
        <x:v>73017.58570105568</x:v>
      </x:c>
      <x:c r="G3169" s="120" t="n">
        <x:v>76273.66766664974</x:v>
      </x:c>
      <x:c r="H3169" s="119" t="n">
        <x:v>0.062346484233063396</x:v>
      </x:c>
      <x:c r="I3169" s="119" t="n">
        <x:f>IFERROR(ABS(F3169-D3169)/ABS(D3169),"")</x:f>
        <x:v>0.09852606606267217</x:v>
      </x:c>
      <x:c r="J3169" s="119" t="n">
        <x:f>IFERROR(ABS(G3169-D3169)/ABS(D3169),"")</x:f>
        <x:v>0.0583265306964402</x:v>
      </x:c>
      <x:c r="K3169" s="120" t="n">
        <x:f>E3169-D3169</x:f>
        <x:v>-5049.940529909669</x:v>
      </x:c>
      <x:c r="L3169" s="77" t="str">
        <x:v>weighted_hybrid</x:v>
      </x:c>
      <x:c r="M3169" s="77" t="str">
        <x:v>是</x:v>
      </x:c>
      <x:c r="N3169" s="77" t="str">
        <x:v>是</x:v>
      </x:c>
    </x:row>
    <x:row r="3170">
      <x:c r="A3170" s="77" t="str">
        <x:v>4161</x:v>
      </x:c>
      <x:c r="B3170" s="77" t="str">
        <x:v>聿新科</x:v>
      </x:c>
      <x:c r="C3170" s="125" t="n">
        <x:v>45931</x:v>
      </x:c>
      <x:c r="D3170" s="120" t="n">
        <x:v>60420</x:v>
      </x:c>
      <x:c r="E3170" s="120" t="n">
        <x:v>71583.68443117612</x:v>
      </x:c>
      <x:c r="F3170" s="120" t="n">
        <x:v>71617.32249797582</x:v>
      </x:c>
      <x:c r="G3170" s="120" t="n">
        <x:v>71579.94686819839</x:v>
      </x:c>
      <x:c r="H3170" s="119" t="n">
        <x:v>0.18476803096948236</x:v>
      </x:c>
      <x:c r="I3170" s="119" t="n">
        <x:f>IFERROR(ABS(F3170-D3170)/ABS(D3170),"")</x:f>
        <x:v>0.18532476825514438</x:v>
      </x:c>
      <x:c r="J3170" s="119" t="n">
        <x:f>IFERROR(ABS(G3170-D3170)/ABS(D3170),"")</x:f>
        <x:v>0.18470617127107555</x:v>
      </x:c>
      <x:c r="K3170" s="120" t="n">
        <x:f>E3170-D3170</x:f>
        <x:v>11163.684431176123</x:v>
      </x:c>
      <x:c r="L3170" s="77" t="str">
        <x:v>weighted_hybrid</x:v>
      </x:c>
      <x:c r="M3170" s="77" t="str">
        <x:v>是</x:v>
      </x:c>
      <x:c r="N3170" s="77" t="str">
        <x:v>是</x:v>
      </x:c>
    </x:row>
    <x:row r="3171">
      <x:c r="A3171" s="77" t="str">
        <x:v>4161</x:v>
      </x:c>
      <x:c r="B3171" s="77" t="str">
        <x:v>聿新科</x:v>
      </x:c>
      <x:c r="C3171" s="125" t="n">
        <x:v>45962</x:v>
      </x:c>
      <x:c r="D3171" s="120" t="n">
        <x:v>101042</x:v>
      </x:c>
      <x:c r="E3171" s="120" t="n">
        <x:v>73557.40897159226</x:v>
      </x:c>
      <x:c r="F3171" s="120" t="n">
        <x:v>90745.58384821891</x:v>
      </x:c>
      <x:c r="G3171" s="120" t="n">
        <x:v>71647.61176307818</x:v>
      </x:c>
      <x:c r="H3171" s="119" t="n">
        <x:v>0.2720115499337675</x:v>
      </x:c>
      <x:c r="I3171" s="119" t="n">
        <x:f>IFERROR(ABS(F3171-D3171)/ABS(D3171),"")</x:f>
        <x:v>0.1019023391439311</x:v>
      </x:c>
      <x:c r="J3171" s="119" t="n">
        <x:f>IFERROR(ABS(G3171-D3171)/ABS(D3171),"")</x:f>
        <x:v>0.29091257335486054</x:v>
      </x:c>
      <x:c r="K3171" s="120" t="n">
        <x:f>E3171-D3171</x:f>
        <x:v>-27484.59102840774</x:v>
      </x:c>
      <x:c r="L3171" s="77" t="str">
        <x:v>weighted_hybrid</x:v>
      </x:c>
      <x:c r="M3171" s="77" t="str">
        <x:v>是</x:v>
      </x:c>
      <x:c r="N3171" s="77" t="str">
        <x:v>是</x:v>
      </x:c>
    </x:row>
    <x:row r="3172">
      <x:c r="A3172" s="77" t="str">
        <x:v>4161</x:v>
      </x:c>
      <x:c r="B3172" s="77" t="str">
        <x:v>聿新科</x:v>
      </x:c>
      <x:c r="C3172" s="125" t="n">
        <x:v>45992</x:v>
      </x:c>
      <x:c r="D3172" s="120" t="n">
        <x:v>74353</x:v>
      </x:c>
      <x:c r="E3172" s="120" t="n">
        <x:v>88952.57396789931</x:v>
      </x:c>
      <x:c r="F3172" s="120" t="n">
        <x:v>83054.70334123664</x:v>
      </x:c>
      <x:c r="G3172" s="120" t="n">
        <x:v>89607.8929264174</x:v>
      </x:c>
      <x:c r="H3172" s="119" t="n">
        <x:v>0.19635487428751108</x:v>
      </x:c>
      <x:c r="I3172" s="119" t="n">
        <x:f>IFERROR(ABS(F3172-D3172)/ABS(D3172),"")</x:f>
        <x:v>0.11703230994360206</x:v>
      </x:c>
      <x:c r="J3172" s="119" t="n">
        <x:f>IFERROR(ABS(G3172-D3172)/ABS(D3172),"")</x:f>
        <x:v>0.20516849254794553</x:v>
      </x:c>
      <x:c r="K3172" s="120" t="n">
        <x:f>E3172-D3172</x:f>
        <x:v>14599.573967899312</x:v>
      </x:c>
      <x:c r="L3172" s="77" t="str">
        <x:v>weighted_hybrid</x:v>
      </x:c>
      <x:c r="M3172" s="77" t="str">
        <x:v>是</x:v>
      </x:c>
      <x:c r="N3172" s="77" t="str">
        <x:v>是</x:v>
      </x:c>
    </x:row>
    <x:row r="3173">
      <x:c r="A3173" s="77" t="str">
        <x:v>4164</x:v>
      </x:c>
      <x:c r="B3173" s="77" t="str">
        <x:v>承業醫</x:v>
      </x:c>
      <x:c r="C3173" s="125" t="n">
        <x:v>45658</x:v>
      </x:c>
      <x:c r="D3173" s="120" t="n">
        <x:v>227601</x:v>
      </x:c>
      <x:c r="E3173" s="120" t="n">
        <x:v>306950.18790023885</x:v>
      </x:c>
      <x:c r="F3173" s="120" t="n">
        <x:v>258712.5723256661</x:v>
      </x:c>
      <x:c r="G3173" s="120" t="n">
        <x:v>312309.92296408024</x:v>
      </x:c>
      <x:c r="H3173" s="119" t="n">
        <x:v>0.34863286145596395</x:v>
      </x:c>
      <x:c r="I3173" s="119" t="n">
        <x:f>IFERROR(ABS(F3173-D3173)/ABS(D3173),"")</x:f>
        <x:v>0.1366934781730576</x:v>
      </x:c>
      <x:c r="J3173" s="119" t="n">
        <x:f>IFERROR(ABS(G3173-D3173)/ABS(D3173),"")</x:f>
        <x:v>0.3721816818207312</x:v>
      </x:c>
      <x:c r="K3173" s="120" t="n">
        <x:f>E3173-D3173</x:f>
        <x:v>79349.18790023885</x:v>
      </x:c>
      <x:c r="L3173" s="77" t="str">
        <x:v>weighted_hybrid</x:v>
      </x:c>
      <x:c r="M3173" s="77" t="str">
        <x:v>是</x:v>
      </x:c>
      <x:c r="N3173" s="77" t="str">
        <x:v>是</x:v>
      </x:c>
    </x:row>
    <x:row r="3174">
      <x:c r="A3174" s="77" t="str">
        <x:v>4164</x:v>
      </x:c>
      <x:c r="B3174" s="77" t="str">
        <x:v>承業醫</x:v>
      </x:c>
      <x:c r="C3174" s="125" t="n">
        <x:v>45689</x:v>
      </x:c>
      <x:c r="D3174" s="120" t="n">
        <x:v>218884</x:v>
      </x:c>
      <x:c r="E3174" s="120" t="n">
        <x:v>187626.05771616037</x:v>
      </x:c>
      <x:c r="F3174" s="120" t="n">
        <x:v>225502.69788751545</x:v>
      </x:c>
      <x:c r="G3174" s="120" t="n">
        <x:v>183417.54214156535</x:v>
      </x:c>
      <x:c r="H3174" s="119" t="n">
        <x:v>0.14280597158238897</x:v>
      </x:c>
      <x:c r="I3174" s="119" t="n">
        <x:f>IFERROR(ABS(F3174-D3174)/ABS(D3174),"")</x:f>
        <x:v>0.030238381460113328</x:v>
      </x:c>
      <x:c r="J3174" s="119" t="n">
        <x:f>IFERROR(ABS(G3174-D3174)/ABS(D3174),"")</x:f>
        <x:v>0.16203312192044483</x:v>
      </x:c>
      <x:c r="K3174" s="120" t="n">
        <x:f>E3174-D3174</x:f>
        <x:v>-31257.942283839628</x:v>
      </x:c>
      <x:c r="L3174" s="77" t="str">
        <x:v>weighted_hybrid</x:v>
      </x:c>
      <x:c r="M3174" s="77" t="str">
        <x:v>是</x:v>
      </x:c>
      <x:c r="N3174" s="77" t="str">
        <x:v>是</x:v>
      </x:c>
    </x:row>
    <x:row r="3175">
      <x:c r="A3175" s="77" t="str">
        <x:v>4164</x:v>
      </x:c>
      <x:c r="B3175" s="77" t="str">
        <x:v>承業醫</x:v>
      </x:c>
      <x:c r="C3175" s="125" t="n">
        <x:v>45717</x:v>
      </x:c>
      <x:c r="D3175" s="120" t="n">
        <x:v>558315</x:v>
      </x:c>
      <x:c r="E3175" s="120" t="n">
        <x:v>255577.49133130358</x:v>
      </x:c>
      <x:c r="F3175" s="120" t="n">
        <x:v>284749.60701642226</x:v>
      </x:c>
      <x:c r="G3175" s="120" t="n">
        <x:v>252336.14514406814</x:v>
      </x:c>
      <x:c r="H3175" s="119" t="n">
        <x:v>0.5422342381427983</x:v>
      </x:c>
      <x:c r="I3175" s="119" t="n">
        <x:f>IFERROR(ABS(F3175-D3175)/ABS(D3175),"")</x:f>
        <x:v>0.48998395705574405</x:v>
      </x:c>
      <x:c r="J3175" s="119" t="n">
        <x:f>IFERROR(ABS(G3175-D3175)/ABS(D3175),"")</x:f>
        <x:v>0.5480398249302487</x:v>
      </x:c>
      <x:c r="K3175" s="120" t="n">
        <x:f>E3175-D3175</x:f>
        <x:v>-302737.5086686964</x:v>
      </x:c>
      <x:c r="L3175" s="77" t="str">
        <x:v>weighted_hybrid</x:v>
      </x:c>
      <x:c r="M3175" s="77" t="str">
        <x:v>是</x:v>
      </x:c>
      <x:c r="N3175" s="77" t="str">
        <x:v>是</x:v>
      </x:c>
    </x:row>
    <x:row r="3176">
      <x:c r="A3176" s="77" t="str">
        <x:v>4164</x:v>
      </x:c>
      <x:c r="B3176" s="77" t="str">
        <x:v>承業醫</x:v>
      </x:c>
      <x:c r="C3176" s="125" t="n">
        <x:v>45748</x:v>
      </x:c>
      <x:c r="D3176" s="120" t="n">
        <x:v>249903</x:v>
      </x:c>
      <x:c r="E3176" s="120" t="n">
        <x:v>388607.32937527855</x:v>
      </x:c>
      <x:c r="F3176" s="120" t="n">
        <x:v>284342.18422878406</x:v>
      </x:c>
      <x:c r="G3176" s="120" t="n">
        <x:v>400192.3455026668</x:v>
      </x:c>
      <x:c r="H3176" s="119" t="n">
        <x:v>0.555032670177143</x:v>
      </x:c>
      <x:c r="I3176" s="119" t="n">
        <x:f>IFERROR(ABS(F3176-D3176)/ABS(D3176),"")</x:f>
        <x:v>0.13781020727555915</x:v>
      </x:c>
      <x:c r="J3176" s="119" t="n">
        <x:f>IFERROR(ABS(G3176-D3176)/ABS(D3176),"")</x:f>
        <x:v>0.6013907216106521</x:v>
      </x:c>
      <x:c r="K3176" s="120" t="n">
        <x:f>E3176-D3176</x:f>
        <x:v>138704.32937527855</x:v>
      </x:c>
      <x:c r="L3176" s="77" t="str">
        <x:v>weighted_hybrid</x:v>
      </x:c>
      <x:c r="M3176" s="77" t="str">
        <x:v>是</x:v>
      </x:c>
      <x:c r="N3176" s="77" t="str">
        <x:v>是</x:v>
      </x:c>
    </x:row>
    <x:row r="3177">
      <x:c r="A3177" s="77" t="str">
        <x:v>4164</x:v>
      </x:c>
      <x:c r="B3177" s="77" t="str">
        <x:v>承業醫</x:v>
      </x:c>
      <x:c r="C3177" s="125" t="n">
        <x:v>45778</x:v>
      </x:c>
      <x:c r="D3177" s="120" t="n">
        <x:v>301591</x:v>
      </x:c>
      <x:c r="E3177" s="120" t="n">
        <x:v>353000.15149314597</x:v>
      </x:c>
      <x:c r="F3177" s="120" t="n">
        <x:v>335506.65751078905</x:v>
      </x:c>
      <x:c r="G3177" s="120" t="n">
        <x:v>354943.8730467411</x:v>
      </x:c>
      <x:c r="H3177" s="119" t="n">
        <x:v>0.17045983299616357</x:v>
      </x:c>
      <x:c r="I3177" s="119" t="n">
        <x:f>IFERROR(ABS(F3177-D3177)/ABS(D3177),"")</x:f>
        <x:v>0.11245580110410806</x:v>
      </x:c>
      <x:c r="J3177" s="119" t="n">
        <x:f>IFERROR(ABS(G3177-D3177)/ABS(D3177),"")</x:f>
        <x:v>0.176904725428614</x:v>
      </x:c>
      <x:c r="K3177" s="120" t="n">
        <x:f>E3177-D3177</x:f>
        <x:v>51409.15149314597</x:v>
      </x:c>
      <x:c r="L3177" s="77" t="str">
        <x:v>weighted_hybrid</x:v>
      </x:c>
      <x:c r="M3177" s="77" t="str">
        <x:v>是</x:v>
      </x:c>
      <x:c r="N3177" s="77" t="str">
        <x:v>是</x:v>
      </x:c>
    </x:row>
    <x:row r="3178">
      <x:c r="A3178" s="77" t="str">
        <x:v>4164</x:v>
      </x:c>
      <x:c r="B3178" s="77" t="str">
        <x:v>承業醫</x:v>
      </x:c>
      <x:c r="C3178" s="125" t="n">
        <x:v>45809</x:v>
      </x:c>
      <x:c r="D3178" s="120" t="n">
        <x:v>533411</x:v>
      </x:c>
      <x:c r="E3178" s="120" t="n">
        <x:v>355369.39081882907</x:v>
      </x:c>
      <x:c r="F3178" s="120" t="n">
        <x:v>370228.45256479527</x:v>
      </x:c>
      <x:c r="G3178" s="120" t="n">
        <x:v>353718.3839581662</x:v>
      </x:c>
      <x:c r="H3178" s="119" t="n">
        <x:v>0.3337794105880286</x:v>
      </x:c>
      <x:c r="I3178" s="119" t="n">
        <x:f>IFERROR(ABS(F3178-D3178)/ABS(D3178),"")</x:f>
        <x:v>0.30592272644397045</x:v>
      </x:c>
      <x:c r="J3178" s="119" t="n">
        <x:f>IFERROR(ABS(G3178-D3178)/ABS(D3178),"")</x:f>
        <x:v>0.33687459771514616</x:v>
      </x:c>
      <x:c r="K3178" s="120" t="n">
        <x:f>E3178-D3178</x:f>
        <x:v>-178041.60918117093</x:v>
      </x:c>
      <x:c r="L3178" s="77" t="str">
        <x:v>weighted_hybrid</x:v>
      </x:c>
      <x:c r="M3178" s="77" t="str">
        <x:v>是</x:v>
      </x:c>
      <x:c r="N3178" s="77" t="str">
        <x:v>是</x:v>
      </x:c>
    </x:row>
    <x:row r="3179">
      <x:c r="A3179" s="77" t="str">
        <x:v>4164</x:v>
      </x:c>
      <x:c r="B3179" s="77" t="str">
        <x:v>承業醫</x:v>
      </x:c>
      <x:c r="C3179" s="125" t="n">
        <x:v>45839</x:v>
      </x:c>
      <x:c r="D3179" s="120" t="n">
        <x:v>287368</x:v>
      </x:c>
      <x:c r="E3179" s="120" t="n">
        <x:v>360343.9755622244</x:v>
      </x:c>
      <x:c r="F3179" s="120" t="n">
        <x:v>292669.06218707067</x:v>
      </x:c>
      <x:c r="G3179" s="120" t="n">
        <x:v>367863.4103816859</x:v>
      </x:c>
      <x:c r="H3179" s="119" t="n">
        <x:v>0.25394607458806967</x:v>
      </x:c>
      <x:c r="I3179" s="119" t="n">
        <x:f>IFERROR(ABS(F3179-D3179)/ABS(D3179),"")</x:f>
        <x:v>0.018446946727090935</x:v>
      </x:c>
      <x:c r="J3179" s="119" t="n">
        <x:f>IFERROR(ABS(G3179-D3179)/ABS(D3179),"")</x:f>
        <x:v>0.28011264435040045</x:v>
      </x:c>
      <x:c r="K3179" s="120" t="n">
        <x:f>E3179-D3179</x:f>
        <x:v>72975.9755622244</x:v>
      </x:c>
      <x:c r="L3179" s="77" t="str">
        <x:v>weighted_hybrid</x:v>
      </x:c>
      <x:c r="M3179" s="77" t="str">
        <x:v>是</x:v>
      </x:c>
      <x:c r="N3179" s="77" t="str">
        <x:v>是</x:v>
      </x:c>
    </x:row>
    <x:row r="3180">
      <x:c r="A3180" s="77" t="str">
        <x:v>4164</x:v>
      </x:c>
      <x:c r="B3180" s="77" t="str">
        <x:v>承業醫</x:v>
      </x:c>
      <x:c r="C3180" s="125" t="n">
        <x:v>45870</x:v>
      </x:c>
      <x:c r="D3180" s="120" t="n">
        <x:v>283824</x:v>
      </x:c>
      <x:c r="E3180" s="120" t="n">
        <x:v>308079.1761356988</x:v>
      </x:c>
      <x:c r="F3180" s="120" t="n">
        <x:v>304412.3696121362</x:v>
      </x:c>
      <x:c r="G3180" s="120" t="n">
        <x:v>308486.59908276127</x:v>
      </x:c>
      <x:c r="H3180" s="119" t="n">
        <x:v>0.08545850997695333</x:v>
      </x:c>
      <x:c r="I3180" s="119" t="n">
        <x:f>IFERROR(ABS(F3180-D3180)/ABS(D3180),"")</x:f>
        <x:v>0.07253921307618882</x:v>
      </x:c>
      <x:c r="J3180" s="119" t="n">
        <x:f>IFERROR(ABS(G3180-D3180)/ABS(D3180),"")</x:f>
        <x:v>0.08689398741037146</x:v>
      </x:c>
      <x:c r="K3180" s="120" t="n">
        <x:f>E3180-D3180</x:f>
        <x:v>24255.1761356988</x:v>
      </x:c>
      <x:c r="L3180" s="77" t="str">
        <x:v>weighted_hybrid</x:v>
      </x:c>
      <x:c r="M3180" s="77" t="str">
        <x:v>是</x:v>
      </x:c>
      <x:c r="N3180" s="77" t="str">
        <x:v>是</x:v>
      </x:c>
    </x:row>
    <x:row r="3181">
      <x:c r="A3181" s="77" t="str">
        <x:v>4164</x:v>
      </x:c>
      <x:c r="B3181" s="77" t="str">
        <x:v>承業醫</x:v>
      </x:c>
      <x:c r="C3181" s="125" t="n">
        <x:v>45901</x:v>
      </x:c>
      <x:c r="D3181" s="120" t="n">
        <x:v>527939</x:v>
      </x:c>
      <x:c r="E3181" s="120" t="n">
        <x:v>424920.19123295555</x:v>
      </x:c>
      <x:c r="F3181" s="120" t="n">
        <x:v>459670.04420875874</x:v>
      </x:c>
      <x:c r="G3181" s="120" t="n">
        <x:v>421059.0964578663</x:v>
      </x:c>
      <x:c r="H3181" s="119" t="n">
        <x:v>0.19513392412199976</x:v>
      </x:c>
      <x:c r="I3181" s="119" t="n">
        <x:f>IFERROR(ABS(F3181-D3181)/ABS(D3181),"")</x:f>
        <x:v>0.12931220423427944</x:v>
      </x:c>
      <x:c r="J3181" s="119" t="n">
        <x:f>IFERROR(ABS(G3181-D3181)/ABS(D3181),"")</x:f>
        <x:v>0.2024474485539687</x:v>
      </x:c>
      <x:c r="K3181" s="120" t="n">
        <x:f>E3181-D3181</x:f>
        <x:v>-103018.80876704445</x:v>
      </x:c>
      <x:c r="L3181" s="77" t="str">
        <x:v>weighted_hybrid</x:v>
      </x:c>
      <x:c r="M3181" s="77" t="str">
        <x:v>是</x:v>
      </x:c>
      <x:c r="N3181" s="77" t="str">
        <x:v>是</x:v>
      </x:c>
    </x:row>
    <x:row r="3182">
      <x:c r="A3182" s="77" t="str">
        <x:v>4164</x:v>
      </x:c>
      <x:c r="B3182" s="77" t="str">
        <x:v>承業醫</x:v>
      </x:c>
      <x:c r="C3182" s="125" t="n">
        <x:v>45931</x:v>
      </x:c>
      <x:c r="D3182" s="120" t="n">
        <x:v>337750</x:v>
      </x:c>
      <x:c r="E3182" s="120" t="n">
        <x:v>372988.94470793504</x:v>
      </x:c>
      <x:c r="F3182" s="120" t="n">
        <x:v>377615.3405379997</x:v>
      </x:c>
      <x:c r="G3182" s="120" t="n">
        <x:v>372474.90072681673</x:v>
      </x:c>
      <x:c r="H3182" s="119" t="n">
        <x:v>0.10433440328034059</x:v>
      </x:c>
      <x:c r="I3182" s="119" t="n">
        <x:f>IFERROR(ABS(F3182-D3182)/ABS(D3182),"")</x:f>
        <x:v>0.11803209633752687</x:v>
      </x:c>
      <x:c r="J3182" s="119" t="n">
        <x:f>IFERROR(ABS(G3182-D3182)/ABS(D3182),"")</x:f>
        <x:v>0.10281243738509765</x:v>
      </x:c>
      <x:c r="K3182" s="120" t="n">
        <x:f>E3182-D3182</x:f>
        <x:v>35238.944707935036</x:v>
      </x:c>
      <x:c r="L3182" s="77" t="str">
        <x:v>weighted_hybrid</x:v>
      </x:c>
      <x:c r="M3182" s="77" t="str">
        <x:v>是</x:v>
      </x:c>
      <x:c r="N3182" s="77" t="str">
        <x:v>是</x:v>
      </x:c>
    </x:row>
    <x:row r="3183">
      <x:c r="A3183" s="77" t="str">
        <x:v>4164</x:v>
      </x:c>
      <x:c r="B3183" s="77" t="str">
        <x:v>承業醫</x:v>
      </x:c>
      <x:c r="C3183" s="125" t="n">
        <x:v>45962</x:v>
      </x:c>
      <x:c r="D3183" s="120" t="n">
        <x:v>394089</x:v>
      </x:c>
      <x:c r="E3183" s="120" t="n">
        <x:v>335240.267575307</x:v>
      </x:c>
      <x:c r="F3183" s="120" t="n">
        <x:v>353424.34365719906</x:v>
      </x:c>
      <x:c r="G3183" s="120" t="n">
        <x:v>333219.81467731897</x:v>
      </x:c>
      <x:c r="H3183" s="119" t="n">
        <x:v>0.14932853346501174</x:v>
      </x:c>
      <x:c r="I3183" s="119" t="n">
        <x:f>IFERROR(ABS(F3183-D3183)/ABS(D3183),"")</x:f>
        <x:v>0.10318647905118118</x:v>
      </x:c>
      <x:c r="J3183" s="119" t="n">
        <x:f>IFERROR(ABS(G3183-D3183)/ABS(D3183),"")</x:f>
        <x:v>0.15445542839988183</x:v>
      </x:c>
      <x:c r="K3183" s="120" t="n">
        <x:f>E3183-D3183</x:f>
        <x:v>-58848.73242469301</x:v>
      </x:c>
      <x:c r="L3183" s="77" t="str">
        <x:v>weighted_hybrid</x:v>
      </x:c>
      <x:c r="M3183" s="77" t="str">
        <x:v>是</x:v>
      </x:c>
      <x:c r="N3183" s="77" t="str">
        <x:v>是</x:v>
      </x:c>
    </x:row>
    <x:row r="3184">
      <x:c r="A3184" s="77" t="str">
        <x:v>4164</x:v>
      </x:c>
      <x:c r="B3184" s="77" t="str">
        <x:v>承業醫</x:v>
      </x:c>
      <x:c r="C3184" s="125" t="n">
        <x:v>45992</x:v>
      </x:c>
      <x:c r="D3184" s="120" t="n">
        <x:v>477605</x:v>
      </x:c>
      <x:c r="E3184" s="120" t="n">
        <x:v>507228.13744960673</x:v>
      </x:c>
      <x:c r="F3184" s="120" t="n">
        <x:v>536192.6143564748</x:v>
      </x:c>
      <x:c r="G3184" s="120" t="n">
        <x:v>504009.86223773245</x:v>
      </x:c>
      <x:c r="H3184" s="119" t="n">
        <x:v>0.06202434532638211</x:v>
      </x:c>
      <x:c r="I3184" s="119" t="n">
        <x:f>IFERROR(ABS(F3184-D3184)/ABS(D3184),"")</x:f>
        <x:v>0.12266960010149566</x:v>
      </x:c>
      <x:c r="J3184" s="119" t="n">
        <x:f>IFERROR(ABS(G3184-D3184)/ABS(D3184),"")</x:f>
        <x:v>0.055285983684702736</x:v>
      </x:c>
      <x:c r="K3184" s="120" t="n">
        <x:f>E3184-D3184</x:f>
        <x:v>29623.13744960673</x:v>
      </x:c>
      <x:c r="L3184" s="77" t="str">
        <x:v>weighted_hybrid</x:v>
      </x:c>
      <x:c r="M3184" s="77" t="str">
        <x:v>是</x:v>
      </x:c>
      <x:c r="N3184" s="77" t="str">
        <x:v>是</x:v>
      </x:c>
    </x:row>
    <x:row r="3185">
      <x:c r="A3185" s="77" t="str">
        <x:v>4167</x:v>
      </x:c>
      <x:c r="B3185" s="77" t="str">
        <x:v>松瑞藥</x:v>
      </x:c>
      <x:c r="C3185" s="125" t="n">
        <x:v>45658</x:v>
      </x:c>
      <x:c r="D3185" s="120" t="n">
        <x:v>97777</x:v>
      </x:c>
      <x:c r="E3185" s="120" t="n">
        <x:v>79658.34525395438</x:v>
      </x:c>
      <x:c r="F3185" s="120" t="n">
        <x:v>81197.08545401672</x:v>
      </x:c>
      <x:c r="G3185" s="120" t="n">
        <x:v>79487.37412061411</x:v>
      </x:c>
      <x:c r="H3185" s="119" t="n">
        <x:v>0.1853058975632881</x:v>
      </x:c>
      <x:c r="I3185" s="119" t="n">
        <x:f>IFERROR(ABS(F3185-D3185)/ABS(D3185),"")</x:f>
        <x:v>0.16956865669823457</x:v>
      </x:c>
      <x:c r="J3185" s="119" t="n">
        <x:f>IFERROR(ABS(G3185-D3185)/ABS(D3185),"")</x:f>
        <x:v>0.18705447988162746</x:v>
      </x:c>
      <x:c r="K3185" s="120" t="n">
        <x:f>E3185-D3185</x:f>
        <x:v>-18118.65474604562</x:v>
      </x:c>
      <x:c r="L3185" s="77" t="str">
        <x:v>weighted_hybrid</x:v>
      </x:c>
      <x:c r="M3185" s="77" t="str">
        <x:v>是</x:v>
      </x:c>
      <x:c r="N3185" s="77" t="str">
        <x:v>是</x:v>
      </x:c>
    </x:row>
    <x:row r="3186">
      <x:c r="A3186" s="77" t="str">
        <x:v>4167</x:v>
      </x:c>
      <x:c r="B3186" s="77" t="str">
        <x:v>松瑞藥</x:v>
      </x:c>
      <x:c r="C3186" s="125" t="n">
        <x:v>45689</x:v>
      </x:c>
      <x:c r="D3186" s="120" t="n">
        <x:v>72216</x:v>
      </x:c>
      <x:c r="E3186" s="120" t="n">
        <x:v>67750.595162433</x:v>
      </x:c>
      <x:c r="F3186" s="120" t="n">
        <x:v>67619.97215923478</x:v>
      </x:c>
      <x:c r="G3186" s="120" t="n">
        <x:v>67765.10882945503</x:v>
      </x:c>
      <x:c r="H3186" s="119" t="n">
        <x:v>0.06183400960406274</x:v>
      </x:c>
      <x:c r="I3186" s="119" t="n">
        <x:f>IFERROR(ABS(F3186-D3186)/ABS(D3186),"")</x:f>
        <x:v>0.06364279163572092</x:v>
      </x:c>
      <x:c r="J3186" s="119" t="n">
        <x:f>IFERROR(ABS(G3186-D3186)/ABS(D3186),"")</x:f>
        <x:v>0.06163303382276742</x:v>
      </x:c>
      <x:c r="K3186" s="120" t="n">
        <x:f>E3186-D3186</x:f>
        <x:v>-4465.404837566995</x:v>
      </x:c>
      <x:c r="L3186" s="77" t="str">
        <x:v>weighted_hybrid</x:v>
      </x:c>
      <x:c r="M3186" s="77" t="str">
        <x:v>是</x:v>
      </x:c>
      <x:c r="N3186" s="77" t="str">
        <x:v>是</x:v>
      </x:c>
    </x:row>
    <x:row r="3187">
      <x:c r="A3187" s="77" t="str">
        <x:v>4167</x:v>
      </x:c>
      <x:c r="B3187" s="77" t="str">
        <x:v>松瑞藥</x:v>
      </x:c>
      <x:c r="C3187" s="125" t="n">
        <x:v>45717</x:v>
      </x:c>
      <x:c r="D3187" s="120" t="n">
        <x:v>93868</x:v>
      </x:c>
      <x:c r="E3187" s="120" t="n">
        <x:v>78251.33320975985</x:v>
      </x:c>
      <x:c r="F3187" s="120" t="n">
        <x:v>97475.51801250188</x:v>
      </x:c>
      <x:c r="G3187" s="120" t="n">
        <x:v>76115.31267612184</x:v>
      </x:c>
      <x:c r="H3187" s="119" t="n">
        <x:v>0.16636837676567257</x:v>
      </x:c>
      <x:c r="I3187" s="119" t="n">
        <x:f>IFERROR(ABS(F3187-D3187)/ABS(D3187),"")</x:f>
        <x:v>0.038431819283481924</x:v>
      </x:c>
      <x:c r="J3187" s="119" t="n">
        <x:f>IFERROR(ABS(G3187-D3187)/ABS(D3187),"")</x:f>
        <x:v>0.1891239541044675</x:v>
      </x:c>
      <x:c r="K3187" s="120" t="n">
        <x:f>E3187-D3187</x:f>
        <x:v>-15616.666790240153</x:v>
      </x:c>
      <x:c r="L3187" s="77" t="str">
        <x:v>weighted_hybrid</x:v>
      </x:c>
      <x:c r="M3187" s="77" t="str">
        <x:v>是</x:v>
      </x:c>
      <x:c r="N3187" s="77" t="str">
        <x:v>是</x:v>
      </x:c>
    </x:row>
    <x:row r="3188">
      <x:c r="A3188" s="77" t="str">
        <x:v>4167</x:v>
      </x:c>
      <x:c r="B3188" s="77" t="str">
        <x:v>松瑞藥</x:v>
      </x:c>
      <x:c r="C3188" s="125" t="n">
        <x:v>45748</x:v>
      </x:c>
      <x:c r="D3188" s="120" t="n">
        <x:v>118705</x:v>
      </x:c>
      <x:c r="E3188" s="120" t="n">
        <x:v>103564.2870089161</x:v>
      </x:c>
      <x:c r="F3188" s="120" t="n">
        <x:v>89817.3944806288</x:v>
      </x:c>
      <x:c r="G3188" s="120" t="n">
        <x:v>105091.71951205912</x:v>
      </x:c>
      <x:c r="H3188" s="119" t="n">
        <x:v>0.12754907536400234</x:v>
      </x:c>
      <x:c r="I3188" s="119" t="n">
        <x:f>IFERROR(ABS(F3188-D3188)/ABS(D3188),"")</x:f>
        <x:v>0.24335626569538937</x:v>
      </x:c>
      <x:c r="J3188" s="119" t="n">
        <x:f>IFERROR(ABS(G3188-D3188)/ABS(D3188),"")</x:f>
        <x:v>0.11468160977162613</x:v>
      </x:c>
      <x:c r="K3188" s="120" t="n">
        <x:f>E3188-D3188</x:f>
        <x:v>-15140.7129910839</x:v>
      </x:c>
      <x:c r="L3188" s="77" t="str">
        <x:v>weighted_hybrid</x:v>
      </x:c>
      <x:c r="M3188" s="77" t="str">
        <x:v>是</x:v>
      </x:c>
      <x:c r="N3188" s="77" t="str">
        <x:v>是</x:v>
      </x:c>
    </x:row>
    <x:row r="3189">
      <x:c r="A3189" s="77" t="str">
        <x:v>4167</x:v>
      </x:c>
      <x:c r="B3189" s="77" t="str">
        <x:v>松瑞藥</x:v>
      </x:c>
      <x:c r="C3189" s="125" t="n">
        <x:v>45778</x:v>
      </x:c>
      <x:c r="D3189" s="120" t="n">
        <x:v>114328</x:v>
      </x:c>
      <x:c r="E3189" s="120" t="n">
        <x:v>129166.08781163894</x:v>
      </x:c>
      <x:c r="F3189" s="120" t="n">
        <x:v>105610.77026152388</x:v>
      </x:c>
      <x:c r="G3189" s="120" t="n">
        <x:v>131783.34531720728</x:v>
      </x:c>
      <x:c r="H3189" s="119" t="n">
        <x:v>0.12978524781015094</x:v>
      </x:c>
      <x:c r="I3189" s="119" t="n">
        <x:f>IFERROR(ABS(F3189-D3189)/ABS(D3189),"")</x:f>
        <x:v>0.07624754861867712</x:v>
      </x:c>
      <x:c r="J3189" s="119" t="n">
        <x:f>IFERROR(ABS(G3189-D3189)/ABS(D3189),"")</x:f>
        <x:v>0.1526777807466874</x:v>
      </x:c>
      <x:c r="K3189" s="120" t="n">
        <x:f>E3189-D3189</x:f>
        <x:v>14838.087811638936</x:v>
      </x:c>
      <x:c r="L3189" s="77" t="str">
        <x:v>weighted_hybrid</x:v>
      </x:c>
      <x:c r="M3189" s="77" t="str">
        <x:v>是</x:v>
      </x:c>
      <x:c r="N3189" s="77" t="str">
        <x:v>是</x:v>
      </x:c>
    </x:row>
    <x:row r="3190">
      <x:c r="A3190" s="77" t="str">
        <x:v>4167</x:v>
      </x:c>
      <x:c r="B3190" s="77" t="str">
        <x:v>松瑞藥</x:v>
      </x:c>
      <x:c r="C3190" s="125" t="n">
        <x:v>45809</x:v>
      </x:c>
      <x:c r="D3190" s="120" t="n">
        <x:v>102451</x:v>
      </x:c>
      <x:c r="E3190" s="120" t="n">
        <x:v>102574.02014391581</x:v>
      </x:c>
      <x:c r="F3190" s="120" t="n">
        <x:v>105275.73265614331</x:v>
      </x:c>
      <x:c r="G3190" s="120" t="n">
        <x:v>102273.82986477941</x:v>
      </x:c>
      <x:c r="H3190" s="119" t="n">
        <x:v>0.0012007705529063824</x:v>
      </x:c>
      <x:c r="I3190" s="119" t="n">
        <x:f>IFERROR(ABS(F3190-D3190)/ABS(D3190),"")</x:f>
        <x:v>0.027571547921868157</x:v>
      </x:c>
      <x:c r="J3190" s="119" t="n">
        <x:f>IFERROR(ABS(G3190-D3190)/ABS(D3190),"")</x:f>
        <x:v>0.0017293158214227826</x:v>
      </x:c>
      <x:c r="K3190" s="120" t="n">
        <x:f>E3190-D3190</x:f>
        <x:v>123.02014391581179</x:v>
      </x:c>
      <x:c r="L3190" s="77" t="str">
        <x:v>weighted_hybrid</x:v>
      </x:c>
      <x:c r="M3190" s="77" t="str">
        <x:v>是</x:v>
      </x:c>
      <x:c r="N3190" s="77" t="str">
        <x:v>是</x:v>
      </x:c>
    </x:row>
    <x:row r="3191">
      <x:c r="A3191" s="77" t="str">
        <x:v>4167</x:v>
      </x:c>
      <x:c r="B3191" s="77" t="str">
        <x:v>松瑞藥</x:v>
      </x:c>
      <x:c r="C3191" s="125" t="n">
        <x:v>45839</x:v>
      </x:c>
      <x:c r="D3191" s="120" t="n">
        <x:v>108841</x:v>
      </x:c>
      <x:c r="E3191" s="120" t="n">
        <x:v>99358.25935220205</x:v>
      </x:c>
      <x:c r="F3191" s="120" t="n">
        <x:v>96801.22699582852</x:v>
      </x:c>
      <x:c r="G3191" s="120" t="n">
        <x:v>99642.37405846578</x:v>
      </x:c>
      <x:c r="H3191" s="119" t="n">
        <x:v>0.08712471079646415</x:v>
      </x:c>
      <x:c r="I3191" s="119" t="n">
        <x:f>IFERROR(ABS(F3191-D3191)/ABS(D3191),"")</x:f>
        <x:v>0.11061799325779331</x:v>
      </x:c>
      <x:c r="J3191" s="119" t="n">
        <x:f>IFERROR(ABS(G3191-D3191)/ABS(D3191),"")</x:f>
        <x:v>0.08451434607853861</x:v>
      </x:c>
      <x:c r="K3191" s="120" t="n">
        <x:f>E3191-D3191</x:f>
        <x:v>-9482.740647797953</x:v>
      </x:c>
      <x:c r="L3191" s="77" t="str">
        <x:v>weighted_hybrid</x:v>
      </x:c>
      <x:c r="M3191" s="77" t="str">
        <x:v>是</x:v>
      </x:c>
      <x:c r="N3191" s="77" t="str">
        <x:v>是</x:v>
      </x:c>
    </x:row>
    <x:row r="3192">
      <x:c r="A3192" s="77" t="str">
        <x:v>4167</x:v>
      </x:c>
      <x:c r="B3192" s="77" t="str">
        <x:v>松瑞藥</x:v>
      </x:c>
      <x:c r="C3192" s="125" t="n">
        <x:v>45870</x:v>
      </x:c>
      <x:c r="D3192" s="120" t="n">
        <x:v>95808</x:v>
      </x:c>
      <x:c r="E3192" s="120" t="n">
        <x:v>116186.53631175956</x:v>
      </x:c>
      <x:c r="F3192" s="120" t="n">
        <x:v>116571.66245073044</x:v>
      </x:c>
      <x:c r="G3192" s="120" t="n">
        <x:v>116143.74451854058</x:v>
      </x:c>
      <x:c r="H3192" s="119" t="n">
        <x:v>0.21270182356128461</x:v>
      </x:c>
      <x:c r="I3192" s="119" t="n">
        <x:f>IFERROR(ABS(F3192-D3192)/ABS(D3192),"")</x:f>
        <x:v>0.2167215937158738</x:v>
      </x:c>
      <x:c r="J3192" s="119" t="n">
        <x:f>IFERROR(ABS(G3192-D3192)/ABS(D3192),"")</x:f>
        <x:v>0.21225518243299704</x:v>
      </x:c>
      <x:c r="K3192" s="120" t="n">
        <x:f>E3192-D3192</x:f>
        <x:v>20378.536311759555</x:v>
      </x:c>
      <x:c r="L3192" s="77" t="str">
        <x:v>weighted_hybrid</x:v>
      </x:c>
      <x:c r="M3192" s="77" t="str">
        <x:v>是</x:v>
      </x:c>
      <x:c r="N3192" s="77" t="str">
        <x:v>是</x:v>
      </x:c>
    </x:row>
    <x:row r="3193">
      <x:c r="A3193" s="77" t="str">
        <x:v>4167</x:v>
      </x:c>
      <x:c r="B3193" s="77" t="str">
        <x:v>松瑞藥</x:v>
      </x:c>
      <x:c r="C3193" s="125" t="n">
        <x:v>45901</x:v>
      </x:c>
      <x:c r="D3193" s="120" t="n">
        <x:v>77828</x:v>
      </x:c>
      <x:c r="E3193" s="120" t="n">
        <x:v>117559.94016894393</x:v>
      </x:c>
      <x:c r="F3193" s="120" t="n">
        <x:v>109043.44541461312</x:v>
      </x:c>
      <x:c r="G3193" s="120" t="n">
        <x:v>118506.21736386957</x:v>
      </x:c>
      <x:c r="H3193" s="119" t="n">
        <x:v>0.51050958740998</x:v>
      </x:c>
      <x:c r="I3193" s="119" t="n">
        <x:f>IFERROR(ABS(F3193-D3193)/ABS(D3193),"")</x:f>
        <x:v>0.40108245637319623</x:v>
      </x:c>
      <x:c r="J3193" s="119" t="n">
        <x:f>IFERROR(ABS(G3193-D3193)/ABS(D3193),"")</x:f>
        <x:v>0.5226681575251781</x:v>
      </x:c>
      <x:c r="K3193" s="120" t="n">
        <x:f>E3193-D3193</x:f>
        <x:v>39731.940168943926</x:v>
      </x:c>
      <x:c r="L3193" s="77" t="str">
        <x:v>weighted_hybrid</x:v>
      </x:c>
      <x:c r="M3193" s="77" t="str">
        <x:v>是</x:v>
      </x:c>
      <x:c r="N3193" s="77" t="str">
        <x:v>是</x:v>
      </x:c>
    </x:row>
    <x:row r="3194">
      <x:c r="A3194" s="77" t="str">
        <x:v>4167</x:v>
      </x:c>
      <x:c r="B3194" s="77" t="str">
        <x:v>松瑞藥</x:v>
      </x:c>
      <x:c r="C3194" s="125" t="n">
        <x:v>45931</x:v>
      </x:c>
      <x:c r="D3194" s="120" t="n">
        <x:v>112278</x:v>
      </x:c>
      <x:c r="E3194" s="120" t="n">
        <x:v>84897.60863983863</x:v>
      </x:c>
      <x:c r="F3194" s="120" t="n">
        <x:v>90706.19123800602</x:v>
      </x:c>
      <x:c r="G3194" s="120" t="n">
        <x:v>84252.21057337559</x:v>
      </x:c>
      <x:c r="H3194" s="119" t="n">
        <x:v>0.24386247849232595</x:v>
      </x:c>
      <x:c r="I3194" s="119" t="n">
        <x:f>IFERROR(ABS(F3194-D3194)/ABS(D3194),"")</x:f>
        <x:v>0.19212854487962003</x:v>
      </x:c>
      <x:c r="J3194" s="119" t="n">
        <x:f>IFERROR(ABS(G3194-D3194)/ABS(D3194),"")</x:f>
        <x:v>0.24961069333818212</x:v>
      </x:c>
      <x:c r="K3194" s="120" t="n">
        <x:f>E3194-D3194</x:f>
        <x:v>-27380.391360161375</x:v>
      </x:c>
      <x:c r="L3194" s="77" t="str">
        <x:v>weighted_hybrid</x:v>
      </x:c>
      <x:c r="M3194" s="77" t="str">
        <x:v>是</x:v>
      </x:c>
      <x:c r="N3194" s="77" t="str">
        <x:v>是</x:v>
      </x:c>
    </x:row>
    <x:row r="3195">
      <x:c r="A3195" s="77" t="str">
        <x:v>4167</x:v>
      </x:c>
      <x:c r="B3195" s="77" t="str">
        <x:v>松瑞藥</x:v>
      </x:c>
      <x:c r="C3195" s="125" t="n">
        <x:v>45962</x:v>
      </x:c>
      <x:c r="D3195" s="120" t="n">
        <x:v>87859</x:v>
      </x:c>
      <x:c r="E3195" s="120" t="n">
        <x:v>105097.31322706405</x:v>
      </x:c>
      <x:c r="F3195" s="120" t="n">
        <x:v>91018.32530333677</x:v>
      </x:c>
      <x:c r="G3195" s="120" t="n">
        <x:v>106661.6452185893</x:v>
      </x:c>
      <x:c r="H3195" s="119" t="n">
        <x:v>0.19620429582699608</x:v>
      </x:c>
      <x:c r="I3195" s="119" t="n">
        <x:f>IFERROR(ABS(F3195-D3195)/ABS(D3195),"")</x:f>
        <x:v>0.03595904009079053</x:v>
      </x:c>
      <x:c r="J3195" s="119" t="n">
        <x:f>IFERROR(ABS(G3195-D3195)/ABS(D3195),"")</x:f>
        <x:v>0.21400932424213</x:v>
      </x:c>
      <x:c r="K3195" s="120" t="n">
        <x:f>E3195-D3195</x:f>
        <x:v>17238.31322706405</x:v>
      </x:c>
      <x:c r="L3195" s="77" t="str">
        <x:v>weighted_hybrid</x:v>
      </x:c>
      <x:c r="M3195" s="77" t="str">
        <x:v>是</x:v>
      </x:c>
      <x:c r="N3195" s="77" t="str">
        <x:v>是</x:v>
      </x:c>
    </x:row>
    <x:row r="3196">
      <x:c r="A3196" s="77" t="str">
        <x:v>4167</x:v>
      </x:c>
      <x:c r="B3196" s="77" t="str">
        <x:v>松瑞藥</x:v>
      </x:c>
      <x:c r="C3196" s="125" t="n">
        <x:v>45992</x:v>
      </x:c>
      <x:c r="D3196" s="120" t="n">
        <x:v>119731</x:v>
      </x:c>
      <x:c r="E3196" s="120" t="n">
        <x:v>64777.246458859474</x:v>
      </x:c>
      <x:c r="F3196" s="120" t="n">
        <x:v>87171.05418507259</x:v>
      </x:c>
      <x:c r="G3196" s="120" t="n">
        <x:v>62289.04560039135</x:v>
      </x:c>
      <x:c r="H3196" s="119" t="n">
        <x:v>0.4589768192125725</x:v>
      </x:c>
      <x:c r="I3196" s="119" t="n">
        <x:f>IFERROR(ABS(F3196-D3196)/ABS(D3196),"")</x:f>
        <x:v>0.27194248619762146</x:v>
      </x:c>
      <x:c r="J3196" s="119" t="n">
        <x:f>IFERROR(ABS(G3196-D3196)/ABS(D3196),"")</x:f>
        <x:v>0.47975841176978934</x:v>
      </x:c>
      <x:c r="K3196" s="120" t="n">
        <x:f>E3196-D3196</x:f>
        <x:v>-54953.753541140526</x:v>
      </x:c>
      <x:c r="L3196" s="77" t="str">
        <x:v>weighted_hybrid</x:v>
      </x:c>
      <x:c r="M3196" s="77" t="str">
        <x:v>是</x:v>
      </x:c>
      <x:c r="N3196" s="77" t="str">
        <x:v>是</x:v>
      </x:c>
    </x:row>
    <x:row r="3197">
      <x:c r="A3197" s="77" t="str">
        <x:v>4171</x:v>
      </x:c>
      <x:c r="B3197" s="77" t="str">
        <x:v>瑞基</x:v>
      </x:c>
      <x:c r="C3197" s="125" t="n">
        <x:v>45658</x:v>
      </x:c>
      <x:c r="D3197" s="120" t="n">
        <x:v>9257</x:v>
      </x:c>
      <x:c r="E3197" s="120" t="n">
        <x:v>22355.236951055555</x:v>
      </x:c>
      <x:c r="F3197" s="120" t="n">
        <x:v>20817.707360604025</x:v>
      </x:c>
      <x:c r="G3197" s="120" t="n">
        <x:v>22526.073572216832</x:v>
      </x:c>
      <x:c r="H3197" s="119" t="n">
        <x:v>1.4149548396948852</x:v>
      </x:c>
      <x:c r="I3197" s="119" t="n">
        <x:f>IFERROR(ABS(F3197-D3197)/ABS(D3197),"")</x:f>
        <x:v>1.2488611170577968</x:v>
      </x:c>
      <x:c r="J3197" s="119" t="n">
        <x:f>IFERROR(ABS(G3197-D3197)/ABS(D3197),"")</x:f>
        <x:v>1.4334096977656727</x:v>
      </x:c>
      <x:c r="K3197" s="120" t="n">
        <x:f>E3197-D3197</x:f>
        <x:v>13098.236951055555</x:v>
      </x:c>
      <x:c r="L3197" s="77" t="str">
        <x:v>weighted_hybrid</x:v>
      </x:c>
      <x:c r="M3197" s="77" t="str">
        <x:v>是</x:v>
      </x:c>
      <x:c r="N3197" s="77" t="str">
        <x:v>是</x:v>
      </x:c>
    </x:row>
    <x:row r="3198">
      <x:c r="A3198" s="77" t="str">
        <x:v>4171</x:v>
      </x:c>
      <x:c r="B3198" s="77" t="str">
        <x:v>瑞基</x:v>
      </x:c>
      <x:c r="C3198" s="125" t="n">
        <x:v>45689</x:v>
      </x:c>
      <x:c r="D3198" s="120" t="n">
        <x:v>24586</x:v>
      </x:c>
      <x:c r="E3198" s="120" t="n">
        <x:v>9447.05734001284</x:v>
      </x:c>
      <x:c r="F3198" s="120" t="n">
        <x:v>7278.62622456282</x:v>
      </x:c>
      <x:c r="G3198" s="120" t="n">
        <x:v>9687.994130618397</x:v>
      </x:c>
      <x:c r="H3198" s="119" t="n">
        <x:v>0.6157546026188546</x:v>
      </x:c>
      <x:c r="I3198" s="119" t="n">
        <x:f>IFERROR(ABS(F3198-D3198)/ABS(D3198),"")</x:f>
        <x:v>0.7039524028079874</x:v>
      </x:c>
      <x:c r="J3198" s="119" t="n">
        <x:f>IFERROR(ABS(G3198-D3198)/ABS(D3198),"")</x:f>
        <x:v>0.6059548470422843</x:v>
      </x:c>
      <x:c r="K3198" s="120" t="n">
        <x:f>E3198-D3198</x:f>
        <x:v>-15138.94265998716</x:v>
      </x:c>
      <x:c r="L3198" s="77" t="str">
        <x:v>weighted_hybrid</x:v>
      </x:c>
      <x:c r="M3198" s="77" t="str">
        <x:v>是</x:v>
      </x:c>
      <x:c r="N3198" s="77" t="str">
        <x:v>是</x:v>
      </x:c>
    </x:row>
    <x:row r="3199">
      <x:c r="A3199" s="77" t="str">
        <x:v>4171</x:v>
      </x:c>
      <x:c r="B3199" s="77" t="str">
        <x:v>瑞基</x:v>
      </x:c>
      <x:c r="C3199" s="125" t="n">
        <x:v>45717</x:v>
      </x:c>
      <x:c r="D3199" s="120" t="n">
        <x:v>18624</x:v>
      </x:c>
      <x:c r="E3199" s="120" t="n">
        <x:v>17507.720008688782</x:v>
      </x:c>
      <x:c r="F3199" s="120" t="n">
        <x:v>20469.5069531116</x:v>
      </x:c>
      <x:c r="G3199" s="120" t="n">
        <x:v>17178.63257041958</x:v>
      </x:c>
      <x:c r="H3199" s="119" t="n">
        <x:v>0.059937714310095445</x:v>
      </x:c>
      <x:c r="I3199" s="119" t="n">
        <x:f>IFERROR(ABS(F3199-D3199)/ABS(D3199),"")</x:f>
        <x:v>0.09909294206999564</x:v>
      </x:c>
      <x:c r="J3199" s="119" t="n">
        <x:f>IFERROR(ABS(G3199-D3199)/ABS(D3199),"")</x:f>
        <x:v>0.07760778724121668</x:v>
      </x:c>
      <x:c r="K3199" s="120" t="n">
        <x:f>E3199-D3199</x:f>
        <x:v>-1116.2799913112176</x:v>
      </x:c>
      <x:c r="L3199" s="77" t="str">
        <x:v>weighted_hybrid</x:v>
      </x:c>
      <x:c r="M3199" s="77" t="str">
        <x:v>是</x:v>
      </x:c>
      <x:c r="N3199" s="77" t="str">
        <x:v>是</x:v>
      </x:c>
    </x:row>
    <x:row r="3200">
      <x:c r="A3200" s="77" t="str">
        <x:v>4171</x:v>
      </x:c>
      <x:c r="B3200" s="77" t="str">
        <x:v>瑞基</x:v>
      </x:c>
      <x:c r="C3200" s="125" t="n">
        <x:v>45748</x:v>
      </x:c>
      <x:c r="D3200" s="120" t="n">
        <x:v>19291</x:v>
      </x:c>
      <x:c r="E3200" s="120" t="n">
        <x:v>21039.114337488136</x:v>
      </x:c>
      <x:c r="F3200" s="120" t="n">
        <x:v>19546.81023314921</x:v>
      </x:c>
      <x:c r="G3200" s="120" t="n">
        <x:v>21204.925904636904</x:v>
      </x:c>
      <x:c r="H3200" s="119" t="n">
        <x:v>0.09061812956757741</x:v>
      </x:c>
      <x:c r="I3200" s="119" t="n">
        <x:f>IFERROR(ABS(F3200-D3200)/ABS(D3200),"")</x:f>
        <x:v>0.013260599924794371</x:v>
      </x:c>
      <x:c r="J3200" s="119" t="n">
        <x:f>IFERROR(ABS(G3200-D3200)/ABS(D3200),"")</x:f>
        <x:v>0.09921341063899769</x:v>
      </x:c>
      <x:c r="K3200" s="120" t="n">
        <x:f>E3200-D3200</x:f>
        <x:v>1748.1143374881358</x:v>
      </x:c>
      <x:c r="L3200" s="77" t="str">
        <x:v>weighted_hybrid</x:v>
      </x:c>
      <x:c r="M3200" s="77" t="str">
        <x:v>是</x:v>
      </x:c>
      <x:c r="N3200" s="77" t="str">
        <x:v>是</x:v>
      </x:c>
    </x:row>
    <x:row r="3201">
      <x:c r="A3201" s="77" t="str">
        <x:v>4171</x:v>
      </x:c>
      <x:c r="B3201" s="77" t="str">
        <x:v>瑞基</x:v>
      </x:c>
      <x:c r="C3201" s="125" t="n">
        <x:v>45778</x:v>
      </x:c>
      <x:c r="D3201" s="120" t="n">
        <x:v>17896</x:v>
      </x:c>
      <x:c r="E3201" s="120" t="n">
        <x:v>24146.79799113446</x:v>
      </x:c>
      <x:c r="F3201" s="120" t="n">
        <x:v>25097.945665875115</x:v>
      </x:c>
      <x:c r="G3201" s="120" t="n">
        <x:v>24041.114916163275</x:v>
      </x:c>
      <x:c r="H3201" s="119" t="n">
        <x:v>0.3492846441179291</x:v>
      </x:c>
      <x:c r="I3201" s="119" t="n">
        <x:f>IFERROR(ABS(F3201-D3201)/ABS(D3201),"")</x:f>
        <x:v>0.4024332625097852</x:v>
      </x:c>
      <x:c r="J3201" s="119" t="n">
        <x:f>IFERROR(ABS(G3201-D3201)/ABS(D3201),"")</x:f>
        <x:v>0.3433792420743895</x:v>
      </x:c>
      <x:c r="K3201" s="120" t="n">
        <x:f>E3201-D3201</x:f>
        <x:v>6250.797991134459</x:v>
      </x:c>
      <x:c r="L3201" s="77" t="str">
        <x:v>weighted_hybrid</x:v>
      </x:c>
      <x:c r="M3201" s="77" t="str">
        <x:v>是</x:v>
      </x:c>
      <x:c r="N3201" s="77" t="str">
        <x:v>是</x:v>
      </x:c>
    </x:row>
    <x:row r="3202">
      <x:c r="A3202" s="77" t="str">
        <x:v>4171</x:v>
      </x:c>
      <x:c r="B3202" s="77" t="str">
        <x:v>瑞基</x:v>
      </x:c>
      <x:c r="C3202" s="125" t="n">
        <x:v>45809</x:v>
      </x:c>
      <x:c r="D3202" s="120" t="n">
        <x:v>17312</x:v>
      </x:c>
      <x:c r="E3202" s="120" t="n">
        <x:v>15638.471145921349</x:v>
      </x:c>
      <x:c r="F3202" s="120" t="n">
        <x:v>14816.274649256007</x:v>
      </x:c>
      <x:c r="G3202" s="120" t="n">
        <x:v>15729.826312217498</x:v>
      </x:c>
      <x:c r="H3202" s="119" t="n">
        <x:v>0.09666871846572617</x:v>
      </x:c>
      <x:c r="I3202" s="119" t="n">
        <x:f>IFERROR(ABS(F3202-D3202)/ABS(D3202),"")</x:f>
        <x:v>0.14416158449306798</x:v>
      </x:c>
      <x:c r="J3202" s="119" t="n">
        <x:f>IFERROR(ABS(G3202-D3202)/ABS(D3202),"")</x:f>
        <x:v>0.09139173335157708</x:v>
      </x:c>
      <x:c r="K3202" s="120" t="n">
        <x:f>E3202-D3202</x:f>
        <x:v>-1673.5288540786514</x:v>
      </x:c>
      <x:c r="L3202" s="77" t="str">
        <x:v>weighted_hybrid</x:v>
      </x:c>
      <x:c r="M3202" s="77" t="str">
        <x:v>是</x:v>
      </x:c>
      <x:c r="N3202" s="77" t="str">
        <x:v>是</x:v>
      </x:c>
    </x:row>
    <x:row r="3203">
      <x:c r="A3203" s="77" t="str">
        <x:v>4171</x:v>
      </x:c>
      <x:c r="B3203" s="77" t="str">
        <x:v>瑞基</x:v>
      </x:c>
      <x:c r="C3203" s="125" t="n">
        <x:v>45839</x:v>
      </x:c>
      <x:c r="D3203" s="120" t="n">
        <x:v>17494</x:v>
      </x:c>
      <x:c r="E3203" s="120" t="n">
        <x:v>19608.114145243224</x:v>
      </x:c>
      <x:c r="F3203" s="120" t="n">
        <x:v>14738.363759065409</x:v>
      </x:c>
      <x:c r="G3203" s="120" t="n">
        <x:v>20149.197521485203</x:v>
      </x:c>
      <x:c r="H3203" s="119" t="n">
        <x:v>0.12084795617029975</x:v>
      </x:c>
      <x:c r="I3203" s="119" t="n">
        <x:f>IFERROR(ABS(F3203-D3203)/ABS(D3203),"")</x:f>
        <x:v>0.1575189345452493</x:v>
      </x:c>
      <x:c r="J3203" s="119" t="n">
        <x:f>IFERROR(ABS(G3203-D3203)/ABS(D3203),"")</x:f>
        <x:v>0.1517776106942496</x:v>
      </x:c>
      <x:c r="K3203" s="120" t="n">
        <x:f>E3203-D3203</x:f>
        <x:v>2114.114145243224</x:v>
      </x:c>
      <x:c r="L3203" s="77" t="str">
        <x:v>weighted_hybrid</x:v>
      </x:c>
      <x:c r="M3203" s="77" t="str">
        <x:v>是</x:v>
      </x:c>
      <x:c r="N3203" s="77" t="str">
        <x:v>是</x:v>
      </x:c>
    </x:row>
    <x:row r="3204">
      <x:c r="A3204" s="77" t="str">
        <x:v>4171</x:v>
      </x:c>
      <x:c r="B3204" s="77" t="str">
        <x:v>瑞基</x:v>
      </x:c>
      <x:c r="C3204" s="125" t="n">
        <x:v>45870</x:v>
      </x:c>
      <x:c r="D3204" s="120" t="n">
        <x:v>17117</x:v>
      </x:c>
      <x:c r="E3204" s="120" t="n">
        <x:v>22606.46958864412</x:v>
      </x:c>
      <x:c r="F3204" s="120" t="n">
        <x:v>20896.244111755936</x:v>
      </x:c>
      <x:c r="G3204" s="120" t="n">
        <x:v>22796.494641631693</x:v>
      </x:c>
      <x:c r="H3204" s="119" t="n">
        <x:v>0.32070278603985036</x:v>
      </x:c>
      <x:c r="I3204" s="119" t="n">
        <x:f>IFERROR(ABS(F3204-D3204)/ABS(D3204),"")</x:f>
        <x:v>0.22078892982157713</x:v>
      </x:c>
      <x:c r="J3204" s="119" t="n">
        <x:f>IFERROR(ABS(G3204-D3204)/ABS(D3204),"")</x:f>
        <x:v>0.3318043256196584</x:v>
      </x:c>
      <x:c r="K3204" s="120" t="n">
        <x:f>E3204-D3204</x:f>
        <x:v>5489.469588644119</x:v>
      </x:c>
      <x:c r="L3204" s="77" t="str">
        <x:v>weighted_hybrid</x:v>
      </x:c>
      <x:c r="M3204" s="77" t="str">
        <x:v>是</x:v>
      </x:c>
      <x:c r="N3204" s="77" t="str">
        <x:v>是</x:v>
      </x:c>
    </x:row>
    <x:row r="3205">
      <x:c r="A3205" s="77" t="str">
        <x:v>4171</x:v>
      </x:c>
      <x:c r="B3205" s="77" t="str">
        <x:v>瑞基</x:v>
      </x:c>
      <x:c r="C3205" s="125" t="n">
        <x:v>45901</x:v>
      </x:c>
      <x:c r="D3205" s="120" t="n">
        <x:v>18781</x:v>
      </x:c>
      <x:c r="E3205" s="120" t="n">
        <x:v>15625.973357025661</x:v>
      </x:c>
      <x:c r="F3205" s="120" t="n">
        <x:v>14664.76920411518</x:v>
      </x:c>
      <x:c r="G3205" s="120" t="n">
        <x:v>15732.773818460159</x:v>
      </x:c>
      <x:c r="H3205" s="119" t="n">
        <x:v>0.1679903435905617</x:v>
      </x:c>
      <x:c r="I3205" s="119" t="n">
        <x:f>IFERROR(ABS(F3205-D3205)/ABS(D3205),"")</x:f>
        <x:v>0.2191699481329439</x:v>
      </x:c>
      <x:c r="J3205" s="119" t="n">
        <x:f>IFERROR(ABS(G3205-D3205)/ABS(D3205),"")</x:f>
        <x:v>0.16230372086363035</x:v>
      </x:c>
      <x:c r="K3205" s="120" t="n">
        <x:f>E3205-D3205</x:f>
        <x:v>-3155.0266429743388</x:v>
      </x:c>
      <x:c r="L3205" s="77" t="str">
        <x:v>weighted_hybrid</x:v>
      </x:c>
      <x:c r="M3205" s="77" t="str">
        <x:v>是</x:v>
      </x:c>
      <x:c r="N3205" s="77" t="str">
        <x:v>是</x:v>
      </x:c>
    </x:row>
    <x:row r="3206">
      <x:c r="A3206" s="77" t="str">
        <x:v>4171</x:v>
      </x:c>
      <x:c r="B3206" s="77" t="str">
        <x:v>瑞基</x:v>
      </x:c>
      <x:c r="C3206" s="125" t="n">
        <x:v>45931</x:v>
      </x:c>
      <x:c r="D3206" s="120" t="n">
        <x:v>19330</x:v>
      </x:c>
      <x:c r="E3206" s="120" t="n">
        <x:v>16819.61046481631</x:v>
      </x:c>
      <x:c r="F3206" s="120" t="n">
        <x:v>16978.2853031689</x:v>
      </x:c>
      <x:c r="G3206" s="120" t="n">
        <x:v>16801.979927221575</x:v>
      </x:c>
      <x:c r="H3206" s="119" t="n">
        <x:v>0.1298701259794977</x:v>
      </x:c>
      <x:c r="I3206" s="119" t="n">
        <x:f>IFERROR(ABS(F3206-D3206)/ABS(D3206),"")</x:f>
        <x:v>0.12166139145530776</x:v>
      </x:c>
      <x:c r="J3206" s="119" t="n">
        <x:f>IFERROR(ABS(G3206-D3206)/ABS(D3206),"")</x:f>
        <x:v>0.13078220759329667</x:v>
      </x:c>
      <x:c r="K3206" s="120" t="n">
        <x:f>E3206-D3206</x:f>
        <x:v>-2510.389535183691</x:v>
      </x:c>
      <x:c r="L3206" s="77" t="str">
        <x:v>weighted_hybrid</x:v>
      </x:c>
      <x:c r="M3206" s="77" t="str">
        <x:v>是</x:v>
      </x:c>
      <x:c r="N3206" s="77" t="str">
        <x:v>是</x:v>
      </x:c>
    </x:row>
    <x:row r="3207">
      <x:c r="A3207" s="77" t="str">
        <x:v>4171</x:v>
      </x:c>
      <x:c r="B3207" s="77" t="str">
        <x:v>瑞基</x:v>
      </x:c>
      <x:c r="C3207" s="125" t="n">
        <x:v>45962</x:v>
      </x:c>
      <x:c r="D3207" s="120" t="n">
        <x:v>22644</x:v>
      </x:c>
      <x:c r="E3207" s="120" t="n">
        <x:v>22113.296894800565</x:v>
      </x:c>
      <x:c r="F3207" s="120" t="n">
        <x:v>20713.436366776376</x:v>
      </x:c>
      <x:c r="G3207" s="120" t="n">
        <x:v>22268.83695346992</x:v>
      </x:c>
      <x:c r="H3207" s="119" t="n">
        <x:v>0.023436809097307654</x:v>
      </x:c>
      <x:c r="I3207" s="119" t="n">
        <x:f>IFERROR(ABS(F3207-D3207)/ABS(D3207),"")</x:f>
        <x:v>0.08525718217733724</x:v>
      </x:c>
      <x:c r="J3207" s="119" t="n">
        <x:f>IFERROR(ABS(G3207-D3207)/ABS(D3207),"")</x:f>
        <x:v>0.01656787875508216</x:v>
      </x:c>
      <x:c r="K3207" s="120" t="n">
        <x:f>E3207-D3207</x:f>
        <x:v>-530.7031051994345</x:v>
      </x:c>
      <x:c r="L3207" s="77" t="str">
        <x:v>weighted_hybrid</x:v>
      </x:c>
      <x:c r="M3207" s="77" t="str">
        <x:v>是</x:v>
      </x:c>
      <x:c r="N3207" s="77" t="str">
        <x:v>是</x:v>
      </x:c>
    </x:row>
    <x:row r="3208">
      <x:c r="A3208" s="77" t="str">
        <x:v>4171</x:v>
      </x:c>
      <x:c r="B3208" s="77" t="str">
        <x:v>瑞基</x:v>
      </x:c>
      <x:c r="C3208" s="125" t="n">
        <x:v>45992</x:v>
      </x:c>
      <x:c r="D3208" s="120" t="n">
        <x:v>30409</x:v>
      </x:c>
      <x:c r="E3208" s="120" t="n">
        <x:v>23555.964414347887</x:v>
      </x:c>
      <x:c r="F3208" s="120" t="n">
        <x:v>22616.396972852108</x:v>
      </x:c>
      <x:c r="G3208" s="120" t="n">
        <x:v>23660.360796736306</x:v>
      </x:c>
      <x:c r="H3208" s="119" t="n">
        <x:v>0.22536208312184264</x:v>
      </x:c>
      <x:c r="I3208" s="119" t="n">
        <x:f>IFERROR(ABS(F3208-D3208)/ABS(D3208),"")</x:f>
        <x:v>0.25625975951685004</x:v>
      </x:c>
      <x:c r="J3208" s="119" t="n">
        <x:f>IFERROR(ABS(G3208-D3208)/ABS(D3208),"")</x:f>
        <x:v>0.22192900796684187</x:v>
      </x:c>
      <x:c r="K3208" s="120" t="n">
        <x:f>E3208-D3208</x:f>
        <x:v>-6853.035585652113</x:v>
      </x:c>
      <x:c r="L3208" s="77" t="str">
        <x:v>weighted_hybrid</x:v>
      </x:c>
      <x:c r="M3208" s="77" t="str">
        <x:v>是</x:v>
      </x:c>
      <x:c r="N3208" s="77" t="str">
        <x:v>是</x:v>
      </x:c>
    </x:row>
    <x:row r="3209">
      <x:c r="A3209" s="77" t="str">
        <x:v>4173</x:v>
      </x:c>
      <x:c r="B3209" s="77" t="str">
        <x:v>久裕</x:v>
      </x:c>
      <x:c r="C3209" s="125" t="n">
        <x:v>45658</x:v>
      </x:c>
      <x:c r="D3209" s="120" t="n">
        <x:v>124640</x:v>
      </x:c>
      <x:c r="E3209" s="120" t="n">
        <x:v>140321.24108108255</x:v>
      </x:c>
      <x:c r="F3209" s="120" t="n">
        <x:v>133882.9485995855</x:v>
      </x:c>
      <x:c r="G3209" s="120" t="n">
        <x:v>141036.60691236</x:v>
      </x:c>
      <x:c r="H3209" s="119" t="n">
        <x:v>0.1258122679804441</x:v>
      </x:c>
      <x:c r="I3209" s="119" t="n">
        <x:f>IFERROR(ABS(F3209-D3209)/ABS(D3209),"")</x:f>
        <x:v>0.0741571614215782</x:v>
      </x:c>
      <x:c r="J3209" s="119" t="n">
        <x:f>IFERROR(ABS(G3209-D3209)/ABS(D3209),"")</x:f>
        <x:v>0.13155172426476253</x:v>
      </x:c>
      <x:c r="K3209" s="120" t="n">
        <x:f>E3209-D3209</x:f>
        <x:v>15681.241081082553</x:v>
      </x:c>
      <x:c r="L3209" s="77" t="str">
        <x:v>weighted_hybrid</x:v>
      </x:c>
      <x:c r="M3209" s="77" t="str">
        <x:v>是</x:v>
      </x:c>
      <x:c r="N3209" s="77" t="str">
        <x:v>是</x:v>
      </x:c>
    </x:row>
    <x:row r="3210">
      <x:c r="A3210" s="77" t="str">
        <x:v>4173</x:v>
      </x:c>
      <x:c r="B3210" s="77" t="str">
        <x:v>久裕</x:v>
      </x:c>
      <x:c r="C3210" s="125" t="n">
        <x:v>45689</x:v>
      </x:c>
      <x:c r="D3210" s="120" t="n">
        <x:v>163281</x:v>
      </x:c>
      <x:c r="E3210" s="120" t="n">
        <x:v>108373.00538996069</x:v>
      </x:c>
      <x:c r="F3210" s="120" t="n">
        <x:v>98158.7916240625</x:v>
      </x:c>
      <x:c r="G3210" s="120" t="n">
        <x:v>109507.91803061604</x:v>
      </x:c>
      <x:c r="H3210" s="119" t="n">
        <x:v>0.33627914215395127</x:v>
      </x:c>
      <x:c r="I3210" s="119" t="n">
        <x:f>IFERROR(ABS(F3210-D3210)/ABS(D3210),"")</x:f>
        <x:v>0.3988351882701447</x:v>
      </x:c>
      <x:c r="J3210" s="119" t="n">
        <x:f>IFERROR(ABS(G3210-D3210)/ABS(D3210),"")</x:f>
        <x:v>0.32932847036326307</x:v>
      </x:c>
      <x:c r="K3210" s="120" t="n">
        <x:f>E3210-D3210</x:f>
        <x:v>-54907.99461003931</x:v>
      </x:c>
      <x:c r="L3210" s="77" t="str">
        <x:v>weighted_hybrid</x:v>
      </x:c>
      <x:c r="M3210" s="77" t="str">
        <x:v>是</x:v>
      </x:c>
      <x:c r="N3210" s="77" t="str">
        <x:v>是</x:v>
      </x:c>
    </x:row>
    <x:row r="3211">
      <x:c r="A3211" s="77" t="str">
        <x:v>4173</x:v>
      </x:c>
      <x:c r="B3211" s="77" t="str">
        <x:v>久裕</x:v>
      </x:c>
      <x:c r="C3211" s="125" t="n">
        <x:v>45717</x:v>
      </x:c>
      <x:c r="D3211" s="120" t="n">
        <x:v>105881</x:v>
      </x:c>
      <x:c r="E3211" s="120" t="n">
        <x:v>137560.0832138428</x:v>
      </x:c>
      <x:c r="F3211" s="120" t="n">
        <x:v>125966.88009534252</x:v>
      </x:c>
      <x:c r="G3211" s="120" t="n">
        <x:v>138848.21689367614</x:v>
      </x:c>
      <x:c r="H3211" s="119" t="n">
        <x:v>0.2991951645133952</x:v>
      </x:c>
      <x:c r="I3211" s="119" t="n">
        <x:f>IFERROR(ABS(F3211-D3211)/ABS(D3211),"")</x:f>
        <x:v>0.18970240265337995</x:v>
      </x:c>
      <x:c r="J3211" s="119" t="n">
        <x:f>IFERROR(ABS(G3211-D3211)/ABS(D3211),"")</x:f>
        <x:v>0.3113610269422856</x:v>
      </x:c>
      <x:c r="K3211" s="120" t="n">
        <x:f>E3211-D3211</x:f>
        <x:v>31679.083213842794</x:v>
      </x:c>
      <x:c r="L3211" s="77" t="str">
        <x:v>weighted_hybrid</x:v>
      </x:c>
      <x:c r="M3211" s="77" t="str">
        <x:v>是</x:v>
      </x:c>
      <x:c r="N3211" s="77" t="str">
        <x:v>是</x:v>
      </x:c>
    </x:row>
    <x:row r="3212">
      <x:c r="A3212" s="77" t="str">
        <x:v>4173</x:v>
      </x:c>
      <x:c r="B3212" s="77" t="str">
        <x:v>久裕</x:v>
      </x:c>
      <x:c r="C3212" s="125" t="n">
        <x:v>45748</x:v>
      </x:c>
      <x:c r="D3212" s="120" t="n">
        <x:v>105593</x:v>
      </x:c>
      <x:c r="E3212" s="120" t="n">
        <x:v>103105.87780114944</x:v>
      </x:c>
      <x:c r="F3212" s="120" t="n">
        <x:v>111001.6022388592</x:v>
      </x:c>
      <x:c r="G3212" s="120" t="n">
        <x:v>102228.57508584835</x:v>
      </x:c>
      <x:c r="H3212" s="119" t="n">
        <x:v>0.02355385488479877</x:v>
      </x:c>
      <x:c r="I3212" s="119" t="n">
        <x:f>IFERROR(ABS(F3212-D3212)/ABS(D3212),"")</x:f>
        <x:v>0.0512212195776159</x:v>
      </x:c>
      <x:c r="J3212" s="119" t="n">
        <x:f>IFERROR(ABS(G3212-D3212)/ABS(D3212),"")</x:f>
        <x:v>0.03186219649173381</x:v>
      </x:c>
      <x:c r="K3212" s="120" t="n">
        <x:f>E3212-D3212</x:f>
        <x:v>-2487.1221988505567</x:v>
      </x:c>
      <x:c r="L3212" s="77" t="str">
        <x:v>weighted_hybrid</x:v>
      </x:c>
      <x:c r="M3212" s="77" t="str">
        <x:v>是</x:v>
      </x:c>
      <x:c r="N3212" s="77" t="str">
        <x:v>是</x:v>
      </x:c>
    </x:row>
    <x:row r="3213">
      <x:c r="A3213" s="77" t="str">
        <x:v>4173</x:v>
      </x:c>
      <x:c r="B3213" s="77" t="str">
        <x:v>久裕</x:v>
      </x:c>
      <x:c r="C3213" s="125" t="n">
        <x:v>45778</x:v>
      </x:c>
      <x:c r="D3213" s="120" t="n">
        <x:v>117300</x:v>
      </x:c>
      <x:c r="E3213" s="120" t="n">
        <x:v>117489.98473834229</x:v>
      </x:c>
      <x:c r="F3213" s="120" t="n">
        <x:v>129220.442513976</x:v>
      </x:c>
      <x:c r="G3213" s="120" t="n">
        <x:v>116186.60054104964</x:v>
      </x:c>
      <x:c r="H3213" s="119" t="n">
        <x:v>0.0016196482382121854</x:v>
      </x:c>
      <x:c r="I3213" s="119" t="n">
        <x:f>IFERROR(ABS(F3213-D3213)/ABS(D3213),"")</x:f>
        <x:v>0.10162355084378516</x:v>
      </x:c>
      <x:c r="J3213" s="119" t="n">
        <x:f>IFERROR(ABS(G3213-D3213)/ABS(D3213),"")</x:f>
        <x:v>0.009491896495740464</x:v>
      </x:c>
      <x:c r="K3213" s="120" t="n">
        <x:f>E3213-D3213</x:f>
        <x:v>189.98473834228935</x:v>
      </x:c>
      <x:c r="L3213" s="77" t="str">
        <x:v>weighted_hybrid</x:v>
      </x:c>
      <x:c r="M3213" s="77" t="str">
        <x:v>是</x:v>
      </x:c>
      <x:c r="N3213" s="77" t="str">
        <x:v>是</x:v>
      </x:c>
    </x:row>
    <x:row r="3214">
      <x:c r="A3214" s="77" t="str">
        <x:v>4173</x:v>
      </x:c>
      <x:c r="B3214" s="77" t="str">
        <x:v>久裕</x:v>
      </x:c>
      <x:c r="C3214" s="125" t="n">
        <x:v>45809</x:v>
      </x:c>
      <x:c r="D3214" s="120" t="n">
        <x:v>155819</x:v>
      </x:c>
      <x:c r="E3214" s="120" t="n">
        <x:v>120358.85719059786</x:v>
      </x:c>
      <x:c r="F3214" s="120" t="n">
        <x:v>127291.92618416696</x:v>
      </x:c>
      <x:c r="G3214" s="120" t="n">
        <x:v>119588.5161913124</x:v>
      </x:c>
      <x:c r="H3214" s="119" t="n">
        <x:v>0.22757265037897906</x:v>
      </x:c>
      <x:c r="I3214" s="119" t="n">
        <x:f>IFERROR(ABS(F3214-D3214)/ABS(D3214),"")</x:f>
        <x:v>0.1830782755365715</x:v>
      </x:c>
      <x:c r="J3214" s="119" t="n">
        <x:f>IFERROR(ABS(G3214-D3214)/ABS(D3214),"")</x:f>
        <x:v>0.23251646980591326</x:v>
      </x:c>
      <x:c r="K3214" s="120" t="n">
        <x:f>E3214-D3214</x:f>
        <x:v>-35460.14280940214</x:v>
      </x:c>
      <x:c r="L3214" s="77" t="str">
        <x:v>weighted_hybrid</x:v>
      </x:c>
      <x:c r="M3214" s="77" t="str">
        <x:v>是</x:v>
      </x:c>
      <x:c r="N3214" s="77" t="str">
        <x:v>是</x:v>
      </x:c>
    </x:row>
    <x:row r="3215">
      <x:c r="A3215" s="77" t="str">
        <x:v>4173</x:v>
      </x:c>
      <x:c r="B3215" s="77" t="str">
        <x:v>久裕</x:v>
      </x:c>
      <x:c r="C3215" s="125" t="n">
        <x:v>45839</x:v>
      </x:c>
      <x:c r="D3215" s="120" t="n">
        <x:v>115216</x:v>
      </x:c>
      <x:c r="E3215" s="120" t="n">
        <x:v>131022.20837060706</x:v>
      </x:c>
      <x:c r="F3215" s="120" t="n">
        <x:v>113794.88034407116</x:v>
      </x:c>
      <x:c r="G3215" s="120" t="n">
        <x:v>132936.35592911104</x:v>
      </x:c>
      <x:c r="H3215" s="119" t="n">
        <x:v>0.13718761604817956</x:v>
      </x:c>
      <x:c r="I3215" s="119" t="n">
        <x:f>IFERROR(ABS(F3215-D3215)/ABS(D3215),"")</x:f>
        <x:v>0.012334395013963655</x:v>
      </x:c>
      <x:c r="J3215" s="119" t="n">
        <x:f>IFERROR(ABS(G3215-D3215)/ABS(D3215),"")</x:f>
        <x:v>0.15380117283286213</x:v>
      </x:c>
      <x:c r="K3215" s="120" t="n">
        <x:f>E3215-D3215</x:f>
        <x:v>15806.208370607055</x:v>
      </x:c>
      <x:c r="L3215" s="77" t="str">
        <x:v>weighted_hybrid</x:v>
      </x:c>
      <x:c r="M3215" s="77" t="str">
        <x:v>是</x:v>
      </x:c>
      <x:c r="N3215" s="77" t="str">
        <x:v>是</x:v>
      </x:c>
    </x:row>
    <x:row r="3216">
      <x:c r="A3216" s="77" t="str">
        <x:v>4173</x:v>
      </x:c>
      <x:c r="B3216" s="77" t="str">
        <x:v>久裕</x:v>
      </x:c>
      <x:c r="C3216" s="125" t="n">
        <x:v>45870</x:v>
      </x:c>
      <x:c r="D3216" s="120" t="n">
        <x:v>126801</x:v>
      </x:c>
      <x:c r="E3216" s="120" t="n">
        <x:v>122388.51766680385</x:v>
      </x:c>
      <x:c r="F3216" s="120" t="n">
        <x:v>138449.1535591224</x:v>
      </x:c>
      <x:c r="G3216" s="120" t="n">
        <x:v>120604.00256765733</x:v>
      </x:c>
      <x:c r="H3216" s="119" t="n">
        <x:v>0.03479848213496859</x:v>
      </x:c>
      <x:c r="I3216" s="119" t="n">
        <x:f>IFERROR(ABS(F3216-D3216)/ABS(D3216),"")</x:f>
        <x:v>0.09186168531101813</x:v>
      </x:c>
      <x:c r="J3216" s="119" t="n">
        <x:f>IFERROR(ABS(G3216-D3216)/ABS(D3216),"")</x:f>
        <x:v>0.04887183407341166</x:v>
      </x:c>
      <x:c r="K3216" s="120" t="n">
        <x:f>E3216-D3216</x:f>
        <x:v>-4412.4823331961525</x:v>
      </x:c>
      <x:c r="L3216" s="77" t="str">
        <x:v>weighted_hybrid</x:v>
      </x:c>
      <x:c r="M3216" s="77" t="str">
        <x:v>是</x:v>
      </x:c>
      <x:c r="N3216" s="77" t="str">
        <x:v>是</x:v>
      </x:c>
    </x:row>
    <x:row r="3217">
      <x:c r="A3217" s="77" t="str">
        <x:v>4173</x:v>
      </x:c>
      <x:c r="B3217" s="77" t="str">
        <x:v>久裕</x:v>
      </x:c>
      <x:c r="C3217" s="125" t="n">
        <x:v>45901</x:v>
      </x:c>
      <x:c r="D3217" s="120" t="n">
        <x:v>125724</x:v>
      </x:c>
      <x:c r="E3217" s="120" t="n">
        <x:v>133708.57545287843</x:v>
      </x:c>
      <x:c r="F3217" s="120" t="n">
        <x:v>135092.09222596505</x:v>
      </x:c>
      <x:c r="G3217" s="120" t="n">
        <x:v>133554.8513669799</x:v>
      </x:c>
      <x:c r="H3217" s="119" t="n">
        <x:v>0.06350876088001042</x:v>
      </x:c>
      <x:c r="I3217" s="119" t="n">
        <x:f>IFERROR(ABS(F3217-D3217)/ABS(D3217),"")</x:f>
        <x:v>0.07451315759890756</x:v>
      </x:c>
      <x:c r="J3217" s="119" t="n">
        <x:f>IFERROR(ABS(G3217-D3217)/ABS(D3217),"")</x:f>
        <x:v>0.062286050133466275</x:v>
      </x:c>
      <x:c r="K3217" s="120" t="n">
        <x:f>E3217-D3217</x:f>
        <x:v>7984.575452878431</x:v>
      </x:c>
      <x:c r="L3217" s="77" t="str">
        <x:v>weighted_hybrid</x:v>
      </x:c>
      <x:c r="M3217" s="77" t="str">
        <x:v>是</x:v>
      </x:c>
      <x:c r="N3217" s="77" t="str">
        <x:v>是</x:v>
      </x:c>
    </x:row>
    <x:row r="3218">
      <x:c r="A3218" s="77" t="str">
        <x:v>4173</x:v>
      </x:c>
      <x:c r="B3218" s="77" t="str">
        <x:v>久裕</x:v>
      </x:c>
      <x:c r="C3218" s="125" t="n">
        <x:v>45931</x:v>
      </x:c>
      <x:c r="D3218" s="120" t="n">
        <x:v>108836</x:v>
      </x:c>
      <x:c r="E3218" s="120" t="n">
        <x:v>125231.76107443418</x:v>
      </x:c>
      <x:c r="F3218" s="120" t="n">
        <x:v>119893.3256040832</x:v>
      </x:c>
      <x:c r="G3218" s="120" t="n">
        <x:v>125824.92057113984</x:v>
      </x:c>
      <x:c r="H3218" s="119" t="n">
        <x:v>0.15064648714059853</x:v>
      </x:c>
      <x:c r="I3218" s="119" t="n">
        <x:f>IFERROR(ABS(F3218-D3218)/ABS(D3218),"")</x:f>
        <x:v>0.10159621452537033</x:v>
      </x:c>
      <x:c r="J3218" s="119" t="n">
        <x:f>IFERROR(ABS(G3218-D3218)/ABS(D3218),"")</x:f>
        <x:v>0.1560965174311794</x:v>
      </x:c>
      <x:c r="K3218" s="120" t="n">
        <x:f>E3218-D3218</x:f>
        <x:v>16395.76107443418</x:v>
      </x:c>
      <x:c r="L3218" s="77" t="str">
        <x:v>weighted_hybrid</x:v>
      </x:c>
      <x:c r="M3218" s="77" t="str">
        <x:v>是</x:v>
      </x:c>
      <x:c r="N3218" s="77" t="str">
        <x:v>是</x:v>
      </x:c>
    </x:row>
    <x:row r="3219">
      <x:c r="A3219" s="77" t="str">
        <x:v>4173</x:v>
      </x:c>
      <x:c r="B3219" s="77" t="str">
        <x:v>久裕</x:v>
      </x:c>
      <x:c r="C3219" s="125" t="n">
        <x:v>45962</x:v>
      </x:c>
      <x:c r="D3219" s="120" t="n">
        <x:v>145256</x:v>
      </x:c>
      <x:c r="E3219" s="120" t="n">
        <x:v>112234.85278114045</x:v>
      </x:c>
      <x:c r="F3219" s="120" t="n">
        <x:v>121106.51670542594</x:v>
      </x:c>
      <x:c r="G3219" s="120" t="n">
        <x:v>111249.11234510873</x:v>
      </x:c>
      <x:c r="H3219" s="119" t="n">
        <x:v>0.22733069352632285</x:v>
      </x:c>
      <x:c r="I3219" s="119" t="n">
        <x:f>IFERROR(ABS(F3219-D3219)/ABS(D3219),"")</x:f>
        <x:v>0.16625463522728193</x:v>
      </x:c>
      <x:c r="J3219" s="119" t="n">
        <x:f>IFERROR(ABS(G3219-D3219)/ABS(D3219),"")</x:f>
        <x:v>0.23411692222621625</x:v>
      </x:c>
      <x:c r="K3219" s="120" t="n">
        <x:f>E3219-D3219</x:f>
        <x:v>-33021.14721885955</x:v>
      </x:c>
      <x:c r="L3219" s="77" t="str">
        <x:v>weighted_hybrid</x:v>
      </x:c>
      <x:c r="M3219" s="77" t="str">
        <x:v>是</x:v>
      </x:c>
      <x:c r="N3219" s="77" t="str">
        <x:v>是</x:v>
      </x:c>
    </x:row>
    <x:row r="3220">
      <x:c r="A3220" s="77" t="str">
        <x:v>4173</x:v>
      </x:c>
      <x:c r="B3220" s="77" t="str">
        <x:v>久裕</x:v>
      </x:c>
      <x:c r="C3220" s="125" t="n">
        <x:v>45992</x:v>
      </x:c>
      <x:c r="D3220" s="120" t="n">
        <x:v>152652</x:v>
      </x:c>
      <x:c r="E3220" s="120" t="n">
        <x:v>137856.8089813997</x:v>
      </x:c>
      <x:c r="F3220" s="120" t="n">
        <x:v>141693.702009545</x:v>
      </x:c>
      <x:c r="G3220" s="120" t="n">
        <x:v>137430.48753382798</x:v>
      </x:c>
      <x:c r="H3220" s="119" t="n">
        <x:v>0.09692104275476449</x:v>
      </x:c>
      <x:c r="I3220" s="119" t="n">
        <x:f>IFERROR(ABS(F3220-D3220)/ABS(D3220),"")</x:f>
        <x:v>0.07178614096412102</x:v>
      </x:c>
      <x:c r="J3220" s="119" t="n">
        <x:f>IFERROR(ABS(G3220-D3220)/ABS(D3220),"")</x:f>
        <x:v>0.0997138096203916</x:v>
      </x:c>
      <x:c r="K3220" s="120" t="n">
        <x:f>E3220-D3220</x:f>
        <x:v>-14795.191018600308</x:v>
      </x:c>
      <x:c r="L3220" s="77" t="str">
        <x:v>weighted_hybrid</x:v>
      </x:c>
      <x:c r="M3220" s="77" t="str">
        <x:v>是</x:v>
      </x:c>
      <x:c r="N3220" s="77" t="str">
        <x:v>是</x:v>
      </x:c>
    </x:row>
    <x:row r="3221">
      <x:c r="A3221" s="77" t="str">
        <x:v>4183</x:v>
      </x:c>
      <x:c r="B3221" s="77" t="str">
        <x:v>福永生技</x:v>
      </x:c>
      <x:c r="C3221" s="125" t="n">
        <x:v>45658</x:v>
      </x:c>
      <x:c r="D3221" s="120" t="n">
        <x:v>36814</x:v>
      </x:c>
      <x:c r="E3221" s="120" t="n">
        <x:v>28389.151188081534</x:v>
      </x:c>
      <x:c r="F3221" s="120" t="n">
        <x:v>22598.510199383923</x:v>
      </x:c>
      <x:c r="G3221" s="120" t="n">
        <x:v>29032.555742381268</x:v>
      </x:c>
      <x:c r="H3221" s="119" t="n">
        <x:v>0.2288490468821227</x:v>
      </x:c>
      <x:c r="I3221" s="119" t="n">
        <x:f>IFERROR(ABS(F3221-D3221)/ABS(D3221),"")</x:f>
        <x:v>0.38614358126299986</x:v>
      </x:c>
      <x:c r="J3221" s="119" t="n">
        <x:f>IFERROR(ABS(G3221-D3221)/ABS(D3221),"")</x:f>
        <x:v>0.21137187639535862</x:v>
      </x:c>
      <x:c r="K3221" s="120" t="n">
        <x:f>E3221-D3221</x:f>
        <x:v>-8424.848811918466</x:v>
      </x:c>
      <x:c r="L3221" s="77" t="str">
        <x:v>weighted_hybrid</x:v>
      </x:c>
      <x:c r="M3221" s="77" t="str">
        <x:v>是</x:v>
      </x:c>
      <x:c r="N3221" s="77" t="str">
        <x:v>是</x:v>
      </x:c>
    </x:row>
    <x:row r="3222">
      <x:c r="A3222" s="77" t="str">
        <x:v>4183</x:v>
      </x:c>
      <x:c r="B3222" s="77" t="str">
        <x:v>福永生技</x:v>
      </x:c>
      <x:c r="C3222" s="125" t="n">
        <x:v>45689</x:v>
      </x:c>
      <x:c r="D3222" s="120" t="n">
        <x:v>29724</x:v>
      </x:c>
      <x:c r="E3222" s="120" t="n">
        <x:v>38587.93496683015</x:v>
      </x:c>
      <x:c r="F3222" s="120" t="n">
        <x:v>25155.78340775116</x:v>
      </x:c>
      <x:c r="G3222" s="120" t="n">
        <x:v>40080.396251172264</x:v>
      </x:c>
      <x:c r="H3222" s="119" t="n">
        <x:v>0.2982080126103536</x:v>
      </x:c>
      <x:c r="I3222" s="119" t="n">
        <x:f>IFERROR(ABS(F3222-D3222)/ABS(D3222),"")</x:f>
        <x:v>0.15368781429985326</x:v>
      </x:c>
      <x:c r="J3222" s="119" t="n">
        <x:f>IFERROR(ABS(G3222-D3222)/ABS(D3222),"")</x:f>
        <x:v>0.34841866004482114</x:v>
      </x:c>
      <x:c r="K3222" s="120" t="n">
        <x:f>E3222-D3222</x:f>
        <x:v>8863.934966830151</x:v>
      </x:c>
      <x:c r="L3222" s="77" t="str">
        <x:v>weighted_hybrid</x:v>
      </x:c>
      <x:c r="M3222" s="77" t="str">
        <x:v>是</x:v>
      </x:c>
      <x:c r="N3222" s="77" t="str">
        <x:v>是</x:v>
      </x:c>
    </x:row>
    <x:row r="3223">
      <x:c r="A3223" s="77" t="str">
        <x:v>4183</x:v>
      </x:c>
      <x:c r="B3223" s="77" t="str">
        <x:v>福永生技</x:v>
      </x:c>
      <x:c r="C3223" s="125" t="n">
        <x:v>45717</x:v>
      </x:c>
      <x:c r="D3223" s="120" t="n">
        <x:v>53654</x:v>
      </x:c>
      <x:c r="E3223" s="120" t="n">
        <x:v>53306.79381634465</x:v>
      </x:c>
      <x:c r="F3223" s="120" t="n">
        <x:v>41531.53326230054</x:v>
      </x:c>
      <x:c r="G3223" s="120" t="n">
        <x:v>54615.15610012734</x:v>
      </x:c>
      <x:c r="H3223" s="119" t="n">
        <x:v>0.006471207806600581</x:v>
      </x:c>
      <x:c r="I3223" s="119" t="n">
        <x:f>IFERROR(ABS(F3223-D3223)/ABS(D3223),"")</x:f>
        <x:v>0.22593780030751598</x:v>
      </x:c>
      <x:c r="J3223" s="119" t="n">
        <x:f>IFERROR(ABS(G3223-D3223)/ABS(D3223),"")</x:f>
        <x:v>0.017913969137945664</x:v>
      </x:c>
      <x:c r="K3223" s="120" t="n">
        <x:f>E3223-D3223</x:f>
        <x:v>-347.20618365534756</x:v>
      </x:c>
      <x:c r="L3223" s="77" t="str">
        <x:v>weighted_hybrid</x:v>
      </x:c>
      <x:c r="M3223" s="77" t="str">
        <x:v>是</x:v>
      </x:c>
      <x:c r="N3223" s="77" t="str">
        <x:v>是</x:v>
      </x:c>
    </x:row>
    <x:row r="3224">
      <x:c r="A3224" s="77" t="str">
        <x:v>4183</x:v>
      </x:c>
      <x:c r="B3224" s="77" t="str">
        <x:v>福永生技</x:v>
      </x:c>
      <x:c r="C3224" s="125" t="n">
        <x:v>45748</x:v>
      </x:c>
      <x:c r="D3224" s="120" t="n">
        <x:v>36541</x:v>
      </x:c>
      <x:c r="E3224" s="120" t="n">
        <x:v>39576.19594284872</x:v>
      </x:c>
      <x:c r="F3224" s="120" t="n">
        <x:v>24952.207687453763</x:v>
      </x:c>
      <x:c r="G3224" s="120" t="n">
        <x:v>41201.08352678149</x:v>
      </x:c>
      <x:c r="H3224" s="119" t="n">
        <x:v>0.08306274986586897</x:v>
      </x:c>
      <x:c r="I3224" s="119" t="n">
        <x:f>IFERROR(ABS(F3224-D3224)/ABS(D3224),"")</x:f>
        <x:v>0.31714491427564206</x:v>
      </x:c>
      <x:c r="J3224" s="119" t="n">
        <x:f>IFERROR(ABS(G3224-D3224)/ABS(D3224),"")</x:f>
        <x:v>0.12753026810381465</x:v>
      </x:c>
      <x:c r="K3224" s="120" t="n">
        <x:f>E3224-D3224</x:f>
        <x:v>3035.195942848717</x:v>
      </x:c>
      <x:c r="L3224" s="77" t="str">
        <x:v>weighted_hybrid</x:v>
      </x:c>
      <x:c r="M3224" s="77" t="str">
        <x:v>是</x:v>
      </x:c>
      <x:c r="N3224" s="77" t="str">
        <x:v>是</x:v>
      </x:c>
    </x:row>
    <x:row r="3225">
      <x:c r="A3225" s="77" t="str">
        <x:v>4183</x:v>
      </x:c>
      <x:c r="B3225" s="77" t="str">
        <x:v>福永生技</x:v>
      </x:c>
      <x:c r="C3225" s="125" t="n">
        <x:v>45778</x:v>
      </x:c>
      <x:c r="D3225" s="120" t="n">
        <x:v>58561</x:v>
      </x:c>
      <x:c r="E3225" s="120" t="n">
        <x:v>50064.434951910196</x:v>
      </x:c>
      <x:c r="F3225" s="120" t="n">
        <x:v>44973.5470103329</x:v>
      </x:c>
      <x:c r="G3225" s="120" t="n">
        <x:v>50630.089167641</x:v>
      </x:c>
      <x:c r="H3225" s="119" t="n">
        <x:v>0.14508913864329168</x:v>
      </x:c>
      <x:c r="I3225" s="119" t="n">
        <x:f>IFERROR(ABS(F3225-D3225)/ABS(D3225),"")</x:f>
        <x:v>0.23202221597423373</x:v>
      </x:c>
      <x:c r="J3225" s="119" t="n">
        <x:f>IFERROR(ABS(G3225-D3225)/ABS(D3225),"")</x:f>
        <x:v>0.13542990782874262</x:v>
      </x:c>
      <x:c r="K3225" s="120" t="n">
        <x:f>E3225-D3225</x:f>
        <x:v>-8496.565048089804</x:v>
      </x:c>
      <x:c r="L3225" s="77" t="str">
        <x:v>weighted_hybrid</x:v>
      </x:c>
      <x:c r="M3225" s="77" t="str">
        <x:v>是</x:v>
      </x:c>
      <x:c r="N3225" s="77" t="str">
        <x:v>是</x:v>
      </x:c>
    </x:row>
    <x:row r="3226">
      <x:c r="A3226" s="77" t="str">
        <x:v>4183</x:v>
      </x:c>
      <x:c r="B3226" s="77" t="str">
        <x:v>福永生技</x:v>
      </x:c>
      <x:c r="C3226" s="125" t="n">
        <x:v>45809</x:v>
      </x:c>
      <x:c r="D3226" s="120" t="n">
        <x:v>34635</x:v>
      </x:c>
      <x:c r="E3226" s="120" t="n">
        <x:v>56218.81576327989</x:v>
      </x:c>
      <x:c r="F3226" s="120" t="n">
        <x:v>53583.83257095801</x:v>
      </x:c>
      <x:c r="G3226" s="120" t="n">
        <x:v>56511.59167353787</x:v>
      </x:c>
      <x:c r="H3226" s="119" t="n">
        <x:v>0.6231793204353946</x:v>
      </x:c>
      <x:c r="I3226" s="119" t="n">
        <x:f>IFERROR(ABS(F3226-D3226)/ABS(D3226),"")</x:f>
        <x:v>0.5471006949894041</x:v>
      </x:c>
      <x:c r="J3226" s="119" t="n">
        <x:f>IFERROR(ABS(G3226-D3226)/ABS(D3226),"")</x:f>
        <x:v>0.6316325010405044</x:v>
      </x:c>
      <x:c r="K3226" s="120" t="n">
        <x:f>E3226-D3226</x:f>
        <x:v>21583.81576327989</x:v>
      </x:c>
      <x:c r="L3226" s="77" t="str">
        <x:v>weighted_hybrid</x:v>
      </x:c>
      <x:c r="M3226" s="77" t="str">
        <x:v>是</x:v>
      </x:c>
      <x:c r="N3226" s="77" t="str">
        <x:v>是</x:v>
      </x:c>
    </x:row>
    <x:row r="3227">
      <x:c r="A3227" s="77" t="str">
        <x:v>4183</x:v>
      </x:c>
      <x:c r="B3227" s="77" t="str">
        <x:v>福永生技</x:v>
      </x:c>
      <x:c r="C3227" s="125" t="n">
        <x:v>45839</x:v>
      </x:c>
      <x:c r="D3227" s="120" t="n">
        <x:v>41771</x:v>
      </x:c>
      <x:c r="E3227" s="120" t="n">
        <x:v>33943.21813104811</x:v>
      </x:c>
      <x:c r="F3227" s="120" t="n">
        <x:v>28934.47564584272</x:v>
      </x:c>
      <x:c r="G3227" s="120" t="n">
        <x:v>34499.74507384871</x:v>
      </x:c>
      <x:c r="H3227" s="119" t="n">
        <x:v>0.18739752146110675</x:v>
      </x:c>
      <x:c r="I3227" s="119" t="n">
        <x:f>IFERROR(ABS(F3227-D3227)/ABS(D3227),"")</x:f>
        <x:v>0.3073070875525432</x:v>
      </x:c>
      <x:c r="J3227" s="119" t="n">
        <x:f>IFERROR(ABS(G3227-D3227)/ABS(D3227),"")</x:f>
        <x:v>0.174074236339836</x:v>
      </x:c>
      <x:c r="K3227" s="120" t="n">
        <x:f>E3227-D3227</x:f>
        <x:v>-7827.78186895189</x:v>
      </x:c>
      <x:c r="L3227" s="77" t="str">
        <x:v>weighted_hybrid</x:v>
      </x:c>
      <x:c r="M3227" s="77" t="str">
        <x:v>是</x:v>
      </x:c>
      <x:c r="N3227" s="77" t="str">
        <x:v>是</x:v>
      </x:c>
    </x:row>
    <x:row r="3228">
      <x:c r="A3228" s="77" t="str">
        <x:v>4183</x:v>
      </x:c>
      <x:c r="B3228" s="77" t="str">
        <x:v>福永生技</x:v>
      </x:c>
      <x:c r="C3228" s="125" t="n">
        <x:v>45870</x:v>
      </x:c>
      <x:c r="D3228" s="120" t="n">
        <x:v>39169</x:v>
      </x:c>
      <x:c r="E3228" s="120" t="n">
        <x:v>24461.010028410503</x:v>
      </x:c>
      <x:c r="F3228" s="120" t="n">
        <x:v>20034.816546795584</x:v>
      </x:c>
      <x:c r="G3228" s="120" t="n">
        <x:v>24952.809304145492</x:v>
      </x:c>
      <x:c r="H3228" s="119" t="n">
        <x:v>0.3755007779516837</x:v>
      </x:c>
      <x:c r="I3228" s="119" t="n">
        <x:f>IFERROR(ABS(F3228-D3228)/ABS(D3228),"")</x:f>
        <x:v>0.4885032411653199</x:v>
      </x:c>
      <x:c r="J3228" s="119" t="n">
        <x:f>IFERROR(ABS(G3228-D3228)/ABS(D3228),"")</x:f>
        <x:v>0.36294494870572414</x:v>
      </x:c>
      <x:c r="K3228" s="120" t="n">
        <x:f>E3228-D3228</x:f>
        <x:v>-14707.989971589497</x:v>
      </x:c>
      <x:c r="L3228" s="77" t="str">
        <x:v>weighted_hybrid</x:v>
      </x:c>
      <x:c r="M3228" s="77" t="str">
        <x:v>是</x:v>
      </x:c>
      <x:c r="N3228" s="77" t="str">
        <x:v>是</x:v>
      </x:c>
    </x:row>
    <x:row r="3229">
      <x:c r="A3229" s="77" t="str">
        <x:v>4183</x:v>
      </x:c>
      <x:c r="B3229" s="77" t="str">
        <x:v>福永生技</x:v>
      </x:c>
      <x:c r="C3229" s="125" t="n">
        <x:v>45901</x:v>
      </x:c>
      <x:c r="D3229" s="120" t="n">
        <x:v>49625</x:v>
      </x:c>
      <x:c r="E3229" s="120" t="n">
        <x:v>52687.23838753583</x:v>
      </x:c>
      <x:c r="F3229" s="120" t="n">
        <x:v>53619.109189017625</x:v>
      </x:c>
      <x:c r="G3229" s="120" t="n">
        <x:v>52583.69718737118</x:v>
      </x:c>
      <x:c r="H3229" s="119" t="n">
        <x:v>0.06170757455991593</x:v>
      </x:c>
      <x:c r="I3229" s="119" t="n">
        <x:f>IFERROR(ABS(F3229-D3229)/ABS(D3229),"")</x:f>
        <x:v>0.08048582748650125</x:v>
      </x:c>
      <x:c r="J3229" s="119" t="n">
        <x:f>IFERROR(ABS(G3229-D3229)/ABS(D3229),"")</x:f>
        <x:v>0.059621102012517496</x:v>
      </x:c>
      <x:c r="K3229" s="120" t="n">
        <x:f>E3229-D3229</x:f>
        <x:v>3062.238387535828</x:v>
      </x:c>
      <x:c r="L3229" s="77" t="str">
        <x:v>weighted_hybrid</x:v>
      </x:c>
      <x:c r="M3229" s="77" t="str">
        <x:v>是</x:v>
      </x:c>
      <x:c r="N3229" s="77" t="str">
        <x:v>是</x:v>
      </x:c>
    </x:row>
    <x:row r="3230">
      <x:c r="A3230" s="77" t="str">
        <x:v>4183</x:v>
      </x:c>
      <x:c r="B3230" s="77" t="str">
        <x:v>福永生技</x:v>
      </x:c>
      <x:c r="C3230" s="125" t="n">
        <x:v>45931</x:v>
      </x:c>
      <x:c r="D3230" s="120" t="n">
        <x:v>44990</x:v>
      </x:c>
      <x:c r="E3230" s="120" t="n">
        <x:v>29630.290713123006</x:v>
      </x:c>
      <x:c r="F3230" s="120" t="n">
        <x:v>25216.556651438364</x:v>
      </x:c>
      <x:c r="G3230" s="120" t="n">
        <x:v>30120.705608865745</x:v>
      </x:c>
      <x:c r="H3230" s="119" t="n">
        <x:v>0.3414027403173371</x:v>
      </x:c>
      <x:c r="I3230" s="119" t="n">
        <x:f>IFERROR(ABS(F3230-D3230)/ABS(D3230),"")</x:f>
        <x:v>0.43950752052815373</x:v>
      </x:c>
      <x:c r="J3230" s="119" t="n">
        <x:f>IFERROR(ABS(G3230-D3230)/ABS(D3230),"")</x:f>
        <x:v>0.3305022091828019</x:v>
      </x:c>
      <x:c r="K3230" s="120" t="n">
        <x:f>E3230-D3230</x:f>
        <x:v>-15359.709286876994</x:v>
      </x:c>
      <x:c r="L3230" s="77" t="str">
        <x:v>weighted_hybrid</x:v>
      </x:c>
      <x:c r="M3230" s="77" t="str">
        <x:v>是</x:v>
      </x:c>
      <x:c r="N3230" s="77" t="str">
        <x:v>是</x:v>
      </x:c>
    </x:row>
    <x:row r="3231">
      <x:c r="A3231" s="77" t="str">
        <x:v>4183</x:v>
      </x:c>
      <x:c r="B3231" s="77" t="str">
        <x:v>福永生技</x:v>
      </x:c>
      <x:c r="C3231" s="125" t="n">
        <x:v>45962</x:v>
      </x:c>
      <x:c r="D3231" s="120" t="n">
        <x:v>30105</x:v>
      </x:c>
      <x:c r="E3231" s="120" t="n">
        <x:v>65341.13386491237</x:v>
      </x:c>
      <x:c r="F3231" s="120" t="n">
        <x:v>54700.81112058278</x:v>
      </x:c>
      <x:c r="G3231" s="120" t="n">
        <x:v>66523.39194761566</x:v>
      </x:c>
      <x:c r="H3231" s="119" t="n">
        <x:v>1.1704412511181654</x:v>
      </x:c>
      <x:c r="I3231" s="119" t="n">
        <x:f>IFERROR(ABS(F3231-D3231)/ABS(D3231),"")</x:f>
        <x:v>0.8170008676493201</x:v>
      </x:c>
      <x:c r="J3231" s="119" t="n">
        <x:f>IFERROR(ABS(G3231-D3231)/ABS(D3231),"")</x:f>
        <x:v>1.209712404836926</x:v>
      </x:c>
      <x:c r="K3231" s="120" t="n">
        <x:f>E3231-D3231</x:f>
        <x:v>35236.13386491237</x:v>
      </x:c>
      <x:c r="L3231" s="77" t="str">
        <x:v>weighted_hybrid</x:v>
      </x:c>
      <x:c r="M3231" s="77" t="str">
        <x:v>是</x:v>
      </x:c>
      <x:c r="N3231" s="77" t="str">
        <x:v>是</x:v>
      </x:c>
    </x:row>
    <x:row r="3232">
      <x:c r="A3232" s="77" t="str">
        <x:v>4183</x:v>
      </x:c>
      <x:c r="B3232" s="77" t="str">
        <x:v>福永生技</x:v>
      </x:c>
      <x:c r="C3232" s="125" t="n">
        <x:v>45992</x:v>
      </x:c>
      <x:c r="D3232" s="120" t="n">
        <x:v>44116</x:v>
      </x:c>
      <x:c r="E3232" s="120" t="n">
        <x:v>38063.142019810235</x:v>
      </x:c>
      <x:c r="F3232" s="120" t="n">
        <x:v>40775.91399180599</x:v>
      </x:c>
      <x:c r="G3232" s="120" t="n">
        <x:v>37761.722911810706</x:v>
      </x:c>
      <x:c r="H3232" s="119" t="n">
        <x:v>0.13720323647179627</x:v>
      </x:c>
      <x:c r="I3232" s="119" t="n">
        <x:f>IFERROR(ABS(F3232-D3232)/ABS(D3232),"")</x:f>
        <x:v>0.07571144274626013</x:v>
      </x:c>
      <x:c r="J3232" s="119" t="n">
        <x:f>IFERROR(ABS(G3232-D3232)/ABS(D3232),"")</x:f>
        <x:v>0.1440356579968559</x:v>
      </x:c>
      <x:c r="K3232" s="120" t="n">
        <x:f>E3232-D3232</x:f>
        <x:v>-6052.857980189765</x:v>
      </x:c>
      <x:c r="L3232" s="77" t="str">
        <x:v>weighted_hybrid</x:v>
      </x:c>
      <x:c r="M3232" s="77" t="str">
        <x:v>是</x:v>
      </x:c>
      <x:c r="N3232" s="77" t="str">
        <x:v>是</x:v>
      </x:c>
    </x:row>
    <x:row r="3233">
      <x:c r="A3233" s="77" t="str">
        <x:v>4188</x:v>
      </x:c>
      <x:c r="B3233" s="77" t="str">
        <x:v>安克</x:v>
      </x:c>
      <x:c r="C3233" s="125" t="n">
        <x:v>45658</x:v>
      </x:c>
      <x:c r="D3233" s="120" t="n">
        <x:v>2304</x:v>
      </x:c>
      <x:c r="E3233" s="120" t="n">
        <x:v>3633.907589401326</x:v>
      </x:c>
      <x:c r="F3233" s="120" t="n">
        <x:v>2679.2907801470647</x:v>
      </x:c>
      <x:c r="G3233" s="120" t="n">
        <x:v>3739.97612376291</x:v>
      </x:c>
      <x:c r="H3233" s="119" t="n">
        <x:v>0.5772168356776588</x:v>
      </x:c>
      <x:c r="I3233" s="119" t="n">
        <x:f>IFERROR(ABS(F3233-D3233)/ABS(D3233),"")</x:f>
        <x:v>0.16288662332771903</x:v>
      </x:c>
      <x:c r="J3233" s="119" t="n">
        <x:f>IFERROR(ABS(G3233-D3233)/ABS(D3233),"")</x:f>
        <x:v>0.623253525938763</x:v>
      </x:c>
      <x:c r="K3233" s="120" t="n">
        <x:f>E3233-D3233</x:f>
        <x:v>1329.9075894013258</x:v>
      </x:c>
      <x:c r="L3233" s="77" t="str">
        <x:v>weighted_hybrid</x:v>
      </x:c>
      <x:c r="M3233" s="77" t="str">
        <x:v>是</x:v>
      </x:c>
      <x:c r="N3233" s="77" t="str">
        <x:v>是</x:v>
      </x:c>
    </x:row>
    <x:row r="3234">
      <x:c r="A3234" s="77" t="str">
        <x:v>4188</x:v>
      </x:c>
      <x:c r="B3234" s="77" t="str">
        <x:v>安克</x:v>
      </x:c>
      <x:c r="C3234" s="125" t="n">
        <x:v>45689</x:v>
      </x:c>
      <x:c r="D3234" s="120" t="n">
        <x:v>2268</x:v>
      </x:c>
      <x:c r="E3234" s="120" t="n">
        <x:v>2822.8498352867105</x:v>
      </x:c>
      <x:c r="F3234" s="120" t="n">
        <x:v>2933.304828787904</x:v>
      </x:c>
      <x:c r="G3234" s="120" t="n">
        <x:v>2810.577058231022</x:v>
      </x:c>
      <x:c r="H3234" s="119" t="n">
        <x:v>0.24464278451794993</x:v>
      </x:c>
      <x:c r="I3234" s="119" t="n">
        <x:f>IFERROR(ABS(F3234-D3234)/ABS(D3234),"")</x:f>
        <x:v>0.29334428077068087</x:v>
      </x:c>
      <x:c r="J3234" s="119" t="n">
        <x:f>IFERROR(ABS(G3234-D3234)/ABS(D3234),"")</x:f>
        <x:v>0.23923150715653527</x:v>
      </x:c>
      <x:c r="K3234" s="120" t="n">
        <x:f>E3234-D3234</x:f>
        <x:v>554.8498352867105</x:v>
      </x:c>
      <x:c r="L3234" s="77" t="str">
        <x:v>weighted_hybrid</x:v>
      </x:c>
      <x:c r="M3234" s="77" t="str">
        <x:v>是</x:v>
      </x:c>
      <x:c r="N3234" s="77" t="str">
        <x:v>是</x:v>
      </x:c>
    </x:row>
    <x:row r="3235">
      <x:c r="A3235" s="77" t="str">
        <x:v>4188</x:v>
      </x:c>
      <x:c r="B3235" s="77" t="str">
        <x:v>安克</x:v>
      </x:c>
      <x:c r="C3235" s="125" t="n">
        <x:v>45717</x:v>
      </x:c>
      <x:c r="D3235" s="120" t="n">
        <x:v>2209</x:v>
      </x:c>
      <x:c r="E3235" s="120" t="n">
        <x:v>2076.455322603036</x:v>
      </x:c>
      <x:c r="F3235" s="120" t="n">
        <x:v>3026.786513133124</x:v>
      </x:c>
      <x:c r="G3235" s="120" t="n">
        <x:v>1970.862968099693</x:v>
      </x:c>
      <x:c r="H3235" s="119" t="n">
        <x:v>0.060002117427326314</x:v>
      </x:c>
      <x:c r="I3235" s="119" t="n">
        <x:f>IFERROR(ABS(F3235-D3235)/ABS(D3235),"")</x:f>
        <x:v>0.3702066605401196</x:v>
      </x:c>
      <x:c r="J3235" s="119" t="n">
        <x:f>IFERROR(ABS(G3235-D3235)/ABS(D3235),"")</x:f>
        <x:v>0.10780309275704254</x:v>
      </x:c>
      <x:c r="K3235" s="120" t="n">
        <x:f>E3235-D3235</x:f>
        <x:v>-132.54467739696383</x:v>
      </x:c>
      <x:c r="L3235" s="77" t="str">
        <x:v>weighted_hybrid</x:v>
      </x:c>
      <x:c r="M3235" s="77" t="str">
        <x:v>是</x:v>
      </x:c>
      <x:c r="N3235" s="77" t="str">
        <x:v>是</x:v>
      </x:c>
    </x:row>
    <x:row r="3236">
      <x:c r="A3236" s="77" t="str">
        <x:v>4188</x:v>
      </x:c>
      <x:c r="B3236" s="77" t="str">
        <x:v>安克</x:v>
      </x:c>
      <x:c r="C3236" s="125" t="n">
        <x:v>45748</x:v>
      </x:c>
      <x:c r="D3236" s="120" t="n">
        <x:v>2767</x:v>
      </x:c>
      <x:c r="E3236" s="120" t="n">
        <x:v>2607.293733903609</x:v>
      </x:c>
      <x:c r="F3236" s="120" t="n">
        <x:v>3037.701812507278</x:v>
      </x:c>
      <x:c r="G3236" s="120" t="n">
        <x:v>2559.4706140587564</x:v>
      </x:c>
      <x:c r="H3236" s="119" t="n">
        <x:v>0.05771820242009076</x:v>
      </x:c>
      <x:c r="I3236" s="119" t="n">
        <x:f>IFERROR(ABS(F3236-D3236)/ABS(D3236),"")</x:f>
        <x:v>0.09783224160002826</x:v>
      </x:c>
      <x:c r="J3236" s="119" t="n">
        <x:f>IFERROR(ABS(G3236-D3236)/ABS(D3236),"")</x:f>
        <x:v>0.07500158508899299</x:v>
      </x:c>
      <x:c r="K3236" s="120" t="n">
        <x:f>E3236-D3236</x:f>
        <x:v>-159.70626609639112</x:v>
      </x:c>
      <x:c r="L3236" s="77" t="str">
        <x:v>weighted_hybrid</x:v>
      </x:c>
      <x:c r="M3236" s="77" t="str">
        <x:v>是</x:v>
      </x:c>
      <x:c r="N3236" s="77" t="str">
        <x:v>是</x:v>
      </x:c>
    </x:row>
    <x:row r="3237">
      <x:c r="A3237" s="77" t="str">
        <x:v>4188</x:v>
      </x:c>
      <x:c r="B3237" s="77" t="str">
        <x:v>安克</x:v>
      </x:c>
      <x:c r="C3237" s="125" t="n">
        <x:v>45778</x:v>
      </x:c>
      <x:c r="D3237" s="120" t="n">
        <x:v>2392</x:v>
      </x:c>
      <x:c r="E3237" s="120" t="n">
        <x:v>4319.579436674711</x:v>
      </x:c>
      <x:c r="F3237" s="120" t="n">
        <x:v>4351.612628555889</x:v>
      </x:c>
      <x:c r="G3237" s="120" t="n">
        <x:v>4316.020193132358</x:v>
      </x:c>
      <x:c r="H3237" s="119" t="n">
        <x:v>0.805844246101468</x:v>
      </x:c>
      <x:c r="I3237" s="119" t="n">
        <x:f>IFERROR(ABS(F3237-D3237)/ABS(D3237),"")</x:f>
        <x:v>0.8192360487273785</x:v>
      </x:c>
      <x:c r="J3237" s="119" t="n">
        <x:f>IFERROR(ABS(G3237-D3237)/ABS(D3237),"")</x:f>
        <x:v>0.8043562680319223</x:v>
      </x:c>
      <x:c r="K3237" s="120" t="n">
        <x:f>E3237-D3237</x:f>
        <x:v>1927.5794366747114</x:v>
      </x:c>
      <x:c r="L3237" s="77" t="str">
        <x:v>weighted_hybrid</x:v>
      </x:c>
      <x:c r="M3237" s="77" t="str">
        <x:v>是</x:v>
      </x:c>
      <x:c r="N3237" s="77" t="str">
        <x:v>是</x:v>
      </x:c>
    </x:row>
    <x:row r="3238">
      <x:c r="A3238" s="77" t="str">
        <x:v>4188</x:v>
      </x:c>
      <x:c r="B3238" s="77" t="str">
        <x:v>安克</x:v>
      </x:c>
      <x:c r="C3238" s="125" t="n">
        <x:v>45809</x:v>
      </x:c>
      <x:c r="D3238" s="120" t="n">
        <x:v>2999</x:v>
      </x:c>
      <x:c r="E3238" s="120" t="n">
        <x:v>3605.7156308005397</x:v>
      </x:c>
      <x:c r="F3238" s="120" t="n">
        <x:v>3365.6031071473485</x:v>
      </x:c>
      <x:c r="G3238" s="120" t="n">
        <x:v>3632.3948000953387</x:v>
      </x:c>
      <x:c r="H3238" s="119" t="n">
        <x:v>0.20230597892648874</x:v>
      </x:c>
      <x:c r="I3238" s="119" t="n">
        <x:f>IFERROR(ABS(F3238-D3238)/ABS(D3238),"")</x:f>
        <x:v>0.1222417829767751</x:v>
      </x:c>
      <x:c r="J3238" s="119" t="n">
        <x:f>IFERROR(ABS(G3238-D3238)/ABS(D3238),"")</x:f>
        <x:v>0.21120200069867914</x:v>
      </x:c>
      <x:c r="K3238" s="120" t="n">
        <x:f>E3238-D3238</x:f>
        <x:v>606.7156308005397</x:v>
      </x:c>
      <x:c r="L3238" s="77" t="str">
        <x:v>weighted_hybrid</x:v>
      </x:c>
      <x:c r="M3238" s="77" t="str">
        <x:v>是</x:v>
      </x:c>
      <x:c r="N3238" s="77" t="str">
        <x:v>是</x:v>
      </x:c>
    </x:row>
    <x:row r="3239">
      <x:c r="A3239" s="77" t="str">
        <x:v>4188</x:v>
      </x:c>
      <x:c r="B3239" s="77" t="str">
        <x:v>安克</x:v>
      </x:c>
      <x:c r="C3239" s="125" t="n">
        <x:v>45839</x:v>
      </x:c>
      <x:c r="D3239" s="120" t="n">
        <x:v>2131</x:v>
      </x:c>
      <x:c r="E3239" s="120" t="n">
        <x:v>2619.819484145474</x:v>
      </x:c>
      <x:c r="F3239" s="120" t="n">
        <x:v>2658.8191012895736</x:v>
      </x:c>
      <x:c r="G3239" s="120" t="n">
        <x:v>2615.486193351685</x:v>
      </x:c>
      <x:c r="H3239" s="119" t="n">
        <x:v>0.22938502306216507</x:v>
      </x:c>
      <x:c r="I3239" s="119" t="n">
        <x:f>IFERROR(ABS(F3239-D3239)/ABS(D3239),"")</x:f>
        <x:v>0.24768611041275157</x:v>
      </x:c>
      <x:c r="J3239" s="119" t="n">
        <x:f>IFERROR(ABS(G3239-D3239)/ABS(D3239),"")</x:f>
        <x:v>0.22735156891209993</x:v>
      </x:c>
      <x:c r="K3239" s="120" t="n">
        <x:f>E3239-D3239</x:f>
        <x:v>488.8194841454738</x:v>
      </x:c>
      <x:c r="L3239" s="77" t="str">
        <x:v>weighted_hybrid</x:v>
      </x:c>
      <x:c r="M3239" s="77" t="str">
        <x:v>是</x:v>
      </x:c>
      <x:c r="N3239" s="77" t="str">
        <x:v>是</x:v>
      </x:c>
    </x:row>
    <x:row r="3240">
      <x:c r="A3240" s="77" t="str">
        <x:v>4188</x:v>
      </x:c>
      <x:c r="B3240" s="77" t="str">
        <x:v>安克</x:v>
      </x:c>
      <x:c r="C3240" s="125" t="n">
        <x:v>45870</x:v>
      </x:c>
      <x:c r="D3240" s="120" t="n">
        <x:v>2332</x:v>
      </x:c>
      <x:c r="E3240" s="120" t="n">
        <x:v>1679.7566065576639</x:v>
      </x:c>
      <x:c r="F3240" s="120" t="n">
        <x:v>2049.716401776437</x:v>
      </x:c>
      <x:c r="G3240" s="120" t="n">
        <x:v>1638.6499626444665</x:v>
      </x:c>
      <x:c r="H3240" s="119" t="n">
        <x:v>0.27969270730803436</x:v>
      </x:c>
      <x:c r="I3240" s="119" t="n">
        <x:f>IFERROR(ABS(F3240-D3240)/ABS(D3240),"")</x:f>
        <x:v>0.12104785515590175</x:v>
      </x:c>
      <x:c r="J3240" s="119" t="n">
        <x:f>IFERROR(ABS(G3240-D3240)/ABS(D3240),"")</x:f>
        <x:v>0.2973199131027159</x:v>
      </x:c>
      <x:c r="K3240" s="120" t="n">
        <x:f>E3240-D3240</x:f>
        <x:v>-652.2433934423361</x:v>
      </x:c>
      <x:c r="L3240" s="77" t="str">
        <x:v>weighted_hybrid</x:v>
      </x:c>
      <x:c r="M3240" s="77" t="str">
        <x:v>是</x:v>
      </x:c>
      <x:c r="N3240" s="77" t="str">
        <x:v>是</x:v>
      </x:c>
    </x:row>
    <x:row r="3241">
      <x:c r="A3241" s="77" t="str">
        <x:v>4188</x:v>
      </x:c>
      <x:c r="B3241" s="77" t="str">
        <x:v>安克</x:v>
      </x:c>
      <x:c r="C3241" s="125" t="n">
        <x:v>45901</x:v>
      </x:c>
      <x:c r="D3241" s="120" t="n">
        <x:v>5970</x:v>
      </x:c>
      <x:c r="E3241" s="120" t="n">
        <x:v>2029.319066486693</x:v>
      </x:c>
      <x:c r="F3241" s="120" t="n">
        <x:v>2289.2330787291075</x:v>
      </x:c>
      <x:c r="G3241" s="120" t="n">
        <x:v>2000.4397317930914</x:v>
      </x:c>
      <x:c r="H3241" s="119" t="n">
        <x:v>0.6600805583774384</x:v>
      </x:c>
      <x:c r="I3241" s="119" t="n">
        <x:f>IFERROR(ABS(F3241-D3241)/ABS(D3241),"")</x:f>
        <x:v>0.6165438729096973</x:v>
      </x:c>
      <x:c r="J3241" s="119" t="n">
        <x:f>IFERROR(ABS(G3241-D3241)/ABS(D3241),"")</x:f>
        <x:v>0.664917967873854</x:v>
      </x:c>
      <x:c r="K3241" s="120" t="n">
        <x:f>E3241-D3241</x:f>
        <x:v>-3940.680933513307</x:v>
      </x:c>
      <x:c r="L3241" s="77" t="str">
        <x:v>weighted_hybrid</x:v>
      </x:c>
      <x:c r="M3241" s="77" t="str">
        <x:v>是</x:v>
      </x:c>
      <x:c r="N3241" s="77" t="str">
        <x:v>是</x:v>
      </x:c>
    </x:row>
    <x:row r="3242">
      <x:c r="A3242" s="77" t="str">
        <x:v>4188</x:v>
      </x:c>
      <x:c r="B3242" s="77" t="str">
        <x:v>安克</x:v>
      </x:c>
      <x:c r="C3242" s="125" t="n">
        <x:v>45931</x:v>
      </x:c>
      <x:c r="D3242" s="120" t="n">
        <x:v>2535</x:v>
      </x:c>
      <x:c r="E3242" s="120" t="n">
        <x:v>4257.172232674296</x:v>
      </x:c>
      <x:c r="F3242" s="120" t="n">
        <x:v>3538.2833568973715</x:v>
      </x:c>
      <x:c r="G3242" s="120" t="n">
        <x:v>4337.048774427287</x:v>
      </x:c>
      <x:c r="H3242" s="119" t="n">
        <x:v>0.6793578827117537</x:v>
      </x:c>
      <x:c r="I3242" s="119" t="n">
        <x:f>IFERROR(ABS(F3242-D3242)/ABS(D3242),"")</x:f>
        <x:v>0.39577252737568897</x:v>
      </x:c>
      <x:c r="J3242" s="119" t="n">
        <x:f>IFERROR(ABS(G3242-D3242)/ABS(D3242),"")</x:f>
        <x:v>0.710867366637983</x:v>
      </x:c>
      <x:c r="K3242" s="120" t="n">
        <x:f>E3242-D3242</x:f>
        <x:v>1722.1722326742956</x:v>
      </x:c>
      <x:c r="L3242" s="77" t="str">
        <x:v>weighted_hybrid</x:v>
      </x:c>
      <x:c r="M3242" s="77" t="str">
        <x:v>是</x:v>
      </x:c>
      <x:c r="N3242" s="77" t="str">
        <x:v>是</x:v>
      </x:c>
    </x:row>
    <x:row r="3243">
      <x:c r="A3243" s="77" t="str">
        <x:v>4188</x:v>
      </x:c>
      <x:c r="B3243" s="77" t="str">
        <x:v>安克</x:v>
      </x:c>
      <x:c r="C3243" s="125" t="n">
        <x:v>45962</x:v>
      </x:c>
      <x:c r="D3243" s="120" t="n">
        <x:v>1306</x:v>
      </x:c>
      <x:c r="E3243" s="120" t="n">
        <x:v>3976.8596494594385</x:v>
      </x:c>
      <x:c r="F3243" s="120" t="n">
        <x:v>3531.048677941505</x:v>
      </x:c>
      <x:c r="G3243" s="120" t="n">
        <x:v>4026.3942018503203</x:v>
      </x:c>
      <x:c r="H3243" s="119" t="n">
        <x:v>2.045068644302786</x:v>
      </x:c>
      <x:c r="I3243" s="119" t="n">
        <x:f>IFERROR(ABS(F3243-D3243)/ABS(D3243),"")</x:f>
        <x:v>1.7037126171068186</x:v>
      </x:c>
      <x:c r="J3243" s="119" t="n">
        <x:f>IFERROR(ABS(G3243-D3243)/ABS(D3243),"")</x:f>
        <x:v>2.082997091769005</x:v>
      </x:c>
      <x:c r="K3243" s="120" t="n">
        <x:f>E3243-D3243</x:f>
        <x:v>2670.8596494594385</x:v>
      </x:c>
      <x:c r="L3243" s="77" t="str">
        <x:v>weighted_hybrid</x:v>
      </x:c>
      <x:c r="M3243" s="77" t="str">
        <x:v>是</x:v>
      </x:c>
      <x:c r="N3243" s="77" t="str">
        <x:v>是</x:v>
      </x:c>
    </x:row>
    <x:row r="3244">
      <x:c r="A3244" s="77" t="str">
        <x:v>4188</x:v>
      </x:c>
      <x:c r="B3244" s="77" t="str">
        <x:v>安克</x:v>
      </x:c>
      <x:c r="C3244" s="125" t="n">
        <x:v>45992</x:v>
      </x:c>
      <x:c r="D3244" s="120" t="n">
        <x:v>1224</x:v>
      </x:c>
      <x:c r="E3244" s="120" t="n">
        <x:v>2840.264301946617</x:v>
      </x:c>
      <x:c r="F3244" s="120" t="n">
        <x:v>3584.441643420648</x:v>
      </x:c>
      <x:c r="G3244" s="120" t="n">
        <x:v>2757.577930671724</x:v>
      </x:c>
      <x:c r="H3244" s="119" t="n">
        <x:v>1.320477370871419</x:v>
      </x:c>
      <x:c r="I3244" s="119" t="n">
        <x:f>IFERROR(ABS(F3244-D3244)/ABS(D3244),"")</x:f>
        <x:v>1.9284653949515096</x:v>
      </x:c>
      <x:c r="J3244" s="119" t="n">
        <x:f>IFERROR(ABS(G3244-D3244)/ABS(D3244),"")</x:f>
        <x:v>1.2529231459736307</x:v>
      </x:c>
      <x:c r="K3244" s="120" t="n">
        <x:f>E3244-D3244</x:f>
        <x:v>1616.2643019466168</x:v>
      </x:c>
      <x:c r="L3244" s="77" t="str">
        <x:v>weighted_hybrid</x:v>
      </x:c>
      <x:c r="M3244" s="77" t="str">
        <x:v>是</x:v>
      </x:c>
      <x:c r="N3244" s="77" t="str">
        <x:v>是</x:v>
      </x:c>
    </x:row>
    <x:row r="3245">
      <x:c r="A3245" s="77" t="str">
        <x:v>4192</x:v>
      </x:c>
      <x:c r="B3245" s="77" t="str">
        <x:v>杏國</x:v>
      </x:c>
      <x:c r="C3245" s="125" t="n">
        <x:v>45658</x:v>
      </x:c>
      <x:c r="D3245" s="120" t="n">
        <x:v>1779</x:v>
      </x:c>
      <x:c r="E3245" s="120" t="n">
        <x:v>2062.9018083182664</x:v>
      </x:c>
      <x:c r="F3245" s="120" t="n">
        <x:v>1883.7714659816083</x:v>
      </x:c>
      <x:c r="G3245" s="120" t="n">
        <x:v>2082.8051796890063</x:v>
      </x:c>
      <x:c r="H3245" s="119" t="n">
        <x:v>0.1595850524554617</x:v>
      </x:c>
      <x:c r="I3245" s="119" t="n">
        <x:f>IFERROR(ABS(F3245-D3245)/ABS(D3245),"")</x:f>
        <x:v>0.05889346036065674</x:v>
      </x:c>
      <x:c r="J3245" s="119" t="n">
        <x:f>IFERROR(ABS(G3245-D3245)/ABS(D3245),"")</x:f>
        <x:v>0.17077300713266233</x:v>
      </x:c>
      <x:c r="K3245" s="120" t="n">
        <x:f>E3245-D3245</x:f>
        <x:v>283.9018083182664</x:v>
      </x:c>
      <x:c r="L3245" s="77" t="str">
        <x:v>weighted_hybrid</x:v>
      </x:c>
      <x:c r="M3245" s="77" t="str">
        <x:v>是</x:v>
      </x:c>
      <x:c r="N3245" s="77" t="str">
        <x:v>是</x:v>
      </x:c>
    </x:row>
    <x:row r="3246">
      <x:c r="A3246" s="77" t="str">
        <x:v>4192</x:v>
      </x:c>
      <x:c r="B3246" s="77" t="str">
        <x:v>杏國</x:v>
      </x:c>
      <x:c r="C3246" s="125" t="n">
        <x:v>45689</x:v>
      </x:c>
      <x:c r="D3246" s="120" t="n">
        <x:v>1388</x:v>
      </x:c>
      <x:c r="E3246" s="120" t="n">
        <x:v>1303.391577005152</x:v>
      </x:c>
      <x:c r="F3246" s="120" t="n">
        <x:v>1243.229570266046</x:v>
      </x:c>
      <x:c r="G3246" s="120" t="n">
        <x:v>1310.0762444206082</x:v>
      </x:c>
      <x:c r="H3246" s="119" t="n">
        <x:v>0.06095707708562541</x:v>
      </x:c>
      <x:c r="I3246" s="119" t="n">
        <x:f>IFERROR(ABS(F3246-D3246)/ABS(D3246),"")</x:f>
        <x:v>0.10430146234434723</x:v>
      </x:c>
      <x:c r="J3246" s="119" t="n">
        <x:f>IFERROR(ABS(G3246-D3246)/ABS(D3246),"")</x:f>
        <x:v>0.05614103427910073</x:v>
      </x:c>
      <x:c r="K3246" s="120" t="n">
        <x:f>E3246-D3246</x:f>
        <x:v>-84.60842299484807</x:v>
      </x:c>
      <x:c r="L3246" s="77" t="str">
        <x:v>weighted_hybrid</x:v>
      </x:c>
      <x:c r="M3246" s="77" t="str">
        <x:v>是</x:v>
      </x:c>
      <x:c r="N3246" s="77" t="str">
        <x:v>是</x:v>
      </x:c>
    </x:row>
    <x:row r="3247">
      <x:c r="A3247" s="77" t="str">
        <x:v>4192</x:v>
      </x:c>
      <x:c r="B3247" s="77" t="str">
        <x:v>杏國</x:v>
      </x:c>
      <x:c r="C3247" s="125" t="n">
        <x:v>45717</x:v>
      </x:c>
      <x:c r="D3247" s="120" t="n">
        <x:v>2218</x:v>
      </x:c>
      <x:c r="E3247" s="120" t="n">
        <x:v>1961.4105629262654</x:v>
      </x:c>
      <x:c r="F3247" s="120" t="n">
        <x:v>2151.7091849534804</x:v>
      </x:c>
      <x:c r="G3247" s="120" t="n">
        <x:v>1940.266271589908</x:v>
      </x:c>
      <x:c r="H3247" s="119" t="n">
        <x:v>0.1156850482749029</x:v>
      </x:c>
      <x:c r="I3247" s="119" t="n">
        <x:f>IFERROR(ABS(F3247-D3247)/ABS(D3247),"")</x:f>
        <x:v>0.029887653312227043</x:v>
      </x:c>
      <x:c r="J3247" s="119" t="n">
        <x:f>IFERROR(ABS(G3247-D3247)/ABS(D3247),"")</x:f>
        <x:v>0.12521809215964472</x:v>
      </x:c>
      <x:c r="K3247" s="120" t="n">
        <x:f>E3247-D3247</x:f>
        <x:v>-256.58943707373464</x:v>
      </x:c>
      <x:c r="L3247" s="77" t="str">
        <x:v>weighted_hybrid</x:v>
      </x:c>
      <x:c r="M3247" s="77" t="str">
        <x:v>是</x:v>
      </x:c>
      <x:c r="N3247" s="77" t="str">
        <x:v>是</x:v>
      </x:c>
    </x:row>
    <x:row r="3248">
      <x:c r="A3248" s="77" t="str">
        <x:v>4192</x:v>
      </x:c>
      <x:c r="B3248" s="77" t="str">
        <x:v>杏國</x:v>
      </x:c>
      <x:c r="C3248" s="125" t="n">
        <x:v>45748</x:v>
      </x:c>
      <x:c r="D3248" s="120" t="n">
        <x:v>2363</x:v>
      </x:c>
      <x:c r="E3248" s="120" t="n">
        <x:v>2854.1715202607493</x:v>
      </x:c>
      <x:c r="F3248" s="120" t="n">
        <x:v>2160.460116321158</x:v>
      </x:c>
      <x:c r="G3248" s="120" t="n">
        <x:v>2931.2505651429256</x:v>
      </x:c>
      <x:c r="H3248" s="119" t="n">
        <x:v>0.20785929761352065</x:v>
      </x:c>
      <x:c r="I3248" s="119" t="n">
        <x:f>IFERROR(ABS(F3248-D3248)/ABS(D3248),"")</x:f>
        <x:v>0.0857130273714948</x:v>
      </x:c>
      <x:c r="J3248" s="119" t="n">
        <x:f>IFERROR(ABS(G3248-D3248)/ABS(D3248),"")</x:f>
        <x:v>0.24047844483407768</x:v>
      </x:c>
      <x:c r="K3248" s="120" t="n">
        <x:f>E3248-D3248</x:f>
        <x:v>491.1715202607493</x:v>
      </x:c>
      <x:c r="L3248" s="77" t="str">
        <x:v>weighted_hybrid</x:v>
      </x:c>
      <x:c r="M3248" s="77" t="str">
        <x:v>是</x:v>
      </x:c>
      <x:c r="N3248" s="77" t="str">
        <x:v>是</x:v>
      </x:c>
    </x:row>
    <x:row r="3249">
      <x:c r="A3249" s="77" t="str">
        <x:v>4192</x:v>
      </x:c>
      <x:c r="B3249" s="77" t="str">
        <x:v>杏國</x:v>
      </x:c>
      <x:c r="C3249" s="125" t="n">
        <x:v>45778</x:v>
      </x:c>
      <x:c r="D3249" s="120" t="n">
        <x:v>3352</x:v>
      </x:c>
      <x:c r="E3249" s="120" t="n">
        <x:v>2268.994880032445</x:v>
      </x:c>
      <x:c r="F3249" s="120" t="n">
        <x:v>2211.2485386647954</x:v>
      </x:c>
      <x:c r="G3249" s="120" t="n">
        <x:v>2275.411140184406</x:v>
      </x:c>
      <x:c r="H3249" s="119" t="n">
        <x:v>0.3230922195607264</x:v>
      </x:c>
      <x:c r="I3249" s="119" t="n">
        <x:f>IFERROR(ABS(F3249-D3249)/ABS(D3249),"")</x:f>
        <x:v>0.3403196483696911</x:v>
      </x:c>
      <x:c r="J3249" s="119" t="n">
        <x:f>IFERROR(ABS(G3249-D3249)/ABS(D3249),"")</x:f>
        <x:v>0.32117806080417477</x:v>
      </x:c>
      <x:c r="K3249" s="120" t="n">
        <x:f>E3249-D3249</x:f>
        <x:v>-1083.005119967555</x:v>
      </x:c>
      <x:c r="L3249" s="77" t="str">
        <x:v>weighted_hybrid</x:v>
      </x:c>
      <x:c r="M3249" s="77" t="str">
        <x:v>是</x:v>
      </x:c>
      <x:c r="N3249" s="77" t="str">
        <x:v>是</x:v>
      </x:c>
    </x:row>
    <x:row r="3250">
      <x:c r="A3250" s="77" t="str">
        <x:v>4192</x:v>
      </x:c>
      <x:c r="B3250" s="77" t="str">
        <x:v>杏國</x:v>
      </x:c>
      <x:c r="C3250" s="125" t="n">
        <x:v>45809</x:v>
      </x:c>
      <x:c r="D3250" s="120" t="n">
        <x:v>2102</x:v>
      </x:c>
      <x:c r="E3250" s="120" t="n">
        <x:v>2718.5475402471347</x:v>
      </x:c>
      <x:c r="F3250" s="120" t="n">
        <x:v>2574.093896711081</x:v>
      </x:c>
      <x:c r="G3250" s="120" t="n">
        <x:v>2734.5979450844743</x:v>
      </x:c>
      <x:c r="H3250" s="119" t="n">
        <x:v>0.2933147194325094</x:v>
      </x:c>
      <x:c r="I3250" s="119" t="n">
        <x:f>IFERROR(ABS(F3250-D3250)/ABS(D3250),"")</x:f>
        <x:v>0.22459271965322597</x:v>
      </x:c>
      <x:c r="J3250" s="119" t="n">
        <x:f>IFERROR(ABS(G3250-D3250)/ABS(D3250),"")</x:f>
        <x:v>0.3009504971857632</x:v>
      </x:c>
      <x:c r="K3250" s="120" t="n">
        <x:f>E3250-D3250</x:f>
        <x:v>616.5475402471347</x:v>
      </x:c>
      <x:c r="L3250" s="77" t="str">
        <x:v>weighted_hybrid</x:v>
      </x:c>
      <x:c r="M3250" s="77" t="str">
        <x:v>是</x:v>
      </x:c>
      <x:c r="N3250" s="77" t="str">
        <x:v>是</x:v>
      </x:c>
    </x:row>
    <x:row r="3251">
      <x:c r="A3251" s="77" t="str">
        <x:v>4192</x:v>
      </x:c>
      <x:c r="B3251" s="77" t="str">
        <x:v>杏國</x:v>
      </x:c>
      <x:c r="C3251" s="125" t="n">
        <x:v>45839</x:v>
      </x:c>
      <x:c r="D3251" s="120" t="n">
        <x:v>2481</x:v>
      </x:c>
      <x:c r="E3251" s="120" t="n">
        <x:v>1561.28134650065</x:v>
      </x:c>
      <x:c r="F3251" s="120" t="n">
        <x:v>2329.9992979713165</x:v>
      </x:c>
      <x:c r="G3251" s="120" t="n">
        <x:v>1475.868240781687</x:v>
      </x:c>
      <x:c r="H3251" s="119" t="n">
        <x:v>0.37070481801666666</x:v>
      </x:c>
      <x:c r="I3251" s="119" t="n">
        <x:f>IFERROR(ABS(F3251-D3251)/ABS(D3251),"")</x:f>
        <x:v>0.0608628383831856</x:v>
      </x:c>
      <x:c r="J3251" s="119" t="n">
        <x:f>IFERROR(ABS(G3251-D3251)/ABS(D3251),"")</x:f>
        <x:v>0.405131704642609</x:v>
      </x:c>
      <x:c r="K3251" s="120" t="n">
        <x:f>E3251-D3251</x:f>
        <x:v>-919.71865349935</x:v>
      </x:c>
      <x:c r="L3251" s="77" t="str">
        <x:v>weighted_hybrid</x:v>
      </x:c>
      <x:c r="M3251" s="77" t="str">
        <x:v>是</x:v>
      </x:c>
      <x:c r="N3251" s="77" t="str">
        <x:v>是</x:v>
      </x:c>
    </x:row>
    <x:row r="3252">
      <x:c r="A3252" s="77" t="str">
        <x:v>4192</x:v>
      </x:c>
      <x:c r="B3252" s="77" t="str">
        <x:v>杏國</x:v>
      </x:c>
      <x:c r="C3252" s="125" t="n">
        <x:v>45870</x:v>
      </x:c>
      <x:c r="D3252" s="120" t="n">
        <x:v>2099</x:v>
      </x:c>
      <x:c r="E3252" s="120" t="n">
        <x:v>3435.3974112321566</x:v>
      </x:c>
      <x:c r="F3252" s="120" t="n">
        <x:v>3176.2653498905183</x:v>
      </x:c>
      <x:c r="G3252" s="120" t="n">
        <x:v>3464.1898624923388</x:v>
      </x:c>
      <x:c r="H3252" s="119" t="n">
        <x:v>0.6366829019686311</x:v>
      </x:c>
      <x:c r="I3252" s="119" t="n">
        <x:f>IFERROR(ABS(F3252-D3252)/ABS(D3252),"")</x:f>
        <x:v>0.5132278941831913</x:v>
      </x:c>
      <x:c r="J3252" s="119" t="n">
        <x:f>IFERROR(ABS(G3252-D3252)/ABS(D3252),"")</x:f>
        <x:v>0.6504001250559022</x:v>
      </x:c>
      <x:c r="K3252" s="120" t="n">
        <x:f>E3252-D3252</x:f>
        <x:v>1336.3974112321566</x:v>
      </x:c>
      <x:c r="L3252" s="77" t="str">
        <x:v>weighted_hybrid</x:v>
      </x:c>
      <x:c r="M3252" s="77" t="str">
        <x:v>是</x:v>
      </x:c>
      <x:c r="N3252" s="77" t="str">
        <x:v>是</x:v>
      </x:c>
    </x:row>
    <x:row r="3253">
      <x:c r="A3253" s="77" t="str">
        <x:v>4192</x:v>
      </x:c>
      <x:c r="B3253" s="77" t="str">
        <x:v>杏國</x:v>
      </x:c>
      <x:c r="C3253" s="125" t="n">
        <x:v>45901</x:v>
      </x:c>
      <x:c r="D3253" s="120" t="n">
        <x:v>1889</x:v>
      </x:c>
      <x:c r="E3253" s="120" t="n">
        <x:v>2003.2353904936717</x:v>
      </x:c>
      <x:c r="F3253" s="120" t="n">
        <x:v>2438.4676929953325</x:v>
      </x:c>
      <x:c r="G3253" s="120" t="n">
        <x:v>1954.876245771265</x:v>
      </x:c>
      <x:c r="H3253" s="119" t="n">
        <x:v>0.060474002378862746</x:v>
      </x:c>
      <x:c r="I3253" s="119" t="n">
        <x:f>IFERROR(ABS(F3253-D3253)/ABS(D3253),"")</x:f>
        <x:v>0.29087755055337877</x:v>
      </x:c>
      <x:c r="J3253" s="119" t="n">
        <x:f>IFERROR(ABS(G3253-D3253)/ABS(D3253),"")</x:f>
        <x:v>0.034873608137249906</x:v>
      </x:c>
      <x:c r="K3253" s="120" t="n">
        <x:f>E3253-D3253</x:f>
        <x:v>114.23539049367173</x:v>
      </x:c>
      <x:c r="L3253" s="77" t="str">
        <x:v>weighted_hybrid</x:v>
      </x:c>
      <x:c r="M3253" s="77" t="str">
        <x:v>是</x:v>
      </x:c>
      <x:c r="N3253" s="77" t="str">
        <x:v>是</x:v>
      </x:c>
    </x:row>
    <x:row r="3254">
      <x:c r="A3254" s="77" t="str">
        <x:v>4192</x:v>
      </x:c>
      <x:c r="B3254" s="77" t="str">
        <x:v>杏國</x:v>
      </x:c>
      <x:c r="C3254" s="125" t="n">
        <x:v>45931</x:v>
      </x:c>
      <x:c r="D3254" s="120" t="n">
        <x:v>2020</x:v>
      </x:c>
      <x:c r="E3254" s="120" t="n">
        <x:v>1987.5520603302955</x:v>
      </x:c>
      <x:c r="F3254" s="120" t="n">
        <x:v>2751.33251231666</x:v>
      </x:c>
      <x:c r="G3254" s="120" t="n">
        <x:v>1902.687565665144</x:v>
      </x:c>
      <x:c r="H3254" s="119" t="n">
        <x:v>0.01606333647015075</x:v>
      </x:c>
      <x:c r="I3254" s="119" t="n">
        <x:f>IFERROR(ABS(F3254-D3254)/ABS(D3254),"")</x:f>
        <x:v>0.3620457981765644</x:v>
      </x:c>
      <x:c r="J3254" s="119" t="n">
        <x:f>IFERROR(ABS(G3254-D3254)/ABS(D3254),"")</x:f>
        <x:v>0.058075462542007975</x:v>
      </x:c>
      <x:c r="K3254" s="120" t="n">
        <x:f>E3254-D3254</x:f>
        <x:v>-32.44793966970451</x:v>
      </x:c>
      <x:c r="L3254" s="77" t="str">
        <x:v>weighted_hybrid</x:v>
      </x:c>
      <x:c r="M3254" s="77" t="str">
        <x:v>是</x:v>
      </x:c>
      <x:c r="N3254" s="77" t="str">
        <x:v>是</x:v>
      </x:c>
    </x:row>
    <x:row r="3255">
      <x:c r="A3255" s="77" t="str">
        <x:v>4192</x:v>
      </x:c>
      <x:c r="B3255" s="77" t="str">
        <x:v>杏國</x:v>
      </x:c>
      <x:c r="C3255" s="125" t="n">
        <x:v>45962</x:v>
      </x:c>
      <x:c r="D3255" s="120" t="n">
        <x:v>2676</x:v>
      </x:c>
      <x:c r="E3255" s="120" t="n">
        <x:v>2078.264668735497</x:v>
      </x:c>
      <x:c r="F3255" s="120" t="n">
        <x:v>2106.803426081287</x:v>
      </x:c>
      <x:c r="G3255" s="120" t="n">
        <x:v>2075.093695697076</x:v>
      </x:c>
      <x:c r="H3255" s="119" t="n">
        <x:v>0.22336895787163796</x:v>
      </x:c>
      <x:c r="I3255" s="119" t="n">
        <x:f>IFERROR(ABS(F3255-D3255)/ABS(D3255),"")</x:f>
        <x:v>0.2127042503433158</x:v>
      </x:c>
      <x:c r="J3255" s="119" t="n">
        <x:f>IFERROR(ABS(G3255-D3255)/ABS(D3255),"")</x:f>
        <x:v>0.2245539253747848</x:v>
      </x:c>
      <x:c r="K3255" s="120" t="n">
        <x:f>E3255-D3255</x:f>
        <x:v>-597.7353312645032</x:v>
      </x:c>
      <x:c r="L3255" s="77" t="str">
        <x:v>weighted_hybrid</x:v>
      </x:c>
      <x:c r="M3255" s="77" t="str">
        <x:v>是</x:v>
      </x:c>
      <x:c r="N3255" s="77" t="str">
        <x:v>是</x:v>
      </x:c>
    </x:row>
    <x:row r="3256">
      <x:c r="A3256" s="77" t="str">
        <x:v>4192</x:v>
      </x:c>
      <x:c r="B3256" s="77" t="str">
        <x:v>杏國</x:v>
      </x:c>
      <x:c r="C3256" s="125" t="n">
        <x:v>45992</x:v>
      </x:c>
      <x:c r="D3256" s="120" t="n">
        <x:v>2676</x:v>
      </x:c>
      <x:c r="E3256" s="120" t="n">
        <x:v>3096.0548922025805</x:v>
      </x:c>
      <x:c r="F3256" s="120" t="n">
        <x:v>2716.615248680555</x:v>
      </x:c>
      <x:c r="G3256" s="120" t="n">
        <x:v>3138.2148525939165</x:v>
      </x:c>
      <x:c r="H3256" s="119" t="n">
        <x:v>0.15697118542697328</x:v>
      </x:c>
      <x:c r="I3256" s="119" t="n">
        <x:f>IFERROR(ABS(F3256-D3256)/ABS(D3256),"")</x:f>
        <x:v>0.015177596666874044</x:v>
      </x:c>
      <x:c r="J3256" s="119" t="n">
        <x:f>IFERROR(ABS(G3256-D3256)/ABS(D3256),"")</x:f>
        <x:v>0.1727260286225398</x:v>
      </x:c>
      <x:c r="K3256" s="120" t="n">
        <x:f>E3256-D3256</x:f>
        <x:v>420.0548922025805</x:v>
      </x:c>
      <x:c r="L3256" s="77" t="str">
        <x:v>weighted_hybrid</x:v>
      </x:c>
      <x:c r="M3256" s="77" t="str">
        <x:v>是</x:v>
      </x:c>
      <x:c r="N3256" s="77" t="str">
        <x:v>是</x:v>
      </x:c>
    </x:row>
    <x:row r="3257">
      <x:c r="A3257" s="77" t="str">
        <x:v>4198</x:v>
      </x:c>
      <x:c r="B3257" s="77" t="str">
        <x:v>欣大健康</x:v>
      </x:c>
      <x:c r="C3257" s="125" t="n">
        <x:v>45658</x:v>
      </x:c>
      <x:c r="D3257" s="120" t="n">
        <x:v>14553</x:v>
      </x:c>
      <x:c r="E3257" s="120" t="n">
        <x:v>15721.824144243135</x:v>
      </x:c>
      <x:c r="F3257" s="120" t="n">
        <x:v>20219.877364175754</x:v>
      </x:c>
      <x:c r="G3257" s="120" t="n">
        <x:v>15222.04045313951</x:v>
      </x:c>
      <x:c r="H3257" s="119" t="n">
        <x:v>0.08031499651227483</x:v>
      </x:c>
      <x:c r="I3257" s="119" t="n">
        <x:f>IFERROR(ABS(F3257-D3257)/ABS(D3257),"")</x:f>
        <x:v>0.3893958197056108</x:v>
      </x:c>
      <x:c r="J3257" s="119" t="n">
        <x:f>IFERROR(ABS(G3257-D3257)/ABS(D3257),"")</x:f>
        <x:v>0.045972682824126344</x:v>
      </x:c>
      <x:c r="K3257" s="120" t="n">
        <x:f>E3257-D3257</x:f>
        <x:v>1168.8241442431354</x:v>
      </x:c>
      <x:c r="L3257" s="77" t="str">
        <x:v>weighted_hybrid</x:v>
      </x:c>
      <x:c r="M3257" s="77" t="str">
        <x:v>是</x:v>
      </x:c>
      <x:c r="N3257" s="77" t="str">
        <x:v>是</x:v>
      </x:c>
    </x:row>
    <x:row r="3258">
      <x:c r="A3258" s="77" t="str">
        <x:v>4198</x:v>
      </x:c>
      <x:c r="B3258" s="77" t="str">
        <x:v>欣大健康</x:v>
      </x:c>
      <x:c r="C3258" s="125" t="n">
        <x:v>45689</x:v>
      </x:c>
      <x:c r="D3258" s="120" t="n">
        <x:v>13887</x:v>
      </x:c>
      <x:c r="E3258" s="120" t="n">
        <x:v>17425.341875769584</x:v>
      </x:c>
      <x:c r="F3258" s="120" t="n">
        <x:v>18064.448764065364</x:v>
      </x:c>
      <x:c r="G3258" s="120" t="n">
        <x:v>17354.329999292277</x:v>
      </x:c>
      <x:c r="H3258" s="119" t="n">
        <x:v>0.25479526721175083</x:v>
      </x:c>
      <x:c r="I3258" s="119" t="n">
        <x:f>IFERROR(ABS(F3258-D3258)/ABS(D3258),"")</x:f>
        <x:v>0.3008172221549193</x:v>
      </x:c>
      <x:c r="J3258" s="119" t="n">
        <x:f>IFERROR(ABS(G3258-D3258)/ABS(D3258),"")</x:f>
        <x:v>0.24968171666251002</x:v>
      </x:c>
      <x:c r="K3258" s="120" t="n">
        <x:f>E3258-D3258</x:f>
        <x:v>3538.3418757695836</x:v>
      </x:c>
      <x:c r="L3258" s="77" t="str">
        <x:v>weighted_hybrid</x:v>
      </x:c>
      <x:c r="M3258" s="77" t="str">
        <x:v>是</x:v>
      </x:c>
      <x:c r="N3258" s="77" t="str">
        <x:v>是</x:v>
      </x:c>
    </x:row>
    <x:row r="3259">
      <x:c r="A3259" s="77" t="str">
        <x:v>4198</x:v>
      </x:c>
      <x:c r="B3259" s="77" t="str">
        <x:v>欣大健康</x:v>
      </x:c>
      <x:c r="C3259" s="125" t="n">
        <x:v>45717</x:v>
      </x:c>
      <x:c r="D3259" s="120" t="n">
        <x:v>37974</x:v>
      </x:c>
      <x:c r="E3259" s="120" t="n">
        <x:v>15453.692581349515</x:v>
      </x:c>
      <x:c r="F3259" s="120" t="n">
        <x:v>16047.569653772474</x:v>
      </x:c>
      <x:c r="G3259" s="120" t="n">
        <x:v>15387.706239969184</x:v>
      </x:c>
      <x:c r="H3259" s="119" t="n">
        <x:v>0.5930454368423259</x:v>
      </x:c>
      <x:c r="I3259" s="119" t="n">
        <x:f>IFERROR(ABS(F3259-D3259)/ABS(D3259),"")</x:f>
        <x:v>0.5774063924323887</x:v>
      </x:c>
      <x:c r="J3259" s="119" t="n">
        <x:f>IFERROR(ABS(G3259-D3259)/ABS(D3259),"")</x:f>
        <x:v>0.5947831084434301</x:v>
      </x:c>
      <x:c r="K3259" s="120" t="n">
        <x:f>E3259-D3259</x:f>
        <x:v>-22520.307418650485</x:v>
      </x:c>
      <x:c r="L3259" s="77" t="str">
        <x:v>weighted_hybrid</x:v>
      </x:c>
      <x:c r="M3259" s="77" t="str">
        <x:v>是</x:v>
      </x:c>
      <x:c r="N3259" s="77" t="str">
        <x:v>是</x:v>
      </x:c>
    </x:row>
    <x:row r="3260">
      <x:c r="A3260" s="77" t="str">
        <x:v>4198</x:v>
      </x:c>
      <x:c r="B3260" s="77" t="str">
        <x:v>欣大健康</x:v>
      </x:c>
      <x:c r="C3260" s="125" t="n">
        <x:v>45748</x:v>
      </x:c>
      <x:c r="D3260" s="120" t="n">
        <x:v>13772</x:v>
      </x:c>
      <x:c r="E3260" s="120" t="n">
        <x:v>27061.113896448755</x:v>
      </x:c>
      <x:c r="F3260" s="120" t="n">
        <x:v>21627.70789940745</x:v>
      </x:c>
      <x:c r="G3260" s="120" t="n">
        <x:v>27664.82567389779</x:v>
      </x:c>
      <x:c r="H3260" s="119" t="n">
        <x:v>0.964937111272782</x:v>
      </x:c>
      <x:c r="I3260" s="119" t="n">
        <x:f>IFERROR(ABS(F3260-D3260)/ABS(D3260),"")</x:f>
        <x:v>0.5704115523821849</x:v>
      </x:c>
      <x:c r="J3260" s="119" t="n">
        <x:f>IFERROR(ABS(G3260-D3260)/ABS(D3260),"")</x:f>
        <x:v>1.0087732844828485</x:v>
      </x:c>
      <x:c r="K3260" s="120" t="n">
        <x:f>E3260-D3260</x:f>
        <x:v>13289.113896448755</x:v>
      </x:c>
      <x:c r="L3260" s="77" t="str">
        <x:v>weighted_hybrid</x:v>
      </x:c>
      <x:c r="M3260" s="77" t="str">
        <x:v>是</x:v>
      </x:c>
      <x:c r="N3260" s="77" t="str">
        <x:v>是</x:v>
      </x:c>
    </x:row>
    <x:row r="3261">
      <x:c r="A3261" s="77" t="str">
        <x:v>4198</x:v>
      </x:c>
      <x:c r="B3261" s="77" t="str">
        <x:v>欣大健康</x:v>
      </x:c>
      <x:c r="C3261" s="125" t="n">
        <x:v>45778</x:v>
      </x:c>
      <x:c r="D3261" s="120" t="n">
        <x:v>15939</x:v>
      </x:c>
      <x:c r="E3261" s="120" t="n">
        <x:v>12666.73330252553</x:v>
      </x:c>
      <x:c r="F3261" s="120" t="n">
        <x:v>17933.79308112851</x:v>
      </x:c>
      <x:c r="G3261" s="120" t="n">
        <x:v>12081.50443823631</x:v>
      </x:c>
      <x:c r="H3261" s="119" t="n">
        <x:v>0.20529937244961854</x:v>
      </x:c>
      <x:c r="I3261" s="119" t="n">
        <x:f>IFERROR(ABS(F3261-D3261)/ABS(D3261),"")</x:f>
        <x:v>0.12515170845903204</x:v>
      </x:c>
      <x:c r="J3261" s="119" t="n">
        <x:f>IFERROR(ABS(G3261-D3261)/ABS(D3261),"")</x:f>
        <x:v>0.24201615921724637</x:v>
      </x:c>
      <x:c r="K3261" s="120" t="n">
        <x:f>E3261-D3261</x:f>
        <x:v>-3272.2666974744698</x:v>
      </x:c>
      <x:c r="L3261" s="77" t="str">
        <x:v>weighted_hybrid</x:v>
      </x:c>
      <x:c r="M3261" s="77" t="str">
        <x:v>是</x:v>
      </x:c>
      <x:c r="N3261" s="77" t="str">
        <x:v>是</x:v>
      </x:c>
    </x:row>
    <x:row r="3262">
      <x:c r="A3262" s="77" t="str">
        <x:v>4198</x:v>
      </x:c>
      <x:c r="B3262" s="77" t="str">
        <x:v>欣大健康</x:v>
      </x:c>
      <x:c r="C3262" s="125" t="n">
        <x:v>45809</x:v>
      </x:c>
      <x:c r="D3262" s="120" t="n">
        <x:v>8502</x:v>
      </x:c>
      <x:c r="E3262" s="120" t="n">
        <x:v>19177.204411396906</x:v>
      </x:c>
      <x:c r="F3262" s="120" t="n">
        <x:v>18868.16363007453</x:v>
      </x:c>
      <x:c r="G3262" s="120" t="n">
        <x:v>19211.542275988282</x:v>
      </x:c>
      <x:c r="H3262" s="119" t="n">
        <x:v>1.2556109634670556</x:v>
      </x:c>
      <x:c r="I3262" s="119" t="n">
        <x:f>IFERROR(ABS(F3262-D3262)/ABS(D3262),"")</x:f>
        <x:v>1.2192617772376535</x:v>
      </x:c>
      <x:c r="J3262" s="119" t="n">
        <x:f>IFERROR(ABS(G3262-D3262)/ABS(D3262),"")</x:f>
        <x:v>1.2596497619369893</x:v>
      </x:c>
      <x:c r="K3262" s="120" t="n">
        <x:f>E3262-D3262</x:f>
        <x:v>10675.204411396906</x:v>
      </x:c>
      <x:c r="L3262" s="77" t="str">
        <x:v>weighted_hybrid</x:v>
      </x:c>
      <x:c r="M3262" s="77" t="str">
        <x:v>是</x:v>
      </x:c>
      <x:c r="N3262" s="77" t="str">
        <x:v>是</x:v>
      </x:c>
    </x:row>
    <x:row r="3263">
      <x:c r="A3263" s="77" t="str">
        <x:v>4198</x:v>
      </x:c>
      <x:c r="B3263" s="77" t="str">
        <x:v>欣大健康</x:v>
      </x:c>
      <x:c r="C3263" s="125" t="n">
        <x:v>45839</x:v>
      </x:c>
      <x:c r="D3263" s="120" t="n">
        <x:v>12085</x:v>
      </x:c>
      <x:c r="E3263" s="120" t="n">
        <x:v>10645.123245327844</x:v>
      </x:c>
      <x:c r="F3263" s="120" t="n">
        <x:v>13984.411508017334</x:v>
      </x:c>
      <x:c r="G3263" s="120" t="n">
        <x:v>10274.091216140123</x:v>
      </x:c>
      <x:c r="H3263" s="119" t="n">
        <x:v>0.11914578027903647</x:v>
      </x:c>
      <x:c r="I3263" s="119" t="n">
        <x:f>IFERROR(ABS(F3263-D3263)/ABS(D3263),"")</x:f>
        <x:v>0.15717099776725976</x:v>
      </x:c>
      <x:c r="J3263" s="119" t="n">
        <x:f>IFERROR(ABS(G3263-D3263)/ABS(D3263),"")</x:f>
        <x:v>0.14984764450640273</x:v>
      </x:c>
      <x:c r="K3263" s="120" t="n">
        <x:f>E3263-D3263</x:f>
        <x:v>-1439.8767546721556</x:v>
      </x:c>
      <x:c r="L3263" s="77" t="str">
        <x:v>weighted_hybrid</x:v>
      </x:c>
      <x:c r="M3263" s="77" t="str">
        <x:v>是</x:v>
      </x:c>
      <x:c r="N3263" s="77" t="str">
        <x:v>是</x:v>
      </x:c>
    </x:row>
    <x:row r="3264">
      <x:c r="A3264" s="77" t="str">
        <x:v>4198</x:v>
      </x:c>
      <x:c r="B3264" s="77" t="str">
        <x:v>欣大健康</x:v>
      </x:c>
      <x:c r="C3264" s="125" t="n">
        <x:v>45870</x:v>
      </x:c>
      <x:c r="D3264" s="120" t="n">
        <x:v>15039</x:v>
      </x:c>
      <x:c r="E3264" s="120" t="n">
        <x:v>14004.587776363354</x:v>
      </x:c>
      <x:c r="F3264" s="120" t="n">
        <x:v>14099.990946963972</x:v>
      </x:c>
      <x:c r="G3264" s="120" t="n">
        <x:v>13993.987424074397</x:v>
      </x:c>
      <x:c r="H3264" s="119" t="n">
        <x:v>0.0687819817565427</x:v>
      </x:c>
      <x:c r="I3264" s="119" t="n">
        <x:f>IFERROR(ABS(F3264-D3264)/ABS(D3264),"")</x:f>
        <x:v>0.06243826404920729</x:v>
      </x:c>
      <x:c r="J3264" s="119" t="n">
        <x:f>IFERROR(ABS(G3264-D3264)/ABS(D3264),"")</x:f>
        <x:v>0.06948683927957992</x:v>
      </x:c>
      <x:c r="K3264" s="120" t="n">
        <x:f>E3264-D3264</x:f>
        <x:v>-1034.4122236366456</x:v>
      </x:c>
      <x:c r="L3264" s="77" t="str">
        <x:v>weighted_hybrid</x:v>
      </x:c>
      <x:c r="M3264" s="77" t="str">
        <x:v>是</x:v>
      </x:c>
      <x:c r="N3264" s="77" t="str">
        <x:v>是</x:v>
      </x:c>
    </x:row>
    <x:row r="3265">
      <x:c r="A3265" s="77" t="str">
        <x:v>4198</x:v>
      </x:c>
      <x:c r="B3265" s="77" t="str">
        <x:v>欣大健康</x:v>
      </x:c>
      <x:c r="C3265" s="125" t="n">
        <x:v>45901</x:v>
      </x:c>
      <x:c r="D3265" s="120" t="n">
        <x:v>18695</x:v>
      </x:c>
      <x:c r="E3265" s="120" t="n">
        <x:v>14006.621540214874</x:v>
      </x:c>
      <x:c r="F3265" s="120" t="n">
        <x:v>14916.360182072469</x:v>
      </x:c>
      <x:c r="G3265" s="120" t="n">
        <x:v>13905.539468897361</x:v>
      </x:c>
      <x:c r="H3265" s="119" t="n">
        <x:v>0.2507824797959415</x:v>
      </x:c>
      <x:c r="I3265" s="119" t="n">
        <x:f>IFERROR(ABS(F3265-D3265)/ABS(D3265),"")</x:f>
        <x:v>0.2021203432964713</x:v>
      </x:c>
      <x:c r="J3265" s="119" t="n">
        <x:f>IFERROR(ABS(G3265-D3265)/ABS(D3265),"")</x:f>
        <x:v>0.2561893838514383</x:v>
      </x:c>
      <x:c r="K3265" s="120" t="n">
        <x:f>E3265-D3265</x:f>
        <x:v>-4688.378459785126</x:v>
      </x:c>
      <x:c r="L3265" s="77" t="str">
        <x:v>weighted_hybrid</x:v>
      </x:c>
      <x:c r="M3265" s="77" t="str">
        <x:v>是</x:v>
      </x:c>
      <x:c r="N3265" s="77" t="str">
        <x:v>是</x:v>
      </x:c>
    </x:row>
    <x:row r="3266">
      <x:c r="A3266" s="77" t="str">
        <x:v>4198</x:v>
      </x:c>
      <x:c r="B3266" s="77" t="str">
        <x:v>欣大健康</x:v>
      </x:c>
      <x:c r="C3266" s="125" t="n">
        <x:v>45931</x:v>
      </x:c>
      <x:c r="D3266" s="120" t="n">
        <x:v>15344</x:v>
      </x:c>
      <x:c r="E3266" s="120" t="n">
        <x:v>16718.56057885542</x:v>
      </x:c>
      <x:c r="F3266" s="120" t="n">
        <x:v>15538.463479711258</x:v>
      </x:c>
      <x:c r="G3266" s="120" t="n">
        <x:v>16849.682478760325</x:v>
      </x:c>
      <x:c r="H3266" s="119" t="n">
        <x:v>0.08958293657816868</x:v>
      </x:c>
      <x:c r="I3266" s="119" t="n">
        <x:f>IFERROR(ABS(F3266-D3266)/ABS(D3266),"")</x:f>
        <x:v>0.012673584444164339</x:v>
      </x:c>
      <x:c r="J3266" s="119" t="n">
        <x:f>IFERROR(ABS(G3266-D3266)/ABS(D3266),"")</x:f>
        <x:v>0.09812842014861349</x:v>
      </x:c>
      <x:c r="K3266" s="120" t="n">
        <x:f>E3266-D3266</x:f>
        <x:v>1374.5605788554203</x:v>
      </x:c>
      <x:c r="L3266" s="77" t="str">
        <x:v>weighted_hybrid</x:v>
      </x:c>
      <x:c r="M3266" s="77" t="str">
        <x:v>是</x:v>
      </x:c>
      <x:c r="N3266" s="77" t="str">
        <x:v>是</x:v>
      </x:c>
    </x:row>
    <x:row r="3267">
      <x:c r="A3267" s="77" t="str">
        <x:v>4198</x:v>
      </x:c>
      <x:c r="B3267" s="77" t="str">
        <x:v>欣大健康</x:v>
      </x:c>
      <x:c r="C3267" s="125" t="n">
        <x:v>45962</x:v>
      </x:c>
      <x:c r="D3267" s="120" t="n">
        <x:v>14546</x:v>
      </x:c>
      <x:c r="E3267" s="120" t="n">
        <x:v>11087.31449759034</x:v>
      </x:c>
      <x:c r="F3267" s="120" t="n">
        <x:v>11182.93513951606</x:v>
      </x:c>
      <x:c r="G3267" s="120" t="n">
        <x:v>11076.689981820815</x:v>
      </x:c>
      <x:c r="H3267" s="119" t="n">
        <x:v>0.23777571170147535</x:v>
      </x:c>
      <x:c r="I3267" s="119" t="n">
        <x:f>IFERROR(ABS(F3267-D3267)/ABS(D3267),"")</x:f>
        <x:v>0.23120203908180537</x:v>
      </x:c>
      <x:c r="J3267" s="119" t="n">
        <x:f>IFERROR(ABS(G3267-D3267)/ABS(D3267),"")</x:f>
        <x:v>0.2385061197703276</x:v>
      </x:c>
      <x:c r="K3267" s="120" t="n">
        <x:f>E3267-D3267</x:f>
        <x:v>-3458.6855024096603</x:v>
      </x:c>
      <x:c r="L3267" s="77" t="str">
        <x:v>weighted_hybrid</x:v>
      </x:c>
      <x:c r="M3267" s="77" t="str">
        <x:v>是</x:v>
      </x:c>
      <x:c r="N3267" s="77" t="str">
        <x:v>是</x:v>
      </x:c>
    </x:row>
    <x:row r="3268">
      <x:c r="A3268" s="77" t="str">
        <x:v>4198</x:v>
      </x:c>
      <x:c r="B3268" s="77" t="str">
        <x:v>欣大健康</x:v>
      </x:c>
      <x:c r="C3268" s="125" t="n">
        <x:v>45992</x:v>
      </x:c>
      <x:c r="D3268" s="120" t="n">
        <x:v>23865</x:v>
      </x:c>
      <x:c r="E3268" s="120" t="n">
        <x:v>13481.495199922745</x:v>
      </x:c>
      <x:c r="F3268" s="120" t="n">
        <x:v>15361.637498388674</x:v>
      </x:c>
      <x:c r="G3268" s="120" t="n">
        <x:v>13272.590500093196</x:v>
      </x:c>
      <x:c r="H3268" s="119" t="n">
        <x:v>0.43509343390225247</x:v>
      </x:c>
      <x:c r="I3268" s="119" t="n">
        <x:f>IFERROR(ABS(F3268-D3268)/ABS(D3268),"")</x:f>
        <x:v>0.3563110203901666</x:v>
      </x:c>
      <x:c r="J3268" s="119" t="n">
        <x:f>IFERROR(ABS(G3268-D3268)/ABS(D3268),"")</x:f>
        <x:v>0.4438470354035954</x:v>
      </x:c>
      <x:c r="K3268" s="120" t="n">
        <x:f>E3268-D3268</x:f>
        <x:v>-10383.504800077255</x:v>
      </x:c>
      <x:c r="L3268" s="77" t="str">
        <x:v>weighted_hybrid</x:v>
      </x:c>
      <x:c r="M3268" s="77" t="str">
        <x:v>是</x:v>
      </x:c>
      <x:c r="N3268" s="77" t="str">
        <x:v>是</x:v>
      </x:c>
    </x:row>
    <x:row r="3269">
      <x:c r="A3269" s="77" t="str">
        <x:v>4303</x:v>
      </x:c>
      <x:c r="B3269" s="77" t="str">
        <x:v>信立</x:v>
      </x:c>
      <x:c r="C3269" s="125" t="n">
        <x:v>45658</x:v>
      </x:c>
      <x:c r="D3269" s="120" t="n">
        <x:v>63992</x:v>
      </x:c>
      <x:c r="E3269" s="120" t="n">
        <x:v>54066.256328686344</x:v>
      </x:c>
      <x:c r="F3269" s="120" t="n">
        <x:v>68105.92904543837</x:v>
      </x:c>
      <x:c r="G3269" s="120" t="n">
        <x:v>52506.29269349167</x:v>
      </x:c>
      <x:c r="H3269" s="119" t="n">
        <x:v>0.15510913350596411</x:v>
      </x:c>
      <x:c r="I3269" s="119" t="n">
        <x:f>IFERROR(ABS(F3269-D3269)/ABS(D3269),"")</x:f>
        <x:v>0.06428817735714423</x:v>
      </x:c>
      <x:c r="J3269" s="119" t="n">
        <x:f>IFERROR(ABS(G3269-D3269)/ABS(D3269),"")</x:f>
        <x:v>0.179486612490754</x:v>
      </x:c>
      <x:c r="K3269" s="120" t="n">
        <x:f>E3269-D3269</x:f>
        <x:v>-9925.743671313656</x:v>
      </x:c>
      <x:c r="L3269" s="77" t="str">
        <x:v>weighted_hybrid</x:v>
      </x:c>
      <x:c r="M3269" s="77" t="str">
        <x:v>是</x:v>
      </x:c>
      <x:c r="N3269" s="77" t="str">
        <x:v>是</x:v>
      </x:c>
    </x:row>
    <x:row r="3270">
      <x:c r="A3270" s="77" t="str">
        <x:v>4303</x:v>
      </x:c>
      <x:c r="B3270" s="77" t="str">
        <x:v>信立</x:v>
      </x:c>
      <x:c r="C3270" s="125" t="n">
        <x:v>45689</x:v>
      </x:c>
      <x:c r="D3270" s="120" t="n">
        <x:v>84663</x:v>
      </x:c>
      <x:c r="E3270" s="120" t="n">
        <x:v>34177.92411064547</x:v>
      </x:c>
      <x:c r="F3270" s="120" t="n">
        <x:v>52134.91981011606</x:v>
      </x:c>
      <x:c r="G3270" s="120" t="n">
        <x:v>32182.70236625985</x:v>
      </x:c>
      <x:c r="H3270" s="119" t="n">
        <x:v>0.5963062481763525</x:v>
      </x:c>
      <x:c r="I3270" s="119" t="n">
        <x:f>IFERROR(ABS(F3270-D3270)/ABS(D3270),"")</x:f>
        <x:v>0.3842065623694405</x:v>
      </x:c>
      <x:c r="J3270" s="119" t="n">
        <x:f>IFERROR(ABS(G3270-D3270)/ABS(D3270),"")</x:f>
        <x:v>0.619872879932676</x:v>
      </x:c>
      <x:c r="K3270" s="120" t="n">
        <x:f>E3270-D3270</x:f>
        <x:v>-50485.07588935453</x:v>
      </x:c>
      <x:c r="L3270" s="77" t="str">
        <x:v>weighted_hybrid</x:v>
      </x:c>
      <x:c r="M3270" s="77" t="str">
        <x:v>是</x:v>
      </x:c>
      <x:c r="N3270" s="77" t="str">
        <x:v>是</x:v>
      </x:c>
    </x:row>
    <x:row r="3271">
      <x:c r="A3271" s="77" t="str">
        <x:v>4303</x:v>
      </x:c>
      <x:c r="B3271" s="77" t="str">
        <x:v>信立</x:v>
      </x:c>
      <x:c r="C3271" s="125" t="n">
        <x:v>45717</x:v>
      </x:c>
      <x:c r="D3271" s="120" t="n">
        <x:v>75568</x:v>
      </x:c>
      <x:c r="E3271" s="120" t="n">
        <x:v>63369.595266331424</x:v>
      </x:c>
      <x:c r="F3271" s="120" t="n">
        <x:v>105005.34434115946</x:v>
      </x:c>
      <x:c r="G3271" s="120" t="n">
        <x:v>58743.400924683854</x:v>
      </x:c>
      <x:c r="H3271" s="119" t="n">
        <x:v>0.16142288711714717</x:v>
      </x:c>
      <x:c r="I3271" s="119" t="n">
        <x:f>IFERROR(ABS(F3271-D3271)/ABS(D3271),"")</x:f>
        <x:v>0.38954774959188365</x:v>
      </x:c>
      <x:c r="J3271" s="119" t="n">
        <x:f>IFERROR(ABS(G3271-D3271)/ABS(D3271),"")</x:f>
        <x:v>0.22264184675148405</x:v>
      </x:c>
      <x:c r="K3271" s="120" t="n">
        <x:f>E3271-D3271</x:f>
        <x:v>-12198.404733668576</x:v>
      </x:c>
      <x:c r="L3271" s="77" t="str">
        <x:v>weighted_hybrid</x:v>
      </x:c>
      <x:c r="M3271" s="77" t="str">
        <x:v>是</x:v>
      </x:c>
      <x:c r="N3271" s="77" t="str">
        <x:v>是</x:v>
      </x:c>
    </x:row>
    <x:row r="3272">
      <x:c r="A3272" s="77" t="str">
        <x:v>4303</x:v>
      </x:c>
      <x:c r="B3272" s="77" t="str">
        <x:v>信立</x:v>
      </x:c>
      <x:c r="C3272" s="125" t="n">
        <x:v>45748</x:v>
      </x:c>
      <x:c r="D3272" s="120" t="n">
        <x:v>78172</x:v>
      </x:c>
      <x:c r="E3272" s="120" t="n">
        <x:v>56252.45329566383</x:v>
      </x:c>
      <x:c r="F3272" s="120" t="n">
        <x:v>75610.27275437619</x:v>
      </x:c>
      <x:c r="G3272" s="120" t="n">
        <x:v>54101.58446691801</x:v>
      </x:c>
      <x:c r="H3272" s="119" t="n">
        <x:v>0.2804015082681289</x:v>
      </x:c>
      <x:c r="I3272" s="119" t="n">
        <x:f>IFERROR(ABS(F3272-D3272)/ABS(D3272),"")</x:f>
        <x:v>0.032770394074909344</x:v>
      </x:c>
      <x:c r="J3272" s="119" t="n">
        <x:f>IFERROR(ABS(G3272-D3272)/ABS(D3272),"")</x:f>
        <x:v>0.30791607651182</x:v>
      </x:c>
      <x:c r="K3272" s="120" t="n">
        <x:f>E3272-D3272</x:f>
        <x:v>-21919.54670433617</x:v>
      </x:c>
      <x:c r="L3272" s="77" t="str">
        <x:v>weighted_hybrid</x:v>
      </x:c>
      <x:c r="M3272" s="77" t="str">
        <x:v>是</x:v>
      </x:c>
      <x:c r="N3272" s="77" t="str">
        <x:v>是</x:v>
      </x:c>
    </x:row>
    <x:row r="3273">
      <x:c r="A3273" s="77" t="str">
        <x:v>4303</x:v>
      </x:c>
      <x:c r="B3273" s="77" t="str">
        <x:v>信立</x:v>
      </x:c>
      <x:c r="C3273" s="125" t="n">
        <x:v>45778</x:v>
      </x:c>
      <x:c r="D3273" s="120" t="n">
        <x:v>101289</x:v>
      </x:c>
      <x:c r="E3273" s="120" t="n">
        <x:v>57868.224396418875</x:v>
      </x:c>
      <x:c r="F3273" s="120" t="n">
        <x:v>64714.99708112469</x:v>
      </x:c>
      <x:c r="G3273" s="120" t="n">
        <x:v>57107.47187589601</x:v>
      </x:c>
      <x:c r="H3273" s="119" t="n">
        <x:v>0.4286820444824327</x:v>
      </x:c>
      <x:c r="I3273" s="119" t="n">
        <x:f>IFERROR(ABS(F3273-D3273)/ABS(D3273),"")</x:f>
        <x:v>0.36108563534910315</x:v>
      </x:c>
      <x:c r="J3273" s="119" t="n">
        <x:f>IFERROR(ABS(G3273-D3273)/ABS(D3273),"")</x:f>
        <x:v>0.43619275660835816</x:v>
      </x:c>
      <x:c r="K3273" s="120" t="n">
        <x:f>E3273-D3273</x:f>
        <x:v>-43420.775603581125</x:v>
      </x:c>
      <x:c r="L3273" s="77" t="str">
        <x:v>weighted_hybrid</x:v>
      </x:c>
      <x:c r="M3273" s="77" t="str">
        <x:v>是</x:v>
      </x:c>
      <x:c r="N3273" s="77" t="str">
        <x:v>是</x:v>
      </x:c>
    </x:row>
    <x:row r="3274">
      <x:c r="A3274" s="77" t="str">
        <x:v>4303</x:v>
      </x:c>
      <x:c r="B3274" s="77" t="str">
        <x:v>信立</x:v>
      </x:c>
      <x:c r="C3274" s="125" t="n">
        <x:v>45809</x:v>
      </x:c>
      <x:c r="D3274" s="120" t="n">
        <x:v>99316</x:v>
      </x:c>
      <x:c r="E3274" s="120" t="n">
        <x:v>60831.95446738766</x:v>
      </x:c>
      <x:c r="F3274" s="120" t="n">
        <x:v>86215.16164294879</x:v>
      </x:c>
      <x:c r="G3274" s="120" t="n">
        <x:v>58011.59811454753</x:v>
      </x:c>
      <x:c r="H3274" s="119" t="n">
        <x:v>0.38749089303447926</x:v>
      </x:c>
      <x:c r="I3274" s="119" t="n">
        <x:f>IFERROR(ABS(F3274-D3274)/ABS(D3274),"")</x:f>
        <x:v>0.13191065243315486</x:v>
      </x:c>
      <x:c r="J3274" s="119" t="n">
        <x:f>IFERROR(ABS(G3274-D3274)/ABS(D3274),"")</x:f>
        <x:v>0.41588869754573754</x:v>
      </x:c>
      <x:c r="K3274" s="120" t="n">
        <x:f>E3274-D3274</x:f>
        <x:v>-38484.04553261234</x:v>
      </x:c>
      <x:c r="L3274" s="77" t="str">
        <x:v>weighted_hybrid</x:v>
      </x:c>
      <x:c r="M3274" s="77" t="str">
        <x:v>是</x:v>
      </x:c>
      <x:c r="N3274" s="77" t="str">
        <x:v>是</x:v>
      </x:c>
    </x:row>
    <x:row r="3275">
      <x:c r="A3275" s="77" t="str">
        <x:v>4303</x:v>
      </x:c>
      <x:c r="B3275" s="77" t="str">
        <x:v>信立</x:v>
      </x:c>
      <x:c r="C3275" s="125" t="n">
        <x:v>45839</x:v>
      </x:c>
      <x:c r="D3275" s="120" t="n">
        <x:v>92301</x:v>
      </x:c>
      <x:c r="E3275" s="120" t="n">
        <x:v>55744.0147667298</x:v>
      </x:c>
      <x:c r="F3275" s="120" t="n">
        <x:v>89895.88567675202</x:v>
      </x:c>
      <x:c r="G3275" s="120" t="n">
        <x:v>51949.362443394</x:v>
      </x:c>
      <x:c r="H3275" s="119" t="n">
        <x:v>0.39606272124105046</x:v>
      </x:c>
      <x:c r="I3275" s="119" t="n">
        <x:f>IFERROR(ABS(F3275-D3275)/ABS(D3275),"")</x:f>
        <x:v>0.026057294322358163</x:v>
      </x:c>
      <x:c r="J3275" s="119" t="n">
        <x:f>IFERROR(ABS(G3275-D3275)/ABS(D3275),"")</x:f>
        <x:v>0.4371744353431274</x:v>
      </x:c>
      <x:c r="K3275" s="120" t="n">
        <x:f>E3275-D3275</x:f>
        <x:v>-36556.9852332702</x:v>
      </x:c>
      <x:c r="L3275" s="77" t="str">
        <x:v>weighted_hybrid</x:v>
      </x:c>
      <x:c r="M3275" s="77" t="str">
        <x:v>是</x:v>
      </x:c>
      <x:c r="N3275" s="77" t="str">
        <x:v>是</x:v>
      </x:c>
    </x:row>
    <x:row r="3276">
      <x:c r="A3276" s="77" t="str">
        <x:v>4303</x:v>
      </x:c>
      <x:c r="B3276" s="77" t="str">
        <x:v>信立</x:v>
      </x:c>
      <x:c r="C3276" s="125" t="n">
        <x:v>45870</x:v>
      </x:c>
      <x:c r="D3276" s="120" t="n">
        <x:v>97571</x:v>
      </x:c>
      <x:c r="E3276" s="120" t="n">
        <x:v>57626.915668679634</x:v>
      </x:c>
      <x:c r="F3276" s="120" t="n">
        <x:v>102839.32139759076</x:v>
      </x:c>
      <x:c r="G3276" s="120" t="n">
        <x:v>52603.31503213395</x:v>
      </x:c>
      <x:c r="H3276" s="119" t="n">
        <x:v>0.4093848001078227</x:v>
      </x:c>
      <x:c r="I3276" s="119" t="n">
        <x:f>IFERROR(ABS(F3276-D3276)/ABS(D3276),"")</x:f>
        <x:v>0.05399474636511624</x:v>
      </x:c>
      <x:c r="J3276" s="119" t="n">
        <x:f>IFERROR(ABS(G3276-D3276)/ABS(D3276),"")</x:f>
        <x:v>0.4608714163825937</x:v>
      </x:c>
      <x:c r="K3276" s="120" t="n">
        <x:f>E3276-D3276</x:f>
        <x:v>-39944.084331320366</x:v>
      </x:c>
      <x:c r="L3276" s="77" t="str">
        <x:v>weighted_hybrid</x:v>
      </x:c>
      <x:c r="M3276" s="77" t="str">
        <x:v>是</x:v>
      </x:c>
      <x:c r="N3276" s="77" t="str">
        <x:v>是</x:v>
      </x:c>
    </x:row>
    <x:row r="3277">
      <x:c r="A3277" s="77" t="str">
        <x:v>4303</x:v>
      </x:c>
      <x:c r="B3277" s="77" t="str">
        <x:v>信立</x:v>
      </x:c>
      <x:c r="C3277" s="125" t="n">
        <x:v>45901</x:v>
      </x:c>
      <x:c r="D3277" s="120" t="n">
        <x:v>87291</x:v>
      </x:c>
      <x:c r="E3277" s="120" t="n">
        <x:v>92728.46522603324</x:v>
      </x:c>
      <x:c r="F3277" s="120" t="n">
        <x:v>105503.09536642508</x:v>
      </x:c>
      <x:c r="G3277" s="120" t="n">
        <x:v>91309.0618771008</x:v>
      </x:c>
      <x:c r="H3277" s="119" t="n">
        <x:v>0.062291246818494884</x:v>
      </x:c>
      <x:c r="I3277" s="119" t="n">
        <x:f>IFERROR(ABS(F3277-D3277)/ABS(D3277),"")</x:f>
        <x:v>0.20863657612382816</x:v>
      </x:c>
      <x:c r="J3277" s="119" t="n">
        <x:f>IFERROR(ABS(G3277-D3277)/ABS(D3277),"")</x:f>
        <x:v>0.04603065467345776</x:v>
      </x:c>
      <x:c r="K3277" s="120" t="n">
        <x:f>E3277-D3277</x:f>
        <x:v>5437.465226033237</x:v>
      </x:c>
      <x:c r="L3277" s="77" t="str">
        <x:v>weighted_hybrid</x:v>
      </x:c>
      <x:c r="M3277" s="77" t="str">
        <x:v>是</x:v>
      </x:c>
      <x:c r="N3277" s="77" t="str">
        <x:v>是</x:v>
      </x:c>
    </x:row>
    <x:row r="3278">
      <x:c r="A3278" s="77" t="str">
        <x:v>4303</x:v>
      </x:c>
      <x:c r="B3278" s="77" t="str">
        <x:v>信立</x:v>
      </x:c>
      <x:c r="C3278" s="125" t="n">
        <x:v>45931</x:v>
      </x:c>
      <x:c r="D3278" s="120" t="n">
        <x:v>69914</x:v>
      </x:c>
      <x:c r="E3278" s="120" t="n">
        <x:v>112786.39249917469</x:v>
      </x:c>
      <x:c r="F3278" s="120" t="n">
        <x:v>90556.21218702172</x:v>
      </x:c>
      <x:c r="G3278" s="120" t="n">
        <x:v>115256.41253385835</x:v>
      </x:c>
      <x:c r="H3278" s="119" t="n">
        <x:v>0.6132161298048272</x:v>
      </x:c>
      <x:c r="I3278" s="119" t="n">
        <x:f>IFERROR(ABS(F3278-D3278)/ABS(D3278),"")</x:f>
        <x:v>0.29525148306521903</x:v>
      </x:c>
      <x:c r="J3278" s="119" t="n">
        <x:f>IFERROR(ABS(G3278-D3278)/ABS(D3278),"")</x:f>
        <x:v>0.6485455349981171</x:v>
      </x:c>
      <x:c r="K3278" s="120" t="n">
        <x:f>E3278-D3278</x:f>
        <x:v>42872.39249917469</x:v>
      </x:c>
      <x:c r="L3278" s="77" t="str">
        <x:v>weighted_hybrid</x:v>
      </x:c>
      <x:c r="M3278" s="77" t="str">
        <x:v>是</x:v>
      </x:c>
      <x:c r="N3278" s="77" t="str">
        <x:v>是</x:v>
      </x:c>
    </x:row>
    <x:row r="3279">
      <x:c r="A3279" s="77" t="str">
        <x:v>4303</x:v>
      </x:c>
      <x:c r="B3279" s="77" t="str">
        <x:v>信立</x:v>
      </x:c>
      <x:c r="C3279" s="125" t="n">
        <x:v>45962</x:v>
      </x:c>
      <x:c r="D3279" s="120" t="n">
        <x:v>73089</x:v>
      </x:c>
      <x:c r="E3279" s="120" t="n">
        <x:v>89814.2655576687</x:v>
      </x:c>
      <x:c r="F3279" s="120" t="n">
        <x:v>75804.2748366502</x:v>
      </x:c>
      <x:c r="G3279" s="120" t="n">
        <x:v>91370.93119333743</x:v>
      </x:c>
      <x:c r="H3279" s="119" t="n">
        <x:v>0.2288342371310142</x:v>
      </x:c>
      <x:c r="I3279" s="119" t="n">
        <x:f>IFERROR(ABS(F3279-D3279)/ABS(D3279),"")</x:f>
        <x:v>0.037150252933412765</x:v>
      </x:c>
      <x:c r="J3279" s="119" t="n">
        <x:f>IFERROR(ABS(G3279-D3279)/ABS(D3279),"")</x:f>
        <x:v>0.2501324575974145</x:v>
      </x:c>
      <x:c r="K3279" s="120" t="n">
        <x:f>E3279-D3279</x:f>
        <x:v>16725.265557668696</x:v>
      </x:c>
      <x:c r="L3279" s="77" t="str">
        <x:v>weighted_hybrid</x:v>
      </x:c>
      <x:c r="M3279" s="77" t="str">
        <x:v>是</x:v>
      </x:c>
      <x:c r="N3279" s="77" t="str">
        <x:v>是</x:v>
      </x:c>
    </x:row>
    <x:row r="3280">
      <x:c r="A3280" s="77" t="str">
        <x:v>4303</x:v>
      </x:c>
      <x:c r="B3280" s="77" t="str">
        <x:v>信立</x:v>
      </x:c>
      <x:c r="C3280" s="125" t="n">
        <x:v>45992</x:v>
      </x:c>
      <x:c r="D3280" s="120" t="n">
        <x:v>65013</x:v>
      </x:c>
      <x:c r="E3280" s="120" t="n">
        <x:v>72350.36484753668</x:v>
      </x:c>
      <x:c r="F3280" s="120" t="n">
        <x:v>77475.31671124134</x:v>
      </x:c>
      <x:c r="G3280" s="120" t="n">
        <x:v>71780.92575156949</x:v>
      </x:c>
      <x:c r="H3280" s="119" t="n">
        <x:v>0.11285996412312428</x:v>
      </x:c>
      <x:c r="I3280" s="119" t="n">
        <x:f>IFERROR(ABS(F3280-D3280)/ABS(D3280),"")</x:f>
        <x:v>0.19168961148141658</x:v>
      </x:c>
      <x:c r="J3280" s="119" t="n">
        <x:f>IFERROR(ABS(G3280-D3280)/ABS(D3280),"")</x:f>
        <x:v>0.10410111441664731</x:v>
      </x:c>
      <x:c r="K3280" s="120" t="n">
        <x:f>E3280-D3280</x:f>
        <x:v>7337.364847536679</x:v>
      </x:c>
      <x:c r="L3280" s="77" t="str">
        <x:v>weighted_hybrid</x:v>
      </x:c>
      <x:c r="M3280" s="77" t="str">
        <x:v>是</x:v>
      </x:c>
      <x:c r="N3280" s="77" t="str">
        <x:v>是</x:v>
      </x:c>
    </x:row>
    <x:row r="3281">
      <x:c r="A3281" s="77" t="str">
        <x:v>4304</x:v>
      </x:c>
      <x:c r="B3281" s="77" t="str">
        <x:v>勝昱</x:v>
      </x:c>
      <x:c r="C3281" s="125" t="n">
        <x:v>45658</x:v>
      </x:c>
      <x:c r="D3281" s="120" t="n">
        <x:v>34196</x:v>
      </x:c>
      <x:c r="E3281" s="120" t="n">
        <x:v>38393.74681804495</x:v>
      </x:c>
      <x:c r="F3281" s="120" t="n">
        <x:v>28479.047166119315</x:v>
      </x:c>
      <x:c r="G3281" s="120" t="n">
        <x:v>39495.38011270335</x:v>
      </x:c>
      <x:c r="H3281" s="119" t="n">
        <x:v>0.12275549239808604</x:v>
      </x:c>
      <x:c r="I3281" s="119" t="n">
        <x:f>IFERROR(ABS(F3281-D3281)/ABS(D3281),"")</x:f>
        <x:v>0.167181917004348</x:v>
      </x:c>
      <x:c r="J3281" s="119" t="n">
        <x:f>IFERROR(ABS(G3281-D3281)/ABS(D3281),"")</x:f>
        <x:v>0.1549707601094675</x:v>
      </x:c>
      <x:c r="K3281" s="120" t="n">
        <x:f>E3281-D3281</x:f>
        <x:v>4197.7468180449505</x:v>
      </x:c>
      <x:c r="L3281" s="77" t="str">
        <x:v>weighted_hybrid</x:v>
      </x:c>
      <x:c r="M3281" s="77" t="str">
        <x:v>是</x:v>
      </x:c>
      <x:c r="N3281" s="77" t="str">
        <x:v>是</x:v>
      </x:c>
    </x:row>
    <x:row r="3282">
      <x:c r="A3282" s="77" t="str">
        <x:v>4304</x:v>
      </x:c>
      <x:c r="B3282" s="77" t="str">
        <x:v>勝昱</x:v>
      </x:c>
      <x:c r="C3282" s="125" t="n">
        <x:v>45689</x:v>
      </x:c>
      <x:c r="D3282" s="120" t="n">
        <x:v>30112</x:v>
      </x:c>
      <x:c r="E3282" s="120" t="n">
        <x:v>29120.073410667886</x:v>
      </x:c>
      <x:c r="F3282" s="120" t="n">
        <x:v>26965.4934840534</x:v>
      </x:c>
      <x:c r="G3282" s="120" t="n">
        <x:v>29359.47118029172</x:v>
      </x:c>
      <x:c r="H3282" s="119" t="n">
        <x:v>0.032941239018733845</x:v>
      </x:c>
      <x:c r="I3282" s="119" t="n">
        <x:f>IFERROR(ABS(F3282-D3282)/ABS(D3282),"")</x:f>
        <x:v>0.10449344168260492</x:v>
      </x:c>
      <x:c r="J3282" s="119" t="n">
        <x:f>IFERROR(ABS(G3282-D3282)/ABS(D3282),"")</x:f>
        <x:v>0.0249909942783037</x:v>
      </x:c>
      <x:c r="K3282" s="120" t="n">
        <x:f>E3282-D3282</x:f>
        <x:v>-991.9265893321135</x:v>
      </x:c>
      <x:c r="L3282" s="77" t="str">
        <x:v>weighted_hybrid</x:v>
      </x:c>
      <x:c r="M3282" s="77" t="str">
        <x:v>是</x:v>
      </x:c>
      <x:c r="N3282" s="77" t="str">
        <x:v>是</x:v>
      </x:c>
    </x:row>
    <x:row r="3283">
      <x:c r="A3283" s="77" t="str">
        <x:v>4304</x:v>
      </x:c>
      <x:c r="B3283" s="77" t="str">
        <x:v>勝昱</x:v>
      </x:c>
      <x:c r="C3283" s="125" t="n">
        <x:v>45717</x:v>
      </x:c>
      <x:c r="D3283" s="120" t="n">
        <x:v>30265</x:v>
      </x:c>
      <x:c r="E3283" s="120" t="n">
        <x:v>36944.43827900884</x:v>
      </x:c>
      <x:c r="F3283" s="120" t="n">
        <x:v>43611.6627482055</x:v>
      </x:c>
      <x:c r="G3283" s="120" t="n">
        <x:v>36203.635560209215</x:v>
      </x:c>
      <x:c r="H3283" s="119" t="n">
        <x:v>0.220698439749177</x:v>
      </x:c>
      <x:c r="I3283" s="119" t="n">
        <x:f>IFERROR(ABS(F3283-D3283)/ABS(D3283),"")</x:f>
        <x:v>0.44099331730399793</x:v>
      </x:c>
      <x:c r="J3283" s="119" t="n">
        <x:f>IFERROR(ABS(G3283-D3283)/ABS(D3283),"")</x:f>
        <x:v>0.19622123113197473</x:v>
      </x:c>
      <x:c r="K3283" s="120" t="n">
        <x:f>E3283-D3283</x:f>
        <x:v>6679.438279008842</x:v>
      </x:c>
      <x:c r="L3283" s="77" t="str">
        <x:v>weighted_hybrid</x:v>
      </x:c>
      <x:c r="M3283" s="77" t="str">
        <x:v>是</x:v>
      </x:c>
      <x:c r="N3283" s="77" t="str">
        <x:v>是</x:v>
      </x:c>
    </x:row>
    <x:row r="3284">
      <x:c r="A3284" s="77" t="str">
        <x:v>4304</x:v>
      </x:c>
      <x:c r="B3284" s="77" t="str">
        <x:v>勝昱</x:v>
      </x:c>
      <x:c r="C3284" s="125" t="n">
        <x:v>45748</x:v>
      </x:c>
      <x:c r="D3284" s="120" t="n">
        <x:v>32895</x:v>
      </x:c>
      <x:c r="E3284" s="120" t="n">
        <x:v>31254.974467193635</x:v>
      </x:c>
      <x:c r="F3284" s="120" t="n">
        <x:v>30055.04830024025</x:v>
      </x:c>
      <x:c r="G3284" s="120" t="n">
        <x:v>31388.29959685512</x:v>
      </x:c>
      <x:c r="H3284" s="119" t="n">
        <x:v>0.04985637734629472</x:v>
      </x:c>
      <x:c r="I3284" s="119" t="n">
        <x:f>IFERROR(ABS(F3284-D3284)/ABS(D3284),"")</x:f>
        <x:v>0.08633384100196836</x:v>
      </x:c>
      <x:c r="J3284" s="119" t="n">
        <x:f>IFERROR(ABS(G3284-D3284)/ABS(D3284),"")</x:f>
        <x:v>0.045803325828997765</x:v>
      </x:c>
      <x:c r="K3284" s="120" t="n">
        <x:f>E3284-D3284</x:f>
        <x:v>-1640.025532806365</x:v>
      </x:c>
      <x:c r="L3284" s="77" t="str">
        <x:v>weighted_hybrid</x:v>
      </x:c>
      <x:c r="M3284" s="77" t="str">
        <x:v>是</x:v>
      </x:c>
      <x:c r="N3284" s="77" t="str">
        <x:v>是</x:v>
      </x:c>
    </x:row>
    <x:row r="3285">
      <x:c r="A3285" s="77" t="str">
        <x:v>4304</x:v>
      </x:c>
      <x:c r="B3285" s="77" t="str">
        <x:v>勝昱</x:v>
      </x:c>
      <x:c r="C3285" s="125" t="n">
        <x:v>45778</x:v>
      </x:c>
      <x:c r="D3285" s="120" t="n">
        <x:v>24708</x:v>
      </x:c>
      <x:c r="E3285" s="120" t="n">
        <x:v>32293.44179566776</x:v>
      </x:c>
      <x:c r="F3285" s="120" t="n">
        <x:v>37233.94895817643</x:v>
      </x:c>
      <x:c r="G3285" s="120" t="n">
        <x:v>31744.496555389018</x:v>
      </x:c>
      <x:c r="H3285" s="119" t="n">
        <x:v>0.30700347238415737</x:v>
      </x:c>
      <x:c r="I3285" s="119" t="n">
        <x:f>IFERROR(ABS(F3285-D3285)/ABS(D3285),"")</x:f>
        <x:v>0.5069592422768507</x:v>
      </x:c>
      <x:c r="J3285" s="119" t="n">
        <x:f>IFERROR(ABS(G3285-D3285)/ABS(D3285),"")</x:f>
        <x:v>0.2847861646183025</x:v>
      </x:c>
      <x:c r="K3285" s="120" t="n">
        <x:f>E3285-D3285</x:f>
        <x:v>7585.441795667761</x:v>
      </x:c>
      <x:c r="L3285" s="77" t="str">
        <x:v>weighted_hybrid</x:v>
      </x:c>
      <x:c r="M3285" s="77" t="str">
        <x:v>是</x:v>
      </x:c>
      <x:c r="N3285" s="77" t="str">
        <x:v>是</x:v>
      </x:c>
    </x:row>
    <x:row r="3286">
      <x:c r="A3286" s="77" t="str">
        <x:v>4304</x:v>
      </x:c>
      <x:c r="B3286" s="77" t="str">
        <x:v>勝昱</x:v>
      </x:c>
      <x:c r="C3286" s="125" t="n">
        <x:v>45809</x:v>
      </x:c>
      <x:c r="D3286" s="120" t="n">
        <x:v>19010</x:v>
      </x:c>
      <x:c r="E3286" s="120" t="n">
        <x:v>26127.43548255092</x:v>
      </x:c>
      <x:c r="F3286" s="120" t="n">
        <x:v>24824.92427419595</x:v>
      </x:c>
      <x:c r="G3286" s="120" t="n">
        <x:v>26272.15895014592</x:v>
      </x:c>
      <x:c r="H3286" s="119" t="n">
        <x:v>0.37440481233829154</x:v>
      </x:c>
      <x:c r="I3286" s="119" t="n">
        <x:f>IFERROR(ABS(F3286-D3286)/ABS(D3286),"")</x:f>
        <x:v>0.30588765250899264</x:v>
      </x:c>
      <x:c r="J3286" s="119" t="n">
        <x:f>IFERROR(ABS(G3286-D3286)/ABS(D3286),"")</x:f>
        <x:v>0.3820178300971026</x:v>
      </x:c>
      <x:c r="K3286" s="120" t="n">
        <x:f>E3286-D3286</x:f>
        <x:v>7117.435482550922</x:v>
      </x:c>
      <x:c r="L3286" s="77" t="str">
        <x:v>weighted_hybrid</x:v>
      </x:c>
      <x:c r="M3286" s="77" t="str">
        <x:v>是</x:v>
      </x:c>
      <x:c r="N3286" s="77" t="str">
        <x:v>是</x:v>
      </x:c>
    </x:row>
    <x:row r="3287">
      <x:c r="A3287" s="77" t="str">
        <x:v>4304</x:v>
      </x:c>
      <x:c r="B3287" s="77" t="str">
        <x:v>勝昱</x:v>
      </x:c>
      <x:c r="C3287" s="125" t="n">
        <x:v>45839</x:v>
      </x:c>
      <x:c r="D3287" s="120" t="n">
        <x:v>30981</x:v>
      </x:c>
      <x:c r="E3287" s="120" t="n">
        <x:v>22437.63877884861</x:v>
      </x:c>
      <x:c r="F3287" s="120" t="n">
        <x:v>21934.183758439576</x:v>
      </x:c>
      <x:c r="G3287" s="120" t="n">
        <x:v>22493.578225560723</x:v>
      </x:c>
      <x:c r="H3287" s="119" t="n">
        <x:v>0.2757613124544524</x:v>
      </x:c>
      <x:c r="I3287" s="119" t="n">
        <x:f>IFERROR(ABS(F3287-D3287)/ABS(D3287),"")</x:f>
        <x:v>0.29201175693361814</x:v>
      </x:c>
      <x:c r="J3287" s="119" t="n">
        <x:f>IFERROR(ABS(G3287-D3287)/ABS(D3287),"")</x:f>
        <x:v>0.27395570751232295</x:v>
      </x:c>
      <x:c r="K3287" s="120" t="n">
        <x:f>E3287-D3287</x:f>
        <x:v>-8543.36122115139</x:v>
      </x:c>
      <x:c r="L3287" s="77" t="str">
        <x:v>weighted_hybrid</x:v>
      </x:c>
      <x:c r="M3287" s="77" t="str">
        <x:v>是</x:v>
      </x:c>
      <x:c r="N3287" s="77" t="str">
        <x:v>是</x:v>
      </x:c>
    </x:row>
    <x:row r="3288">
      <x:c r="A3288" s="77" t="str">
        <x:v>4304</x:v>
      </x:c>
      <x:c r="B3288" s="77" t="str">
        <x:v>勝昱</x:v>
      </x:c>
      <x:c r="C3288" s="125" t="n">
        <x:v>45870</x:v>
      </x:c>
      <x:c r="D3288" s="120" t="n">
        <x:v>26509</x:v>
      </x:c>
      <x:c r="E3288" s="120" t="n">
        <x:v>29670.85084560841</x:v>
      </x:c>
      <x:c r="F3288" s="120" t="n">
        <x:v>26185.07136852471</x:v>
      </x:c>
      <x:c r="G3288" s="120" t="n">
        <x:v>30058.159676395488</x:v>
      </x:c>
      <x:c r="H3288" s="119" t="n">
        <x:v>0.11927461788858158</x:v>
      </x:c>
      <x:c r="I3288" s="119" t="n">
        <x:f>IFERROR(ABS(F3288-D3288)/ABS(D3288),"")</x:f>
        <x:v>0.012219571899177255</x:v>
      </x:c>
      <x:c r="J3288" s="119" t="n">
        <x:f>IFERROR(ABS(G3288-D3288)/ABS(D3288),"")</x:f>
        <x:v>0.13388508342055483</x:v>
      </x:c>
      <x:c r="K3288" s="120" t="n">
        <x:f>E3288-D3288</x:f>
        <x:v>3161.850845608409</x:v>
      </x:c>
      <x:c r="L3288" s="77" t="str">
        <x:v>weighted_hybrid</x:v>
      </x:c>
      <x:c r="M3288" s="77" t="str">
        <x:v>是</x:v>
      </x:c>
      <x:c r="N3288" s="77" t="str">
        <x:v>是</x:v>
      </x:c>
    </x:row>
    <x:row r="3289">
      <x:c r="A3289" s="77" t="str">
        <x:v>4304</x:v>
      </x:c>
      <x:c r="B3289" s="77" t="str">
        <x:v>勝昱</x:v>
      </x:c>
      <x:c r="C3289" s="125" t="n">
        <x:v>45901</x:v>
      </x:c>
      <x:c r="D3289" s="120" t="n">
        <x:v>31992</x:v>
      </x:c>
      <x:c r="E3289" s="120" t="n">
        <x:v>26473.890313506927</x:v>
      </x:c>
      <x:c r="F3289" s="120" t="n">
        <x:v>29599.880043192585</x:v>
      </x:c>
      <x:c r="G3289" s="120" t="n">
        <x:v>26126.558121319627</x:v>
      </x:c>
      <x:c r="H3289" s="119" t="n">
        <x:v>0.17248404871508732</x:v>
      </x:c>
      <x:c r="I3289" s="119" t="n">
        <x:f>IFERROR(ABS(F3289-D3289)/ABS(D3289),"")</x:f>
        <x:v>0.0747724417606719</x:v>
      </x:c>
      <x:c r="J3289" s="119" t="n">
        <x:f>IFERROR(ABS(G3289-D3289)/ABS(D3289),"")</x:f>
        <x:v>0.1833408939322447</x:v>
      </x:c>
      <x:c r="K3289" s="120" t="n">
        <x:f>E3289-D3289</x:f>
        <x:v>-5518.109686493073</x:v>
      </x:c>
      <x:c r="L3289" s="77" t="str">
        <x:v>weighted_hybrid</x:v>
      </x:c>
      <x:c r="M3289" s="77" t="str">
        <x:v>是</x:v>
      </x:c>
      <x:c r="N3289" s="77" t="str">
        <x:v>是</x:v>
      </x:c>
    </x:row>
    <x:row r="3290">
      <x:c r="A3290" s="77" t="str">
        <x:v>4304</x:v>
      </x:c>
      <x:c r="B3290" s="77" t="str">
        <x:v>勝昱</x:v>
      </x:c>
      <x:c r="C3290" s="125" t="n">
        <x:v>45931</x:v>
      </x:c>
      <x:c r="D3290" s="120" t="n">
        <x:v>24014</x:v>
      </x:c>
      <x:c r="E3290" s="120" t="n">
        <x:v>32079.499128826577</x:v>
      </x:c>
      <x:c r="F3290" s="120" t="n">
        <x:v>25762.533097733</x:v>
      </x:c>
      <x:c r="G3290" s="120" t="n">
        <x:v>32781.38424339253</x:v>
      </x:c>
      <x:c r="H3290" s="119" t="n">
        <x:v>0.3358665415518688</x:v>
      </x:c>
      <x:c r="I3290" s="119" t="n">
        <x:f>IFERROR(ABS(F3290-D3290)/ABS(D3290),"")</x:f>
        <x:v>0.07281307144719752</x:v>
      </x:c>
      <x:c r="J3290" s="119" t="n">
        <x:f>IFERROR(ABS(G3290-D3290)/ABS(D3290),"")</x:f>
        <x:v>0.3650947048968323</x:v>
      </x:c>
      <x:c r="K3290" s="120" t="n">
        <x:f>E3290-D3290</x:f>
        <x:v>8065.499128826577</x:v>
      </x:c>
      <x:c r="L3290" s="77" t="str">
        <x:v>weighted_hybrid</x:v>
      </x:c>
      <x:c r="M3290" s="77" t="str">
        <x:v>是</x:v>
      </x:c>
      <x:c r="N3290" s="77" t="str">
        <x:v>是</x:v>
      </x:c>
    </x:row>
    <x:row r="3291">
      <x:c r="A3291" s="77" t="str">
        <x:v>4304</x:v>
      </x:c>
      <x:c r="B3291" s="77" t="str">
        <x:v>勝昱</x:v>
      </x:c>
      <x:c r="C3291" s="125" t="n">
        <x:v>45962</x:v>
      </x:c>
      <x:c r="D3291" s="120" t="n">
        <x:v>22647</x:v>
      </x:c>
      <x:c r="E3291" s="120" t="n">
        <x:v>25287.215446055685</x:v>
      </x:c>
      <x:c r="F3291" s="120" t="n">
        <x:v>30717.9203317479</x:v>
      </x:c>
      <x:c r="G3291" s="120" t="n">
        <x:v>24683.803792089882</x:v>
      </x:c>
      <x:c r="H3291" s="119" t="n">
        <x:v>0.11658124458231488</x:v>
      </x:c>
      <x:c r="I3291" s="119" t="n">
        <x:f>IFERROR(ABS(F3291-D3291)/ABS(D3291),"")</x:f>
        <x:v>0.35637922602322164</x:v>
      </x:c>
      <x:c r="J3291" s="119" t="n">
        <x:f>IFERROR(ABS(G3291-D3291)/ABS(D3291),"")</x:f>
        <x:v>0.08993702442221409</x:v>
      </x:c>
      <x:c r="K3291" s="120" t="n">
        <x:f>E3291-D3291</x:f>
        <x:v>2640.215446055685</x:v>
      </x:c>
      <x:c r="L3291" s="77" t="str">
        <x:v>weighted_hybrid</x:v>
      </x:c>
      <x:c r="M3291" s="77" t="str">
        <x:v>是</x:v>
      </x:c>
      <x:c r="N3291" s="77" t="str">
        <x:v>是</x:v>
      </x:c>
    </x:row>
    <x:row r="3292">
      <x:c r="A3292" s="77" t="str">
        <x:v>4304</x:v>
      </x:c>
      <x:c r="B3292" s="77" t="str">
        <x:v>勝昱</x:v>
      </x:c>
      <x:c r="C3292" s="125" t="n">
        <x:v>45992</x:v>
      </x:c>
      <x:c r="D3292" s="120" t="n">
        <x:v>42507</x:v>
      </x:c>
      <x:c r="E3292" s="120" t="n">
        <x:v>23948.118154801698</x:v>
      </x:c>
      <x:c r="F3292" s="120" t="n">
        <x:v>27088.790910209995</x:v>
      </x:c>
      <x:c r="G3292" s="120" t="n">
        <x:v>23599.154515311886</x:v>
      </x:c>
      <x:c r="H3292" s="119" t="n">
        <x:v>0.4366076609781519</x:v>
      </x:c>
      <x:c r="I3292" s="119" t="n">
        <x:f>IFERROR(ABS(F3292-D3292)/ABS(D3292),"")</x:f>
        <x:v>0.36272164795892453</x:v>
      </x:c>
      <x:c r="J3292" s="119" t="n">
        <x:f>IFERROR(ABS(G3292-D3292)/ABS(D3292),"")</x:f>
        <x:v>0.4448172179802883</x:v>
      </x:c>
      <x:c r="K3292" s="120" t="n">
        <x:f>E3292-D3292</x:f>
        <x:v>-18558.881845198302</x:v>
      </x:c>
      <x:c r="L3292" s="77" t="str">
        <x:v>weighted_hybrid</x:v>
      </x:c>
      <x:c r="M3292" s="77" t="str">
        <x:v>是</x:v>
      </x:c>
      <x:c r="N3292" s="77" t="str">
        <x:v>是</x:v>
      </x:c>
    </x:row>
    <x:row r="3293">
      <x:c r="A3293" s="77" t="str">
        <x:v>4402</x:v>
      </x:c>
      <x:c r="B3293" s="77" t="str">
        <x:v>郡都開發</x:v>
      </x:c>
      <x:c r="C3293" s="125" t="n">
        <x:v>45658</x:v>
      </x:c>
      <x:c r="D3293" s="120" t="n">
        <x:v>2521</x:v>
      </x:c>
      <x:c r="E3293" s="120" t="n">
        <x:v>1774.677192260576</x:v>
      </x:c>
      <x:c r="F3293" s="120" t="n">
        <x:v>1208.3167557228553</x:v>
      </x:c>
      <x:c r="G3293" s="120" t="n">
        <x:v>1837.606129653656</x:v>
      </x:c>
      <x:c r="H3293" s="119" t="n">
        <x:v>0.29604236721119553</x:v>
      </x:c>
      <x:c r="I3293" s="119" t="n">
        <x:f>IFERROR(ABS(F3293-D3293)/ABS(D3293),"")</x:f>
        <x:v>0.5206994225613426</x:v>
      </x:c>
      <x:c r="J3293" s="119" t="n">
        <x:f>IFERROR(ABS(G3293-D3293)/ABS(D3293),"")</x:f>
        <x:v>0.2710804721722904</x:v>
      </x:c>
      <x:c r="K3293" s="120" t="n">
        <x:f>E3293-D3293</x:f>
        <x:v>-746.322807739424</x:v>
      </x:c>
      <x:c r="L3293" s="77" t="str">
        <x:v>weighted_hybrid</x:v>
      </x:c>
      <x:c r="M3293" s="77" t="str">
        <x:v>是</x:v>
      </x:c>
      <x:c r="N3293" s="77" t="str">
        <x:v>是</x:v>
      </x:c>
    </x:row>
    <x:row r="3294">
      <x:c r="A3294" s="77" t="str">
        <x:v>4402</x:v>
      </x:c>
      <x:c r="B3294" s="77" t="str">
        <x:v>郡都開發</x:v>
      </x:c>
      <x:c r="C3294" s="125" t="n">
        <x:v>45689</x:v>
      </x:c>
      <x:c r="D3294" s="120" t="n">
        <x:v>1287</x:v>
      </x:c>
      <x:c r="E3294" s="120" t="n">
        <x:v>1996.2425664390894</x:v>
      </x:c>
      <x:c r="F3294" s="120" t="n">
        <x:v>1872.6360087260807</x:v>
      </x:c>
      <x:c r="G3294" s="120" t="n">
        <x:v>2009.9766284072014</x:v>
      </x:c>
      <x:c r="H3294" s="119" t="n">
        <x:v>0.5510820252051977</x:v>
      </x:c>
      <x:c r="I3294" s="119" t="n">
        <x:f>IFERROR(ABS(F3294-D3294)/ABS(D3294),"")</x:f>
        <x:v>0.45503963381979856</x:v>
      </x:c>
      <x:c r="J3294" s="119" t="n">
        <x:f>IFERROR(ABS(G3294-D3294)/ABS(D3294),"")</x:f>
        <x:v>0.5617534020257975</x:v>
      </x:c>
      <x:c r="K3294" s="120" t="n">
        <x:f>E3294-D3294</x:f>
        <x:v>709.2425664390894</x:v>
      </x:c>
      <x:c r="L3294" s="77" t="str">
        <x:v>weighted_hybrid</x:v>
      </x:c>
      <x:c r="M3294" s="77" t="str">
        <x:v>是</x:v>
      </x:c>
      <x:c r="N3294" s="77" t="str">
        <x:v>是</x:v>
      </x:c>
    </x:row>
    <x:row r="3295">
      <x:c r="A3295" s="77" t="str">
        <x:v>4402</x:v>
      </x:c>
      <x:c r="B3295" s="77" t="str">
        <x:v>郡都開發</x:v>
      </x:c>
      <x:c r="C3295" s="125" t="n">
        <x:v>45717</x:v>
      </x:c>
      <x:c r="D3295" s="120" t="n">
        <x:v>3153</x:v>
      </x:c>
      <x:c r="E3295" s="120" t="n">
        <x:v>1269.662996200072</x:v>
      </x:c>
      <x:c r="F3295" s="120" t="n">
        <x:v>1636.156803805701</x:v>
      </x:c>
      <x:c r="G3295" s="120" t="n">
        <x:v>1228.941462021669</x:v>
      </x:c>
      <x:c r="H3295" s="119" t="n">
        <x:v>0.5973158908341034</x:v>
      </x:c>
      <x:c r="I3295" s="119" t="n">
        <x:f>IFERROR(ABS(F3295-D3295)/ABS(D3295),"")</x:f>
        <x:v>0.48107935179013606</x:v>
      </x:c>
      <x:c r="J3295" s="119" t="n">
        <x:f>IFERROR(ABS(G3295-D3295)/ABS(D3295),"")</x:f>
        <x:v>0.6102310618389886</x:v>
      </x:c>
      <x:c r="K3295" s="120" t="n">
        <x:f>E3295-D3295</x:f>
        <x:v>-1883.337003799928</x:v>
      </x:c>
      <x:c r="L3295" s="77" t="str">
        <x:v>weighted_hybrid</x:v>
      </x:c>
      <x:c r="M3295" s="77" t="str">
        <x:v>是</x:v>
      </x:c>
      <x:c r="N3295" s="77" t="str">
        <x:v>是</x:v>
      </x:c>
    </x:row>
    <x:row r="3296">
      <x:c r="A3296" s="77" t="str">
        <x:v>4402</x:v>
      </x:c>
      <x:c r="B3296" s="77" t="str">
        <x:v>郡都開發</x:v>
      </x:c>
      <x:c r="C3296" s="125" t="n">
        <x:v>45748</x:v>
      </x:c>
      <x:c r="D3296" s="120" t="n">
        <x:v>2314</x:v>
      </x:c>
      <x:c r="E3296" s="120" t="n">
        <x:v>2739.833391136706</x:v>
      </x:c>
      <x:c r="F3296" s="120" t="n">
        <x:v>2800.93494674164</x:v>
      </x:c>
      <x:c r="G3296" s="120" t="n">
        <x:v>2733.044329402824</x:v>
      </x:c>
      <x:c r="H3296" s="119" t="n">
        <x:v>0.18402480170125574</x:v>
      </x:c>
      <x:c r="I3296" s="119" t="n">
        <x:f>IFERROR(ABS(F3296-D3296)/ABS(D3296),"")</x:f>
        <x:v>0.2104299683412446</x:v>
      </x:c>
      <x:c r="J3296" s="119" t="n">
        <x:f>IFERROR(ABS(G3296-D3296)/ABS(D3296),"")</x:f>
        <x:v>0.1810908942968125</x:v>
      </x:c>
      <x:c r="K3296" s="120" t="n">
        <x:f>E3296-D3296</x:f>
        <x:v>425.8333911367058</x:v>
      </x:c>
      <x:c r="L3296" s="77" t="str">
        <x:v>weighted_hybrid</x:v>
      </x:c>
      <x:c r="M3296" s="77" t="str">
        <x:v>是</x:v>
      </x:c>
      <x:c r="N3296" s="77" t="str">
        <x:v>是</x:v>
      </x:c>
    </x:row>
    <x:row r="3297">
      <x:c r="A3297" s="77" t="str">
        <x:v>4402</x:v>
      </x:c>
      <x:c r="B3297" s="77" t="str">
        <x:v>郡都開發</x:v>
      </x:c>
      <x:c r="C3297" s="125" t="n">
        <x:v>45778</x:v>
      </x:c>
      <x:c r="D3297" s="120" t="n">
        <x:v>1821</x:v>
      </x:c>
      <x:c r="E3297" s="120" t="n">
        <x:v>2498.691565117985</x:v>
      </x:c>
      <x:c r="F3297" s="120" t="n">
        <x:v>1938.4130866103696</x:v>
      </x:c>
      <x:c r="G3297" s="120" t="n">
        <x:v>2560.944729396609</x:v>
      </x:c>
      <x:c r="H3297" s="119" t="n">
        <x:v>0.37215352285446746</x:v>
      </x:c>
      <x:c r="I3297" s="119" t="n">
        <x:f>IFERROR(ABS(F3297-D3297)/ABS(D3297),"")</x:f>
        <x:v>0.06447725788598004</x:v>
      </x:c>
      <x:c r="J3297" s="119" t="n">
        <x:f>IFERROR(ABS(G3297-D3297)/ABS(D3297),"")</x:f>
        <x:v>0.40633977451763265</x:v>
      </x:c>
      <x:c r="K3297" s="120" t="n">
        <x:f>E3297-D3297</x:f>
        <x:v>677.6915651179852</x:v>
      </x:c>
      <x:c r="L3297" s="77" t="str">
        <x:v>weighted_hybrid</x:v>
      </x:c>
      <x:c r="M3297" s="77" t="str">
        <x:v>是</x:v>
      </x:c>
      <x:c r="N3297" s="77" t="str">
        <x:v>是</x:v>
      </x:c>
    </x:row>
    <x:row r="3298">
      <x:c r="A3298" s="77" t="str">
        <x:v>4402</x:v>
      </x:c>
      <x:c r="B3298" s="77" t="str">
        <x:v>郡都開發</x:v>
      </x:c>
      <x:c r="C3298" s="125" t="n">
        <x:v>45809</x:v>
      </x:c>
      <x:c r="D3298" s="120" t="n">
        <x:v>1972</x:v>
      </x:c>
      <x:c r="E3298" s="120" t="n">
        <x:v>3423.9909918320996</x:v>
      </x:c>
      <x:c r="F3298" s="120" t="n">
        <x:v>2689.791652475642</x:v>
      </x:c>
      <x:c r="G3298" s="120" t="n">
        <x:v>3505.568696205039</x:v>
      </x:c>
      <x:c r="H3298" s="119" t="n">
        <x:v>0.7363037483935596</x:v>
      </x:c>
      <x:c r="I3298" s="119" t="n">
        <x:f>IFERROR(ABS(F3298-D3298)/ABS(D3298),"")</x:f>
        <x:v>0.3639917101803458</x:v>
      </x:c>
      <x:c r="J3298" s="119" t="n">
        <x:f>IFERROR(ABS(G3298-D3298)/ABS(D3298),"")</x:f>
        <x:v>0.7776717526394721</x:v>
      </x:c>
      <x:c r="K3298" s="120" t="n">
        <x:f>E3298-D3298</x:f>
        <x:v>1451.9909918320996</x:v>
      </x:c>
      <x:c r="L3298" s="77" t="str">
        <x:v>weighted_hybrid</x:v>
      </x:c>
      <x:c r="M3298" s="77" t="str">
        <x:v>是</x:v>
      </x:c>
      <x:c r="N3298" s="77" t="str">
        <x:v>是</x:v>
      </x:c>
    </x:row>
    <x:row r="3299">
      <x:c r="A3299" s="77" t="str">
        <x:v>4402</x:v>
      </x:c>
      <x:c r="B3299" s="77" t="str">
        <x:v>郡都開發</x:v>
      </x:c>
      <x:c r="C3299" s="125" t="n">
        <x:v>45839</x:v>
      </x:c>
      <x:c r="D3299" s="120" t="n">
        <x:v>2446</x:v>
      </x:c>
      <x:c r="E3299" s="120" t="n">
        <x:v>3011.5806495107054</x:v>
      </x:c>
      <x:c r="F3299" s="120" t="n">
        <x:v>1692.1833220686478</x:v>
      </x:c>
      <x:c r="G3299" s="120" t="n">
        <x:v>3158.1803525598225</x:v>
      </x:c>
      <x:c r="H3299" s="119" t="n">
        <x:v>0.2312267577721608</x:v>
      </x:c>
      <x:c r="I3299" s="119" t="n">
        <x:f>IFERROR(ABS(F3299-D3299)/ABS(D3299),"")</x:f>
        <x:v>0.30818343333252335</x:v>
      </x:c>
      <x:c r="J3299" s="119" t="n">
        <x:f>IFERROR(ABS(G3299-D3299)/ABS(D3299),"")</x:f>
        <x:v>0.2911612234504589</x:v>
      </x:c>
      <x:c r="K3299" s="120" t="n">
        <x:f>E3299-D3299</x:f>
        <x:v>565.5806495107054</x:v>
      </x:c>
      <x:c r="L3299" s="77" t="str">
        <x:v>weighted_hybrid</x:v>
      </x:c>
      <x:c r="M3299" s="77" t="str">
        <x:v>是</x:v>
      </x:c>
      <x:c r="N3299" s="77" t="str">
        <x:v>是</x:v>
      </x:c>
    </x:row>
    <x:row r="3300">
      <x:c r="A3300" s="77" t="str">
        <x:v>4402</x:v>
      </x:c>
      <x:c r="B3300" s="77" t="str">
        <x:v>郡都開發</x:v>
      </x:c>
      <x:c r="C3300" s="125" t="n">
        <x:v>45870</x:v>
      </x:c>
      <x:c r="D3300" s="120" t="n">
        <x:v>971</x:v>
      </x:c>
      <x:c r="E3300" s="120" t="n">
        <x:v>1026.491020734358</x:v>
      </x:c>
      <x:c r="F3300" s="120" t="n">
        <x:v>1122.819698557207</x:v>
      </x:c>
      <x:c r="G3300" s="120" t="n">
        <x:v>1015.7878343095971</x:v>
      </x:c>
      <x:c r="H3300" s="119" t="n">
        <x:v>0.05714832207451907</x:v>
      </x:c>
      <x:c r="I3300" s="119" t="n">
        <x:f>IFERROR(ABS(F3300-D3300)/ABS(D3300),"")</x:f>
        <x:v>0.15635396349866834</x:v>
      </x:c>
      <x:c r="J3300" s="119" t="n">
        <x:f>IFERROR(ABS(G3300-D3300)/ABS(D3300),"")</x:f>
        <x:v>0.046125473027391437</x:v>
      </x:c>
      <x:c r="K3300" s="120" t="n">
        <x:f>E3300-D3300</x:f>
        <x:v>55.49102073435802</x:v>
      </x:c>
      <x:c r="L3300" s="77" t="str">
        <x:v>weighted_hybrid</x:v>
      </x:c>
      <x:c r="M3300" s="77" t="str">
        <x:v>是</x:v>
      </x:c>
      <x:c r="N3300" s="77" t="str">
        <x:v>是</x:v>
      </x:c>
    </x:row>
    <x:row r="3301">
      <x:c r="A3301" s="77" t="str">
        <x:v>4402</x:v>
      </x:c>
      <x:c r="B3301" s="77" t="str">
        <x:v>郡都開發</x:v>
      </x:c>
      <x:c r="C3301" s="125" t="n">
        <x:v>45901</x:v>
      </x:c>
      <x:c r="D3301" s="120" t="n">
        <x:v>1715</x:v>
      </x:c>
      <x:c r="E3301" s="120" t="n">
        <x:v>586.0584260439753</x:v>
      </x:c>
      <x:c r="F3301" s="120" t="n">
        <x:v>1099.5163363950617</x:v>
      </x:c>
      <x:c r="G3301" s="120" t="n">
        <x:v>529.0075471160767</x:v>
      </x:c>
      <x:c r="H3301" s="119" t="n">
        <x:v>0.6582749702367491</x:v>
      </x:c>
      <x:c r="I3301" s="119" t="n">
        <x:f>IFERROR(ABS(F3301-D3301)/ABS(D3301),"")</x:f>
        <x:v>0.35888260268509525</x:v>
      </x:c>
      <x:c r="J3301" s="119" t="n">
        <x:f>IFERROR(ABS(G3301-D3301)/ABS(D3301),"")</x:f>
        <x:v>0.6915407888535996</x:v>
      </x:c>
      <x:c r="K3301" s="120" t="n">
        <x:f>E3301-D3301</x:f>
        <x:v>-1128.9415739560247</x:v>
      </x:c>
      <x:c r="L3301" s="77" t="str">
        <x:v>weighted_hybrid</x:v>
      </x:c>
      <x:c r="M3301" s="77" t="str">
        <x:v>是</x:v>
      </x:c>
      <x:c r="N3301" s="77" t="str">
        <x:v>是</x:v>
      </x:c>
    </x:row>
    <x:row r="3302">
      <x:c r="A3302" s="77" t="str">
        <x:v>4402</x:v>
      </x:c>
      <x:c r="B3302" s="77" t="str">
        <x:v>郡都開發</x:v>
      </x:c>
      <x:c r="C3302" s="125" t="n">
        <x:v>45931</x:v>
      </x:c>
      <x:c r="D3302" s="120" t="n">
        <x:v>1904</x:v>
      </x:c>
      <x:c r="E3302" s="120" t="n">
        <x:v>986.9426930291056</x:v>
      </x:c>
      <x:c r="F3302" s="120" t="n">
        <x:v>1462.3869040627512</x:v>
      </x:c>
      <x:c r="G3302" s="120" t="n">
        <x:v>934.1155584698116</x:v>
      </x:c>
      <x:c r="H3302" s="119" t="n">
        <x:v>0.4816477452578226</x:v>
      </x:c>
      <x:c r="I3302" s="119" t="n">
        <x:f>IFERROR(ABS(F3302-D3302)/ABS(D3302),"")</x:f>
        <x:v>0.23193965122754662</x:v>
      </x:c>
      <x:c r="J3302" s="119" t="n">
        <x:f>IFERROR(ABS(G3302-D3302)/ABS(D3302),"")</x:f>
        <x:v>0.5093930890389645</x:v>
      </x:c>
      <x:c r="K3302" s="120" t="n">
        <x:f>E3302-D3302</x:f>
        <x:v>-917.0573069708944</x:v>
      </x:c>
      <x:c r="L3302" s="77" t="str">
        <x:v>weighted_hybrid</x:v>
      </x:c>
      <x:c r="M3302" s="77" t="str">
        <x:v>是</x:v>
      </x:c>
      <x:c r="N3302" s="77" t="str">
        <x:v>是</x:v>
      </x:c>
    </x:row>
    <x:row r="3303">
      <x:c r="A3303" s="77" t="str">
        <x:v>4402</x:v>
      </x:c>
      <x:c r="B3303" s="77" t="str">
        <x:v>郡都開發</x:v>
      </x:c>
      <x:c r="C3303" s="125" t="n">
        <x:v>45962</x:v>
      </x:c>
      <x:c r="D3303" s="120" t="n">
        <x:v>1396</x:v>
      </x:c>
      <x:c r="E3303" s="120" t="n">
        <x:v>1745.7922741166585</x:v>
      </x:c>
      <x:c r="F3303" s="120" t="n">
        <x:v>1646.5968911722125</x:v>
      </x:c>
      <x:c r="G3303" s="120" t="n">
        <x:v>1756.8139833327082</x:v>
      </x:c>
      <x:c r="H3303" s="119" t="n">
        <x:v>0.2505675316021909</x:v>
      </x:c>
      <x:c r="I3303" s="119" t="n">
        <x:f>IFERROR(ABS(F3303-D3303)/ABS(D3303),"")</x:f>
        <x:v>0.17951066702880553</x:v>
      </x:c>
      <x:c r="J3303" s="119" t="n">
        <x:f>IFERROR(ABS(G3303-D3303)/ABS(D3303),"")</x:f>
        <x:v>0.2584627387770116</x:v>
      </x:c>
      <x:c r="K3303" s="120" t="n">
        <x:f>E3303-D3303</x:f>
        <x:v>349.7922741166585</x:v>
      </x:c>
      <x:c r="L3303" s="77" t="str">
        <x:v>weighted_hybrid</x:v>
      </x:c>
      <x:c r="M3303" s="77" t="str">
        <x:v>是</x:v>
      </x:c>
      <x:c r="N3303" s="77" t="str">
        <x:v>是</x:v>
      </x:c>
    </x:row>
    <x:row r="3304">
      <x:c r="A3304" s="77" t="str">
        <x:v>4402</x:v>
      </x:c>
      <x:c r="B3304" s="77" t="str">
        <x:v>郡都開發</x:v>
      </x:c>
      <x:c r="C3304" s="125" t="n">
        <x:v>45992</x:v>
      </x:c>
      <x:c r="D3304" s="120" t="n">
        <x:v>2219</x:v>
      </x:c>
      <x:c r="E3304" s="120" t="n">
        <x:v>2112.497886808969</x:v>
      </x:c>
      <x:c r="F3304" s="120" t="n">
        <x:v>1850.9837169208768</x:v>
      </x:c>
      <x:c r="G3304" s="120" t="n">
        <x:v>2141.555016796535</x:v>
      </x:c>
      <x:c r="H3304" s="119" t="n">
        <x:v>0.04799554447545344</x:v>
      </x:c>
      <x:c r="I3304" s="119" t="n">
        <x:f>IFERROR(ABS(F3304-D3304)/ABS(D3304),"")</x:f>
        <x:v>0.16584780670532817</x:v>
      </x:c>
      <x:c r="J3304" s="119" t="n">
        <x:f>IFERROR(ABS(G3304-D3304)/ABS(D3304),"")</x:f>
        <x:v>0.03490084867213394</x:v>
      </x:c>
      <x:c r="K3304" s="120" t="n">
        <x:f>E3304-D3304</x:f>
        <x:v>-106.50211319103119</x:v>
      </x:c>
      <x:c r="L3304" s="77" t="str">
        <x:v>weighted_hybrid</x:v>
      </x:c>
      <x:c r="M3304" s="77" t="str">
        <x:v>是</x:v>
      </x:c>
      <x:c r="N3304" s="77" t="str">
        <x:v>是</x:v>
      </x:c>
    </x:row>
    <x:row r="3305">
      <x:c r="A3305" s="77" t="str">
        <x:v>4406</x:v>
      </x:c>
      <x:c r="B3305" s="77" t="str">
        <x:v>新昕纖</x:v>
      </x:c>
      <x:c r="C3305" s="125" t="n">
        <x:v>45658</x:v>
      </x:c>
      <x:c r="D3305" s="120" t="n">
        <x:v>37066</x:v>
      </x:c>
      <x:c r="E3305" s="120" t="n">
        <x:v>49160.63385361865</x:v>
      </x:c>
      <x:c r="F3305" s="120" t="n">
        <x:v>38843.90456555451</x:v>
      </x:c>
      <x:c r="G3305" s="120" t="n">
        <x:v>50306.937107847996</x:v>
      </x:c>
      <x:c r="H3305" s="119" t="n">
        <x:v>0.3262999474887674</x:v>
      </x:c>
      <x:c r="I3305" s="119" t="n">
        <x:f>IFERROR(ABS(F3305-D3305)/ABS(D3305),"")</x:f>
        <x:v>0.047965913925282266</x:v>
      </x:c>
      <x:c r="J3305" s="119" t="n">
        <x:f>IFERROR(ABS(G3305-D3305)/ABS(D3305),"")</x:f>
        <x:v>0.3572259512180434</x:v>
      </x:c>
      <x:c r="K3305" s="120" t="n">
        <x:f>E3305-D3305</x:f>
        <x:v>12094.633853618652</x:v>
      </x:c>
      <x:c r="L3305" s="77" t="str">
        <x:v>weighted_hybrid</x:v>
      </x:c>
      <x:c r="M3305" s="77" t="str">
        <x:v>是</x:v>
      </x:c>
      <x:c r="N3305" s="77" t="str">
        <x:v>是</x:v>
      </x:c>
    </x:row>
    <x:row r="3306">
      <x:c r="A3306" s="77" t="str">
        <x:v>4406</x:v>
      </x:c>
      <x:c r="B3306" s="77" t="str">
        <x:v>新昕纖</x:v>
      </x:c>
      <x:c r="C3306" s="125" t="n">
        <x:v>45689</x:v>
      </x:c>
      <x:c r="D3306" s="120" t="n">
        <x:v>43656</x:v>
      </x:c>
      <x:c r="E3306" s="120" t="n">
        <x:v>32431.786827288666</x:v>
      </x:c>
      <x:c r="F3306" s="120" t="n">
        <x:v>37621.71523599662</x:v>
      </x:c>
      <x:c r="G3306" s="120" t="n">
        <x:v>31855.128115210002</x:v>
      </x:c>
      <x:c r="H3306" s="119" t="n">
        <x:v>0.25710585424022664</x:v>
      </x:c>
      <x:c r="I3306" s="119" t="n">
        <x:f>IFERROR(ABS(F3306-D3306)/ABS(D3306),"")</x:f>
        <x:v>0.13822349193703912</x:v>
      </x:c>
      <x:c r="J3306" s="119" t="n">
        <x:f>IFERROR(ABS(G3306-D3306)/ABS(D3306),"")</x:f>
        <x:v>0.2703150056072475</x:v>
      </x:c>
      <x:c r="K3306" s="120" t="n">
        <x:f>E3306-D3306</x:f>
        <x:v>-11224.213172711334</x:v>
      </x:c>
      <x:c r="L3306" s="77" t="str">
        <x:v>weighted_hybrid</x:v>
      </x:c>
      <x:c r="M3306" s="77" t="str">
        <x:v>是</x:v>
      </x:c>
      <x:c r="N3306" s="77" t="str">
        <x:v>是</x:v>
      </x:c>
    </x:row>
    <x:row r="3307">
      <x:c r="A3307" s="77" t="str">
        <x:v>4406</x:v>
      </x:c>
      <x:c r="B3307" s="77" t="str">
        <x:v>新昕纖</x:v>
      </x:c>
      <x:c r="C3307" s="125" t="n">
        <x:v>45717</x:v>
      </x:c>
      <x:c r="D3307" s="120" t="n">
        <x:v>42998</x:v>
      </x:c>
      <x:c r="E3307" s="120" t="n">
        <x:v>39860.398774414025</x:v>
      </x:c>
      <x:c r="F3307" s="120" t="n">
        <x:v>52762.92415980738</x:v>
      </x:c>
      <x:c r="G3307" s="120" t="n">
        <x:v>38426.78484270365</x:v>
      </x:c>
      <x:c r="H3307" s="119" t="n">
        <x:v>0.07297086435615552</x:v>
      </x:c>
      <x:c r="I3307" s="119" t="n">
        <x:f>IFERROR(ABS(F3307-D3307)/ABS(D3307),"")</x:f>
        <x:v>0.22710182240586488</x:v>
      </x:c>
      <x:c r="J3307" s="119" t="n">
        <x:f>IFERROR(ABS(G3307-D3307)/ABS(D3307),"")</x:f>
        <x:v>0.10631227399638003</x:v>
      </x:c>
      <x:c r="K3307" s="120" t="n">
        <x:f>E3307-D3307</x:f>
        <x:v>-3137.601225585975</x:v>
      </x:c>
      <x:c r="L3307" s="77" t="str">
        <x:v>weighted_hybrid</x:v>
      </x:c>
      <x:c r="M3307" s="77" t="str">
        <x:v>是</x:v>
      </x:c>
      <x:c r="N3307" s="77" t="str">
        <x:v>是</x:v>
      </x:c>
    </x:row>
    <x:row r="3308">
      <x:c r="A3308" s="77" t="str">
        <x:v>4406</x:v>
      </x:c>
      <x:c r="B3308" s="77" t="str">
        <x:v>新昕纖</x:v>
      </x:c>
      <x:c r="C3308" s="125" t="n">
        <x:v>45748</x:v>
      </x:c>
      <x:c r="D3308" s="120" t="n">
        <x:v>58915</x:v>
      </x:c>
      <x:c r="E3308" s="120" t="n">
        <x:v>42611.85178104314</x:v>
      </x:c>
      <x:c r="F3308" s="120" t="n">
        <x:v>37112.30651050896</x:v>
      </x:c>
      <x:c r="G3308" s="120" t="n">
        <x:v>43222.91236665805</x:v>
      </x:c>
      <x:c r="H3308" s="119" t="n">
        <x:v>0.2767232151227508</x:v>
      </x:c>
      <x:c r="I3308" s="119" t="n">
        <x:f>IFERROR(ABS(F3308-D3308)/ABS(D3308),"")</x:f>
        <x:v>0.37007032995826256</x:v>
      </x:c>
      <x:c r="J3308" s="119" t="n">
        <x:f>IFERROR(ABS(G3308-D3308)/ABS(D3308),"")</x:f>
        <x:v>0.26635131347436053</x:v>
      </x:c>
      <x:c r="K3308" s="120" t="n">
        <x:f>E3308-D3308</x:f>
        <x:v>-16303.148218956863</x:v>
      </x:c>
      <x:c r="L3308" s="77" t="str">
        <x:v>weighted_hybrid</x:v>
      </x:c>
      <x:c r="M3308" s="77" t="str">
        <x:v>是</x:v>
      </x:c>
      <x:c r="N3308" s="77" t="str">
        <x:v>是</x:v>
      </x:c>
    </x:row>
    <x:row r="3309">
      <x:c r="A3309" s="77" t="str">
        <x:v>4406</x:v>
      </x:c>
      <x:c r="B3309" s="77" t="str">
        <x:v>新昕纖</x:v>
      </x:c>
      <x:c r="C3309" s="125" t="n">
        <x:v>45778</x:v>
      </x:c>
      <x:c r="D3309" s="120" t="n">
        <x:v>47779</x:v>
      </x:c>
      <x:c r="E3309" s="120" t="n">
        <x:v>58963.49530090966</x:v>
      </x:c>
      <x:c r="F3309" s="120" t="n">
        <x:v>46859.9984197795</x:v>
      </x:c>
      <x:c r="G3309" s="120" t="n">
        <x:v>60308.328287701894</x:v>
      </x:c>
      <x:c r="H3309" s="119" t="n">
        <x:v>0.2340880993932409</x:v>
      </x:c>
      <x:c r="I3309" s="119" t="n">
        <x:f>IFERROR(ABS(F3309-D3309)/ABS(D3309),"")</x:f>
        <x:v>0.01923442475188894</x:v>
      </x:c>
      <x:c r="J3309" s="119" t="n">
        <x:f>IFERROR(ABS(G3309-D3309)/ABS(D3309),"")</x:f>
        <x:v>0.26223504652047747</x:v>
      </x:c>
      <x:c r="K3309" s="120" t="n">
        <x:f>E3309-D3309</x:f>
        <x:v>11184.495300909657</x:v>
      </x:c>
      <x:c r="L3309" s="77" t="str">
        <x:v>weighted_hybrid</x:v>
      </x:c>
      <x:c r="M3309" s="77" t="str">
        <x:v>是</x:v>
      </x:c>
      <x:c r="N3309" s="77" t="str">
        <x:v>是</x:v>
      </x:c>
    </x:row>
    <x:row r="3310">
      <x:c r="A3310" s="77" t="str">
        <x:v>4406</x:v>
      </x:c>
      <x:c r="B3310" s="77" t="str">
        <x:v>新昕纖</x:v>
      </x:c>
      <x:c r="C3310" s="125" t="n">
        <x:v>45809</x:v>
      </x:c>
      <x:c r="D3310" s="120" t="n">
        <x:v>38205</x:v>
      </x:c>
      <x:c r="E3310" s="120" t="n">
        <x:v>46357.53601601894</x:v>
      </x:c>
      <x:c r="F3310" s="120" t="n">
        <x:v>50381.95041988195</x:v>
      </x:c>
      <x:c r="G3310" s="120" t="n">
        <x:v>45910.37886003415</x:v>
      </x:c>
      <x:c r="H3310" s="119" t="n">
        <x:v>0.21338924266506837</x:v>
      </x:c>
      <x:c r="I3310" s="119" t="n">
        <x:f>IFERROR(ABS(F3310-D3310)/ABS(D3310),"")</x:f>
        <x:v>0.3187266174553579</x:v>
      </x:c>
      <x:c r="J3310" s="119" t="n">
        <x:f>IFERROR(ABS(G3310-D3310)/ABS(D3310),"")</x:f>
        <x:v>0.20168508991059156</x:v>
      </x:c>
      <x:c r="K3310" s="120" t="n">
        <x:f>E3310-D3310</x:f>
        <x:v>8152.5360160189375</x:v>
      </x:c>
      <x:c r="L3310" s="77" t="str">
        <x:v>weighted_hybrid</x:v>
      </x:c>
      <x:c r="M3310" s="77" t="str">
        <x:v>是</x:v>
      </x:c>
      <x:c r="N3310" s="77" t="str">
        <x:v>是</x:v>
      </x:c>
    </x:row>
    <x:row r="3311">
      <x:c r="A3311" s="77" t="str">
        <x:v>4406</x:v>
      </x:c>
      <x:c r="B3311" s="77" t="str">
        <x:v>新昕纖</x:v>
      </x:c>
      <x:c r="C3311" s="125" t="n">
        <x:v>45839</x:v>
      </x:c>
      <x:c r="D3311" s="120" t="n">
        <x:v>25552</x:v>
      </x:c>
      <x:c r="E3311" s="120" t="n">
        <x:v>44802.968649928756</x:v>
      </x:c>
      <x:c r="F3311" s="120" t="n">
        <x:v>49518.274151270896</x:v>
      </x:c>
      <x:c r="G3311" s="120" t="n">
        <x:v>44279.0458164463</x:v>
      </x:c>
      <x:c r="H3311" s="119" t="n">
        <x:v>0.7534035946277691</x:v>
      </x:c>
      <x:c r="I3311" s="119" t="n">
        <x:f>IFERROR(ABS(F3311-D3311)/ABS(D3311),"")</x:f>
        <x:v>0.9379412238286982</x:v>
      </x:c>
      <x:c r="J3311" s="119" t="n">
        <x:f>IFERROR(ABS(G3311-D3311)/ABS(D3311),"")</x:f>
        <x:v>0.7328994136054438</x:v>
      </x:c>
      <x:c r="K3311" s="120" t="n">
        <x:f>E3311-D3311</x:f>
        <x:v>19250.968649928756</x:v>
      </x:c>
      <x:c r="L3311" s="77" t="str">
        <x:v>weighted_hybrid</x:v>
      </x:c>
      <x:c r="M3311" s="77" t="str">
        <x:v>是</x:v>
      </x:c>
      <x:c r="N3311" s="77" t="str">
        <x:v>是</x:v>
      </x:c>
    </x:row>
    <x:row r="3312">
      <x:c r="A3312" s="77" t="str">
        <x:v>4406</x:v>
      </x:c>
      <x:c r="B3312" s="77" t="str">
        <x:v>新昕纖</x:v>
      </x:c>
      <x:c r="C3312" s="125" t="n">
        <x:v>45870</x:v>
      </x:c>
      <x:c r="D3312" s="120" t="n">
        <x:v>38044</x:v>
      </x:c>
      <x:c r="E3312" s="120" t="n">
        <x:v>37218.9895236556</x:v>
      </x:c>
      <x:c r="F3312" s="120" t="n">
        <x:v>35930.8354567996</x:v>
      </x:c>
      <x:c r="G3312" s="120" t="n">
        <x:v>37362.11775330626</x:v>
      </x:c>
      <x:c r="H3312" s="119" t="n">
        <x:v>0.021685692260130462</x:v>
      </x:c>
      <x:c r="I3312" s="119" t="n">
        <x:f>IFERROR(ABS(F3312-D3312)/ABS(D3312),"")</x:f>
        <x:v>0.0555452776574598</x:v>
      </x:c>
      <x:c r="J3312" s="119" t="n">
        <x:f>IFERROR(ABS(G3312-D3312)/ABS(D3312),"")</x:f>
        <x:v>0.017923516104871775</x:v>
      </x:c>
      <x:c r="K3312" s="120" t="n">
        <x:f>E3312-D3312</x:f>
        <x:v>-825.0104763444033</x:v>
      </x:c>
      <x:c r="L3312" s="77" t="str">
        <x:v>weighted_hybrid</x:v>
      </x:c>
      <x:c r="M3312" s="77" t="str">
        <x:v>是</x:v>
      </x:c>
      <x:c r="N3312" s="77" t="str">
        <x:v>是</x:v>
      </x:c>
    </x:row>
    <x:row r="3313">
      <x:c r="A3313" s="77" t="str">
        <x:v>4406</x:v>
      </x:c>
      <x:c r="B3313" s="77" t="str">
        <x:v>新昕纖</x:v>
      </x:c>
      <x:c r="C3313" s="125" t="n">
        <x:v>45901</x:v>
      </x:c>
      <x:c r="D3313" s="120" t="n">
        <x:v>31512</x:v>
      </x:c>
      <x:c r="E3313" s="120" t="n">
        <x:v>38072.91627635401</x:v>
      </x:c>
      <x:c r="F3313" s="120" t="n">
        <x:v>37899.2494383917</x:v>
      </x:c>
      <x:c r="G3313" s="120" t="n">
        <x:v>38092.21259168315</x:v>
      </x:c>
      <x:c r="H3313" s="119" t="n">
        <x:v>0.20820374068145495</x:v>
      </x:c>
      <x:c r="I3313" s="119" t="n">
        <x:f>IFERROR(ABS(F3313-D3313)/ABS(D3313),"")</x:f>
        <x:v>0.20269260720968837</x:v>
      </x:c>
      <x:c r="J3313" s="119" t="n">
        <x:f>IFERROR(ABS(G3313-D3313)/ABS(D3313),"")</x:f>
        <x:v>0.20881608884498445</x:v>
      </x:c>
      <x:c r="K3313" s="120" t="n">
        <x:f>E3313-D3313</x:f>
        <x:v>6560.916276354008</x:v>
      </x:c>
      <x:c r="L3313" s="77" t="str">
        <x:v>weighted_hybrid</x:v>
      </x:c>
      <x:c r="M3313" s="77" t="str">
        <x:v>是</x:v>
      </x:c>
      <x:c r="N3313" s="77" t="str">
        <x:v>是</x:v>
      </x:c>
    </x:row>
    <x:row r="3314">
      <x:c r="A3314" s="77" t="str">
        <x:v>4406</x:v>
      </x:c>
      <x:c r="B3314" s="77" t="str">
        <x:v>新昕纖</x:v>
      </x:c>
      <x:c r="C3314" s="125" t="n">
        <x:v>45931</x:v>
      </x:c>
      <x:c r="D3314" s="120" t="n">
        <x:v>41344</x:v>
      </x:c>
      <x:c r="E3314" s="120" t="n">
        <x:v>36371.19560078179</x:v>
      </x:c>
      <x:c r="F3314" s="120" t="n">
        <x:v>34186.163453018715</x:v>
      </x:c>
      <x:c r="G3314" s="120" t="n">
        <x:v>36613.976950533244</x:v>
      </x:c>
      <x:c r="H3314" s="119" t="n">
        <x:v>0.12027874417613696</x:v>
      </x:c>
      <x:c r="I3314" s="119" t="n">
        <x:f>IFERROR(ABS(F3314-D3314)/ABS(D3314),"")</x:f>
        <x:v>0.17312878644981824</x:v>
      </x:c>
      <x:c r="J3314" s="119" t="n">
        <x:f>IFERROR(ABS(G3314-D3314)/ABS(D3314),"")</x:f>
        <x:v>0.1144065172568391</x:v>
      </x:c>
      <x:c r="K3314" s="120" t="n">
        <x:f>E3314-D3314</x:f>
        <x:v>-4972.8043992182065</x:v>
      </x:c>
      <x:c r="L3314" s="77" t="str">
        <x:v>weighted_hybrid</x:v>
      </x:c>
      <x:c r="M3314" s="77" t="str">
        <x:v>是</x:v>
      </x:c>
      <x:c r="N3314" s="77" t="str">
        <x:v>是</x:v>
      </x:c>
    </x:row>
    <x:row r="3315">
      <x:c r="A3315" s="77" t="str">
        <x:v>4406</x:v>
      </x:c>
      <x:c r="B3315" s="77" t="str">
        <x:v>新昕纖</x:v>
      </x:c>
      <x:c r="C3315" s="125" t="n">
        <x:v>45962</x:v>
      </x:c>
      <x:c r="D3315" s="120" t="n">
        <x:v>37026</x:v>
      </x:c>
      <x:c r="E3315" s="120" t="n">
        <x:v>38317.31390902785</x:v>
      </x:c>
      <x:c r="F3315" s="120" t="n">
        <x:v>34620.60314776539</x:v>
      </x:c>
      <x:c r="G3315" s="120" t="n">
        <x:v>38728.05954916812</x:v>
      </x:c>
      <x:c r="H3315" s="119" t="n">
        <x:v>0.0348758685525806</x:v>
      </x:c>
      <x:c r="I3315" s="119" t="n">
        <x:f>IFERROR(ABS(F3315-D3315)/ABS(D3315),"")</x:f>
        <x:v>0.06496507460256606</x:v>
      </x:c>
      <x:c r="J3315" s="119" t="n">
        <x:f>IFERROR(ABS(G3315-D3315)/ABS(D3315),"")</x:f>
        <x:v>0.045969306680930244</x:v>
      </x:c>
      <x:c r="K3315" s="120" t="n">
        <x:f>E3315-D3315</x:f>
        <x:v>1291.3139090278491</x:v>
      </x:c>
      <x:c r="L3315" s="77" t="str">
        <x:v>weighted_hybrid</x:v>
      </x:c>
      <x:c r="M3315" s="77" t="str">
        <x:v>是</x:v>
      </x:c>
      <x:c r="N3315" s="77" t="str">
        <x:v>是</x:v>
      </x:c>
    </x:row>
    <x:row r="3316">
      <x:c r="A3316" s="77" t="str">
        <x:v>4406</x:v>
      </x:c>
      <x:c r="B3316" s="77" t="str">
        <x:v>新昕纖</x:v>
      </x:c>
      <x:c r="C3316" s="125" t="n">
        <x:v>45992</x:v>
      </x:c>
      <x:c r="D3316" s="120" t="n">
        <x:v>37183</x:v>
      </x:c>
      <x:c r="E3316" s="120" t="n">
        <x:v>37905.54646833628</x:v>
      </x:c>
      <x:c r="F3316" s="120" t="n">
        <x:v>40337.68360429733</x:v>
      </x:c>
      <x:c r="G3316" s="120" t="n">
        <x:v>37635.30900878505</x:v>
      </x:c>
      <x:c r="H3316" s="119" t="n">
        <x:v>0.019432172453440567</x:v>
      </x:c>
      <x:c r="I3316" s="119" t="n">
        <x:f>IFERROR(ABS(F3316-D3316)/ABS(D3316),"")</x:f>
        <x:v>0.08484209462112605</x:v>
      </x:c>
      <x:c r="J3316" s="119" t="n">
        <x:f>IFERROR(ABS(G3316-D3316)/ABS(D3316),"")</x:f>
        <x:v>0.012164403323697672</x:v>
      </x:c>
      <x:c r="K3316" s="120" t="n">
        <x:f>E3316-D3316</x:f>
        <x:v>722.5464683362807</x:v>
      </x:c>
      <x:c r="L3316" s="77" t="str">
        <x:v>weighted_hybrid</x:v>
      </x:c>
      <x:c r="M3316" s="77" t="str">
        <x:v>是</x:v>
      </x:c>
      <x:c r="N3316" s="77" t="str">
        <x:v>是</x:v>
      </x:c>
    </x:row>
    <x:row r="3317">
      <x:c r="A3317" s="77" t="str">
        <x:v>4413</x:v>
      </x:c>
      <x:c r="B3317" s="77" t="str">
        <x:v>飛寶企業</x:v>
      </x:c>
      <x:c r="C3317" s="125" t="n">
        <x:v>45658</x:v>
      </x:c>
      <x:c r="D3317" s="120" t="n">
        <x:v>25476</x:v>
      </x:c>
      <x:c r="E3317" s="120" t="n">
        <x:v>45762.33618686904</x:v>
      </x:c>
      <x:c r="F3317" s="120" t="n">
        <x:v>44542.80047660551</x:v>
      </x:c>
      <x:c r="G3317" s="120" t="n">
        <x:v>45897.8401546761</x:v>
      </x:c>
      <x:c r="H3317" s="119" t="n">
        <x:v>0.7962920469017523</x:v>
      </x:c>
      <x:c r="I3317" s="119" t="n">
        <x:f>IFERROR(ABS(F3317-D3317)/ABS(D3317),"")</x:f>
        <x:v>0.7484220629849863</x:v>
      </x:c>
      <x:c r="J3317" s="119" t="n">
        <x:f>IFERROR(ABS(G3317-D3317)/ABS(D3317),"")</x:f>
        <x:v>0.8016109340036153</x:v>
      </x:c>
      <x:c r="K3317" s="120" t="n">
        <x:f>E3317-D3317</x:f>
        <x:v>20286.33618686904</x:v>
      </x:c>
      <x:c r="L3317" s="77" t="str">
        <x:v>weighted_hybrid</x:v>
      </x:c>
      <x:c r="M3317" s="77" t="str">
        <x:v>是</x:v>
      </x:c>
      <x:c r="N3317" s="77" t="str">
        <x:v>是</x:v>
      </x:c>
    </x:row>
    <x:row r="3318">
      <x:c r="A3318" s="77" t="str">
        <x:v>4413</x:v>
      </x:c>
      <x:c r="B3318" s="77" t="str">
        <x:v>飛寶企業</x:v>
      </x:c>
      <x:c r="C3318" s="125" t="n">
        <x:v>45689</x:v>
      </x:c>
      <x:c r="D3318" s="120" t="n">
        <x:v>57975</x:v>
      </x:c>
      <x:c r="E3318" s="120" t="n">
        <x:v>31338.00688074129</x:v>
      </x:c>
      <x:c r="F3318" s="120" t="n">
        <x:v>21235.134378916235</x:v>
      </x:c>
      <x:c r="G3318" s="120" t="n">
        <x:v>32460.54826983296</x:v>
      </x:c>
      <x:c r="H3318" s="119" t="n">
        <x:v>0.45945654366983546</x:v>
      </x:c>
      <x:c r="I3318" s="119" t="n">
        <x:f>IFERROR(ABS(F3318-D3318)/ABS(D3318),"")</x:f>
        <x:v>0.633719113774623</x:v>
      </x:c>
      <x:c r="J3318" s="119" t="n">
        <x:f>IFERROR(ABS(G3318-D3318)/ABS(D3318),"")</x:f>
        <x:v>0.4400940358804146</x:v>
      </x:c>
      <x:c r="K3318" s="120" t="n">
        <x:f>E3318-D3318</x:f>
        <x:v>-26636.99311925871</x:v>
      </x:c>
      <x:c r="L3318" s="77" t="str">
        <x:v>weighted_hybrid</x:v>
      </x:c>
      <x:c r="M3318" s="77" t="str">
        <x:v>是</x:v>
      </x:c>
      <x:c r="N3318" s="77" t="str">
        <x:v>是</x:v>
      </x:c>
    </x:row>
    <x:row r="3319">
      <x:c r="A3319" s="77" t="str">
        <x:v>4413</x:v>
      </x:c>
      <x:c r="B3319" s="77" t="str">
        <x:v>飛寶企業</x:v>
      </x:c>
      <x:c r="C3319" s="125" t="n">
        <x:v>45717</x:v>
      </x:c>
      <x:c r="D3319" s="120" t="n">
        <x:v>47022</x:v>
      </x:c>
      <x:c r="E3319" s="120" t="n">
        <x:v>41778.385970130425</x:v>
      </x:c>
      <x:c r="F3319" s="120" t="n">
        <x:v>28550.851377959098</x:v>
      </x:c>
      <x:c r="G3319" s="120" t="n">
        <x:v>43248.11203592724</x:v>
      </x:c>
      <x:c r="H3319" s="119" t="n">
        <x:v>0.11151405788502351</x:v>
      </x:c>
      <x:c r="I3319" s="119" t="n">
        <x:f>IFERROR(ABS(F3319-D3319)/ABS(D3319),"")</x:f>
        <x:v>0.392819289312256</x:v>
      </x:c>
      <x:c r="J3319" s="119" t="n">
        <x:f>IFERROR(ABS(G3319-D3319)/ABS(D3319),"")</x:f>
        <x:v>0.08025792105977544</x:v>
      </x:c>
      <x:c r="K3319" s="120" t="n">
        <x:f>E3319-D3319</x:f>
        <x:v>-5243.6140298695755</x:v>
      </x:c>
      <x:c r="L3319" s="77" t="str">
        <x:v>weighted_hybrid</x:v>
      </x:c>
      <x:c r="M3319" s="77" t="str">
        <x:v>是</x:v>
      </x:c>
      <x:c r="N3319" s="77" t="str">
        <x:v>是</x:v>
      </x:c>
    </x:row>
    <x:row r="3320">
      <x:c r="A3320" s="77" t="str">
        <x:v>4413</x:v>
      </x:c>
      <x:c r="B3320" s="77" t="str">
        <x:v>飛寶企業</x:v>
      </x:c>
      <x:c r="C3320" s="125" t="n">
        <x:v>45748</x:v>
      </x:c>
      <x:c r="D3320" s="120" t="n">
        <x:v>84472</x:v>
      </x:c>
      <x:c r="E3320" s="120" t="n">
        <x:v>62984.26304109275</x:v>
      </x:c>
      <x:c r="F3320" s="120" t="n">
        <x:v>59325.24053999134</x:v>
      </x:c>
      <x:c r="G3320" s="120" t="n">
        <x:v>63390.821096770684</x:v>
      </x:c>
      <x:c r="H3320" s="119" t="n">
        <x:v>0.2543770356912024</x:v>
      </x:c>
      <x:c r="I3320" s="119" t="n">
        <x:f>IFERROR(ABS(F3320-D3320)/ABS(D3320),"")</x:f>
        <x:v>0.297693430485944</x:v>
      </x:c>
      <x:c r="J3320" s="119" t="n">
        <x:f>IFERROR(ABS(G3320-D3320)/ABS(D3320),"")</x:f>
        <x:v>0.24956410293623113</x:v>
      </x:c>
      <x:c r="K3320" s="120" t="n">
        <x:f>E3320-D3320</x:f>
        <x:v>-21487.736958907248</x:v>
      </x:c>
      <x:c r="L3320" s="77" t="str">
        <x:v>weighted_hybrid</x:v>
      </x:c>
      <x:c r="M3320" s="77" t="str">
        <x:v>是</x:v>
      </x:c>
      <x:c r="N3320" s="77" t="str">
        <x:v>是</x:v>
      </x:c>
    </x:row>
    <x:row r="3321">
      <x:c r="A3321" s="77" t="str">
        <x:v>4413</x:v>
      </x:c>
      <x:c r="B3321" s="77" t="str">
        <x:v>飛寶企業</x:v>
      </x:c>
      <x:c r="C3321" s="125" t="n">
        <x:v>45778</x:v>
      </x:c>
      <x:c r="D3321" s="120" t="n">
        <x:v>54507</x:v>
      </x:c>
      <x:c r="E3321" s="120" t="n">
        <x:v>35581.82545827001</x:v>
      </x:c>
      <x:c r="F3321" s="120" t="n">
        <x:v>28351.647364139124</x:v>
      </x:c>
      <x:c r="G3321" s="120" t="n">
        <x:v>36385.17857984011</x:v>
      </x:c>
      <x:c r="H3321" s="119" t="n">
        <x:v>0.3472063137162198</x:v>
      </x:c>
      <x:c r="I3321" s="119" t="n">
        <x:f>IFERROR(ABS(F3321-D3321)/ABS(D3321),"")</x:f>
        <x:v>0.479853094755919</x:v>
      </x:c>
      <x:c r="J3321" s="119" t="n">
        <x:f>IFERROR(ABS(G3321-D3321)/ABS(D3321),"")</x:f>
        <x:v>0.33246778248958647</x:v>
      </x:c>
      <x:c r="K3321" s="120" t="n">
        <x:f>E3321-D3321</x:f>
        <x:v>-18925.17454172999</x:v>
      </x:c>
      <x:c r="L3321" s="77" t="str">
        <x:v>weighted_hybrid</x:v>
      </x:c>
      <x:c r="M3321" s="77" t="str">
        <x:v>是</x:v>
      </x:c>
      <x:c r="N3321" s="77" t="str">
        <x:v>是</x:v>
      </x:c>
    </x:row>
    <x:row r="3322">
      <x:c r="A3322" s="77" t="str">
        <x:v>4413</x:v>
      </x:c>
      <x:c r="B3322" s="77" t="str">
        <x:v>飛寶企業</x:v>
      </x:c>
      <x:c r="C3322" s="125" t="n">
        <x:v>45809</x:v>
      </x:c>
      <x:c r="D3322" s="120" t="n">
        <x:v>43057</x:v>
      </x:c>
      <x:c r="E3322" s="120" t="n">
        <x:v>39948.64178421061</x:v>
      </x:c>
      <x:c r="F3322" s="120" t="n">
        <x:v>44876.06920716229</x:v>
      </x:c>
      <x:c r="G3322" s="120" t="n">
        <x:v>39401.149848327084</x:v>
      </x:c>
      <x:c r="H3322" s="119" t="n">
        <x:v>0.07219170438696125</x:v>
      </x:c>
      <x:c r="I3322" s="119" t="n">
        <x:f>IFERROR(ABS(F3322-D3322)/ABS(D3322),"")</x:f>
        <x:v>0.04224793197766428</x:v>
      </x:c>
      <x:c r="J3322" s="119" t="n">
        <x:f>IFERROR(ABS(G3322-D3322)/ABS(D3322),"")</x:f>
        <x:v>0.08490721953858642</x:v>
      </x:c>
      <x:c r="K3322" s="120" t="n">
        <x:f>E3322-D3322</x:f>
        <x:v>-3108.3582157893907</x:v>
      </x:c>
      <x:c r="L3322" s="77" t="str">
        <x:v>weighted_hybrid</x:v>
      </x:c>
      <x:c r="M3322" s="77" t="str">
        <x:v>是</x:v>
      </x:c>
      <x:c r="N3322" s="77" t="str">
        <x:v>是</x:v>
      </x:c>
    </x:row>
    <x:row r="3323">
      <x:c r="A3323" s="77" t="str">
        <x:v>4413</x:v>
      </x:c>
      <x:c r="B3323" s="77" t="str">
        <x:v>飛寶企業</x:v>
      </x:c>
      <x:c r="C3323" s="125" t="n">
        <x:v>45839</x:v>
      </x:c>
      <x:c r="D3323" s="120" t="n">
        <x:v>119583</x:v>
      </x:c>
      <x:c r="E3323" s="120" t="n">
        <x:v>66702.51737405531</x:v>
      </x:c>
      <x:c r="F3323" s="120" t="n">
        <x:v>71216.39234426101</x:v>
      </x:c>
      <x:c r="G3323" s="120" t="n">
        <x:v>66200.97571069913</x:v>
      </x:c>
      <x:c r="H3323" s="119" t="n">
        <x:v>0.4422073591224897</x:v>
      </x:c>
      <x:c r="I3323" s="119" t="n">
        <x:f>IFERROR(ABS(F3323-D3323)/ABS(D3323),"")</x:f>
        <x:v>0.40446056425862364</x:v>
      </x:c>
      <x:c r="J3323" s="119" t="n">
        <x:f>IFERROR(ABS(G3323-D3323)/ABS(D3323),"")</x:f>
        <x:v>0.446401447440697</x:v>
      </x:c>
      <x:c r="K3323" s="120" t="n">
        <x:f>E3323-D3323</x:f>
        <x:v>-52880.482625944685</x:v>
      </x:c>
      <x:c r="L3323" s="77" t="str">
        <x:v>weighted_hybrid</x:v>
      </x:c>
      <x:c r="M3323" s="77" t="str">
        <x:v>是</x:v>
      </x:c>
      <x:c r="N3323" s="77" t="str">
        <x:v>是</x:v>
      </x:c>
    </x:row>
    <x:row r="3324">
      <x:c r="A3324" s="77" t="str">
        <x:v>4413</x:v>
      </x:c>
      <x:c r="B3324" s="77" t="str">
        <x:v>飛寶企業</x:v>
      </x:c>
      <x:c r="C3324" s="125" t="n">
        <x:v>45870</x:v>
      </x:c>
      <x:c r="D3324" s="120" t="n">
        <x:v>103236</x:v>
      </x:c>
      <x:c r="E3324" s="120" t="n">
        <x:v>96386.88108533564</x:v>
      </x:c>
      <x:c r="F3324" s="120" t="n">
        <x:v>66589.90361287666</x:v>
      </x:c>
      <x:c r="G3324" s="120" t="n">
        <x:v>99697.6563600533</x:v>
      </x:c>
      <x:c r="H3324" s="119" t="n">
        <x:v>0.06634428798737223</x:v>
      </x:c>
      <x:c r="I3324" s="119" t="n">
        <x:f>IFERROR(ABS(F3324-D3324)/ABS(D3324),"")</x:f>
        <x:v>0.35497400506725696</x:v>
      </x:c>
      <x:c r="J3324" s="119" t="n">
        <x:f>IFERROR(ABS(G3324-D3324)/ABS(D3324),"")</x:f>
        <x:v>0.034274319422940666</x:v>
      </x:c>
      <x:c r="K3324" s="120" t="n">
        <x:f>E3324-D3324</x:f>
        <x:v>-6849.118914664359</x:v>
      </x:c>
      <x:c r="L3324" s="77" t="str">
        <x:v>weighted_hybrid</x:v>
      </x:c>
      <x:c r="M3324" s="77" t="str">
        <x:v>是</x:v>
      </x:c>
      <x:c r="N3324" s="77" t="str">
        <x:v>是</x:v>
      </x:c>
    </x:row>
    <x:row r="3325">
      <x:c r="A3325" s="77" t="str">
        <x:v>4413</x:v>
      </x:c>
      <x:c r="B3325" s="77" t="str">
        <x:v>飛寶企業</x:v>
      </x:c>
      <x:c r="C3325" s="125" t="n">
        <x:v>45901</x:v>
      </x:c>
      <x:c r="D3325" s="120" t="n">
        <x:v>134792</x:v>
      </x:c>
      <x:c r="E3325" s="120" t="n">
        <x:v>66582.17333663475</x:v>
      </x:c>
      <x:c r="F3325" s="120" t="n">
        <x:v>79497.51491117584</x:v>
      </x:c>
      <x:c r="G3325" s="120" t="n">
        <x:v>65147.13538390796</x:v>
      </x:c>
      <x:c r="H3325" s="119" t="n">
        <x:v>0.506037648104971</x:v>
      </x:c>
      <x:c r="I3325" s="119" t="n">
        <x:f>IFERROR(ABS(F3325-D3325)/ABS(D3325),"")</x:f>
        <x:v>0.41022082236945934</x:v>
      </x:c>
      <x:c r="J3325" s="119" t="n">
        <x:f>IFERROR(ABS(G3325-D3325)/ABS(D3325),"")</x:f>
        <x:v>0.5166839620755833</x:v>
      </x:c>
      <x:c r="K3325" s="120" t="n">
        <x:f>E3325-D3325</x:f>
        <x:v>-68209.82666336525</x:v>
      </x:c>
      <x:c r="L3325" s="77" t="str">
        <x:v>weighted_hybrid</x:v>
      </x:c>
      <x:c r="M3325" s="77" t="str">
        <x:v>是</x:v>
      </x:c>
      <x:c r="N3325" s="77" t="str">
        <x:v>是</x:v>
      </x:c>
    </x:row>
    <x:row r="3326">
      <x:c r="A3326" s="77" t="str">
        <x:v>4413</x:v>
      </x:c>
      <x:c r="B3326" s="77" t="str">
        <x:v>飛寶企業</x:v>
      </x:c>
      <x:c r="C3326" s="125" t="n">
        <x:v>45931</x:v>
      </x:c>
      <x:c r="D3326" s="120" t="n">
        <x:v>54831</x:v>
      </x:c>
      <x:c r="E3326" s="120" t="n">
        <x:v>121479.6871790849</x:v>
      </x:c>
      <x:c r="F3326" s="120" t="n">
        <x:v>108381.84799797984</x:v>
      </x:c>
      <x:c r="G3326" s="120" t="n">
        <x:v>122935.00264365211</x:v>
      </x:c>
      <x:c r="H3326" s="119" t="n">
        <x:v>1.2155293023852365</x:v>
      </x:c>
      <x:c r="I3326" s="119" t="n">
        <x:f>IFERROR(ABS(F3326-D3326)/ABS(D3326),"")</x:f>
        <x:v>0.9766527693819161</x:v>
      </x:c>
      <x:c r="J3326" s="119" t="n">
        <x:f>IFERROR(ABS(G3326-D3326)/ABS(D3326),"")</x:f>
        <x:v>1.2420711393856052</x:v>
      </x:c>
      <x:c r="K3326" s="120" t="n">
        <x:f>E3326-D3326</x:f>
        <x:v>66648.6871790849</x:v>
      </x:c>
      <x:c r="L3326" s="77" t="str">
        <x:v>weighted_hybrid</x:v>
      </x:c>
      <x:c r="M3326" s="77" t="str">
        <x:v>是</x:v>
      </x:c>
      <x:c r="N3326" s="77" t="str">
        <x:v>是</x:v>
      </x:c>
    </x:row>
    <x:row r="3327">
      <x:c r="A3327" s="77" t="str">
        <x:v>4413</x:v>
      </x:c>
      <x:c r="B3327" s="77" t="str">
        <x:v>飛寶企業</x:v>
      </x:c>
      <x:c r="C3327" s="125" t="n">
        <x:v>45962</x:v>
      </x:c>
      <x:c r="D3327" s="120" t="n">
        <x:v>28277</x:v>
      </x:c>
      <x:c r="E3327" s="120" t="n">
        <x:v>49041.730463483385</x:v>
      </x:c>
      <x:c r="F3327" s="120" t="n">
        <x:v>45796.97507592991</x:v>
      </x:c>
      <x:c r="G3327" s="120" t="n">
        <x:v>49402.25883987821</x:v>
      </x:c>
      <x:c r="H3327" s="119" t="n">
        <x:v>0.7343328664102764</x:v>
      </x:c>
      <x:c r="I3327" s="119" t="n">
        <x:f>IFERROR(ABS(F3327-D3327)/ABS(D3327),"")</x:f>
        <x:v>0.6195839401609051</x:v>
      </x:c>
      <x:c r="J3327" s="119" t="n">
        <x:f>IFERROR(ABS(G3327-D3327)/ABS(D3327),"")</x:f>
        <x:v>0.7470827471046507</x:v>
      </x:c>
      <x:c r="K3327" s="120" t="n">
        <x:f>E3327-D3327</x:f>
        <x:v>20764.730463483385</x:v>
      </x:c>
      <x:c r="L3327" s="77" t="str">
        <x:v>weighted_hybrid</x:v>
      </x:c>
      <x:c r="M3327" s="77" t="str">
        <x:v>是</x:v>
      </x:c>
      <x:c r="N3327" s="77" t="str">
        <x:v>是</x:v>
      </x:c>
    </x:row>
    <x:row r="3328">
      <x:c r="A3328" s="77" t="str">
        <x:v>4413</x:v>
      </x:c>
      <x:c r="B3328" s="77" t="str">
        <x:v>飛寶企業</x:v>
      </x:c>
      <x:c r="C3328" s="125" t="n">
        <x:v>45992</x:v>
      </x:c>
      <x:c r="D3328" s="120" t="n">
        <x:v>108986</x:v>
      </x:c>
      <x:c r="E3328" s="120" t="n">
        <x:v>41881.982168029994</x:v>
      </x:c>
      <x:c r="F3328" s="120" t="n">
        <x:v>60099.24012928511</x:v>
      </x:c>
      <x:c r="G3328" s="120" t="n">
        <x:v>39857.8423945572</x:v>
      </x:c>
      <x:c r="H3328" s="119" t="n">
        <x:v>0.6157122734293397</x:v>
      </x:c>
      <x:c r="I3328" s="119" t="n">
        <x:f>IFERROR(ABS(F3328-D3328)/ABS(D3328),"")</x:f>
        <x:v>0.44855999734566726</x:v>
      </x:c>
      <x:c r="J3328" s="119" t="n">
        <x:f>IFERROR(ABS(G3328-D3328)/ABS(D3328),"")</x:f>
        <x:v>0.6342847485497477</x:v>
      </x:c>
      <x:c r="K3328" s="120" t="n">
        <x:f>E3328-D3328</x:f>
        <x:v>-67104.01783197</x:v>
      </x:c>
      <x:c r="L3328" s="77" t="str">
        <x:v>weighted_hybrid</x:v>
      </x:c>
      <x:c r="M3328" s="77" t="str">
        <x:v>是</x:v>
      </x:c>
      <x:c r="N3328" s="77" t="str">
        <x:v>是</x:v>
      </x:c>
    </x:row>
    <x:row r="3329">
      <x:c r="A3329" s="77" t="str">
        <x:v>4417</x:v>
      </x:c>
      <x:c r="B3329" s="77" t="str">
        <x:v>金洲</x:v>
      </x:c>
      <x:c r="C3329" s="125" t="n">
        <x:v>45658</x:v>
      </x:c>
      <x:c r="D3329" s="120" t="n">
        <x:v>305154</x:v>
      </x:c>
      <x:c r="E3329" s="120" t="n">
        <x:v>300031.20668024075</x:v>
      </x:c>
      <x:c r="F3329" s="120" t="n">
        <x:v>271564.8880462604</x:v>
      </x:c>
      <x:c r="G3329" s="120" t="n">
        <x:v>303194.1309729052</x:v>
      </x:c>
      <x:c r="H3329" s="119" t="n">
        <x:v>0.016787567325872346</x:v>
      </x:c>
      <x:c r="I3329" s="119" t="n">
        <x:f>IFERROR(ABS(F3329-D3329)/ABS(D3329),"")</x:f>
        <x:v>0.11007265824383623</x:v>
      </x:c>
      <x:c r="J3329" s="119" t="n">
        <x:f>IFERROR(ABS(G3329-D3329)/ABS(D3329),"")</x:f>
        <x:v>0.006422557223876466</x:v>
      </x:c>
      <x:c r="K3329" s="120" t="n">
        <x:f>E3329-D3329</x:f>
        <x:v>-5122.79331975925</x:v>
      </x:c>
      <x:c r="L3329" s="77" t="str">
        <x:v>weighted_hybrid</x:v>
      </x:c>
      <x:c r="M3329" s="77" t="str">
        <x:v>是</x:v>
      </x:c>
      <x:c r="N3329" s="77" t="str">
        <x:v>是</x:v>
      </x:c>
    </x:row>
    <x:row r="3330">
      <x:c r="A3330" s="77" t="str">
        <x:v>4417</x:v>
      </x:c>
      <x:c r="B3330" s="77" t="str">
        <x:v>金洲</x:v>
      </x:c>
      <x:c r="C3330" s="125" t="n">
        <x:v>45689</x:v>
      </x:c>
      <x:c r="D3330" s="120" t="n">
        <x:v>188568</x:v>
      </x:c>
      <x:c r="E3330" s="120" t="n">
        <x:v>267191.4692872102</x:v>
      </x:c>
      <x:c r="F3330" s="120" t="n">
        <x:v>216242.1138348175</x:v>
      </x:c>
      <x:c r="G3330" s="120" t="n">
        <x:v>272852.5087819205</x:v>
      </x:c>
      <x:c r="H3330" s="119" t="n">
        <x:v>0.41695022107255847</x:v>
      </x:c>
      <x:c r="I3330" s="119" t="n">
        <x:f>IFERROR(ABS(F3330-D3330)/ABS(D3330),"")</x:f>
        <x:v>0.1467593326270496</x:v>
      </x:c>
      <x:c r="J3330" s="119" t="n">
        <x:f>IFERROR(ABS(G3330-D3330)/ABS(D3330),"")</x:f>
        <x:v>0.4469714308998371</x:v>
      </x:c>
      <x:c r="K3330" s="120" t="n">
        <x:f>E3330-D3330</x:f>
        <x:v>78623.4692872102</x:v>
      </x:c>
      <x:c r="L3330" s="77" t="str">
        <x:v>weighted_hybrid</x:v>
      </x:c>
      <x:c r="M3330" s="77" t="str">
        <x:v>是</x:v>
      </x:c>
      <x:c r="N3330" s="77" t="str">
        <x:v>是</x:v>
      </x:c>
    </x:row>
    <x:row r="3331">
      <x:c r="A3331" s="77" t="str">
        <x:v>4417</x:v>
      </x:c>
      <x:c r="B3331" s="77" t="str">
        <x:v>金洲</x:v>
      </x:c>
      <x:c r="C3331" s="125" t="n">
        <x:v>45717</x:v>
      </x:c>
      <x:c r="D3331" s="120" t="n">
        <x:v>312829</x:v>
      </x:c>
      <x:c r="E3331" s="120" t="n">
        <x:v>237394.05575777226</x:v>
      </x:c>
      <x:c r="F3331" s="120" t="n">
        <x:v>301733.37150101975</x:v>
      </x:c>
      <x:c r="G3331" s="120" t="n">
        <x:v>230245.24289741143</x:v>
      </x:c>
      <x:c r="H3331" s="119" t="n">
        <x:v>0.2411379515397477</x:v>
      </x:c>
      <x:c r="I3331" s="119" t="n">
        <x:f>IFERROR(ABS(F3331-D3331)/ABS(D3331),"")</x:f>
        <x:v>0.03546866978119117</x:v>
      </x:c>
      <x:c r="J3331" s="119" t="n">
        <x:f>IFERROR(ABS(G3331-D3331)/ABS(D3331),"")</x:f>
        <x:v>0.2639900939573651</x:v>
      </x:c>
      <x:c r="K3331" s="120" t="n">
        <x:f>E3331-D3331</x:f>
        <x:v>-75434.94424222774</x:v>
      </x:c>
      <x:c r="L3331" s="77" t="str">
        <x:v>weighted_hybrid</x:v>
      </x:c>
      <x:c r="M3331" s="77" t="str">
        <x:v>是</x:v>
      </x:c>
      <x:c r="N3331" s="77" t="str">
        <x:v>是</x:v>
      </x:c>
    </x:row>
    <x:row r="3332">
      <x:c r="A3332" s="77" t="str">
        <x:v>4417</x:v>
      </x:c>
      <x:c r="B3332" s="77" t="str">
        <x:v>金洲</x:v>
      </x:c>
      <x:c r="C3332" s="125" t="n">
        <x:v>45748</x:v>
      </x:c>
      <x:c r="D3332" s="120" t="n">
        <x:v>285600</x:v>
      </x:c>
      <x:c r="E3332" s="120" t="n">
        <x:v>288892.3178589441</x:v>
      </x:c>
      <x:c r="F3332" s="120" t="n">
        <x:v>279685.09322942194</x:v>
      </x:c>
      <x:c r="G3332" s="120" t="n">
        <x:v>289915.3428177799</x:v>
      </x:c>
      <x:c r="H3332" s="119" t="n">
        <x:v>0.011527723595742728</x:v>
      </x:c>
      <x:c r="I3332" s="119" t="n">
        <x:f>IFERROR(ABS(F3332-D3332)/ABS(D3332),"")</x:f>
        <x:v>0.020710457880175285</x:v>
      </x:c>
      <x:c r="J3332" s="119" t="n">
        <x:f>IFERROR(ABS(G3332-D3332)/ABS(D3332),"")</x:f>
        <x:v>0.015109743759733618</x:v>
      </x:c>
      <x:c r="K3332" s="120" t="n">
        <x:f>E3332-D3332</x:f>
        <x:v>3292.317858944123</x:v>
      </x:c>
      <x:c r="L3332" s="77" t="str">
        <x:v>weighted_hybrid</x:v>
      </x:c>
      <x:c r="M3332" s="77" t="str">
        <x:v>是</x:v>
      </x:c>
      <x:c r="N3332" s="77" t="str">
        <x:v>是</x:v>
      </x:c>
    </x:row>
    <x:row r="3333">
      <x:c r="A3333" s="77" t="str">
        <x:v>4417</x:v>
      </x:c>
      <x:c r="B3333" s="77" t="str">
        <x:v>金洲</x:v>
      </x:c>
      <x:c r="C3333" s="125" t="n">
        <x:v>45778</x:v>
      </x:c>
      <x:c r="D3333" s="120" t="n">
        <x:v>326100</x:v>
      </x:c>
      <x:c r="E3333" s="120" t="n">
        <x:v>348721.6792358085</x:v>
      </x:c>
      <x:c r="F3333" s="120" t="n">
        <x:v>361066.9095596956</x:v>
      </x:c>
      <x:c r="G3333" s="120" t="n">
        <x:v>347349.9869775988</x:v>
      </x:c>
      <x:c r="H3333" s="119" t="n">
        <x:v>0.06937037484148571</x:v>
      </x:c>
      <x:c r="I3333" s="119" t="n">
        <x:f>IFERROR(ABS(F3333-D3333)/ABS(D3333),"")</x:f>
        <x:v>0.10722756688039121</x:v>
      </x:c>
      <x:c r="J3333" s="119" t="n">
        <x:f>IFERROR(ABS(G3333-D3333)/ABS(D3333),"")</x:f>
        <x:v>0.06516402017049618</x:v>
      </x:c>
      <x:c r="K3333" s="120" t="n">
        <x:f>E3333-D3333</x:f>
        <x:v>22621.679235808493</x:v>
      </x:c>
      <x:c r="L3333" s="77" t="str">
        <x:v>weighted_hybrid</x:v>
      </x:c>
      <x:c r="M3333" s="77" t="str">
        <x:v>是</x:v>
      </x:c>
      <x:c r="N3333" s="77" t="str">
        <x:v>是</x:v>
      </x:c>
    </x:row>
    <x:row r="3334">
      <x:c r="A3334" s="77" t="str">
        <x:v>4417</x:v>
      </x:c>
      <x:c r="B3334" s="77" t="str">
        <x:v>金洲</x:v>
      </x:c>
      <x:c r="C3334" s="125" t="n">
        <x:v>45809</x:v>
      </x:c>
      <x:c r="D3334" s="120" t="n">
        <x:v>252727</x:v>
      </x:c>
      <x:c r="E3334" s="120" t="n">
        <x:v>398316.6751615234</x:v>
      </x:c>
      <x:c r="F3334" s="120" t="n">
        <x:v>353232.41215995746</x:v>
      </x:c>
      <x:c r="G3334" s="120" t="n">
        <x:v>403326.0377172529</x:v>
      </x:c>
      <x:c r="H3334" s="119" t="n">
        <x:v>0.5760748758997788</x:v>
      </x:c>
      <x:c r="I3334" s="119" t="n">
        <x:f>IFERROR(ABS(F3334-D3334)/ABS(D3334),"")</x:f>
        <x:v>0.39768371468009933</x:v>
      </x:c>
      <x:c r="J3334" s="119" t="n">
        <x:f>IFERROR(ABS(G3334-D3334)/ABS(D3334),"")</x:f>
        <x:v>0.5958961160352986</x:v>
      </x:c>
      <x:c r="K3334" s="120" t="n">
        <x:f>E3334-D3334</x:f>
        <x:v>145589.6751615234</x:v>
      </x:c>
      <x:c r="L3334" s="77" t="str">
        <x:v>weighted_hybrid</x:v>
      </x:c>
      <x:c r="M3334" s="77" t="str">
        <x:v>是</x:v>
      </x:c>
      <x:c r="N3334" s="77" t="str">
        <x:v>是</x:v>
      </x:c>
    </x:row>
    <x:row r="3335">
      <x:c r="A3335" s="77" t="str">
        <x:v>4417</x:v>
      </x:c>
      <x:c r="B3335" s="77" t="str">
        <x:v>金洲</x:v>
      </x:c>
      <x:c r="C3335" s="125" t="n">
        <x:v>45839</x:v>
      </x:c>
      <x:c r="D3335" s="120" t="n">
        <x:v>291211</x:v>
      </x:c>
      <x:c r="E3335" s="120" t="n">
        <x:v>287932.4809811139</x:v>
      </x:c>
      <x:c r="F3335" s="120" t="n">
        <x:v>287762.0446840489</x:v>
      </x:c>
      <x:c r="G3335" s="120" t="n">
        <x:v>287951.41834745446</x:v>
      </x:c>
      <x:c r="H3335" s="119" t="n">
        <x:v>0.011258225200579947</x:v>
      </x:c>
      <x:c r="I3335" s="119" t="n">
        <x:f>IFERROR(ABS(F3335-D3335)/ABS(D3335),"")</x:f>
        <x:v>0.011843492573944951</x:v>
      </x:c>
      <x:c r="J3335" s="119" t="n">
        <x:f>IFERROR(ABS(G3335-D3335)/ABS(D3335),"")</x:f>
        <x:v>0.011193195492428325</x:v>
      </x:c>
      <x:c r="K3335" s="120" t="n">
        <x:f>E3335-D3335</x:f>
        <x:v>-3278.519018886087</x:v>
      </x:c>
      <x:c r="L3335" s="77" t="str">
        <x:v>weighted_hybrid</x:v>
      </x:c>
      <x:c r="M3335" s="77" t="str">
        <x:v>是</x:v>
      </x:c>
      <x:c r="N3335" s="77" t="str">
        <x:v>是</x:v>
      </x:c>
    </x:row>
    <x:row r="3336">
      <x:c r="A3336" s="77" t="str">
        <x:v>4417</x:v>
      </x:c>
      <x:c r="B3336" s="77" t="str">
        <x:v>金洲</x:v>
      </x:c>
      <x:c r="C3336" s="125" t="n">
        <x:v>45870</x:v>
      </x:c>
      <x:c r="D3336" s="120" t="n">
        <x:v>248411</x:v>
      </x:c>
      <x:c r="E3336" s="120" t="n">
        <x:v>304008.2288491943</x:v>
      </x:c>
      <x:c r="F3336" s="120" t="n">
        <x:v>268378.5047397788</x:v>
      </x:c>
      <x:c r="G3336" s="120" t="n">
        <x:v>307967.0870835738</x:v>
      </x:c>
      <x:c r="H3336" s="119" t="n">
        <x:v>0.2238114610431676</x:v>
      </x:c>
      <x:c r="I3336" s="119" t="n">
        <x:f>IFERROR(ABS(F3336-D3336)/ABS(D3336),"")</x:f>
        <x:v>0.08038092008718943</x:v>
      </x:c>
      <x:c r="J3336" s="119" t="n">
        <x:f>IFERROR(ABS(G3336-D3336)/ABS(D3336),"")</x:f>
        <x:v>0.23974818781605406</x:v>
      </x:c>
      <x:c r="K3336" s="120" t="n">
        <x:f>E3336-D3336</x:f>
        <x:v>55597.2288491943</x:v>
      </x:c>
      <x:c r="L3336" s="77" t="str">
        <x:v>weighted_hybrid</x:v>
      </x:c>
      <x:c r="M3336" s="77" t="str">
        <x:v>是</x:v>
      </x:c>
      <x:c r="N3336" s="77" t="str">
        <x:v>是</x:v>
      </x:c>
    </x:row>
    <x:row r="3337">
      <x:c r="A3337" s="77" t="str">
        <x:v>4417</x:v>
      </x:c>
      <x:c r="B3337" s="77" t="str">
        <x:v>金洲</x:v>
      </x:c>
      <x:c r="C3337" s="125" t="n">
        <x:v>45901</x:v>
      </x:c>
      <x:c r="D3337" s="120" t="n">
        <x:v>332452</x:v>
      </x:c>
      <x:c r="E3337" s="120" t="n">
        <x:v>216514.6178793687</x:v>
      </x:c>
      <x:c r="F3337" s="120" t="n">
        <x:v>249537.09961656097</x:v>
      </x:c>
      <x:c r="G3337" s="120" t="n">
        <x:v>212845.4532419029</x:v>
      </x:c>
      <x:c r="H3337" s="119" t="n">
        <x:v>0.3487341995855982</x:v>
      </x:c>
      <x:c r="I3337" s="119" t="n">
        <x:f>IFERROR(ABS(F3337-D3337)/ABS(D3337),"")</x:f>
        <x:v>0.24940412565855832</x:v>
      </x:c>
      <x:c r="J3337" s="119" t="n">
        <x:f>IFERROR(ABS(G3337-D3337)/ABS(D3337),"")</x:f>
        <x:v>0.3597708744663804</x:v>
      </x:c>
      <x:c r="K3337" s="120" t="n">
        <x:f>E3337-D3337</x:f>
        <x:v>-115937.38212063129</x:v>
      </x:c>
      <x:c r="L3337" s="77" t="str">
        <x:v>weighted_hybrid</x:v>
      </x:c>
      <x:c r="M3337" s="77" t="str">
        <x:v>是</x:v>
      </x:c>
      <x:c r="N3337" s="77" t="str">
        <x:v>是</x:v>
      </x:c>
    </x:row>
    <x:row r="3338">
      <x:c r="A3338" s="77" t="str">
        <x:v>4417</x:v>
      </x:c>
      <x:c r="B3338" s="77" t="str">
        <x:v>金洲</x:v>
      </x:c>
      <x:c r="C3338" s="125" t="n">
        <x:v>45931</x:v>
      </x:c>
      <x:c r="D3338" s="120" t="n">
        <x:v>327580</x:v>
      </x:c>
      <x:c r="E3338" s="120" t="n">
        <x:v>286661.2627579625</x:v>
      </x:c>
      <x:c r="F3338" s="120" t="n">
        <x:v>286905.77249157696</x:v>
      </x:c>
      <x:c r="G3338" s="120" t="n">
        <x:v>286634.0950097831</x:v>
      </x:c>
      <x:c r="H3338" s="119" t="n">
        <x:v>0.1249121962330957</x:v>
      </x:c>
      <x:c r="I3338" s="119" t="n">
        <x:f>IFERROR(ABS(F3338-D3338)/ABS(D3338),"")</x:f>
        <x:v>0.1241657839563558</x:v>
      </x:c>
      <x:c r="J3338" s="119" t="n">
        <x:f>IFERROR(ABS(G3338-D3338)/ABS(D3338),"")</x:f>
        <x:v>0.1249951309305113</x:v>
      </x:c>
      <x:c r="K3338" s="120" t="n">
        <x:f>E3338-D3338</x:f>
        <x:v>-40918.73724203749</x:v>
      </x:c>
      <x:c r="L3338" s="77" t="str">
        <x:v>weighted_hybrid</x:v>
      </x:c>
      <x:c r="M3338" s="77" t="str">
        <x:v>是</x:v>
      </x:c>
      <x:c r="N3338" s="77" t="str">
        <x:v>是</x:v>
      </x:c>
    </x:row>
    <x:row r="3339">
      <x:c r="A3339" s="77" t="str">
        <x:v>4417</x:v>
      </x:c>
      <x:c r="B3339" s="77" t="str">
        <x:v>金洲</x:v>
      </x:c>
      <x:c r="C3339" s="125" t="n">
        <x:v>45962</x:v>
      </x:c>
      <x:c r="D3339" s="120" t="n">
        <x:v>314378</x:v>
      </x:c>
      <x:c r="E3339" s="120" t="n">
        <x:v>389883.75898884534</x:v>
      </x:c>
      <x:c r="F3339" s="120" t="n">
        <x:v>331760.05689245753</x:v>
      </x:c>
      <x:c r="G3339" s="120" t="n">
        <x:v>396341.9481106662</x:v>
      </x:c>
      <x:c r="H3339" s="119" t="n">
        <x:v>0.24017507264772134</x:v>
      </x:c>
      <x:c r="I3339" s="119" t="n">
        <x:f>IFERROR(ABS(F3339-D3339)/ABS(D3339),"")</x:f>
        <x:v>0.055290309412419233</x:v>
      </x:c>
      <x:c r="J3339" s="119" t="n">
        <x:f>IFERROR(ABS(G3339-D3339)/ABS(D3339),"")</x:f>
        <x:v>0.2607178241183104</x:v>
      </x:c>
      <x:c r="K3339" s="120" t="n">
        <x:f>E3339-D3339</x:f>
        <x:v>75505.75898884534</x:v>
      </x:c>
      <x:c r="L3339" s="77" t="str">
        <x:v>weighted_hybrid</x:v>
      </x:c>
      <x:c r="M3339" s="77" t="str">
        <x:v>是</x:v>
      </x:c>
      <x:c r="N3339" s="77" t="str">
        <x:v>是</x:v>
      </x:c>
    </x:row>
    <x:row r="3340">
      <x:c r="A3340" s="77" t="str">
        <x:v>4417</x:v>
      </x:c>
      <x:c r="B3340" s="77" t="str">
        <x:v>金洲</x:v>
      </x:c>
      <x:c r="C3340" s="125" t="n">
        <x:v>45992</x:v>
      </x:c>
      <x:c r="D3340" s="120" t="n">
        <x:v>306063</x:v>
      </x:c>
      <x:c r="E3340" s="120" t="n">
        <x:v>380163.4464245924</x:v>
      </x:c>
      <x:c r="F3340" s="120" t="n">
        <x:v>335729.94839402067</x:v>
      </x:c>
      <x:c r="G3340" s="120" t="n">
        <x:v>385100.50176132255</x:v>
      </x:c>
      <x:c r="H3340" s="119" t="n">
        <x:v>0.24210847578633288</x:v>
      </x:c>
      <x:c r="I3340" s="119" t="n">
        <x:f>IFERROR(ABS(F3340-D3340)/ABS(D3340),"")</x:f>
        <x:v>0.09693085539258477</x:v>
      </x:c>
      <x:c r="J3340" s="119" t="n">
        <x:f>IFERROR(ABS(G3340-D3340)/ABS(D3340),"")</x:f>
        <x:v>0.2582393224967492</x:v>
      </x:c>
      <x:c r="K3340" s="120" t="n">
        <x:f>E3340-D3340</x:f>
        <x:v>74100.4464245924</x:v>
      </x:c>
      <x:c r="L3340" s="77" t="str">
        <x:v>weighted_hybrid</x:v>
      </x:c>
      <x:c r="M3340" s="77" t="str">
        <x:v>是</x:v>
      </x:c>
      <x:c r="N3340" s="77" t="str">
        <x:v>是</x:v>
      </x:c>
    </x:row>
    <x:row r="3341">
      <x:c r="A3341" s="77" t="str">
        <x:v>4432</x:v>
      </x:c>
      <x:c r="B3341" s="77" t="str">
        <x:v>銘旺實</x:v>
      </x:c>
      <x:c r="C3341" s="125" t="n">
        <x:v>45658</x:v>
      </x:c>
      <x:c r="D3341" s="120" t="n">
        <x:v>156235</x:v>
      </x:c>
      <x:c r="E3341" s="120" t="n">
        <x:v>110255.50077332716</x:v>
      </x:c>
      <x:c r="F3341" s="120" t="n">
        <x:v>92998.55954530076</x:v>
      </x:c>
      <x:c r="G3341" s="120" t="n">
        <x:v>112172.9386875523</x:v>
      </x:c>
      <x:c r="H3341" s="119" t="n">
        <x:v>0.2942970475672726</x:v>
      </x:c>
      <x:c r="I3341" s="119" t="n">
        <x:f>IFERROR(ABS(F3341-D3341)/ABS(D3341),"")</x:f>
        <x:v>0.4047520751092857</x:v>
      </x:c>
      <x:c r="J3341" s="119" t="n">
        <x:f>IFERROR(ABS(G3341-D3341)/ABS(D3341),"")</x:f>
        <x:v>0.2820242667292713</x:v>
      </x:c>
      <x:c r="K3341" s="120" t="n">
        <x:f>E3341-D3341</x:f>
        <x:v>-45979.49922667284</x:v>
      </x:c>
      <x:c r="L3341" s="77" t="str">
        <x:v>weighted_hybrid</x:v>
      </x:c>
      <x:c r="M3341" s="77" t="str">
        <x:v>是</x:v>
      </x:c>
      <x:c r="N3341" s="77" t="str">
        <x:v>是</x:v>
      </x:c>
    </x:row>
    <x:row r="3342">
      <x:c r="A3342" s="77" t="str">
        <x:v>4432</x:v>
      </x:c>
      <x:c r="B3342" s="77" t="str">
        <x:v>銘旺實</x:v>
      </x:c>
      <x:c r="C3342" s="125" t="n">
        <x:v>45689</x:v>
      </x:c>
      <x:c r="D3342" s="120" t="n">
        <x:v>37475</x:v>
      </x:c>
      <x:c r="E3342" s="120" t="n">
        <x:v>125356.11060832326</x:v>
      </x:c>
      <x:c r="F3342" s="120" t="n">
        <x:v>85074.21900478596</x:v>
      </x:c>
      <x:c r="G3342" s="120" t="n">
        <x:v>129831.87634204963</x:v>
      </x:c>
      <x:c r="H3342" s="119" t="n">
        <x:v>2.3450596559926153</x:v>
      </x:c>
      <x:c r="I3342" s="119" t="n">
        <x:f>IFERROR(ABS(F3342-D3342)/ABS(D3342),"")</x:f>
        <x:v>1.2701592796473906</x:v>
      </x:c>
      <x:c r="J3342" s="119" t="n">
        <x:f>IFERROR(ABS(G3342-D3342)/ABS(D3342),"")</x:f>
        <x:v>2.4644930311420845</x:v>
      </x:c>
      <x:c r="K3342" s="120" t="n">
        <x:f>E3342-D3342</x:f>
        <x:v>87881.11060832326</x:v>
      </x:c>
      <x:c r="L3342" s="77" t="str">
        <x:v>weighted_hybrid</x:v>
      </x:c>
      <x:c r="M3342" s="77" t="str">
        <x:v>是</x:v>
      </x:c>
      <x:c r="N3342" s="77" t="str">
        <x:v>是</x:v>
      </x:c>
    </x:row>
    <x:row r="3343">
      <x:c r="A3343" s="77" t="str">
        <x:v>4432</x:v>
      </x:c>
      <x:c r="B3343" s="77" t="str">
        <x:v>銘旺實</x:v>
      </x:c>
      <x:c r="C3343" s="125" t="n">
        <x:v>45717</x:v>
      </x:c>
      <x:c r="D3343" s="120" t="n">
        <x:v>59177</x:v>
      </x:c>
      <x:c r="E3343" s="120" t="n">
        <x:v>40806.474702710555</x:v>
      </x:c>
      <x:c r="F3343" s="120" t="n">
        <x:v>55975.954249441485</x:v>
      </x:c>
      <x:c r="G3343" s="120" t="n">
        <x:v>39120.976975296006</x:v>
      </x:c>
      <x:c r="H3343" s="119" t="n">
        <x:v>0.31043353494245135</x:v>
      </x:c>
      <x:c r="I3343" s="119" t="n">
        <x:f>IFERROR(ABS(F3343-D3343)/ABS(D3343),"")</x:f>
        <x:v>0.05409273451777742</x:v>
      </x:c>
      <x:c r="J3343" s="119" t="n">
        <x:f>IFERROR(ABS(G3343-D3343)/ABS(D3343),"")</x:f>
        <x:v>0.3389158461007485</x:v>
      </x:c>
      <x:c r="K3343" s="120" t="n">
        <x:f>E3343-D3343</x:f>
        <x:v>-18370.525297289445</x:v>
      </x:c>
      <x:c r="L3343" s="77" t="str">
        <x:v>weighted_hybrid</x:v>
      </x:c>
      <x:c r="M3343" s="77" t="str">
        <x:v>是</x:v>
      </x:c>
      <x:c r="N3343" s="77" t="str">
        <x:v>是</x:v>
      </x:c>
    </x:row>
    <x:row r="3344">
      <x:c r="A3344" s="77" t="str">
        <x:v>4432</x:v>
      </x:c>
      <x:c r="B3344" s="77" t="str">
        <x:v>銘旺實</x:v>
      </x:c>
      <x:c r="C3344" s="125" t="n">
        <x:v>45748</x:v>
      </x:c>
      <x:c r="D3344" s="120" t="n">
        <x:v>47384</x:v>
      </x:c>
      <x:c r="E3344" s="120" t="n">
        <x:v>79430.5797173028</x:v>
      </x:c>
      <x:c r="F3344" s="120" t="n">
        <x:v>73368.32621703454</x:v>
      </x:c>
      <x:c r="G3344" s="120" t="n">
        <x:v>80104.16343955483</x:v>
      </x:c>
      <x:c r="H3344" s="119" t="n">
        <x:v>0.6763164721699898</x:v>
      </x:c>
      <x:c r="I3344" s="119" t="n">
        <x:f>IFERROR(ABS(F3344-D3344)/ABS(D3344),"")</x:f>
        <x:v>0.5483776426016069</x:v>
      </x:c>
      <x:c r="J3344" s="119" t="n">
        <x:f>IFERROR(ABS(G3344-D3344)/ABS(D3344),"")</x:f>
        <x:v>0.690531897677588</x:v>
      </x:c>
      <x:c r="K3344" s="120" t="n">
        <x:f>E3344-D3344</x:f>
        <x:v>32046.579717302797</x:v>
      </x:c>
      <x:c r="L3344" s="77" t="str">
        <x:v>weighted_hybrid</x:v>
      </x:c>
      <x:c r="M3344" s="77" t="str">
        <x:v>是</x:v>
      </x:c>
      <x:c r="N3344" s="77" t="str">
        <x:v>是</x:v>
      </x:c>
    </x:row>
    <x:row r="3345">
      <x:c r="A3345" s="77" t="str">
        <x:v>4432</x:v>
      </x:c>
      <x:c r="B3345" s="77" t="str">
        <x:v>銘旺實</x:v>
      </x:c>
      <x:c r="C3345" s="125" t="n">
        <x:v>45778</x:v>
      </x:c>
      <x:c r="D3345" s="120" t="n">
        <x:v>108373</x:v>
      </x:c>
      <x:c r="E3345" s="120" t="n">
        <x:v>42328.20795144386</x:v>
      </x:c>
      <x:c r="F3345" s="120" t="n">
        <x:v>63882.64732573804</x:v>
      </x:c>
      <x:c r="G3345" s="120" t="n">
        <x:v>39933.27024318895</x:v>
      </x:c>
      <x:c r="H3345" s="119" t="n">
        <x:v>0.6094210924174485</x:v>
      </x:c>
      <x:c r="I3345" s="119" t="n">
        <x:f>IFERROR(ABS(F3345-D3345)/ABS(D3345),"")</x:f>
        <x:v>0.4105298614439201</x:v>
      </x:c>
      <x:c r="J3345" s="119" t="n">
        <x:f>IFERROR(ABS(G3345-D3345)/ABS(D3345),"")</x:f>
        <x:v>0.6315201180811738</x:v>
      </x:c>
      <x:c r="K3345" s="120" t="n">
        <x:f>E3345-D3345</x:f>
        <x:v>-66044.79204855615</x:v>
      </x:c>
      <x:c r="L3345" s="77" t="str">
        <x:v>weighted_hybrid</x:v>
      </x:c>
      <x:c r="M3345" s="77" t="str">
        <x:v>是</x:v>
      </x:c>
      <x:c r="N3345" s="77" t="str">
        <x:v>是</x:v>
      </x:c>
    </x:row>
    <x:row r="3346">
      <x:c r="A3346" s="77" t="str">
        <x:v>4432</x:v>
      </x:c>
      <x:c r="B3346" s="77" t="str">
        <x:v>銘旺實</x:v>
      </x:c>
      <x:c r="C3346" s="125" t="n">
        <x:v>45809</x:v>
      </x:c>
      <x:c r="D3346" s="120" t="n">
        <x:v>126077</x:v>
      </x:c>
      <x:c r="E3346" s="120" t="n">
        <x:v>129734.04241804588</x:v>
      </x:c>
      <x:c r="F3346" s="120" t="n">
        <x:v>92564.50204735958</x:v>
      </x:c>
      <x:c r="G3346" s="120" t="n">
        <x:v>133863.99134812213</x:v>
      </x:c>
      <x:c r="H3346" s="119" t="n">
        <x:v>0.02900642002939378</x:v>
      </x:c>
      <x:c r="I3346" s="119" t="n">
        <x:f>IFERROR(ABS(F3346-D3346)/ABS(D3346),"")</x:f>
        <x:v>0.2658097666714819</x:v>
      </x:c>
      <x:c r="J3346" s="119" t="n">
        <x:f>IFERROR(ABS(G3346-D3346)/ABS(D3346),"")</x:f>
        <x:v>0.06176377410726881</x:v>
      </x:c>
      <x:c r="K3346" s="120" t="n">
        <x:f>E3346-D3346</x:f>
        <x:v>3657.0424180458795</x:v>
      </x:c>
      <x:c r="L3346" s="77" t="str">
        <x:v>weighted_hybrid</x:v>
      </x:c>
      <x:c r="M3346" s="77" t="str">
        <x:v>是</x:v>
      </x:c>
      <x:c r="N3346" s="77" t="str">
        <x:v>是</x:v>
      </x:c>
    </x:row>
    <x:row r="3347">
      <x:c r="A3347" s="77" t="str">
        <x:v>4432</x:v>
      </x:c>
      <x:c r="B3347" s="77" t="str">
        <x:v>銘旺實</x:v>
      </x:c>
      <x:c r="C3347" s="125" t="n">
        <x:v>45839</x:v>
      </x:c>
      <x:c r="D3347" s="120" t="n">
        <x:v>132956</x:v>
      </x:c>
      <x:c r="E3347" s="120" t="n">
        <x:v>149427.52595425918</x:v>
      </x:c>
      <x:c r="F3347" s="120" t="n">
        <x:v>120098.07074802228</x:v>
      </x:c>
      <x:c r="G3347" s="120" t="n">
        <x:v>152686.3543105077</x:v>
      </x:c>
      <x:c r="H3347" s="119" t="n">
        <x:v>0.12388704499427766</x:v>
      </x:c>
      <x:c r="I3347" s="119" t="n">
        <x:f>IFERROR(ABS(F3347-D3347)/ABS(D3347),"")</x:f>
        <x:v>0.09670815346413643</x:v>
      </x:c>
      <x:c r="J3347" s="119" t="n">
        <x:f>IFERROR(ABS(G3347-D3347)/ABS(D3347),"")</x:f>
        <x:v>0.148397622600768</x:v>
      </x:c>
      <x:c r="K3347" s="120" t="n">
        <x:f>E3347-D3347</x:f>
        <x:v>16471.52595425918</x:v>
      </x:c>
      <x:c r="L3347" s="77" t="str">
        <x:v>weighted_hybrid</x:v>
      </x:c>
      <x:c r="M3347" s="77" t="str">
        <x:v>是</x:v>
      </x:c>
      <x:c r="N3347" s="77" t="str">
        <x:v>是</x:v>
      </x:c>
    </x:row>
    <x:row r="3348">
      <x:c r="A3348" s="77" t="str">
        <x:v>4432</x:v>
      </x:c>
      <x:c r="B3348" s="77" t="str">
        <x:v>銘旺實</x:v>
      </x:c>
      <x:c r="C3348" s="125" t="n">
        <x:v>45870</x:v>
      </x:c>
      <x:c r="D3348" s="120" t="n">
        <x:v>95937</x:v>
      </x:c>
      <x:c r="E3348" s="120" t="n">
        <x:v>112989.23796866486</x:v>
      </x:c>
      <x:c r="F3348" s="120" t="n">
        <x:v>97578.44710744856</x:v>
      </x:c>
      <x:c r="G3348" s="120" t="n">
        <x:v>114701.54806435556</x:v>
      </x:c>
      <x:c r="H3348" s="119" t="n">
        <x:v>0.1777441234212542</x:v>
      </x:c>
      <x:c r="I3348" s="119" t="n">
        <x:f>IFERROR(ABS(F3348-D3348)/ABS(D3348),"")</x:f>
        <x:v>0.017109635567597096</x:v>
      </x:c>
      <x:c r="J3348" s="119" t="n">
        <x:f>IFERROR(ABS(G3348-D3348)/ABS(D3348),"")</x:f>
        <x:v>0.19559239984943833</x:v>
      </x:c>
      <x:c r="K3348" s="120" t="n">
        <x:f>E3348-D3348</x:f>
        <x:v>17052.237968664864</x:v>
      </x:c>
      <x:c r="L3348" s="77" t="str">
        <x:v>weighted_hybrid</x:v>
      </x:c>
      <x:c r="M3348" s="77" t="str">
        <x:v>是</x:v>
      </x:c>
      <x:c r="N3348" s="77" t="str">
        <x:v>是</x:v>
      </x:c>
    </x:row>
    <x:row r="3349">
      <x:c r="A3349" s="77" t="str">
        <x:v>4432</x:v>
      </x:c>
      <x:c r="B3349" s="77" t="str">
        <x:v>銘旺實</x:v>
      </x:c>
      <x:c r="C3349" s="125" t="n">
        <x:v>45901</x:v>
      </x:c>
      <x:c r="D3349" s="120" t="n">
        <x:v>63979</x:v>
      </x:c>
      <x:c r="E3349" s="120" t="n">
        <x:v>84185.83721000928</x:v>
      </x:c>
      <x:c r="F3349" s="120" t="n">
        <x:v>76089.13174774394</x:v>
      </x:c>
      <x:c r="G3349" s="120" t="n">
        <x:v>85085.47115026099</x:v>
      </x:c>
      <x:c r="H3349" s="119" t="n">
        <x:v>0.3158354649183214</x:v>
      </x:c>
      <x:c r="I3349" s="119" t="n">
        <x:f>IFERROR(ABS(F3349-D3349)/ABS(D3349),"")</x:f>
        <x:v>0.1892829170156449</x:v>
      </x:c>
      <x:c r="J3349" s="119" t="n">
        <x:f>IFERROR(ABS(G3349-D3349)/ABS(D3349),"")</x:f>
        <x:v>0.3298968591297298</x:v>
      </x:c>
      <x:c r="K3349" s="120" t="n">
        <x:f>E3349-D3349</x:f>
        <x:v>20206.837210009282</x:v>
      </x:c>
      <x:c r="L3349" s="77" t="str">
        <x:v>weighted_hybrid</x:v>
      </x:c>
      <x:c r="M3349" s="77" t="str">
        <x:v>是</x:v>
      </x:c>
      <x:c r="N3349" s="77" t="str">
        <x:v>是</x:v>
      </x:c>
    </x:row>
    <x:row r="3350">
      <x:c r="A3350" s="77" t="str">
        <x:v>4432</x:v>
      </x:c>
      <x:c r="B3350" s="77" t="str">
        <x:v>銘旺實</x:v>
      </x:c>
      <x:c r="C3350" s="125" t="n">
        <x:v>45931</x:v>
      </x:c>
      <x:c r="D3350" s="120" t="n">
        <x:v>79111</x:v>
      </x:c>
      <x:c r="E3350" s="120" t="n">
        <x:v>57889.23000053945</x:v>
      </x:c>
      <x:c r="F3350" s="120" t="n">
        <x:v>57497.49299933297</x:v>
      </x:c>
      <x:c r="G3350" s="120" t="n">
        <x:v>57932.75633400684</x:v>
      </x:c>
      <x:c r="H3350" s="119" t="n">
        <x:v>0.26825308742729265</x:v>
      </x:c>
      <x:c r="I3350" s="119" t="n">
        <x:f>IFERROR(ABS(F3350-D3350)/ABS(D3350),"")</x:f>
        <x:v>0.2732048261388053</x:v>
      </x:c>
      <x:c r="J3350" s="119" t="n">
        <x:f>IFERROR(ABS(G3350-D3350)/ABS(D3350),"")</x:f>
        <x:v>0.26770289423712457</x:v>
      </x:c>
      <x:c r="K3350" s="120" t="n">
        <x:f>E3350-D3350</x:f>
        <x:v>-21221.76999946055</x:v>
      </x:c>
      <x:c r="L3350" s="77" t="str">
        <x:v>weighted_hybrid</x:v>
      </x:c>
      <x:c r="M3350" s="77" t="str">
        <x:v>是</x:v>
      </x:c>
      <x:c r="N3350" s="77" t="str">
        <x:v>是</x:v>
      </x:c>
    </x:row>
    <x:row r="3351">
      <x:c r="A3351" s="77" t="str">
        <x:v>4432</x:v>
      </x:c>
      <x:c r="B3351" s="77" t="str">
        <x:v>銘旺實</x:v>
      </x:c>
      <x:c r="C3351" s="125" t="n">
        <x:v>45962</x:v>
      </x:c>
      <x:c r="D3351" s="120" t="n">
        <x:v>105467</x:v>
      </x:c>
      <x:c r="E3351" s="120" t="n">
        <x:v>106997.35817679943</x:v>
      </x:c>
      <x:c r="F3351" s="120" t="n">
        <x:v>82257.02823975154</x:v>
      </x:c>
      <x:c r="G3351" s="120" t="n">
        <x:v>109746.2837253603</x:v>
      </x:c>
      <x:c r="H3351" s="119" t="n">
        <x:v>0.014510303476911573</x:v>
      </x:c>
      <x:c r="I3351" s="119" t="n">
        <x:f>IFERROR(ABS(F3351-D3351)/ABS(D3351),"")</x:f>
        <x:v>0.22006856893861074</x:v>
      </x:c>
      <x:c r="J3351" s="119" t="n">
        <x:f>IFERROR(ABS(G3351-D3351)/ABS(D3351),"")</x:f>
        <x:v>0.0405746226341918</x:v>
      </x:c>
      <x:c r="K3351" s="120" t="n">
        <x:f>E3351-D3351</x:f>
        <x:v>1530.3581767994328</x:v>
      </x:c>
      <x:c r="L3351" s="77" t="str">
        <x:v>weighted_hybrid</x:v>
      </x:c>
      <x:c r="M3351" s="77" t="str">
        <x:v>是</x:v>
      </x:c>
      <x:c r="N3351" s="77" t="str">
        <x:v>是</x:v>
      </x:c>
    </x:row>
    <x:row r="3352">
      <x:c r="A3352" s="77" t="str">
        <x:v>4432</x:v>
      </x:c>
      <x:c r="B3352" s="77" t="str">
        <x:v>銘旺實</x:v>
      </x:c>
      <x:c r="C3352" s="125" t="n">
        <x:v>45992</x:v>
      </x:c>
      <x:c r="D3352" s="120" t="n">
        <x:v>76881</x:v>
      </x:c>
      <x:c r="E3352" s="120" t="n">
        <x:v>96760.15911893162</x:v>
      </x:c>
      <x:c r="F3352" s="120" t="n">
        <x:v>89032.54261385977</x:v>
      </x:c>
      <x:c r="G3352" s="120" t="n">
        <x:v>97618.78317505072</x:v>
      </x:c>
      <x:c r="H3352" s="119" t="n">
        <x:v>0.25857050661322856</x:v>
      </x:c>
      <x:c r="I3352" s="119" t="n">
        <x:f>IFERROR(ABS(F3352-D3352)/ABS(D3352),"")</x:f>
        <x:v>0.15805651089163472</x:v>
      </x:c>
      <x:c r="J3352" s="119" t="n">
        <x:f>IFERROR(ABS(G3352-D3352)/ABS(D3352),"")</x:f>
        <x:v>0.2697387283600723</x:v>
      </x:c>
      <x:c r="K3352" s="120" t="n">
        <x:f>E3352-D3352</x:f>
        <x:v>19879.159118931624</x:v>
      </x:c>
      <x:c r="L3352" s="77" t="str">
        <x:v>weighted_hybrid</x:v>
      </x:c>
      <x:c r="M3352" s="77" t="str">
        <x:v>是</x:v>
      </x:c>
      <x:c r="N3352" s="77" t="str">
        <x:v>是</x:v>
      </x:c>
    </x:row>
    <x:row r="3353">
      <x:c r="A3353" s="77" t="str">
        <x:v>4433</x:v>
      </x:c>
      <x:c r="B3353" s="77" t="str">
        <x:v>興采</x:v>
      </x:c>
      <x:c r="C3353" s="125" t="n">
        <x:v>45658</x:v>
      </x:c>
      <x:c r="D3353" s="120" t="n">
        <x:v>224529</x:v>
      </x:c>
      <x:c r="E3353" s="120" t="n">
        <x:v>290848.207880588</x:v>
      </x:c>
      <x:c r="F3353" s="120" t="n">
        <x:v>256981.23291434656</x:v>
      </x:c>
      <x:c r="G3353" s="120" t="n">
        <x:v>294611.20509905927</x:v>
      </x:c>
      <x:c r="H3353" s="119" t="n">
        <x:v>0.29537034361079423</x:v>
      </x:c>
      <x:c r="I3353" s="119" t="n">
        <x:f>IFERROR(ABS(F3353-D3353)/ABS(D3353),"")</x:f>
        <x:v>0.1445347056030471</x:v>
      </x:c>
      <x:c r="J3353" s="119" t="n">
        <x:f>IFERROR(ABS(G3353-D3353)/ABS(D3353),"")</x:f>
        <x:v>0.31212985894498824</x:v>
      </x:c>
      <x:c r="K3353" s="120" t="n">
        <x:f>E3353-D3353</x:f>
        <x:v>66319.20788058802</x:v>
      </x:c>
      <x:c r="L3353" s="77" t="str">
        <x:v>weighted_hybrid</x:v>
      </x:c>
      <x:c r="M3353" s="77" t="str">
        <x:v>是</x:v>
      </x:c>
      <x:c r="N3353" s="77" t="str">
        <x:v>是</x:v>
      </x:c>
    </x:row>
    <x:row r="3354">
      <x:c r="A3354" s="77" t="str">
        <x:v>4433</x:v>
      </x:c>
      <x:c r="B3354" s="77" t="str">
        <x:v>興采</x:v>
      </x:c>
      <x:c r="C3354" s="125" t="n">
        <x:v>45689</x:v>
      </x:c>
      <x:c r="D3354" s="120" t="n">
        <x:v>238982</x:v>
      </x:c>
      <x:c r="E3354" s="120" t="n">
        <x:v>194229.46854695794</x:v>
      </x:c>
      <x:c r="F3354" s="120" t="n">
        <x:v>203027.70108923304</x:v>
      </x:c>
      <x:c r="G3354" s="120" t="n">
        <x:v>193251.8871533718</x:v>
      </x:c>
      <x:c r="H3354" s="119" t="n">
        <x:v>0.18726318908136202</x:v>
      </x:c>
      <x:c r="I3354" s="119" t="n">
        <x:f>IFERROR(ABS(F3354-D3354)/ABS(D3354),"")</x:f>
        <x:v>0.15044772790740288</x:v>
      </x:c>
      <x:c r="J3354" s="119" t="n">
        <x:f>IFERROR(ABS(G3354-D3354)/ABS(D3354),"")</x:f>
        <x:v>0.1913537958784687</x:v>
      </x:c>
      <x:c r="K3354" s="120" t="n">
        <x:f>E3354-D3354</x:f>
        <x:v>-44752.53145304206</x:v>
      </x:c>
      <x:c r="L3354" s="77" t="str">
        <x:v>weighted_hybrid</x:v>
      </x:c>
      <x:c r="M3354" s="77" t="str">
        <x:v>是</x:v>
      </x:c>
      <x:c r="N3354" s="77" t="str">
        <x:v>是</x:v>
      </x:c>
    </x:row>
    <x:row r="3355">
      <x:c r="A3355" s="77" t="str">
        <x:v>4433</x:v>
      </x:c>
      <x:c r="B3355" s="77" t="str">
        <x:v>興采</x:v>
      </x:c>
      <x:c r="C3355" s="125" t="n">
        <x:v>45717</x:v>
      </x:c>
      <x:c r="D3355" s="120" t="n">
        <x:v>316391</x:v>
      </x:c>
      <x:c r="E3355" s="120" t="n">
        <x:v>279282.17941577063</x:v>
      </x:c>
      <x:c r="F3355" s="120" t="n">
        <x:v>357470.1407847029</x:v>
      </x:c>
      <x:c r="G3355" s="120" t="n">
        <x:v>270594.62815255596</x:v>
      </x:c>
      <x:c r="H3355" s="119" t="n">
        <x:v>0.1172878513744998</x:v>
      </x:c>
      <x:c r="I3355" s="119" t="n">
        <x:f>IFERROR(ABS(F3355-D3355)/ABS(D3355),"")</x:f>
        <x:v>0.12983662868002852</x:v>
      </x:c>
      <x:c r="J3355" s="119" t="n">
        <x:f>IFERROR(ABS(G3355-D3355)/ABS(D3355),"")</x:f>
        <x:v>0.144746126936114</x:v>
      </x:c>
      <x:c r="K3355" s="120" t="n">
        <x:f>E3355-D3355</x:f>
        <x:v>-37108.82058422937</x:v>
      </x:c>
      <x:c r="L3355" s="77" t="str">
        <x:v>weighted_hybrid</x:v>
      </x:c>
      <x:c r="M3355" s="77" t="str">
        <x:v>是</x:v>
      </x:c>
      <x:c r="N3355" s="77" t="str">
        <x:v>是</x:v>
      </x:c>
    </x:row>
    <x:row r="3356">
      <x:c r="A3356" s="77" t="str">
        <x:v>4433</x:v>
      </x:c>
      <x:c r="B3356" s="77" t="str">
        <x:v>興采</x:v>
      </x:c>
      <x:c r="C3356" s="125" t="n">
        <x:v>45748</x:v>
      </x:c>
      <x:c r="D3356" s="120" t="n">
        <x:v>199644</x:v>
      </x:c>
      <x:c r="E3356" s="120" t="n">
        <x:v>275232.2629250216</x:v>
      </x:c>
      <x:c r="F3356" s="120" t="n">
        <x:v>245781.80126455653</x:v>
      </x:c>
      <x:c r="G3356" s="120" t="n">
        <x:v>278504.536442851</x:v>
      </x:c>
      <x:c r="H3356" s="119" t="n">
        <x:v>0.37861524976969796</x:v>
      </x:c>
      <x:c r="I3356" s="119" t="n">
        <x:f>IFERROR(ABS(F3356-D3356)/ABS(D3356),"")</x:f>
        <x:v>0.23110036497243358</x:v>
      </x:c>
      <x:c r="J3356" s="119" t="n">
        <x:f>IFERROR(ABS(G3356-D3356)/ABS(D3356),"")</x:f>
        <x:v>0.39500579252494944</x:v>
      </x:c>
      <x:c r="K3356" s="120" t="n">
        <x:f>E3356-D3356</x:f>
        <x:v>75588.26292502158</x:v>
      </x:c>
      <x:c r="L3356" s="77" t="str">
        <x:v>weighted_hybrid</x:v>
      </x:c>
      <x:c r="M3356" s="77" t="str">
        <x:v>是</x:v>
      </x:c>
      <x:c r="N3356" s="77" t="str">
        <x:v>是</x:v>
      </x:c>
    </x:row>
    <x:row r="3357">
      <x:c r="A3357" s="77" t="str">
        <x:v>4433</x:v>
      </x:c>
      <x:c r="B3357" s="77" t="str">
        <x:v>興采</x:v>
      </x:c>
      <x:c r="C3357" s="125" t="n">
        <x:v>45778</x:v>
      </x:c>
      <x:c r="D3357" s="120" t="n">
        <x:v>273918</x:v>
      </x:c>
      <x:c r="E3357" s="120" t="n">
        <x:v>261397.27889627326</x:v>
      </x:c>
      <x:c r="F3357" s="120" t="n">
        <x:v>268996.005021393</x:v>
      </x:c>
      <x:c r="G3357" s="120" t="n">
        <x:v>260552.97599348216</x:v>
      </x:c>
      <x:c r="H3357" s="119" t="n">
        <x:v>0.045709741980179255</x:v>
      </x:c>
      <x:c r="I3357" s="119" t="n">
        <x:f>IFERROR(ABS(F3357-D3357)/ABS(D3357),"")</x:f>
        <x:v>0.01796886286628477</x:v>
      </x:c>
      <x:c r="J3357" s="119" t="n">
        <x:f>IFERROR(ABS(G3357-D3357)/ABS(D3357),"")</x:f>
        <x:v>0.04879206188172313</x:v>
      </x:c>
      <x:c r="K3357" s="120" t="n">
        <x:f>E3357-D3357</x:f>
        <x:v>-12520.72110372674</x:v>
      </x:c>
      <x:c r="L3357" s="77" t="str">
        <x:v>weighted_hybrid</x:v>
      </x:c>
      <x:c r="M3357" s="77" t="str">
        <x:v>是</x:v>
      </x:c>
      <x:c r="N3357" s="77" t="str">
        <x:v>是</x:v>
      </x:c>
    </x:row>
    <x:row r="3358">
      <x:c r="A3358" s="77" t="str">
        <x:v>4433</x:v>
      </x:c>
      <x:c r="B3358" s="77" t="str">
        <x:v>興采</x:v>
      </x:c>
      <x:c r="C3358" s="125" t="n">
        <x:v>45809</x:v>
      </x:c>
      <x:c r="D3358" s="120" t="n">
        <x:v>211634</x:v>
      </x:c>
      <x:c r="E3358" s="120" t="n">
        <x:v>269752.1127596128</x:v>
      </x:c>
      <x:c r="F3358" s="120" t="n">
        <x:v>266730.6476090101</x:v>
      </x:c>
      <x:c r="G3358" s="120" t="n">
        <x:v>270087.8311096797</x:v>
      </x:c>
      <x:c r="H3358" s="119" t="n">
        <x:v>0.2746161427729608</x:v>
      </x:c>
      <x:c r="I3358" s="119" t="n">
        <x:f>IFERROR(ABS(F3358-D3358)/ABS(D3358),"")</x:f>
        <x:v>0.2603393009110545</x:v>
      </x:c>
      <x:c r="J3358" s="119" t="n">
        <x:f>IFERROR(ABS(G3358-D3358)/ABS(D3358),"")</x:f>
        <x:v>0.27620245853539466</x:v>
      </x:c>
      <x:c r="K3358" s="120" t="n">
        <x:f>E3358-D3358</x:f>
        <x:v>58118.11275961279</x:v>
      </x:c>
      <x:c r="L3358" s="77" t="str">
        <x:v>weighted_hybrid</x:v>
      </x:c>
      <x:c r="M3358" s="77" t="str">
        <x:v>是</x:v>
      </x:c>
      <x:c r="N3358" s="77" t="str">
        <x:v>是</x:v>
      </x:c>
    </x:row>
    <x:row r="3359">
      <x:c r="A3359" s="77" t="str">
        <x:v>4433</x:v>
      </x:c>
      <x:c r="B3359" s="77" t="str">
        <x:v>興采</x:v>
      </x:c>
      <x:c r="C3359" s="125" t="n">
        <x:v>45839</x:v>
      </x:c>
      <x:c r="D3359" s="120" t="n">
        <x:v>201705</x:v>
      </x:c>
      <x:c r="E3359" s="120" t="n">
        <x:v>197346.8425605254</x:v>
      </x:c>
      <x:c r="F3359" s="120" t="n">
        <x:v>188583.4467123247</x:v>
      </x:c>
      <x:c r="G3359" s="120" t="n">
        <x:v>198320.55321032545</x:v>
      </x:c>
      <x:c r="H3359" s="119" t="n">
        <x:v>0.021606591009021087</x:v>
      </x:c>
      <x:c r="I3359" s="119" t="n">
        <x:f>IFERROR(ABS(F3359-D3359)/ABS(D3359),"")</x:f>
        <x:v>0.06505318801058632</x:v>
      </x:c>
      <x:c r="J3359" s="119" t="n">
        <x:f>IFERROR(ABS(G3359-D3359)/ABS(D3359),"")</x:f>
        <x:v>0.01677919134218065</x:v>
      </x:c>
      <x:c r="K3359" s="120" t="n">
        <x:f>E3359-D3359</x:f>
        <x:v>-4358.1574394745985</x:v>
      </x:c>
      <x:c r="L3359" s="77" t="str">
        <x:v>weighted_hybrid</x:v>
      </x:c>
      <x:c r="M3359" s="77" t="str">
        <x:v>是</x:v>
      </x:c>
      <x:c r="N3359" s="77" t="str">
        <x:v>是</x:v>
      </x:c>
    </x:row>
    <x:row r="3360">
      <x:c r="A3360" s="77" t="str">
        <x:v>4433</x:v>
      </x:c>
      <x:c r="B3360" s="77" t="str">
        <x:v>興采</x:v>
      </x:c>
      <x:c r="C3360" s="125" t="n">
        <x:v>45870</x:v>
      </x:c>
      <x:c r="D3360" s="120" t="n">
        <x:v>307771</x:v>
      </x:c>
      <x:c r="E3360" s="120" t="n">
        <x:v>275486.48208989104</x:v>
      </x:c>
      <x:c r="F3360" s="120" t="n">
        <x:v>354261.7455824844</x:v>
      </x:c>
      <x:c r="G3360" s="120" t="n">
        <x:v>266733.6750351584</x:v>
      </x:c>
      <x:c r="H3360" s="119" t="n">
        <x:v>0.10489785558128921</x:v>
      </x:c>
      <x:c r="I3360" s="119" t="n">
        <x:f>IFERROR(ABS(F3360-D3360)/ABS(D3360),"")</x:f>
        <x:v>0.15105629049677977</x:v>
      </x:c>
      <x:c r="J3360" s="119" t="n">
        <x:f>IFERROR(ABS(G3360-D3360)/ABS(D3360),"")</x:f>
        <x:v>0.13333720514551922</x:v>
      </x:c>
      <x:c r="K3360" s="120" t="n">
        <x:f>E3360-D3360</x:f>
        <x:v>-32284.51791010896</x:v>
      </x:c>
      <x:c r="L3360" s="77" t="str">
        <x:v>weighted_hybrid</x:v>
      </x:c>
      <x:c r="M3360" s="77" t="str">
        <x:v>是</x:v>
      </x:c>
      <x:c r="N3360" s="77" t="str">
        <x:v>是</x:v>
      </x:c>
    </x:row>
    <x:row r="3361">
      <x:c r="A3361" s="77" t="str">
        <x:v>4433</x:v>
      </x:c>
      <x:c r="B3361" s="77" t="str">
        <x:v>興采</x:v>
      </x:c>
      <x:c r="C3361" s="125" t="n">
        <x:v>45901</x:v>
      </x:c>
      <x:c r="D3361" s="120" t="n">
        <x:v>363713</x:v>
      </x:c>
      <x:c r="E3361" s="120" t="n">
        <x:v>273699.5129146054</x:v>
      </x:c>
      <x:c r="F3361" s="120" t="n">
        <x:v>261118.7303966035</x:v>
      </x:c>
      <x:c r="G3361" s="120" t="n">
        <x:v>275097.37763882783</x:v>
      </x:c>
      <x:c r="H3361" s="119" t="n">
        <x:v>0.24748493203540875</x:v>
      </x:c>
      <x:c r="I3361" s="119" t="n">
        <x:f>IFERROR(ABS(F3361-D3361)/ABS(D3361),"")</x:f>
        <x:v>0.282074794146474</x:v>
      </x:c>
      <x:c r="J3361" s="119" t="n">
        <x:f>IFERROR(ABS(G3361-D3361)/ABS(D3361),"")</x:f>
        <x:v>0.24364161402306808</x:v>
      </x:c>
      <x:c r="K3361" s="120" t="n">
        <x:f>E3361-D3361</x:f>
        <x:v>-90013.48708539462</x:v>
      </x:c>
      <x:c r="L3361" s="77" t="str">
        <x:v>weighted_hybrid</x:v>
      </x:c>
      <x:c r="M3361" s="77" t="str">
        <x:v>是</x:v>
      </x:c>
      <x:c r="N3361" s="77" t="str">
        <x:v>是</x:v>
      </x:c>
    </x:row>
    <x:row r="3362">
      <x:c r="A3362" s="77" t="str">
        <x:v>4433</x:v>
      </x:c>
      <x:c r="B3362" s="77" t="str">
        <x:v>興采</x:v>
      </x:c>
      <x:c r="C3362" s="125" t="n">
        <x:v>45931</x:v>
      </x:c>
      <x:c r="D3362" s="120" t="n">
        <x:v>275140</x:v>
      </x:c>
      <x:c r="E3362" s="120" t="n">
        <x:v>319898.3838496373</x:v>
      </x:c>
      <x:c r="F3362" s="120" t="n">
        <x:v>294643.5459974156</x:v>
      </x:c>
      <x:c r="G3362" s="120" t="n">
        <x:v>322704.4769443286</x:v>
      </x:c>
      <x:c r="H3362" s="119" t="n">
        <x:v>0.16267494311854802</x:v>
      </x:c>
      <x:c r="I3362" s="119" t="n">
        <x:f>IFERROR(ABS(F3362-D3362)/ABS(D3362),"")</x:f>
        <x:v>0.07088589807885298</x:v>
      </x:c>
      <x:c r="J3362" s="119" t="n">
        <x:f>IFERROR(ABS(G3362-D3362)/ABS(D3362),"")</x:f>
        <x:v>0.17287372590073627</x:v>
      </x:c>
      <x:c r="K3362" s="120" t="n">
        <x:f>E3362-D3362</x:f>
        <x:v>44758.38384963729</x:v>
      </x:c>
      <x:c r="L3362" s="77" t="str">
        <x:v>weighted_hybrid</x:v>
      </x:c>
      <x:c r="M3362" s="77" t="str">
        <x:v>是</x:v>
      </x:c>
      <x:c r="N3362" s="77" t="str">
        <x:v>是</x:v>
      </x:c>
    </x:row>
    <x:row r="3363">
      <x:c r="A3363" s="77" t="str">
        <x:v>4433</x:v>
      </x:c>
      <x:c r="B3363" s="77" t="str">
        <x:v>興采</x:v>
      </x:c>
      <x:c r="C3363" s="125" t="n">
        <x:v>45962</x:v>
      </x:c>
      <x:c r="D3363" s="120" t="n">
        <x:v>387971</x:v>
      </x:c>
      <x:c r="E3363" s="120" t="n">
        <x:v>295129.1818206331</x:v>
      </x:c>
      <x:c r="F3363" s="120" t="n">
        <x:v>322947.85786001664</x:v>
      </x:c>
      <x:c r="G3363" s="120" t="n">
        <x:v>292038.2178162572</x:v>
      </x:c>
      <x:c r="H3363" s="119" t="n">
        <x:v>0.2393009224384474</x:v>
      </x:c>
      <x:c r="I3363" s="119" t="n">
        <x:f>IFERROR(ABS(F3363-D3363)/ABS(D3363),"")</x:f>
        <x:v>0.16759794453704882</x:v>
      </x:c>
      <x:c r="J3363" s="119" t="n">
        <x:f>IFERROR(ABS(G3363-D3363)/ABS(D3363),"")</x:f>
        <x:v>0.24726791998304717</x:v>
      </x:c>
      <x:c r="K3363" s="120" t="n">
        <x:f>E3363-D3363</x:f>
        <x:v>-92841.81817936688</x:v>
      </x:c>
      <x:c r="L3363" s="77" t="str">
        <x:v>weighted_hybrid</x:v>
      </x:c>
      <x:c r="M3363" s="77" t="str">
        <x:v>是</x:v>
      </x:c>
      <x:c r="N3363" s="77" t="str">
        <x:v>是</x:v>
      </x:c>
    </x:row>
    <x:row r="3364">
      <x:c r="A3364" s="77" t="str">
        <x:v>4433</x:v>
      </x:c>
      <x:c r="B3364" s="77" t="str">
        <x:v>興采</x:v>
      </x:c>
      <x:c r="C3364" s="125" t="n">
        <x:v>45992</x:v>
      </x:c>
      <x:c r="D3364" s="120" t="n">
        <x:v>608689</x:v>
      </x:c>
      <x:c r="E3364" s="120" t="n">
        <x:v>462513.97738744004</x:v>
      </x:c>
      <x:c r="F3364" s="120" t="n">
        <x:v>474265.33177034574</x:v>
      </x:c>
      <x:c r="G3364" s="120" t="n">
        <x:v>461208.27134489495</x:v>
      </x:c>
      <x:c r="H3364" s="119" t="n">
        <x:v>0.2401473044733188</x:v>
      </x:c>
      <x:c r="I3364" s="119" t="n">
        <x:f>IFERROR(ABS(F3364-D3364)/ABS(D3364),"")</x:f>
        <x:v>0.2208412970000349</x:v>
      </x:c>
      <x:c r="J3364" s="119" t="n">
        <x:f>IFERROR(ABS(G3364-D3364)/ABS(D3364),"")</x:f>
        <x:v>0.24229241641479482</x:v>
      </x:c>
      <x:c r="K3364" s="120" t="n">
        <x:f>E3364-D3364</x:f>
        <x:v>-146175.02261255996</x:v>
      </x:c>
      <x:c r="L3364" s="77" t="str">
        <x:v>weighted_hybrid</x:v>
      </x:c>
      <x:c r="M3364" s="77" t="str">
        <x:v>是</x:v>
      </x:c>
      <x:c r="N3364" s="77" t="str">
        <x:v>是</x:v>
      </x:c>
    </x:row>
    <x:row r="3365">
      <x:c r="A3365" s="77" t="str">
        <x:v>4503</x:v>
      </x:c>
      <x:c r="B3365" s="77" t="str">
        <x:v>金雨</x:v>
      </x:c>
      <x:c r="C3365" s="125" t="n">
        <x:v>45658</x:v>
      </x:c>
      <x:c r="D3365" s="120" t="n">
        <x:v>34481</x:v>
      </x:c>
      <x:c r="E3365" s="120" t="n">
        <x:v>52877.90110792572</x:v>
      </x:c>
      <x:c r="F3365" s="120" t="n">
        <x:v>41541.40365840263</x:v>
      </x:c>
      <x:c r="G3365" s="120" t="n">
        <x:v>54137.5119356505</x:v>
      </x:c>
      <x:c r="H3365" s="119" t="n">
        <x:v>0.5335373425343151</x:v>
      </x:c>
      <x:c r="I3365" s="119" t="n">
        <x:f>IFERROR(ABS(F3365-D3365)/ABS(D3365),"")</x:f>
        <x:v>0.20476214896327347</x:v>
      </x:c>
      <x:c r="J3365" s="119" t="n">
        <x:f>IFERROR(ABS(G3365-D3365)/ABS(D3365),"")</x:f>
        <x:v>0.570067919597764</x:v>
      </x:c>
      <x:c r="K3365" s="120" t="n">
        <x:f>E3365-D3365</x:f>
        <x:v>18396.901107925718</x:v>
      </x:c>
      <x:c r="L3365" s="77" t="str">
        <x:v>weighted_hybrid</x:v>
      </x:c>
      <x:c r="M3365" s="77" t="str">
        <x:v>是</x:v>
      </x:c>
      <x:c r="N3365" s="77" t="str">
        <x:v>是</x:v>
      </x:c>
    </x:row>
    <x:row r="3366">
      <x:c r="A3366" s="77" t="str">
        <x:v>4503</x:v>
      </x:c>
      <x:c r="B3366" s="77" t="str">
        <x:v>金雨</x:v>
      </x:c>
      <x:c r="C3366" s="125" t="n">
        <x:v>45689</x:v>
      </x:c>
      <x:c r="D3366" s="120" t="n">
        <x:v>41741</x:v>
      </x:c>
      <x:c r="E3366" s="120" t="n">
        <x:v>26372.481934387994</x:v>
      </x:c>
      <x:c r="F3366" s="120" t="n">
        <x:v>23826.58070889324</x:v>
      </x:c>
      <x:c r="G3366" s="120" t="n">
        <x:v>26655.359848331856</x:v>
      </x:c>
      <x:c r="H3366" s="119" t="n">
        <x:v>0.3681875869196236</x:v>
      </x:c>
      <x:c r="I3366" s="119" t="n">
        <x:f>IFERROR(ABS(F3366-D3366)/ABS(D3366),"")</x:f>
        <x:v>0.4291804051437857</x:v>
      </x:c>
      <x:c r="J3366" s="119" t="n">
        <x:f>IFERROR(ABS(G3366-D3366)/ABS(D3366),"")</x:f>
        <x:v>0.36141060711693884</x:v>
      </x:c>
      <x:c r="K3366" s="120" t="n">
        <x:f>E3366-D3366</x:f>
        <x:v>-15368.518065612006</x:v>
      </x:c>
      <x:c r="L3366" s="77" t="str">
        <x:v>weighted_hybrid</x:v>
      </x:c>
      <x:c r="M3366" s="77" t="str">
        <x:v>是</x:v>
      </x:c>
      <x:c r="N3366" s="77" t="str">
        <x:v>是</x:v>
      </x:c>
    </x:row>
    <x:row r="3367">
      <x:c r="A3367" s="77" t="str">
        <x:v>4503</x:v>
      </x:c>
      <x:c r="B3367" s="77" t="str">
        <x:v>金雨</x:v>
      </x:c>
      <x:c r="C3367" s="125" t="n">
        <x:v>45717</x:v>
      </x:c>
      <x:c r="D3367" s="120" t="n">
        <x:v>43391</x:v>
      </x:c>
      <x:c r="E3367" s="120" t="n">
        <x:v>34615.176508824065</x:v>
      </x:c>
      <x:c r="F3367" s="120" t="n">
        <x:v>36363.58490433771</x:v>
      </x:c>
      <x:c r="G3367" s="120" t="n">
        <x:v>34420.90890932255</x:v>
      </x:c>
      <x:c r="H3367" s="119" t="n">
        <x:v>0.20224985575755192</x:v>
      </x:c>
      <x:c r="I3367" s="119" t="n">
        <x:f>IFERROR(ABS(F3367-D3367)/ABS(D3367),"")</x:f>
        <x:v>0.16195559207352425</x:v>
      </x:c>
      <x:c r="J3367" s="119" t="n">
        <x:f>IFERROR(ABS(G3367-D3367)/ABS(D3367),"")</x:f>
        <x:v>0.20672699616688833</x:v>
      </x:c>
      <x:c r="K3367" s="120" t="n">
        <x:f>E3367-D3367</x:f>
        <x:v>-8775.823491175935</x:v>
      </x:c>
      <x:c r="L3367" s="77" t="str">
        <x:v>weighted_hybrid</x:v>
      </x:c>
      <x:c r="M3367" s="77" t="str">
        <x:v>是</x:v>
      </x:c>
      <x:c r="N3367" s="77" t="str">
        <x:v>是</x:v>
      </x:c>
    </x:row>
    <x:row r="3368">
      <x:c r="A3368" s="77" t="str">
        <x:v>4503</x:v>
      </x:c>
      <x:c r="B3368" s="77" t="str">
        <x:v>金雨</x:v>
      </x:c>
      <x:c r="C3368" s="125" t="n">
        <x:v>45748</x:v>
      </x:c>
      <x:c r="D3368" s="120" t="n">
        <x:v>50636</x:v>
      </x:c>
      <x:c r="E3368" s="120" t="n">
        <x:v>41509.10769202918</x:v>
      </x:c>
      <x:c r="F3368" s="120" t="n">
        <x:v>38845.93268265036</x:v>
      </x:c>
      <x:c r="G3368" s="120" t="n">
        <x:v>41805.016026404606</x:v>
      </x:c>
      <x:c r="H3368" s="119" t="n">
        <x:v>0.18024512812960775</x:v>
      </x:c>
      <x:c r="I3368" s="119" t="n">
        <x:f>IFERROR(ABS(F3368-D3368)/ABS(D3368),"")</x:f>
        <x:v>0.23283962630045105</x:v>
      </x:c>
      <x:c r="J3368" s="119" t="n">
        <x:f>IFERROR(ABS(G3368-D3368)/ABS(D3368),"")</x:f>
        <x:v>0.17440129499951407</x:v>
      </x:c>
      <x:c r="K3368" s="120" t="n">
        <x:f>E3368-D3368</x:f>
        <x:v>-9126.892307970818</x:v>
      </x:c>
      <x:c r="L3368" s="77" t="str">
        <x:v>weighted_hybrid</x:v>
      </x:c>
      <x:c r="M3368" s="77" t="str">
        <x:v>是</x:v>
      </x:c>
      <x:c r="N3368" s="77" t="str">
        <x:v>是</x:v>
      </x:c>
    </x:row>
    <x:row r="3369">
      <x:c r="A3369" s="77" t="str">
        <x:v>4503</x:v>
      </x:c>
      <x:c r="B3369" s="77" t="str">
        <x:v>金雨</x:v>
      </x:c>
      <x:c r="C3369" s="125" t="n">
        <x:v>45778</x:v>
      </x:c>
      <x:c r="D3369" s="120" t="n">
        <x:v>60266</x:v>
      </x:c>
      <x:c r="E3369" s="120" t="n">
        <x:v>56114.0490426115</x:v>
      </x:c>
      <x:c r="F3369" s="120" t="n">
        <x:v>53359.18232443457</x:v>
      </x:c>
      <x:c r="G3369" s="120" t="n">
        <x:v>56420.14534463116</x:v>
      </x:c>
      <x:c r="H3369" s="119" t="n">
        <x:v>0.06889375364863273</x:v>
      </x:c>
      <x:c r="I3369" s="119" t="n">
        <x:f>IFERROR(ABS(F3369-D3369)/ABS(D3369),"")</x:f>
        <x:v>0.1146055433505696</x:v>
      </x:c>
      <x:c r="J3369" s="119" t="n">
        <x:f>IFERROR(ABS(G3369-D3369)/ABS(D3369),"")</x:f>
        <x:v>0.0638146659039731</x:v>
      </x:c>
      <x:c r="K3369" s="120" t="n">
        <x:f>E3369-D3369</x:f>
        <x:v>-4151.950957388501</x:v>
      </x:c>
      <x:c r="L3369" s="77" t="str">
        <x:v>weighted_hybrid</x:v>
      </x:c>
      <x:c r="M3369" s="77" t="str">
        <x:v>是</x:v>
      </x:c>
      <x:c r="N3369" s="77" t="str">
        <x:v>是</x:v>
      </x:c>
    </x:row>
    <x:row r="3370">
      <x:c r="A3370" s="77" t="str">
        <x:v>4503</x:v>
      </x:c>
      <x:c r="B3370" s="77" t="str">
        <x:v>金雨</x:v>
      </x:c>
      <x:c r="C3370" s="125" t="n">
        <x:v>45809</x:v>
      </x:c>
      <x:c r="D3370" s="120" t="n">
        <x:v>70128</x:v>
      </x:c>
      <x:c r="E3370" s="120" t="n">
        <x:v>49833.55710626924</x:v>
      </x:c>
      <x:c r="F3370" s="120" t="n">
        <x:v>56390.2074412887</x:v>
      </x:c>
      <x:c r="G3370" s="120" t="n">
        <x:v>49105.04040237818</x:v>
      </x:c>
      <x:c r="H3370" s="119" t="n">
        <x:v>0.2893914398490013</x:v>
      </x:c>
      <x:c r="I3370" s="119" t="n">
        <x:f>IFERROR(ABS(F3370-D3370)/ABS(D3370),"")</x:f>
        <x:v>0.1958959696371107</x:v>
      </x:c>
      <x:c r="J3370" s="119" t="n">
        <x:f>IFERROR(ABS(G3370-D3370)/ABS(D3370),"")</x:f>
        <x:v>0.29977982542810033</x:v>
      </x:c>
      <x:c r="K3370" s="120" t="n">
        <x:f>E3370-D3370</x:f>
        <x:v>-20294.44289373076</x:v>
      </x:c>
      <x:c r="L3370" s="77" t="str">
        <x:v>weighted_hybrid</x:v>
      </x:c>
      <x:c r="M3370" s="77" t="str">
        <x:v>是</x:v>
      </x:c>
      <x:c r="N3370" s="77" t="str">
        <x:v>是</x:v>
      </x:c>
    </x:row>
    <x:row r="3371">
      <x:c r="A3371" s="77" t="str">
        <x:v>4503</x:v>
      </x:c>
      <x:c r="B3371" s="77" t="str">
        <x:v>金雨</x:v>
      </x:c>
      <x:c r="C3371" s="125" t="n">
        <x:v>45839</x:v>
      </x:c>
      <x:c r="D3371" s="120" t="n">
        <x:v>72836</x:v>
      </x:c>
      <x:c r="E3371" s="120" t="n">
        <x:v>54178.98374547156</x:v>
      </x:c>
      <x:c r="F3371" s="120" t="n">
        <x:v>61054.88480008248</x:v>
      </x:c>
      <x:c r="G3371" s="120" t="n">
        <x:v>53414.99473940368</x:v>
      </x:c>
      <x:c r="H3371" s="119" t="n">
        <x:v>0.25615102771333464</x:v>
      </x:c>
      <x:c r="I3371" s="119" t="n">
        <x:f>IFERROR(ABS(F3371-D3371)/ABS(D3371),"")</x:f>
        <x:v>0.16174851996152342</x:v>
      </x:c>
      <x:c r="J3371" s="119" t="n">
        <x:f>IFERROR(ABS(G3371-D3371)/ABS(D3371),"")</x:f>
        <x:v>0.26664019524131366</x:v>
      </x:c>
      <x:c r="K3371" s="120" t="n">
        <x:f>E3371-D3371</x:f>
        <x:v>-18657.01625452844</x:v>
      </x:c>
      <x:c r="L3371" s="77" t="str">
        <x:v>weighted_hybrid</x:v>
      </x:c>
      <x:c r="M3371" s="77" t="str">
        <x:v>是</x:v>
      </x:c>
      <x:c r="N3371" s="77" t="str">
        <x:v>是</x:v>
      </x:c>
    </x:row>
    <x:row r="3372">
      <x:c r="A3372" s="77" t="str">
        <x:v>4503</x:v>
      </x:c>
      <x:c r="B3372" s="77" t="str">
        <x:v>金雨</x:v>
      </x:c>
      <x:c r="C3372" s="125" t="n">
        <x:v>45870</x:v>
      </x:c>
      <x:c r="D3372" s="120" t="n">
        <x:v>75521</x:v>
      </x:c>
      <x:c r="E3372" s="120" t="n">
        <x:v>62519.86901767449</x:v>
      </x:c>
      <x:c r="F3372" s="120" t="n">
        <x:v>74483.8354400903</x:v>
      </x:c>
      <x:c r="G3372" s="120" t="n">
        <x:v>61190.53941518384</x:v>
      </x:c>
      <x:c r="H3372" s="119" t="n">
        <x:v>0.17215252687763016</x:v>
      </x:c>
      <x:c r="I3372" s="119" t="n">
        <x:f>IFERROR(ABS(F3372-D3372)/ABS(D3372),"")</x:f>
        <x:v>0.01373345903668775</x:v>
      </x:c>
      <x:c r="J3372" s="119" t="n">
        <x:f>IFERROR(ABS(G3372-D3372)/ABS(D3372),"")</x:f>
        <x:v>0.18975464552662383</x:v>
      </x:c>
      <x:c r="K3372" s="120" t="n">
        <x:f>E3372-D3372</x:f>
        <x:v>-13001.130982325507</x:v>
      </x:c>
      <x:c r="L3372" s="77" t="str">
        <x:v>weighted_hybrid</x:v>
      </x:c>
      <x:c r="M3372" s="77" t="str">
        <x:v>是</x:v>
      </x:c>
      <x:c r="N3372" s="77" t="str">
        <x:v>是</x:v>
      </x:c>
    </x:row>
    <x:row r="3373">
      <x:c r="A3373" s="77" t="str">
        <x:v>4503</x:v>
      </x:c>
      <x:c r="B3373" s="77" t="str">
        <x:v>金雨</x:v>
      </x:c>
      <x:c r="C3373" s="125" t="n">
        <x:v>45901</x:v>
      </x:c>
      <x:c r="D3373" s="120" t="n">
        <x:v>76025</x:v>
      </x:c>
      <x:c r="E3373" s="120" t="n">
        <x:v>67382.6920306954</x:v>
      </x:c>
      <x:c r="F3373" s="120" t="n">
        <x:v>81230.7186288052</x:v>
      </x:c>
      <x:c r="G3373" s="120" t="n">
        <x:v>65844.02240868319</x:v>
      </x:c>
      <x:c r="H3373" s="119" t="n">
        <x:v>0.11367718473271428</x:v>
      </x:c>
      <x:c r="I3373" s="119" t="n">
        <x:f>IFERROR(ABS(F3373-D3373)/ABS(D3373),"")</x:f>
        <x:v>0.06847377347984483</x:v>
      </x:c>
      <x:c r="J3373" s="119" t="n">
        <x:f>IFERROR(ABS(G3373-D3373)/ABS(D3373),"")</x:f>
        <x:v>0.1339161800896654</x:v>
      </x:c>
      <x:c r="K3373" s="120" t="n">
        <x:f>E3373-D3373</x:f>
        <x:v>-8642.307969304602</x:v>
      </x:c>
      <x:c r="L3373" s="77" t="str">
        <x:v>weighted_hybrid</x:v>
      </x:c>
      <x:c r="M3373" s="77" t="str">
        <x:v>是</x:v>
      </x:c>
      <x:c r="N3373" s="77" t="str">
        <x:v>是</x:v>
      </x:c>
    </x:row>
    <x:row r="3374">
      <x:c r="A3374" s="77" t="str">
        <x:v>4503</x:v>
      </x:c>
      <x:c r="B3374" s="77" t="str">
        <x:v>金雨</x:v>
      </x:c>
      <x:c r="C3374" s="125" t="n">
        <x:v>45931</x:v>
      </x:c>
      <x:c r="D3374" s="120" t="n">
        <x:v>72569</x:v>
      </x:c>
      <x:c r="E3374" s="120" t="n">
        <x:v>65994.87076267599</x:v>
      </x:c>
      <x:c r="F3374" s="120" t="n">
        <x:v>64902.16820207695</x:v>
      </x:c>
      <x:c r="G3374" s="120" t="n">
        <x:v>66116.2821582981</x:v>
      </x:c>
      <x:c r="H3374" s="119" t="n">
        <x:v>0.0905914266053551</x:v>
      </x:c>
      <x:c r="I3374" s="119" t="n">
        <x:f>IFERROR(ABS(F3374-D3374)/ABS(D3374),"")</x:f>
        <x:v>0.10564885554331807</x:v>
      </x:c>
      <x:c r="J3374" s="119" t="n">
        <x:f>IFERROR(ABS(G3374-D3374)/ABS(D3374),"")</x:f>
        <x:v>0.08891837894558148</x:v>
      </x:c>
      <x:c r="K3374" s="120" t="n">
        <x:f>E3374-D3374</x:f>
        <x:v>-6574.129237324014</x:v>
      </x:c>
      <x:c r="L3374" s="77" t="str">
        <x:v>weighted_hybrid</x:v>
      </x:c>
      <x:c r="M3374" s="77" t="str">
        <x:v>是</x:v>
      </x:c>
      <x:c r="N3374" s="77" t="str">
        <x:v>是</x:v>
      </x:c>
    </x:row>
    <x:row r="3375">
      <x:c r="A3375" s="77" t="str">
        <x:v>4503</x:v>
      </x:c>
      <x:c r="B3375" s="77" t="str">
        <x:v>金雨</x:v>
      </x:c>
      <x:c r="C3375" s="125" t="n">
        <x:v>45962</x:v>
      </x:c>
      <x:c r="D3375" s="120" t="n">
        <x:v>30647</x:v>
      </x:c>
      <x:c r="E3375" s="120" t="n">
        <x:v>79054.29767701126</x:v>
      </x:c>
      <x:c r="F3375" s="120" t="n">
        <x:v>98674.34877510308</x:v>
      </x:c>
      <x:c r="G3375" s="120" t="n">
        <x:v>76874.29199944549</x:v>
      </x:c>
      <x:c r="H3375" s="119" t="n">
        <x:v>1.5795117850690528</x:v>
      </x:c>
      <x:c r="I3375" s="119" t="n">
        <x:f>IFERROR(ABS(F3375-D3375)/ABS(D3375),"")</x:f>
        <x:v>2.2197066197377584</x:v>
      </x:c>
      <x:c r="J3375" s="119" t="n">
        <x:f>IFERROR(ABS(G3375-D3375)/ABS(D3375),"")</x:f>
        <x:v>1.5083790256614182</x:v>
      </x:c>
      <x:c r="K3375" s="120" t="n">
        <x:f>E3375-D3375</x:f>
        <x:v>48407.29767701126</x:v>
      </x:c>
      <x:c r="L3375" s="77" t="str">
        <x:v>weighted_hybrid</x:v>
      </x:c>
      <x:c r="M3375" s="77" t="str">
        <x:v>是</x:v>
      </x:c>
      <x:c r="N3375" s="77" t="str">
        <x:v>是</x:v>
      </x:c>
    </x:row>
    <x:row r="3376">
      <x:c r="A3376" s="77" t="str">
        <x:v>4503</x:v>
      </x:c>
      <x:c r="B3376" s="77" t="str">
        <x:v>金雨</x:v>
      </x:c>
      <x:c r="C3376" s="125" t="n">
        <x:v>45992</x:v>
      </x:c>
      <x:c r="D3376" s="120" t="n">
        <x:v>40576</x:v>
      </x:c>
      <x:c r="E3376" s="120" t="n">
        <x:v>54730.12340896432</x:v>
      </x:c>
      <x:c r="F3376" s="120" t="n">
        <x:v>48432.14081233766</x:v>
      </x:c>
      <x:c r="G3376" s="120" t="n">
        <x:v>55429.899253033946</x:v>
      </x:c>
      <x:c r="H3376" s="119" t="n">
        <x:v>0.34882993417203073</x:v>
      </x:c>
      <x:c r="I3376" s="119" t="n">
        <x:f>IFERROR(ABS(F3376-D3376)/ABS(D3376),"")</x:f>
        <x:v>0.19361545771731223</x:v>
      </x:c>
      <x:c r="J3376" s="119" t="n">
        <x:f>IFERROR(ABS(G3376-D3376)/ABS(D3376),"")</x:f>
        <x:v>0.36607598711144385</x:v>
      </x:c>
      <x:c r="K3376" s="120" t="n">
        <x:f>E3376-D3376</x:f>
        <x:v>14154.123408964319</x:v>
      </x:c>
      <x:c r="L3376" s="77" t="str">
        <x:v>weighted_hybrid</x:v>
      </x:c>
      <x:c r="M3376" s="77" t="str">
        <x:v>是</x:v>
      </x:c>
      <x:c r="N3376" s="77" t="str">
        <x:v>是</x:v>
      </x:c>
    </x:row>
    <x:row r="3377">
      <x:c r="A3377" s="77" t="str">
        <x:v>4506</x:v>
      </x:c>
      <x:c r="B3377" s="77" t="str">
        <x:v>崇友</x:v>
      </x:c>
      <x:c r="C3377" s="125" t="n">
        <x:v>45658</x:v>
      </x:c>
      <x:c r="D3377" s="120" t="n">
        <x:v>596731</x:v>
      </x:c>
      <x:c r="E3377" s="120" t="n">
        <x:v>541826.7163221845</x:v>
      </x:c>
      <x:c r="F3377" s="120" t="n">
        <x:v>488366.0166764311</x:v>
      </x:c>
      <x:c r="G3377" s="120" t="n">
        <x:v>547766.7940606015</x:v>
      </x:c>
      <x:c r="H3377" s="119" t="n">
        <x:v>0.09200843207042278</x:v>
      </x:c>
      <x:c r="I3377" s="119" t="n">
        <x:f>IFERROR(ABS(F3377-D3377)/ABS(D3377),"")</x:f>
        <x:v>0.18159771039810046</x:v>
      </x:c>
      <x:c r="J3377" s="119" t="n">
        <x:f>IFERROR(ABS(G3377-D3377)/ABS(D3377),"")</x:f>
        <x:v>0.08205406781179207</x:v>
      </x:c>
      <x:c r="K3377" s="120" t="n">
        <x:f>E3377-D3377</x:f>
        <x:v>-54904.28367781546</x:v>
      </x:c>
      <x:c r="L3377" s="77" t="str">
        <x:v>weighted_hybrid</x:v>
      </x:c>
      <x:c r="M3377" s="77" t="str">
        <x:v>是</x:v>
      </x:c>
      <x:c r="N3377" s="77" t="str">
        <x:v>是</x:v>
      </x:c>
    </x:row>
    <x:row r="3378">
      <x:c r="A3378" s="77" t="str">
        <x:v>4506</x:v>
      </x:c>
      <x:c r="B3378" s="77" t="str">
        <x:v>崇友</x:v>
      </x:c>
      <x:c r="C3378" s="125" t="n">
        <x:v>45689</x:v>
      </x:c>
      <x:c r="D3378" s="120" t="n">
        <x:v>363964</x:v>
      </x:c>
      <x:c r="E3378" s="120" t="n">
        <x:v>486002.5276131655</x:v>
      </x:c>
      <x:c r="F3378" s="120" t="n">
        <x:v>351235.61056579195</x:v>
      </x:c>
      <x:c r="G3378" s="120" t="n">
        <x:v>500976.62950731814</x:v>
      </x:c>
      <x:c r="H3378" s="119" t="n">
        <x:v>0.335303842174406</x:v>
      </x:c>
      <x:c r="I3378" s="119" t="n">
        <x:f>IFERROR(ABS(F3378-D3378)/ABS(D3378),"")</x:f>
        <x:v>0.03497156156710017</x:v>
      </x:c>
      <x:c r="J3378" s="119" t="n">
        <x:f>IFERROR(ABS(G3378-D3378)/ABS(D3378),"")</x:f>
        <x:v>0.37644555370124005</x:v>
      </x:c>
      <x:c r="K3378" s="120" t="n">
        <x:f>E3378-D3378</x:f>
        <x:v>122038.5276131655</x:v>
      </x:c>
      <x:c r="L3378" s="77" t="str">
        <x:v>weighted_hybrid</x:v>
      </x:c>
      <x:c r="M3378" s="77" t="str">
        <x:v>是</x:v>
      </x:c>
      <x:c r="N3378" s="77" t="str">
        <x:v>是</x:v>
      </x:c>
    </x:row>
    <x:row r="3379">
      <x:c r="A3379" s="77" t="str">
        <x:v>4506</x:v>
      </x:c>
      <x:c r="B3379" s="77" t="str">
        <x:v>崇友</x:v>
      </x:c>
      <x:c r="C3379" s="125" t="n">
        <x:v>45717</x:v>
      </x:c>
      <x:c r="D3379" s="120" t="n">
        <x:v>632409</x:v>
      </x:c>
      <x:c r="E3379" s="120" t="n">
        <x:v>435616.7761728558</x:v>
      </x:c>
      <x:c r="F3379" s="120" t="n">
        <x:v>456299.1968268285</x:v>
      </x:c>
      <x:c r="G3379" s="120" t="n">
        <x:v>433318.7294335255</x:v>
      </x:c>
      <x:c r="H3379" s="119" t="n">
        <x:v>0.3111787210921163</x:v>
      </x:c>
      <x:c r="I3379" s="119" t="n">
        <x:f>IFERROR(ABS(F3379-D3379)/ABS(D3379),"")</x:f>
        <x:v>0.2784745365312187</x:v>
      </x:c>
      <x:c r="J3379" s="119" t="n">
        <x:f>IFERROR(ABS(G3379-D3379)/ABS(D3379),"")</x:f>
        <x:v>0.3148125193766605</x:v>
      </x:c>
      <x:c r="K3379" s="120" t="n">
        <x:f>E3379-D3379</x:f>
        <x:v>-196792.2238271442</x:v>
      </x:c>
      <x:c r="L3379" s="77" t="str">
        <x:v>weighted_hybrid</x:v>
      </x:c>
      <x:c r="M3379" s="77" t="str">
        <x:v>是</x:v>
      </x:c>
      <x:c r="N3379" s="77" t="str">
        <x:v>是</x:v>
      </x:c>
    </x:row>
    <x:row r="3380">
      <x:c r="A3380" s="77" t="str">
        <x:v>4506</x:v>
      </x:c>
      <x:c r="B3380" s="77" t="str">
        <x:v>崇友</x:v>
      </x:c>
      <x:c r="C3380" s="125" t="n">
        <x:v>45748</x:v>
      </x:c>
      <x:c r="D3380" s="120" t="n">
        <x:v>495376</x:v>
      </x:c>
      <x:c r="E3380" s="120" t="n">
        <x:v>595080.6738478317</x:v>
      </x:c>
      <x:c r="F3380" s="120" t="n">
        <x:v>491037.6733033904</x:v>
      </x:c>
      <x:c r="G3380" s="120" t="n">
        <x:v>606641.0072416584</x:v>
      </x:c>
      <x:c r="H3380" s="119" t="n">
        <x:v>0.2012706991211356</x:v>
      </x:c>
      <x:c r="I3380" s="119" t="n">
        <x:f>IFERROR(ABS(F3380-D3380)/ABS(D3380),"")</x:f>
        <x:v>0.008757644085724001</x:v>
      </x:c>
      <x:c r="J3380" s="119" t="n">
        <x:f>IFERROR(ABS(G3380-D3380)/ABS(D3380),"")</x:f>
        <x:v>0.2246071816996754</x:v>
      </x:c>
      <x:c r="K3380" s="120" t="n">
        <x:f>E3380-D3380</x:f>
        <x:v>99704.67384783167</x:v>
      </x:c>
      <x:c r="L3380" s="77" t="str">
        <x:v>weighted_hybrid</x:v>
      </x:c>
      <x:c r="M3380" s="77" t="str">
        <x:v>是</x:v>
      </x:c>
      <x:c r="N3380" s="77" t="str">
        <x:v>是</x:v>
      </x:c>
    </x:row>
    <x:row r="3381">
      <x:c r="A3381" s="77" t="str">
        <x:v>4506</x:v>
      </x:c>
      <x:c r="B3381" s="77" t="str">
        <x:v>崇友</x:v>
      </x:c>
      <x:c r="C3381" s="125" t="n">
        <x:v>45778</x:v>
      </x:c>
      <x:c r="D3381" s="120" t="n">
        <x:v>555521</x:v>
      </x:c>
      <x:c r="E3381" s="120" t="n">
        <x:v>489382.30106495466</x:v>
      </x:c>
      <x:c r="F3381" s="120" t="n">
        <x:v>488355.6969122331</x:v>
      </x:c>
      <x:c r="G3381" s="120" t="n">
        <x:v>489496.3681930348</x:v>
      </x:c>
      <x:c r="H3381" s="119" t="n">
        <x:v>0.1190570634324271</x:v>
      </x:c>
      <x:c r="I3381" s="119" t="n">
        <x:f>IFERROR(ABS(F3381-D3381)/ABS(D3381),"")</x:f>
        <x:v>0.12090506585307652</x:v>
      </x:c>
      <x:c r="J3381" s="119" t="n">
        <x:f>IFERROR(ABS(G3381-D3381)/ABS(D3381),"")</x:f>
        <x:v>0.11885172983013283</x:v>
      </x:c>
      <x:c r="K3381" s="120" t="n">
        <x:f>E3381-D3381</x:f>
        <x:v>-66138.69893504534</x:v>
      </x:c>
      <x:c r="L3381" s="77" t="str">
        <x:v>weighted_hybrid</x:v>
      </x:c>
      <x:c r="M3381" s="77" t="str">
        <x:v>是</x:v>
      </x:c>
      <x:c r="N3381" s="77" t="str">
        <x:v>是</x:v>
      </x:c>
    </x:row>
    <x:row r="3382">
      <x:c r="A3382" s="77" t="str">
        <x:v>4506</x:v>
      </x:c>
      <x:c r="B3382" s="77" t="str">
        <x:v>崇友</x:v>
      </x:c>
      <x:c r="C3382" s="125" t="n">
        <x:v>45809</x:v>
      </x:c>
      <x:c r="D3382" s="120" t="n">
        <x:v>446202</x:v>
      </x:c>
      <x:c r="E3382" s="120" t="n">
        <x:v>531992.7093593109</x:v>
      </x:c>
      <x:c r="F3382" s="120" t="n">
        <x:v>511289.9499337005</x:v>
      </x:c>
      <x:c r="G3382" s="120" t="n">
        <x:v>534293.0159621565</x:v>
      </x:c>
      <x:c r="H3382" s="119" t="n">
        <x:v>0.19226876921060623</x:v>
      </x:c>
      <x:c r="I3382" s="119" t="n">
        <x:f>IFERROR(ABS(F3382-D3382)/ABS(D3382),"")</x:f>
        <x:v>0.14587104032187326</x:v>
      </x:c>
      <x:c r="J3382" s="119" t="n">
        <x:f>IFERROR(ABS(G3382-D3382)/ABS(D3382),"")</x:f>
        <x:v>0.1974240724204653</x:v>
      </x:c>
      <x:c r="K3382" s="120" t="n">
        <x:f>E3382-D3382</x:f>
        <x:v>85790.70935931092</x:v>
      </x:c>
      <x:c r="L3382" s="77" t="str">
        <x:v>weighted_hybrid</x:v>
      </x:c>
      <x:c r="M3382" s="77" t="str">
        <x:v>是</x:v>
      </x:c>
      <x:c r="N3382" s="77" t="str">
        <x:v>是</x:v>
      </x:c>
    </x:row>
    <x:row r="3383">
      <x:c r="A3383" s="77" t="str">
        <x:v>4506</x:v>
      </x:c>
      <x:c r="B3383" s="77" t="str">
        <x:v>崇友</x:v>
      </x:c>
      <x:c r="C3383" s="125" t="n">
        <x:v>45839</x:v>
      </x:c>
      <x:c r="D3383" s="120" t="n">
        <x:v>575536</x:v>
      </x:c>
      <x:c r="E3383" s="120" t="n">
        <x:v>458056.5296700507</x:v>
      </x:c>
      <x:c r="F3383" s="120" t="n">
        <x:v>507752.0764596938</x:v>
      </x:c>
      <x:c r="G3383" s="120" t="n">
        <x:v>452534.8022489792</x:v>
      </x:c>
      <x:c r="H3383" s="119" t="n">
        <x:v>0.20412184525372745</x:v>
      </x:c>
      <x:c r="I3383" s="119" t="n">
        <x:f>IFERROR(ABS(F3383-D3383)/ABS(D3383),"")</x:f>
        <x:v>0.11777529735812568</x:v>
      </x:c>
      <x:c r="J3383" s="119" t="n">
        <x:f>IFERROR(ABS(G3383-D3383)/ABS(D3383),"")</x:f>
        <x:v>0.21371590613101663</x:v>
      </x:c>
      <x:c r="K3383" s="120" t="n">
        <x:f>E3383-D3383</x:f>
        <x:v>-117479.47032994928</x:v>
      </x:c>
      <x:c r="L3383" s="77" t="str">
        <x:v>weighted_hybrid</x:v>
      </x:c>
      <x:c r="M3383" s="77" t="str">
        <x:v>是</x:v>
      </x:c>
      <x:c r="N3383" s="77" t="str">
        <x:v>是</x:v>
      </x:c>
    </x:row>
    <x:row r="3384">
      <x:c r="A3384" s="77" t="str">
        <x:v>4506</x:v>
      </x:c>
      <x:c r="B3384" s="77" t="str">
        <x:v>崇友</x:v>
      </x:c>
      <x:c r="C3384" s="125" t="n">
        <x:v>45870</x:v>
      </x:c>
      <x:c r="D3384" s="120" t="n">
        <x:v>544142</x:v>
      </x:c>
      <x:c r="E3384" s="120" t="n">
        <x:v>557361.0933926646</x:v>
      </x:c>
      <x:c r="F3384" s="120" t="n">
        <x:v>542895.6062013229</x:v>
      </x:c>
      <x:c r="G3384" s="120" t="n">
        <x:v>558968.369747258</x:v>
      </x:c>
      <x:c r="H3384" s="119" t="n">
        <x:v>0.02429346272234925</x:v>
      </x:c>
      <x:c r="I3384" s="119" t="n">
        <x:f>IFERROR(ABS(F3384-D3384)/ABS(D3384),"")</x:f>
        <x:v>0.002290567165697804</x:v>
      </x:c>
      <x:c r="J3384" s="119" t="n">
        <x:f>IFERROR(ABS(G3384-D3384)/ABS(D3384),"")</x:f>
        <x:v>0.02724724382102103</x:v>
      </x:c>
      <x:c r="K3384" s="120" t="n">
        <x:f>E3384-D3384</x:f>
        <x:v>13219.093392664567</x:v>
      </x:c>
      <x:c r="L3384" s="77" t="str">
        <x:v>weighted_hybrid</x:v>
      </x:c>
      <x:c r="M3384" s="77" t="str">
        <x:v>是</x:v>
      </x:c>
      <x:c r="N3384" s="77" t="str">
        <x:v>是</x:v>
      </x:c>
    </x:row>
    <x:row r="3385">
      <x:c r="A3385" s="77" t="str">
        <x:v>4506</x:v>
      </x:c>
      <x:c r="B3385" s="77" t="str">
        <x:v>崇友</x:v>
      </x:c>
      <x:c r="C3385" s="125" t="n">
        <x:v>45901</x:v>
      </x:c>
      <x:c r="D3385" s="120" t="n">
        <x:v>540659</x:v>
      </x:c>
      <x:c r="E3385" s="120" t="n">
        <x:v>651633.0342694459</x:v>
      </x:c>
      <x:c r="F3385" s="120" t="n">
        <x:v>597104.0909946755</x:v>
      </x:c>
      <x:c r="G3385" s="120" t="n">
        <x:v>657691.8057444204</x:v>
      </x:c>
      <x:c r="H3385" s="119" t="n">
        <x:v>0.20525698133101627</x:v>
      </x:c>
      <x:c r="I3385" s="119" t="n">
        <x:f>IFERROR(ABS(F3385-D3385)/ABS(D3385),"")</x:f>
        <x:v>0.1044005389620362</x:v>
      </x:c>
      <x:c r="J3385" s="119" t="n">
        <x:f>IFERROR(ABS(G3385-D3385)/ABS(D3385),"")</x:f>
        <x:v>0.21646325270534733</x:v>
      </x:c>
      <x:c r="K3385" s="120" t="n">
        <x:f>E3385-D3385</x:f>
        <x:v>110974.03426944593</x:v>
      </x:c>
      <x:c r="L3385" s="77" t="str">
        <x:v>weighted_hybrid</x:v>
      </x:c>
      <x:c r="M3385" s="77" t="str">
        <x:v>是</x:v>
      </x:c>
      <x:c r="N3385" s="77" t="str">
        <x:v>是</x:v>
      </x:c>
    </x:row>
    <x:row r="3386">
      <x:c r="A3386" s="77" t="str">
        <x:v>4506</x:v>
      </x:c>
      <x:c r="B3386" s="77" t="str">
        <x:v>崇友</x:v>
      </x:c>
      <x:c r="C3386" s="125" t="n">
        <x:v>45931</x:v>
      </x:c>
      <x:c r="D3386" s="120" t="n">
        <x:v>533666</x:v>
      </x:c>
      <x:c r="E3386" s="120" t="n">
        <x:v>591115.2105052244</x:v>
      </x:c>
      <x:c r="F3386" s="120" t="n">
        <x:v>488363.7683016129</x:v>
      </x:c>
      <x:c r="G3386" s="120" t="n">
        <x:v>602532.0374167367</x:v>
      </x:c>
      <x:c r="H3386" s="119" t="n">
        <x:v>0.10765012293311624</x:v>
      </x:c>
      <x:c r="I3386" s="119" t="n">
        <x:f>IFERROR(ABS(F3386-D3386)/ABS(D3386),"")</x:f>
        <x:v>0.08488873508596599</x:v>
      </x:c>
      <x:c r="J3386" s="119" t="n">
        <x:f>IFERROR(ABS(G3386-D3386)/ABS(D3386),"")</x:f>
        <x:v>0.12904332937968077</x:v>
      </x:c>
      <x:c r="K3386" s="120" t="n">
        <x:f>E3386-D3386</x:f>
        <x:v>57449.210505224415</x:v>
      </x:c>
      <x:c r="L3386" s="77" t="str">
        <x:v>weighted_hybrid</x:v>
      </x:c>
      <x:c r="M3386" s="77" t="str">
        <x:v>是</x:v>
      </x:c>
      <x:c r="N3386" s="77" t="str">
        <x:v>是</x:v>
      </x:c>
    </x:row>
    <x:row r="3387">
      <x:c r="A3387" s="77" t="str">
        <x:v>4506</x:v>
      </x:c>
      <x:c r="B3387" s="77" t="str">
        <x:v>崇友</x:v>
      </x:c>
      <x:c r="C3387" s="125" t="n">
        <x:v>45962</x:v>
      </x:c>
      <x:c r="D3387" s="120" t="n">
        <x:v>361530</x:v>
      </x:c>
      <x:c r="E3387" s="120" t="n">
        <x:v>564218.1595556822</x:v>
      </x:c>
      <x:c r="F3387" s="120" t="n">
        <x:v>572396.0542550784</x:v>
      </x:c>
      <x:c r="G3387" s="120" t="n">
        <x:v>563309.5045890827</x:v>
      </x:c>
      <x:c r="H3387" s="119" t="n">
        <x:v>0.5606399456633813</x:v>
      </x:c>
      <x:c r="I3387" s="119" t="n">
        <x:f>IFERROR(ABS(F3387-D3387)/ABS(D3387),"")</x:f>
        <x:v>0.5832601838162211</x:v>
      </x:c>
      <x:c r="J3387" s="119" t="n">
        <x:f>IFERROR(ABS(G3387-D3387)/ABS(D3387),"")</x:f>
        <x:v>0.5581265858686213</x:v>
      </x:c>
      <x:c r="K3387" s="120" t="n">
        <x:f>E3387-D3387</x:f>
        <x:v>202688.1595556822</x:v>
      </x:c>
      <x:c r="L3387" s="77" t="str">
        <x:v>weighted_hybrid</x:v>
      </x:c>
      <x:c r="M3387" s="77" t="str">
        <x:v>是</x:v>
      </x:c>
      <x:c r="N3387" s="77" t="str">
        <x:v>是</x:v>
      </x:c>
    </x:row>
    <x:row r="3388">
      <x:c r="A3388" s="77" t="str">
        <x:v>4506</x:v>
      </x:c>
      <x:c r="B3388" s="77" t="str">
        <x:v>崇友</x:v>
      </x:c>
      <x:c r="C3388" s="125" t="n">
        <x:v>45992</x:v>
      </x:c>
      <x:c r="D3388" s="120" t="n">
        <x:v>375083</x:v>
      </x:c>
      <x:c r="E3388" s="120" t="n">
        <x:v>415713.09909519245</x:v>
      </x:c>
      <x:c r="F3388" s="120" t="n">
        <x:v>533240.4127717948</x:v>
      </x:c>
      <x:c r="G3388" s="120" t="n">
        <x:v>402654.50868668105</x:v>
      </x:c>
      <x:c r="H3388" s="119" t="n">
        <x:v>0.1083229554397092</x:v>
      </x:c>
      <x:c r="I3388" s="119" t="n">
        <x:f>IFERROR(ABS(F3388-D3388)/ABS(D3388),"")</x:f>
        <x:v>0.42165977336161553</x:v>
      </x:c>
      <x:c r="J3388" s="119" t="n">
        <x:f>IFERROR(ABS(G3388-D3388)/ABS(D3388),"")</x:f>
        <x:v>0.07350775344838621</x:v>
      </x:c>
      <x:c r="K3388" s="120" t="n">
        <x:f>E3388-D3388</x:f>
        <x:v>40630.09909519245</x:v>
      </x:c>
      <x:c r="L3388" s="77" t="str">
        <x:v>weighted_hybrid</x:v>
      </x:c>
      <x:c r="M3388" s="77" t="str">
        <x:v>是</x:v>
      </x:c>
      <x:c r="N3388" s="77" t="str">
        <x:v>是</x:v>
      </x:c>
    </x:row>
    <x:row r="3389">
      <x:c r="A3389" s="77" t="str">
        <x:v>4523</x:v>
      </x:c>
      <x:c r="B3389" s="77" t="str">
        <x:v>永彰</x:v>
      </x:c>
      <x:c r="C3389" s="125" t="n">
        <x:v>45658</x:v>
      </x:c>
      <x:c r="D3389" s="120" t="n">
        <x:v>47845</x:v>
      </x:c>
      <x:c r="E3389" s="120" t="n">
        <x:v>70926.55592791579</x:v>
      </x:c>
      <x:c r="F3389" s="120" t="n">
        <x:v>42631.85683707248</x:v>
      </x:c>
      <x:c r="G3389" s="120" t="n">
        <x:v>74070.41138245394</x:v>
      </x:c>
      <x:c r="H3389" s="119" t="n">
        <x:v>0.4824235746246377</x:v>
      </x:c>
      <x:c r="I3389" s="119" t="n">
        <x:f>IFERROR(ABS(F3389-D3389)/ABS(D3389),"")</x:f>
        <x:v>0.10895899598552654</x:v>
      </x:c>
      <x:c r="J3389" s="119" t="n">
        <x:f>IFERROR(ABS(G3389-D3389)/ABS(D3389),"")</x:f>
        <x:v>0.5481327491368783</x:v>
      </x:c>
      <x:c r="K3389" s="120" t="n">
        <x:f>E3389-D3389</x:f>
        <x:v>23081.55592791579</x:v>
      </x:c>
      <x:c r="L3389" s="77" t="str">
        <x:v>weighted_hybrid</x:v>
      </x:c>
      <x:c r="M3389" s="77" t="str">
        <x:v>是</x:v>
      </x:c>
      <x:c r="N3389" s="77" t="str">
        <x:v>是</x:v>
      </x:c>
    </x:row>
    <x:row r="3390">
      <x:c r="A3390" s="77" t="str">
        <x:v>4523</x:v>
      </x:c>
      <x:c r="B3390" s="77" t="str">
        <x:v>永彰</x:v>
      </x:c>
      <x:c r="C3390" s="125" t="n">
        <x:v>45689</x:v>
      </x:c>
      <x:c r="D3390" s="120" t="n">
        <x:v>41835</x:v>
      </x:c>
      <x:c r="E3390" s="120" t="n">
        <x:v>40950.38959017718</x:v>
      </x:c>
      <x:c r="F3390" s="120" t="n">
        <x:v>38799.92363854061</x:v>
      </x:c>
      <x:c r="G3390" s="120" t="n">
        <x:v>41189.33025147013</x:v>
      </x:c>
      <x:c r="H3390" s="119" t="n">
        <x:v>0.021145223134285098</x:v>
      </x:c>
      <x:c r="I3390" s="119" t="n">
        <x:f>IFERROR(ABS(F3390-D3390)/ABS(D3390),"")</x:f>
        <x:v>0.07254873578246418</x:v>
      </x:c>
      <x:c r="J3390" s="119" t="n">
        <x:f>IFERROR(ABS(G3390-D3390)/ABS(D3390),"")</x:f>
        <x:v>0.015433721728932039</x:v>
      </x:c>
      <x:c r="K3390" s="120" t="n">
        <x:f>E3390-D3390</x:f>
        <x:v>-884.610409822817</x:v>
      </x:c>
      <x:c r="L3390" s="77" t="str">
        <x:v>weighted_hybrid</x:v>
      </x:c>
      <x:c r="M3390" s="77" t="str">
        <x:v>是</x:v>
      </x:c>
      <x:c r="N3390" s="77" t="str">
        <x:v>是</x:v>
      </x:c>
    </x:row>
    <x:row r="3391">
      <x:c r="A3391" s="77" t="str">
        <x:v>4523</x:v>
      </x:c>
      <x:c r="B3391" s="77" t="str">
        <x:v>永彰</x:v>
      </x:c>
      <x:c r="C3391" s="125" t="n">
        <x:v>45717</x:v>
      </x:c>
      <x:c r="D3391" s="120" t="n">
        <x:v>71328</x:v>
      </x:c>
      <x:c r="E3391" s="120" t="n">
        <x:v>58266.77531794147</x:v>
      </x:c>
      <x:c r="F3391" s="120" t="n">
        <x:v>54988.28363208408</x:v>
      </x:c>
      <x:c r="G3391" s="120" t="n">
        <x:v>58631.05217192563</x:v>
      </x:c>
      <x:c r="H3391" s="119" t="n">
        <x:v>0.18311497142859084</x:v>
      </x:c>
      <x:c r="I3391" s="119" t="n">
        <x:f>IFERROR(ABS(F3391-D3391)/ABS(D3391),"")</x:f>
        <x:v>0.22907857177988897</x:v>
      </x:c>
      <x:c r="J3391" s="119" t="n">
        <x:f>IFERROR(ABS(G3391-D3391)/ABS(D3391),"")</x:f>
        <x:v>0.17800790472289102</x:v>
      </x:c>
      <x:c r="K3391" s="120" t="n">
        <x:f>E3391-D3391</x:f>
        <x:v>-13061.224682058528</x:v>
      </x:c>
      <x:c r="L3391" s="77" t="str">
        <x:v>weighted_hybrid</x:v>
      </x:c>
      <x:c r="M3391" s="77" t="str">
        <x:v>是</x:v>
      </x:c>
      <x:c r="N3391" s="77" t="str">
        <x:v>是</x:v>
      </x:c>
    </x:row>
    <x:row r="3392">
      <x:c r="A3392" s="77" t="str">
        <x:v>4523</x:v>
      </x:c>
      <x:c r="B3392" s="77" t="str">
        <x:v>永彰</x:v>
      </x:c>
      <x:c r="C3392" s="125" t="n">
        <x:v>45748</x:v>
      </x:c>
      <x:c r="D3392" s="120" t="n">
        <x:v>64814</x:v>
      </x:c>
      <x:c r="E3392" s="120" t="n">
        <x:v>72719.02604790626</x:v>
      </x:c>
      <x:c r="F3392" s="120" t="n">
        <x:v>49267.30929957221</x:v>
      </x:c>
      <x:c r="G3392" s="120" t="n">
        <x:v>75324.7723532767</x:v>
      </x:c>
      <x:c r="H3392" s="119" t="n">
        <x:v>0.12196479229651397</x:v>
      </x:c>
      <x:c r="I3392" s="119" t="n">
        <x:f>IFERROR(ABS(F3392-D3392)/ABS(D3392),"")</x:f>
        <x:v>0.23986624341080306</x:v>
      </x:c>
      <x:c r="J3392" s="119" t="n">
        <x:f>IFERROR(ABS(G3392-D3392)/ABS(D3392),"")</x:f>
        <x:v>0.16216824070843797</x:v>
      </x:c>
      <x:c r="K3392" s="120" t="n">
        <x:f>E3392-D3392</x:f>
        <x:v>7905.026047906256</x:v>
      </x:c>
      <x:c r="L3392" s="77" t="str">
        <x:v>weighted_hybrid</x:v>
      </x:c>
      <x:c r="M3392" s="77" t="str">
        <x:v>是</x:v>
      </x:c>
      <x:c r="N3392" s="77" t="str">
        <x:v>是</x:v>
      </x:c>
    </x:row>
    <x:row r="3393">
      <x:c r="A3393" s="77" t="str">
        <x:v>4523</x:v>
      </x:c>
      <x:c r="B3393" s="77" t="str">
        <x:v>永彰</x:v>
      </x:c>
      <x:c r="C3393" s="125" t="n">
        <x:v>45778</x:v>
      </x:c>
      <x:c r="D3393" s="120" t="n">
        <x:v>59414</x:v>
      </x:c>
      <x:c r="E3393" s="120" t="n">
        <x:v>58074.62623274094</x:v>
      </x:c>
      <x:c r="F3393" s="120" t="n">
        <x:v>49441.27594059141</x:v>
      </x:c>
      <x:c r="G3393" s="120" t="n">
        <x:v>59033.887376313105</x:v>
      </x:c>
      <x:c r="H3393" s="119" t="n">
        <x:v>0.02254306673947315</x:v>
      </x:c>
      <x:c r="I3393" s="119" t="n">
        <x:f>IFERROR(ABS(F3393-D3393)/ABS(D3393),"")</x:f>
        <x:v>0.16785141649120727</x:v>
      </x:c>
      <x:c r="J3393" s="119" t="n">
        <x:f>IFERROR(ABS(G3393-D3393)/ABS(D3393),"")</x:f>
        <x:v>0.006397694544836149</x:v>
      </x:c>
      <x:c r="K3393" s="120" t="n">
        <x:f>E3393-D3393</x:f>
        <x:v>-1339.3737672590578</x:v>
      </x:c>
      <x:c r="L3393" s="77" t="str">
        <x:v>weighted_hybrid</x:v>
      </x:c>
      <x:c r="M3393" s="77" t="str">
        <x:v>是</x:v>
      </x:c>
      <x:c r="N3393" s="77" t="str">
        <x:v>是</x:v>
      </x:c>
    </x:row>
    <x:row r="3394">
      <x:c r="A3394" s="77" t="str">
        <x:v>4523</x:v>
      </x:c>
      <x:c r="B3394" s="77" t="str">
        <x:v>永彰</x:v>
      </x:c>
      <x:c r="C3394" s="125" t="n">
        <x:v>45809</x:v>
      </x:c>
      <x:c r="D3394" s="120" t="n">
        <x:v>50608</x:v>
      </x:c>
      <x:c r="E3394" s="120" t="n">
        <x:v>60479.340919719834</x:v>
      </x:c>
      <x:c r="F3394" s="120" t="n">
        <x:v>66578.01233600061</x:v>
      </x:c>
      <x:c r="G3394" s="120" t="n">
        <x:v>59801.7107623553</x:v>
      </x:c>
      <x:c r="H3394" s="119" t="n">
        <x:v>0.1950549501999651</x:v>
      </x:c>
      <x:c r="I3394" s="119" t="n">
        <x:f>IFERROR(ABS(F3394-D3394)/ABS(D3394),"")</x:f>
        <x:v>0.3155630006323232</x:v>
      </x:c>
      <x:c r="J3394" s="119" t="n">
        <x:f>IFERROR(ABS(G3394-D3394)/ABS(D3394),"")</x:f>
        <x:v>0.18166516681859196</x:v>
      </x:c>
      <x:c r="K3394" s="120" t="n">
        <x:f>E3394-D3394</x:f>
        <x:v>9871.340919719834</x:v>
      </x:c>
      <x:c r="L3394" s="77" t="str">
        <x:v>weighted_hybrid</x:v>
      </x:c>
      <x:c r="M3394" s="77" t="str">
        <x:v>是</x:v>
      </x:c>
      <x:c r="N3394" s="77" t="str">
        <x:v>是</x:v>
      </x:c>
    </x:row>
    <x:row r="3395">
      <x:c r="A3395" s="77" t="str">
        <x:v>4523</x:v>
      </x:c>
      <x:c r="B3395" s="77" t="str">
        <x:v>永彰</x:v>
      </x:c>
      <x:c r="C3395" s="125" t="n">
        <x:v>45839</x:v>
      </x:c>
      <x:c r="D3395" s="120" t="n">
        <x:v>32502</x:v>
      </x:c>
      <x:c r="E3395" s="120" t="n">
        <x:v>49793.37581734089</x:v>
      </x:c>
      <x:c r="F3395" s="120" t="n">
        <x:v>52743.13477327354</x:v>
      </x:c>
      <x:c r="G3395" s="120" t="n">
        <x:v>49465.62482223726</x:v>
      </x:c>
      <x:c r="H3395" s="119" t="n">
        <x:v>0.5320095937893328</x:v>
      </x:c>
      <x:c r="I3395" s="119" t="n">
        <x:f>IFERROR(ABS(F3395-D3395)/ABS(D3395),"")</x:f>
        <x:v>0.6227658228193199</x:v>
      </x:c>
      <x:c r="J3395" s="119" t="n">
        <x:f>IFERROR(ABS(G3395-D3395)/ABS(D3395),"")</x:f>
        <x:v>0.5219255683415562</x:v>
      </x:c>
      <x:c r="K3395" s="120" t="n">
        <x:f>E3395-D3395</x:f>
        <x:v>17291.375817340893</x:v>
      </x:c>
      <x:c r="L3395" s="77" t="str">
        <x:v>weighted_hybrid</x:v>
      </x:c>
      <x:c r="M3395" s="77" t="str">
        <x:v>是</x:v>
      </x:c>
      <x:c r="N3395" s="77" t="str">
        <x:v>是</x:v>
      </x:c>
    </x:row>
    <x:row r="3396">
      <x:c r="A3396" s="77" t="str">
        <x:v>4523</x:v>
      </x:c>
      <x:c r="B3396" s="77" t="str">
        <x:v>永彰</x:v>
      </x:c>
      <x:c r="C3396" s="125" t="n">
        <x:v>45870</x:v>
      </x:c>
      <x:c r="D3396" s="120" t="n">
        <x:v>39311</x:v>
      </x:c>
      <x:c r="E3396" s="120" t="n">
        <x:v>39520.01804183033</x:v>
      </x:c>
      <x:c r="F3396" s="120" t="n">
        <x:v>45820.99747848619</x:v>
      </x:c>
      <x:c r="G3396" s="120" t="n">
        <x:v>38819.909215535234</x:v>
      </x:c>
      <x:c r="H3396" s="119" t="n">
        <x:v>0.005317037008224873</x:v>
      </x:c>
      <x:c r="I3396" s="119" t="n">
        <x:f>IFERROR(ABS(F3396-D3396)/ABS(D3396),"")</x:f>
        <x:v>0.16560243897347285</x:v>
      </x:c>
      <x:c r="J3396" s="119" t="n">
        <x:f>IFERROR(ABS(G3396-D3396)/ABS(D3396),"")</x:f>
        <x:v>0.012492452099024862</x:v>
      </x:c>
      <x:c r="K3396" s="120" t="n">
        <x:f>E3396-D3396</x:f>
        <x:v>209.018041830328</x:v>
      </x:c>
      <x:c r="L3396" s="77" t="str">
        <x:v>weighted_hybrid</x:v>
      </x:c>
      <x:c r="M3396" s="77" t="str">
        <x:v>是</x:v>
      </x:c>
      <x:c r="N3396" s="77" t="str">
        <x:v>是</x:v>
      </x:c>
    </x:row>
    <x:row r="3397">
      <x:c r="A3397" s="77" t="str">
        <x:v>4523</x:v>
      </x:c>
      <x:c r="B3397" s="77" t="str">
        <x:v>永彰</x:v>
      </x:c>
      <x:c r="C3397" s="125" t="n">
        <x:v>45901</x:v>
      </x:c>
      <x:c r="D3397" s="120" t="n">
        <x:v>52129</x:v>
      </x:c>
      <x:c r="E3397" s="120" t="n">
        <x:v>41766.95167291432</x:v>
      </x:c>
      <x:c r="F3397" s="120" t="n">
        <x:v>46822.19350510484</x:v>
      </x:c>
      <x:c r="G3397" s="120" t="n">
        <x:v>41205.25813600426</x:v>
      </x:c>
      <x:c r="H3397" s="119" t="n">
        <x:v>0.19877704017122289</x:v>
      </x:c>
      <x:c r="I3397" s="119" t="n">
        <x:f>IFERROR(ABS(F3397-D3397)/ABS(D3397),"")</x:f>
        <x:v>0.10180142521236084</x:v>
      </x:c>
      <x:c r="J3397" s="119" t="n">
        <x:f>IFERROR(ABS(G3397-D3397)/ABS(D3397),"")</x:f>
        <x:v>0.2095521084999854</x:v>
      </x:c>
      <x:c r="K3397" s="120" t="n">
        <x:f>E3397-D3397</x:f>
        <x:v>-10362.048327085678</x:v>
      </x:c>
      <x:c r="L3397" s="77" t="str">
        <x:v>weighted_hybrid</x:v>
      </x:c>
      <x:c r="M3397" s="77" t="str">
        <x:v>是</x:v>
      </x:c>
      <x:c r="N3397" s="77" t="str">
        <x:v>是</x:v>
      </x:c>
    </x:row>
    <x:row r="3398">
      <x:c r="A3398" s="77" t="str">
        <x:v>4523</x:v>
      </x:c>
      <x:c r="B3398" s="77" t="str">
        <x:v>永彰</x:v>
      </x:c>
      <x:c r="C3398" s="125" t="n">
        <x:v>45931</x:v>
      </x:c>
      <x:c r="D3398" s="120" t="n">
        <x:v>38052</x:v>
      </x:c>
      <x:c r="E3398" s="120" t="n">
        <x:v>62528.302931079925</x:v>
      </x:c>
      <x:c r="F3398" s="120" t="n">
        <x:v>62140.373632624</x:v>
      </x:c>
      <x:c r="G3398" s="120" t="n">
        <x:v>62571.40618646391</x:v>
      </x:c>
      <x:c r="H3398" s="119" t="n">
        <x:v>0.6432330214201599</x:v>
      </x:c>
      <x:c r="I3398" s="119" t="n">
        <x:f>IFERROR(ABS(F3398-D3398)/ABS(D3398),"")</x:f>
        <x:v>0.6330383063340692</x:v>
      </x:c>
      <x:c r="J3398" s="119" t="n">
        <x:f>IFERROR(ABS(G3398-D3398)/ABS(D3398),"")</x:f>
        <x:v>0.6443657675408364</x:v>
      </x:c>
      <x:c r="K3398" s="120" t="n">
        <x:f>E3398-D3398</x:f>
        <x:v>24476.302931079925</x:v>
      </x:c>
      <x:c r="L3398" s="77" t="str">
        <x:v>weighted_hybrid</x:v>
      </x:c>
      <x:c r="M3398" s="77" t="str">
        <x:v>是</x:v>
      </x:c>
      <x:c r="N3398" s="77" t="str">
        <x:v>是</x:v>
      </x:c>
    </x:row>
    <x:row r="3399">
      <x:c r="A3399" s="77" t="str">
        <x:v>4523</x:v>
      </x:c>
      <x:c r="B3399" s="77" t="str">
        <x:v>永彰</x:v>
      </x:c>
      <x:c r="C3399" s="125" t="n">
        <x:v>45962</x:v>
      </x:c>
      <x:c r="D3399" s="120" t="n">
        <x:v>35714</x:v>
      </x:c>
      <x:c r="E3399" s="120" t="n">
        <x:v>49084.04965533702</x:v>
      </x:c>
      <x:c r="F3399" s="120" t="n">
        <x:v>49853.12185602928</x:v>
      </x:c>
      <x:c r="G3399" s="120" t="n">
        <x:v>48998.597188593434</x:v>
      </x:c>
      <x:c r="H3399" s="119" t="n">
        <x:v>0.3743643852645186</x:v>
      </x:c>
      <x:c r="I3399" s="119" t="n">
        <x:f>IFERROR(ABS(F3399-D3399)/ABS(D3399),"")</x:f>
        <x:v>0.395898579157453</x:v>
      </x:c>
      <x:c r="J3399" s="119" t="n">
        <x:f>IFERROR(ABS(G3399-D3399)/ABS(D3399),"")</x:f>
        <x:v>0.3719716970541926</x:v>
      </x:c>
      <x:c r="K3399" s="120" t="n">
        <x:f>E3399-D3399</x:f>
        <x:v>13370.049655337018</x:v>
      </x:c>
      <x:c r="L3399" s="77" t="str">
        <x:v>weighted_hybrid</x:v>
      </x:c>
      <x:c r="M3399" s="77" t="str">
        <x:v>是</x:v>
      </x:c>
      <x:c r="N3399" s="77" t="str">
        <x:v>是</x:v>
      </x:c>
    </x:row>
    <x:row r="3400">
      <x:c r="A3400" s="77" t="str">
        <x:v>4523</x:v>
      </x:c>
      <x:c r="B3400" s="77" t="str">
        <x:v>永彰</x:v>
      </x:c>
      <x:c r="C3400" s="125" t="n">
        <x:v>45992</x:v>
      </x:c>
      <x:c r="D3400" s="120" t="n">
        <x:v>40598</x:v>
      </x:c>
      <x:c r="E3400" s="120" t="n">
        <x:v>40737.32900921825</x:v>
      </x:c>
      <x:c r="F3400" s="120" t="n">
        <x:v>54874.43841561993</x:v>
      </x:c>
      <x:c r="G3400" s="120" t="n">
        <x:v>39166.53907517361</x:v>
      </x:c>
      <x:c r="H3400" s="119" t="n">
        <x:v>0.003431918055526148</x:v>
      </x:c>
      <x:c r="I3400" s="119" t="n">
        <x:f>IFERROR(ABS(F3400-D3400)/ABS(D3400),"")</x:f>
        <x:v>0.3516537370220191</x:v>
      </x:c>
      <x:c r="J3400" s="119" t="n">
        <x:f>IFERROR(ABS(G3400-D3400)/ABS(D3400),"")</x:f>
        <x:v>0.035259395162973245</x:v>
      </x:c>
      <x:c r="K3400" s="120" t="n">
        <x:f>E3400-D3400</x:f>
        <x:v>139.32900921825058</x:v>
      </x:c>
      <x:c r="L3400" s="77" t="str">
        <x:v>weighted_hybrid</x:v>
      </x:c>
      <x:c r="M3400" s="77" t="str">
        <x:v>是</x:v>
      </x:c>
      <x:c r="N3400" s="77" t="str">
        <x:v>是</x:v>
      </x:c>
    </x:row>
    <x:row r="3401">
      <x:c r="A3401" s="77" t="str">
        <x:v>4526</x:v>
      </x:c>
      <x:c r="B3401" s="77" t="str">
        <x:v>東台</x:v>
      </x:c>
      <x:c r="C3401" s="125" t="n">
        <x:v>45658</x:v>
      </x:c>
      <x:c r="D3401" s="120" t="n">
        <x:v>456844</x:v>
      </x:c>
      <x:c r="E3401" s="120" t="n">
        <x:v>533198.6642302271</x:v>
      </x:c>
      <x:c r="F3401" s="120" t="n">
        <x:v>384118.4825708317</x:v>
      </x:c>
      <x:c r="G3401" s="120" t="n">
        <x:v>549763.1288590488</x:v>
      </x:c>
      <x:c r="H3401" s="119" t="n">
        <x:v>0.16713509257038972</x:v>
      </x:c>
      <x:c r="I3401" s="119" t="n">
        <x:f>IFERROR(ABS(F3401-D3401)/ABS(D3401),"")</x:f>
        <x:v>0.1591911405844627</x:v>
      </x:c>
      <x:c r="J3401" s="119" t="n">
        <x:f>IFERROR(ABS(G3401-D3401)/ABS(D3401),"")</x:f>
        <x:v>0.20339356292092886</x:v>
      </x:c>
      <x:c r="K3401" s="120" t="n">
        <x:f>E3401-D3401</x:f>
        <x:v>76354.66423022712</x:v>
      </x:c>
      <x:c r="L3401" s="77" t="str">
        <x:v>weighted_hybrid</x:v>
      </x:c>
      <x:c r="M3401" s="77" t="str">
        <x:v>是</x:v>
      </x:c>
      <x:c r="N3401" s="77" t="str">
        <x:v>是</x:v>
      </x:c>
    </x:row>
    <x:row r="3402">
      <x:c r="A3402" s="77" t="str">
        <x:v>4526</x:v>
      </x:c>
      <x:c r="B3402" s="77" t="str">
        <x:v>東台</x:v>
      </x:c>
      <x:c r="C3402" s="125" t="n">
        <x:v>45689</x:v>
      </x:c>
      <x:c r="D3402" s="120" t="n">
        <x:v>369586</x:v>
      </x:c>
      <x:c r="E3402" s="120" t="n">
        <x:v>321935.2814694704</x:v>
      </x:c>
      <x:c r="F3402" s="120" t="n">
        <x:v>349507.4353803617</x:v>
      </x:c>
      <x:c r="G3402" s="120" t="n">
        <x:v>318871.7088127047</x:v>
      </x:c>
      <x:c r="H3402" s="119" t="n">
        <x:v>0.12892998796093355</x:v>
      </x:c>
      <x:c r="I3402" s="119" t="n">
        <x:f>IFERROR(ABS(F3402-D3402)/ABS(D3402),"")</x:f>
        <x:v>0.05432717857180282</x:v>
      </x:c>
      <x:c r="J3402" s="119" t="n">
        <x:f>IFERROR(ABS(G3402-D3402)/ABS(D3402),"")</x:f>
        <x:v>0.1372191890041703</x:v>
      </x:c>
      <x:c r="K3402" s="120" t="n">
        <x:f>E3402-D3402</x:f>
        <x:v>-47650.718530529586</x:v>
      </x:c>
      <x:c r="L3402" s="77" t="str">
        <x:v>weighted_hybrid</x:v>
      </x:c>
      <x:c r="M3402" s="77" t="str">
        <x:v>是</x:v>
      </x:c>
      <x:c r="N3402" s="77" t="str">
        <x:v>是</x:v>
      </x:c>
    </x:row>
    <x:row r="3403">
      <x:c r="A3403" s="77" t="str">
        <x:v>4526</x:v>
      </x:c>
      <x:c r="B3403" s="77" t="str">
        <x:v>東台</x:v>
      </x:c>
      <x:c r="C3403" s="125" t="n">
        <x:v>45717</x:v>
      </x:c>
      <x:c r="D3403" s="120" t="n">
        <x:v>693718</x:v>
      </x:c>
      <x:c r="E3403" s="120" t="n">
        <x:v>454038.93828717485</x:v>
      </x:c>
      <x:c r="F3403" s="120" t="n">
        <x:v>540559.3847425253</x:v>
      </x:c>
      <x:c r="G3403" s="120" t="n">
        <x:v>444425.55534769146</x:v>
      </x:c>
      <x:c r="H3403" s="119" t="n">
        <x:v>0.3454992687415133</x:v>
      </x:c>
      <x:c r="I3403" s="119" t="n">
        <x:f>IFERROR(ABS(F3403-D3403)/ABS(D3403),"")</x:f>
        <x:v>0.2207793588424615</x:v>
      </x:c>
      <x:c r="J3403" s="119" t="n">
        <x:f>IFERROR(ABS(G3403-D3403)/ABS(D3403),"")</x:f>
        <x:v>0.35935703650807466</x:v>
      </x:c>
      <x:c r="K3403" s="120" t="n">
        <x:f>E3403-D3403</x:f>
        <x:v>-239679.06171282515</x:v>
      </x:c>
      <x:c r="L3403" s="77" t="str">
        <x:v>weighted_hybrid</x:v>
      </x:c>
      <x:c r="M3403" s="77" t="str">
        <x:v>是</x:v>
      </x:c>
      <x:c r="N3403" s="77" t="str">
        <x:v>是</x:v>
      </x:c>
    </x:row>
    <x:row r="3404">
      <x:c r="A3404" s="77" t="str">
        <x:v>4526</x:v>
      </x:c>
      <x:c r="B3404" s="77" t="str">
        <x:v>東台</x:v>
      </x:c>
      <x:c r="C3404" s="125" t="n">
        <x:v>45748</x:v>
      </x:c>
      <x:c r="D3404" s="120" t="n">
        <x:v>489911</x:v>
      </x:c>
      <x:c r="E3404" s="120" t="n">
        <x:v>581987.6451843999</x:v>
      </x:c>
      <x:c r="F3404" s="120" t="n">
        <x:v>455208.45001973567</x:v>
      </x:c>
      <x:c r="G3404" s="120" t="n">
        <x:v>596074.2224249182</x:v>
      </x:c>
      <x:c r="H3404" s="119" t="n">
        <x:v>0.18794565785295678</x:v>
      </x:c>
      <x:c r="I3404" s="119" t="n">
        <x:f>IFERROR(ABS(F3404-D3404)/ABS(D3404),"")</x:f>
        <x:v>0.0708343964113162</x:v>
      </x:c>
      <x:c r="J3404" s="119" t="n">
        <x:f>IFERROR(ABS(G3404-D3404)/ABS(D3404),"")</x:f>
        <x:v>0.21669899721565386</x:v>
      </x:c>
      <x:c r="K3404" s="120" t="n">
        <x:f>E3404-D3404</x:f>
        <x:v>92076.64518439991</x:v>
      </x:c>
      <x:c r="L3404" s="77" t="str">
        <x:v>weighted_hybrid</x:v>
      </x:c>
      <x:c r="M3404" s="77" t="str">
        <x:v>是</x:v>
      </x:c>
      <x:c r="N3404" s="77" t="str">
        <x:v>是</x:v>
      </x:c>
    </x:row>
    <x:row r="3405">
      <x:c r="A3405" s="77" t="str">
        <x:v>4526</x:v>
      </x:c>
      <x:c r="B3405" s="77" t="str">
        <x:v>東台</x:v>
      </x:c>
      <x:c r="C3405" s="125" t="n">
        <x:v>45778</x:v>
      </x:c>
      <x:c r="D3405" s="120" t="n">
        <x:v>418462</x:v>
      </x:c>
      <x:c r="E3405" s="120" t="n">
        <x:v>578446.6940215061</x:v>
      </x:c>
      <x:c r="F3405" s="120" t="n">
        <x:v>671257.3898660366</x:v>
      </x:c>
      <x:c r="G3405" s="120" t="n">
        <x:v>568134.394483225</x:v>
      </x:c>
      <x:c r="H3405" s="119" t="n">
        <x:v>0.382315942717633</x:v>
      </x:c>
      <x:c r="I3405" s="119" t="n">
        <x:f>IFERROR(ABS(F3405-D3405)/ABS(D3405),"")</x:f>
        <x:v>0.6041059639012302</x:v>
      </x:c>
      <x:c r="J3405" s="119" t="n">
        <x:f>IFERROR(ABS(G3405-D3405)/ABS(D3405),"")</x:f>
        <x:v>0.3576726070305666</x:v>
      </x:c>
      <x:c r="K3405" s="120" t="n">
        <x:f>E3405-D3405</x:f>
        <x:v>159984.69402150612</x:v>
      </x:c>
      <x:c r="L3405" s="77" t="str">
        <x:v>weighted_hybrid</x:v>
      </x:c>
      <x:c r="M3405" s="77" t="str">
        <x:v>是</x:v>
      </x:c>
      <x:c r="N3405" s="77" t="str">
        <x:v>是</x:v>
      </x:c>
    </x:row>
    <x:row r="3406">
      <x:c r="A3406" s="77" t="str">
        <x:v>4526</x:v>
      </x:c>
      <x:c r="B3406" s="77" t="str">
        <x:v>東台</x:v>
      </x:c>
      <x:c r="C3406" s="125" t="n">
        <x:v>45809</x:v>
      </x:c>
      <x:c r="D3406" s="120" t="n">
        <x:v>381604</x:v>
      </x:c>
      <x:c r="E3406" s="120" t="n">
        <x:v>453977.7474705105</x:v>
      </x:c>
      <x:c r="F3406" s="120" t="n">
        <x:v>544823.1023606618</x:v>
      </x:c>
      <x:c r="G3406" s="120" t="n">
        <x:v>443883.8191493826</x:v>
      </x:c>
      <x:c r="H3406" s="119" t="n">
        <x:v>0.18965667936004466</x:v>
      </x:c>
      <x:c r="I3406" s="119" t="n">
        <x:f>IFERROR(ABS(F3406-D3406)/ABS(D3406),"")</x:f>
        <x:v>0.4277185311492066</x:v>
      </x:c>
      <x:c r="J3406" s="119" t="n">
        <x:f>IFERROR(ABS(G3406-D3406)/ABS(D3406),"")</x:f>
        <x:v>0.1632053624945823</x:v>
      </x:c>
      <x:c r="K3406" s="120" t="n">
        <x:f>E3406-D3406</x:f>
        <x:v>72373.74747051048</x:v>
      </x:c>
      <x:c r="L3406" s="77" t="str">
        <x:v>weighted_hybrid</x:v>
      </x:c>
      <x:c r="M3406" s="77" t="str">
        <x:v>是</x:v>
      </x:c>
      <x:c r="N3406" s="77" t="str">
        <x:v>是</x:v>
      </x:c>
    </x:row>
    <x:row r="3407">
      <x:c r="A3407" s="77" t="str">
        <x:v>4526</x:v>
      </x:c>
      <x:c r="B3407" s="77" t="str">
        <x:v>東台</x:v>
      </x:c>
      <x:c r="C3407" s="125" t="n">
        <x:v>45839</x:v>
      </x:c>
      <x:c r="D3407" s="120" t="n">
        <x:v>423269</x:v>
      </x:c>
      <x:c r="E3407" s="120" t="n">
        <x:v>395563.64301415056</x:v>
      </x:c>
      <x:c r="F3407" s="120" t="n">
        <x:v>396390.5543987269</x:v>
      </x:c>
      <x:c r="G3407" s="120" t="n">
        <x:v>395471.76397141983</x:v>
      </x:c>
      <x:c r="H3407" s="119" t="n">
        <x:v>0.06545567236402723</x:v>
      </x:c>
      <x:c r="I3407" s="119" t="n">
        <x:f>IFERROR(ABS(F3407-D3407)/ABS(D3407),"")</x:f>
        <x:v>0.06350204149435251</x:v>
      </x:c>
      <x:c r="J3407" s="119" t="n">
        <x:f>IFERROR(ABS(G3407-D3407)/ABS(D3407),"")</x:f>
        <x:v>0.06567274246065781</x:v>
      </x:c>
      <x:c r="K3407" s="120" t="n">
        <x:f>E3407-D3407</x:f>
        <x:v>-27705.356985849445</x:v>
      </x:c>
      <x:c r="L3407" s="77" t="str">
        <x:v>weighted_hybrid</x:v>
      </x:c>
      <x:c r="M3407" s="77" t="str">
        <x:v>是</x:v>
      </x:c>
      <x:c r="N3407" s="77" t="str">
        <x:v>是</x:v>
      </x:c>
    </x:row>
    <x:row r="3408">
      <x:c r="A3408" s="77" t="str">
        <x:v>4526</x:v>
      </x:c>
      <x:c r="B3408" s="77" t="str">
        <x:v>東台</x:v>
      </x:c>
      <x:c r="C3408" s="125" t="n">
        <x:v>45870</x:v>
      </x:c>
      <x:c r="D3408" s="120" t="n">
        <x:v>359712</x:v>
      </x:c>
      <x:c r="E3408" s="120" t="n">
        <x:v>420947.114696588</x:v>
      </x:c>
      <x:c r="F3408" s="120" t="n">
        <x:v>404982.84003191686</x:v>
      </x:c>
      <x:c r="G3408" s="120" t="n">
        <x:v>422720.9229926626</x:v>
      </x:c>
      <x:c r="H3408" s="119" t="n">
        <x:v>0.1702337278061005</x:v>
      </x:c>
      <x:c r="I3408" s="119" t="n">
        <x:f>IFERROR(ABS(F3408-D3408)/ABS(D3408),"")</x:f>
        <x:v>0.125853015834659</x:v>
      </x:c>
      <x:c r="J3408" s="119" t="n">
        <x:f>IFERROR(ABS(G3408-D3408)/ABS(D3408),"")</x:f>
        <x:v>0.17516491802514952</x:v>
      </x:c>
      <x:c r="K3408" s="120" t="n">
        <x:f>E3408-D3408</x:f>
        <x:v>61235.11469658802</x:v>
      </x:c>
      <x:c r="L3408" s="77" t="str">
        <x:v>weighted_hybrid</x:v>
      </x:c>
      <x:c r="M3408" s="77" t="str">
        <x:v>是</x:v>
      </x:c>
      <x:c r="N3408" s="77" t="str">
        <x:v>是</x:v>
      </x:c>
    </x:row>
    <x:row r="3409">
      <x:c r="A3409" s="77" t="str">
        <x:v>4526</x:v>
      </x:c>
      <x:c r="B3409" s="77" t="str">
        <x:v>東台</x:v>
      </x:c>
      <x:c r="C3409" s="125" t="n">
        <x:v>45901</x:v>
      </x:c>
      <x:c r="D3409" s="120" t="n">
        <x:v>390279</x:v>
      </x:c>
      <x:c r="E3409" s="120" t="n">
        <x:v>394124.04534433404</x:v>
      </x:c>
      <x:c r="F3409" s="120" t="n">
        <x:v>404595.11492577096</x:v>
      </x:c>
      <x:c r="G3409" s="120" t="n">
        <x:v>392960.5931686188</x:v>
      </x:c>
      <x:c r="H3409" s="119" t="n">
        <x:v>0.009852042626772226</x:v>
      </x:c>
      <x:c r="I3409" s="119" t="n">
        <x:f>IFERROR(ABS(F3409-D3409)/ABS(D3409),"")</x:f>
        <x:v>0.03668174543280823</x:v>
      </x:c>
      <x:c r="J3409" s="119" t="n">
        <x:f>IFERROR(ABS(G3409-D3409)/ABS(D3409),"")</x:f>
        <x:v>0.006870964537212604</x:v>
      </x:c>
      <x:c r="K3409" s="120" t="n">
        <x:f>E3409-D3409</x:f>
        <x:v>3845.0453443340375</x:v>
      </x:c>
      <x:c r="L3409" s="77" t="str">
        <x:v>weighted_hybrid</x:v>
      </x:c>
      <x:c r="M3409" s="77" t="str">
        <x:v>是</x:v>
      </x:c>
      <x:c r="N3409" s="77" t="str">
        <x:v>是</x:v>
      </x:c>
    </x:row>
    <x:row r="3410">
      <x:c r="A3410" s="77" t="str">
        <x:v>4526</x:v>
      </x:c>
      <x:c r="B3410" s="77" t="str">
        <x:v>東台</x:v>
      </x:c>
      <x:c r="C3410" s="125" t="n">
        <x:v>45931</x:v>
      </x:c>
      <x:c r="D3410" s="120" t="n">
        <x:v>554751</x:v>
      </x:c>
      <x:c r="E3410" s="120" t="n">
        <x:v>403042.8212136566</x:v>
      </x:c>
      <x:c r="F3410" s="120" t="n">
        <x:v>358273.05233996466</x:v>
      </x:c>
      <x:c r="G3410" s="120" t="n">
        <x:v>408017.23997740017</x:v>
      </x:c>
      <x:c r="H3410" s="119" t="n">
        <x:v>0.27347076217319727</x:v>
      </x:c>
      <x:c r="I3410" s="119" t="n">
        <x:f>IFERROR(ABS(F3410-D3410)/ABS(D3410),"")</x:f>
        <x:v>0.35417321944446306</x:v>
      </x:c>
      <x:c r="J3410" s="119" t="n">
        <x:f>IFERROR(ABS(G3410-D3410)/ABS(D3410),"")</x:f>
        <x:v>0.26450382247639</x:v>
      </x:c>
      <x:c r="K3410" s="120" t="n">
        <x:f>E3410-D3410</x:f>
        <x:v>-151708.17878634337</x:v>
      </x:c>
      <x:c r="L3410" s="77" t="str">
        <x:v>weighted_hybrid</x:v>
      </x:c>
      <x:c r="M3410" s="77" t="str">
        <x:v>是</x:v>
      </x:c>
      <x:c r="N3410" s="77" t="str">
        <x:v>是</x:v>
      </x:c>
    </x:row>
    <x:row r="3411">
      <x:c r="A3411" s="77" t="str">
        <x:v>4526</x:v>
      </x:c>
      <x:c r="B3411" s="77" t="str">
        <x:v>東台</x:v>
      </x:c>
      <x:c r="C3411" s="125" t="n">
        <x:v>45962</x:v>
      </x:c>
      <x:c r="D3411" s="120" t="n">
        <x:v>257819</x:v>
      </x:c>
      <x:c r="E3411" s="120" t="n">
        <x:v>508267.410264296</x:v>
      </x:c>
      <x:c r="F3411" s="120" t="n">
        <x:v>478594.5987512552</x:v>
      </x:c>
      <x:c r="G3411" s="120" t="n">
        <x:v>511564.3893213005</x:v>
      </x:c>
      <x:c r="H3411" s="119" t="n">
        <x:v>0.9714117666436376</x:v>
      </x:c>
      <x:c r="I3411" s="119" t="n">
        <x:f>IFERROR(ABS(F3411-D3411)/ABS(D3411),"")</x:f>
        <x:v>0.8563201267216737</x:v>
      </x:c>
      <x:c r="J3411" s="119" t="n">
        <x:f>IFERROR(ABS(G3411-D3411)/ABS(D3411),"")</x:f>
        <x:v>0.9841997266349668</x:v>
      </x:c>
      <x:c r="K3411" s="120" t="n">
        <x:f>E3411-D3411</x:f>
        <x:v>250448.410264296</x:v>
      </x:c>
      <x:c r="L3411" s="77" t="str">
        <x:v>weighted_hybrid</x:v>
      </x:c>
      <x:c r="M3411" s="77" t="str">
        <x:v>是</x:v>
      </x:c>
      <x:c r="N3411" s="77" t="str">
        <x:v>是</x:v>
      </x:c>
    </x:row>
    <x:row r="3412">
      <x:c r="A3412" s="77" t="str">
        <x:v>4526</x:v>
      </x:c>
      <x:c r="B3412" s="77" t="str">
        <x:v>東台</x:v>
      </x:c>
      <x:c r="C3412" s="125" t="n">
        <x:v>45992</x:v>
      </x:c>
      <x:c r="D3412" s="120" t="n">
        <x:v>563707</x:v>
      </x:c>
      <x:c r="E3412" s="120" t="n">
        <x:v>387684.5142921402</x:v>
      </x:c>
      <x:c r="F3412" s="120" t="n">
        <x:v>449383.9033044416</x:v>
      </x:c>
      <x:c r="G3412" s="120" t="n">
        <x:v>380829.02662410674</x:v>
      </x:c>
      <x:c r="H3412" s="119" t="n">
        <x:v>0.3122588254321124</x:v>
      </x:c>
      <x:c r="I3412" s="119" t="n">
        <x:f>IFERROR(ABS(F3412-D3412)/ABS(D3412),"")</x:f>
        <x:v>0.20280588443208689</x:v>
      </x:c>
      <x:c r="J3412" s="119" t="n">
        <x:f>IFERROR(ABS(G3412-D3412)/ABS(D3412),"")</x:f>
        <x:v>0.3244202633210041</x:v>
      </x:c>
      <x:c r="K3412" s="120" t="n">
        <x:f>E3412-D3412</x:f>
        <x:v>-176022.4857078598</x:v>
      </x:c>
      <x:c r="L3412" s="77" t="str">
        <x:v>weighted_hybrid</x:v>
      </x:c>
      <x:c r="M3412" s="77" t="str">
        <x:v>是</x:v>
      </x:c>
      <x:c r="N3412" s="77" t="str">
        <x:v>是</x:v>
      </x:c>
    </x:row>
    <x:row r="3413">
      <x:c r="A3413" s="77" t="str">
        <x:v>4527</x:v>
      </x:c>
      <x:c r="B3413" s="77" t="str">
        <x:v>方土霖</x:v>
      </x:c>
      <x:c r="C3413" s="125" t="n">
        <x:v>45658</x:v>
      </x:c>
      <x:c r="D3413" s="120" t="n">
        <x:v>175326</x:v>
      </x:c>
      <x:c r="E3413" s="120" t="n">
        <x:v>319439.06465735286</x:v>
      </x:c>
      <x:c r="F3413" s="120" t="n">
        <x:v>204482.7560637289</x:v>
      </x:c>
      <x:c r="G3413" s="120" t="n">
        <x:v>332211.98783442215</x:v>
      </x:c>
      <x:c r="H3413" s="119" t="n">
        <x:v>0.8219720101830468</x:v>
      </x:c>
      <x:c r="I3413" s="119" t="n">
        <x:f>IFERROR(ABS(F3413-D3413)/ABS(D3413),"")</x:f>
        <x:v>0.16630024105796581</x:v>
      </x:c>
      <x:c r="J3413" s="119" t="n">
        <x:f>IFERROR(ABS(G3413-D3413)/ABS(D3413),"")</x:f>
        <x:v>0.8948244289747223</x:v>
      </x:c>
      <x:c r="K3413" s="120" t="n">
        <x:f>E3413-D3413</x:f>
        <x:v>144113.06465735286</x:v>
      </x:c>
      <x:c r="L3413" s="77" t="str">
        <x:v>weighted_hybrid</x:v>
      </x:c>
      <x:c r="M3413" s="77" t="str">
        <x:v>是</x:v>
      </x:c>
      <x:c r="N3413" s="77" t="str">
        <x:v>是</x:v>
      </x:c>
    </x:row>
    <x:row r="3414">
      <x:c r="A3414" s="77" t="str">
        <x:v>4527</x:v>
      </x:c>
      <x:c r="B3414" s="77" t="str">
        <x:v>方土霖</x:v>
      </x:c>
      <x:c r="C3414" s="125" t="n">
        <x:v>45689</x:v>
      </x:c>
      <x:c r="D3414" s="120" t="n">
        <x:v>161864</x:v>
      </x:c>
      <x:c r="E3414" s="120" t="n">
        <x:v>159561.5093964747</x:v>
      </x:c>
      <x:c r="F3414" s="120" t="n">
        <x:v>184617.908135756</x:v>
      </x:c>
      <x:c r="G3414" s="120" t="n">
        <x:v>156777.4650921101</x:v>
      </x:c>
      <x:c r="H3414" s="119" t="n">
        <x:v>0.014224846806734715</x:v>
      </x:c>
      <x:c r="I3414" s="119" t="n">
        <x:f>IFERROR(ABS(F3414-D3414)/ABS(D3414),"")</x:f>
        <x:v>0.1405742359990857</x:v>
      </x:c>
      <x:c r="J3414" s="119" t="n">
        <x:f>IFERROR(ABS(G3414-D3414)/ABS(D3414),"")</x:f>
        <x:v>0.03142474489627033</x:v>
      </x:c>
      <x:c r="K3414" s="120" t="n">
        <x:f>E3414-D3414</x:f>
        <x:v>-2302.490603525308</x:v>
      </x:c>
      <x:c r="L3414" s="77" t="str">
        <x:v>weighted_hybrid</x:v>
      </x:c>
      <x:c r="M3414" s="77" t="str">
        <x:v>是</x:v>
      </x:c>
      <x:c r="N3414" s="77" t="str">
        <x:v>是</x:v>
      </x:c>
    </x:row>
    <x:row r="3415">
      <x:c r="A3415" s="77" t="str">
        <x:v>4527</x:v>
      </x:c>
      <x:c r="B3415" s="77" t="str">
        <x:v>方土霖</x:v>
      </x:c>
      <x:c r="C3415" s="125" t="n">
        <x:v>45717</x:v>
      </x:c>
      <x:c r="D3415" s="120" t="n">
        <x:v>268823</x:v>
      </x:c>
      <x:c r="E3415" s="120" t="n">
        <x:v>248800.52416050178</x:v>
      </x:c>
      <x:c r="F3415" s="120" t="n">
        <x:v>333522.80367225327</x:v>
      </x:c>
      <x:c r="G3415" s="120" t="n">
        <x:v>239386.93754808494</x:v>
      </x:c>
      <x:c r="H3415" s="119" t="n">
        <x:v>0.07448200429092086</x:v>
      </x:c>
      <x:c r="I3415" s="119" t="n">
        <x:f>IFERROR(ABS(F3415-D3415)/ABS(D3415),"")</x:f>
        <x:v>0.24067808064136353</x:v>
      </x:c>
      <x:c r="J3415" s="119" t="n">
        <x:f>IFERROR(ABS(G3415-D3415)/ABS(D3415),"")</x:f>
        <x:v>0.10949979150561916</x:v>
      </x:c>
      <x:c r="K3415" s="120" t="n">
        <x:f>E3415-D3415</x:f>
        <x:v>-20022.47583949822</x:v>
      </x:c>
      <x:c r="L3415" s="77" t="str">
        <x:v>weighted_hybrid</x:v>
      </x:c>
      <x:c r="M3415" s="77" t="str">
        <x:v>是</x:v>
      </x:c>
      <x:c r="N3415" s="77" t="str">
        <x:v>是</x:v>
      </x:c>
    </x:row>
    <x:row r="3416">
      <x:c r="A3416" s="77" t="str">
        <x:v>4527</x:v>
      </x:c>
      <x:c r="B3416" s="77" t="str">
        <x:v>方土霖</x:v>
      </x:c>
      <x:c r="C3416" s="125" t="n">
        <x:v>45748</x:v>
      </x:c>
      <x:c r="D3416" s="120" t="n">
        <x:v>206202</x:v>
      </x:c>
      <x:c r="E3416" s="120" t="n">
        <x:v>250706.90579716643</x:v>
      </x:c>
      <x:c r="F3416" s="120" t="n">
        <x:v>241840.071619049</x:v>
      </x:c>
      <x:c r="G3416" s="120" t="n">
        <x:v>251692.10959473503</x:v>
      </x:c>
      <x:c r="H3416" s="119" t="n">
        <x:v>0.2158315913384275</x:v>
      </x:c>
      <x:c r="I3416" s="119" t="n">
        <x:f>IFERROR(ABS(F3416-D3416)/ABS(D3416),"")</x:f>
        <x:v>0.17283087273183095</x:v>
      </x:c>
      <x:c r="J3416" s="119" t="n">
        <x:f>IFERROR(ABS(G3416-D3416)/ABS(D3416),"")</x:f>
        <x:v>0.22060944896138265</x:v>
      </x:c>
      <x:c r="K3416" s="120" t="n">
        <x:f>E3416-D3416</x:f>
        <x:v>44504.90579716643</x:v>
      </x:c>
      <x:c r="L3416" s="77" t="str">
        <x:v>weighted_hybrid</x:v>
      </x:c>
      <x:c r="M3416" s="77" t="str">
        <x:v>是</x:v>
      </x:c>
      <x:c r="N3416" s="77" t="str">
        <x:v>是</x:v>
      </x:c>
    </x:row>
    <x:row r="3417">
      <x:c r="A3417" s="77" t="str">
        <x:v>4527</x:v>
      </x:c>
      <x:c r="B3417" s="77" t="str">
        <x:v>方土霖</x:v>
      </x:c>
      <x:c r="C3417" s="125" t="n">
        <x:v>45778</x:v>
      </x:c>
      <x:c r="D3417" s="120" t="n">
        <x:v>182952</x:v>
      </x:c>
      <x:c r="E3417" s="120" t="n">
        <x:v>226953.01947027296</x:v>
      </x:c>
      <x:c r="F3417" s="120" t="n">
        <x:v>271743.1023461136</x:v>
      </x:c>
      <x:c r="G3417" s="120" t="n">
        <x:v>221976.34359517955</x:v>
      </x:c>
      <x:c r="H3417" s="119" t="n">
        <x:v>0.24050581283764574</x:v>
      </x:c>
      <x:c r="I3417" s="119" t="n">
        <x:f>IFERROR(ABS(F3417-D3417)/ABS(D3417),"")</x:f>
        <x:v>0.4853245788300406</x:v>
      </x:c>
      <x:c r="J3417" s="119" t="n">
        <x:f>IFERROR(ABS(G3417-D3417)/ABS(D3417),"")</x:f>
        <x:v>0.2133037277273796</x:v>
      </x:c>
      <x:c r="K3417" s="120" t="n">
        <x:f>E3417-D3417</x:f>
        <x:v>44001.019470272964</x:v>
      </x:c>
      <x:c r="L3417" s="77" t="str">
        <x:v>weighted_hybrid</x:v>
      </x:c>
      <x:c r="M3417" s="77" t="str">
        <x:v>是</x:v>
      </x:c>
      <x:c r="N3417" s="77" t="str">
        <x:v>是</x:v>
      </x:c>
    </x:row>
    <x:row r="3418">
      <x:c r="A3418" s="77" t="str">
        <x:v>4527</x:v>
      </x:c>
      <x:c r="B3418" s="77" t="str">
        <x:v>方土霖</x:v>
      </x:c>
      <x:c r="C3418" s="125" t="n">
        <x:v>45809</x:v>
      </x:c>
      <x:c r="D3418" s="120" t="n">
        <x:v>305579</x:v>
      </x:c>
      <x:c r="E3418" s="120" t="n">
        <x:v>218743.68939854397</x:v>
      </x:c>
      <x:c r="F3418" s="120" t="n">
        <x:v>302693.7302489762</x:v>
      </x:c>
      <x:c r="G3418" s="120" t="n">
        <x:v>209415.90708182927</x:v>
      </x:c>
      <x:c r="H3418" s="119" t="n">
        <x:v>0.28416648592166355</x:v>
      </x:c>
      <x:c r="I3418" s="119" t="n">
        <x:f>IFERROR(ABS(F3418-D3418)/ABS(D3418),"")</x:f>
        <x:v>0.009441976546241045</x:v>
      </x:c>
      <x:c r="J3418" s="119" t="n">
        <x:f>IFERROR(ABS(G3418-D3418)/ABS(D3418),"")</x:f>
        <x:v>0.31469143140782163</x:v>
      </x:c>
      <x:c r="K3418" s="120" t="n">
        <x:f>E3418-D3418</x:f>
        <x:v>-86835.31060145603</x:v>
      </x:c>
      <x:c r="L3418" s="77" t="str">
        <x:v>weighted_hybrid</x:v>
      </x:c>
      <x:c r="M3418" s="77" t="str">
        <x:v>是</x:v>
      </x:c>
      <x:c r="N3418" s="77" t="str">
        <x:v>是</x:v>
      </x:c>
    </x:row>
    <x:row r="3419">
      <x:c r="A3419" s="77" t="str">
        <x:v>4527</x:v>
      </x:c>
      <x:c r="B3419" s="77" t="str">
        <x:v>方土霖</x:v>
      </x:c>
      <x:c r="C3419" s="125" t="n">
        <x:v>45839</x:v>
      </x:c>
      <x:c r="D3419" s="120" t="n">
        <x:v>172139</x:v>
      </x:c>
      <x:c r="E3419" s="120" t="n">
        <x:v>231540.47756970415</x:v>
      </x:c>
      <x:c r="F3419" s="120" t="n">
        <x:v>224758.7830119565</x:v>
      </x:c>
      <x:c r="G3419" s="120" t="n">
        <x:v>232293.99918723165</x:v>
      </x:c>
      <x:c r="H3419" s="119" t="n">
        <x:v>0.3450785561070074</x:v>
      </x:c>
      <x:c r="I3419" s="119" t="n">
        <x:f>IFERROR(ABS(F3419-D3419)/ABS(D3419),"")</x:f>
        <x:v>0.30568193734108184</x:v>
      </x:c>
      <x:c r="J3419" s="119" t="n">
        <x:f>IFERROR(ABS(G3419-D3419)/ABS(D3419),"")</x:f>
        <x:v>0.3494559581921101</x:v>
      </x:c>
      <x:c r="K3419" s="120" t="n">
        <x:f>E3419-D3419</x:f>
        <x:v>59401.47756970415</x:v>
      </x:c>
      <x:c r="L3419" s="77" t="str">
        <x:v>weighted_hybrid</x:v>
      </x:c>
      <x:c r="M3419" s="77" t="str">
        <x:v>是</x:v>
      </x:c>
      <x:c r="N3419" s="77" t="str">
        <x:v>是</x:v>
      </x:c>
    </x:row>
    <x:row r="3420">
      <x:c r="A3420" s="77" t="str">
        <x:v>4527</x:v>
      </x:c>
      <x:c r="B3420" s="77" t="str">
        <x:v>方土霖</x:v>
      </x:c>
      <x:c r="C3420" s="125" t="n">
        <x:v>45870</x:v>
      </x:c>
      <x:c r="D3420" s="120" t="n">
        <x:v>178380</x:v>
      </x:c>
      <x:c r="E3420" s="120" t="n">
        <x:v>190865.93484748848</x:v>
      </x:c>
      <x:c r="F3420" s="120" t="n">
        <x:v>252816.95869355137</x:v>
      </x:c>
      <x:c r="G3420" s="120" t="n">
        <x:v>183982.4877534815</x:v>
      </x:c>
      <x:c r="H3420" s="119" t="n">
        <x:v>0.06999627114860676</x:v>
      </x:c>
      <x:c r="I3420" s="119" t="n">
        <x:f>IFERROR(ABS(F3420-D3420)/ABS(D3420),"")</x:f>
        <x:v>0.41729430818225904</x:v>
      </x:c>
      <x:c r="J3420" s="119" t="n">
        <x:f>IFERROR(ABS(G3420-D3420)/ABS(D3420),"")</x:f>
        <x:v>0.03140760036708985</x:v>
      </x:c>
      <x:c r="K3420" s="120" t="n">
        <x:f>E3420-D3420</x:f>
        <x:v>12485.934847488475</x:v>
      </x:c>
      <x:c r="L3420" s="77" t="str">
        <x:v>weighted_hybrid</x:v>
      </x:c>
      <x:c r="M3420" s="77" t="str">
        <x:v>是</x:v>
      </x:c>
      <x:c r="N3420" s="77" t="str">
        <x:v>是</x:v>
      </x:c>
    </x:row>
    <x:row r="3421">
      <x:c r="A3421" s="77" t="str">
        <x:v>4527</x:v>
      </x:c>
      <x:c r="B3421" s="77" t="str">
        <x:v>方土霖</x:v>
      </x:c>
      <x:c r="C3421" s="125" t="n">
        <x:v>45901</x:v>
      </x:c>
      <x:c r="D3421" s="120" t="n">
        <x:v>297660</x:v>
      </x:c>
      <x:c r="E3421" s="120" t="n">
        <x:v>239689.1091959648</x:v>
      </x:c>
      <x:c r="F3421" s="120" t="n">
        <x:v>278599.9926780025</x:v>
      </x:c>
      <x:c r="G3421" s="120" t="n">
        <x:v>235365.6776979606</x:v>
      </x:c>
      <x:c r="H3421" s="119" t="n">
        <x:v>0.19475539475923945</x:v>
      </x:c>
      <x:c r="I3421" s="119" t="n">
        <x:f>IFERROR(ABS(F3421-D3421)/ABS(D3421),"")</x:f>
        <x:v>0.06403281368674826</x:v>
      </x:c>
      <x:c r="J3421" s="119" t="n">
        <x:f>IFERROR(ABS(G3421-D3421)/ABS(D3421),"")</x:f>
        <x:v>0.2092801259895162</x:v>
      </x:c>
      <x:c r="K3421" s="120" t="n">
        <x:f>E3421-D3421</x:f>
        <x:v>-57970.89080403521</x:v>
      </x:c>
      <x:c r="L3421" s="77" t="str">
        <x:v>weighted_hybrid</x:v>
      </x:c>
      <x:c r="M3421" s="77" t="str">
        <x:v>是</x:v>
      </x:c>
      <x:c r="N3421" s="77" t="str">
        <x:v>是</x:v>
      </x:c>
    </x:row>
    <x:row r="3422">
      <x:c r="A3422" s="77" t="str">
        <x:v>4527</x:v>
      </x:c>
      <x:c r="B3422" s="77" t="str">
        <x:v>方土霖</x:v>
      </x:c>
      <x:c r="C3422" s="125" t="n">
        <x:v>45931</x:v>
      </x:c>
      <x:c r="D3422" s="120" t="n">
        <x:v>210408</x:v>
      </x:c>
      <x:c r="E3422" s="120" t="n">
        <x:v>234806.0018823031</x:v>
      </x:c>
      <x:c r="F3422" s="120" t="n">
        <x:v>265326.1696336253</x:v>
      </x:c>
      <x:c r="G3422" s="120" t="n">
        <x:v>231414.8721321562</x:v>
      </x:c>
      <x:c r="H3422" s="119" t="n">
        <x:v>0.11595567603086905</x:v>
      </x:c>
      <x:c r="I3422" s="119" t="n">
        <x:f>IFERROR(ABS(F3422-D3422)/ABS(D3422),"")</x:f>
        <x:v>0.2610079922513655</x:v>
      </x:c>
      <x:c r="J3422" s="119" t="n">
        <x:f>IFERROR(ABS(G3422-D3422)/ABS(D3422),"")</x:f>
        <x:v>0.09983875200636948</x:v>
      </x:c>
      <x:c r="K3422" s="120" t="n">
        <x:f>E3422-D3422</x:f>
        <x:v>24398.0018823031</x:v>
      </x:c>
      <x:c r="L3422" s="77" t="str">
        <x:v>weighted_hybrid</x:v>
      </x:c>
      <x:c r="M3422" s="77" t="str">
        <x:v>是</x:v>
      </x:c>
      <x:c r="N3422" s="77" t="str">
        <x:v>是</x:v>
      </x:c>
    </x:row>
    <x:row r="3423">
      <x:c r="A3423" s="77" t="str">
        <x:v>4527</x:v>
      </x:c>
      <x:c r="B3423" s="77" t="str">
        <x:v>方土霖</x:v>
      </x:c>
      <x:c r="C3423" s="125" t="n">
        <x:v>45962</x:v>
      </x:c>
      <x:c r="D3423" s="120" t="n">
        <x:v>327379</x:v>
      </x:c>
      <x:c r="E3423" s="120" t="n">
        <x:v>210667.5705453466</x:v>
      </x:c>
      <x:c r="F3423" s="120" t="n">
        <x:v>280040.9849640983</x:v>
      </x:c>
      <x:c r="G3423" s="120" t="n">
        <x:v>202959.4133877075</x:v>
      </x:c>
      <x:c r="H3423" s="119" t="n">
        <x:v>0.35650249238544135</x:v>
      </x:c>
      <x:c r="I3423" s="119" t="n">
        <x:f>IFERROR(ABS(F3423-D3423)/ABS(D3423),"")</x:f>
        <x:v>0.1445969809789317</x:v>
      </x:c>
      <x:c r="J3423" s="119" t="n">
        <x:f>IFERROR(ABS(G3423-D3423)/ABS(D3423),"")</x:f>
        <x:v>0.38004754920838696</x:v>
      </x:c>
      <x:c r="K3423" s="120" t="n">
        <x:f>E3423-D3423</x:f>
        <x:v>-116711.42945465341</x:v>
      </x:c>
      <x:c r="L3423" s="77" t="str">
        <x:v>weighted_hybrid</x:v>
      </x:c>
      <x:c r="M3423" s="77" t="str">
        <x:v>是</x:v>
      </x:c>
      <x:c r="N3423" s="77" t="str">
        <x:v>是</x:v>
      </x:c>
    </x:row>
    <x:row r="3424">
      <x:c r="A3424" s="77" t="str">
        <x:v>4527</x:v>
      </x:c>
      <x:c r="B3424" s="77" t="str">
        <x:v>方土霖</x:v>
      </x:c>
      <x:c r="C3424" s="125" t="n">
        <x:v>45992</x:v>
      </x:c>
      <x:c r="D3424" s="120" t="n">
        <x:v>580681</x:v>
      </x:c>
      <x:c r="E3424" s="120" t="n">
        <x:v>378155.1098625718</x:v>
      </x:c>
      <x:c r="F3424" s="120" t="n">
        <x:v>368751.66861192416</x:v>
      </x:c>
      <x:c r="G3424" s="120" t="n">
        <x:v>379199.9366681993</x:v>
      </x:c>
      <x:c r="H3424" s="119" t="n">
        <x:v>0.34877306152160686</x:v>
      </x:c>
      <x:c r="I3424" s="119" t="n">
        <x:f>IFERROR(ABS(F3424-D3424)/ABS(D3424),"")</x:f>
        <x:v>0.3649668774905255</x:v>
      </x:c>
      <x:c r="J3424" s="119" t="n">
        <x:f>IFERROR(ABS(G3424-D3424)/ABS(D3424),"")</x:f>
        <x:v>0.3469737486361715</x:v>
      </x:c>
      <x:c r="K3424" s="120" t="n">
        <x:f>E3424-D3424</x:f>
        <x:v>-202525.89013742818</x:v>
      </x:c>
      <x:c r="L3424" s="77" t="str">
        <x:v>weighted_hybrid</x:v>
      </x:c>
      <x:c r="M3424" s="77" t="str">
        <x:v>是</x:v>
      </x:c>
      <x:c r="N3424" s="77" t="str">
        <x:v>是</x:v>
      </x:c>
    </x:row>
    <x:row r="3425">
      <x:c r="A3425" s="77" t="str">
        <x:v>4530</x:v>
      </x:c>
      <x:c r="B3425" s="77" t="str">
        <x:v>宏易</x:v>
      </x:c>
      <x:c r="C3425" s="125" t="n">
        <x:v>45658</x:v>
      </x:c>
      <x:c r="D3425" s="120" t="n">
        <x:v>25705</x:v>
      </x:c>
      <x:c r="E3425" s="120" t="n">
        <x:v>13109.895044297435</x:v>
      </x:c>
      <x:c r="F3425" s="120" t="n">
        <x:v>14747.610118690844</x:v>
      </x:c>
      <x:c r="G3425" s="120" t="n">
        <x:v>12927.926702698167</x:v>
      </x:c>
      <x:c r="H3425" s="119" t="n">
        <x:v>0.4899865767633754</x:v>
      </x:c>
      <x:c r="I3425" s="119" t="n">
        <x:f>IFERROR(ABS(F3425-D3425)/ABS(D3425),"")</x:f>
        <x:v>0.42627465011901017</x:v>
      </x:c>
      <x:c r="J3425" s="119" t="n">
        <x:f>IFERROR(ABS(G3425-D3425)/ABS(D3425),"")</x:f>
        <x:v>0.49706567972386045</x:v>
      </x:c>
      <x:c r="K3425" s="120" t="n">
        <x:f>E3425-D3425</x:f>
        <x:v>-12595.104955702565</x:v>
      </x:c>
      <x:c r="L3425" s="77" t="str">
        <x:v>weighted_hybrid</x:v>
      </x:c>
      <x:c r="M3425" s="77" t="str">
        <x:v>是</x:v>
      </x:c>
      <x:c r="N3425" s="77" t="str">
        <x:v>是</x:v>
      </x:c>
    </x:row>
    <x:row r="3426">
      <x:c r="A3426" s="77" t="str">
        <x:v>4530</x:v>
      </x:c>
      <x:c r="B3426" s="77" t="str">
        <x:v>宏易</x:v>
      </x:c>
      <x:c r="C3426" s="125" t="n">
        <x:v>45689</x:v>
      </x:c>
      <x:c r="D3426" s="120" t="n">
        <x:v>24637</x:v>
      </x:c>
      <x:c r="E3426" s="120" t="n">
        <x:v>19163.10445567369</x:v>
      </x:c>
      <x:c r="F3426" s="120" t="n">
        <x:v>25494.45785094165</x:v>
      </x:c>
      <x:c r="G3426" s="120" t="n">
        <x:v>18459.62074508836</x:v>
      </x:c>
      <x:c r="H3426" s="119" t="n">
        <x:v>0.2221819030046804</x:v>
      </x:c>
      <x:c r="I3426" s="119" t="n">
        <x:f>IFERROR(ABS(F3426-D3426)/ABS(D3426),"")</x:f>
        <x:v>0.034803663227732665</x:v>
      </x:c>
      <x:c r="J3426" s="119" t="n">
        <x:f>IFERROR(ABS(G3426-D3426)/ABS(D3426),"")</x:f>
        <x:v>0.25073585480828187</x:v>
      </x:c>
      <x:c r="K3426" s="120" t="n">
        <x:f>E3426-D3426</x:f>
        <x:v>-5473.895544326311</x:v>
      </x:c>
      <x:c r="L3426" s="77" t="str">
        <x:v>weighted_hybrid</x:v>
      </x:c>
      <x:c r="M3426" s="77" t="str">
        <x:v>是</x:v>
      </x:c>
      <x:c r="N3426" s="77" t="str">
        <x:v>是</x:v>
      </x:c>
    </x:row>
    <x:row r="3427">
      <x:c r="A3427" s="77" t="str">
        <x:v>4530</x:v>
      </x:c>
      <x:c r="B3427" s="77" t="str">
        <x:v>宏易</x:v>
      </x:c>
      <x:c r="C3427" s="125" t="n">
        <x:v>45717</x:v>
      </x:c>
      <x:c r="D3427" s="120" t="n">
        <x:v>20637</x:v>
      </x:c>
      <x:c r="E3427" s="120" t="n">
        <x:v>28042.036648267753</x:v>
      </x:c>
      <x:c r="F3427" s="120" t="n">
        <x:v>28852.47546921408</x:v>
      </x:c>
      <x:c r="G3427" s="120" t="n">
        <x:v>27951.987890384826</x:v>
      </x:c>
      <x:c r="H3427" s="119" t="n">
        <x:v>0.3588233099901998</x:v>
      </x:c>
      <x:c r="I3427" s="119" t="n">
        <x:f>IFERROR(ABS(F3427-D3427)/ABS(D3427),"")</x:f>
        <x:v>0.3980944647581568</x:v>
      </x:c>
      <x:c r="J3427" s="119" t="n">
        <x:f>IFERROR(ABS(G3427-D3427)/ABS(D3427),"")</x:f>
        <x:v>0.3544598483493156</x:v>
      </x:c>
      <x:c r="K3427" s="120" t="n">
        <x:f>E3427-D3427</x:f>
        <x:v>7405.036648267753</x:v>
      </x:c>
      <x:c r="L3427" s="77" t="str">
        <x:v>weighted_hybrid</x:v>
      </x:c>
      <x:c r="M3427" s="77" t="str">
        <x:v>是</x:v>
      </x:c>
      <x:c r="N3427" s="77" t="str">
        <x:v>是</x:v>
      </x:c>
    </x:row>
    <x:row r="3428">
      <x:c r="A3428" s="77" t="str">
        <x:v>4530</x:v>
      </x:c>
      <x:c r="B3428" s="77" t="str">
        <x:v>宏易</x:v>
      </x:c>
      <x:c r="C3428" s="125" t="n">
        <x:v>45748</x:v>
      </x:c>
      <x:c r="D3428" s="120" t="n">
        <x:v>21993</x:v>
      </x:c>
      <x:c r="E3428" s="120" t="n">
        <x:v>24261.235111474703</x:v>
      </x:c>
      <x:c r="F3428" s="120" t="n">
        <x:v>23416.623902946405</x:v>
      </x:c>
      <x:c r="G3428" s="120" t="n">
        <x:v>24355.08080131118</x:v>
      </x:c>
      <x:c r="H3428" s="119" t="n">
        <x:v>0.10313441147068174</x:v>
      </x:c>
      <x:c r="I3428" s="119" t="n">
        <x:f>IFERROR(ABS(F3428-D3428)/ABS(D3428),"")</x:f>
        <x:v>0.06473077356187901</x:v>
      </x:c>
      <x:c r="J3428" s="119" t="n">
        <x:f>IFERROR(ABS(G3428-D3428)/ABS(D3428),"")</x:f>
        <x:v>0.10740148234943747</x:v>
      </x:c>
      <x:c r="K3428" s="120" t="n">
        <x:f>E3428-D3428</x:f>
        <x:v>2268.2351114747034</x:v>
      </x:c>
      <x:c r="L3428" s="77" t="str">
        <x:v>weighted_hybrid</x:v>
      </x:c>
      <x:c r="M3428" s="77" t="str">
        <x:v>是</x:v>
      </x:c>
      <x:c r="N3428" s="77" t="str">
        <x:v>是</x:v>
      </x:c>
    </x:row>
    <x:row r="3429">
      <x:c r="A3429" s="77" t="str">
        <x:v>4530</x:v>
      </x:c>
      <x:c r="B3429" s="77" t="str">
        <x:v>宏易</x:v>
      </x:c>
      <x:c r="C3429" s="125" t="n">
        <x:v>45778</x:v>
      </x:c>
      <x:c r="D3429" s="120" t="n">
        <x:v>30167</x:v>
      </x:c>
      <x:c r="E3429" s="120" t="n">
        <x:v>22590.56838757902</x:v>
      </x:c>
      <x:c r="F3429" s="120" t="n">
        <x:v>20586.272798407583</x:v>
      </x:c>
      <x:c r="G3429" s="120" t="n">
        <x:v>22813.267897486956</x:v>
      </x:c>
      <x:c r="H3429" s="119" t="n">
        <x:v>0.25114965400672856</x:v>
      </x:c>
      <x:c r="I3429" s="119" t="n">
        <x:f>IFERROR(ABS(F3429-D3429)/ABS(D3429),"")</x:f>
        <x:v>0.31758965762563124</x:v>
      </x:c>
      <x:c r="J3429" s="119" t="n">
        <x:f>IFERROR(ABS(G3429-D3429)/ABS(D3429),"")</x:f>
        <x:v>0.24376743138240609</x:v>
      </x:c>
      <x:c r="K3429" s="120" t="n">
        <x:f>E3429-D3429</x:f>
        <x:v>-7576.43161242098</x:v>
      </x:c>
      <x:c r="L3429" s="77" t="str">
        <x:v>weighted_hybrid</x:v>
      </x:c>
      <x:c r="M3429" s="77" t="str">
        <x:v>是</x:v>
      </x:c>
      <x:c r="N3429" s="77" t="str">
        <x:v>是</x:v>
      </x:c>
    </x:row>
    <x:row r="3430">
      <x:c r="A3430" s="77" t="str">
        <x:v>4530</x:v>
      </x:c>
      <x:c r="B3430" s="77" t="str">
        <x:v>宏易</x:v>
      </x:c>
      <x:c r="C3430" s="125" t="n">
        <x:v>45809</x:v>
      </x:c>
      <x:c r="D3430" s="120" t="n">
        <x:v>36229</x:v>
      </x:c>
      <x:c r="E3430" s="120" t="n">
        <x:v>26792.293300788708</x:v>
      </x:c>
      <x:c r="F3430" s="120" t="n">
        <x:v>28290.19130066504</x:v>
      </x:c>
      <x:c r="G3430" s="120" t="n">
        <x:v>26625.86018969134</x:v>
      </x:c>
      <x:c r="H3430" s="119" t="n">
        <x:v>0.2604738386157855</x:v>
      </x:c>
      <x:c r="I3430" s="119" t="n">
        <x:f>IFERROR(ABS(F3430-D3430)/ABS(D3430),"")</x:f>
        <x:v>0.21912856273523865</x:v>
      </x:c>
      <x:c r="J3430" s="119" t="n">
        <x:f>IFERROR(ABS(G3430-D3430)/ABS(D3430),"")</x:f>
        <x:v>0.26506775815806843</x:v>
      </x:c>
      <x:c r="K3430" s="120" t="n">
        <x:f>E3430-D3430</x:f>
        <x:v>-9436.706699211292</x:v>
      </x:c>
      <x:c r="L3430" s="77" t="str">
        <x:v>weighted_hybrid</x:v>
      </x:c>
      <x:c r="M3430" s="77" t="str">
        <x:v>是</x:v>
      </x:c>
      <x:c r="N3430" s="77" t="str">
        <x:v>是</x:v>
      </x:c>
    </x:row>
    <x:row r="3431">
      <x:c r="A3431" s="77" t="str">
        <x:v>4530</x:v>
      </x:c>
      <x:c r="B3431" s="77" t="str">
        <x:v>宏易</x:v>
      </x:c>
      <x:c r="C3431" s="125" t="n">
        <x:v>45839</x:v>
      </x:c>
      <x:c r="D3431" s="120" t="n">
        <x:v>30513</x:v>
      </x:c>
      <x:c r="E3431" s="120" t="n">
        <x:v>37189.34309596981</x:v>
      </x:c>
      <x:c r="F3431" s="120" t="n">
        <x:v>39773.020603105375</x:v>
      </x:c>
      <x:c r="G3431" s="120" t="n">
        <x:v>36902.26781739919</x:v>
      </x:c>
      <x:c r="H3431" s="119" t="n">
        <x:v>0.21880323455477366</x:v>
      </x:c>
      <x:c r="I3431" s="119" t="n">
        <x:f>IFERROR(ABS(F3431-D3431)/ABS(D3431),"")</x:f>
        <x:v>0.3034778816604521</x:v>
      </x:c>
      <x:c r="J3431" s="119" t="n">
        <x:f>IFERROR(ABS(G3431-D3431)/ABS(D3431),"")</x:f>
        <x:v>0.20939494043192042</x:v>
      </x:c>
      <x:c r="K3431" s="120" t="n">
        <x:f>E3431-D3431</x:f>
        <x:v>6676.343095969809</x:v>
      </x:c>
      <x:c r="L3431" s="77" t="str">
        <x:v>weighted_hybrid</x:v>
      </x:c>
      <x:c r="M3431" s="77" t="str">
        <x:v>是</x:v>
      </x:c>
      <x:c r="N3431" s="77" t="str">
        <x:v>是</x:v>
      </x:c>
    </x:row>
    <x:row r="3432">
      <x:c r="A3432" s="77" t="str">
        <x:v>4530</x:v>
      </x:c>
      <x:c r="B3432" s="77" t="str">
        <x:v>宏易</x:v>
      </x:c>
      <x:c r="C3432" s="125" t="n">
        <x:v>45870</x:v>
      </x:c>
      <x:c r="D3432" s="120" t="n">
        <x:v>27258</x:v>
      </x:c>
      <x:c r="E3432" s="120" t="n">
        <x:v>30641.493295663604</x:v>
      </x:c>
      <x:c r="F3432" s="120" t="n">
        <x:v>29301.674567003087</x:v>
      </x:c>
      <x:c r="G3432" s="120" t="n">
        <x:v>30790.36204329255</x:v>
      </x:c>
      <x:c r="H3432" s="119" t="n">
        <x:v>0.12412845020410904</x:v>
      </x:c>
      <x:c r="I3432" s="119" t="n">
        <x:f>IFERROR(ABS(F3432-D3432)/ABS(D3432),"")</x:f>
        <x:v>0.07497522074264755</x:v>
      </x:c>
      <x:c r="J3432" s="119" t="n">
        <x:f>IFERROR(ABS(G3432-D3432)/ABS(D3432),"")</x:f>
        <x:v>0.12958992014427137</x:v>
      </x:c>
      <x:c r="K3432" s="120" t="n">
        <x:f>E3432-D3432</x:f>
        <x:v>3383.493295663604</x:v>
      </x:c>
      <x:c r="L3432" s="77" t="str">
        <x:v>weighted_hybrid</x:v>
      </x:c>
      <x:c r="M3432" s="77" t="str">
        <x:v>是</x:v>
      </x:c>
      <x:c r="N3432" s="77" t="str">
        <x:v>是</x:v>
      </x:c>
    </x:row>
    <x:row r="3433">
      <x:c r="A3433" s="77" t="str">
        <x:v>4530</x:v>
      </x:c>
      <x:c r="B3433" s="77" t="str">
        <x:v>宏易</x:v>
      </x:c>
      <x:c r="C3433" s="125" t="n">
        <x:v>45901</x:v>
      </x:c>
      <x:c r="D3433" s="120" t="n">
        <x:v>34455</x:v>
      </x:c>
      <x:c r="E3433" s="120" t="n">
        <x:v>27306.972280233258</x:v>
      </x:c>
      <x:c r="F3433" s="120" t="n">
        <x:v>28650.486537664583</x:v>
      </x:c>
      <x:c r="G3433" s="120" t="n">
        <x:v>27157.692918296445</x:v>
      </x:c>
      <x:c r="H3433" s="119" t="n">
        <x:v>0.20745980901949623</x:v>
      </x:c>
      <x:c r="I3433" s="119" t="n">
        <x:f>IFERROR(ABS(F3433-D3433)/ABS(D3433),"")</x:f>
        <x:v>0.16846650594501283</x:v>
      </x:c>
      <x:c r="J3433" s="119" t="n">
        <x:f>IFERROR(ABS(G3433-D3433)/ABS(D3433),"")</x:f>
        <x:v>0.21179239824999435</x:v>
      </x:c>
      <x:c r="K3433" s="120" t="n">
        <x:f>E3433-D3433</x:f>
        <x:v>-7148.027719766742</x:v>
      </x:c>
      <x:c r="L3433" s="77" t="str">
        <x:v>weighted_hybrid</x:v>
      </x:c>
      <x:c r="M3433" s="77" t="str">
        <x:v>是</x:v>
      </x:c>
      <x:c r="N3433" s="77" t="str">
        <x:v>是</x:v>
      </x:c>
    </x:row>
    <x:row r="3434">
      <x:c r="A3434" s="77" t="str">
        <x:v>4530</x:v>
      </x:c>
      <x:c r="B3434" s="77" t="str">
        <x:v>宏易</x:v>
      </x:c>
      <x:c r="C3434" s="125" t="n">
        <x:v>45931</x:v>
      </x:c>
      <x:c r="D3434" s="120" t="n">
        <x:v>27433</x:v>
      </x:c>
      <x:c r="E3434" s="120" t="n">
        <x:v>28989.364927687362</x:v>
      </x:c>
      <x:c r="F3434" s="120" t="n">
        <x:v>32479.20206271004</x:v>
      </x:c>
      <x:c r="G3434" s="120" t="n">
        <x:v>28601.605246018175</x:v>
      </x:c>
      <x:c r="H3434" s="119" t="n">
        <x:v>0.05673331125605519</x:v>
      </x:c>
      <x:c r="I3434" s="119" t="n">
        <x:f>IFERROR(ABS(F3434-D3434)/ABS(D3434),"")</x:f>
        <x:v>0.18394641718769508</x:v>
      </x:c>
      <x:c r="J3434" s="119" t="n">
        <x:f>IFERROR(ABS(G3434-D3434)/ABS(D3434),"")</x:f>
        <x:v>0.04259852170809516</x:v>
      </x:c>
      <x:c r="K3434" s="120" t="n">
        <x:f>E3434-D3434</x:f>
        <x:v>1556.364927687362</x:v>
      </x:c>
      <x:c r="L3434" s="77" t="str">
        <x:v>weighted_hybrid</x:v>
      </x:c>
      <x:c r="M3434" s="77" t="str">
        <x:v>是</x:v>
      </x:c>
      <x:c r="N3434" s="77" t="str">
        <x:v>是</x:v>
      </x:c>
    </x:row>
    <x:row r="3435">
      <x:c r="A3435" s="77" t="str">
        <x:v>4530</x:v>
      </x:c>
      <x:c r="B3435" s="77" t="str">
        <x:v>宏易</x:v>
      </x:c>
      <x:c r="C3435" s="125" t="n">
        <x:v>45962</x:v>
      </x:c>
      <x:c r="D3435" s="120" t="n">
        <x:v>34238</x:v>
      </x:c>
      <x:c r="E3435" s="120" t="n">
        <x:v>27022.004498652517</x:v>
      </x:c>
      <x:c r="F3435" s="120" t="n">
        <x:v>27396.703762435547</x:v>
      </x:c>
      <x:c r="G3435" s="120" t="n">
        <x:v>26980.37124712107</x:v>
      </x:c>
      <x:c r="H3435" s="119" t="n">
        <x:v>0.21075984290400965</x:v>
      </x:c>
      <x:c r="I3435" s="119" t="n">
        <x:f>IFERROR(ABS(F3435-D3435)/ABS(D3435),"")</x:f>
        <x:v>0.1998158840342442</x:v>
      </x:c>
      <x:c r="J3435" s="119" t="n">
        <x:f>IFERROR(ABS(G3435-D3435)/ABS(D3435),"")</x:f>
        <x:v>0.21197583833398356</x:v>
      </x:c>
      <x:c r="K3435" s="120" t="n">
        <x:f>E3435-D3435</x:f>
        <x:v>-7215.995501347483</x:v>
      </x:c>
      <x:c r="L3435" s="77" t="str">
        <x:v>weighted_hybrid</x:v>
      </x:c>
      <x:c r="M3435" s="77" t="str">
        <x:v>是</x:v>
      </x:c>
      <x:c r="N3435" s="77" t="str">
        <x:v>是</x:v>
      </x:c>
    </x:row>
    <x:row r="3436">
      <x:c r="A3436" s="77" t="str">
        <x:v>4530</x:v>
      </x:c>
      <x:c r="B3436" s="77" t="str">
        <x:v>宏易</x:v>
      </x:c>
      <x:c r="C3436" s="125" t="n">
        <x:v>45992</x:v>
      </x:c>
      <x:c r="D3436" s="120" t="n">
        <x:v>74793</x:v>
      </x:c>
      <x:c r="E3436" s="120" t="n">
        <x:v>30798.395254815132</x:v>
      </x:c>
      <x:c r="F3436" s="120" t="n">
        <x:v>38670.782487831406</x:v>
      </x:c>
      <x:c r="G3436" s="120" t="n">
        <x:v>29923.685562257768</x:v>
      </x:c>
      <x:c r="H3436" s="119" t="n">
        <x:v>0.5882182122014744</x:v>
      </x:c>
      <x:c r="I3436" s="119" t="n">
        <x:f>IFERROR(ABS(F3436-D3436)/ABS(D3436),"")</x:f>
        <x:v>0.4829625434488334</x:v>
      </x:c>
      <x:c r="J3436" s="119" t="n">
        <x:f>IFERROR(ABS(G3436-D3436)/ABS(D3436),"")</x:f>
        <x:v>0.5999132865073232</x:v>
      </x:c>
      <x:c r="K3436" s="120" t="n">
        <x:f>E3436-D3436</x:f>
        <x:v>-43994.60474518487</x:v>
      </x:c>
      <x:c r="L3436" s="77" t="str">
        <x:v>weighted_hybrid</x:v>
      </x:c>
      <x:c r="M3436" s="77" t="str">
        <x:v>是</x:v>
      </x:c>
      <x:c r="N3436" s="77" t="str">
        <x:v>是</x:v>
      </x:c>
    </x:row>
    <x:row r="3437">
      <x:c r="A3437" s="77" t="str">
        <x:v>4533</x:v>
      </x:c>
      <x:c r="B3437" s="77" t="str">
        <x:v>協易機</x:v>
      </x:c>
      <x:c r="C3437" s="125" t="n">
        <x:v>45658</x:v>
      </x:c>
      <x:c r="D3437" s="120" t="n">
        <x:v>478805</x:v>
      </x:c>
      <x:c r="E3437" s="120" t="n">
        <x:v>322641.60512231576</x:v>
      </x:c>
      <x:c r="F3437" s="120" t="n">
        <x:v>274230.93292315654</x:v>
      </x:c>
      <x:c r="G3437" s="120" t="n">
        <x:v>328020.5687000001</x:v>
      </x:c>
      <x:c r="H3437" s="119" t="n">
        <x:v>0.3261523895483219</x:v>
      </x:c>
      <x:c r="I3437" s="119" t="n">
        <x:f>IFERROR(ABS(F3437-D3437)/ABS(D3437),"")</x:f>
        <x:v>0.42725967163426337</x:v>
      </x:c>
      <x:c r="J3437" s="119" t="n">
        <x:f>IFERROR(ABS(G3437-D3437)/ABS(D3437),"")</x:f>
        <x:v>0.31491824709432836</x:v>
      </x:c>
      <x:c r="K3437" s="120" t="n">
        <x:f>E3437-D3437</x:f>
        <x:v>-156163.39487768424</x:v>
      </x:c>
      <x:c r="L3437" s="77" t="str">
        <x:v>weighted_hybrid</x:v>
      </x:c>
      <x:c r="M3437" s="77" t="str">
        <x:v>是</x:v>
      </x:c>
      <x:c r="N3437" s="77" t="str">
        <x:v>是</x:v>
      </x:c>
    </x:row>
    <x:row r="3438">
      <x:c r="A3438" s="77" t="str">
        <x:v>4533</x:v>
      </x:c>
      <x:c r="B3438" s="77" t="str">
        <x:v>協易機</x:v>
      </x:c>
      <x:c r="C3438" s="125" t="n">
        <x:v>45689</x:v>
      </x:c>
      <x:c r="D3438" s="120" t="n">
        <x:v>353612</x:v>
      </x:c>
      <x:c r="E3438" s="120" t="n">
        <x:v>282200.79773007025</x:v>
      </x:c>
      <x:c r="F3438" s="120" t="n">
        <x:v>185445.13158070573</x:v>
      </x:c>
      <x:c r="G3438" s="120" t="n">
        <x:v>292951.4273022219</x:v>
      </x:c>
      <x:c r="H3438" s="119" t="n">
        <x:v>0.20194790411504632</x:v>
      </x:c>
      <x:c r="I3438" s="119" t="n">
        <x:f>IFERROR(ABS(F3438-D3438)/ABS(D3438),"")</x:f>
        <x:v>0.47556889590651413</x:v>
      </x:c>
      <x:c r="J3438" s="119" t="n">
        <x:f>IFERROR(ABS(G3438-D3438)/ABS(D3438),"")</x:f>
        <x:v>0.17154557169377202</x:v>
      </x:c>
      <x:c r="K3438" s="120" t="n">
        <x:f>E3438-D3438</x:f>
        <x:v>-71411.20226992975</x:v>
      </x:c>
      <x:c r="L3438" s="77" t="str">
        <x:v>weighted_hybrid</x:v>
      </x:c>
      <x:c r="M3438" s="77" t="str">
        <x:v>是</x:v>
      </x:c>
      <x:c r="N3438" s="77" t="str">
        <x:v>是</x:v>
      </x:c>
    </x:row>
    <x:row r="3439">
      <x:c r="A3439" s="77" t="str">
        <x:v>4533</x:v>
      </x:c>
      <x:c r="B3439" s="77" t="str">
        <x:v>協易機</x:v>
      </x:c>
      <x:c r="C3439" s="125" t="n">
        <x:v>45717</x:v>
      </x:c>
      <x:c r="D3439" s="120" t="n">
        <x:v>217571</x:v>
      </x:c>
      <x:c r="E3439" s="120" t="n">
        <x:v>501486.03277926927</x:v>
      </x:c>
      <x:c r="F3439" s="120" t="n">
        <x:v>330617.99445250136</x:v>
      </x:c>
      <x:c r="G3439" s="120" t="n">
        <x:v>520471.3703711324</x:v>
      </x:c>
      <x:c r="H3439" s="119" t="n">
        <x:v>1.3049304952372756</x:v>
      </x:c>
      <x:c r="I3439" s="119" t="n">
        <x:f>IFERROR(ABS(F3439-D3439)/ABS(D3439),"")</x:f>
        <x:v>0.5195866841284057</x:v>
      </x:c>
      <x:c r="J3439" s="119" t="n">
        <x:f>IFERROR(ABS(G3439-D3439)/ABS(D3439),"")</x:f>
        <x:v>1.3921909186938166</x:v>
      </x:c>
      <x:c r="K3439" s="120" t="n">
        <x:f>E3439-D3439</x:f>
        <x:v>283915.03277926927</x:v>
      </x:c>
      <x:c r="L3439" s="77" t="str">
        <x:v>weighted_hybrid</x:v>
      </x:c>
      <x:c r="M3439" s="77" t="str">
        <x:v>是</x:v>
      </x:c>
      <x:c r="N3439" s="77" t="str">
        <x:v>是</x:v>
      </x:c>
    </x:row>
    <x:row r="3440">
      <x:c r="A3440" s="77" t="str">
        <x:v>4533</x:v>
      </x:c>
      <x:c r="B3440" s="77" t="str">
        <x:v>協易機</x:v>
      </x:c>
      <x:c r="C3440" s="125" t="n">
        <x:v>45748</x:v>
      </x:c>
      <x:c r="D3440" s="120" t="n">
        <x:v>284960</x:v>
      </x:c>
      <x:c r="E3440" s="120" t="n">
        <x:v>363482.75627573015</x:v>
      </x:c>
      <x:c r="F3440" s="120" t="n">
        <x:v>268630.0631835255</x:v>
      </x:c>
      <x:c r="G3440" s="120" t="n">
        <x:v>374021.9443970862</x:v>
      </x:c>
      <x:c r="H3440" s="119" t="n">
        <x:v>0.27555711775593117</x:v>
      </x:c>
      <x:c r="I3440" s="119" t="n">
        <x:f>IFERROR(ABS(F3440-D3440)/ABS(D3440),"")</x:f>
        <x:v>0.0573060668742086</x:v>
      </x:c>
      <x:c r="J3440" s="119" t="n">
        <x:f>IFERROR(ABS(G3440-D3440)/ABS(D3440),"")</x:f>
        <x:v>0.31254191604816894</x:v>
      </x:c>
      <x:c r="K3440" s="120" t="n">
        <x:f>E3440-D3440</x:f>
        <x:v>78522.75627573015</x:v>
      </x:c>
      <x:c r="L3440" s="77" t="str">
        <x:v>weighted_hybrid</x:v>
      </x:c>
      <x:c r="M3440" s="77" t="str">
        <x:v>是</x:v>
      </x:c>
      <x:c r="N3440" s="77" t="str">
        <x:v>是</x:v>
      </x:c>
    </x:row>
    <x:row r="3441">
      <x:c r="A3441" s="77" t="str">
        <x:v>4533</x:v>
      </x:c>
      <x:c r="B3441" s="77" t="str">
        <x:v>協易機</x:v>
      </x:c>
      <x:c r="C3441" s="125" t="n">
        <x:v>45778</x:v>
      </x:c>
      <x:c r="D3441" s="120" t="n">
        <x:v>379039</x:v>
      </x:c>
      <x:c r="E3441" s="120" t="n">
        <x:v>242718.7629326136</x:v>
      </x:c>
      <x:c r="F3441" s="120" t="n">
        <x:v>357756.2914336229</x:v>
      </x:c>
      <x:c r="G3441" s="120" t="n">
        <x:v>229936.81532139034</x:v>
      </x:c>
      <x:c r="H3441" s="119" t="n">
        <x:v>0.3596469942865679</x:v>
      </x:c>
      <x:c r="I3441" s="119" t="n">
        <x:f>IFERROR(ABS(F3441-D3441)/ABS(D3441),"")</x:f>
        <x:v>0.056149125990668805</x:v>
      </x:c>
      <x:c r="J3441" s="119" t="n">
        <x:f>IFERROR(ABS(G3441-D3441)/ABS(D3441),"")</x:f>
        <x:v>0.3933689796527789</x:v>
      </x:c>
      <x:c r="K3441" s="120" t="n">
        <x:f>E3441-D3441</x:f>
        <x:v>-136320.2370673864</x:v>
      </x:c>
      <x:c r="L3441" s="77" t="str">
        <x:v>weighted_hybrid</x:v>
      </x:c>
      <x:c r="M3441" s="77" t="str">
        <x:v>是</x:v>
      </x:c>
      <x:c r="N3441" s="77" t="str">
        <x:v>是</x:v>
      </x:c>
    </x:row>
    <x:row r="3442">
      <x:c r="A3442" s="77" t="str">
        <x:v>4533</x:v>
      </x:c>
      <x:c r="B3442" s="77" t="str">
        <x:v>協易機</x:v>
      </x:c>
      <x:c r="C3442" s="125" t="n">
        <x:v>45809</x:v>
      </x:c>
      <x:c r="D3442" s="120" t="n">
        <x:v>314641</x:v>
      </x:c>
      <x:c r="E3442" s="120" t="n">
        <x:v>326479.0111389489</x:v>
      </x:c>
      <x:c r="F3442" s="120" t="n">
        <x:v>324118.39104482083</x:v>
      </x:c>
      <x:c r="G3442" s="120" t="n">
        <x:v>326741.30226051866</x:v>
      </x:c>
      <x:c r="H3442" s="119" t="n">
        <x:v>0.03762386700699814</x:v>
      </x:c>
      <x:c r="I3442" s="119" t="n">
        <x:f>IFERROR(ABS(F3442-D3442)/ABS(D3442),"")</x:f>
        <x:v>0.03012128439974712</x:v>
      </x:c>
      <x:c r="J3442" s="119" t="n">
        <x:f>IFERROR(ABS(G3442-D3442)/ABS(D3442),"")</x:f>
        <x:v>0.0384574872966926</x:v>
      </x:c>
      <x:c r="K3442" s="120" t="n">
        <x:f>E3442-D3442</x:f>
        <x:v>11838.011138948903</x:v>
      </x:c>
      <x:c r="L3442" s="77" t="str">
        <x:v>weighted_hybrid</x:v>
      </x:c>
      <x:c r="M3442" s="77" t="str">
        <x:v>是</x:v>
      </x:c>
      <x:c r="N3442" s="77" t="str">
        <x:v>是</x:v>
      </x:c>
    </x:row>
    <x:row r="3443">
      <x:c r="A3443" s="77" t="str">
        <x:v>4533</x:v>
      </x:c>
      <x:c r="B3443" s="77" t="str">
        <x:v>協易機</x:v>
      </x:c>
      <x:c r="C3443" s="125" t="n">
        <x:v>45839</x:v>
      </x:c>
      <x:c r="D3443" s="120" t="n">
        <x:v>370193</x:v>
      </x:c>
      <x:c r="E3443" s="120" t="n">
        <x:v>301881.8705697859</x:v>
      </x:c>
      <x:c r="F3443" s="120" t="n">
        <x:v>347547.83439389605</x:v>
      </x:c>
      <x:c r="G3443" s="120" t="n">
        <x:v>296807.8745893292</x:v>
      </x:c>
      <x:c r="H3443" s="119" t="n">
        <x:v>0.18452842012197454</x:v>
      </x:c>
      <x:c r="I3443" s="119" t="n">
        <x:f>IFERROR(ABS(F3443-D3443)/ABS(D3443),"")</x:f>
        <x:v>0.061171242044295686</x:v>
      </x:c>
      <x:c r="J3443" s="119" t="n">
        <x:f>IFERROR(ABS(G3443-D3443)/ABS(D3443),"")</x:f>
        <x:v>0.19823477324171668</x:v>
      </x:c>
      <x:c r="K3443" s="120" t="n">
        <x:f>E3443-D3443</x:f>
        <x:v>-68311.12943021412</x:v>
      </x:c>
      <x:c r="L3443" s="77" t="str">
        <x:v>weighted_hybrid</x:v>
      </x:c>
      <x:c r="M3443" s="77" t="str">
        <x:v>是</x:v>
      </x:c>
      <x:c r="N3443" s="77" t="str">
        <x:v>是</x:v>
      </x:c>
    </x:row>
    <x:row r="3444">
      <x:c r="A3444" s="77" t="str">
        <x:v>4533</x:v>
      </x:c>
      <x:c r="B3444" s="77" t="str">
        <x:v>協易機</x:v>
      </x:c>
      <x:c r="C3444" s="125" t="n">
        <x:v>45870</x:v>
      </x:c>
      <x:c r="D3444" s="120" t="n">
        <x:v>328044</x:v>
      </x:c>
      <x:c r="E3444" s="120" t="n">
        <x:v>373318.81684429897</x:v>
      </x:c>
      <x:c r="F3444" s="120" t="n">
        <x:v>342357.19960652746</x:v>
      </x:c>
      <x:c r="G3444" s="120" t="n">
        <x:v>376758.9965373847</x:v>
      </x:c>
      <x:c r="H3444" s="119" t="n">
        <x:v>0.1380144640484172</x:v>
      </x:c>
      <x:c r="I3444" s="119" t="n">
        <x:f>IFERROR(ABS(F3444-D3444)/ABS(D3444),"")</x:f>
        <x:v>0.04363195061189187</x:v>
      </x:c>
      <x:c r="J3444" s="119" t="n">
        <x:f>IFERROR(ABS(G3444-D3444)/ABS(D3444),"")</x:f>
        <x:v>0.1485014099858089</x:v>
      </x:c>
      <x:c r="K3444" s="120" t="n">
        <x:f>E3444-D3444</x:f>
        <x:v>45274.81684429897</x:v>
      </x:c>
      <x:c r="L3444" s="77" t="str">
        <x:v>weighted_hybrid</x:v>
      </x:c>
      <x:c r="M3444" s="77" t="str">
        <x:v>是</x:v>
      </x:c>
      <x:c r="N3444" s="77" t="str">
        <x:v>是</x:v>
      </x:c>
    </x:row>
    <x:row r="3445">
      <x:c r="A3445" s="77" t="str">
        <x:v>4533</x:v>
      </x:c>
      <x:c r="B3445" s="77" t="str">
        <x:v>協易機</x:v>
      </x:c>
      <x:c r="C3445" s="125" t="n">
        <x:v>45901</x:v>
      </x:c>
      <x:c r="D3445" s="120" t="n">
        <x:v>343447</x:v>
      </x:c>
      <x:c r="E3445" s="120" t="n">
        <x:v>361458.36219497956</x:v>
      </x:c>
      <x:c r="F3445" s="120" t="n">
        <x:v>378143.822498566</x:v>
      </x:c>
      <x:c r="G3445" s="120" t="n">
        <x:v>359604.42216124776</x:v>
      </x:c>
      <x:c r="H3445" s="119" t="n">
        <x:v>0.0524429160685042</x:v>
      </x:c>
      <x:c r="I3445" s="119" t="n">
        <x:f>IFERROR(ABS(F3445-D3445)/ABS(D3445),"")</x:f>
        <x:v>0.1010252600796222</x:v>
      </x:c>
      <x:c r="J3445" s="119" t="n">
        <x:f>IFERROR(ABS(G3445-D3445)/ABS(D3445),"")</x:f>
        <x:v>0.047044877845046705</x:v>
      </x:c>
      <x:c r="K3445" s="120" t="n">
        <x:f>E3445-D3445</x:f>
        <x:v>18011.362194979563</x:v>
      </x:c>
      <x:c r="L3445" s="77" t="str">
        <x:v>weighted_hybrid</x:v>
      </x:c>
      <x:c r="M3445" s="77" t="str">
        <x:v>是</x:v>
      </x:c>
      <x:c r="N3445" s="77" t="str">
        <x:v>是</x:v>
      </x:c>
    </x:row>
    <x:row r="3446">
      <x:c r="A3446" s="77" t="str">
        <x:v>4533</x:v>
      </x:c>
      <x:c r="B3446" s="77" t="str">
        <x:v>協易機</x:v>
      </x:c>
      <x:c r="C3446" s="125" t="n">
        <x:v>45931</x:v>
      </x:c>
      <x:c r="D3446" s="120" t="n">
        <x:v>231841</x:v>
      </x:c>
      <x:c r="E3446" s="120" t="n">
        <x:v>279887.4044512273</x:v>
      </x:c>
      <x:c r="F3446" s="120" t="n">
        <x:v>328683.4944788962</x:v>
      </x:c>
      <x:c r="G3446" s="120" t="n">
        <x:v>274465.61667037517</x:v>
      </x:c>
      <x:c r="H3446" s="119" t="n">
        <x:v>0.20723860081360623</x:v>
      </x:c>
      <x:c r="I3446" s="119" t="n">
        <x:f>IFERROR(ABS(F3446-D3446)/ABS(D3446),"")</x:f>
        <x:v>0.4177108211183363</x:v>
      </x:c>
      <x:c r="J3446" s="119" t="n">
        <x:f>IFERROR(ABS(G3446-D3446)/ABS(D3446),"")</x:f>
        <x:v>0.18385279855752507</x:v>
      </x:c>
      <x:c r="K3446" s="120" t="n">
        <x:f>E3446-D3446</x:f>
        <x:v>48046.40445122728</x:v>
      </x:c>
      <x:c r="L3446" s="77" t="str">
        <x:v>weighted_hybrid</x:v>
      </x:c>
      <x:c r="M3446" s="77" t="str">
        <x:v>是</x:v>
      </x:c>
      <x:c r="N3446" s="77" t="str">
        <x:v>是</x:v>
      </x:c>
    </x:row>
    <x:row r="3447">
      <x:c r="A3447" s="77" t="str">
        <x:v>4533</x:v>
      </x:c>
      <x:c r="B3447" s="77" t="str">
        <x:v>協易機</x:v>
      </x:c>
      <x:c r="C3447" s="125" t="n">
        <x:v>45962</x:v>
      </x:c>
      <x:c r="D3447" s="120" t="n">
        <x:v>340616</x:v>
      </x:c>
      <x:c r="E3447" s="120" t="n">
        <x:v>306694.64666150534</x:v>
      </x:c>
      <x:c r="F3447" s="120" t="n">
        <x:v>345395.81272944954</x:v>
      </x:c>
      <x:c r="G3447" s="120" t="n">
        <x:v>302394.5170984004</x:v>
      </x:c>
      <x:c r="H3447" s="119" t="n">
        <x:v>0.09958825580270644</x:v>
      </x:c>
      <x:c r="I3447" s="119" t="n">
        <x:f>IFERROR(ABS(F3447-D3447)/ABS(D3447),"")</x:f>
        <x:v>0.014032848514014418</x:v>
      </x:c>
      <x:c r="J3447" s="119" t="n">
        <x:f>IFERROR(ABS(G3447-D3447)/ABS(D3447),"")</x:f>
        <x:v>0.11221282294900888</x:v>
      </x:c>
      <x:c r="K3447" s="120" t="n">
        <x:f>E3447-D3447</x:f>
        <x:v>-33921.353338494664</x:v>
      </x:c>
      <x:c r="L3447" s="77" t="str">
        <x:v>weighted_hybrid</x:v>
      </x:c>
      <x:c r="M3447" s="77" t="str">
        <x:v>是</x:v>
      </x:c>
      <x:c r="N3447" s="77" t="str">
        <x:v>是</x:v>
      </x:c>
    </x:row>
    <x:row r="3448">
      <x:c r="A3448" s="77" t="str">
        <x:v>4533</x:v>
      </x:c>
      <x:c r="B3448" s="77" t="str">
        <x:v>協易機</x:v>
      </x:c>
      <x:c r="C3448" s="125" t="n">
        <x:v>45992</x:v>
      </x:c>
      <x:c r="D3448" s="120" t="n">
        <x:v>383165</x:v>
      </x:c>
      <x:c r="E3448" s="120" t="n">
        <x:v>307420.4774999731</x:v>
      </x:c>
      <x:c r="F3448" s="120" t="n">
        <x:v>352557.9058282989</x:v>
      </x:c>
      <x:c r="G3448" s="120" t="n">
        <x:v>302405.20768571465</x:v>
      </x:c>
      <x:c r="H3448" s="119" t="n">
        <x:v>0.19768121435941935</x:v>
      </x:c>
      <x:c r="I3448" s="119" t="n">
        <x:f>IFERROR(ABS(F3448-D3448)/ABS(D3448),"")</x:f>
        <x:v>0.07987967108608854</x:v>
      </x:c>
      <x:c r="J3448" s="119" t="n">
        <x:f>IFERROR(ABS(G3448-D3448)/ABS(D3448),"")</x:f>
        <x:v>0.21077027472312282</x:v>
      </x:c>
      <x:c r="K3448" s="120" t="n">
        <x:f>E3448-D3448</x:f>
        <x:v>-75744.52250002691</x:v>
      </x:c>
      <x:c r="L3448" s="77" t="str">
        <x:v>weighted_hybrid</x:v>
      </x:c>
      <x:c r="M3448" s="77" t="str">
        <x:v>是</x:v>
      </x:c>
      <x:c r="N3448" s="77" t="str">
        <x:v>是</x:v>
      </x:c>
    </x:row>
    <x:row r="3449">
      <x:c r="A3449" s="77" t="str">
        <x:v>4538</x:v>
      </x:c>
      <x:c r="B3449" s="77" t="str">
        <x:v>大詠城</x:v>
      </x:c>
      <x:c r="C3449" s="125" t="n">
        <x:v>45658</x:v>
      </x:c>
      <x:c r="D3449" s="120" t="n">
        <x:v>15160</x:v>
      </x:c>
      <x:c r="E3449" s="120" t="n">
        <x:v>17339.83088859537</x:v>
      </x:c>
      <x:c r="F3449" s="120" t="n">
        <x:v>19635.39918969833</x:v>
      </x:c>
      <x:c r="G3449" s="120" t="n">
        <x:v>17084.767744028373</x:v>
      </x:c>
      <x:c r="H3449" s="119" t="n">
        <x:v>0.14378831718966822</x:v>
      </x:c>
      <x:c r="I3449" s="119" t="n">
        <x:f>IFERROR(ABS(F3449-D3449)/ABS(D3449),"")</x:f>
        <x:v>0.29521102834421714</x:v>
      </x:c>
      <x:c r="J3449" s="119" t="n">
        <x:f>IFERROR(ABS(G3449-D3449)/ABS(D3449),"")</x:f>
        <x:v>0.12696357150582938</x:v>
      </x:c>
      <x:c r="K3449" s="120" t="n">
        <x:f>E3449-D3449</x:f>
        <x:v>2179.83088859537</x:v>
      </x:c>
      <x:c r="L3449" s="77" t="str">
        <x:v>weighted_hybrid</x:v>
      </x:c>
      <x:c r="M3449" s="77" t="str">
        <x:v>是</x:v>
      </x:c>
      <x:c r="N3449" s="77" t="str">
        <x:v>是</x:v>
      </x:c>
    </x:row>
    <x:row r="3450">
      <x:c r="A3450" s="77" t="str">
        <x:v>4538</x:v>
      </x:c>
      <x:c r="B3450" s="77" t="str">
        <x:v>大詠城</x:v>
      </x:c>
      <x:c r="C3450" s="125" t="n">
        <x:v>45689</x:v>
      </x:c>
      <x:c r="D3450" s="120" t="n">
        <x:v>24788</x:v>
      </x:c>
      <x:c r="E3450" s="120" t="n">
        <x:v>15449.350707434616</x:v>
      </x:c>
      <x:c r="F3450" s="120" t="n">
        <x:v>16037.095577856411</x:v>
      </x:c>
      <x:c r="G3450" s="120" t="n">
        <x:v>15384.045721832194</x:v>
      </x:c>
      <x:c r="H3450" s="119" t="n">
        <x:v>0.37674073311946843</x:v>
      </x:c>
      <x:c r="I3450" s="119" t="n">
        <x:f>IFERROR(ABS(F3450-D3450)/ABS(D3450),"")</x:f>
        <x:v>0.3530298701849116</x:v>
      </x:c>
      <x:c r="J3450" s="119" t="n">
        <x:f>IFERROR(ABS(G3450-D3450)/ABS(D3450),"")</x:f>
        <x:v>0.37937527344553035</x:v>
      </x:c>
      <x:c r="K3450" s="120" t="n">
        <x:f>E3450-D3450</x:f>
        <x:v>-9338.649292565384</x:v>
      </x:c>
      <x:c r="L3450" s="77" t="str">
        <x:v>weighted_hybrid</x:v>
      </x:c>
      <x:c r="M3450" s="77" t="str">
        <x:v>是</x:v>
      </x:c>
      <x:c r="N3450" s="77" t="str">
        <x:v>是</x:v>
      </x:c>
    </x:row>
    <x:row r="3451">
      <x:c r="A3451" s="77" t="str">
        <x:v>4538</x:v>
      </x:c>
      <x:c r="B3451" s="77" t="str">
        <x:v>大詠城</x:v>
      </x:c>
      <x:c r="C3451" s="125" t="n">
        <x:v>45717</x:v>
      </x:c>
      <x:c r="D3451" s="120" t="n">
        <x:v>29646</x:v>
      </x:c>
      <x:c r="E3451" s="120" t="n">
        <x:v>18166.923888143116</x:v>
      </x:c>
      <x:c r="F3451" s="120" t="n">
        <x:v>21861.25949952239</x:v>
      </x:c>
      <x:c r="G3451" s="120" t="n">
        <x:v>17756.442153545417</x:v>
      </x:c>
      <x:c r="H3451" s="119" t="n">
        <x:v>0.3872048880745087</x:v>
      </x:c>
      <x:c r="I3451" s="119" t="n">
        <x:f>IFERROR(ABS(F3451-D3451)/ABS(D3451),"")</x:f>
        <x:v>0.2625899109653109</x:v>
      </x:c>
      <x:c r="J3451" s="119" t="n">
        <x:f>IFERROR(ABS(G3451-D3451)/ABS(D3451),"")</x:f>
        <x:v>0.4010509966421974</x:v>
      </x:c>
      <x:c r="K3451" s="120" t="n">
        <x:f>E3451-D3451</x:f>
        <x:v>-11479.076111856884</x:v>
      </x:c>
      <x:c r="L3451" s="77" t="str">
        <x:v>weighted_hybrid</x:v>
      </x:c>
      <x:c r="M3451" s="77" t="str">
        <x:v>是</x:v>
      </x:c>
      <x:c r="N3451" s="77" t="str">
        <x:v>是</x:v>
      </x:c>
    </x:row>
    <x:row r="3452">
      <x:c r="A3452" s="77" t="str">
        <x:v>4538</x:v>
      </x:c>
      <x:c r="B3452" s="77" t="str">
        <x:v>大詠城</x:v>
      </x:c>
      <x:c r="C3452" s="125" t="n">
        <x:v>45748</x:v>
      </x:c>
      <x:c r="D3452" s="120" t="n">
        <x:v>34258</x:v>
      </x:c>
      <x:c r="E3452" s="120" t="n">
        <x:v>23805.051967363317</x:v>
      </x:c>
      <x:c r="F3452" s="120" t="n">
        <x:v>22637.170619601275</x:v>
      </x:c>
      <x:c r="G3452" s="120" t="n">
        <x:v>23934.8165615591</x:v>
      </x:c>
      <x:c r="H3452" s="119" t="n">
        <x:v>0.3051242930888167</x:v>
      </x:c>
      <x:c r="I3452" s="119" t="n">
        <x:f>IFERROR(ABS(F3452-D3452)/ABS(D3452),"")</x:f>
        <x:v>0.3392150557650396</x:v>
      </x:c>
      <x:c r="J3452" s="119" t="n">
        <x:f>IFERROR(ABS(G3452-D3452)/ABS(D3452),"")</x:f>
        <x:v>0.3013364305692364</x:v>
      </x:c>
      <x:c r="K3452" s="120" t="n">
        <x:f>E3452-D3452</x:f>
        <x:v>-10452.948032636683</x:v>
      </x:c>
      <x:c r="L3452" s="77" t="str">
        <x:v>weighted_hybrid</x:v>
      </x:c>
      <x:c r="M3452" s="77" t="str">
        <x:v>是</x:v>
      </x:c>
      <x:c r="N3452" s="77" t="str">
        <x:v>是</x:v>
      </x:c>
    </x:row>
    <x:row r="3453">
      <x:c r="A3453" s="77" t="str">
        <x:v>4538</x:v>
      </x:c>
      <x:c r="B3453" s="77" t="str">
        <x:v>大詠城</x:v>
      </x:c>
      <x:c r="C3453" s="125" t="n">
        <x:v>45778</x:v>
      </x:c>
      <x:c r="D3453" s="120" t="n">
        <x:v>30110</x:v>
      </x:c>
      <x:c r="E3453" s="120" t="n">
        <x:v>37746.312900470584</x:v>
      </x:c>
      <x:c r="F3453" s="120" t="n">
        <x:v>32638.209567243604</x:v>
      </x:c>
      <x:c r="G3453" s="120" t="n">
        <x:v>38313.8799374958</x:v>
      </x:c>
      <x:c r="H3453" s="119" t="n">
        <x:v>0.2536138459140015</x:v>
      </x:c>
      <x:c r="I3453" s="119" t="n">
        <x:f>IFERROR(ABS(F3453-D3453)/ABS(D3453),"")</x:f>
        <x:v>0.08396577772313532</x:v>
      </x:c>
      <x:c r="J3453" s="119" t="n">
        <x:f>IFERROR(ABS(G3453-D3453)/ABS(D3453),"")</x:f>
        <x:v>0.2724636312685421</x:v>
      </x:c>
      <x:c r="K3453" s="120" t="n">
        <x:f>E3453-D3453</x:f>
        <x:v>7636.312900470584</x:v>
      </x:c>
      <x:c r="L3453" s="77" t="str">
        <x:v>weighted_hybrid</x:v>
      </x:c>
      <x:c r="M3453" s="77" t="str">
        <x:v>是</x:v>
      </x:c>
      <x:c r="N3453" s="77" t="str">
        <x:v>是</x:v>
      </x:c>
    </x:row>
    <x:row r="3454">
      <x:c r="A3454" s="77" t="str">
        <x:v>4538</x:v>
      </x:c>
      <x:c r="B3454" s="77" t="str">
        <x:v>大詠城</x:v>
      </x:c>
      <x:c r="C3454" s="125" t="n">
        <x:v>45809</x:v>
      </x:c>
      <x:c r="D3454" s="120" t="n">
        <x:v>41995</x:v>
      </x:c>
      <x:c r="E3454" s="120" t="n">
        <x:v>33026.49207311942</x:v>
      </x:c>
      <x:c r="F3454" s="120" t="n">
        <x:v>28015.459104670936</x:v>
      </x:c>
      <x:c r="G3454" s="120" t="n">
        <x:v>33583.27351405814</x:v>
      </x:c>
      <x:c r="H3454" s="119" t="n">
        <x:v>0.21356132698846475</x:v>
      </x:c>
      <x:c r="I3454" s="119" t="n">
        <x:f>IFERROR(ABS(F3454-D3454)/ABS(D3454),"")</x:f>
        <x:v>0.332885841060342</x:v>
      </x:c>
      <x:c r="J3454" s="119" t="n">
        <x:f>IFERROR(ABS(G3454-D3454)/ABS(D3454),"")</x:f>
        <x:v>0.20030304764714507</x:v>
      </x:c>
      <x:c r="K3454" s="120" t="n">
        <x:f>E3454-D3454</x:f>
        <x:v>-8968.507926880578</x:v>
      </x:c>
      <x:c r="L3454" s="77" t="str">
        <x:v>weighted_hybrid</x:v>
      </x:c>
      <x:c r="M3454" s="77" t="str">
        <x:v>是</x:v>
      </x:c>
      <x:c r="N3454" s="77" t="str">
        <x:v>是</x:v>
      </x:c>
    </x:row>
    <x:row r="3455">
      <x:c r="A3455" s="77" t="str">
        <x:v>4538</x:v>
      </x:c>
      <x:c r="B3455" s="77" t="str">
        <x:v>大詠城</x:v>
      </x:c>
      <x:c r="C3455" s="125" t="n">
        <x:v>45839</x:v>
      </x:c>
      <x:c r="D3455" s="120" t="n">
        <x:v>37046</x:v>
      </x:c>
      <x:c r="E3455" s="120" t="n">
        <x:v>46728.41897792773</x:v>
      </x:c>
      <x:c r="F3455" s="120" t="n">
        <x:v>40265.079379317016</x:v>
      </x:c>
      <x:c r="G3455" s="120" t="n">
        <x:v>47446.5678222178</x:v>
      </x:c>
      <x:c r="H3455" s="119" t="n">
        <x:v>0.26136206278485474</x:v>
      </x:c>
      <x:c r="I3455" s="119" t="n">
        <x:f>IFERROR(ABS(F3455-D3455)/ABS(D3455),"")</x:f>
        <x:v>0.08689411486576192</x:v>
      </x:c>
      <x:c r="J3455" s="119" t="n">
        <x:f>IFERROR(ABS(G3455-D3455)/ABS(D3455),"")</x:f>
        <x:v>0.2807473903314205</x:v>
      </x:c>
      <x:c r="K3455" s="120" t="n">
        <x:f>E3455-D3455</x:f>
        <x:v>9682.41897792773</x:v>
      </x:c>
      <x:c r="L3455" s="77" t="str">
        <x:v>weighted_hybrid</x:v>
      </x:c>
      <x:c r="M3455" s="77" t="str">
        <x:v>是</x:v>
      </x:c>
      <x:c r="N3455" s="77" t="str">
        <x:v>是</x:v>
      </x:c>
    </x:row>
    <x:row r="3456">
      <x:c r="A3456" s="77" t="str">
        <x:v>4538</x:v>
      </x:c>
      <x:c r="B3456" s="77" t="str">
        <x:v>大詠城</x:v>
      </x:c>
      <x:c r="C3456" s="125" t="n">
        <x:v>45870</x:v>
      </x:c>
      <x:c r="D3456" s="120" t="n">
        <x:v>34944</x:v>
      </x:c>
      <x:c r="E3456" s="120" t="n">
        <x:v>37354.28022775696</x:v>
      </x:c>
      <x:c r="F3456" s="120" t="n">
        <x:v>35458.340334141</x:v>
      </x:c>
      <x:c r="G3456" s="120" t="n">
        <x:v>37564.940215936505</x:v>
      </x:c>
      <x:c r="H3456" s="119" t="n">
        <x:v>0.06897551018077373</x:v>
      </x:c>
      <x:c r="I3456" s="119" t="n">
        <x:f>IFERROR(ABS(F3456-D3456)/ABS(D3456),"")</x:f>
        <x:v>0.014718988499914184</x:v>
      </x:c>
      <x:c r="J3456" s="119" t="n">
        <x:f>IFERROR(ABS(G3456-D3456)/ABS(D3456),"")</x:f>
        <x:v>0.07500401258975806</x:v>
      </x:c>
      <x:c r="K3456" s="120" t="n">
        <x:f>E3456-D3456</x:f>
        <x:v>2410.280227756957</x:v>
      </x:c>
      <x:c r="L3456" s="77" t="str">
        <x:v>weighted_hybrid</x:v>
      </x:c>
      <x:c r="M3456" s="77" t="str">
        <x:v>是</x:v>
      </x:c>
      <x:c r="N3456" s="77" t="str">
        <x:v>是</x:v>
      </x:c>
    </x:row>
    <x:row r="3457">
      <x:c r="A3457" s="77" t="str">
        <x:v>4538</x:v>
      </x:c>
      <x:c r="B3457" s="77" t="str">
        <x:v>大詠城</x:v>
      </x:c>
      <x:c r="C3457" s="125" t="n">
        <x:v>45901</x:v>
      </x:c>
      <x:c r="D3457" s="120" t="n">
        <x:v>30261</x:v>
      </x:c>
      <x:c r="E3457" s="120" t="n">
        <x:v>36052.57204382127</x:v>
      </x:c>
      <x:c r="F3457" s="120" t="n">
        <x:v>36580.75051078894</x:v>
      </x:c>
      <x:c r="G3457" s="120" t="n">
        <x:v>35993.885547491525</x:v>
      </x:c>
      <x:c r="H3457" s="119" t="n">
        <x:v>0.19138733167513522</x:v>
      </x:c>
      <x:c r="I3457" s="119" t="n">
        <x:f>IFERROR(ABS(F3457-D3457)/ABS(D3457),"")</x:f>
        <x:v>0.20884142991933305</x:v>
      </x:c>
      <x:c r="J3457" s="119" t="n">
        <x:f>IFERROR(ABS(G3457-D3457)/ABS(D3457),"")</x:f>
        <x:v>0.1894479874257799</x:v>
      </x:c>
      <x:c r="K3457" s="120" t="n">
        <x:f>E3457-D3457</x:f>
        <x:v>5791.572043821267</x:v>
      </x:c>
      <x:c r="L3457" s="77" t="str">
        <x:v>weighted_hybrid</x:v>
      </x:c>
      <x:c r="M3457" s="77" t="str">
        <x:v>是</x:v>
      </x:c>
      <x:c r="N3457" s="77" t="str">
        <x:v>是</x:v>
      </x:c>
    </x:row>
    <x:row r="3458">
      <x:c r="A3458" s="77" t="str">
        <x:v>4538</x:v>
      </x:c>
      <x:c r="B3458" s="77" t="str">
        <x:v>大詠城</x:v>
      </x:c>
      <x:c r="C3458" s="125" t="n">
        <x:v>45931</x:v>
      </x:c>
      <x:c r="D3458" s="120" t="n">
        <x:v>31742</x:v>
      </x:c>
      <x:c r="E3458" s="120" t="n">
        <x:v>32548.75218794626</x:v>
      </x:c>
      <x:c r="F3458" s="120" t="n">
        <x:v>34564.75351033005</x:v>
      </x:c>
      <x:c r="G3458" s="120" t="n">
        <x:v>32324.752041014726</x:v>
      </x:c>
      <x:c r="H3458" s="119" t="n">
        <x:v>0.025415921742368418</x:v>
      </x:c>
      <x:c r="I3458" s="119" t="n">
        <x:f>IFERROR(ABS(F3458-D3458)/ABS(D3458),"")</x:f>
        <x:v>0.08892802943513474</x:v>
      </x:c>
      <x:c r="J3458" s="119" t="n">
        <x:f>IFERROR(ABS(G3458-D3458)/ABS(D3458),"")</x:f>
        <x:v>0.018359020887616605</x:v>
      </x:c>
      <x:c r="K3458" s="120" t="n">
        <x:f>E3458-D3458</x:f>
        <x:v>806.7521879462583</x:v>
      </x:c>
      <x:c r="L3458" s="77" t="str">
        <x:v>weighted_hybrid</x:v>
      </x:c>
      <x:c r="M3458" s="77" t="str">
        <x:v>是</x:v>
      </x:c>
      <x:c r="N3458" s="77" t="str">
        <x:v>是</x:v>
      </x:c>
    </x:row>
    <x:row r="3459">
      <x:c r="A3459" s="77" t="str">
        <x:v>4538</x:v>
      </x:c>
      <x:c r="B3459" s="77" t="str">
        <x:v>大詠城</x:v>
      </x:c>
      <x:c r="C3459" s="125" t="n">
        <x:v>45962</x:v>
      </x:c>
      <x:c r="D3459" s="120" t="n">
        <x:v>35618</x:v>
      </x:c>
      <x:c r="E3459" s="120" t="n">
        <x:v>25084.861453366022</x:v>
      </x:c>
      <x:c r="F3459" s="120" t="n">
        <x:v>28331.53734232052</x:v>
      </x:c>
      <x:c r="G3459" s="120" t="n">
        <x:v>24724.11968792663</x:v>
      </x:c>
      <x:c r="H3459" s="119" t="n">
        <x:v>0.29572515432180296</x:v>
      </x:c>
      <x:c r="I3459" s="119" t="n">
        <x:f>IFERROR(ABS(F3459-D3459)/ABS(D3459),"")</x:f>
        <x:v>0.2045724818260284</x:v>
      </x:c>
      <x:c r="J3459" s="119" t="n">
        <x:f>IFERROR(ABS(G3459-D3459)/ABS(D3459),"")</x:f>
        <x:v>0.3058532290435557</x:v>
      </x:c>
      <x:c r="K3459" s="120" t="n">
        <x:f>E3459-D3459</x:f>
        <x:v>-10533.138546633978</x:v>
      </x:c>
      <x:c r="L3459" s="77" t="str">
        <x:v>weighted_hybrid</x:v>
      </x:c>
      <x:c r="M3459" s="77" t="str">
        <x:v>是</x:v>
      </x:c>
      <x:c r="N3459" s="77" t="str">
        <x:v>是</x:v>
      </x:c>
    </x:row>
    <x:row r="3460">
      <x:c r="A3460" s="77" t="str">
        <x:v>4538</x:v>
      </x:c>
      <x:c r="B3460" s="77" t="str">
        <x:v>大詠城</x:v>
      </x:c>
      <x:c r="C3460" s="125" t="n">
        <x:v>45992</x:v>
      </x:c>
      <x:c r="D3460" s="120" t="n">
        <x:v>34218</x:v>
      </x:c>
      <x:c r="E3460" s="120" t="n">
        <x:v>25038.060967973423</x:v>
      </x:c>
      <x:c r="F3460" s="120" t="n">
        <x:v>29402.94698023258</x:v>
      </x:c>
      <x:c r="G3460" s="120" t="n">
        <x:v>24553.07363327796</x:v>
      </x:c>
      <x:c r="H3460" s="119" t="n">
        <x:v>0.26827807095758305</x:v>
      </x:c>
      <x:c r="I3460" s="119" t="n">
        <x:f>IFERROR(ABS(F3460-D3460)/ABS(D3460),"")</x:f>
        <x:v>0.1407169624106441</x:v>
      </x:c>
      <x:c r="J3460" s="119" t="n">
        <x:f>IFERROR(ABS(G3460-D3460)/ABS(D3460),"")</x:f>
        <x:v>0.28245152746279856</x:v>
      </x:c>
      <x:c r="K3460" s="120" t="n">
        <x:f>E3460-D3460</x:f>
        <x:v>-9179.939032026577</x:v>
      </x:c>
      <x:c r="L3460" s="77" t="str">
        <x:v>weighted_hybrid</x:v>
      </x:c>
      <x:c r="M3460" s="77" t="str">
        <x:v>是</x:v>
      </x:c>
      <x:c r="N3460" s="77" t="str">
        <x:v>是</x:v>
      </x:c>
    </x:row>
    <x:row r="3461">
      <x:c r="A3461" s="77" t="str">
        <x:v>4540</x:v>
      </x:c>
      <x:c r="B3461" s="77" t="str">
        <x:v>全球傳動</x:v>
      </x:c>
      <x:c r="C3461" s="125" t="n">
        <x:v>45658</x:v>
      </x:c>
      <x:c r="D3461" s="120" t="n">
        <x:v>145376</x:v>
      </x:c>
      <x:c r="E3461" s="120" t="n">
        <x:v>295749.9077965272</x:v>
      </x:c>
      <x:c r="F3461" s="120" t="n">
        <x:v>267963.8621640896</x:v>
      </x:c>
      <x:c r="G3461" s="120" t="n">
        <x:v>298837.24620013137</x:v>
      </x:c>
      <x:c r="H3461" s="119" t="n">
        <x:v>1.0343791808587883</x:v>
      </x:c>
      <x:c r="I3461" s="119" t="n">
        <x:f>IFERROR(ABS(F3461-D3461)/ABS(D3461),"")</x:f>
        <x:v>0.8432469057071977</x:v>
      </x:c>
      <x:c r="J3461" s="119" t="n">
        <x:f>IFERROR(ABS(G3461-D3461)/ABS(D3461),"")</x:f>
        <x:v>1.055616100320076</x:v>
      </x:c>
      <x:c r="K3461" s="120" t="n">
        <x:f>E3461-D3461</x:f>
        <x:v>150373.9077965272</x:v>
      </x:c>
      <x:c r="L3461" s="77" t="str">
        <x:v>weighted_hybrid</x:v>
      </x:c>
      <x:c r="M3461" s="77" t="str">
        <x:v>是</x:v>
      </x:c>
      <x:c r="N3461" s="77" t="str">
        <x:v>是</x:v>
      </x:c>
    </x:row>
    <x:row r="3462">
      <x:c r="A3462" s="77" t="str">
        <x:v>4540</x:v>
      </x:c>
      <x:c r="B3462" s="77" t="str">
        <x:v>全球傳動</x:v>
      </x:c>
      <x:c r="C3462" s="125" t="n">
        <x:v>45689</x:v>
      </x:c>
      <x:c r="D3462" s="120" t="n">
        <x:v>128136</x:v>
      </x:c>
      <x:c r="E3462" s="120" t="n">
        <x:v>177616.20175253053</x:v>
      </x:c>
      <x:c r="F3462" s="120" t="n">
        <x:v>154392.5142251925</x:v>
      </x:c>
      <x:c r="G3462" s="120" t="n">
        <x:v>180196.6114777903</x:v>
      </x:c>
      <x:c r="H3462" s="119" t="n">
        <x:v>0.3861537877921156</x:v>
      </x:c>
      <x:c r="I3462" s="119" t="n">
        <x:f>IFERROR(ABS(F3462-D3462)/ABS(D3462),"")</x:f>
        <x:v>0.20491129912899195</x:v>
      </x:c>
      <x:c r="J3462" s="119" t="n">
        <x:f>IFERROR(ABS(G3462-D3462)/ABS(D3462),"")</x:f>
        <x:v>0.40629184208801833</x:v>
      </x:c>
      <x:c r="K3462" s="120" t="n">
        <x:f>E3462-D3462</x:f>
        <x:v>49480.20175253053</x:v>
      </x:c>
      <x:c r="L3462" s="77" t="str">
        <x:v>weighted_hybrid</x:v>
      </x:c>
      <x:c r="M3462" s="77" t="str">
        <x:v>是</x:v>
      </x:c>
      <x:c r="N3462" s="77" t="str">
        <x:v>是</x:v>
      </x:c>
    </x:row>
    <x:row r="3463">
      <x:c r="A3463" s="77" t="str">
        <x:v>4540</x:v>
      </x:c>
      <x:c r="B3463" s="77" t="str">
        <x:v>全球傳動</x:v>
      </x:c>
      <x:c r="C3463" s="125" t="n">
        <x:v>45717</x:v>
      </x:c>
      <x:c r="D3463" s="120" t="n">
        <x:v>198168</x:v>
      </x:c>
      <x:c r="E3463" s="120" t="n">
        <x:v>151176.32072027813</x:v>
      </x:c>
      <x:c r="F3463" s="120" t="n">
        <x:v>192423.0395043225</x:v>
      </x:c>
      <x:c r="G3463" s="120" t="n">
        <x:v>146593.35196649542</x:v>
      </x:c>
      <x:c r="H3463" s="119" t="n">
        <x:v>0.23713051188749878</x:v>
      </x:c>
      <x:c r="I3463" s="119" t="n">
        <x:f>IFERROR(ABS(F3463-D3463)/ABS(D3463),"")</x:f>
        <x:v>0.02899035412214629</x:v>
      </x:c>
      <x:c r="J3463" s="119" t="n">
        <x:f>IFERROR(ABS(G3463-D3463)/ABS(D3463),"")</x:f>
        <x:v>0.2602571960836491</x:v>
      </x:c>
      <x:c r="K3463" s="120" t="n">
        <x:f>E3463-D3463</x:f>
        <x:v>-46991.679279721866</x:v>
      </x:c>
      <x:c r="L3463" s="77" t="str">
        <x:v>weighted_hybrid</x:v>
      </x:c>
      <x:c r="M3463" s="77" t="str">
        <x:v>是</x:v>
      </x:c>
      <x:c r="N3463" s="77" t="str">
        <x:v>是</x:v>
      </x:c>
    </x:row>
    <x:row r="3464">
      <x:c r="A3464" s="77" t="str">
        <x:v>4540</x:v>
      </x:c>
      <x:c r="B3464" s="77" t="str">
        <x:v>全球傳動</x:v>
      </x:c>
      <x:c r="C3464" s="125" t="n">
        <x:v>45748</x:v>
      </x:c>
      <x:c r="D3464" s="120" t="n">
        <x:v>190676</x:v>
      </x:c>
      <x:c r="E3464" s="120" t="n">
        <x:v>164864.67982952157</x:v>
      </x:c>
      <x:c r="F3464" s="120" t="n">
        <x:v>159661.28519099855</x:v>
      </x:c>
      <x:c r="G3464" s="120" t="n">
        <x:v>165442.83478935747</x:v>
      </x:c>
      <x:c r="H3464" s="119" t="n">
        <x:v>0.13536743046045874</x:v>
      </x:c>
      <x:c r="I3464" s="119" t="n">
        <x:f>IFERROR(ABS(F3464-D3464)/ABS(D3464),"")</x:f>
        <x:v>0.1626566259466396</x:v>
      </x:c>
      <x:c r="J3464" s="119" t="n">
        <x:f>IFERROR(ABS(G3464-D3464)/ABS(D3464),"")</x:f>
        <x:v>0.13233529762866084</x:v>
      </x:c>
      <x:c r="K3464" s="120" t="n">
        <x:f>E3464-D3464</x:f>
        <x:v>-25811.32017047843</x:v>
      </x:c>
      <x:c r="L3464" s="77" t="str">
        <x:v>weighted_hybrid</x:v>
      </x:c>
      <x:c r="M3464" s="77" t="str">
        <x:v>是</x:v>
      </x:c>
      <x:c r="N3464" s="77" t="str">
        <x:v>是</x:v>
      </x:c>
    </x:row>
    <x:row r="3465">
      <x:c r="A3465" s="77" t="str">
        <x:v>4540</x:v>
      </x:c>
      <x:c r="B3465" s="77" t="str">
        <x:v>全球傳動</x:v>
      </x:c>
      <x:c r="C3465" s="125" t="n">
        <x:v>45778</x:v>
      </x:c>
      <x:c r="D3465" s="120" t="n">
        <x:v>197625</x:v>
      </x:c>
      <x:c r="E3465" s="120" t="n">
        <x:v>188673.78843626074</x:v>
      </x:c>
      <x:c r="F3465" s="120" t="n">
        <x:v>190657.2492233094</x:v>
      </x:c>
      <x:c r="G3465" s="120" t="n">
        <x:v>188453.40390436645</x:v>
      </x:c>
      <x:c r="H3465" s="119" t="n">
        <x:v>0.04529392315617587</x:v>
      </x:c>
      <x:c r="I3465" s="119" t="n">
        <x:f>IFERROR(ABS(F3465-D3465)/ABS(D3465),"")</x:f>
        <x:v>0.03525743593518333</x:v>
      </x:c>
      <x:c r="J3465" s="119" t="n">
        <x:f>IFERROR(ABS(G3465-D3465)/ABS(D3465),"")</x:f>
        <x:v>0.046409088402952804</x:v>
      </x:c>
      <x:c r="K3465" s="120" t="n">
        <x:f>E3465-D3465</x:f>
        <x:v>-8951.211563739256</x:v>
      </x:c>
      <x:c r="L3465" s="77" t="str">
        <x:v>weighted_hybrid</x:v>
      </x:c>
      <x:c r="M3465" s="77" t="str">
        <x:v>是</x:v>
      </x:c>
      <x:c r="N3465" s="77" t="str">
        <x:v>是</x:v>
      </x:c>
    </x:row>
    <x:row r="3466">
      <x:c r="A3466" s="77" t="str">
        <x:v>4540</x:v>
      </x:c>
      <x:c r="B3466" s="77" t="str">
        <x:v>全球傳動</x:v>
      </x:c>
      <x:c r="C3466" s="125" t="n">
        <x:v>45809</x:v>
      </x:c>
      <x:c r="D3466" s="120" t="n">
        <x:v>254411</x:v>
      </x:c>
      <x:c r="E3466" s="120" t="n">
        <x:v>204817.68716278276</x:v>
      </x:c>
      <x:c r="F3466" s="120" t="n">
        <x:v>206359.20143095372</x:v>
      </x:c>
      <x:c r="G3466" s="120" t="n">
        <x:v>204646.40779965266</x:v>
      </x:c>
      <x:c r="H3466" s="119" t="n">
        <x:v>0.19493383869886613</x:v>
      </x:c>
      <x:c r="I3466" s="119" t="n">
        <x:f>IFERROR(ABS(F3466-D3466)/ABS(D3466),"")</x:f>
        <x:v>0.18887468925890108</x:v>
      </x:c>
      <x:c r="J3466" s="119" t="n">
        <x:f>IFERROR(ABS(G3466-D3466)/ABS(D3466),"")</x:f>
        <x:v>0.19560707752552892</x:v>
      </x:c>
      <x:c r="K3466" s="120" t="n">
        <x:f>E3466-D3466</x:f>
        <x:v>-49593.312837217236</x:v>
      </x:c>
      <x:c r="L3466" s="77" t="str">
        <x:v>weighted_hybrid</x:v>
      </x:c>
      <x:c r="M3466" s="77" t="str">
        <x:v>是</x:v>
      </x:c>
      <x:c r="N3466" s="77" t="str">
        <x:v>是</x:v>
      </x:c>
    </x:row>
    <x:row r="3467">
      <x:c r="A3467" s="77" t="str">
        <x:v>4540</x:v>
      </x:c>
      <x:c r="B3467" s="77" t="str">
        <x:v>全球傳動</x:v>
      </x:c>
      <x:c r="C3467" s="125" t="n">
        <x:v>45839</x:v>
      </x:c>
      <x:c r="D3467" s="120" t="n">
        <x:v>225610</x:v>
      </x:c>
      <x:c r="E3467" s="120" t="n">
        <x:v>201302.19338240768</x:v>
      </x:c>
      <x:c r="F3467" s="120" t="n">
        <x:v>156327.24869349165</x:v>
      </x:c>
      <x:c r="G3467" s="120" t="n">
        <x:v>206299.40945895392</x:v>
      </x:c>
      <x:c r="H3467" s="119" t="n">
        <x:v>0.10774259393463195</x:v>
      </x:c>
      <x:c r="I3467" s="119" t="n">
        <x:f>IFERROR(ABS(F3467-D3467)/ABS(D3467),"")</x:f>
        <x:v>0.30709078190908357</x:v>
      </x:c>
      <x:c r="J3467" s="119" t="n">
        <x:f>IFERROR(ABS(G3467-D3467)/ABS(D3467),"")</x:f>
        <x:v>0.08559279527080398</x:v>
      </x:c>
      <x:c r="K3467" s="120" t="n">
        <x:f>E3467-D3467</x:f>
        <x:v>-24307.806617592316</x:v>
      </x:c>
      <x:c r="L3467" s="77" t="str">
        <x:v>weighted_hybrid</x:v>
      </x:c>
      <x:c r="M3467" s="77" t="str">
        <x:v>是</x:v>
      </x:c>
      <x:c r="N3467" s="77" t="str">
        <x:v>是</x:v>
      </x:c>
    </x:row>
    <x:row r="3468">
      <x:c r="A3468" s="77" t="str">
        <x:v>4540</x:v>
      </x:c>
      <x:c r="B3468" s="77" t="str">
        <x:v>全球傳動</x:v>
      </x:c>
      <x:c r="C3468" s="125" t="n">
        <x:v>45870</x:v>
      </x:c>
      <x:c r="D3468" s="120" t="n">
        <x:v>217623</x:v>
      </x:c>
      <x:c r="E3468" s="120" t="n">
        <x:v>214696.52164536112</x:v>
      </x:c>
      <x:c r="F3468" s="120" t="n">
        <x:v>197693.8850124252</x:v>
      </x:c>
      <x:c r="G3468" s="120" t="n">
        <x:v>216585.7034934651</x:v>
      </x:c>
      <x:c r="H3468" s="119" t="n">
        <x:v>0.01344746811981674</x:v>
      </x:c>
      <x:c r="I3468" s="119" t="n">
        <x:f>IFERROR(ABS(F3468-D3468)/ABS(D3468),"")</x:f>
        <x:v>0.09157632689364088</x:v>
      </x:c>
      <x:c r="J3468" s="119" t="n">
        <x:f>IFERROR(ABS(G3468-D3468)/ABS(D3468),"")</x:f>
        <x:v>0.00476648381161418</x:v>
      </x:c>
      <x:c r="K3468" s="120" t="n">
        <x:f>E3468-D3468</x:f>
        <x:v>-2926.478354638879</x:v>
      </x:c>
      <x:c r="L3468" s="77" t="str">
        <x:v>weighted_hybrid</x:v>
      </x:c>
      <x:c r="M3468" s="77" t="str">
        <x:v>是</x:v>
      </x:c>
      <x:c r="N3468" s="77" t="str">
        <x:v>是</x:v>
      </x:c>
    </x:row>
    <x:row r="3469">
      <x:c r="A3469" s="77" t="str">
        <x:v>4540</x:v>
      </x:c>
      <x:c r="B3469" s="77" t="str">
        <x:v>全球傳動</x:v>
      </x:c>
      <x:c r="C3469" s="125" t="n">
        <x:v>45901</x:v>
      </x:c>
      <x:c r="D3469" s="120" t="n">
        <x:v>231165</x:v>
      </x:c>
      <x:c r="E3469" s="120" t="n">
        <x:v>216397.3977827052</x:v>
      </x:c>
      <x:c r="F3469" s="120" t="n">
        <x:v>203911.2057157008</x:v>
      </x:c>
      <x:c r="G3469" s="120" t="n">
        <x:v>217784.7524568168</x:v>
      </x:c>
      <x:c r="H3469" s="119" t="n">
        <x:v>0.06388338293986892</x:v>
      </x:c>
      <x:c r="I3469" s="119" t="n">
        <x:f>IFERROR(ABS(F3469-D3469)/ABS(D3469),"")</x:f>
        <x:v>0.11789758088075267</x:v>
      </x:c>
      <x:c r="J3469" s="119" t="n">
        <x:f>IFERROR(ABS(G3469-D3469)/ABS(D3469),"")</x:f>
        <x:v>0.0578818053908819</x:v>
      </x:c>
      <x:c r="K3469" s="120" t="n">
        <x:f>E3469-D3469</x:f>
        <x:v>-14767.6022172948</x:v>
      </x:c>
      <x:c r="L3469" s="77" t="str">
        <x:v>weighted_hybrid</x:v>
      </x:c>
      <x:c r="M3469" s="77" t="str">
        <x:v>是</x:v>
      </x:c>
      <x:c r="N3469" s="77" t="str">
        <x:v>是</x:v>
      </x:c>
    </x:row>
    <x:row r="3470">
      <x:c r="A3470" s="77" t="str">
        <x:v>4540</x:v>
      </x:c>
      <x:c r="B3470" s="77" t="str">
        <x:v>全球傳動</x:v>
      </x:c>
      <x:c r="C3470" s="125" t="n">
        <x:v>45931</x:v>
      </x:c>
      <x:c r="D3470" s="120" t="n">
        <x:v>258403</x:v>
      </x:c>
      <x:c r="E3470" s="120" t="n">
        <x:v>206674.25765780587</x:v>
      </x:c>
      <x:c r="F3470" s="120" t="n">
        <x:v>175164.23621457705</x:v>
      </x:c>
      <x:c r="G3470" s="120" t="n">
        <x:v>210175.37115149794</x:v>
      </x:c>
      <x:c r="H3470" s="119" t="n">
        <x:v>0.2001863072108069</x:v>
      </x:c>
      <x:c r="I3470" s="119" t="n">
        <x:f>IFERROR(ABS(F3470-D3470)/ABS(D3470),"")</x:f>
        <x:v>0.32212769892541093</x:v>
      </x:c>
      <x:c r="J3470" s="119" t="n">
        <x:f>IFERROR(ABS(G3470-D3470)/ABS(D3470),"")</x:f>
        <x:v>0.1866372636869621</x:v>
      </x:c>
      <x:c r="K3470" s="120" t="n">
        <x:f>E3470-D3470</x:f>
        <x:v>-51728.742342194135</x:v>
      </x:c>
      <x:c r="L3470" s="77" t="str">
        <x:v>weighted_hybrid</x:v>
      </x:c>
      <x:c r="M3470" s="77" t="str">
        <x:v>是</x:v>
      </x:c>
      <x:c r="N3470" s="77" t="str">
        <x:v>是</x:v>
      </x:c>
    </x:row>
    <x:row r="3471">
      <x:c r="A3471" s="77" t="str">
        <x:v>4540</x:v>
      </x:c>
      <x:c r="B3471" s="77" t="str">
        <x:v>全球傳動</x:v>
      </x:c>
      <x:c r="C3471" s="125" t="n">
        <x:v>45962</x:v>
      </x:c>
      <x:c r="D3471" s="120" t="n">
        <x:v>240452</x:v>
      </x:c>
      <x:c r="E3471" s="120" t="n">
        <x:v>263652.9973549068</x:v>
      </x:c>
      <x:c r="F3471" s="120" t="n">
        <x:v>276435.8080127449</x:v>
      </x:c>
      <x:c r="G3471" s="120" t="n">
        <x:v>262232.68505959143</x:v>
      </x:c>
      <x:c r="H3471" s="119" t="n">
        <x:v>0.09648910117157192</x:v>
      </x:c>
      <x:c r="I3471" s="119" t="n">
        <x:f>IFERROR(ABS(F3471-D3471)/ABS(D3471),"")</x:f>
        <x:v>0.14965069125124714</x:v>
      </x:c>
      <x:c r="J3471" s="119" t="n">
        <x:f>IFERROR(ABS(G3471-D3471)/ABS(D3471),"")</x:f>
        <x:v>0.09058225782938562</x:v>
      </x:c>
      <x:c r="K3471" s="120" t="n">
        <x:f>E3471-D3471</x:f>
        <x:v>23200.99735490681</x:v>
      </x:c>
      <x:c r="L3471" s="77" t="str">
        <x:v>weighted_hybrid</x:v>
      </x:c>
      <x:c r="M3471" s="77" t="str">
        <x:v>是</x:v>
      </x:c>
      <x:c r="N3471" s="77" t="str">
        <x:v>是</x:v>
      </x:c>
    </x:row>
    <x:row r="3472">
      <x:c r="A3472" s="77" t="str">
        <x:v>4540</x:v>
      </x:c>
      <x:c r="B3472" s="77" t="str">
        <x:v>全球傳動</x:v>
      </x:c>
      <x:c r="C3472" s="125" t="n">
        <x:v>45992</x:v>
      </x:c>
      <x:c r="D3472" s="120" t="n">
        <x:v>271685</x:v>
      </x:c>
      <x:c r="E3472" s="120" t="n">
        <x:v>313033.5258042492</x:v>
      </x:c>
      <x:c r="F3472" s="120" t="n">
        <x:v>384088.38420381024</x:v>
      </x:c>
      <x:c r="G3472" s="120" t="n">
        <x:v>305138.54153763136</x:v>
      </x:c>
      <x:c r="H3472" s="119" t="n">
        <x:v>0.15219289178368045</x:v>
      </x:c>
      <x:c r="I3472" s="119" t="n">
        <x:f>IFERROR(ABS(F3472-D3472)/ABS(D3472),"")</x:f>
        <x:v>0.4137268682621795</x:v>
      </x:c>
      <x:c r="J3472" s="119" t="n">
        <x:f>IFERROR(ABS(G3472-D3472)/ABS(D3472),"")</x:f>
        <x:v>0.12313356106384733</x:v>
      </x:c>
      <x:c r="K3472" s="120" t="n">
        <x:f>E3472-D3472</x:f>
        <x:v>41348.52580424922</x:v>
      </x:c>
      <x:c r="L3472" s="77" t="str">
        <x:v>weighted_hybrid</x:v>
      </x:c>
      <x:c r="M3472" s="77" t="str">
        <x:v>是</x:v>
      </x:c>
      <x:c r="N3472" s="77" t="str">
        <x:v>是</x:v>
      </x:c>
    </x:row>
    <x:row r="3473">
      <x:c r="A3473" s="77" t="str">
        <x:v>4541</x:v>
      </x:c>
      <x:c r="B3473" s="77" t="str">
        <x:v>晟田</x:v>
      </x:c>
      <x:c r="C3473" s="125" t="n">
        <x:v>45658</x:v>
      </x:c>
      <x:c r="D3473" s="120" t="n">
        <x:v>96579</x:v>
      </x:c>
      <x:c r="E3473" s="120" t="n">
        <x:v>127496.5808560927</x:v>
      </x:c>
      <x:c r="F3473" s="120" t="n">
        <x:v>94595.78931665154</x:v>
      </x:c>
      <x:c r="G3473" s="120" t="n">
        <x:v>131152.22436047505</x:v>
      </x:c>
      <x:c r="H3473" s="119" t="n">
        <x:v>0.32012736574299483</x:v>
      </x:c>
      <x:c r="I3473" s="119" t="n">
        <x:f>IFERROR(ABS(F3473-D3473)/ABS(D3473),"")</x:f>
        <x:v>0.020534595340068313</x:v>
      </x:c>
      <x:c r="J3473" s="119" t="n">
        <x:f>IFERROR(ABS(G3473-D3473)/ABS(D3473),"")</x:f>
        <x:v>0.35797869475222416</x:v>
      </x:c>
      <x:c r="K3473" s="120" t="n">
        <x:f>E3473-D3473</x:f>
        <x:v>30917.580856092696</x:v>
      </x:c>
      <x:c r="L3473" s="77" t="str">
        <x:v>weighted_hybrid</x:v>
      </x:c>
      <x:c r="M3473" s="77" t="str">
        <x:v>是</x:v>
      </x:c>
      <x:c r="N3473" s="77" t="str">
        <x:v>是</x:v>
      </x:c>
    </x:row>
    <x:row r="3474">
      <x:c r="A3474" s="77" t="str">
        <x:v>4541</x:v>
      </x:c>
      <x:c r="B3474" s="77" t="str">
        <x:v>晟田</x:v>
      </x:c>
      <x:c r="C3474" s="125" t="n">
        <x:v>45689</x:v>
      </x:c>
      <x:c r="D3474" s="120" t="n">
        <x:v>146440</x:v>
      </x:c>
      <x:c r="E3474" s="120" t="n">
        <x:v>94859.21312962874</x:v>
      </x:c>
      <x:c r="F3474" s="120" t="n">
        <x:v>127098.45051473884</x:v>
      </x:c>
      <x:c r="G3474" s="120" t="n">
        <x:v>91277.07564239428</x:v>
      </x:c>
      <x:c r="H3474" s="119" t="n">
        <x:v>0.3522315410432345</x:v>
      </x:c>
      <x:c r="I3474" s="119" t="n">
        <x:f>IFERROR(ABS(F3474-D3474)/ABS(D3474),"")</x:f>
        <x:v>0.13207832207908468</x:v>
      </x:c>
      <x:c r="J3474" s="119" t="n">
        <x:f>IFERROR(ABS(G3474-D3474)/ABS(D3474),"")</x:f>
        <x:v>0.37669300981702897</x:v>
      </x:c>
      <x:c r="K3474" s="120" t="n">
        <x:f>E3474-D3474</x:f>
        <x:v>-51580.78687037126</x:v>
      </x:c>
      <x:c r="L3474" s="77" t="str">
        <x:v>weighted_hybrid</x:v>
      </x:c>
      <x:c r="M3474" s="77" t="str">
        <x:v>是</x:v>
      </x:c>
      <x:c r="N3474" s="77" t="str">
        <x:v>是</x:v>
      </x:c>
    </x:row>
    <x:row r="3475">
      <x:c r="A3475" s="77" t="str">
        <x:v>4541</x:v>
      </x:c>
      <x:c r="B3475" s="77" t="str">
        <x:v>晟田</x:v>
      </x:c>
      <x:c r="C3475" s="125" t="n">
        <x:v>45717</x:v>
      </x:c>
      <x:c r="D3475" s="120" t="n">
        <x:v>100488</x:v>
      </x:c>
      <x:c r="E3475" s="120" t="n">
        <x:v>155667.37874591415</x:v>
      </x:c>
      <x:c r="F3475" s="120" t="n">
        <x:v>150641.54984245385</x:v>
      </x:c>
      <x:c r="G3475" s="120" t="n">
        <x:v>156225.80417963193</x:v>
      </x:c>
      <x:c r="H3475" s="119" t="n">
        <x:v>0.5491141105994163</x:v>
      </x:c>
      <x:c r="I3475" s="119" t="n">
        <x:f>IFERROR(ABS(F3475-D3475)/ABS(D3475),"")</x:f>
        <x:v>0.49909989095666996</x:v>
      </x:c>
      <x:c r="J3475" s="119" t="n">
        <x:f>IFERROR(ABS(G3475-D3475)/ABS(D3475),"")</x:f>
        <x:v>0.5546712461152767</x:v>
      </x:c>
      <x:c r="K3475" s="120" t="n">
        <x:f>E3475-D3475</x:f>
        <x:v>55179.378745914146</x:v>
      </x:c>
      <x:c r="L3475" s="77" t="str">
        <x:v>weighted_hybrid</x:v>
      </x:c>
      <x:c r="M3475" s="77" t="str">
        <x:v>是</x:v>
      </x:c>
      <x:c r="N3475" s="77" t="str">
        <x:v>是</x:v>
      </x:c>
    </x:row>
    <x:row r="3476">
      <x:c r="A3476" s="77" t="str">
        <x:v>4541</x:v>
      </x:c>
      <x:c r="B3476" s="77" t="str">
        <x:v>晟田</x:v>
      </x:c>
      <x:c r="C3476" s="125" t="n">
        <x:v>45748</x:v>
      </x:c>
      <x:c r="D3476" s="120" t="n">
        <x:v>115132</x:v>
      </x:c>
      <x:c r="E3476" s="120" t="n">
        <x:v>97008.22508908015</x:v>
      </x:c>
      <x:c r="F3476" s="120" t="n">
        <x:v>91247.38790514368</x:v>
      </x:c>
      <x:c r="G3476" s="120" t="n">
        <x:v>97648.31810951754</x:v>
      </x:c>
      <x:c r="H3476" s="119" t="n">
        <x:v>0.15741735495709142</x:v>
      </x:c>
      <x:c r="I3476" s="119" t="n">
        <x:f>IFERROR(ABS(F3476-D3476)/ABS(D3476),"")</x:f>
        <x:v>0.20745415779154638</x:v>
      </x:c>
      <x:c r="J3476" s="119" t="n">
        <x:f>IFERROR(ABS(G3476-D3476)/ABS(D3476),"")</x:f>
        <x:v>0.15185771019770752</x:v>
      </x:c>
      <x:c r="K3476" s="120" t="n">
        <x:f>E3476-D3476</x:f>
        <x:v>-18123.77491091985</x:v>
      </x:c>
      <x:c r="L3476" s="77" t="str">
        <x:v>weighted_hybrid</x:v>
      </x:c>
      <x:c r="M3476" s="77" t="str">
        <x:v>是</x:v>
      </x:c>
      <x:c r="N3476" s="77" t="str">
        <x:v>是</x:v>
      </x:c>
    </x:row>
    <x:row r="3477">
      <x:c r="A3477" s="77" t="str">
        <x:v>4541</x:v>
      </x:c>
      <x:c r="B3477" s="77" t="str">
        <x:v>晟田</x:v>
      </x:c>
      <x:c r="C3477" s="125" t="n">
        <x:v>45778</x:v>
      </x:c>
      <x:c r="D3477" s="120" t="n">
        <x:v>166349</x:v>
      </x:c>
      <x:c r="E3477" s="120" t="n">
        <x:v>128362.06931174609</x:v>
      </x:c>
      <x:c r="F3477" s="120" t="n">
        <x:v>121516.6344721502</x:v>
      </x:c>
      <x:c r="G3477" s="120" t="n">
        <x:v>129122.6731828123</x:v>
      </x:c>
      <x:c r="H3477" s="119" t="n">
        <x:v>0.22835683225179537</x:v>
      </x:c>
      <x:c r="I3477" s="119" t="n">
        <x:f>IFERROR(ABS(F3477-D3477)/ABS(D3477),"")</x:f>
        <x:v>0.26950787517718655</x:v>
      </x:c>
      <x:c r="J3477" s="119" t="n">
        <x:f>IFERROR(ABS(G3477-D3477)/ABS(D3477),"")</x:f>
        <x:v>0.22378449414897414</x:v>
      </x:c>
      <x:c r="K3477" s="120" t="n">
        <x:f>E3477-D3477</x:f>
        <x:v>-37986.93068825391</x:v>
      </x:c>
      <x:c r="L3477" s="77" t="str">
        <x:v>weighted_hybrid</x:v>
      </x:c>
      <x:c r="M3477" s="77" t="str">
        <x:v>是</x:v>
      </x:c>
      <x:c r="N3477" s="77" t="str">
        <x:v>是</x:v>
      </x:c>
    </x:row>
    <x:row r="3478">
      <x:c r="A3478" s="77" t="str">
        <x:v>4541</x:v>
      </x:c>
      <x:c r="B3478" s="77" t="str">
        <x:v>晟田</x:v>
      </x:c>
      <x:c r="C3478" s="125" t="n">
        <x:v>45809</x:v>
      </x:c>
      <x:c r="D3478" s="120" t="n">
        <x:v>125685</x:v>
      </x:c>
      <x:c r="E3478" s="120" t="n">
        <x:v>160341.37222299393</x:v>
      </x:c>
      <x:c r="F3478" s="120" t="n">
        <x:v>176410.6613847937</x:v>
      </x:c>
      <x:c r="G3478" s="120" t="n">
        <x:v>158555.8956494606</x:v>
      </x:c>
      <x:c r="H3478" s="119" t="n">
        <x:v>0.27573992300587924</x:v>
      </x:c>
      <x:c r="I3478" s="119" t="n">
        <x:f>IFERROR(ABS(F3478-D3478)/ABS(D3478),"")</x:f>
        <x:v>0.4035935981604304</x:v>
      </x:c>
      <x:c r="J3478" s="119" t="n">
        <x:f>IFERROR(ABS(G3478-D3478)/ABS(D3478),"")</x:f>
        <x:v>0.26153395909981786</x:v>
      </x:c>
      <x:c r="K3478" s="120" t="n">
        <x:f>E3478-D3478</x:f>
        <x:v>34656.37222299393</x:v>
      </x:c>
      <x:c r="L3478" s="77" t="str">
        <x:v>weighted_hybrid</x:v>
      </x:c>
      <x:c r="M3478" s="77" t="str">
        <x:v>是</x:v>
      </x:c>
      <x:c r="N3478" s="77" t="str">
        <x:v>是</x:v>
      </x:c>
    </x:row>
    <x:row r="3479">
      <x:c r="A3479" s="77" t="str">
        <x:v>4541</x:v>
      </x:c>
      <x:c r="B3479" s="77" t="str">
        <x:v>晟田</x:v>
      </x:c>
      <x:c r="C3479" s="125" t="n">
        <x:v>45839</x:v>
      </x:c>
      <x:c r="D3479" s="120" t="n">
        <x:v>139789</x:v>
      </x:c>
      <x:c r="E3479" s="120" t="n">
        <x:v>133299.28255199592</x:v>
      </x:c>
      <x:c r="F3479" s="120" t="n">
        <x:v>132616.01906114892</x:v>
      </x:c>
      <x:c r="G3479" s="120" t="n">
        <x:v>133375.20071764558</x:v>
      </x:c>
      <x:c r="H3479" s="119" t="n">
        <x:v>0.04642509387722986</x:v>
      </x:c>
      <x:c r="I3479" s="119" t="n">
        <x:f>IFERROR(ABS(F3479-D3479)/ABS(D3479),"")</x:f>
        <x:v>0.05131291402650478</x:v>
      </x:c>
      <x:c r="J3479" s="119" t="n">
        <x:f>IFERROR(ABS(G3479-D3479)/ABS(D3479),"")</x:f>
        <x:v>0.04588200274953265</x:v>
      </x:c>
      <x:c r="K3479" s="120" t="n">
        <x:f>E3479-D3479</x:f>
        <x:v>-6489.717448004085</x:v>
      </x:c>
      <x:c r="L3479" s="77" t="str">
        <x:v>weighted_hybrid</x:v>
      </x:c>
      <x:c r="M3479" s="77" t="str">
        <x:v>是</x:v>
      </x:c>
      <x:c r="N3479" s="77" t="str">
        <x:v>是</x:v>
      </x:c>
    </x:row>
    <x:row r="3480">
      <x:c r="A3480" s="77" t="str">
        <x:v>4541</x:v>
      </x:c>
      <x:c r="B3480" s="77" t="str">
        <x:v>晟田</x:v>
      </x:c>
      <x:c r="C3480" s="125" t="n">
        <x:v>45870</x:v>
      </x:c>
      <x:c r="D3480" s="120" t="n">
        <x:v>141487</x:v>
      </x:c>
      <x:c r="E3480" s="120" t="n">
        <x:v>141351.8858776754</x:v>
      </x:c>
      <x:c r="F3480" s="120" t="n">
        <x:v>126922.99710599314</x:v>
      </x:c>
      <x:c r="G3480" s="120" t="n">
        <x:v>142955.09574119566</x:v>
      </x:c>
      <x:c r="H3480" s="119" t="n">
        <x:v>0.0009549578570794071</x:v>
      </x:c>
      <x:c r="I3480" s="119" t="n">
        <x:f>IFERROR(ABS(F3480-D3480)/ABS(D3480),"")</x:f>
        <x:v>0.10293527245617519</x:v>
      </x:c>
      <x:c r="J3480" s="119" t="n">
        <x:f>IFERROR(ABS(G3480-D3480)/ABS(D3480),"")</x:f>
        <x:v>0.010376188209486825</x:v>
      </x:c>
      <x:c r="K3480" s="120" t="n">
        <x:f>E3480-D3480</x:f>
        <x:v>-135.11412232459406</x:v>
      </x:c>
      <x:c r="L3480" s="77" t="str">
        <x:v>weighted_hybrid</x:v>
      </x:c>
      <x:c r="M3480" s="77" t="str">
        <x:v>是</x:v>
      </x:c>
      <x:c r="N3480" s="77" t="str">
        <x:v>是</x:v>
      </x:c>
    </x:row>
    <x:row r="3481">
      <x:c r="A3481" s="77" t="str">
        <x:v>4541</x:v>
      </x:c>
      <x:c r="B3481" s="77" t="str">
        <x:v>晟田</x:v>
      </x:c>
      <x:c r="C3481" s="125" t="n">
        <x:v>45901</x:v>
      </x:c>
      <x:c r="D3481" s="120" t="n">
        <x:v>146081</x:v>
      </x:c>
      <x:c r="E3481" s="120" t="n">
        <x:v>154581.3698288728</x:v>
      </x:c>
      <x:c r="F3481" s="120" t="n">
        <x:v>148969.75273050758</x:v>
      </x:c>
      <x:c r="G3481" s="120" t="n">
        <x:v>155204.88283980227</x:v>
      </x:c>
      <x:c r="H3481" s="119" t="n">
        <x:v>0.05818942798086534</x:v>
      </x:c>
      <x:c r="I3481" s="119" t="n">
        <x:f>IFERROR(ABS(F3481-D3481)/ABS(D3481),"")</x:f>
        <x:v>0.019775006540943572</x:v>
      </x:c>
      <x:c r="J3481" s="119" t="n">
        <x:f>IFERROR(ABS(G3481-D3481)/ABS(D3481),"")</x:f>
        <x:v>0.06245769702974565</x:v>
      </x:c>
      <x:c r="K3481" s="120" t="n">
        <x:f>E3481-D3481</x:f>
        <x:v>8500.36982887279</x:v>
      </x:c>
      <x:c r="L3481" s="77" t="str">
        <x:v>weighted_hybrid</x:v>
      </x:c>
      <x:c r="M3481" s="77" t="str">
        <x:v>是</x:v>
      </x:c>
      <x:c r="N3481" s="77" t="str">
        <x:v>是</x:v>
      </x:c>
    </x:row>
    <x:row r="3482">
      <x:c r="A3482" s="77" t="str">
        <x:v>4541</x:v>
      </x:c>
      <x:c r="B3482" s="77" t="str">
        <x:v>晟田</x:v>
      </x:c>
      <x:c r="C3482" s="125" t="n">
        <x:v>45931</x:v>
      </x:c>
      <x:c r="D3482" s="120" t="n">
        <x:v>149172</x:v>
      </x:c>
      <x:c r="E3482" s="120" t="n">
        <x:v>141932.2863109487</x:v>
      </x:c>
      <x:c r="F3482" s="120" t="n">
        <x:v>146297.62556448055</x:v>
      </x:c>
      <x:c r="G3482" s="120" t="n">
        <x:v>141447.2486161118</x:v>
      </x:c>
      <x:c r="H3482" s="119" t="n">
        <x:v>0.04853265820027422</x:v>
      </x:c>
      <x:c r="I3482" s="119" t="n">
        <x:f>IFERROR(ABS(F3482-D3482)/ABS(D3482),"")</x:f>
        <x:v>0.019268860345905737</x:v>
      </x:c>
      <x:c r="J3482" s="119" t="n">
        <x:f>IFERROR(ABS(G3482-D3482)/ABS(D3482),"")</x:f>
        <x:v>0.0517841912952041</x:v>
      </x:c>
      <x:c r="K3482" s="120" t="n">
        <x:f>E3482-D3482</x:f>
        <x:v>-7239.713689051307</x:v>
      </x:c>
      <x:c r="L3482" s="77" t="str">
        <x:v>weighted_hybrid</x:v>
      </x:c>
      <x:c r="M3482" s="77" t="str">
        <x:v>是</x:v>
      </x:c>
      <x:c r="N3482" s="77" t="str">
        <x:v>是</x:v>
      </x:c>
    </x:row>
    <x:row r="3483">
      <x:c r="A3483" s="77" t="str">
        <x:v>4541</x:v>
      </x:c>
      <x:c r="B3483" s="77" t="str">
        <x:v>晟田</x:v>
      </x:c>
      <x:c r="C3483" s="125" t="n">
        <x:v>45962</x:v>
      </x:c>
      <x:c r="D3483" s="120" t="n">
        <x:v>138207</x:v>
      </x:c>
      <x:c r="E3483" s="120" t="n">
        <x:v>151752.81221260675</x:v>
      </x:c>
      <x:c r="F3483" s="120" t="n">
        <x:v>132163.7578668381</x:v>
      </x:c>
      <x:c r="G3483" s="120" t="n">
        <x:v>153929.37380658105</x:v>
      </x:c>
      <x:c r="H3483" s="119" t="n">
        <x:v>0.09801104294722225</x:v>
      </x:c>
      <x:c r="I3483" s="119" t="n">
        <x:f>IFERROR(ABS(F3483-D3483)/ABS(D3483),"")</x:f>
        <x:v>0.04372602062964898</x:v>
      </x:c>
      <x:c r="J3483" s="119" t="n">
        <x:f>IFERROR(ABS(G3483-D3483)/ABS(D3483),"")</x:f>
        <x:v>0.11375960556687466</x:v>
      </x:c>
      <x:c r="K3483" s="120" t="n">
        <x:f>E3483-D3483</x:f>
        <x:v>13545.812212606746</x:v>
      </x:c>
      <x:c r="L3483" s="77" t="str">
        <x:v>weighted_hybrid</x:v>
      </x:c>
      <x:c r="M3483" s="77" t="str">
        <x:v>是</x:v>
      </x:c>
      <x:c r="N3483" s="77" t="str">
        <x:v>是</x:v>
      </x:c>
    </x:row>
    <x:row r="3484">
      <x:c r="A3484" s="77" t="str">
        <x:v>4541</x:v>
      </x:c>
      <x:c r="B3484" s="77" t="str">
        <x:v>晟田</x:v>
      </x:c>
      <x:c r="C3484" s="125" t="n">
        <x:v>45992</x:v>
      </x:c>
      <x:c r="D3484" s="120" t="n">
        <x:v>178601</x:v>
      </x:c>
      <x:c r="E3484" s="120" t="n">
        <x:v>132697.2830500407</x:v>
      </x:c>
      <x:c r="F3484" s="120" t="n">
        <x:v>136165.46046979263</x:v>
      </x:c>
      <x:c r="G3484" s="120" t="n">
        <x:v>132311.93000340162</x:v>
      </x:c>
      <x:c r="H3484" s="119" t="n">
        <x:v>0.25701825269712536</x:v>
      </x:c>
      <x:c r="I3484" s="119" t="n">
        <x:f>IFERROR(ABS(F3484-D3484)/ABS(D3484),"")</x:f>
        <x:v>0.23759967486300398</x:v>
      </x:c>
      <x:c r="J3484" s="119" t="n">
        <x:f>IFERROR(ABS(G3484-D3484)/ABS(D3484),"")</x:f>
        <x:v>0.2591758724564721</x:v>
      </x:c>
      <x:c r="K3484" s="120" t="n">
        <x:f>E3484-D3484</x:f>
        <x:v>-45903.716949959286</x:v>
      </x:c>
      <x:c r="L3484" s="77" t="str">
        <x:v>weighted_hybrid</x:v>
      </x:c>
      <x:c r="M3484" s="77" t="str">
        <x:v>是</x:v>
      </x:c>
      <x:c r="N3484" s="77" t="str">
        <x:v>是</x:v>
      </x:c>
    </x:row>
    <x:row r="3485">
      <x:c r="A3485" s="77" t="str">
        <x:v>4542</x:v>
      </x:c>
      <x:c r="B3485" s="77" t="str">
        <x:v>科嶠</x:v>
      </x:c>
      <x:c r="C3485" s="125" t="n">
        <x:v>45658</x:v>
      </x:c>
      <x:c r="D3485" s="120" t="n">
        <x:v>30300</x:v>
      </x:c>
      <x:c r="E3485" s="120" t="n">
        <x:v>23417.560689456976</x:v>
      </x:c>
      <x:c r="F3485" s="120" t="n">
        <x:v>16242.882086078758</x:v>
      </x:c>
      <x:c r="G3485" s="120" t="n">
        <x:v>24214.747200943446</x:v>
      </x:c>
      <x:c r="H3485" s="119" t="n">
        <x:v>0.22714321156907671</x:v>
      </x:c>
      <x:c r="I3485" s="119" t="n">
        <x:f>IFERROR(ABS(F3485-D3485)/ABS(D3485),"")</x:f>
        <x:v>0.46393128428782976</x:v>
      </x:c>
      <x:c r="J3485" s="119" t="n">
        <x:f>IFERROR(ABS(G3485-D3485)/ABS(D3485),"")</x:f>
        <x:v>0.20083342571143742</x:v>
      </x:c>
      <x:c r="K3485" s="120" t="n">
        <x:f>E3485-D3485</x:f>
        <x:v>-6882.4393105430245</x:v>
      </x:c>
      <x:c r="L3485" s="77" t="str">
        <x:v>weighted_hybrid</x:v>
      </x:c>
      <x:c r="M3485" s="77" t="str">
        <x:v>是</x:v>
      </x:c>
      <x:c r="N3485" s="77" t="str">
        <x:v>是</x:v>
      </x:c>
    </x:row>
    <x:row r="3486">
      <x:c r="A3486" s="77" t="str">
        <x:v>4542</x:v>
      </x:c>
      <x:c r="B3486" s="77" t="str">
        <x:v>科嶠</x:v>
      </x:c>
      <x:c r="C3486" s="125" t="n">
        <x:v>45689</x:v>
      </x:c>
      <x:c r="D3486" s="120" t="n">
        <x:v>77264</x:v>
      </x:c>
      <x:c r="E3486" s="120" t="n">
        <x:v>30625.726061548223</x:v>
      </x:c>
      <x:c r="F3486" s="120" t="n">
        <x:v>21201.643650257585</x:v>
      </x:c>
      <x:c r="G3486" s="120" t="n">
        <x:v>31672.846329469405</x:v>
      </x:c>
      <x:c r="H3486" s="119" t="n">
        <x:v>0.6036223071346524</x:v>
      </x:c>
      <x:c r="I3486" s="119" t="n">
        <x:f>IFERROR(ABS(F3486-D3486)/ABS(D3486),"")</x:f>
        <x:v>0.7255947964089668</x:v>
      </x:c>
      <x:c r="J3486" s="119" t="n">
        <x:f>IFERROR(ABS(G3486-D3486)/ABS(D3486),"")</x:f>
        <x:v>0.5900698083263951</x:v>
      </x:c>
      <x:c r="K3486" s="120" t="n">
        <x:f>E3486-D3486</x:f>
        <x:v>-46638.27393845178</x:v>
      </x:c>
      <x:c r="L3486" s="77" t="str">
        <x:v>weighted_hybrid</x:v>
      </x:c>
      <x:c r="M3486" s="77" t="str">
        <x:v>是</x:v>
      </x:c>
      <x:c r="N3486" s="77" t="str">
        <x:v>是</x:v>
      </x:c>
    </x:row>
    <x:row r="3487">
      <x:c r="A3487" s="77" t="str">
        <x:v>4542</x:v>
      </x:c>
      <x:c r="B3487" s="77" t="str">
        <x:v>科嶠</x:v>
      </x:c>
      <x:c r="C3487" s="125" t="n">
        <x:v>45717</x:v>
      </x:c>
      <x:c r="D3487" s="120" t="n">
        <x:v>85578</x:v>
      </x:c>
      <x:c r="E3487" s="120" t="n">
        <x:v>56190.931186612244</x:v>
      </x:c>
      <x:c r="F3487" s="120" t="n">
        <x:v>68140.24692727423</x:v>
      </x:c>
      <x:c r="G3487" s="120" t="n">
        <x:v>54863.2294376498</x:v>
      </x:c>
      <x:c r="H3487" s="119" t="n">
        <x:v>0.34339513441991815</x:v>
      </x:c>
      <x:c r="I3487" s="119" t="n">
        <x:f>IFERROR(ABS(F3487-D3487)/ABS(D3487),"")</x:f>
        <x:v>0.20376443797150867</x:v>
      </x:c>
      <x:c r="J3487" s="119" t="n">
        <x:f>IFERROR(ABS(G3487-D3487)/ABS(D3487),"")</x:f>
        <x:v>0.3589096562475192</x:v>
      </x:c>
      <x:c r="K3487" s="120" t="n">
        <x:f>E3487-D3487</x:f>
        <x:v>-29387.068813387756</x:v>
      </x:c>
      <x:c r="L3487" s="77" t="str">
        <x:v>weighted_hybrid</x:v>
      </x:c>
      <x:c r="M3487" s="77" t="str">
        <x:v>是</x:v>
      </x:c>
      <x:c r="N3487" s="77" t="str">
        <x:v>是</x:v>
      </x:c>
    </x:row>
    <x:row r="3488">
      <x:c r="A3488" s="77" t="str">
        <x:v>4542</x:v>
      </x:c>
      <x:c r="B3488" s="77" t="str">
        <x:v>科嶠</x:v>
      </x:c>
      <x:c r="C3488" s="125" t="n">
        <x:v>45748</x:v>
      </x:c>
      <x:c r="D3488" s="120" t="n">
        <x:v>89606</x:v>
      </x:c>
      <x:c r="E3488" s="120" t="n">
        <x:v>105016.37917916133</x:v>
      </x:c>
      <x:c r="F3488" s="120" t="n">
        <x:v>87589.4916399424</x:v>
      </x:c>
      <x:c r="G3488" s="120" t="n">
        <x:v>106952.70001685232</x:v>
      </x:c>
      <x:c r="H3488" s="119" t="n">
        <x:v>0.1719793225806456</x:v>
      </x:c>
      <x:c r="I3488" s="119" t="n">
        <x:f>IFERROR(ABS(F3488-D3488)/ABS(D3488),"")</x:f>
        <x:v>0.022504166685909467</x:v>
      </x:c>
      <x:c r="J3488" s="119" t="n">
        <x:f>IFERROR(ABS(G3488-D3488)/ABS(D3488),"")</x:f>
        <x:v>0.1935885991658184</x:v>
      </x:c>
      <x:c r="K3488" s="120" t="n">
        <x:f>E3488-D3488</x:f>
        <x:v>15410.379179161333</x:v>
      </x:c>
      <x:c r="L3488" s="77" t="str">
        <x:v>weighted_hybrid</x:v>
      </x:c>
      <x:c r="M3488" s="77" t="str">
        <x:v>是</x:v>
      </x:c>
      <x:c r="N3488" s="77" t="str">
        <x:v>是</x:v>
      </x:c>
    </x:row>
    <x:row r="3489">
      <x:c r="A3489" s="77" t="str">
        <x:v>4542</x:v>
      </x:c>
      <x:c r="B3489" s="77" t="str">
        <x:v>科嶠</x:v>
      </x:c>
      <x:c r="C3489" s="125" t="n">
        <x:v>45778</x:v>
      </x:c>
      <x:c r="D3489" s="120" t="n">
        <x:v>68626</x:v>
      </x:c>
      <x:c r="E3489" s="120" t="n">
        <x:v>94953.72242907989</x:v>
      </x:c>
      <x:c r="F3489" s="120" t="n">
        <x:v>93837.29673954334</x:v>
      </x:c>
      <x:c r="G3489" s="120" t="n">
        <x:v>95077.76972791727</x:v>
      </x:c>
      <x:c r="H3489" s="119" t="n">
        <x:v>0.38364063808294074</x:v>
      </x:c>
      <x:c r="I3489" s="119" t="n">
        <x:f>IFERROR(ABS(F3489-D3489)/ABS(D3489),"")</x:f>
        <x:v>0.36737237693502955</x:v>
      </x:c>
      <x:c r="J3489" s="119" t="n">
        <x:f>IFERROR(ABS(G3489-D3489)/ABS(D3489),"")</x:f>
        <x:v>0.3854482226549307</x:v>
      </x:c>
      <x:c r="K3489" s="120" t="n">
        <x:f>E3489-D3489</x:f>
        <x:v>26327.72242907989</x:v>
      </x:c>
      <x:c r="L3489" s="77" t="str">
        <x:v>weighted_hybrid</x:v>
      </x:c>
      <x:c r="M3489" s="77" t="str">
        <x:v>是</x:v>
      </x:c>
      <x:c r="N3489" s="77" t="str">
        <x:v>是</x:v>
      </x:c>
    </x:row>
    <x:row r="3490">
      <x:c r="A3490" s="77" t="str">
        <x:v>4542</x:v>
      </x:c>
      <x:c r="B3490" s="77" t="str">
        <x:v>科嶠</x:v>
      </x:c>
      <x:c r="C3490" s="125" t="n">
        <x:v>45809</x:v>
      </x:c>
      <x:c r="D3490" s="120" t="n">
        <x:v>65602</x:v>
      </x:c>
      <x:c r="E3490" s="120" t="n">
        <x:v>44320.442822323144</x:v>
      </x:c>
      <x:c r="F3490" s="120" t="n">
        <x:v>55041.96812585784</x:v>
      </x:c>
      <x:c r="G3490" s="120" t="n">
        <x:v>43129.16223304151</x:v>
      </x:c>
      <x:c r="H3490" s="119" t="n">
        <x:v>0.3244040909983973</x:v>
      </x:c>
      <x:c r="I3490" s="119" t="n">
        <x:f>IFERROR(ABS(F3490-D3490)/ABS(D3490),"")</x:f>
        <x:v>0.1609711879842407</x:v>
      </x:c>
      <x:c r="J3490" s="119" t="n">
        <x:f>IFERROR(ABS(G3490-D3490)/ABS(D3490),"")</x:f>
        <x:v>0.34256330244441463</x:v>
      </x:c>
      <x:c r="K3490" s="120" t="n">
        <x:f>E3490-D3490</x:f>
        <x:v>-21281.557177676856</x:v>
      </x:c>
      <x:c r="L3490" s="77" t="str">
        <x:v>weighted_hybrid</x:v>
      </x:c>
      <x:c r="M3490" s="77" t="str">
        <x:v>是</x:v>
      </x:c>
      <x:c r="N3490" s="77" t="str">
        <x:v>是</x:v>
      </x:c>
    </x:row>
    <x:row r="3491">
      <x:c r="A3491" s="77" t="str">
        <x:v>4542</x:v>
      </x:c>
      <x:c r="B3491" s="77" t="str">
        <x:v>科嶠</x:v>
      </x:c>
      <x:c r="C3491" s="125" t="n">
        <x:v>45839</x:v>
      </x:c>
      <x:c r="D3491" s="120" t="n">
        <x:v>56758</x:v>
      </x:c>
      <x:c r="E3491" s="120" t="n">
        <x:v>40836.05133710004</x:v>
      </x:c>
      <x:c r="F3491" s="120" t="n">
        <x:v>49575.55072251022</x:v>
      </x:c>
      <x:c r="G3491" s="120" t="n">
        <x:v>39864.995849832245</x:v>
      </x:c>
      <x:c r="H3491" s="119" t="n">
        <x:v>0.2805234268807914</x:v>
      </x:c>
      <x:c r="I3491" s="119" t="n">
        <x:f>IFERROR(ABS(F3491-D3491)/ABS(D3491),"")</x:f>
        <x:v>0.12654514390023927</x:v>
      </x:c>
      <x:c r="J3491" s="119" t="n">
        <x:f>IFERROR(ABS(G3491-D3491)/ABS(D3491),"")</x:f>
        <x:v>0.2976321249897416</x:v>
      </x:c>
      <x:c r="K3491" s="120" t="n">
        <x:f>E3491-D3491</x:f>
        <x:v>-15921.948662899958</x:v>
      </x:c>
      <x:c r="L3491" s="77" t="str">
        <x:v>weighted_hybrid</x:v>
      </x:c>
      <x:c r="M3491" s="77" t="str">
        <x:v>是</x:v>
      </x:c>
      <x:c r="N3491" s="77" t="str">
        <x:v>是</x:v>
      </x:c>
    </x:row>
    <x:row r="3492">
      <x:c r="A3492" s="77" t="str">
        <x:v>4542</x:v>
      </x:c>
      <x:c r="B3492" s="77" t="str">
        <x:v>科嶠</x:v>
      </x:c>
      <x:c r="C3492" s="125" t="n">
        <x:v>45870</x:v>
      </x:c>
      <x:c r="D3492" s="120" t="n">
        <x:v>42064</x:v>
      </x:c>
      <x:c r="E3492" s="120" t="n">
        <x:v>56221.47661439334</x:v>
      </x:c>
      <x:c r="F3492" s="120" t="n">
        <x:v>54339.76681534631</x:v>
      </x:c>
      <x:c r="G3492" s="120" t="n">
        <x:v>56430.55548095412</x:v>
      </x:c>
      <x:c r="H3492" s="119" t="n">
        <x:v>0.3365699081017815</x:v>
      </x:c>
      <x:c r="I3492" s="119" t="n">
        <x:f>IFERROR(ABS(F3492-D3492)/ABS(D3492),"")</x:f>
        <x:v>0.2918354606158784</x:v>
      </x:c>
      <x:c r="J3492" s="119" t="n">
        <x:f>IFERROR(ABS(G3492-D3492)/ABS(D3492),"")</x:f>
        <x:v>0.3415404022668819</x:v>
      </x:c>
      <x:c r="K3492" s="120" t="n">
        <x:f>E3492-D3492</x:f>
        <x:v>14157.476614393338</x:v>
      </x:c>
      <x:c r="L3492" s="77" t="str">
        <x:v>weighted_hybrid</x:v>
      </x:c>
      <x:c r="M3492" s="77" t="str">
        <x:v>是</x:v>
      </x:c>
      <x:c r="N3492" s="77" t="str">
        <x:v>是</x:v>
      </x:c>
    </x:row>
    <x:row r="3493">
      <x:c r="A3493" s="77" t="str">
        <x:v>4542</x:v>
      </x:c>
      <x:c r="B3493" s="77" t="str">
        <x:v>科嶠</x:v>
      </x:c>
      <x:c r="C3493" s="125" t="n">
        <x:v>45901</x:v>
      </x:c>
      <x:c r="D3493" s="120" t="n">
        <x:v>78377</x:v>
      </x:c>
      <x:c r="E3493" s="120" t="n">
        <x:v>46835.849035075255</x:v>
      </x:c>
      <x:c r="F3493" s="120" t="n">
        <x:v>53360.946763786815</x:v>
      </x:c>
      <x:c r="G3493" s="120" t="n">
        <x:v>46110.838176329526</x:v>
      </x:c>
      <x:c r="H3493" s="119" t="n">
        <x:v>0.40242865847027504</x:v>
      </x:c>
      <x:c r="I3493" s="119" t="n">
        <x:f>IFERROR(ABS(F3493-D3493)/ABS(D3493),"")</x:f>
        <x:v>0.3191759474873137</x:v>
      </x:c>
      <x:c r="J3493" s="119" t="n">
        <x:f>IFERROR(ABS(G3493-D3493)/ABS(D3493),"")</x:f>
        <x:v>0.4116789596906041</x:v>
      </x:c>
      <x:c r="K3493" s="120" t="n">
        <x:f>E3493-D3493</x:f>
        <x:v>-31541.150964924745</x:v>
      </x:c>
      <x:c r="L3493" s="77" t="str">
        <x:v>weighted_hybrid</x:v>
      </x:c>
      <x:c r="M3493" s="77" t="str">
        <x:v>是</x:v>
      </x:c>
      <x:c r="N3493" s="77" t="str">
        <x:v>是</x:v>
      </x:c>
    </x:row>
    <x:row r="3494">
      <x:c r="A3494" s="77" t="str">
        <x:v>4542</x:v>
      </x:c>
      <x:c r="B3494" s="77" t="str">
        <x:v>科嶠</x:v>
      </x:c>
      <x:c r="C3494" s="125" t="n">
        <x:v>45931</x:v>
      </x:c>
      <x:c r="D3494" s="120" t="n">
        <x:v>39285</x:v>
      </x:c>
      <x:c r="E3494" s="120" t="n">
        <x:v>49587.13257746355</x:v>
      </x:c>
      <x:c r="F3494" s="120" t="n">
        <x:v>48943.0631168883</x:v>
      </x:c>
      <x:c r="G3494" s="120" t="n">
        <x:v>49658.6958508608</x:v>
      </x:c>
      <x:c r="H3494" s="119" t="n">
        <x:v>0.26224086998761736</x:v>
      </x:c>
      <x:c r="I3494" s="119" t="n">
        <x:f>IFERROR(ABS(F3494-D3494)/ABS(D3494),"")</x:f>
        <x:v>0.2458460765403665</x:v>
      </x:c>
      <x:c r="J3494" s="119" t="n">
        <x:f>IFERROR(ABS(G3494-D3494)/ABS(D3494),"")</x:f>
        <x:v>0.26406251370397865</x:v>
      </x:c>
      <x:c r="K3494" s="120" t="n">
        <x:f>E3494-D3494</x:f>
        <x:v>10302.132577463548</x:v>
      </x:c>
      <x:c r="L3494" s="77" t="str">
        <x:v>weighted_hybrid</x:v>
      </x:c>
      <x:c r="M3494" s="77" t="str">
        <x:v>是</x:v>
      </x:c>
      <x:c r="N3494" s="77" t="str">
        <x:v>是</x:v>
      </x:c>
    </x:row>
    <x:row r="3495">
      <x:c r="A3495" s="77" t="str">
        <x:v>4542</x:v>
      </x:c>
      <x:c r="B3495" s="77" t="str">
        <x:v>科嶠</x:v>
      </x:c>
      <x:c r="C3495" s="125" t="n">
        <x:v>45962</x:v>
      </x:c>
      <x:c r="D3495" s="120" t="n">
        <x:v>46155</x:v>
      </x:c>
      <x:c r="E3495" s="120" t="n">
        <x:v>48350.20181244234</x:v>
      </x:c>
      <x:c r="F3495" s="120" t="n">
        <x:v>52879.0339244568</x:v>
      </x:c>
      <x:c r="G3495" s="120" t="n">
        <x:v>47846.99824444073</x:v>
      </x:c>
      <x:c r="H3495" s="119" t="n">
        <x:v>0.047561516898328264</x:v>
      </x:c>
      <x:c r="I3495" s="119" t="n">
        <x:f>IFERROR(ABS(F3495-D3495)/ABS(D3495),"")</x:f>
        <x:v>0.145683759602574</x:v>
      </x:c>
      <x:c r="J3495" s="119" t="n">
        <x:f>IFERROR(ABS(G3495-D3495)/ABS(D3495),"")</x:f>
        <x:v>0.036659045486745284</x:v>
      </x:c>
      <x:c r="K3495" s="120" t="n">
        <x:f>E3495-D3495</x:f>
        <x:v>2195.201812442341</x:v>
      </x:c>
      <x:c r="L3495" s="77" t="str">
        <x:v>weighted_hybrid</x:v>
      </x:c>
      <x:c r="M3495" s="77" t="str">
        <x:v>是</x:v>
      </x:c>
      <x:c r="N3495" s="77" t="str">
        <x:v>是</x:v>
      </x:c>
    </x:row>
    <x:row r="3496">
      <x:c r="A3496" s="77" t="str">
        <x:v>4542</x:v>
      </x:c>
      <x:c r="B3496" s="77" t="str">
        <x:v>科嶠</x:v>
      </x:c>
      <x:c r="C3496" s="125" t="n">
        <x:v>45992</x:v>
      </x:c>
      <x:c r="D3496" s="120" t="n">
        <x:v>48626</x:v>
      </x:c>
      <x:c r="E3496" s="120" t="n">
        <x:v>46596.42418448597</x:v>
      </x:c>
      <x:c r="F3496" s="120" t="n">
        <x:v>51497.27848872038</x:v>
      </x:c>
      <x:c r="G3496" s="120" t="n">
        <x:v>46051.884817348815</x:v>
      </x:c>
      <x:c r="H3496" s="119" t="n">
        <x:v>0.04173849001591799</x:v>
      </x:c>
      <x:c r="I3496" s="119" t="n">
        <x:f>IFERROR(ABS(F3496-D3496)/ABS(D3496),"")</x:f>
        <x:v>0.059048214714769495</x:v>
      </x:c>
      <x:c r="J3496" s="119" t="n">
        <x:f>IFERROR(ABS(G3496-D3496)/ABS(D3496),"")</x:f>
        <x:v>0.05293701276377216</x:v>
      </x:c>
      <x:c r="K3496" s="120" t="n">
        <x:f>E3496-D3496</x:f>
        <x:v>-2029.5758155140284</x:v>
      </x:c>
      <x:c r="L3496" s="77" t="str">
        <x:v>weighted_hybrid</x:v>
      </x:c>
      <x:c r="M3496" s="77" t="str">
        <x:v>是</x:v>
      </x:c>
      <x:c r="N3496" s="77" t="str">
        <x:v>是</x:v>
      </x:c>
    </x:row>
    <x:row r="3497">
      <x:c r="A3497" s="77" t="str">
        <x:v>4549</x:v>
      </x:c>
      <x:c r="B3497" s="77" t="str">
        <x:v>桓達</x:v>
      </x:c>
      <x:c r="C3497" s="125" t="n">
        <x:v>45658</x:v>
      </x:c>
      <x:c r="D3497" s="120" t="n">
        <x:v>84398</x:v>
      </x:c>
      <x:c r="E3497" s="120" t="n">
        <x:v>115358.1518516545</x:v>
      </x:c>
      <x:c r="F3497" s="120" t="n">
        <x:v>99110.50612737324</x:v>
      </x:c>
      <x:c r="G3497" s="120" t="n">
        <x:v>117163.4458210191</x:v>
      </x:c>
      <x:c r="H3497" s="119" t="n">
        <x:v>0.3668351365157291</x:v>
      </x:c>
      <x:c r="I3497" s="119" t="n">
        <x:f>IFERROR(ABS(F3497-D3497)/ABS(D3497),"")</x:f>
        <x:v>0.1743229238533288</x:v>
      </x:c>
      <x:c r="J3497" s="119" t="n">
        <x:f>IFERROR(ABS(G3497-D3497)/ABS(D3497),"")</x:f>
        <x:v>0.38822538236710696</x:v>
      </x:c>
      <x:c r="K3497" s="120" t="n">
        <x:f>E3497-D3497</x:f>
        <x:v>30960.151851654504</x:v>
      </x:c>
      <x:c r="L3497" s="77" t="str">
        <x:v>weighted_hybrid</x:v>
      </x:c>
      <x:c r="M3497" s="77" t="str">
        <x:v>是</x:v>
      </x:c>
      <x:c r="N3497" s="77" t="str">
        <x:v>是</x:v>
      </x:c>
    </x:row>
    <x:row r="3498">
      <x:c r="A3498" s="77" t="str">
        <x:v>4549</x:v>
      </x:c>
      <x:c r="B3498" s="77" t="str">
        <x:v>桓達</x:v>
      </x:c>
      <x:c r="C3498" s="125" t="n">
        <x:v>45689</x:v>
      </x:c>
      <x:c r="D3498" s="120" t="n">
        <x:v>102178</x:v>
      </x:c>
      <x:c r="E3498" s="120" t="n">
        <x:v>78223.24248534614</x:v>
      </x:c>
      <x:c r="F3498" s="120" t="n">
        <x:v>75652.42379215446</x:v>
      </x:c>
      <x:c r="G3498" s="120" t="n">
        <x:v>78508.88900681188</x:v>
      </x:c>
      <x:c r="H3498" s="119" t="n">
        <x:v>0.2344414405709043</x:v>
      </x:c>
      <x:c r="I3498" s="119" t="n">
        <x:f>IFERROR(ABS(F3498-D3498)/ABS(D3498),"")</x:f>
        <x:v>0.2596016383942291</x:v>
      </x:c>
      <x:c r="J3498" s="119" t="n">
        <x:f>IFERROR(ABS(G3498-D3498)/ABS(D3498),"")</x:f>
        <x:v>0.23164586303497936</x:v>
      </x:c>
      <x:c r="K3498" s="120" t="n">
        <x:f>E3498-D3498</x:f>
        <x:v>-23954.75751465386</x:v>
      </x:c>
      <x:c r="L3498" s="77" t="str">
        <x:v>weighted_hybrid</x:v>
      </x:c>
      <x:c r="M3498" s="77" t="str">
        <x:v>是</x:v>
      </x:c>
      <x:c r="N3498" s="77" t="str">
        <x:v>是</x:v>
      </x:c>
    </x:row>
    <x:row r="3499">
      <x:c r="A3499" s="77" t="str">
        <x:v>4549</x:v>
      </x:c>
      <x:c r="B3499" s="77" t="str">
        <x:v>桓達</x:v>
      </x:c>
      <x:c r="C3499" s="125" t="n">
        <x:v>45717</x:v>
      </x:c>
      <x:c r="D3499" s="120" t="n">
        <x:v>103069</x:v>
      </x:c>
      <x:c r="E3499" s="120" t="n">
        <x:v>112808.52635158999</x:v>
      </x:c>
      <x:c r="F3499" s="120" t="n">
        <x:v>125733.92104027313</x:v>
      </x:c>
      <x:c r="G3499" s="120" t="n">
        <x:v>111372.37138618075</x:v>
      </x:c>
      <x:c r="H3499" s="119" t="n">
        <x:v>0.09449520565436732</x:v>
      </x:c>
      <x:c r="I3499" s="119" t="n">
        <x:f>IFERROR(ABS(F3499-D3499)/ABS(D3499),"")</x:f>
        <x:v>0.21990046512795433</x:v>
      </x:c>
      <x:c r="J3499" s="119" t="n">
        <x:f>IFERROR(ABS(G3499-D3499)/ABS(D3499),"")</x:f>
        <x:v>0.08056128793507988</x:v>
      </x:c>
      <x:c r="K3499" s="120" t="n">
        <x:f>E3499-D3499</x:f>
        <x:v>9739.526351589986</x:v>
      </x:c>
      <x:c r="L3499" s="77" t="str">
        <x:v>weighted_hybrid</x:v>
      </x:c>
      <x:c r="M3499" s="77" t="str">
        <x:v>是</x:v>
      </x:c>
      <x:c r="N3499" s="77" t="str">
        <x:v>是</x:v>
      </x:c>
    </x:row>
    <x:row r="3500">
      <x:c r="A3500" s="77" t="str">
        <x:v>4549</x:v>
      </x:c>
      <x:c r="B3500" s="77" t="str">
        <x:v>桓達</x:v>
      </x:c>
      <x:c r="C3500" s="125" t="n">
        <x:v>45748</x:v>
      </x:c>
      <x:c r="D3500" s="120" t="n">
        <x:v>119203</x:v>
      </x:c>
      <x:c r="E3500" s="120" t="n">
        <x:v>100118.25235514034</x:v>
      </x:c>
      <x:c r="F3500" s="120" t="n">
        <x:v>99278.4445247466</x:v>
      </x:c>
      <x:c r="G3500" s="120" t="n">
        <x:v>100211.5643362952</x:v>
      </x:c>
      <x:c r="H3500" s="119" t="n">
        <x:v>0.16010291389360717</x:v>
      </x:c>
      <x:c r="I3500" s="119" t="n">
        <x:f>IFERROR(ABS(F3500-D3500)/ABS(D3500),"")</x:f>
        <x:v>0.16714810428641388</x:v>
      </x:c>
      <x:c r="J3500" s="119" t="n">
        <x:f>IFERROR(ABS(G3500-D3500)/ABS(D3500),"")</x:f>
        <x:v>0.15932011496107315</x:v>
      </x:c>
      <x:c r="K3500" s="120" t="n">
        <x:f>E3500-D3500</x:f>
        <x:v>-19084.747644859657</x:v>
      </x:c>
      <x:c r="L3500" s="77" t="str">
        <x:v>weighted_hybrid</x:v>
      </x:c>
      <x:c r="M3500" s="77" t="str">
        <x:v>是</x:v>
      </x:c>
      <x:c r="N3500" s="77" t="str">
        <x:v>是</x:v>
      </x:c>
    </x:row>
    <x:row r="3501">
      <x:c r="A3501" s="77" t="str">
        <x:v>4549</x:v>
      </x:c>
      <x:c r="B3501" s="77" t="str">
        <x:v>桓達</x:v>
      </x:c>
      <x:c r="C3501" s="125" t="n">
        <x:v>45778</x:v>
      </x:c>
      <x:c r="D3501" s="120" t="n">
        <x:v>112987</x:v>
      </x:c>
      <x:c r="E3501" s="120" t="n">
        <x:v>118785.21691793334</x:v>
      </x:c>
      <x:c r="F3501" s="120" t="n">
        <x:v>115499.78910650658</x:v>
      </x:c>
      <x:c r="G3501" s="120" t="n">
        <x:v>119150.26445253633</x:v>
      </x:c>
      <x:c r="H3501" s="119" t="n">
        <x:v>0.05131755793085349</x:v>
      </x:c>
      <x:c r="I3501" s="119" t="n">
        <x:f>IFERROR(ABS(F3501-D3501)/ABS(D3501),"")</x:f>
        <x:v>0.02223963028053296</x:v>
      </x:c>
      <x:c r="J3501" s="119" t="n">
        <x:f>IFERROR(ABS(G3501-D3501)/ABS(D3501),"")</x:f>
        <x:v>0.054548438780889205</x:v>
      </x:c>
      <x:c r="K3501" s="120" t="n">
        <x:f>E3501-D3501</x:f>
        <x:v>5798.216917933343</x:v>
      </x:c>
      <x:c r="L3501" s="77" t="str">
        <x:v>weighted_hybrid</x:v>
      </x:c>
      <x:c r="M3501" s="77" t="str">
        <x:v>是</x:v>
      </x:c>
      <x:c r="N3501" s="77" t="str">
        <x:v>是</x:v>
      </x:c>
    </x:row>
    <x:row r="3502">
      <x:c r="A3502" s="77" t="str">
        <x:v>4549</x:v>
      </x:c>
      <x:c r="B3502" s="77" t="str">
        <x:v>桓達</x:v>
      </x:c>
      <x:c r="C3502" s="125" t="n">
        <x:v>45809</x:v>
      </x:c>
      <x:c r="D3502" s="120" t="n">
        <x:v>104586</x:v>
      </x:c>
      <x:c r="E3502" s="120" t="n">
        <x:v>115294.58283593241</x:v>
      </x:c>
      <x:c r="F3502" s="120" t="n">
        <x:v>121648.15314017174</x:v>
      </x:c>
      <x:c r="G3502" s="120" t="n">
        <x:v>114588.6305799058</x:v>
      </x:c>
      <x:c r="H3502" s="119" t="n">
        <x:v>0.10239021318276259</x:v>
      </x:c>
      <x:c r="I3502" s="119" t="n">
        <x:f>IFERROR(ABS(F3502-D3502)/ABS(D3502),"")</x:f>
        <x:v>0.16313993402722865</x:v>
      </x:c>
      <x:c r="J3502" s="119" t="n">
        <x:f>IFERROR(ABS(G3502-D3502)/ABS(D3502),"")</x:f>
        <x:v>0.09564024420004401</x:v>
      </x:c>
      <x:c r="K3502" s="120" t="n">
        <x:f>E3502-D3502</x:f>
        <x:v>10708.582835932408</x:v>
      </x:c>
      <x:c r="L3502" s="77" t="str">
        <x:v>weighted_hybrid</x:v>
      </x:c>
      <x:c r="M3502" s="77" t="str">
        <x:v>是</x:v>
      </x:c>
      <x:c r="N3502" s="77" t="str">
        <x:v>是</x:v>
      </x:c>
    </x:row>
    <x:row r="3503">
      <x:c r="A3503" s="77" t="str">
        <x:v>4549</x:v>
      </x:c>
      <x:c r="B3503" s="77" t="str">
        <x:v>桓達</x:v>
      </x:c>
      <x:c r="C3503" s="125" t="n">
        <x:v>45839</x:v>
      </x:c>
      <x:c r="D3503" s="120" t="n">
        <x:v>123192</x:v>
      </x:c>
      <x:c r="E3503" s="120" t="n">
        <x:v>102476.66735801393</x:v>
      </x:c>
      <x:c r="F3503" s="120" t="n">
        <x:v>106926.53756096608</x:v>
      </x:c>
      <x:c r="G3503" s="120" t="n">
        <x:v>101982.2373354637</x:v>
      </x:c>
      <x:c r="H3503" s="119" t="n">
        <x:v>0.16815485292864848</x:v>
      </x:c>
      <x:c r="I3503" s="119" t="n">
        <x:f>IFERROR(ABS(F3503-D3503)/ABS(D3503),"")</x:f>
        <x:v>0.1320334310591103</x:v>
      </x:c>
      <x:c r="J3503" s="119" t="n">
        <x:f>IFERROR(ABS(G3503-D3503)/ABS(D3503),"")</x:f>
        <x:v>0.1721683442474861</x:v>
      </x:c>
      <x:c r="K3503" s="120" t="n">
        <x:f>E3503-D3503</x:f>
        <x:v>-20715.332641986068</x:v>
      </x:c>
      <x:c r="L3503" s="77" t="str">
        <x:v>weighted_hybrid</x:v>
      </x:c>
      <x:c r="M3503" s="77" t="str">
        <x:v>是</x:v>
      </x:c>
      <x:c r="N3503" s="77" t="str">
        <x:v>是</x:v>
      </x:c>
    </x:row>
    <x:row r="3504">
      <x:c r="A3504" s="77" t="str">
        <x:v>4549</x:v>
      </x:c>
      <x:c r="B3504" s="77" t="str">
        <x:v>桓達</x:v>
      </x:c>
      <x:c r="C3504" s="125" t="n">
        <x:v>45870</x:v>
      </x:c>
      <x:c r="D3504" s="120" t="n">
        <x:v>97224</x:v>
      </x:c>
      <x:c r="E3504" s="120" t="n">
        <x:v>116099.0572046398</x:v>
      </x:c>
      <x:c r="F3504" s="120" t="n">
        <x:v>122780.04318729891</x:v>
      </x:c>
      <x:c r="G3504" s="120" t="n">
        <x:v>115356.72542878879</x:v>
      </x:c>
      <x:c r="H3504" s="119" t="n">
        <x:v>0.19413989554677652</x:v>
      </x:c>
      <x:c r="I3504" s="119" t="n">
        <x:f>IFERROR(ABS(F3504-D3504)/ABS(D3504),"")</x:f>
        <x:v>0.2628573519634958</x:v>
      </x:c>
      <x:c r="J3504" s="119" t="n">
        <x:f>IFERROR(ABS(G3504-D3504)/ABS(D3504),"")</x:f>
        <x:v>0.18650462261158554</x:v>
      </x:c>
      <x:c r="K3504" s="120" t="n">
        <x:f>E3504-D3504</x:f>
        <x:v>18875.0572046398</x:v>
      </x:c>
      <x:c r="L3504" s="77" t="str">
        <x:v>weighted_hybrid</x:v>
      </x:c>
      <x:c r="M3504" s="77" t="str">
        <x:v>是</x:v>
      </x:c>
      <x:c r="N3504" s="77" t="str">
        <x:v>是</x:v>
      </x:c>
    </x:row>
    <x:row r="3505">
      <x:c r="A3505" s="77" t="str">
        <x:v>4549</x:v>
      </x:c>
      <x:c r="B3505" s="77" t="str">
        <x:v>桓達</x:v>
      </x:c>
      <x:c r="C3505" s="125" t="n">
        <x:v>45901</x:v>
      </x:c>
      <x:c r="D3505" s="120" t="n">
        <x:v>103897</x:v>
      </x:c>
      <x:c r="E3505" s="120" t="n">
        <x:v>91696.66720521607</x:v>
      </x:c>
      <x:c r="F3505" s="120" t="n">
        <x:v>114434.94237055365</x:v>
      </x:c>
      <x:c r="G3505" s="120" t="n">
        <x:v>89170.19218684523</x:v>
      </x:c>
      <x:c r="H3505" s="119" t="n">
        <x:v>0.11742719034027863</x:v>
      </x:c>
      <x:c r="I3505" s="119" t="n">
        <x:f>IFERROR(ABS(F3505-D3505)/ABS(D3505),"")</x:f>
        <x:v>0.10142682051025195</x:v>
      </x:c>
      <x:c r="J3505" s="119" t="n">
        <x:f>IFERROR(ABS(G3505-D3505)/ABS(D3505),"")</x:f>
        <x:v>0.14174430265700422</x:v>
      </x:c>
      <x:c r="K3505" s="120" t="n">
        <x:f>E3505-D3505</x:f>
        <x:v>-12200.332794783928</x:v>
      </x:c>
      <x:c r="L3505" s="77" t="str">
        <x:v>weighted_hybrid</x:v>
      </x:c>
      <x:c r="M3505" s="77" t="str">
        <x:v>是</x:v>
      </x:c>
      <x:c r="N3505" s="77" t="str">
        <x:v>是</x:v>
      </x:c>
    </x:row>
    <x:row r="3506">
      <x:c r="A3506" s="77" t="str">
        <x:v>4549</x:v>
      </x:c>
      <x:c r="B3506" s="77" t="str">
        <x:v>桓達</x:v>
      </x:c>
      <x:c r="C3506" s="125" t="n">
        <x:v>45931</x:v>
      </x:c>
      <x:c r="D3506" s="120" t="n">
        <x:v>105278</x:v>
      </x:c>
      <x:c r="E3506" s="120" t="n">
        <x:v>104490.68990934192</x:v>
      </x:c>
      <x:c r="F3506" s="120" t="n">
        <x:v>100064.23015945352</x:v>
      </x:c>
      <x:c r="G3506" s="120" t="n">
        <x:v>104982.51877044063</x:v>
      </x:c>
      <x:c r="H3506" s="119" t="n">
        <x:v>0.007478391408063226</x:v>
      </x:c>
      <x:c r="I3506" s="119" t="n">
        <x:f>IFERROR(ABS(F3506-D3506)/ABS(D3506),"")</x:f>
        <x:v>0.04952383062507339</x:v>
      </x:c>
      <x:c r="J3506" s="119" t="n">
        <x:f>IFERROR(ABS(G3506-D3506)/ABS(D3506),"")</x:f>
        <x:v>0.0028066759395065717</x:v>
      </x:c>
      <x:c r="K3506" s="120" t="n">
        <x:f>E3506-D3506</x:f>
        <x:v>-787.3100906580803</x:v>
      </x:c>
      <x:c r="L3506" s="77" t="str">
        <x:v>weighted_hybrid</x:v>
      </x:c>
      <x:c r="M3506" s="77" t="str">
        <x:v>是</x:v>
      </x:c>
      <x:c r="N3506" s="77" t="str">
        <x:v>是</x:v>
      </x:c>
    </x:row>
    <x:row r="3507">
      <x:c r="A3507" s="77" t="str">
        <x:v>4549</x:v>
      </x:c>
      <x:c r="B3507" s="77" t="str">
        <x:v>桓達</x:v>
      </x:c>
      <x:c r="C3507" s="125" t="n">
        <x:v>45962</x:v>
      </x:c>
      <x:c r="D3507" s="120" t="n">
        <x:v>84960</x:v>
      </x:c>
      <x:c r="E3507" s="120" t="n">
        <x:v>113146.89266008505</x:v>
      </x:c>
      <x:c r="F3507" s="120" t="n">
        <x:v>108621.30370869262</x:v>
      </x:c>
      <x:c r="G3507" s="120" t="n">
        <x:v>113649.73587690644</x:v>
      </x:c>
      <x:c r="H3507" s="119" t="n">
        <x:v>0.33176662735505</x:v>
      </x:c>
      <x:c r="I3507" s="119" t="n">
        <x:f>IFERROR(ABS(F3507-D3507)/ABS(D3507),"")</x:f>
        <x:v>0.27849933743753086</x:v>
      </x:c>
      <x:c r="J3507" s="119" t="n">
        <x:f>IFERROR(ABS(G3507-D3507)/ABS(D3507),"")</x:f>
        <x:v>0.33768521512366345</x:v>
      </x:c>
      <x:c r="K3507" s="120" t="n">
        <x:f>E3507-D3507</x:f>
        <x:v>28186.892660085054</x:v>
      </x:c>
      <x:c r="L3507" s="77" t="str">
        <x:v>weighted_hybrid</x:v>
      </x:c>
      <x:c r="M3507" s="77" t="str">
        <x:v>是</x:v>
      </x:c>
      <x:c r="N3507" s="77" t="str">
        <x:v>是</x:v>
      </x:c>
    </x:row>
    <x:row r="3508">
      <x:c r="A3508" s="77" t="str">
        <x:v>4549</x:v>
      </x:c>
      <x:c r="B3508" s="77" t="str">
        <x:v>桓達</x:v>
      </x:c>
      <x:c r="C3508" s="125" t="n">
        <x:v>45992</x:v>
      </x:c>
      <x:c r="D3508" s="120" t="n">
        <x:v>90833</x:v>
      </x:c>
      <x:c r="E3508" s="120" t="n">
        <x:v>109189.12974097897</x:v>
      </x:c>
      <x:c r="F3508" s="120" t="n">
        <x:v>106544.0545324384</x:v>
      </x:c>
      <x:c r="G3508" s="120" t="n">
        <x:v>109483.02698637235</x:v>
      </x:c>
      <x:c r="H3508" s="119" t="n">
        <x:v>0.20208657361288263</x:v>
      </x:c>
      <x:c r="I3508" s="119" t="n">
        <x:f>IFERROR(ABS(F3508-D3508)/ABS(D3508),"")</x:f>
        <x:v>0.17296637271078133</x:v>
      </x:c>
      <x:c r="J3508" s="119" t="n">
        <x:f>IFERROR(ABS(G3508-D3508)/ABS(D3508),"")</x:f>
        <x:v>0.20532215149089375</x:v>
      </x:c>
      <x:c r="K3508" s="120" t="n">
        <x:f>E3508-D3508</x:f>
        <x:v>18356.12974097897</x:v>
      </x:c>
      <x:c r="L3508" s="77" t="str">
        <x:v>weighted_hybrid</x:v>
      </x:c>
      <x:c r="M3508" s="77" t="str">
        <x:v>是</x:v>
      </x:c>
      <x:c r="N3508" s="77" t="str">
        <x:v>是</x:v>
      </x:c>
    </x:row>
    <x:row r="3509">
      <x:c r="A3509" s="77" t="str">
        <x:v>4550</x:v>
      </x:c>
      <x:c r="B3509" s="77" t="str">
        <x:v>長佳</x:v>
      </x:c>
      <x:c r="C3509" s="125" t="n">
        <x:v>45658</x:v>
      </x:c>
      <x:c r="D3509" s="120" t="n">
        <x:v>49384</x:v>
      </x:c>
      <x:c r="E3509" s="120" t="n">
        <x:v>93732.56961397179</x:v>
      </x:c>
      <x:c r="F3509" s="120" t="n">
        <x:v>71048.17117000997</x:v>
      </x:c>
      <x:c r="G3509" s="120" t="n">
        <x:v>96253.05832996753</x:v>
      </x:c>
      <x:c r="H3509" s="119" t="n">
        <x:v>0.8980351857680988</x:v>
      </x:c>
      <x:c r="I3509" s="119" t="n">
        <x:f>IFERROR(ABS(F3509-D3509)/ABS(D3509),"")</x:f>
        <x:v>0.438688060303134</x:v>
      </x:c>
      <x:c r="J3509" s="119" t="n">
        <x:f>IFERROR(ABS(G3509-D3509)/ABS(D3509),"")</x:f>
        <x:v>0.9490737552642057</x:v>
      </x:c>
      <x:c r="K3509" s="120" t="n">
        <x:f>E3509-D3509</x:f>
        <x:v>44348.56961397179</x:v>
      </x:c>
      <x:c r="L3509" s="77" t="str">
        <x:v>weighted_hybrid</x:v>
      </x:c>
      <x:c r="M3509" s="77" t="str">
        <x:v>是</x:v>
      </x:c>
      <x:c r="N3509" s="77" t="str">
        <x:v>是</x:v>
      </x:c>
    </x:row>
    <x:row r="3510">
      <x:c r="A3510" s="77" t="str">
        <x:v>4550</x:v>
      </x:c>
      <x:c r="B3510" s="77" t="str">
        <x:v>長佳</x:v>
      </x:c>
      <x:c r="C3510" s="125" t="n">
        <x:v>45689</x:v>
      </x:c>
      <x:c r="D3510" s="120" t="n">
        <x:v>83666</x:v>
      </x:c>
      <x:c r="E3510" s="120" t="n">
        <x:v>59459.6280346424</x:v>
      </x:c>
      <x:c r="F3510" s="120" t="n">
        <x:v>55111.57269081109</x:v>
      </x:c>
      <x:c r="G3510" s="120" t="n">
        <x:v>59942.7452950681</x:v>
      </x:c>
      <x:c r="H3510" s="119" t="n">
        <x:v>0.28932149218747877</x:v>
      </x:c>
      <x:c r="I3510" s="119" t="n">
        <x:f>IFERROR(ABS(F3510-D3510)/ABS(D3510),"")</x:f>
        <x:v>0.34129069525480976</x:v>
      </x:c>
      <x:c r="J3510" s="119" t="n">
        <x:f>IFERROR(ABS(G3510-D3510)/ABS(D3510),"")</x:f>
        <x:v>0.28354713629110867</x:v>
      </x:c>
      <x:c r="K3510" s="120" t="n">
        <x:f>E3510-D3510</x:f>
        <x:v>-24206.371965357597</x:v>
      </x:c>
      <x:c r="L3510" s="77" t="str">
        <x:v>weighted_hybrid</x:v>
      </x:c>
      <x:c r="M3510" s="77" t="str">
        <x:v>是</x:v>
      </x:c>
      <x:c r="N3510" s="77" t="str">
        <x:v>是</x:v>
      </x:c>
    </x:row>
    <x:row r="3511">
      <x:c r="A3511" s="77" t="str">
        <x:v>4550</x:v>
      </x:c>
      <x:c r="B3511" s="77" t="str">
        <x:v>長佳</x:v>
      </x:c>
      <x:c r="C3511" s="125" t="n">
        <x:v>45717</x:v>
      </x:c>
      <x:c r="D3511" s="120" t="n">
        <x:v>59385</x:v>
      </x:c>
      <x:c r="E3511" s="120" t="n">
        <x:v>63535.69250330151</x:v>
      </x:c>
      <x:c r="F3511" s="120" t="n">
        <x:v>62970.72321254467</x:v>
      </x:c>
      <x:c r="G3511" s="120" t="n">
        <x:v>63598.466868941156</x:v>
      </x:c>
      <x:c r="H3511" s="119" t="n">
        <x:v>0.0698946283287279</x:v>
      </x:c>
      <x:c r="I3511" s="119" t="n">
        <x:f>IFERROR(ABS(F3511-D3511)/ABS(D3511),"")</x:f>
        <x:v>0.06038095836565914</x:v>
      </x:c>
      <x:c r="J3511" s="119" t="n">
        <x:f>IFERROR(ABS(G3511-D3511)/ABS(D3511),"")</x:f>
        <x:v>0.07095170276906888</x:v>
      </x:c>
      <x:c r="K3511" s="120" t="n">
        <x:f>E3511-D3511</x:f>
        <x:v>4150.692503301507</x:v>
      </x:c>
      <x:c r="L3511" s="77" t="str">
        <x:v>weighted_hybrid</x:v>
      </x:c>
      <x:c r="M3511" s="77" t="str">
        <x:v>是</x:v>
      </x:c>
      <x:c r="N3511" s="77" t="str">
        <x:v>是</x:v>
      </x:c>
    </x:row>
    <x:row r="3512">
      <x:c r="A3512" s="77" t="str">
        <x:v>4550</x:v>
      </x:c>
      <x:c r="B3512" s="77" t="str">
        <x:v>長佳</x:v>
      </x:c>
      <x:c r="C3512" s="125" t="n">
        <x:v>45748</x:v>
      </x:c>
      <x:c r="D3512" s="120" t="n">
        <x:v>67634</x:v>
      </x:c>
      <x:c r="E3512" s="120" t="n">
        <x:v>75058.92201326734</x:v>
      </x:c>
      <x:c r="F3512" s="120" t="n">
        <x:v>81088.36028931839</x:v>
      </x:c>
      <x:c r="G3512" s="120" t="n">
        <x:v>74388.98442703944</x:v>
      </x:c>
      <x:c r="H3512" s="119" t="n">
        <x:v>0.10978090920642482</x:v>
      </x:c>
      <x:c r="I3512" s="119" t="n">
        <x:f>IFERROR(ABS(F3512-D3512)/ABS(D3512),"")</x:f>
        <x:v>0.19892894534285102</x:v>
      </x:c>
      <x:c r="J3512" s="119" t="n">
        <x:f>IFERROR(ABS(G3512-D3512)/ABS(D3512),"")</x:f>
        <x:v>0.09987557185793297</x:v>
      </x:c>
      <x:c r="K3512" s="120" t="n">
        <x:f>E3512-D3512</x:f>
        <x:v>7424.922013267336</x:v>
      </x:c>
      <x:c r="L3512" s="77" t="str">
        <x:v>weighted_hybrid</x:v>
      </x:c>
      <x:c r="M3512" s="77" t="str">
        <x:v>是</x:v>
      </x:c>
      <x:c r="N3512" s="77" t="str">
        <x:v>是</x:v>
      </x:c>
    </x:row>
    <x:row r="3513">
      <x:c r="A3513" s="77" t="str">
        <x:v>4550</x:v>
      </x:c>
      <x:c r="B3513" s="77" t="str">
        <x:v>長佳</x:v>
      </x:c>
      <x:c r="C3513" s="125" t="n">
        <x:v>45778</x:v>
      </x:c>
      <x:c r="D3513" s="120" t="n">
        <x:v>43517</x:v>
      </x:c>
      <x:c r="E3513" s="120" t="n">
        <x:v>59930.48004994148</x:v>
      </x:c>
      <x:c r="F3513" s="120" t="n">
        <x:v>57907.62802613246</x:v>
      </x:c>
      <x:c r="G3513" s="120" t="n">
        <x:v>60155.24138592026</x:v>
      </x:c>
      <x:c r="H3513" s="119" t="n">
        <x:v>0.37717397913324624</x:v>
      </x:c>
      <x:c r="I3513" s="119" t="n">
        <x:f>IFERROR(ABS(F3513-D3513)/ABS(D3513),"")</x:f>
        <x:v>0.3306897999892561</x:v>
      </x:c>
      <x:c r="J3513" s="119" t="n">
        <x:f>IFERROR(ABS(G3513-D3513)/ABS(D3513),"")</x:f>
        <x:v>0.3823388879270229</x:v>
      </x:c>
      <x:c r="K3513" s="120" t="n">
        <x:f>E3513-D3513</x:f>
        <x:v>16413.480049941478</x:v>
      </x:c>
      <x:c r="L3513" s="77" t="str">
        <x:v>weighted_hybrid</x:v>
      </x:c>
      <x:c r="M3513" s="77" t="str">
        <x:v>是</x:v>
      </x:c>
      <x:c r="N3513" s="77" t="str">
        <x:v>是</x:v>
      </x:c>
    </x:row>
    <x:row r="3514">
      <x:c r="A3514" s="77" t="str">
        <x:v>4550</x:v>
      </x:c>
      <x:c r="B3514" s="77" t="str">
        <x:v>長佳</x:v>
      </x:c>
      <x:c r="C3514" s="125" t="n">
        <x:v>45809</x:v>
      </x:c>
      <x:c r="D3514" s="120" t="n">
        <x:v>89059</x:v>
      </x:c>
      <x:c r="E3514" s="120" t="n">
        <x:v>43789.819335003915</x:v>
      </x:c>
      <x:c r="F3514" s="120" t="n">
        <x:v>54419.24016376227</x:v>
      </x:c>
      <x:c r="G3514" s="120" t="n">
        <x:v>42608.77257625298</x:v>
      </x:c>
      <x:c r="H3514" s="119" t="n">
        <x:v>0.5083055128060734</x:v>
      </x:c>
      <x:c r="I3514" s="119" t="n">
        <x:f>IFERROR(ABS(F3514-D3514)/ABS(D3514),"")</x:f>
        <x:v>0.3889529394697642</x:v>
      </x:c>
      <x:c r="J3514" s="119" t="n">
        <x:f>IFERROR(ABS(G3514-D3514)/ABS(D3514),"")</x:f>
        <x:v>0.5215669098434411</x:v>
      </x:c>
      <x:c r="K3514" s="120" t="n">
        <x:f>E3514-D3514</x:f>
        <x:v>-45269.180664996085</x:v>
      </x:c>
      <x:c r="L3514" s="77" t="str">
        <x:v>weighted_hybrid</x:v>
      </x:c>
      <x:c r="M3514" s="77" t="str">
        <x:v>是</x:v>
      </x:c>
      <x:c r="N3514" s="77" t="str">
        <x:v>是</x:v>
      </x:c>
    </x:row>
    <x:row r="3515">
      <x:c r="A3515" s="77" t="str">
        <x:v>4550</x:v>
      </x:c>
      <x:c r="B3515" s="77" t="str">
        <x:v>長佳</x:v>
      </x:c>
      <x:c r="C3515" s="125" t="n">
        <x:v>45839</x:v>
      </x:c>
      <x:c r="D3515" s="120" t="n">
        <x:v>51659</x:v>
      </x:c>
      <x:c r="E3515" s="120" t="n">
        <x:v>63006.84863492186</x:v>
      </x:c>
      <x:c r="F3515" s="120" t="n">
        <x:v>67105.61123466158</x:v>
      </x:c>
      <x:c r="G3515" s="120" t="n">
        <x:v>62551.43056828411</x:v>
      </x:c>
      <x:c r="H3515" s="119" t="n">
        <x:v>0.2196683759833109</x:v>
      </x:c>
      <x:c r="I3515" s="119" t="n">
        <x:f>IFERROR(ABS(F3515-D3515)/ABS(D3515),"")</x:f>
        <x:v>0.29901103843786336</x:v>
      </x:c>
      <x:c r="J3515" s="119" t="n">
        <x:f>IFERROR(ABS(G3515-D3515)/ABS(D3515),"")</x:f>
        <x:v>0.21085252459947168</x:v>
      </x:c>
      <x:c r="K3515" s="120" t="n">
        <x:f>E3515-D3515</x:f>
        <x:v>11347.848634921858</x:v>
      </x:c>
      <x:c r="L3515" s="77" t="str">
        <x:v>weighted_hybrid</x:v>
      </x:c>
      <x:c r="M3515" s="77" t="str">
        <x:v>是</x:v>
      </x:c>
      <x:c r="N3515" s="77" t="str">
        <x:v>是</x:v>
      </x:c>
    </x:row>
    <x:row r="3516">
      <x:c r="A3516" s="77" t="str">
        <x:v>4550</x:v>
      </x:c>
      <x:c r="B3516" s="77" t="str">
        <x:v>長佳</x:v>
      </x:c>
      <x:c r="C3516" s="125" t="n">
        <x:v>45870</x:v>
      </x:c>
      <x:c r="D3516" s="120" t="n">
        <x:v>70212</x:v>
      </x:c>
      <x:c r="E3516" s="120" t="n">
        <x:v>56390.330379642546</x:v>
      </x:c>
      <x:c r="F3516" s="120" t="n">
        <x:v>66021.70733670253</x:v>
      </x:c>
      <x:c r="G3516" s="120" t="n">
        <x:v>55320.177384413655</x:v>
      </x:c>
      <x:c r="H3516" s="119" t="n">
        <x:v>0.1968562299942667</x:v>
      </x:c>
      <x:c r="I3516" s="119" t="n">
        <x:f>IFERROR(ABS(F3516-D3516)/ABS(D3516),"")</x:f>
        <x:v>0.059680576871438934</x:v>
      </x:c>
      <x:c r="J3516" s="119" t="n">
        <x:f>IFERROR(ABS(G3516-D3516)/ABS(D3516),"")</x:f>
        <x:v>0.21209796923013652</x:v>
      </x:c>
      <x:c r="K3516" s="120" t="n">
        <x:f>E3516-D3516</x:f>
        <x:v>-13821.669620357454</x:v>
      </x:c>
      <x:c r="L3516" s="77" t="str">
        <x:v>weighted_hybrid</x:v>
      </x:c>
      <x:c r="M3516" s="77" t="str">
        <x:v>是</x:v>
      </x:c>
      <x:c r="N3516" s="77" t="str">
        <x:v>是</x:v>
      </x:c>
    </x:row>
    <x:row r="3517">
      <x:c r="A3517" s="77" t="str">
        <x:v>4550</x:v>
      </x:c>
      <x:c r="B3517" s="77" t="str">
        <x:v>長佳</x:v>
      </x:c>
      <x:c r="C3517" s="125" t="n">
        <x:v>45901</x:v>
      </x:c>
      <x:c r="D3517" s="120" t="n">
        <x:v>71882</x:v>
      </x:c>
      <x:c r="E3517" s="120" t="n">
        <x:v>56932.512847416605</x:v>
      </x:c>
      <x:c r="F3517" s="120" t="n">
        <x:v>65475.36029308941</x:v>
      </x:c>
      <x:c r="G3517" s="120" t="n">
        <x:v>55983.30757567518</x:v>
      </x:c>
      <x:c r="H3517" s="119" t="n">
        <x:v>0.20797261000783776</x:v>
      </x:c>
      <x:c r="I3517" s="119" t="n">
        <x:f>IFERROR(ABS(F3517-D3517)/ABS(D3517),"")</x:f>
        <x:v>0.08912717657981954</x:v>
      </x:c>
      <x:c r="J3517" s="119" t="n">
        <x:f>IFERROR(ABS(G3517-D3517)/ABS(D3517),"")</x:f>
        <x:v>0.2211776581665065</x:v>
      </x:c>
      <x:c r="K3517" s="120" t="n">
        <x:f>E3517-D3517</x:f>
        <x:v>-14949.487152583395</x:v>
      </x:c>
      <x:c r="L3517" s="77" t="str">
        <x:v>weighted_hybrid</x:v>
      </x:c>
      <x:c r="M3517" s="77" t="str">
        <x:v>是</x:v>
      </x:c>
      <x:c r="N3517" s="77" t="str">
        <x:v>是</x:v>
      </x:c>
    </x:row>
    <x:row r="3518">
      <x:c r="A3518" s="77" t="str">
        <x:v>4550</x:v>
      </x:c>
      <x:c r="B3518" s="77" t="str">
        <x:v>長佳</x:v>
      </x:c>
      <x:c r="C3518" s="125" t="n">
        <x:v>45931</x:v>
      </x:c>
      <x:c r="D3518" s="120" t="n">
        <x:v>79671</x:v>
      </x:c>
      <x:c r="E3518" s="120" t="n">
        <x:v>64478.88375920578</x:v>
      </x:c>
      <x:c r="F3518" s="120" t="n">
        <x:v>65307.773256203895</x:v>
      </x:c>
      <x:c r="G3518" s="120" t="n">
        <x:v>64386.78492620599</x:v>
      </x:c>
      <x:c r="H3518" s="119" t="n">
        <x:v>0.19068564773624302</x:v>
      </x:c>
      <x:c r="I3518" s="119" t="n">
        <x:f>IFERROR(ABS(F3518-D3518)/ABS(D3518),"")</x:f>
        <x:v>0.1802817429653965</x:v>
      </x:c>
      <x:c r="J3518" s="119" t="n">
        <x:f>IFERROR(ABS(G3518-D3518)/ABS(D3518),"")</x:f>
        <x:v>0.19184163715522598</x:v>
      </x:c>
      <x:c r="K3518" s="120" t="n">
        <x:f>E3518-D3518</x:f>
        <x:v>-15192.116240794217</x:v>
      </x:c>
      <x:c r="L3518" s="77" t="str">
        <x:v>weighted_hybrid</x:v>
      </x:c>
      <x:c r="M3518" s="77" t="str">
        <x:v>是</x:v>
      </x:c>
      <x:c r="N3518" s="77" t="str">
        <x:v>是</x:v>
      </x:c>
    </x:row>
    <x:row r="3519">
      <x:c r="A3519" s="77" t="str">
        <x:v>4550</x:v>
      </x:c>
      <x:c r="B3519" s="77" t="str">
        <x:v>長佳</x:v>
      </x:c>
      <x:c r="C3519" s="125" t="n">
        <x:v>45962</x:v>
      </x:c>
      <x:c r="D3519" s="120" t="n">
        <x:v>118869</x:v>
      </x:c>
      <x:c r="E3519" s="120" t="n">
        <x:v>72415.91478222622</x:v>
      </x:c>
      <x:c r="F3519" s="120" t="n">
        <x:v>72701.72495408556</x:v>
      </x:c>
      <x:c r="G3519" s="120" t="n">
        <x:v>72384.15809646407</x:v>
      </x:c>
      <x:c r="H3519" s="119" t="n">
        <x:v>0.3907922605370095</x:v>
      </x:c>
      <x:c r="I3519" s="119" t="n">
        <x:f>IFERROR(ABS(F3519-D3519)/ABS(D3519),"")</x:f>
        <x:v>0.3883878475120885</x:v>
      </x:c>
      <x:c r="J3519" s="119" t="n">
        <x:f>IFERROR(ABS(G3519-D3519)/ABS(D3519),"")</x:f>
        <x:v>0.39105941753977846</x:v>
      </x:c>
      <x:c r="K3519" s="120" t="n">
        <x:f>E3519-D3519</x:f>
        <x:v>-46453.08521777378</x:v>
      </x:c>
      <x:c r="L3519" s="77" t="str">
        <x:v>weighted_hybrid</x:v>
      </x:c>
      <x:c r="M3519" s="77" t="str">
        <x:v>是</x:v>
      </x:c>
      <x:c r="N3519" s="77" t="str">
        <x:v>是</x:v>
      </x:c>
    </x:row>
    <x:row r="3520">
      <x:c r="A3520" s="77" t="str">
        <x:v>4550</x:v>
      </x:c>
      <x:c r="B3520" s="77" t="str">
        <x:v>長佳</x:v>
      </x:c>
      <x:c r="C3520" s="125" t="n">
        <x:v>45992</x:v>
      </x:c>
      <x:c r="D3520" s="120" t="n">
        <x:v>134117</x:v>
      </x:c>
      <x:c r="E3520" s="120" t="n">
        <x:v>126768.10673767107</x:v>
      </x:c>
      <x:c r="F3520" s="120" t="n">
        <x:v>117036.04666293068</x:v>
      </x:c>
      <x:c r="G3520" s="120" t="n">
        <x:v>127849.44674597557</x:v>
      </x:c>
      <x:c r="H3520" s="119" t="n">
        <x:v>0.05479464394766457</x:v>
      </x:c>
      <x:c r="I3520" s="119" t="n">
        <x:f>IFERROR(ABS(F3520-D3520)/ABS(D3520),"")</x:f>
        <x:v>0.1273585998573583</x:v>
      </x:c>
      <x:c r="J3520" s="119" t="n">
        <x:f>IFERROR(ABS(G3520-D3520)/ABS(D3520),"")</x:f>
        <x:v>0.04673198217992075</x:v>
      </x:c>
      <x:c r="K3520" s="120" t="n">
        <x:f>E3520-D3520</x:f>
        <x:v>-7348.893262328929</x:v>
      </x:c>
      <x:c r="L3520" s="77" t="str">
        <x:v>weighted_hybrid</x:v>
      </x:c>
      <x:c r="M3520" s="77" t="str">
        <x:v>是</x:v>
      </x:c>
      <x:c r="N3520" s="77" t="str">
        <x:v>是</x:v>
      </x:c>
    </x:row>
    <x:row r="3521">
      <x:c r="A3521" s="77" t="str">
        <x:v>4561</x:v>
      </x:c>
      <x:c r="B3521" s="77" t="str">
        <x:v>健椿</x:v>
      </x:c>
      <x:c r="C3521" s="125" t="n">
        <x:v>45658</x:v>
      </x:c>
      <x:c r="D3521" s="120" t="n">
        <x:v>49762</x:v>
      </x:c>
      <x:c r="E3521" s="120" t="n">
        <x:v>74499.25478863425</x:v>
      </x:c>
      <x:c r="F3521" s="120" t="n">
        <x:v>62165.35834696952</x:v>
      </x:c>
      <x:c r="G3521" s="120" t="n">
        <x:v>75869.687726597</x:v>
      </x:c>
      <x:c r="H3521" s="119" t="n">
        <x:v>0.4971113457785911</x:v>
      </x:c>
      <x:c r="I3521" s="119" t="n">
        <x:f>IFERROR(ABS(F3521-D3521)/ABS(D3521),"")</x:f>
        <x:v>0.24925361414270975</x:v>
      </x:c>
      <x:c r="J3521" s="119" t="n">
        <x:f>IFERROR(ABS(G3521-D3521)/ABS(D3521),"")</x:f>
        <x:v>0.5246510937381335</x:v>
      </x:c>
      <x:c r="K3521" s="120" t="n">
        <x:f>E3521-D3521</x:f>
        <x:v>24737.25478863425</x:v>
      </x:c>
      <x:c r="L3521" s="77" t="str">
        <x:v>weighted_hybrid</x:v>
      </x:c>
      <x:c r="M3521" s="77" t="str">
        <x:v>是</x:v>
      </x:c>
      <x:c r="N3521" s="77" t="str">
        <x:v>是</x:v>
      </x:c>
    </x:row>
    <x:row r="3522">
      <x:c r="A3522" s="77" t="str">
        <x:v>4561</x:v>
      </x:c>
      <x:c r="B3522" s="77" t="str">
        <x:v>健椿</x:v>
      </x:c>
      <x:c r="C3522" s="125" t="n">
        <x:v>45689</x:v>
      </x:c>
      <x:c r="D3522" s="120" t="n">
        <x:v>77574</x:v>
      </x:c>
      <x:c r="E3522" s="120" t="n">
        <x:v>61311.04986689975</x:v>
      </x:c>
      <x:c r="F3522" s="120" t="n">
        <x:v>71485.63460026642</x:v>
      </x:c>
      <x:c r="G3522" s="120" t="n">
        <x:v>60180.54045208124</x:v>
      </x:c>
      <x:c r="H3522" s="119" t="n">
        <x:v>0.20964434131410326</x:v>
      </x:c>
      <x:c r="I3522" s="119" t="n">
        <x:f>IFERROR(ABS(F3522-D3522)/ABS(D3522),"")</x:f>
        <x:v>0.07848461339796296</x:v>
      </x:c>
      <x:c r="J3522" s="119" t="n">
        <x:f>IFERROR(ABS(G3522-D3522)/ABS(D3522),"")</x:f>
        <x:v>0.2242176444158966</x:v>
      </x:c>
      <x:c r="K3522" s="120" t="n">
        <x:f>E3522-D3522</x:f>
        <x:v>-16262.950133100247</x:v>
      </x:c>
      <x:c r="L3522" s="77" t="str">
        <x:v>weighted_hybrid</x:v>
      </x:c>
      <x:c r="M3522" s="77" t="str">
        <x:v>是</x:v>
      </x:c>
      <x:c r="N3522" s="77" t="str">
        <x:v>是</x:v>
      </x:c>
    </x:row>
    <x:row r="3523">
      <x:c r="A3523" s="77" t="str">
        <x:v>4561</x:v>
      </x:c>
      <x:c r="B3523" s="77" t="str">
        <x:v>健椿</x:v>
      </x:c>
      <x:c r="C3523" s="125" t="n">
        <x:v>45717</x:v>
      </x:c>
      <x:c r="D3523" s="120" t="n">
        <x:v>87456</x:v>
      </x:c>
      <x:c r="E3523" s="120" t="n">
        <x:v>73357.61575181858</x:v>
      </x:c>
      <x:c r="F3523" s="120" t="n">
        <x:v>74709.56053280941</x:v>
      </x:c>
      <x:c r="G3523" s="120" t="n">
        <x:v>73207.39966504181</x:v>
      </x:c>
      <x:c r="H3523" s="119" t="n">
        <x:v>0.16120545472216224</x:v>
      </x:c>
      <x:c r="I3523" s="119" t="n">
        <x:f>IFERROR(ABS(F3523-D3523)/ABS(D3523),"")</x:f>
        <x:v>0.1457468837723037</x:v>
      </x:c>
      <x:c r="J3523" s="119" t="n">
        <x:f>IFERROR(ABS(G3523-D3523)/ABS(D3523),"")</x:f>
        <x:v>0.16292307371659107</x:v>
      </x:c>
      <x:c r="K3523" s="120" t="n">
        <x:f>E3523-D3523</x:f>
        <x:v>-14098.38424818142</x:v>
      </x:c>
      <x:c r="L3523" s="77" t="str">
        <x:v>weighted_hybrid</x:v>
      </x:c>
      <x:c r="M3523" s="77" t="str">
        <x:v>是</x:v>
      </x:c>
      <x:c r="N3523" s="77" t="str">
        <x:v>是</x:v>
      </x:c>
    </x:row>
    <x:row r="3524">
      <x:c r="A3524" s="77" t="str">
        <x:v>4561</x:v>
      </x:c>
      <x:c r="B3524" s="77" t="str">
        <x:v>健椿</x:v>
      </x:c>
      <x:c r="C3524" s="125" t="n">
        <x:v>45748</x:v>
      </x:c>
      <x:c r="D3524" s="120" t="n">
        <x:v>105209</x:v>
      </x:c>
      <x:c r="E3524" s="120" t="n">
        <x:v>99476.18855699012</x:v>
      </x:c>
      <x:c r="F3524" s="120" t="n">
        <x:v>96761.88383730604</x:v>
      </x:c>
      <x:c r="G3524" s="120" t="n">
        <x:v>99777.77797028834</x:v>
      </x:c>
      <x:c r="H3524" s="119" t="n">
        <x:v>0.0544897436817181</x:v>
      </x:c>
      <x:c r="I3524" s="119" t="n">
        <x:f>IFERROR(ABS(F3524-D3524)/ABS(D3524),"")</x:f>
        <x:v>0.08028891219091482</x:v>
      </x:c>
      <x:c r="J3524" s="119" t="n">
        <x:f>IFERROR(ABS(G3524-D3524)/ABS(D3524),"")</x:f>
        <x:v>0.051623169402918556</x:v>
      </x:c>
      <x:c r="K3524" s="120" t="n">
        <x:f>E3524-D3524</x:f>
        <x:v>-5732.811443009879</x:v>
      </x:c>
      <x:c r="L3524" s="77" t="str">
        <x:v>weighted_hybrid</x:v>
      </x:c>
      <x:c r="M3524" s="77" t="str">
        <x:v>是</x:v>
      </x:c>
      <x:c r="N3524" s="77" t="str">
        <x:v>是</x:v>
      </x:c>
    </x:row>
    <x:row r="3525">
      <x:c r="A3525" s="77" t="str">
        <x:v>4561</x:v>
      </x:c>
      <x:c r="B3525" s="77" t="str">
        <x:v>健椿</x:v>
      </x:c>
      <x:c r="C3525" s="125" t="n">
        <x:v>45778</x:v>
      </x:c>
      <x:c r="D3525" s="120" t="n">
        <x:v>81572</x:v>
      </x:c>
      <x:c r="E3525" s="120" t="n">
        <x:v>110574.73960287512</x:v>
      </x:c>
      <x:c r="F3525" s="120" t="n">
        <x:v>109142.91094762816</x:v>
      </x:c>
      <x:c r="G3525" s="120" t="n">
        <x:v>110733.83167568034</x:v>
      </x:c>
      <x:c r="H3525" s="119" t="n">
        <x:v>0.35554773210017065</x:v>
      </x:c>
      <x:c r="I3525" s="119" t="n">
        <x:f>IFERROR(ABS(F3525-D3525)/ABS(D3525),"")</x:f>
        <x:v>0.33799478923684795</x:v>
      </x:c>
      <x:c r="J3525" s="119" t="n">
        <x:f>IFERROR(ABS(G3525-D3525)/ABS(D3525),"")</x:f>
        <x:v>0.35749805908498433</x:v>
      </x:c>
      <x:c r="K3525" s="120" t="n">
        <x:f>E3525-D3525</x:f>
        <x:v>29002.739602875125</x:v>
      </x:c>
      <x:c r="L3525" s="77" t="str">
        <x:v>weighted_hybrid</x:v>
      </x:c>
      <x:c r="M3525" s="77" t="str">
        <x:v>是</x:v>
      </x:c>
      <x:c r="N3525" s="77" t="str">
        <x:v>是</x:v>
      </x:c>
    </x:row>
    <x:row r="3526">
      <x:c r="A3526" s="77" t="str">
        <x:v>4561</x:v>
      </x:c>
      <x:c r="B3526" s="77" t="str">
        <x:v>健椿</x:v>
      </x:c>
      <x:c r="C3526" s="125" t="n">
        <x:v>45809</x:v>
      </x:c>
      <x:c r="D3526" s="120" t="n">
        <x:v>76062</x:v>
      </x:c>
      <x:c r="E3526" s="120" t="n">
        <x:v>80779.75393830998</x:v>
      </x:c>
      <x:c r="F3526" s="120" t="n">
        <x:v>80554.19161079556</x:v>
      </x:c>
      <x:c r="G3526" s="120" t="n">
        <x:v>80804.81641914492</x:v>
      </x:c>
      <x:c r="H3526" s="119" t="n">
        <x:v>0.0620251102825324</x:v>
      </x:c>
      <x:c r="I3526" s="119" t="n">
        <x:f>IFERROR(ABS(F3526-D3526)/ABS(D3526),"")</x:f>
        <x:v>0.05905960414918832</x:v>
      </x:c>
      <x:c r="J3526" s="119" t="n">
        <x:f>IFERROR(ABS(G3526-D3526)/ABS(D3526),"")</x:f>
        <x:v>0.062354610964015116</x:v>
      </x:c>
      <x:c r="K3526" s="120" t="n">
        <x:f>E3526-D3526</x:f>
        <x:v>4717.753938309979</x:v>
      </x:c>
      <x:c r="L3526" s="77" t="str">
        <x:v>weighted_hybrid</x:v>
      </x:c>
      <x:c r="M3526" s="77" t="str">
        <x:v>是</x:v>
      </x:c>
      <x:c r="N3526" s="77" t="str">
        <x:v>是</x:v>
      </x:c>
    </x:row>
    <x:row r="3527">
      <x:c r="A3527" s="77" t="str">
        <x:v>4561</x:v>
      </x:c>
      <x:c r="B3527" s="77" t="str">
        <x:v>健椿</x:v>
      </x:c>
      <x:c r="C3527" s="125" t="n">
        <x:v>45839</x:v>
      </x:c>
      <x:c r="D3527" s="120" t="n">
        <x:v>99571</x:v>
      </x:c>
      <x:c r="E3527" s="120" t="n">
        <x:v>71058.29257783086</x:v>
      </x:c>
      <x:c r="F3527" s="120" t="n">
        <x:v>73953.28227932297</x:v>
      </x:c>
      <x:c r="G3527" s="120" t="n">
        <x:v>70736.62705544283</x:v>
      </x:c>
      <x:c r="H3527" s="119" t="n">
        <x:v>0.2863555394860868</x:v>
      </x:c>
      <x:c r="I3527" s="119" t="n">
        <x:f>IFERROR(ABS(F3527-D3527)/ABS(D3527),"")</x:f>
        <x:v>0.2572809123206258</x:v>
      </x:c>
      <x:c r="J3527" s="119" t="n">
        <x:f>IFERROR(ABS(G3527-D3527)/ABS(D3527),"")</x:f>
        <x:v>0.2895860536155825</x:v>
      </x:c>
      <x:c r="K3527" s="120" t="n">
        <x:f>E3527-D3527</x:f>
        <x:v>-28512.707422169144</x:v>
      </x:c>
      <x:c r="L3527" s="77" t="str">
        <x:v>weighted_hybrid</x:v>
      </x:c>
      <x:c r="M3527" s="77" t="str">
        <x:v>是</x:v>
      </x:c>
      <x:c r="N3527" s="77" t="str">
        <x:v>是</x:v>
      </x:c>
    </x:row>
    <x:row r="3528">
      <x:c r="A3528" s="77" t="str">
        <x:v>4561</x:v>
      </x:c>
      <x:c r="B3528" s="77" t="str">
        <x:v>健椿</x:v>
      </x:c>
      <x:c r="C3528" s="125" t="n">
        <x:v>45870</x:v>
      </x:c>
      <x:c r="D3528" s="120" t="n">
        <x:v>70784</x:v>
      </x:c>
      <x:c r="E3528" s="120" t="n">
        <x:v>86288.1178177719</x:v>
      </x:c>
      <x:c r="F3528" s="120" t="n">
        <x:v>88816.77232269506</x:v>
      </x:c>
      <x:c r="G3528" s="120" t="n">
        <x:v>86007.15620611377</x:v>
      </x:c>
      <x:c r="H3528" s="119" t="n">
        <x:v>0.21903421419772684</x:v>
      </x:c>
      <x:c r="I3528" s="119" t="n">
        <x:f>IFERROR(ABS(F3528-D3528)/ABS(D3528),"")</x:f>
        <x:v>0.25475774642143795</x:v>
      </x:c>
      <x:c r="J3528" s="119" t="n">
        <x:f>IFERROR(ABS(G3528-D3528)/ABS(D3528),"")</x:f>
        <x:v>0.2150649328395367</x:v>
      </x:c>
      <x:c r="K3528" s="120" t="n">
        <x:f>E3528-D3528</x:f>
        <x:v>15504.117817771898</x:v>
      </x:c>
      <x:c r="L3528" s="77" t="str">
        <x:v>weighted_hybrid</x:v>
      </x:c>
      <x:c r="M3528" s="77" t="str">
        <x:v>是</x:v>
      </x:c>
      <x:c r="N3528" s="77" t="str">
        <x:v>是</x:v>
      </x:c>
    </x:row>
    <x:row r="3529">
      <x:c r="A3529" s="77" t="str">
        <x:v>4561</x:v>
      </x:c>
      <x:c r="B3529" s="77" t="str">
        <x:v>健椿</x:v>
      </x:c>
      <x:c r="C3529" s="125" t="n">
        <x:v>45901</x:v>
      </x:c>
      <x:c r="D3529" s="120" t="n">
        <x:v>62225</x:v>
      </x:c>
      <x:c r="E3529" s="120" t="n">
        <x:v>65138.03178565452</x:v>
      </x:c>
      <x:c r="F3529" s="120" t="n">
        <x:v>77713.00782014814</x:v>
      </x:c>
      <x:c r="G3529" s="120" t="n">
        <x:v>63740.812226266346</x:v>
      </x:c>
      <x:c r="H3529" s="119" t="n">
        <x:v>0.046814492336754075</x:v>
      </x:c>
      <x:c r="I3529" s="119" t="n">
        <x:f>IFERROR(ABS(F3529-D3529)/ABS(D3529),"")</x:f>
        <x:v>0.24890329964078967</x:v>
      </x:c>
      <x:c r="J3529" s="119" t="n">
        <x:f>IFERROR(ABS(G3529-D3529)/ABS(D3529),"")</x:f>
        <x:v>0.024360180414083495</x:v>
      </x:c>
      <x:c r="K3529" s="120" t="n">
        <x:f>E3529-D3529</x:f>
        <x:v>2913.0317856545225</x:v>
      </x:c>
      <x:c r="L3529" s="77" t="str">
        <x:v>weighted_hybrid</x:v>
      </x:c>
      <x:c r="M3529" s="77" t="str">
        <x:v>是</x:v>
      </x:c>
      <x:c r="N3529" s="77" t="str">
        <x:v>是</x:v>
      </x:c>
    </x:row>
    <x:row r="3530">
      <x:c r="A3530" s="77" t="str">
        <x:v>4561</x:v>
      </x:c>
      <x:c r="B3530" s="77" t="str">
        <x:v>健椿</x:v>
      </x:c>
      <x:c r="C3530" s="125" t="n">
        <x:v>45931</x:v>
      </x:c>
      <x:c r="D3530" s="120" t="n">
        <x:v>80230</x:v>
      </x:c>
      <x:c r="E3530" s="120" t="n">
        <x:v>59056.09596717789</x:v>
      </x:c>
      <x:c r="F3530" s="120" t="n">
        <x:v>57727.157230579294</x:v>
      </x:c>
      <x:c r="G3530" s="120" t="n">
        <x:v>59203.755826799956</x:v>
      </x:c>
      <x:c r="H3530" s="119" t="n">
        <x:v>0.2639150446568878</x:v>
      </x:c>
      <x:c r="I3530" s="119" t="n">
        <x:f>IFERROR(ABS(F3530-D3530)/ABS(D3530),"")</x:f>
        <x:v>0.2804791570412652</x:v>
      </x:c>
      <x:c r="J3530" s="119" t="n">
        <x:f>IFERROR(ABS(G3530-D3530)/ABS(D3530),"")</x:f>
        <x:v>0.26207458772529035</x:v>
      </x:c>
      <x:c r="K3530" s="120" t="n">
        <x:f>E3530-D3530</x:f>
        <x:v>-21173.90403282211</x:v>
      </x:c>
      <x:c r="L3530" s="77" t="str">
        <x:v>weighted_hybrid</x:v>
      </x:c>
      <x:c r="M3530" s="77" t="str">
        <x:v>是</x:v>
      </x:c>
      <x:c r="N3530" s="77" t="str">
        <x:v>是</x:v>
      </x:c>
    </x:row>
    <x:row r="3531">
      <x:c r="A3531" s="77" t="str">
        <x:v>4561</x:v>
      </x:c>
      <x:c r="B3531" s="77" t="str">
        <x:v>健椿</x:v>
      </x:c>
      <x:c r="C3531" s="125" t="n">
        <x:v>45962</x:v>
      </x:c>
      <x:c r="D3531" s="120" t="n">
        <x:v>78310</x:v>
      </x:c>
      <x:c r="E3531" s="120" t="n">
        <x:v>77894.64607067284</x:v>
      </x:c>
      <x:c r="F3531" s="120" t="n">
        <x:v>78210.47745869611</x:v>
      </x:c>
      <x:c r="G3531" s="120" t="n">
        <x:v>77859.5536942258</x:v>
      </x:c>
      <x:c r="H3531" s="119" t="n">
        <x:v>0.005303970493259616</x:v>
      </x:c>
      <x:c r="I3531" s="119" t="n">
        <x:f>IFERROR(ABS(F3531-D3531)/ABS(D3531),"")</x:f>
        <x:v>0.0012708790870116983</x:v>
      </x:c>
      <x:c r="J3531" s="119" t="n">
        <x:f>IFERROR(ABS(G3531-D3531)/ABS(D3531),"")</x:f>
        <x:v>0.005752091760620559</x:v>
      </x:c>
      <x:c r="K3531" s="120" t="n">
        <x:f>E3531-D3531</x:f>
        <x:v>-415.3539293271606</x:v>
      </x:c>
      <x:c r="L3531" s="77" t="str">
        <x:v>weighted_hybrid</x:v>
      </x:c>
      <x:c r="M3531" s="77" t="str">
        <x:v>是</x:v>
      </x:c>
      <x:c r="N3531" s="77" t="str">
        <x:v>是</x:v>
      </x:c>
    </x:row>
    <x:row r="3532">
      <x:c r="A3532" s="77" t="str">
        <x:v>4561</x:v>
      </x:c>
      <x:c r="B3532" s="77" t="str">
        <x:v>健椿</x:v>
      </x:c>
      <x:c r="C3532" s="125" t="n">
        <x:v>45992</x:v>
      </x:c>
      <x:c r="D3532" s="120" t="n">
        <x:v>58193</x:v>
      </x:c>
      <x:c r="E3532" s="120" t="n">
        <x:v>70013.98892005066</x:v>
      </x:c>
      <x:c r="F3532" s="120" t="n">
        <x:v>77109.49604925183</x:v>
      </x:c>
      <x:c r="G3532" s="120" t="n">
        <x:v>69225.5992390283</x:v>
      </x:c>
      <x:c r="H3532" s="119" t="n">
        <x:v>0.2031342072079229</x:v>
      </x:c>
      <x:c r="I3532" s="119" t="n">
        <x:f>IFERROR(ABS(F3532-D3532)/ABS(D3532),"")</x:f>
        <x:v>0.325064802454794</x:v>
      </x:c>
      <x:c r="J3532" s="119" t="n">
        <x:f>IFERROR(ABS(G3532-D3532)/ABS(D3532),"")</x:f>
        <x:v>0.18958636329160392</x:v>
      </x:c>
      <x:c r="K3532" s="120" t="n">
        <x:f>E3532-D3532</x:f>
        <x:v>11820.988920050659</x:v>
      </x:c>
      <x:c r="L3532" s="77" t="str">
        <x:v>weighted_hybrid</x:v>
      </x:c>
      <x:c r="M3532" s="77" t="str">
        <x:v>是</x:v>
      </x:c>
      <x:c r="N3532" s="77" t="str">
        <x:v>是</x:v>
      </x:c>
    </x:row>
    <x:row r="3533">
      <x:c r="A3533" s="77" t="str">
        <x:v>4563</x:v>
      </x:c>
      <x:c r="B3533" s="77" t="str">
        <x:v>百德</x:v>
      </x:c>
      <x:c r="C3533" s="125" t="n">
        <x:v>45658</x:v>
      </x:c>
      <x:c r="D3533" s="120" t="n">
        <x:v>217953</x:v>
      </x:c>
      <x:c r="E3533" s="120" t="n">
        <x:v>263430.7314618362</x:v>
      </x:c>
      <x:c r="F3533" s="120" t="n">
        <x:v>226332.0061809591</x:v>
      </x:c>
      <x:c r="G3533" s="120" t="n">
        <x:v>267552.8120486003</x:v>
      </x:c>
      <x:c r="H3533" s="119" t="n">
        <x:v>0.20865843306509294</x:v>
      </x:c>
      <x:c r="I3533" s="119" t="n">
        <x:f>IFERROR(ABS(F3533-D3533)/ABS(D3533),"")</x:f>
        <x:v>0.03844409657567968</x:v>
      </x:c>
      <x:c r="J3533" s="119" t="n">
        <x:f>IFERROR(ABS(G3533-D3533)/ABS(D3533),"")</x:f>
        <x:v>0.22757113711947202</x:v>
      </x:c>
      <x:c r="K3533" s="120" t="n">
        <x:f>E3533-D3533</x:f>
        <x:v>45477.7314618362</x:v>
      </x:c>
      <x:c r="L3533" s="77" t="str">
        <x:v>weighted_hybrid</x:v>
      </x:c>
      <x:c r="M3533" s="77" t="str">
        <x:v>是</x:v>
      </x:c>
      <x:c r="N3533" s="77" t="str">
        <x:v>是</x:v>
      </x:c>
    </x:row>
    <x:row r="3534">
      <x:c r="A3534" s="77" t="str">
        <x:v>4563</x:v>
      </x:c>
      <x:c r="B3534" s="77" t="str">
        <x:v>百德</x:v>
      </x:c>
      <x:c r="C3534" s="125" t="n">
        <x:v>45689</x:v>
      </x:c>
      <x:c r="D3534" s="120" t="n">
        <x:v>261523</x:v>
      </x:c>
      <x:c r="E3534" s="120" t="n">
        <x:v>188534.21180051417</x:v>
      </x:c>
      <x:c r="F3534" s="120" t="n">
        <x:v>228275.5375502237</x:v>
      </x:c>
      <x:c r="G3534" s="120" t="n">
        <x:v>184118.5089394353</x:v>
      </x:c>
      <x:c r="H3534" s="119" t="n">
        <x:v>0.27909127762944685</x:v>
      </x:c>
      <x:c r="I3534" s="119" t="n">
        <x:f>IFERROR(ABS(F3534-D3534)/ABS(D3534),"")</x:f>
        <x:v>0.12713016617955705</x:v>
      </x:c>
      <x:c r="J3534" s="119" t="n">
        <x:f>IFERROR(ABS(G3534-D3534)/ABS(D3534),"")</x:f>
        <x:v>0.2959758455683236</x:v>
      </x:c>
      <x:c r="K3534" s="120" t="n">
        <x:f>E3534-D3534</x:f>
        <x:v>-72988.78819948583</x:v>
      </x:c>
      <x:c r="L3534" s="77" t="str">
        <x:v>weighted_hybrid</x:v>
      </x:c>
      <x:c r="M3534" s="77" t="str">
        <x:v>是</x:v>
      </x:c>
      <x:c r="N3534" s="77" t="str">
        <x:v>是</x:v>
      </x:c>
    </x:row>
    <x:row r="3535">
      <x:c r="A3535" s="77" t="str">
        <x:v>4563</x:v>
      </x:c>
      <x:c r="B3535" s="77" t="str">
        <x:v>百德</x:v>
      </x:c>
      <x:c r="C3535" s="125" t="n">
        <x:v>45717</x:v>
      </x:c>
      <x:c r="D3535" s="120" t="n">
        <x:v>330276</x:v>
      </x:c>
      <x:c r="E3535" s="120" t="n">
        <x:v>253115.68009855362</x:v>
      </x:c>
      <x:c r="F3535" s="120" t="n">
        <x:v>288378.19570230495</x:v>
      </x:c>
      <x:c r="G3535" s="120" t="n">
        <x:v>249197.62280924793</x:v>
      </x:c>
      <x:c r="H3535" s="119" t="n">
        <x:v>0.23362375680172456</x:v>
      </x:c>
      <x:c r="I3535" s="119" t="n">
        <x:f>IFERROR(ABS(F3535-D3535)/ABS(D3535),"")</x:f>
        <x:v>0.1268569447907055</x:v>
      </x:c>
      <x:c r="J3535" s="119" t="n">
        <x:f>IFERROR(ABS(G3535-D3535)/ABS(D3535),"")</x:f>
        <x:v>0.24548673591405998</x:v>
      </x:c>
      <x:c r="K3535" s="120" t="n">
        <x:f>E3535-D3535</x:f>
        <x:v>-77160.31990144638</x:v>
      </x:c>
      <x:c r="L3535" s="77" t="str">
        <x:v>weighted_hybrid</x:v>
      </x:c>
      <x:c r="M3535" s="77" t="str">
        <x:v>是</x:v>
      </x:c>
      <x:c r="N3535" s="77" t="str">
        <x:v>是</x:v>
      </x:c>
    </x:row>
    <x:row r="3536">
      <x:c r="A3536" s="77" t="str">
        <x:v>4563</x:v>
      </x:c>
      <x:c r="B3536" s="77" t="str">
        <x:v>百德</x:v>
      </x:c>
      <x:c r="C3536" s="125" t="n">
        <x:v>45748</x:v>
      </x:c>
      <x:c r="D3536" s="120" t="n">
        <x:v>221473</x:v>
      </x:c>
      <x:c r="E3536" s="120" t="n">
        <x:v>303013.48604358244</x:v>
      </x:c>
      <x:c r="F3536" s="120" t="n">
        <x:v>211396.0772610881</x:v>
      </x:c>
      <x:c r="G3536" s="120" t="n">
        <x:v>313193.19813052623</x:v>
      </x:c>
      <x:c r="H3536" s="119" t="n">
        <x:v>0.3681734840977565</x:v>
      </x:c>
      <x:c r="I3536" s="119" t="n">
        <x:f>IFERROR(ABS(F3536-D3536)/ABS(D3536),"")</x:f>
        <x:v>0.04549955407165616</x:v>
      </x:c>
      <x:c r="J3536" s="119" t="n">
        <x:f>IFERROR(ABS(G3536-D3536)/ABS(D3536),"")</x:f>
        <x:v>0.414137155005469</x:v>
      </x:c>
      <x:c r="K3536" s="120" t="n">
        <x:f>E3536-D3536</x:f>
        <x:v>81540.48604358244</x:v>
      </x:c>
      <x:c r="L3536" s="77" t="str">
        <x:v>weighted_hybrid</x:v>
      </x:c>
      <x:c r="M3536" s="77" t="str">
        <x:v>是</x:v>
      </x:c>
      <x:c r="N3536" s="77" t="str">
        <x:v>是</x:v>
      </x:c>
    </x:row>
    <x:row r="3537">
      <x:c r="A3537" s="77" t="str">
        <x:v>4563</x:v>
      </x:c>
      <x:c r="B3537" s="77" t="str">
        <x:v>百德</x:v>
      </x:c>
      <x:c r="C3537" s="125" t="n">
        <x:v>45778</x:v>
      </x:c>
      <x:c r="D3537" s="120" t="n">
        <x:v>297390</x:v>
      </x:c>
      <x:c r="E3537" s="120" t="n">
        <x:v>272175.7166045384</x:v>
      </x:c>
      <x:c r="F3537" s="120" t="n">
        <x:v>278332.2859665032</x:v>
      </x:c>
      <x:c r="G3537" s="120" t="n">
        <x:v>271491.6533420978</x:v>
      </x:c>
      <x:c r="H3537" s="119" t="n">
        <x:v>0.08478524293171129</x:v>
      </x:c>
      <x:c r="I3537" s="119" t="n">
        <x:f>IFERROR(ABS(F3537-D3537)/ABS(D3537),"")</x:f>
        <x:v>0.0640832376122156</x:v>
      </x:c>
      <x:c r="J3537" s="119" t="n">
        <x:f>IFERROR(ABS(G3537-D3537)/ABS(D3537),"")</x:f>
        <x:v>0.08708546574498865</x:v>
      </x:c>
      <x:c r="K3537" s="120" t="n">
        <x:f>E3537-D3537</x:f>
        <x:v>-25214.28339546162</x:v>
      </x:c>
      <x:c r="L3537" s="77" t="str">
        <x:v>weighted_hybrid</x:v>
      </x:c>
      <x:c r="M3537" s="77" t="str">
        <x:v>是</x:v>
      </x:c>
      <x:c r="N3537" s="77" t="str">
        <x:v>是</x:v>
      </x:c>
    </x:row>
    <x:row r="3538">
      <x:c r="A3538" s="77" t="str">
        <x:v>4563</x:v>
      </x:c>
      <x:c r="B3538" s="77" t="str">
        <x:v>百德</x:v>
      </x:c>
      <x:c r="C3538" s="125" t="n">
        <x:v>45809</x:v>
      </x:c>
      <x:c r="D3538" s="120" t="n">
        <x:v>222583</x:v>
      </x:c>
      <x:c r="E3538" s="120" t="n">
        <x:v>334124.6215686657</x:v>
      </x:c>
      <x:c r="F3538" s="120" t="n">
        <x:v>406154.37926148577</x:v>
      </x:c>
      <x:c r="G3538" s="120" t="n">
        <x:v>326121.3151583524</x:v>
      </x:c>
      <x:c r="H3538" s="119" t="n">
        <x:v>0.5011237226952001</x:v>
      </x:c>
      <x:c r="I3538" s="119" t="n">
        <x:f>IFERROR(ABS(F3538-D3538)/ABS(D3538),"")</x:f>
        <x:v>0.8247322538625401</x:v>
      </x:c>
      <x:c r="J3538" s="119" t="n">
        <x:f>IFERROR(ABS(G3538-D3538)/ABS(D3538),"")</x:f>
        <x:v>0.46516721923216225</x:v>
      </x:c>
      <x:c r="K3538" s="120" t="n">
        <x:f>E3538-D3538</x:f>
        <x:v>111541.62156866572</x:v>
      </x:c>
      <x:c r="L3538" s="77" t="str">
        <x:v>weighted_hybrid</x:v>
      </x:c>
      <x:c r="M3538" s="77" t="str">
        <x:v>是</x:v>
      </x:c>
      <x:c r="N3538" s="77" t="str">
        <x:v>是</x:v>
      </x:c>
    </x:row>
    <x:row r="3539">
      <x:c r="A3539" s="77" t="str">
        <x:v>4563</x:v>
      </x:c>
      <x:c r="B3539" s="77" t="str">
        <x:v>百德</x:v>
      </x:c>
      <x:c r="C3539" s="125" t="n">
        <x:v>45839</x:v>
      </x:c>
      <x:c r="D3539" s="120" t="n">
        <x:v>143601</x:v>
      </x:c>
      <x:c r="E3539" s="120" t="n">
        <x:v>237347.96108843386</x:v>
      </x:c>
      <x:c r="F3539" s="120" t="n">
        <x:v>233933.9452312571</x:v>
      </x:c>
      <x:c r="G3539" s="120" t="n">
        <x:v>237727.2961836757</x:v>
      </x:c>
      <x:c r="H3539" s="119" t="n">
        <x:v>0.6528294447004817</x:v>
      </x:c>
      <x:c r="I3539" s="119" t="n">
        <x:f>IFERROR(ABS(F3539-D3539)/ABS(D3539),"")</x:f>
        <x:v>0.6290551265747251</x:v>
      </x:c>
      <x:c r="J3539" s="119" t="n">
        <x:f>IFERROR(ABS(G3539-D3539)/ABS(D3539),"")</x:f>
        <x:v>0.6554710356033433</x:v>
      </x:c>
      <x:c r="K3539" s="120" t="n">
        <x:f>E3539-D3539</x:f>
        <x:v>93746.96108843386</x:v>
      </x:c>
      <x:c r="L3539" s="77" t="str">
        <x:v>weighted_hybrid</x:v>
      </x:c>
      <x:c r="M3539" s="77" t="str">
        <x:v>是</x:v>
      </x:c>
      <x:c r="N3539" s="77" t="str">
        <x:v>是</x:v>
      </x:c>
    </x:row>
    <x:row r="3540">
      <x:c r="A3540" s="77" t="str">
        <x:v>4563</x:v>
      </x:c>
      <x:c r="B3540" s="77" t="str">
        <x:v>百德</x:v>
      </x:c>
      <x:c r="C3540" s="125" t="n">
        <x:v>45870</x:v>
      </x:c>
      <x:c r="D3540" s="120" t="n">
        <x:v>201008</x:v>
      </x:c>
      <x:c r="E3540" s="120" t="n">
        <x:v>185433.05975785814</x:v>
      </x:c>
      <x:c r="F3540" s="120" t="n">
        <x:v>296575.9171445624</x:v>
      </x:c>
      <x:c r="G3540" s="120" t="n">
        <x:v>173083.85338155765</x:v>
      </x:c>
      <x:c r="H3540" s="119" t="n">
        <x:v>0.07748418093877787</x:v>
      </x:c>
      <x:c r="I3540" s="119" t="n">
        <x:f>IFERROR(ABS(F3540-D3540)/ABS(D3540),"")</x:f>
        <x:v>0.47544335123259973</x:v>
      </x:c>
      <x:c r="J3540" s="119" t="n">
        <x:f>IFERROR(ABS(G3540-D3540)/ABS(D3540),"")</x:f>
        <x:v>0.13892057340226432</x:v>
      </x:c>
      <x:c r="K3540" s="120" t="n">
        <x:f>E3540-D3540</x:f>
        <x:v>-15574.940242141864</x:v>
      </x:c>
      <x:c r="L3540" s="77" t="str">
        <x:v>weighted_hybrid</x:v>
      </x:c>
      <x:c r="M3540" s="77" t="str">
        <x:v>是</x:v>
      </x:c>
      <x:c r="N3540" s="77" t="str">
        <x:v>是</x:v>
      </x:c>
    </x:row>
    <x:row r="3541">
      <x:c r="A3541" s="77" t="str">
        <x:v>4563</x:v>
      </x:c>
      <x:c r="B3541" s="77" t="str">
        <x:v>百德</x:v>
      </x:c>
      <x:c r="C3541" s="125" t="n">
        <x:v>45901</x:v>
      </x:c>
      <x:c r="D3541" s="120" t="n">
        <x:v>193125</x:v>
      </x:c>
      <x:c r="E3541" s="120" t="n">
        <x:v>207585.53061470226</x:v>
      </x:c>
      <x:c r="F3541" s="120" t="n">
        <x:v>314482.5655327587</x:v>
      </x:c>
      <x:c r="G3541" s="120" t="n">
        <x:v>195708.08229047377</x:v>
      </x:c>
      <x:c r="H3541" s="119" t="n">
        <x:v>0.07487653392726092</x:v>
      </x:c>
      <x:c r="I3541" s="119" t="n">
        <x:f>IFERROR(ABS(F3541-D3541)/ABS(D3541),"")</x:f>
        <x:v>0.6283886888427636</x:v>
      </x:c>
      <x:c r="J3541" s="119" t="n">
        <x:f>IFERROR(ABS(G3541-D3541)/ABS(D3541),"")</x:f>
        <x:v>0.013375183381093968</x:v>
      </x:c>
      <x:c r="K3541" s="120" t="n">
        <x:f>E3541-D3541</x:f>
        <x:v>14460.530614702264</x:v>
      </x:c>
      <x:c r="L3541" s="77" t="str">
        <x:v>weighted_hybrid</x:v>
      </x:c>
      <x:c r="M3541" s="77" t="str">
        <x:v>是</x:v>
      </x:c>
      <x:c r="N3541" s="77" t="str">
        <x:v>是</x:v>
      </x:c>
    </x:row>
    <x:row r="3542">
      <x:c r="A3542" s="77" t="str">
        <x:v>4563</x:v>
      </x:c>
      <x:c r="B3542" s="77" t="str">
        <x:v>百德</x:v>
      </x:c>
      <x:c r="C3542" s="125" t="n">
        <x:v>45931</x:v>
      </x:c>
      <x:c r="D3542" s="120" t="n">
        <x:v>241235</x:v>
      </x:c>
      <x:c r="E3542" s="120" t="n">
        <x:v>194793.935403079</x:v>
      </x:c>
      <x:c r="F3542" s="120" t="n">
        <x:v>193380.6351074236</x:v>
      </x:c>
      <x:c r="G3542" s="120" t="n">
        <x:v>194950.96876926292</x:v>
      </x:c>
      <x:c r="H3542" s="119" t="n">
        <x:v>0.19251379193284973</x:v>
      </x:c>
      <x:c r="I3542" s="119" t="n">
        <x:f>IFERROR(ABS(F3542-D3542)/ABS(D3542),"")</x:f>
        <x:v>0.19837239576585658</x:v>
      </x:c>
      <x:c r="J3542" s="119" t="n">
        <x:f>IFERROR(ABS(G3542-D3542)/ABS(D3542),"")</x:f>
        <x:v>0.19186283595140455</x:v>
      </x:c>
      <x:c r="K3542" s="120" t="n">
        <x:f>E3542-D3542</x:f>
        <x:v>-46441.064596921</x:v>
      </x:c>
      <x:c r="L3542" s="77" t="str">
        <x:v>weighted_hybrid</x:v>
      </x:c>
      <x:c r="M3542" s="77" t="str">
        <x:v>是</x:v>
      </x:c>
      <x:c r="N3542" s="77" t="str">
        <x:v>是</x:v>
      </x:c>
    </x:row>
    <x:row r="3543">
      <x:c r="A3543" s="77" t="str">
        <x:v>4563</x:v>
      </x:c>
      <x:c r="B3543" s="77" t="str">
        <x:v>百德</x:v>
      </x:c>
      <x:c r="C3543" s="125" t="n">
        <x:v>45962</x:v>
      </x:c>
      <x:c r="D3543" s="120" t="n">
        <x:v>237933</x:v>
      </x:c>
      <x:c r="E3543" s="120" t="n">
        <x:v>228175.3156240563</x:v>
      </x:c>
      <x:c r="F3543" s="120" t="n">
        <x:v>267696.0292660258</x:v>
      </x:c>
      <x:c r="G3543" s="120" t="n">
        <x:v>223784.125219393</x:v>
      </x:c>
      <x:c r="H3543" s="119" t="n">
        <x:v>0.04101021874201436</x:v>
      </x:c>
      <x:c r="I3543" s="119" t="n">
        <x:f>IFERROR(ABS(F3543-D3543)/ABS(D3543),"")</x:f>
        <x:v>0.12508995921551785</x:v>
      </x:c>
      <x:c r="J3543" s="119" t="n">
        <x:f>IFERROR(ABS(G3543-D3543)/ABS(D3543),"")</x:f>
        <x:v>0.05946579407062914</x:v>
      </x:c>
      <x:c r="K3543" s="120" t="n">
        <x:f>E3543-D3543</x:f>
        <x:v>-9757.684375943703</x:v>
      </x:c>
      <x:c r="L3543" s="77" t="str">
        <x:v>weighted_hybrid</x:v>
      </x:c>
      <x:c r="M3543" s="77" t="str">
        <x:v>是</x:v>
      </x:c>
      <x:c r="N3543" s="77" t="str">
        <x:v>是</x:v>
      </x:c>
    </x:row>
    <x:row r="3544">
      <x:c r="A3544" s="77" t="str">
        <x:v>4563</x:v>
      </x:c>
      <x:c r="B3544" s="77" t="str">
        <x:v>百德</x:v>
      </x:c>
      <x:c r="C3544" s="125" t="n">
        <x:v>45992</x:v>
      </x:c>
      <x:c r="D3544" s="120" t="n">
        <x:v>301361</x:v>
      </x:c>
      <x:c r="E3544" s="120" t="n">
        <x:v>234737.1244388955</x:v>
      </x:c>
      <x:c r="F3544" s="120" t="n">
        <x:v>252308.0794540771</x:v>
      </x:c>
      <x:c r="G3544" s="120" t="n">
        <x:v>232784.79610387533</x:v>
      </x:c>
      <x:c r="H3544" s="119" t="n">
        <x:v>0.2210766342064982</x:v>
      </x:c>
      <x:c r="I3544" s="119" t="n">
        <x:f>IFERROR(ABS(F3544-D3544)/ABS(D3544),"")</x:f>
        <x:v>0.1627712960400414</x:v>
      </x:c>
      <x:c r="J3544" s="119" t="n">
        <x:f>IFERROR(ABS(G3544-D3544)/ABS(D3544),"")</x:f>
        <x:v>0.22755500511388227</x:v>
      </x:c>
      <x:c r="K3544" s="120" t="n">
        <x:f>E3544-D3544</x:f>
        <x:v>-66623.8755611045</x:v>
      </x:c>
      <x:c r="L3544" s="77" t="str">
        <x:v>weighted_hybrid</x:v>
      </x:c>
      <x:c r="M3544" s="77" t="str">
        <x:v>是</x:v>
      </x:c>
      <x:c r="N3544" s="77" t="str">
        <x:v>是</x:v>
      </x:c>
    </x:row>
    <x:row r="3545">
      <x:c r="A3545" s="77" t="str">
        <x:v>4564</x:v>
      </x:c>
      <x:c r="B3545" s="77" t="str">
        <x:v>元翎</x:v>
      </x:c>
      <x:c r="C3545" s="125" t="n">
        <x:v>45658</x:v>
      </x:c>
      <x:c r="D3545" s="120" t="n">
        <x:v>127240</x:v>
      </x:c>
      <x:c r="E3545" s="120" t="n">
        <x:v>115390.52595275514</x:v>
      </x:c>
      <x:c r="F3545" s="120" t="n">
        <x:v>100958.74773716588</x:v>
      </x:c>
      <x:c r="G3545" s="120" t="n">
        <x:v>116994.0568655984</x:v>
      </x:c>
      <x:c r="H3545" s="119" t="n">
        <x:v>0.09312695730308757</x:v>
      </x:c>
      <x:c r="I3545" s="119" t="n">
        <x:f>IFERROR(ABS(F3545-D3545)/ABS(D3545),"")</x:f>
        <x:v>0.206548666007813</x:v>
      </x:c>
      <x:c r="J3545" s="119" t="n">
        <x:f>IFERROR(ABS(G3545-D3545)/ABS(D3545),"")</x:f>
        <x:v>0.0805245452247847</x:v>
      </x:c>
      <x:c r="K3545" s="120" t="n">
        <x:f>E3545-D3545</x:f>
        <x:v>-11849.474047244861</x:v>
      </x:c>
      <x:c r="L3545" s="77" t="str">
        <x:v>weighted_hybrid</x:v>
      </x:c>
      <x:c r="M3545" s="77" t="str">
        <x:v>是</x:v>
      </x:c>
      <x:c r="N3545" s="77" t="str">
        <x:v>是</x:v>
      </x:c>
    </x:row>
    <x:row r="3546">
      <x:c r="A3546" s="77" t="str">
        <x:v>4564</x:v>
      </x:c>
      <x:c r="B3546" s="77" t="str">
        <x:v>元翎</x:v>
      </x:c>
      <x:c r="C3546" s="125" t="n">
        <x:v>45689</x:v>
      </x:c>
      <x:c r="D3546" s="120" t="n">
        <x:v>88513</x:v>
      </x:c>
      <x:c r="E3546" s="120" t="n">
        <x:v>100221.34237058104</x:v>
      </x:c>
      <x:c r="F3546" s="120" t="n">
        <x:v>92884.26268880916</x:v>
      </x:c>
      <x:c r="G3546" s="120" t="n">
        <x:v>101036.57344633348</x:v>
      </x:c>
      <x:c r="H3546" s="119" t="n">
        <x:v>0.13227822320541663</x:v>
      </x:c>
      <x:c r="I3546" s="119" t="n">
        <x:f>IFERROR(ABS(F3546-D3546)/ABS(D3546),"")</x:f>
        <x:v>0.0493855443698571</x:v>
      </x:c>
      <x:c r="J3546" s="119" t="n">
        <x:f>IFERROR(ABS(G3546-D3546)/ABS(D3546),"")</x:f>
        <x:v>0.14148852085381222</x:v>
      </x:c>
      <x:c r="K3546" s="120" t="n">
        <x:f>E3546-D3546</x:f>
        <x:v>11708.342370581042</x:v>
      </x:c>
      <x:c r="L3546" s="77" t="str">
        <x:v>weighted_hybrid</x:v>
      </x:c>
      <x:c r="M3546" s="77" t="str">
        <x:v>是</x:v>
      </x:c>
      <x:c r="N3546" s="77" t="str">
        <x:v>是</x:v>
      </x:c>
    </x:row>
    <x:row r="3547">
      <x:c r="A3547" s="77" t="str">
        <x:v>4564</x:v>
      </x:c>
      <x:c r="B3547" s="77" t="str">
        <x:v>元翎</x:v>
      </x:c>
      <x:c r="C3547" s="125" t="n">
        <x:v>45717</x:v>
      </x:c>
      <x:c r="D3547" s="120" t="n">
        <x:v>92143</x:v>
      </x:c>
      <x:c r="E3547" s="120" t="n">
        <x:v>91905.71468036488</x:v>
      </x:c>
      <x:c r="F3547" s="120" t="n">
        <x:v>99046.40161519102</x:v>
      </x:c>
      <x:c r="G3547" s="120" t="n">
        <x:v>91112.30502093975</x:v>
      </x:c>
      <x:c r="H3547" s="119" t="n">
        <x:v>0.00257518552288422</x:v>
      </x:c>
      <x:c r="I3547" s="119" t="n">
        <x:f>IFERROR(ABS(F3547-D3547)/ABS(D3547),"")</x:f>
        <x:v>0.07492052152839627</x:v>
      </x:c>
      <x:c r="J3547" s="119" t="n">
        <x:f>IFERROR(ABS(G3547-D3547)/ABS(D3547),"")</x:f>
        <x:v>0.011185819639693216</x:v>
      </x:c>
      <x:c r="K3547" s="120" t="n">
        <x:f>E3547-D3547</x:f>
        <x:v>-237.2853196351207</x:v>
      </x:c>
      <x:c r="L3547" s="77" t="str">
        <x:v>weighted_hybrid</x:v>
      </x:c>
      <x:c r="M3547" s="77" t="str">
        <x:v>是</x:v>
      </x:c>
      <x:c r="N3547" s="77" t="str">
        <x:v>是</x:v>
      </x:c>
    </x:row>
    <x:row r="3548">
      <x:c r="A3548" s="77" t="str">
        <x:v>4564</x:v>
      </x:c>
      <x:c r="B3548" s="77" t="str">
        <x:v>元翎</x:v>
      </x:c>
      <x:c r="C3548" s="125" t="n">
        <x:v>45748</x:v>
      </x:c>
      <x:c r="D3548" s="120" t="n">
        <x:v>97246</x:v>
      </x:c>
      <x:c r="E3548" s="120" t="n">
        <x:v>122831.95701802918</x:v>
      </x:c>
      <x:c r="F3548" s="120" t="n">
        <x:v>129440.23763304736</x:v>
      </x:c>
      <x:c r="G3548" s="120" t="n">
        <x:v>122097.7036163605</x:v>
      </x:c>
      <x:c r="H3548" s="119" t="n">
        <x:v>0.2631054955271083</x:v>
      </x:c>
      <x:c r="I3548" s="119" t="n">
        <x:f>IFERROR(ABS(F3548-D3548)/ABS(D3548),"")</x:f>
        <x:v>0.33105976218093663</x:v>
      </x:c>
      <x:c r="J3548" s="119" t="n">
        <x:f>IFERROR(ABS(G3548-D3548)/ABS(D3548),"")</x:f>
        <x:v>0.2555550214544608</x:v>
      </x:c>
      <x:c r="K3548" s="120" t="n">
        <x:f>E3548-D3548</x:f>
        <x:v>25585.957018029178</x:v>
      </x:c>
      <x:c r="L3548" s="77" t="str">
        <x:v>weighted_hybrid</x:v>
      </x:c>
      <x:c r="M3548" s="77" t="str">
        <x:v>是</x:v>
      </x:c>
      <x:c r="N3548" s="77" t="str">
        <x:v>是</x:v>
      </x:c>
    </x:row>
    <x:row r="3549">
      <x:c r="A3549" s="77" t="str">
        <x:v>4564</x:v>
      </x:c>
      <x:c r="B3549" s="77" t="str">
        <x:v>元翎</x:v>
      </x:c>
      <x:c r="C3549" s="125" t="n">
        <x:v>45778</x:v>
      </x:c>
      <x:c r="D3549" s="120" t="n">
        <x:v>114056</x:v>
      </x:c>
      <x:c r="E3549" s="120" t="n">
        <x:v>117618.0839675838</x:v>
      </x:c>
      <x:c r="F3549" s="120" t="n">
        <x:v>107602.79593742298</x:v>
      </x:c>
      <x:c r="G3549" s="120" t="n">
        <x:v>118730.89374871277</x:v>
      </x:c>
      <x:c r="H3549" s="119" t="n">
        <x:v>0.031231009044537836</x:v>
      </x:c>
      <x:c r="I3549" s="119" t="n">
        <x:f>IFERROR(ABS(F3549-D3549)/ABS(D3549),"")</x:f>
        <x:v>0.05657925985986723</x:v>
      </x:c>
      <x:c r="J3549" s="119" t="n">
        <x:f>IFERROR(ABS(G3549-D3549)/ABS(D3549),"")</x:f>
        <x:v>0.040987705589471575</x:v>
      </x:c>
      <x:c r="K3549" s="120" t="n">
        <x:f>E3549-D3549</x:f>
        <x:v>3562.083967583807</x:v>
      </x:c>
      <x:c r="L3549" s="77" t="str">
        <x:v>weighted_hybrid</x:v>
      </x:c>
      <x:c r="M3549" s="77" t="str">
        <x:v>是</x:v>
      </x:c>
      <x:c r="N3549" s="77" t="str">
        <x:v>是</x:v>
      </x:c>
    </x:row>
    <x:row r="3550">
      <x:c r="A3550" s="77" t="str">
        <x:v>4564</x:v>
      </x:c>
      <x:c r="B3550" s="77" t="str">
        <x:v>元翎</x:v>
      </x:c>
      <x:c r="C3550" s="125" t="n">
        <x:v>45809</x:v>
      </x:c>
      <x:c r="D3550" s="120" t="n">
        <x:v>96732</x:v>
      </x:c>
      <x:c r="E3550" s="120" t="n">
        <x:v>122562.65631213337</x:v>
      </x:c>
      <x:c r="F3550" s="120" t="n">
        <x:v>122516.17755166822</x:v>
      </x:c>
      <x:c r="G3550" s="120" t="n">
        <x:v>122567.82061885172</x:v>
      </x:c>
      <x:c r="H3550" s="119" t="n">
        <x:v>0.26703320837089456</x:v>
      </x:c>
      <x:c r="I3550" s="119" t="n">
        <x:f>IFERROR(ABS(F3550-D3550)/ABS(D3550),"")</x:f>
        <x:v>0.26655271835244</x:v>
      </x:c>
      <x:c r="J3550" s="119" t="n">
        <x:f>IFERROR(ABS(G3550-D3550)/ABS(D3550),"")</x:f>
        <x:v>0.26708659615072283</x:v>
      </x:c>
      <x:c r="K3550" s="120" t="n">
        <x:f>E3550-D3550</x:f>
        <x:v>25830.656312133375</x:v>
      </x:c>
      <x:c r="L3550" s="77" t="str">
        <x:v>weighted_hybrid</x:v>
      </x:c>
      <x:c r="M3550" s="77" t="str">
        <x:v>是</x:v>
      </x:c>
      <x:c r="N3550" s="77" t="str">
        <x:v>是</x:v>
      </x:c>
    </x:row>
    <x:row r="3551">
      <x:c r="A3551" s="77" t="str">
        <x:v>4564</x:v>
      </x:c>
      <x:c r="B3551" s="77" t="str">
        <x:v>元翎</x:v>
      </x:c>
      <x:c r="C3551" s="125" t="n">
        <x:v>45839</x:v>
      </x:c>
      <x:c r="D3551" s="120" t="n">
        <x:v>67889</x:v>
      </x:c>
      <x:c r="E3551" s="120" t="n">
        <x:v>106568.16712919383</x:v>
      </x:c>
      <x:c r="F3551" s="120" t="n">
        <x:v>110092.27966195164</x:v>
      </x:c>
      <x:c r="G3551" s="120" t="n">
        <x:v>106176.59906999851</x:v>
      </x:c>
      <x:c r="H3551" s="119" t="n">
        <x:v>0.569741300198763</x:v>
      </x:c>
      <x:c r="I3551" s="119" t="n">
        <x:f>IFERROR(ABS(F3551-D3551)/ABS(D3551),"")</x:f>
        <x:v>0.6216512198139853</x:v>
      </x:c>
      <x:c r="J3551" s="119" t="n">
        <x:f>IFERROR(ABS(G3551-D3551)/ABS(D3551),"")</x:f>
        <x:v>0.5639735313526273</x:v>
      </x:c>
      <x:c r="K3551" s="120" t="n">
        <x:f>E3551-D3551</x:f>
        <x:v>38679.167129193826</x:v>
      </x:c>
      <x:c r="L3551" s="77" t="str">
        <x:v>weighted_hybrid</x:v>
      </x:c>
      <x:c r="M3551" s="77" t="str">
        <x:v>是</x:v>
      </x:c>
      <x:c r="N3551" s="77" t="str">
        <x:v>是</x:v>
      </x:c>
    </x:row>
    <x:row r="3552">
      <x:c r="A3552" s="77" t="str">
        <x:v>4564</x:v>
      </x:c>
      <x:c r="B3552" s="77" t="str">
        <x:v>元翎</x:v>
      </x:c>
      <x:c r="C3552" s="125" t="n">
        <x:v>45870</x:v>
      </x:c>
      <x:c r="D3552" s="120" t="n">
        <x:v>67302</x:v>
      </x:c>
      <x:c r="E3552" s="120" t="n">
        <x:v>77214.98264689583</x:v>
      </x:c>
      <x:c r="F3552" s="120" t="n">
        <x:v>68805.02328733148</x:v>
      </x:c>
      <x:c r="G3552" s="120" t="n">
        <x:v>78149.42257573632</x:v>
      </x:c>
      <x:c r="H3552" s="119" t="n">
        <x:v>0.1472910559403262</x:v>
      </x:c>
      <x:c r="I3552" s="119" t="n">
        <x:f>IFERROR(ABS(F3552-D3552)/ABS(D3552),"")</x:f>
        <x:v>0.022332520390649337</x:v>
      </x:c>
      <x:c r="J3552" s="119" t="n">
        <x:f>IFERROR(ABS(G3552-D3552)/ABS(D3552),"")</x:f>
        <x:v>0.16117533766806805</x:v>
      </x:c>
      <x:c r="K3552" s="120" t="n">
        <x:f>E3552-D3552</x:f>
        <x:v>9912.982646895834</x:v>
      </x:c>
      <x:c r="L3552" s="77" t="str">
        <x:v>weighted_hybrid</x:v>
      </x:c>
      <x:c r="M3552" s="77" t="str">
        <x:v>是</x:v>
      </x:c>
      <x:c r="N3552" s="77" t="str">
        <x:v>是</x:v>
      </x:c>
    </x:row>
    <x:row r="3553">
      <x:c r="A3553" s="77" t="str">
        <x:v>4564</x:v>
      </x:c>
      <x:c r="B3553" s="77" t="str">
        <x:v>元翎</x:v>
      </x:c>
      <x:c r="C3553" s="125" t="n">
        <x:v>45901</x:v>
      </x:c>
      <x:c r="D3553" s="120" t="n">
        <x:v>80246</x:v>
      </x:c>
      <x:c r="E3553" s="120" t="n">
        <x:v>57249.011600523845</x:v>
      </x:c>
      <x:c r="F3553" s="120" t="n">
        <x:v>55764.23750038242</x:v>
      </x:c>
      <x:c r="G3553" s="120" t="n">
        <x:v>57413.986500539555</x:v>
      </x:c>
      <x:c r="H3553" s="119" t="n">
        <x:v>0.28658111805543146</x:v>
      </x:c>
      <x:c r="I3553" s="119" t="n">
        <x:f>IFERROR(ABS(F3553-D3553)/ABS(D3553),"")</x:f>
        <x:v>0.3050838982580762</x:v>
      </x:c>
      <x:c r="J3553" s="119" t="n">
        <x:f>IFERROR(ABS(G3553-D3553)/ABS(D3553),"")</x:f>
        <x:v>0.284525253588471</x:v>
      </x:c>
      <x:c r="K3553" s="120" t="n">
        <x:f>E3553-D3553</x:f>
        <x:v>-22996.988399476155</x:v>
      </x:c>
      <x:c r="L3553" s="77" t="str">
        <x:v>weighted_hybrid</x:v>
      </x:c>
      <x:c r="M3553" s="77" t="str">
        <x:v>是</x:v>
      </x:c>
      <x:c r="N3553" s="77" t="str">
        <x:v>是</x:v>
      </x:c>
    </x:row>
    <x:row r="3554">
      <x:c r="A3554" s="77" t="str">
        <x:v>4564</x:v>
      </x:c>
      <x:c r="B3554" s="77" t="str">
        <x:v>元翎</x:v>
      </x:c>
      <x:c r="C3554" s="125" t="n">
        <x:v>45931</x:v>
      </x:c>
      <x:c r="D3554" s="120" t="n">
        <x:v>73353</x:v>
      </x:c>
      <x:c r="E3554" s="120" t="n">
        <x:v>76999.33987329142</x:v>
      </x:c>
      <x:c r="F3554" s="120" t="n">
        <x:v>84585.35425084154</x:v>
      </x:c>
      <x:c r="G3554" s="120" t="n">
        <x:v>76156.44938689697</x:v>
      </x:c>
      <x:c r="H3554" s="119" t="n">
        <x:v>0.049709485273832316</x:v>
      </x:c>
      <x:c r="I3554" s="119" t="n">
        <x:f>IFERROR(ABS(F3554-D3554)/ABS(D3554),"")</x:f>
        <x:v>0.15312740107209713</x:v>
      </x:c>
      <x:c r="J3554" s="119" t="n">
        <x:f>IFERROR(ABS(G3554-D3554)/ABS(D3554),"")</x:f>
        <x:v>0.0382186057406919</x:v>
      </x:c>
      <x:c r="K3554" s="120" t="n">
        <x:f>E3554-D3554</x:f>
        <x:v>3646.339873291421</x:v>
      </x:c>
      <x:c r="L3554" s="77" t="str">
        <x:v>weighted_hybrid</x:v>
      </x:c>
      <x:c r="M3554" s="77" t="str">
        <x:v>是</x:v>
      </x:c>
      <x:c r="N3554" s="77" t="str">
        <x:v>是</x:v>
      </x:c>
    </x:row>
    <x:row r="3555">
      <x:c r="A3555" s="77" t="str">
        <x:v>4564</x:v>
      </x:c>
      <x:c r="B3555" s="77" t="str">
        <x:v>元翎</x:v>
      </x:c>
      <x:c r="C3555" s="125" t="n">
        <x:v>45962</x:v>
      </x:c>
      <x:c r="D3555" s="120" t="n">
        <x:v>90013</x:v>
      </x:c>
      <x:c r="E3555" s="120" t="n">
        <x:v>81232.19718517676</x:v>
      </x:c>
      <x:c r="F3555" s="120" t="n">
        <x:v>76195.0893668664</x:v>
      </x:c>
      <x:c r="G3555" s="120" t="n">
        <x:v>81791.87583165568</x:v>
      </x:c>
      <x:c r="H3555" s="119" t="n">
        <x:v>0.09755038510907581</x:v>
      </x:c>
      <x:c r="I3555" s="119" t="n">
        <x:f>IFERROR(ABS(F3555-D3555)/ABS(D3555),"")</x:f>
        <x:v>0.15351016667740874</x:v>
      </x:c>
      <x:c r="J3555" s="119" t="n">
        <x:f>IFERROR(ABS(G3555-D3555)/ABS(D3555),"")</x:f>
        <x:v>0.09133263160148336</x:v>
      </x:c>
      <x:c r="K3555" s="120" t="n">
        <x:f>E3555-D3555</x:f>
        <x:v>-8780.80281482324</x:v>
      </x:c>
      <x:c r="L3555" s="77" t="str">
        <x:v>weighted_hybrid</x:v>
      </x:c>
      <x:c r="M3555" s="77" t="str">
        <x:v>是</x:v>
      </x:c>
      <x:c r="N3555" s="77" t="str">
        <x:v>是</x:v>
      </x:c>
    </x:row>
    <x:row r="3556">
      <x:c r="A3556" s="77" t="str">
        <x:v>4564</x:v>
      </x:c>
      <x:c r="B3556" s="77" t="str">
        <x:v>元翎</x:v>
      </x:c>
      <x:c r="C3556" s="125" t="n">
        <x:v>45992</x:v>
      </x:c>
      <x:c r="D3556" s="120" t="n">
        <x:v>107284</x:v>
      </x:c>
      <x:c r="E3556" s="120" t="n">
        <x:v>94262.71206900277</x:v>
      </x:c>
      <x:c r="F3556" s="120" t="n">
        <x:v>94877.10213936404</x:v>
      </x:c>
      <x:c r="G3556" s="120" t="n">
        <x:v>94194.4465056293</x:v>
      </x:c>
      <x:c r="H3556" s="119" t="n">
        <x:v>0.12137213313259418</x:v>
      </x:c>
      <x:c r="I3556" s="119" t="n">
        <x:f>IFERROR(ABS(F3556-D3556)/ABS(D3556),"")</x:f>
        <x:v>0.11564536986536632</x:v>
      </x:c>
      <x:c r="J3556" s="119" t="n">
        <x:f>IFERROR(ABS(G3556-D3556)/ABS(D3556),"")</x:f>
        <x:v>0.12200844016228611</x:v>
      </x:c>
      <x:c r="K3556" s="120" t="n">
        <x:f>E3556-D3556</x:f>
        <x:v>-13021.287930997234</x:v>
      </x:c>
      <x:c r="L3556" s="77" t="str">
        <x:v>weighted_hybrid</x:v>
      </x:c>
      <x:c r="M3556" s="77" t="str">
        <x:v>是</x:v>
      </x:c>
      <x:c r="N3556" s="77" t="str">
        <x:v>是</x:v>
      </x:c>
    </x:row>
    <x:row r="3557">
      <x:c r="A3557" s="77" t="str">
        <x:v>4577</x:v>
      </x:c>
      <x:c r="B3557" s="77" t="str">
        <x:v>達航科技</x:v>
      </x:c>
      <x:c r="C3557" s="125" t="n">
        <x:v>45658</x:v>
      </x:c>
      <x:c r="D3557" s="120" t="n">
        <x:v>56942</x:v>
      </x:c>
      <x:c r="E3557" s="120" t="n">
        <x:v>79433.55004361404</x:v>
      </x:c>
      <x:c r="F3557" s="120" t="n">
        <x:v>73056.49923273662</x:v>
      </x:c>
      <x:c r="G3557" s="120" t="n">
        <x:v>80142.11124482263</x:v>
      </x:c>
      <x:c r="H3557" s="119" t="n">
        <x:v>0.3949905174320193</x:v>
      </x:c>
      <x:c r="I3557" s="119" t="n">
        <x:f>IFERROR(ABS(F3557-D3557)/ABS(D3557),"")</x:f>
        <x:v>0.28299847621679286</x:v>
      </x:c>
      <x:c r="J3557" s="119" t="n">
        <x:f>IFERROR(ABS(G3557-D3557)/ABS(D3557),"")</x:f>
        <x:v>0.40743407756704425</x:v>
      </x:c>
      <x:c r="K3557" s="120" t="n">
        <x:f>E3557-D3557</x:f>
        <x:v>22491.550043614043</x:v>
      </x:c>
      <x:c r="L3557" s="77" t="str">
        <x:v>weighted_hybrid</x:v>
      </x:c>
      <x:c r="M3557" s="77" t="str">
        <x:v>是</x:v>
      </x:c>
      <x:c r="N3557" s="77" t="str">
        <x:v>是</x:v>
      </x:c>
    </x:row>
    <x:row r="3558">
      <x:c r="A3558" s="77" t="str">
        <x:v>4577</x:v>
      </x:c>
      <x:c r="B3558" s="77" t="str">
        <x:v>達航科技</x:v>
      </x:c>
      <x:c r="C3558" s="125" t="n">
        <x:v>45689</x:v>
      </x:c>
      <x:c r="D3558" s="120" t="n">
        <x:v>41080</x:v>
      </x:c>
      <x:c r="E3558" s="120" t="n">
        <x:v>58376.071661069494</x:v>
      </x:c>
      <x:c r="F3558" s="120" t="n">
        <x:v>64954.289783388616</x:v>
      </x:c>
      <x:c r="G3558" s="120" t="n">
        <x:v>57645.15853636737</x:v>
      </x:c>
      <x:c r="H3558" s="119" t="n">
        <x:v>0.4210338768517403</x:v>
      </x:c>
      <x:c r="I3558" s="119" t="n">
        <x:f>IFERROR(ABS(F3558-D3558)/ABS(D3558),"")</x:f>
        <x:v>0.5811657688264026</x:v>
      </x:c>
      <x:c r="J3558" s="119" t="n">
        <x:f>IFERROR(ABS(G3558-D3558)/ABS(D3558),"")</x:f>
        <x:v>0.40324144441011134</x:v>
      </x:c>
      <x:c r="K3558" s="120" t="n">
        <x:f>E3558-D3558</x:f>
        <x:v>17296.071661069494</x:v>
      </x:c>
      <x:c r="L3558" s="77" t="str">
        <x:v>weighted_hybrid</x:v>
      </x:c>
      <x:c r="M3558" s="77" t="str">
        <x:v>是</x:v>
      </x:c>
      <x:c r="N3558" s="77" t="str">
        <x:v>是</x:v>
      </x:c>
    </x:row>
    <x:row r="3559">
      <x:c r="A3559" s="77" t="str">
        <x:v>4577</x:v>
      </x:c>
      <x:c r="B3559" s="77" t="str">
        <x:v>達航科技</x:v>
      </x:c>
      <x:c r="C3559" s="125" t="n">
        <x:v>45717</x:v>
      </x:c>
      <x:c r="D3559" s="120" t="n">
        <x:v>38468</x:v>
      </x:c>
      <x:c r="E3559" s="120" t="n">
        <x:v>50673.29065832468</x:v>
      </x:c>
      <x:c r="F3559" s="120" t="n">
        <x:v>65001.67953608738</x:v>
      </x:c>
      <x:c r="G3559" s="120" t="n">
        <x:v>49081.24744968438</x:v>
      </x:c>
      <x:c r="H3559" s="119" t="n">
        <x:v>0.3172842533618769</x:v>
      </x:c>
      <x:c r="I3559" s="119" t="n">
        <x:f>IFERROR(ABS(F3559-D3559)/ABS(D3559),"")</x:f>
        <x:v>0.6897597882938385</x:v>
      </x:c>
      <x:c r="J3559" s="119" t="n">
        <x:f>IFERROR(ABS(G3559-D3559)/ABS(D3559),"")</x:f>
        <x:v>0.2758980828138811</x:v>
      </x:c>
      <x:c r="K3559" s="120" t="n">
        <x:f>E3559-D3559</x:f>
        <x:v>12205.29065832468</x:v>
      </x:c>
      <x:c r="L3559" s="77" t="str">
        <x:v>weighted_hybrid</x:v>
      </x:c>
      <x:c r="M3559" s="77" t="str">
        <x:v>是</x:v>
      </x:c>
      <x:c r="N3559" s="77" t="str">
        <x:v>是</x:v>
      </x:c>
    </x:row>
    <x:row r="3560">
      <x:c r="A3560" s="77" t="str">
        <x:v>4577</x:v>
      </x:c>
      <x:c r="B3560" s="77" t="str">
        <x:v>達航科技</x:v>
      </x:c>
      <x:c r="C3560" s="125" t="n">
        <x:v>45748</x:v>
      </x:c>
      <x:c r="D3560" s="120" t="n">
        <x:v>40825</x:v>
      </x:c>
      <x:c r="E3560" s="120" t="n">
        <x:v>46701.44824436676</x:v>
      </x:c>
      <x:c r="F3560" s="120" t="n">
        <x:v>44305.107057170695</x:v>
      </x:c>
      <x:c r="G3560" s="120" t="n">
        <x:v>46967.708376277435</x:v>
      </x:c>
      <x:c r="H3560" s="119" t="n">
        <x:v>0.1439423942282121</x:v>
      </x:c>
      <x:c r="I3560" s="119" t="n">
        <x:f>IFERROR(ABS(F3560-D3560)/ABS(D3560),"")</x:f>
        <x:v>0.08524450844263796</x:v>
      </x:c>
      <x:c r="J3560" s="119" t="n">
        <x:f>IFERROR(ABS(G3560-D3560)/ABS(D3560),"")</x:f>
        <x:v>0.15046438153772038</x:v>
      </x:c>
      <x:c r="K3560" s="120" t="n">
        <x:f>E3560-D3560</x:f>
        <x:v>5876.448244366758</x:v>
      </x:c>
      <x:c r="L3560" s="77" t="str">
        <x:v>weighted_hybrid</x:v>
      </x:c>
      <x:c r="M3560" s="77" t="str">
        <x:v>是</x:v>
      </x:c>
      <x:c r="N3560" s="77" t="str">
        <x:v>是</x:v>
      </x:c>
    </x:row>
    <x:row r="3561">
      <x:c r="A3561" s="77" t="str">
        <x:v>4577</x:v>
      </x:c>
      <x:c r="B3561" s="77" t="str">
        <x:v>達航科技</x:v>
      </x:c>
      <x:c r="C3561" s="125" t="n">
        <x:v>45778</x:v>
      </x:c>
      <x:c r="D3561" s="120" t="n">
        <x:v>61458</x:v>
      </x:c>
      <x:c r="E3561" s="120" t="n">
        <x:v>40153.93904802221</x:v>
      </x:c>
      <x:c r="F3561" s="120" t="n">
        <x:v>41387.75318382431</x:v>
      </x:c>
      <x:c r="G3561" s="120" t="n">
        <x:v>40016.84858848864</x:v>
      </x:c>
      <x:c r="H3561" s="119" t="n">
        <x:v>0.34664422779748433</x:v>
      </x:c>
      <x:c r="I3561" s="119" t="n">
        <x:f>IFERROR(ABS(F3561-D3561)/ABS(D3561),"")</x:f>
        <x:v>0.3265684990753961</x:v>
      </x:c>
      <x:c r="J3561" s="119" t="n">
        <x:f>IFERROR(ABS(G3561-D3561)/ABS(D3561),"")</x:f>
        <x:v>0.34887486432216086</x:v>
      </x:c>
      <x:c r="K3561" s="120" t="n">
        <x:f>E3561-D3561</x:f>
        <x:v>-21304.060951977794</x:v>
      </x:c>
      <x:c r="L3561" s="77" t="str">
        <x:v>weighted_hybrid</x:v>
      </x:c>
      <x:c r="M3561" s="77" t="str">
        <x:v>是</x:v>
      </x:c>
      <x:c r="N3561" s="77" t="str">
        <x:v>是</x:v>
      </x:c>
    </x:row>
    <x:row r="3562">
      <x:c r="A3562" s="77" t="str">
        <x:v>4577</x:v>
      </x:c>
      <x:c r="B3562" s="77" t="str">
        <x:v>達航科技</x:v>
      </x:c>
      <x:c r="C3562" s="125" t="n">
        <x:v>45809</x:v>
      </x:c>
      <x:c r="D3562" s="120" t="n">
        <x:v>53133</x:v>
      </x:c>
      <x:c r="E3562" s="120" t="n">
        <x:v>54782.22752194929</x:v>
      </x:c>
      <x:c r="F3562" s="120" t="n">
        <x:v>49598.50410005478</x:v>
      </x:c>
      <x:c r="G3562" s="120" t="n">
        <x:v>55358.19679104868</x:v>
      </x:c>
      <x:c r="H3562" s="119" t="n">
        <x:v>0.031039608566226028</x:v>
      </x:c>
      <x:c r="I3562" s="119" t="n">
        <x:f>IFERROR(ABS(F3562-D3562)/ABS(D3562),"")</x:f>
        <x:v>0.06652167014746431</x:v>
      </x:c>
      <x:c r="J3562" s="119" t="n">
        <x:f>IFERROR(ABS(G3562-D3562)/ABS(D3562),"")</x:f>
        <x:v>0.041879750645524974</x:v>
      </x:c>
      <x:c r="K3562" s="120" t="n">
        <x:f>E3562-D3562</x:f>
        <x:v>1649.2275219492876</x:v>
      </x:c>
      <x:c r="L3562" s="77" t="str">
        <x:v>weighted_hybrid</x:v>
      </x:c>
      <x:c r="M3562" s="77" t="str">
        <x:v>是</x:v>
      </x:c>
      <x:c r="N3562" s="77" t="str">
        <x:v>是</x:v>
      </x:c>
    </x:row>
    <x:row r="3563">
      <x:c r="A3563" s="77" t="str">
        <x:v>4577</x:v>
      </x:c>
      <x:c r="B3563" s="77" t="str">
        <x:v>達航科技</x:v>
      </x:c>
      <x:c r="C3563" s="125" t="n">
        <x:v>45839</x:v>
      </x:c>
      <x:c r="D3563" s="120" t="n">
        <x:v>60409</x:v>
      </x:c>
      <x:c r="E3563" s="120" t="n">
        <x:v>53026.70708868719</x:v>
      </x:c>
      <x:c r="F3563" s="120" t="n">
        <x:v>48269.56501110984</x:v>
      </x:c>
      <x:c r="G3563" s="120" t="n">
        <x:v>53555.27843064023</x:v>
      </x:c>
      <x:c r="H3563" s="119" t="n">
        <x:v>0.12220518318980304</x:v>
      </x:c>
      <x:c r="I3563" s="119" t="n">
        <x:f>IFERROR(ABS(F3563-D3563)/ABS(D3563),"")</x:f>
        <x:v>0.20095407950620212</x:v>
      </x:c>
      <x:c r="J3563" s="119" t="n">
        <x:f>IFERROR(ABS(G3563-D3563)/ABS(D3563),"")</x:f>
        <x:v>0.11345530582131418</x:v>
      </x:c>
      <x:c r="K3563" s="120" t="n">
        <x:f>E3563-D3563</x:f>
        <x:v>-7382.292911312812</x:v>
      </x:c>
      <x:c r="L3563" s="77" t="str">
        <x:v>weighted_hybrid</x:v>
      </x:c>
      <x:c r="M3563" s="77" t="str">
        <x:v>是</x:v>
      </x:c>
      <x:c r="N3563" s="77" t="str">
        <x:v>是</x:v>
      </x:c>
    </x:row>
    <x:row r="3564">
      <x:c r="A3564" s="77" t="str">
        <x:v>4577</x:v>
      </x:c>
      <x:c r="B3564" s="77" t="str">
        <x:v>達航科技</x:v>
      </x:c>
      <x:c r="C3564" s="125" t="n">
        <x:v>45870</x:v>
      </x:c>
      <x:c r="D3564" s="120" t="n">
        <x:v>64529</x:v>
      </x:c>
      <x:c r="E3564" s="120" t="n">
        <x:v>66124.39005363954</x:v>
      </x:c>
      <x:c r="F3564" s="120" t="n">
        <x:v>52410.935081432726</x:v>
      </x:c>
      <x:c r="G3564" s="120" t="n">
        <x:v>67648.10727277363</x:v>
      </x:c>
      <x:c r="H3564" s="119" t="n">
        <x:v>0.024723613470525464</x:v>
      </x:c>
      <x:c r="I3564" s="119" t="n">
        <x:f>IFERROR(ABS(F3564-D3564)/ABS(D3564),"")</x:f>
        <x:v>0.1877925416257384</x:v>
      </x:c>
      <x:c r="J3564" s="119" t="n">
        <x:f>IFERROR(ABS(G3564-D3564)/ABS(D3564),"")</x:f>
        <x:v>0.04833651959233262</x:v>
      </x:c>
      <x:c r="K3564" s="120" t="n">
        <x:f>E3564-D3564</x:f>
        <x:v>1595.3900536395377</x:v>
      </x:c>
      <x:c r="L3564" s="77" t="str">
        <x:v>weighted_hybrid</x:v>
      </x:c>
      <x:c r="M3564" s="77" t="str">
        <x:v>是</x:v>
      </x:c>
      <x:c r="N3564" s="77" t="str">
        <x:v>是</x:v>
      </x:c>
    </x:row>
    <x:row r="3565">
      <x:c r="A3565" s="77" t="str">
        <x:v>4577</x:v>
      </x:c>
      <x:c r="B3565" s="77" t="str">
        <x:v>達航科技</x:v>
      </x:c>
      <x:c r="C3565" s="125" t="n">
        <x:v>45901</x:v>
      </x:c>
      <x:c r="D3565" s="120" t="n">
        <x:v>64725</x:v>
      </x:c>
      <x:c r="E3565" s="120" t="n">
        <x:v>63114.88474814758</x:v>
      </x:c>
      <x:c r="F3565" s="120" t="n">
        <x:v>65107.10858657148</x:v>
      </x:c>
      <x:c r="G3565" s="120" t="n">
        <x:v>62893.52654387826</x:v>
      </x:c>
      <x:c r="H3565" s="119" t="n">
        <x:v>0.024876249545807926</x:v>
      </x:c>
      <x:c r="I3565" s="119" t="n">
        <x:f>IFERROR(ABS(F3565-D3565)/ABS(D3565),"")</x:f>
        <x:v>0.005903570283066476</x:v>
      </x:c>
      <x:c r="J3565" s="119" t="n">
        <x:f>IFERROR(ABS(G3565-D3565)/ABS(D3565),"")</x:f>
        <x:v>0.02829622952679399</x:v>
      </x:c>
      <x:c r="K3565" s="120" t="n">
        <x:f>E3565-D3565</x:f>
        <x:v>-1610.1152518524177</x:v>
      </x:c>
      <x:c r="L3565" s="77" t="str">
        <x:v>weighted_hybrid</x:v>
      </x:c>
      <x:c r="M3565" s="77" t="str">
        <x:v>是</x:v>
      </x:c>
      <x:c r="N3565" s="77" t="str">
        <x:v>是</x:v>
      </x:c>
    </x:row>
    <x:row r="3566">
      <x:c r="A3566" s="77" t="str">
        <x:v>4577</x:v>
      </x:c>
      <x:c r="B3566" s="77" t="str">
        <x:v>達航科技</x:v>
      </x:c>
      <x:c r="C3566" s="125" t="n">
        <x:v>45931</x:v>
      </x:c>
      <x:c r="D3566" s="120" t="n">
        <x:v>73242</x:v>
      </x:c>
      <x:c r="E3566" s="120" t="n">
        <x:v>63328.535702127745</x:v>
      </x:c>
      <x:c r="F3566" s="120" t="n">
        <x:v>69567.70299345681</x:v>
      </x:c>
      <x:c r="G3566" s="120" t="n">
        <x:v>62635.29489198007</x:v>
      </x:c>
      <x:c r="H3566" s="119" t="n">
        <x:v>0.13535217904852756</x:v>
      </x:c>
      <x:c r="I3566" s="119" t="n">
        <x:f>IFERROR(ABS(F3566-D3566)/ABS(D3566),"")</x:f>
        <x:v>0.05016653022232035</x:v>
      </x:c>
      <x:c r="J3566" s="119" t="n">
        <x:f>IFERROR(ABS(G3566-D3566)/ABS(D3566),"")</x:f>
        <x:v>0.14481725114032837</x:v>
      </x:c>
      <x:c r="K3566" s="120" t="n">
        <x:f>E3566-D3566</x:f>
        <x:v>-9913.464297872255</x:v>
      </x:c>
      <x:c r="L3566" s="77" t="str">
        <x:v>weighted_hybrid</x:v>
      </x:c>
      <x:c r="M3566" s="77" t="str">
        <x:v>是</x:v>
      </x:c>
      <x:c r="N3566" s="77" t="str">
        <x:v>是</x:v>
      </x:c>
    </x:row>
    <x:row r="3567">
      <x:c r="A3567" s="77" t="str">
        <x:v>4577</x:v>
      </x:c>
      <x:c r="B3567" s="77" t="str">
        <x:v>達航科技</x:v>
      </x:c>
      <x:c r="C3567" s="125" t="n">
        <x:v>45962</x:v>
      </x:c>
      <x:c r="D3567" s="120" t="n">
        <x:v>82579</x:v>
      </x:c>
      <x:c r="E3567" s="120" t="n">
        <x:v>105415.97736240426</x:v>
      </x:c>
      <x:c r="F3567" s="120" t="n">
        <x:v>81338.96810803364</x:v>
      </x:c>
      <x:c r="G3567" s="120" t="n">
        <x:v>108091.20061288988</x:v>
      </x:c>
      <x:c r="H3567" s="119" t="n">
        <x:v>0.27654703208326886</x:v>
      </x:c>
      <x:c r="I3567" s="119" t="n">
        <x:f>IFERROR(ABS(F3567-D3567)/ABS(D3567),"")</x:f>
        <x:v>0.015016310344837731</x:v>
      </x:c>
      <x:c r="J3567" s="119" t="n">
        <x:f>IFERROR(ABS(G3567-D3567)/ABS(D3567),"")</x:f>
        <x:v>0.3089429590197251</x:v>
      </x:c>
      <x:c r="K3567" s="120" t="n">
        <x:f>E3567-D3567</x:f>
        <x:v>22836.977362404257</x:v>
      </x:c>
      <x:c r="L3567" s="77" t="str">
        <x:v>weighted_hybrid</x:v>
      </x:c>
      <x:c r="M3567" s="77" t="str">
        <x:v>是</x:v>
      </x:c>
      <x:c r="N3567" s="77" t="str">
        <x:v>是</x:v>
      </x:c>
    </x:row>
    <x:row r="3568">
      <x:c r="A3568" s="77" t="str">
        <x:v>4577</x:v>
      </x:c>
      <x:c r="B3568" s="77" t="str">
        <x:v>達航科技</x:v>
      </x:c>
      <x:c r="C3568" s="125" t="n">
        <x:v>45992</x:v>
      </x:c>
      <x:c r="D3568" s="120" t="n">
        <x:v>109069</x:v>
      </x:c>
      <x:c r="E3568" s="120" t="n">
        <x:v>92303.59742729322</x:v>
      </x:c>
      <x:c r="F3568" s="120" t="n">
        <x:v>74143.08405068755</x:v>
      </x:c>
      <x:c r="G3568" s="120" t="n">
        <x:v>94321.43224691607</x:v>
      </x:c>
      <x:c r="H3568" s="119" t="n">
        <x:v>0.15371372775680328</x:v>
      </x:c>
      <x:c r="I3568" s="119" t="n">
        <x:f>IFERROR(ABS(F3568-D3568)/ABS(D3568),"")</x:f>
        <x:v>0.32021854009216594</x:v>
      </x:c>
      <x:c r="J3568" s="119" t="n">
        <x:f>IFERROR(ABS(G3568-D3568)/ABS(D3568),"")</x:f>
        <x:v>0.13521319305287416</x:v>
      </x:c>
      <x:c r="K3568" s="120" t="n">
        <x:f>E3568-D3568</x:f>
        <x:v>-16765.40257270678</x:v>
      </x:c>
      <x:c r="L3568" s="77" t="str">
        <x:v>weighted_hybrid</x:v>
      </x:c>
      <x:c r="M3568" s="77" t="str">
        <x:v>是</x:v>
      </x:c>
      <x:c r="N3568" s="77" t="str">
        <x:v>是</x:v>
      </x:c>
    </x:row>
    <x:row r="3569">
      <x:c r="A3569" s="77" t="str">
        <x:v>4609</x:v>
      </x:c>
      <x:c r="B3569" s="77" t="str">
        <x:v>唐鋒</x:v>
      </x:c>
      <x:c r="C3569" s="125" t="n">
        <x:v>45658</x:v>
      </x:c>
      <x:c r="D3569" s="120" t="n">
        <x:v>12697</x:v>
      </x:c>
      <x:c r="E3569" s="120" t="n">
        <x:v>12855.204777322868</x:v>
      </x:c>
      <x:c r="F3569" s="120" t="n">
        <x:v>8470.566033220965</x:v>
      </x:c>
      <x:c r="G3569" s="120" t="n">
        <x:v>13342.386860000857</x:v>
      </x:c>
      <x:c r="H3569" s="119" t="n">
        <x:v>0.01246001239055429</x:v>
      </x:c>
      <x:c r="I3569" s="119" t="n">
        <x:f>IFERROR(ABS(F3569-D3569)/ABS(D3569),"")</x:f>
        <x:v>0.3328687065274502</x:v>
      </x:c>
      <x:c r="J3569" s="119" t="n">
        <x:f>IFERROR(ABS(G3569-D3569)/ABS(D3569),"")</x:f>
        <x:v>0.05082987004811036</x:v>
      </x:c>
      <x:c r="K3569" s="120" t="n">
        <x:f>E3569-D3569</x:f>
        <x:v>158.2047773228678</x:v>
      </x:c>
      <x:c r="L3569" s="77" t="str">
        <x:v>weighted_hybrid</x:v>
      </x:c>
      <x:c r="M3569" s="77" t="str">
        <x:v>是</x:v>
      </x:c>
      <x:c r="N3569" s="77" t="str">
        <x:v>是</x:v>
      </x:c>
    </x:row>
    <x:row r="3570">
      <x:c r="A3570" s="77" t="str">
        <x:v>4609</x:v>
      </x:c>
      <x:c r="B3570" s="77" t="str">
        <x:v>唐鋒</x:v>
      </x:c>
      <x:c r="C3570" s="125" t="n">
        <x:v>45689</x:v>
      </x:c>
      <x:c r="D3570" s="120" t="n">
        <x:v>5561</x:v>
      </x:c>
      <x:c r="E3570" s="120" t="n">
        <x:v>2840.4405338023885</x:v>
      </x:c>
      <x:c r="F3570" s="120" t="n">
        <x:v>1239.8810214932744</x:v>
      </x:c>
      <x:c r="G3570" s="120" t="n">
        <x:v>3018.280479614512</x:v>
      </x:c>
      <x:c r="H3570" s="119" t="n">
        <x:v>0.48922126707383773</x:v>
      </x:c>
      <x:c r="I3570" s="119" t="n">
        <x:f>IFERROR(ABS(F3570-D3570)/ABS(D3570),"")</x:f>
        <x:v>0.7770399170125383</x:v>
      </x:c>
      <x:c r="J3570" s="119" t="n">
        <x:f>IFERROR(ABS(G3570-D3570)/ABS(D3570),"")</x:f>
        <x:v>0.4572414170806488</x:v>
      </x:c>
      <x:c r="K3570" s="120" t="n">
        <x:f>E3570-D3570</x:f>
        <x:v>-2720.5594661976115</x:v>
      </x:c>
      <x:c r="L3570" s="77" t="str">
        <x:v>weighted_hybrid</x:v>
      </x:c>
      <x:c r="M3570" s="77" t="str">
        <x:v>是</x:v>
      </x:c>
      <x:c r="N3570" s="77" t="str">
        <x:v>是</x:v>
      </x:c>
    </x:row>
    <x:row r="3571">
      <x:c r="A3571" s="77" t="str">
        <x:v>4609</x:v>
      </x:c>
      <x:c r="B3571" s="77" t="str">
        <x:v>唐鋒</x:v>
      </x:c>
      <x:c r="C3571" s="125" t="n">
        <x:v>45717</x:v>
      </x:c>
      <x:c r="D3571" s="120" t="n">
        <x:v>9298</x:v>
      </x:c>
      <x:c r="E3571" s="120" t="n">
        <x:v>6127.792286668863</x:v>
      </x:c>
      <x:c r="F3571" s="120" t="n">
        <x:v>8763.783076233563</x:v>
      </x:c>
      <x:c r="G3571" s="120" t="n">
        <x:v>5834.904421161674</x:v>
      </x:c>
      <x:c r="H3571" s="119" t="n">
        <x:v>0.3409558736643511</x:v>
      </x:c>
      <x:c r="I3571" s="119" t="n">
        <x:f>IFERROR(ABS(F3571-D3571)/ABS(D3571),"")</x:f>
        <x:v>0.05745503589658384</x:v>
      </x:c>
      <x:c r="J3571" s="119" t="n">
        <x:f>IFERROR(ABS(G3571-D3571)/ABS(D3571),"")</x:f>
        <x:v>0.37245596674965864</x:v>
      </x:c>
      <x:c r="K3571" s="120" t="n">
        <x:f>E3571-D3571</x:f>
        <x:v>-3170.207713331137</x:v>
      </x:c>
      <x:c r="L3571" s="77" t="str">
        <x:v>weighted_hybrid</x:v>
      </x:c>
      <x:c r="M3571" s="77" t="str">
        <x:v>是</x:v>
      </x:c>
      <x:c r="N3571" s="77" t="str">
        <x:v>是</x:v>
      </x:c>
    </x:row>
    <x:row r="3572">
      <x:c r="A3572" s="77" t="str">
        <x:v>4609</x:v>
      </x:c>
      <x:c r="B3572" s="77" t="str">
        <x:v>唐鋒</x:v>
      </x:c>
      <x:c r="C3572" s="125" t="n">
        <x:v>45748</x:v>
      </x:c>
      <x:c r="D3572" s="120" t="n">
        <x:v>16565</x:v>
      </x:c>
      <x:c r="E3572" s="120" t="n">
        <x:v>14321.962061944247</x:v>
      </x:c>
      <x:c r="F3572" s="120" t="n">
        <x:v>7554.393348802612</x:v>
      </x:c>
      <x:c r="G3572" s="120" t="n">
        <x:v>15073.914141182206</x:v>
      </x:c>
      <x:c r="H3572" s="119" t="n">
        <x:v>0.1354082667102779</x:v>
      </x:c>
      <x:c r="I3572" s="119" t="n">
        <x:f>IFERROR(ABS(F3572-D3572)/ABS(D3572),"")</x:f>
        <x:v>0.5439545216539322</x:v>
      </x:c>
      <x:c r="J3572" s="119" t="n">
        <x:f>IFERROR(ABS(G3572-D3572)/ABS(D3572),"")</x:f>
        <x:v>0.09001423838320521</x:v>
      </x:c>
      <x:c r="K3572" s="120" t="n">
        <x:f>E3572-D3572</x:f>
        <x:v>-2243.0379380557533</x:v>
      </x:c>
      <x:c r="L3572" s="77" t="str">
        <x:v>weighted_hybrid</x:v>
      </x:c>
      <x:c r="M3572" s="77" t="str">
        <x:v>是</x:v>
      </x:c>
      <x:c r="N3572" s="77" t="str">
        <x:v>是</x:v>
      </x:c>
    </x:row>
    <x:row r="3573">
      <x:c r="A3573" s="77" t="str">
        <x:v>4609</x:v>
      </x:c>
      <x:c r="B3573" s="77" t="str">
        <x:v>唐鋒</x:v>
      </x:c>
      <x:c r="C3573" s="125" t="n">
        <x:v>45778</x:v>
      </x:c>
      <x:c r="D3573" s="120" t="n">
        <x:v>15487</x:v>
      </x:c>
      <x:c r="E3573" s="120" t="n">
        <x:v>17948.412783034386</x:v>
      </x:c>
      <x:c r="F3573" s="120" t="n">
        <x:v>10866.333657040264</x:v>
      </x:c>
      <x:c r="G3573" s="120" t="n">
        <x:v>18735.3104637004</x:v>
      </x:c>
      <x:c r="H3573" s="119" t="n">
        <x:v>0.15893412430001846</x:v>
      </x:c>
      <x:c r="I3573" s="119" t="n">
        <x:f>IFERROR(ABS(F3573-D3573)/ABS(D3573),"")</x:f>
        <x:v>0.29835774152255023</x:v>
      </x:c>
      <x:c r="J3573" s="119" t="n">
        <x:f>IFERROR(ABS(G3573-D3573)/ABS(D3573),"")</x:f>
        <x:v>0.20974433161363723</x:v>
      </x:c>
      <x:c r="K3573" s="120" t="n">
        <x:f>E3573-D3573</x:f>
        <x:v>2461.412783034386</x:v>
      </x:c>
      <x:c r="L3573" s="77" t="str">
        <x:v>weighted_hybrid</x:v>
      </x:c>
      <x:c r="M3573" s="77" t="str">
        <x:v>是</x:v>
      </x:c>
      <x:c r="N3573" s="77" t="str">
        <x:v>是</x:v>
      </x:c>
    </x:row>
    <x:row r="3574">
      <x:c r="A3574" s="77" t="str">
        <x:v>4609</x:v>
      </x:c>
      <x:c r="B3574" s="77" t="str">
        <x:v>唐鋒</x:v>
      </x:c>
      <x:c r="C3574" s="125" t="n">
        <x:v>45809</x:v>
      </x:c>
      <x:c r="D3574" s="120" t="n">
        <x:v>5477</x:v>
      </x:c>
      <x:c r="E3574" s="120" t="n">
        <x:v>21424.963506909946</x:v>
      </x:c>
      <x:c r="F3574" s="120" t="n">
        <x:v>24255.966636376623</x:v>
      </x:c>
      <x:c r="G3574" s="120" t="n">
        <x:v>21110.40760363587</x:v>
      </x:c>
      <x:c r="H3574" s="119" t="n">
        <x:v>2.911806373363145</x:v>
      </x:c>
      <x:c r="I3574" s="119" t="n">
        <x:f>IFERROR(ABS(F3574-D3574)/ABS(D3574),"")</x:f>
        <x:v>3.428695752487972</x:v>
      </x:c>
      <x:c r="J3574" s="119" t="n">
        <x:f>IFERROR(ABS(G3574-D3574)/ABS(D3574),"")</x:f>
        <x:v>2.8543742201270534</x:v>
      </x:c>
      <x:c r="K3574" s="120" t="n">
        <x:f>E3574-D3574</x:f>
        <x:v>15947.963506909946</x:v>
      </x:c>
      <x:c r="L3574" s="77" t="str">
        <x:v>weighted_hybrid</x:v>
      </x:c>
      <x:c r="M3574" s="77" t="str">
        <x:v>是</x:v>
      </x:c>
      <x:c r="N3574" s="77" t="str">
        <x:v>是</x:v>
      </x:c>
    </x:row>
    <x:row r="3575">
      <x:c r="A3575" s="77" t="str">
        <x:v>4609</x:v>
      </x:c>
      <x:c r="B3575" s="77" t="str">
        <x:v>唐鋒</x:v>
      </x:c>
      <x:c r="C3575" s="125" t="n">
        <x:v>45839</x:v>
      </x:c>
      <x:c r="D3575" s="120" t="n">
        <x:v>13137</x:v>
      </x:c>
      <x:c r="E3575" s="120" t="n">
        <x:v>13377.745329100999</x:v>
      </x:c>
      <x:c r="F3575" s="120" t="n">
        <x:v>15874.214881067546</x:v>
      </x:c>
      <x:c r="G3575" s="120" t="n">
        <x:v>13100.359823326937</x:v>
      </x:c>
      <x:c r="H3575" s="119" t="n">
        <x:v>0.018325746296795217</x:v>
      </x:c>
      <x:c r="I3575" s="119" t="n">
        <x:f>IFERROR(ABS(F3575-D3575)/ABS(D3575),"")</x:f>
        <x:v>0.2083592053792758</x:v>
      </x:c>
      <x:c r="J3575" s="119" t="n">
        <x:f>IFERROR(ABS(G3575-D3575)/ABS(D3575),"")</x:f>
        <x:v>0.0027890824901471607</x:v>
      </x:c>
      <x:c r="K3575" s="120" t="n">
        <x:f>E3575-D3575</x:f>
        <x:v>240.7453291009988</x:v>
      </x:c>
      <x:c r="L3575" s="77" t="str">
        <x:v>weighted_hybrid</x:v>
      </x:c>
      <x:c r="M3575" s="77" t="str">
        <x:v>是</x:v>
      </x:c>
      <x:c r="N3575" s="77" t="str">
        <x:v>是</x:v>
      </x:c>
    </x:row>
    <x:row r="3576">
      <x:c r="A3576" s="77" t="str">
        <x:v>4609</x:v>
      </x:c>
      <x:c r="B3576" s="77" t="str">
        <x:v>唐鋒</x:v>
      </x:c>
      <x:c r="C3576" s="125" t="n">
        <x:v>45870</x:v>
      </x:c>
      <x:c r="D3576" s="120" t="n">
        <x:v>44015</x:v>
      </x:c>
      <x:c r="E3576" s="120" t="n">
        <x:v>5026.382809549416</x:v>
      </x:c>
      <x:c r="F3576" s="120" t="n">
        <x:v>9746.751388855771</x:v>
      </x:c>
      <x:c r="G3576" s="120" t="n">
        <x:v>4501.89741184871</x:v>
      </x:c>
      <x:c r="H3576" s="119" t="n">
        <x:v>0.8858029578655136</x:v>
      </x:c>
      <x:c r="I3576" s="119" t="n">
        <x:f>IFERROR(ABS(F3576-D3576)/ABS(D3576),"")</x:f>
        <x:v>0.7785584144301767</x:v>
      </x:c>
      <x:c r="J3576" s="119" t="n">
        <x:f>IFERROR(ABS(G3576-D3576)/ABS(D3576),"")</x:f>
        <x:v>0.8977190182472178</x:v>
      </x:c>
      <x:c r="K3576" s="120" t="n">
        <x:f>E3576-D3576</x:f>
        <x:v>-38988.61719045058</x:v>
      </x:c>
      <x:c r="L3576" s="77" t="str">
        <x:v>weighted_hybrid</x:v>
      </x:c>
      <x:c r="M3576" s="77" t="str">
        <x:v>是</x:v>
      </x:c>
      <x:c r="N3576" s="77" t="str">
        <x:v>是</x:v>
      </x:c>
    </x:row>
    <x:row r="3577">
      <x:c r="A3577" s="77" t="str">
        <x:v>4609</x:v>
      </x:c>
      <x:c r="B3577" s="77" t="str">
        <x:v>唐鋒</x:v>
      </x:c>
      <x:c r="C3577" s="125" t="n">
        <x:v>45901</x:v>
      </x:c>
      <x:c r="D3577" s="120" t="n">
        <x:v>9416</x:v>
      </x:c>
      <x:c r="E3577" s="120" t="n">
        <x:v>24052.258048593303</x:v>
      </x:c>
      <x:c r="F3577" s="120" t="n">
        <x:v>20953.59645228384</x:v>
      </x:c>
      <x:c r="G3577" s="120" t="n">
        <x:v>24396.553781516574</x:v>
      </x:c>
      <x:c r="H3577" s="119" t="n">
        <x:v>1.554402936341685</x:v>
      </x:c>
      <x:c r="I3577" s="119" t="n">
        <x:f>IFERROR(ABS(F3577-D3577)/ABS(D3577),"")</x:f>
        <x:v>1.2253182298517247</x:v>
      </x:c>
      <x:c r="J3577" s="119" t="n">
        <x:f>IFERROR(ABS(G3577-D3577)/ABS(D3577),"")</x:f>
        <x:v>1.5909679037294577</x:v>
      </x:c>
      <x:c r="K3577" s="120" t="n">
        <x:f>E3577-D3577</x:f>
        <x:v>14636.258048593303</x:v>
      </x:c>
      <x:c r="L3577" s="77" t="str">
        <x:v>weighted_hybrid</x:v>
      </x:c>
      <x:c r="M3577" s="77" t="str">
        <x:v>是</x:v>
      </x:c>
      <x:c r="N3577" s="77" t="str">
        <x:v>是</x:v>
      </x:c>
    </x:row>
    <x:row r="3578">
      <x:c r="A3578" s="77" t="str">
        <x:v>4609</x:v>
      </x:c>
      <x:c r="B3578" s="77" t="str">
        <x:v>唐鋒</x:v>
      </x:c>
      <x:c r="C3578" s="125" t="n">
        <x:v>45931</x:v>
      </x:c>
      <x:c r="D3578" s="120" t="n">
        <x:v>10291</x:v>
      </x:c>
      <x:c r="E3578" s="120" t="n">
        <x:v>5305.06478441197</x:v>
      </x:c>
      <x:c r="F3578" s="120" t="n">
        <x:v>9637.755982103086</x:v>
      </x:c>
      <x:c r="G3578" s="120" t="n">
        <x:v>4823.654651335179</x:v>
      </x:c>
      <x:c r="H3578" s="119" t="n">
        <x:v>0.4844947250595695</x:v>
      </x:c>
      <x:c r="I3578" s="119" t="n">
        <x:f>IFERROR(ABS(F3578-D3578)/ABS(D3578),"")</x:f>
        <x:v>0.06347721483790823</x:v>
      </x:c>
      <x:c r="J3578" s="119" t="n">
        <x:f>IFERROR(ABS(G3578-D3578)/ABS(D3578),"")</x:f>
        <x:v>0.5312744484175319</x:v>
      </x:c>
      <x:c r="K3578" s="120" t="n">
        <x:f>E3578-D3578</x:f>
        <x:v>-4985.93521558803</x:v>
      </x:c>
      <x:c r="L3578" s="77" t="str">
        <x:v>weighted_hybrid</x:v>
      </x:c>
      <x:c r="M3578" s="77" t="str">
        <x:v>是</x:v>
      </x:c>
      <x:c r="N3578" s="77" t="str">
        <x:v>是</x:v>
      </x:c>
    </x:row>
    <x:row r="3579">
      <x:c r="A3579" s="77" t="str">
        <x:v>4609</x:v>
      </x:c>
      <x:c r="B3579" s="77" t="str">
        <x:v>唐鋒</x:v>
      </x:c>
      <x:c r="C3579" s="125" t="n">
        <x:v>45962</x:v>
      </x:c>
      <x:c r="D3579" s="120" t="n">
        <x:v>16266</x:v>
      </x:c>
      <x:c r="E3579" s="120" t="n">
        <x:v>13489.232535951123</x:v>
      </x:c>
      <x:c r="F3579" s="120" t="n">
        <x:v>14330.9161539354</x:v>
      </x:c>
      <x:c r="G3579" s="120" t="n">
        <x:v>13395.712133952871</x:v>
      </x:c>
      <x:c r="H3579" s="119" t="n">
        <x:v>0.17070991417981538</x:v>
      </x:c>
      <x:c r="I3579" s="119" t="n">
        <x:f>IFERROR(ABS(F3579-D3579)/ABS(D3579),"")</x:f>
        <x:v>0.11896494811659898</x:v>
      </x:c>
      <x:c r="J3579" s="119" t="n">
        <x:f>IFERROR(ABS(G3579-D3579)/ABS(D3579),"")</x:f>
        <x:v>0.176459354853506</x:v>
      </x:c>
      <x:c r="K3579" s="120" t="n">
        <x:f>E3579-D3579</x:f>
        <x:v>-2776.7674640488767</x:v>
      </x:c>
      <x:c r="L3579" s="77" t="str">
        <x:v>weighted_hybrid</x:v>
      </x:c>
      <x:c r="M3579" s="77" t="str">
        <x:v>是</x:v>
      </x:c>
      <x:c r="N3579" s="77" t="str">
        <x:v>是</x:v>
      </x:c>
    </x:row>
    <x:row r="3580">
      <x:c r="A3580" s="77" t="str">
        <x:v>4609</x:v>
      </x:c>
      <x:c r="B3580" s="77" t="str">
        <x:v>唐鋒</x:v>
      </x:c>
      <x:c r="C3580" s="125" t="n">
        <x:v>45992</x:v>
      </x:c>
      <x:c r="D3580" s="120" t="n">
        <x:v>6006</x:v>
      </x:c>
      <x:c r="E3580" s="120" t="n">
        <x:v>18925.616335480736</x:v>
      </x:c>
      <x:c r="F3580" s="120" t="n">
        <x:v>16483.553332538748</x:v>
      </x:c>
      <x:c r="G3580" s="120" t="n">
        <x:v>19196.956669140956</x:v>
      </x:c>
      <x:c r="H3580" s="119" t="n">
        <x:v>2.1511182709758137</x:v>
      </x:c>
      <x:c r="I3580" s="119" t="n">
        <x:f>IFERROR(ABS(F3580-D3580)/ABS(D3580),"")</x:f>
        <x:v>1.744514374382076</x:v>
      </x:c>
      <x:c r="J3580" s="119" t="n">
        <x:f>IFERROR(ABS(G3580-D3580)/ABS(D3580),"")</x:f>
        <x:v>2.196296481708451</x:v>
      </x:c>
      <x:c r="K3580" s="120" t="n">
        <x:f>E3580-D3580</x:f>
        <x:v>12919.616335480736</x:v>
      </x:c>
      <x:c r="L3580" s="77" t="str">
        <x:v>weighted_hybrid</x:v>
      </x:c>
      <x:c r="M3580" s="77" t="str">
        <x:v>是</x:v>
      </x:c>
      <x:c r="N3580" s="77" t="str">
        <x:v>是</x:v>
      </x:c>
    </x:row>
    <x:row r="3581">
      <x:c r="A3581" s="77" t="str">
        <x:v>4702</x:v>
      </x:c>
      <x:c r="B3581" s="77" t="str">
        <x:v>中美實</x:v>
      </x:c>
      <x:c r="C3581" s="125" t="n">
        <x:v>45658</x:v>
      </x:c>
      <x:c r="D3581" s="120" t="n">
        <x:v>8865</x:v>
      </x:c>
      <x:c r="E3581" s="120" t="n">
        <x:v>11948.0007359733</x:v>
      </x:c>
      <x:c r="F3581" s="120" t="n">
        <x:v>15349.587191905208</x:v>
      </x:c>
      <x:c r="G3581" s="120" t="n">
        <x:v>11570.046685314199</x:v>
      </x:c>
      <x:c r="H3581" s="119" t="n">
        <x:v>0.34777222063996627</x:v>
      </x:c>
      <x:c r="I3581" s="119" t="n">
        <x:f>IFERROR(ABS(F3581-D3581)/ABS(D3581),"")</x:f>
        <x:v>0.7314819167405762</x:v>
      </x:c>
      <x:c r="J3581" s="119" t="n">
        <x:f>IFERROR(ABS(G3581-D3581)/ABS(D3581),"")</x:f>
        <x:v>0.3051378099621206</x:v>
      </x:c>
      <x:c r="K3581" s="120" t="n">
        <x:f>E3581-D3581</x:f>
        <x:v>3083.000735973301</x:v>
      </x:c>
      <x:c r="L3581" s="77" t="str">
        <x:v>weighted_hybrid</x:v>
      </x:c>
      <x:c r="M3581" s="77" t="str">
        <x:v>是</x:v>
      </x:c>
      <x:c r="N3581" s="77" t="str">
        <x:v>是</x:v>
      </x:c>
    </x:row>
    <x:row r="3582">
      <x:c r="A3582" s="77" t="str">
        <x:v>4702</x:v>
      </x:c>
      <x:c r="B3582" s="77" t="str">
        <x:v>中美實</x:v>
      </x:c>
      <x:c r="C3582" s="125" t="n">
        <x:v>45689</x:v>
      </x:c>
      <x:c r="D3582" s="120" t="n">
        <x:v>5728</x:v>
      </x:c>
      <x:c r="E3582" s="120" t="n">
        <x:v>8231.640046463974</x:v>
      </x:c>
      <x:c r="F3582" s="120" t="n">
        <x:v>10688.630723214146</x:v>
      </x:c>
      <x:c r="G3582" s="120" t="n">
        <x:v>7958.64108238062</x:v>
      </x:c>
      <x:c r="H3582" s="119" t="n">
        <x:v>0.4370879969385429</x:v>
      </x:c>
      <x:c r="I3582" s="119" t="n">
        <x:f>IFERROR(ABS(F3582-D3582)/ABS(D3582),"")</x:f>
        <x:v>0.8660319000024697</x:v>
      </x:c>
      <x:c r="J3582" s="119" t="n">
        <x:f>IFERROR(ABS(G3582-D3582)/ABS(D3582),"")</x:f>
        <x:v>0.38942756326477307</x:v>
      </x:c>
      <x:c r="K3582" s="120" t="n">
        <x:f>E3582-D3582</x:f>
        <x:v>2503.6400464639737</x:v>
      </x:c>
      <x:c r="L3582" s="77" t="str">
        <x:v>weighted_hybrid</x:v>
      </x:c>
      <x:c r="M3582" s="77" t="str">
        <x:v>是</x:v>
      </x:c>
      <x:c r="N3582" s="77" t="str">
        <x:v>是</x:v>
      </x:c>
    </x:row>
    <x:row r="3583">
      <x:c r="A3583" s="77" t="str">
        <x:v>4702</x:v>
      </x:c>
      <x:c r="B3583" s="77" t="str">
        <x:v>中美實</x:v>
      </x:c>
      <x:c r="C3583" s="125" t="n">
        <x:v>45717</x:v>
      </x:c>
      <x:c r="D3583" s="120" t="n">
        <x:v>8531</x:v>
      </x:c>
      <x:c r="E3583" s="120" t="n">
        <x:v>7305.379675642754</x:v>
      </x:c>
      <x:c r="F3583" s="120" t="n">
        <x:v>8853.570731146558</x:v>
      </x:c>
      <x:c r="G3583" s="120" t="n">
        <x:v>7133.358447253442</x:v>
      </x:c>
      <x:c r="H3583" s="119" t="n">
        <x:v>0.14366666561449376</x:v>
      </x:c>
      <x:c r="I3583" s="119" t="n">
        <x:f>IFERROR(ABS(F3583-D3583)/ABS(D3583),"")</x:f>
        <x:v>0.03781159666470022</x:v>
      </x:c>
      <x:c r="J3583" s="119" t="n">
        <x:f>IFERROR(ABS(G3583-D3583)/ABS(D3583),"")</x:f>
        <x:v>0.16383091697884866</x:v>
      </x:c>
      <x:c r="K3583" s="120" t="n">
        <x:f>E3583-D3583</x:f>
        <x:v>-1225.6203243572463</x:v>
      </x:c>
      <x:c r="L3583" s="77" t="str">
        <x:v>weighted_hybrid</x:v>
      </x:c>
      <x:c r="M3583" s="77" t="str">
        <x:v>是</x:v>
      </x:c>
      <x:c r="N3583" s="77" t="str">
        <x:v>是</x:v>
      </x:c>
    </x:row>
    <x:row r="3584">
      <x:c r="A3584" s="77" t="str">
        <x:v>4702</x:v>
      </x:c>
      <x:c r="B3584" s="77" t="str">
        <x:v>中美實</x:v>
      </x:c>
      <x:c r="C3584" s="125" t="n">
        <x:v>45748</x:v>
      </x:c>
      <x:c r="D3584" s="120" t="n">
        <x:v>6439</x:v>
      </x:c>
      <x:c r="E3584" s="120" t="n">
        <x:v>8704.576834204683</x:v>
      </x:c>
      <x:c r="F3584" s="120" t="n">
        <x:v>8286.559393162306</x:v>
      </x:c>
      <x:c r="G3584" s="120" t="n">
        <x:v>8751.023216542724</x:v>
      </x:c>
      <x:c r="H3584" s="119" t="n">
        <x:v>0.3518522805101232</x:v>
      </x:c>
      <x:c r="I3584" s="119" t="n">
        <x:f>IFERROR(ABS(F3584-D3584)/ABS(D3584),"")</x:f>
        <x:v>0.2869326592890676</x:v>
      </x:c>
      <x:c r="J3584" s="119" t="n">
        <x:f>IFERROR(ABS(G3584-D3584)/ABS(D3584),"")</x:f>
        <x:v>0.359065571756907</x:v>
      </x:c>
      <x:c r="K3584" s="120" t="n">
        <x:f>E3584-D3584</x:f>
        <x:v>2265.576834204683</x:v>
      </x:c>
      <x:c r="L3584" s="77" t="str">
        <x:v>weighted_hybrid</x:v>
      </x:c>
      <x:c r="M3584" s="77" t="str">
        <x:v>是</x:v>
      </x:c>
      <x:c r="N3584" s="77" t="str">
        <x:v>是</x:v>
      </x:c>
    </x:row>
    <x:row r="3585">
      <x:c r="A3585" s="77" t="str">
        <x:v>4702</x:v>
      </x:c>
      <x:c r="B3585" s="77" t="str">
        <x:v>中美實</x:v>
      </x:c>
      <x:c r="C3585" s="125" t="n">
        <x:v>45778</x:v>
      </x:c>
      <x:c r="D3585" s="120" t="n">
        <x:v>1290</x:v>
      </x:c>
      <x:c r="E3585" s="120" t="n">
        <x:v>9085.41547059673</x:v>
      </x:c>
      <x:c r="F3585" s="120" t="n">
        <x:v>7414.156342400023</x:v>
      </x:c>
      <x:c r="G3585" s="120" t="n">
        <x:v>9271.110929285254</x:v>
      </x:c>
      <x:c r="H3585" s="119" t="n">
        <x:v>6.042957729144751</x:v>
      </x:c>
      <x:c r="I3585" s="119" t="n">
        <x:f>IFERROR(ABS(F3585-D3585)/ABS(D3585),"")</x:f>
        <x:v>4.747408017364359</x:v>
      </x:c>
      <x:c r="J3585" s="119" t="n">
        <x:f>IFERROR(ABS(G3585-D3585)/ABS(D3585),"")</x:f>
        <x:v>6.186907697120352</x:v>
      </x:c>
      <x:c r="K3585" s="120" t="n">
        <x:f>E3585-D3585</x:f>
        <x:v>7795.41547059673</x:v>
      </x:c>
      <x:c r="L3585" s="77" t="str">
        <x:v>weighted_hybrid</x:v>
      </x:c>
      <x:c r="M3585" s="77" t="str">
        <x:v>是</x:v>
      </x:c>
      <x:c r="N3585" s="77" t="str">
        <x:v>是</x:v>
      </x:c>
    </x:row>
    <x:row r="3586">
      <x:c r="A3586" s="77" t="str">
        <x:v>4702</x:v>
      </x:c>
      <x:c r="B3586" s="77" t="str">
        <x:v>中美實</x:v>
      </x:c>
      <x:c r="C3586" s="125" t="n">
        <x:v>45809</x:v>
      </x:c>
      <x:c r="D3586" s="120" t="n">
        <x:v>6352</x:v>
      </x:c>
      <x:c r="E3586" s="120" t="n">
        <x:v>3232.887186003908</x:v>
      </x:c>
      <x:c r="F3586" s="120" t="n">
        <x:v>2165.1171631275074</x:v>
      </x:c>
      <x:c r="G3586" s="120" t="n">
        <x:v>3351.5282996568417</x:v>
      </x:c>
      <x:c r="H3586" s="119" t="n">
        <x:v>0.4910442087525333</x:v>
      </x:c>
      <x:c r="I3586" s="119" t="n">
        <x:f>IFERROR(ABS(F3586-D3586)/ABS(D3586),"")</x:f>
        <x:v>0.6591440234371052</x:v>
      </x:c>
      <x:c r="J3586" s="119" t="n">
        <x:f>IFERROR(ABS(G3586-D3586)/ABS(D3586),"")</x:f>
        <x:v>0.47236645156535867</x:v>
      </x:c>
      <x:c r="K3586" s="120" t="n">
        <x:f>E3586-D3586</x:f>
        <x:v>-3119.112813996092</x:v>
      </x:c>
      <x:c r="L3586" s="77" t="str">
        <x:v>weighted_hybrid</x:v>
      </x:c>
      <x:c r="M3586" s="77" t="str">
        <x:v>是</x:v>
      </x:c>
      <x:c r="N3586" s="77" t="str">
        <x:v>是</x:v>
      </x:c>
    </x:row>
    <x:row r="3587">
      <x:c r="A3587" s="77" t="str">
        <x:v>4702</x:v>
      </x:c>
      <x:c r="B3587" s="77" t="str">
        <x:v>中美實</x:v>
      </x:c>
      <x:c r="C3587" s="125" t="n">
        <x:v>45839</x:v>
      </x:c>
      <x:c r="D3587" s="120" t="n">
        <x:v>6718</x:v>
      </x:c>
      <x:c r="E3587" s="120" t="n">
        <x:v>8677.272887268764</x:v>
      </x:c>
      <x:c r="F3587" s="120" t="n">
        <x:v>4409.609794081938</x:v>
      </x:c>
      <x:c r="G3587" s="120" t="n">
        <x:v>9151.457675400634</x:v>
      </x:c>
      <x:c r="H3587" s="119" t="n">
        <x:v>0.2916452645532545</x:v>
      </x:c>
      <x:c r="I3587" s="119" t="n">
        <x:f>IFERROR(ABS(F3587-D3587)/ABS(D3587),"")</x:f>
        <x:v>0.3436127129976275</x:v>
      </x:c>
      <x:c r="J3587" s="119" t="n">
        <x:f>IFERROR(ABS(G3587-D3587)/ABS(D3587),"")</x:f>
        <x:v>0.3622294842811304</x:v>
      </x:c>
      <x:c r="K3587" s="120" t="n">
        <x:f>E3587-D3587</x:f>
        <x:v>1959.272887268764</x:v>
      </x:c>
      <x:c r="L3587" s="77" t="str">
        <x:v>weighted_hybrid</x:v>
      </x:c>
      <x:c r="M3587" s="77" t="str">
        <x:v>是</x:v>
      </x:c>
      <x:c r="N3587" s="77" t="str">
        <x:v>是</x:v>
      </x:c>
    </x:row>
    <x:row r="3588">
      <x:c r="A3588" s="77" t="str">
        <x:v>4702</x:v>
      </x:c>
      <x:c r="B3588" s="77" t="str">
        <x:v>中美實</x:v>
      </x:c>
      <x:c r="C3588" s="125" t="n">
        <x:v>45870</x:v>
      </x:c>
      <x:c r="D3588" s="120" t="n">
        <x:v>7620</x:v>
      </x:c>
      <x:c r="E3588" s="120" t="n">
        <x:v>4847.462544901386</x:v>
      </x:c>
      <x:c r="F3588" s="120" t="n">
        <x:v>3579.2214890457763</x:v>
      </x:c>
      <x:c r="G3588" s="120" t="n">
        <x:v>4988.378217774231</x:v>
      </x:c>
      <x:c r="H3588" s="119" t="n">
        <x:v>0.3638500597242276</x:v>
      </x:c>
      <x:c r="I3588" s="119" t="n">
        <x:f>IFERROR(ABS(F3588-D3588)/ABS(D3588),"")</x:f>
        <x:v>0.5302858938260137</x:v>
      </x:c>
      <x:c r="J3588" s="119" t="n">
        <x:f>IFERROR(ABS(G3588-D3588)/ABS(D3588),"")</x:f>
        <x:v>0.3453571892684736</x:v>
      </x:c>
      <x:c r="K3588" s="120" t="n">
        <x:f>E3588-D3588</x:f>
        <x:v>-2772.5374550986144</x:v>
      </x:c>
      <x:c r="L3588" s="77" t="str">
        <x:v>weighted_hybrid</x:v>
      </x:c>
      <x:c r="M3588" s="77" t="str">
        <x:v>是</x:v>
      </x:c>
      <x:c r="N3588" s="77" t="str">
        <x:v>是</x:v>
      </x:c>
    </x:row>
    <x:row r="3589">
      <x:c r="A3589" s="77" t="str">
        <x:v>4702</x:v>
      </x:c>
      <x:c r="B3589" s="77" t="str">
        <x:v>中美實</x:v>
      </x:c>
      <x:c r="C3589" s="125" t="n">
        <x:v>45901</x:v>
      </x:c>
      <x:c r="D3589" s="120" t="n">
        <x:v>2858</x:v>
      </x:c>
      <x:c r="E3589" s="120" t="n">
        <x:v>5535.381176386905</x:v>
      </x:c>
      <x:c r="F3589" s="120" t="n">
        <x:v>4160.4939745345855</x:v>
      </x:c>
      <x:c r="G3589" s="120" t="n">
        <x:v>5688.146421037163</x:v>
      </x:c>
      <x:c r="H3589" s="119" t="n">
        <x:v>0.9368023710241096</x:v>
      </x:c>
      <x:c r="I3589" s="119" t="n">
        <x:f>IFERROR(ABS(F3589-D3589)/ABS(D3589),"")</x:f>
        <x:v>0.45573617023603413</x:v>
      </x:c>
      <x:c r="J3589" s="119" t="n">
        <x:f>IFERROR(ABS(G3589-D3589)/ABS(D3589),"")</x:f>
        <x:v>0.9902541711116736</x:v>
      </x:c>
      <x:c r="K3589" s="120" t="n">
        <x:f>E3589-D3589</x:f>
        <x:v>2677.3811763869053</x:v>
      </x:c>
      <x:c r="L3589" s="77" t="str">
        <x:v>weighted_hybrid</x:v>
      </x:c>
      <x:c r="M3589" s="77" t="str">
        <x:v>是</x:v>
      </x:c>
      <x:c r="N3589" s="77" t="str">
        <x:v>是</x:v>
      </x:c>
    </x:row>
    <x:row r="3590">
      <x:c r="A3590" s="77" t="str">
        <x:v>4702</x:v>
      </x:c>
      <x:c r="B3590" s="77" t="str">
        <x:v>中美實</x:v>
      </x:c>
      <x:c r="C3590" s="125" t="n">
        <x:v>45931</x:v>
      </x:c>
      <x:c r="D3590" s="120" t="n">
        <x:v>6876</x:v>
      </x:c>
      <x:c r="E3590" s="120" t="n">
        <x:v>5057.359429508022</x:v>
      </x:c>
      <x:c r="F3590" s="120" t="n">
        <x:v>4742.133498966891</x:v>
      </x:c>
      <x:c r="G3590" s="120" t="n">
        <x:v>5092.38453290148</x:v>
      </x:c>
      <x:c r="H3590" s="119" t="n">
        <x:v>0.26449106609830975</x:v>
      </x:c>
      <x:c r="I3590" s="119" t="n">
        <x:f>IFERROR(ABS(F3590-D3590)/ABS(D3590),"")</x:f>
        <x:v>0.31033544226775867</x:v>
      </x:c>
      <x:c r="J3590" s="119" t="n">
        <x:f>IFERROR(ABS(G3590-D3590)/ABS(D3590),"")</x:f>
        <x:v>0.25939724652392665</x:v>
      </x:c>
      <x:c r="K3590" s="120" t="n">
        <x:f>E3590-D3590</x:f>
        <x:v>-1818.640570491978</x:v>
      </x:c>
      <x:c r="L3590" s="77" t="str">
        <x:v>weighted_hybrid</x:v>
      </x:c>
      <x:c r="M3590" s="77" t="str">
        <x:v>是</x:v>
      </x:c>
      <x:c r="N3590" s="77" t="str">
        <x:v>是</x:v>
      </x:c>
    </x:row>
    <x:row r="3591">
      <x:c r="A3591" s="77" t="str">
        <x:v>4702</x:v>
      </x:c>
      <x:c r="B3591" s="77" t="str">
        <x:v>中美實</x:v>
      </x:c>
      <x:c r="C3591" s="125" t="n">
        <x:v>45962</x:v>
      </x:c>
      <x:c r="D3591" s="120" t="n">
        <x:v>6275</x:v>
      </x:c>
      <x:c r="E3591" s="120" t="n">
        <x:v>6462.627198740285</x:v>
      </x:c>
      <x:c r="F3591" s="120" t="n">
        <x:v>5459.15264437732</x:v>
      </x:c>
      <x:c r="G3591" s="120" t="n">
        <x:v>6574.124371447281</x:v>
      </x:c>
      <x:c r="H3591" s="119" t="n">
        <x:v>0.029900748803232697</x:v>
      </x:c>
      <x:c r="I3591" s="119" t="n">
        <x:f>IFERROR(ABS(F3591-D3591)/ABS(D3591),"")</x:f>
        <x:v>0.13001551484026772</x:v>
      </x:c>
      <x:c r="J3591" s="119" t="n">
        <x:f>IFERROR(ABS(G3591-D3591)/ABS(D3591),"")</x:f>
        <x:v>0.047669222541399395</x:v>
      </x:c>
      <x:c r="K3591" s="120" t="n">
        <x:f>E3591-D3591</x:f>
        <x:v>187.62719874028517</x:v>
      </x:c>
      <x:c r="L3591" s="77" t="str">
        <x:v>weighted_hybrid</x:v>
      </x:c>
      <x:c r="M3591" s="77" t="str">
        <x:v>是</x:v>
      </x:c>
      <x:c r="N3591" s="77" t="str">
        <x:v>是</x:v>
      </x:c>
    </x:row>
    <x:row r="3592">
      <x:c r="A3592" s="77" t="str">
        <x:v>4702</x:v>
      </x:c>
      <x:c r="B3592" s="77" t="str">
        <x:v>中美實</x:v>
      </x:c>
      <x:c r="C3592" s="125" t="n">
        <x:v>45992</x:v>
      </x:c>
      <x:c r="D3592" s="120" t="n">
        <x:v>1427</x:v>
      </x:c>
      <x:c r="E3592" s="120" t="n">
        <x:v>6000.080598542977</x:v>
      </x:c>
      <x:c r="F3592" s="120" t="n">
        <x:v>4772.565721274667</x:v>
      </x:c>
      <x:c r="G3592" s="120" t="n">
        <x:v>6136.471140461677</x:v>
      </x:c>
      <x:c r="H3592" s="119" t="n">
        <x:v>3.2046815687056602</x:v>
      </x:c>
      <x:c r="I3592" s="119" t="n">
        <x:f>IFERROR(ABS(F3592-D3592)/ABS(D3592),"")</x:f>
        <x:v>2.344474927312311</x:v>
      </x:c>
      <x:c r="J3592" s="119" t="n">
        <x:f>IFERROR(ABS(G3592-D3592)/ABS(D3592),"")</x:f>
        <x:v>3.3002600844160317</x:v>
      </x:c>
      <x:c r="K3592" s="120" t="n">
        <x:f>E3592-D3592</x:f>
        <x:v>4573.080598542977</x:v>
      </x:c>
      <x:c r="L3592" s="77" t="str">
        <x:v>weighted_hybrid</x:v>
      </x:c>
      <x:c r="M3592" s="77" t="str">
        <x:v>是</x:v>
      </x:c>
      <x:c r="N3592" s="77" t="str">
        <x:v>是</x:v>
      </x:c>
    </x:row>
    <x:row r="3593">
      <x:c r="A3593" s="77" t="str">
        <x:v>4707</x:v>
      </x:c>
      <x:c r="B3593" s="77" t="str">
        <x:v>磐亞</x:v>
      </x:c>
      <x:c r="C3593" s="125" t="n">
        <x:v>45658</x:v>
      </x:c>
      <x:c r="D3593" s="120" t="n">
        <x:v>87873</x:v>
      </x:c>
      <x:c r="E3593" s="120" t="n">
        <x:v>141798.8557331286</x:v>
      </x:c>
      <x:c r="F3593" s="120" t="n">
        <x:v>117326.6540284458</x:v>
      </x:c>
      <x:c r="G3593" s="120" t="n">
        <x:v>144517.98925587113</x:v>
      </x:c>
      <x:c r="H3593" s="119" t="n">
        <x:v>0.6136794661969959</x:v>
      </x:c>
      <x:c r="I3593" s="119" t="n">
        <x:f>IFERROR(ABS(F3593-D3593)/ABS(D3593),"")</x:f>
        <x:v>0.33518434591337276</x:v>
      </x:c>
      <x:c r="J3593" s="119" t="n">
        <x:f>IFERROR(ABS(G3593-D3593)/ABS(D3593),"")</x:f>
        <x:v>0.6446233684507315</x:v>
      </x:c>
      <x:c r="K3593" s="120" t="n">
        <x:f>E3593-D3593</x:f>
        <x:v>53925.855733128614</x:v>
      </x:c>
      <x:c r="L3593" s="77" t="str">
        <x:v>weighted_hybrid</x:v>
      </x:c>
      <x:c r="M3593" s="77" t="str">
        <x:v>是</x:v>
      </x:c>
      <x:c r="N3593" s="77" t="str">
        <x:v>是</x:v>
      </x:c>
    </x:row>
    <x:row r="3594">
      <x:c r="A3594" s="77" t="str">
        <x:v>4707</x:v>
      </x:c>
      <x:c r="B3594" s="77" t="str">
        <x:v>磐亞</x:v>
      </x:c>
      <x:c r="C3594" s="125" t="n">
        <x:v>45689</x:v>
      </x:c>
      <x:c r="D3594" s="120" t="n">
        <x:v>108759</x:v>
      </x:c>
      <x:c r="E3594" s="120" t="n">
        <x:v>63107.66756008318</x:v>
      </x:c>
      <x:c r="F3594" s="120" t="n">
        <x:v>86639.97774909392</x:v>
      </x:c>
      <x:c r="G3594" s="120" t="n">
        <x:v>60492.96642797088</x:v>
      </x:c>
      <x:c r="H3594" s="119" t="n">
        <x:v>0.41974762952874545</x:v>
      </x:c>
      <x:c r="I3594" s="119" t="n">
        <x:f>IFERROR(ABS(F3594-D3594)/ABS(D3594),"")</x:f>
        <x:v>0.20337647689760005</x:v>
      </x:c>
      <x:c r="J3594" s="119" t="n">
        <x:f>IFERROR(ABS(G3594-D3594)/ABS(D3594),"")</x:f>
        <x:v>0.4437888687099837</x:v>
      </x:c>
      <x:c r="K3594" s="120" t="n">
        <x:f>E3594-D3594</x:f>
        <x:v>-45651.33243991682</x:v>
      </x:c>
      <x:c r="L3594" s="77" t="str">
        <x:v>weighted_hybrid</x:v>
      </x:c>
      <x:c r="M3594" s="77" t="str">
        <x:v>是</x:v>
      </x:c>
      <x:c r="N3594" s="77" t="str">
        <x:v>是</x:v>
      </x:c>
    </x:row>
    <x:row r="3595">
      <x:c r="A3595" s="77" t="str">
        <x:v>4707</x:v>
      </x:c>
      <x:c r="B3595" s="77" t="str">
        <x:v>磐亞</x:v>
      </x:c>
      <x:c r="C3595" s="125" t="n">
        <x:v>45717</x:v>
      </x:c>
      <x:c r="D3595" s="120" t="n">
        <x:v>130090</x:v>
      </x:c>
      <x:c r="E3595" s="120" t="n">
        <x:v>70989.13761560697</x:v>
      </x:c>
      <x:c r="F3595" s="120" t="n">
        <x:v>77731.2052810501</x:v>
      </x:c>
      <x:c r="G3595" s="120" t="n">
        <x:v>70240.0189861133</x:v>
      </x:c>
      <x:c r="H3595" s="119" t="n">
        <x:v>0.4543074977661083</x:v>
      </x:c>
      <x:c r="I3595" s="119" t="n">
        <x:f>IFERROR(ABS(F3595-D3595)/ABS(D3595),"")</x:f>
        <x:v>0.40248131846375507</x:v>
      </x:c>
      <x:c r="J3595" s="119" t="n">
        <x:f>IFERROR(ABS(G3595-D3595)/ABS(D3595),"")</x:f>
        <x:v>0.4600659621330364</x:v>
      </x:c>
      <x:c r="K3595" s="120" t="n">
        <x:f>E3595-D3595</x:f>
        <x:v>-59100.862384393025</x:v>
      </x:c>
      <x:c r="L3595" s="77" t="str">
        <x:v>weighted_hybrid</x:v>
      </x:c>
      <x:c r="M3595" s="77" t="str">
        <x:v>是</x:v>
      </x:c>
      <x:c r="N3595" s="77" t="str">
        <x:v>是</x:v>
      </x:c>
    </x:row>
    <x:row r="3596">
      <x:c r="A3596" s="77" t="str">
        <x:v>4707</x:v>
      </x:c>
      <x:c r="B3596" s="77" t="str">
        <x:v>磐亞</x:v>
      </x:c>
      <x:c r="C3596" s="125" t="n">
        <x:v>45748</x:v>
      </x:c>
      <x:c r="D3596" s="120" t="n">
        <x:v>123976</x:v>
      </x:c>
      <x:c r="E3596" s="120" t="n">
        <x:v>159231.4117542867</x:v>
      </x:c>
      <x:c r="F3596" s="120" t="n">
        <x:v>112535.60998984057</x:v>
      </x:c>
      <x:c r="G3596" s="120" t="n">
        <x:v>164419.83417255848</x:v>
      </x:c>
      <x:c r="H3596" s="119" t="n">
        <x:v>0.28437287663972627</x:v>
      </x:c>
      <x:c r="I3596" s="119" t="n">
        <x:f>IFERROR(ABS(F3596-D3596)/ABS(D3596),"")</x:f>
        <x:v>0.09227907022455502</x:v>
      </x:c>
      <x:c r="J3596" s="119" t="n">
        <x:f>IFERROR(ABS(G3596-D3596)/ABS(D3596),"")</x:f>
        <x:v>0.3262230929579796</x:v>
      </x:c>
      <x:c r="K3596" s="120" t="n">
        <x:f>E3596-D3596</x:f>
        <x:v>35255.4117542867</x:v>
      </x:c>
      <x:c r="L3596" s="77" t="str">
        <x:v>weighted_hybrid</x:v>
      </x:c>
      <x:c r="M3596" s="77" t="str">
        <x:v>是</x:v>
      </x:c>
      <x:c r="N3596" s="77" t="str">
        <x:v>是</x:v>
      </x:c>
    </x:row>
    <x:row r="3597">
      <x:c r="A3597" s="77" t="str">
        <x:v>4707</x:v>
      </x:c>
      <x:c r="B3597" s="77" t="str">
        <x:v>磐亞</x:v>
      </x:c>
      <x:c r="C3597" s="125" t="n">
        <x:v>45778</x:v>
      </x:c>
      <x:c r="D3597" s="120" t="n">
        <x:v>104140</x:v>
      </x:c>
      <x:c r="E3597" s="120" t="n">
        <x:v>206945.56474367</x:v>
      </x:c>
      <x:c r="F3597" s="120" t="n">
        <x:v>108558.13728023556</x:v>
      </x:c>
      <x:c r="G3597" s="120" t="n">
        <x:v>217877.50112849605</x:v>
      </x:c>
      <x:c r="H3597" s="119" t="n">
        <x:v>0.9871861411913769</x:v>
      </x:c>
      <x:c r="I3597" s="119" t="n">
        <x:f>IFERROR(ABS(F3597-D3597)/ABS(D3597),"")</x:f>
        <x:v>0.0424249786848047</x:v>
      </x:c>
      <x:c r="J3597" s="119" t="n">
        <x:f>IFERROR(ABS(G3597-D3597)/ABS(D3597),"")</x:f>
        <x:v>1.0921596036921073</x:v>
      </x:c>
      <x:c r="K3597" s="120" t="n">
        <x:f>E3597-D3597</x:f>
        <x:v>102805.56474367</x:v>
      </x:c>
      <x:c r="L3597" s="77" t="str">
        <x:v>weighted_hybrid</x:v>
      </x:c>
      <x:c r="M3597" s="77" t="str">
        <x:v>是</x:v>
      </x:c>
      <x:c r="N3597" s="77" t="str">
        <x:v>是</x:v>
      </x:c>
    </x:row>
    <x:row r="3598">
      <x:c r="A3598" s="77" t="str">
        <x:v>4707</x:v>
      </x:c>
      <x:c r="B3598" s="77" t="str">
        <x:v>磐亞</x:v>
      </x:c>
      <x:c r="C3598" s="125" t="n">
        <x:v>45809</x:v>
      </x:c>
      <x:c r="D3598" s="120" t="n">
        <x:v>115261</x:v>
      </x:c>
      <x:c r="E3598" s="120" t="n">
        <x:v>144546.73364675976</x:v>
      </x:c>
      <x:c r="F3598" s="120" t="n">
        <x:v>126630.8292797949</x:v>
      </x:c>
      <x:c r="G3598" s="120" t="n">
        <x:v>146537.3896875336</x:v>
      </x:c>
      <x:c r="H3598" s="119" t="n">
        <x:v>0.2540818980119881</x:v>
      </x:c>
      <x:c r="I3598" s="119" t="n">
        <x:f>IFERROR(ABS(F3598-D3598)/ABS(D3598),"")</x:f>
        <x:v>0.09864420124582379</x:v>
      </x:c>
      <x:c r="J3598" s="119" t="n">
        <x:f>IFERROR(ABS(G3598-D3598)/ABS(D3598),"")</x:f>
        <x:v>0.2713527532082283</x:v>
      </x:c>
      <x:c r="K3598" s="120" t="n">
        <x:f>E3598-D3598</x:f>
        <x:v>29285.733646759763</x:v>
      </x:c>
      <x:c r="L3598" s="77" t="str">
        <x:v>weighted_hybrid</x:v>
      </x:c>
      <x:c r="M3598" s="77" t="str">
        <x:v>是</x:v>
      </x:c>
      <x:c r="N3598" s="77" t="str">
        <x:v>是</x:v>
      </x:c>
    </x:row>
    <x:row r="3599">
      <x:c r="A3599" s="77" t="str">
        <x:v>4707</x:v>
      </x:c>
      <x:c r="B3599" s="77" t="str">
        <x:v>磐亞</x:v>
      </x:c>
      <x:c r="C3599" s="125" t="n">
        <x:v>45839</x:v>
      </x:c>
      <x:c r="D3599" s="120" t="n">
        <x:v>121991</x:v>
      </x:c>
      <x:c r="E3599" s="120" t="n">
        <x:v>88992.51593266419</x:v>
      </x:c>
      <x:c r="F3599" s="120" t="n">
        <x:v>115796.3789345812</x:v>
      </x:c>
      <x:c r="G3599" s="120" t="n">
        <x:v>86014.3089324512</x:v>
      </x:c>
      <x:c r="H3599" s="119" t="n">
        <x:v>0.270499332469902</x:v>
      </x:c>
      <x:c r="I3599" s="119" t="n">
        <x:f>IFERROR(ABS(F3599-D3599)/ABS(D3599),"")</x:f>
        <x:v>0.05077932851947114</x:v>
      </x:c>
      <x:c r="J3599" s="119" t="n">
        <x:f>IFERROR(ABS(G3599-D3599)/ABS(D3599),"")</x:f>
        <x:v>0.294912666242172</x:v>
      </x:c>
      <x:c r="K3599" s="120" t="n">
        <x:f>E3599-D3599</x:f>
        <x:v>-32998.48406733581</x:v>
      </x:c>
      <x:c r="L3599" s="77" t="str">
        <x:v>weighted_hybrid</x:v>
      </x:c>
      <x:c r="M3599" s="77" t="str">
        <x:v>是</x:v>
      </x:c>
      <x:c r="N3599" s="77" t="str">
        <x:v>是</x:v>
      </x:c>
    </x:row>
    <x:row r="3600">
      <x:c r="A3600" s="77" t="str">
        <x:v>4707</x:v>
      </x:c>
      <x:c r="B3600" s="77" t="str">
        <x:v>磐亞</x:v>
      </x:c>
      <x:c r="C3600" s="125" t="n">
        <x:v>45870</x:v>
      </x:c>
      <x:c r="D3600" s="120" t="n">
        <x:v>135858</x:v>
      </x:c>
      <x:c r="E3600" s="120" t="n">
        <x:v>109308.0841065247</x:v>
      </x:c>
      <x:c r="F3600" s="120" t="n">
        <x:v>123931.20921582109</x:v>
      </x:c>
      <x:c r="G3600" s="120" t="n">
        <x:v>107683.29242771397</x:v>
      </x:c>
      <x:c r="H3600" s="119" t="n">
        <x:v>0.1954240154681749</x:v>
      </x:c>
      <x:c r="I3600" s="119" t="n">
        <x:f>IFERROR(ABS(F3600-D3600)/ABS(D3600),"")</x:f>
        <x:v>0.08778865274167817</x:v>
      </x:c>
      <x:c r="J3600" s="119" t="n">
        <x:f>IFERROR(ABS(G3600-D3600)/ABS(D3600),"")</x:f>
        <x:v>0.20738350021556354</x:v>
      </x:c>
      <x:c r="K3600" s="120" t="n">
        <x:f>E3600-D3600</x:f>
        <x:v>-26549.915893475307</x:v>
      </x:c>
      <x:c r="L3600" s="77" t="str">
        <x:v>weighted_hybrid</x:v>
      </x:c>
      <x:c r="M3600" s="77" t="str">
        <x:v>是</x:v>
      </x:c>
      <x:c r="N3600" s="77" t="str">
        <x:v>是</x:v>
      </x:c>
    </x:row>
    <x:row r="3601">
      <x:c r="A3601" s="77" t="str">
        <x:v>4707</x:v>
      </x:c>
      <x:c r="B3601" s="77" t="str">
        <x:v>磐亞</x:v>
      </x:c>
      <x:c r="C3601" s="125" t="n">
        <x:v>45901</x:v>
      </x:c>
      <x:c r="D3601" s="120" t="n">
        <x:v>122449</x:v>
      </x:c>
      <x:c r="E3601" s="120" t="n">
        <x:v>130825.89838712529</x:v>
      </x:c>
      <x:c r="F3601" s="120" t="n">
        <x:v>125945.41734596684</x:v>
      </x:c>
      <x:c r="G3601" s="120" t="n">
        <x:v>131368.1740583651</x:v>
      </x:c>
      <x:c r="H3601" s="119" t="n">
        <x:v>0.06841132542630227</x:v>
      </x:c>
      <x:c r="I3601" s="119" t="n">
        <x:f>IFERROR(ABS(F3601-D3601)/ABS(D3601),"")</x:f>
        <x:v>0.028554070233050805</x:v>
      </x:c>
      <x:c r="J3601" s="119" t="n">
        <x:f>IFERROR(ABS(G3601-D3601)/ABS(D3601),"")</x:f>
        <x:v>0.07283990933666352</x:v>
      </x:c>
      <x:c r="K3601" s="120" t="n">
        <x:f>E3601-D3601</x:f>
        <x:v>8376.898387125286</x:v>
      </x:c>
      <x:c r="L3601" s="77" t="str">
        <x:v>weighted_hybrid</x:v>
      </x:c>
      <x:c r="M3601" s="77" t="str">
        <x:v>是</x:v>
      </x:c>
      <x:c r="N3601" s="77" t="str">
        <x:v>是</x:v>
      </x:c>
    </x:row>
    <x:row r="3602">
      <x:c r="A3602" s="77" t="str">
        <x:v>4707</x:v>
      </x:c>
      <x:c r="B3602" s="77" t="str">
        <x:v>磐亞</x:v>
      </x:c>
      <x:c r="C3602" s="125" t="n">
        <x:v>45931</x:v>
      </x:c>
      <x:c r="D3602" s="120" t="n">
        <x:v>80315</x:v>
      </x:c>
      <x:c r="E3602" s="120" t="n">
        <x:v>127978.39035579261</x:v>
      </x:c>
      <x:c r="F3602" s="120" t="n">
        <x:v>116467.6617896466</x:v>
      </x:c>
      <x:c r="G3602" s="120" t="n">
        <x:v>129257.36019647549</x:v>
      </x:c>
      <x:c r="H3602" s="119" t="n">
        <x:v>0.593455647834061</x:v>
      </x:c>
      <x:c r="I3602" s="119" t="n">
        <x:f>IFERROR(ABS(F3602-D3602)/ABS(D3602),"")</x:f>
        <x:v>0.450135862412334</x:v>
      </x:c>
      <x:c r="J3602" s="119" t="n">
        <x:f>IFERROR(ABS(G3602-D3602)/ABS(D3602),"")</x:f>
        <x:v>0.6093800684364751</x:v>
      </x:c>
      <x:c r="K3602" s="120" t="n">
        <x:f>E3602-D3602</x:f>
        <x:v>47663.39035579261</x:v>
      </x:c>
      <x:c r="L3602" s="77" t="str">
        <x:v>weighted_hybrid</x:v>
      </x:c>
      <x:c r="M3602" s="77" t="str">
        <x:v>是</x:v>
      </x:c>
      <x:c r="N3602" s="77" t="str">
        <x:v>是</x:v>
      </x:c>
    </x:row>
    <x:row r="3603">
      <x:c r="A3603" s="77" t="str">
        <x:v>4707</x:v>
      </x:c>
      <x:c r="B3603" s="77" t="str">
        <x:v>磐亞</x:v>
      </x:c>
      <x:c r="C3603" s="125" t="n">
        <x:v>45962</x:v>
      </x:c>
      <x:c r="D3603" s="120" t="n">
        <x:v>129819</x:v>
      </x:c>
      <x:c r="E3603" s="120" t="n">
        <x:v>92649.97025806416</x:v>
      </x:c>
      <x:c r="F3603" s="120" t="n">
        <x:v>104385.84923322617</x:v>
      </x:c>
      <x:c r="G3603" s="120" t="n">
        <x:v>91345.98370526837</x:v>
      </x:c>
      <x:c r="H3603" s="119" t="n">
        <x:v>0.2863142509334985</x:v>
      </x:c>
      <x:c r="I3603" s="119" t="n">
        <x:f>IFERROR(ABS(F3603-D3603)/ABS(D3603),"")</x:f>
        <x:v>0.19591239161273646</x:v>
      </x:c>
      <x:c r="J3603" s="119" t="n">
        <x:f>IFERROR(ABS(G3603-D3603)/ABS(D3603),"")</x:f>
        <x:v>0.2963589019691388</x:v>
      </x:c>
      <x:c r="K3603" s="120" t="n">
        <x:f>E3603-D3603</x:f>
        <x:v>-37169.02974193584</x:v>
      </x:c>
      <x:c r="L3603" s="77" t="str">
        <x:v>weighted_hybrid</x:v>
      </x:c>
      <x:c r="M3603" s="77" t="str">
        <x:v>是</x:v>
      </x:c>
      <x:c r="N3603" s="77" t="str">
        <x:v>是</x:v>
      </x:c>
    </x:row>
    <x:row r="3604">
      <x:c r="A3604" s="77" t="str">
        <x:v>4707</x:v>
      </x:c>
      <x:c r="B3604" s="77" t="str">
        <x:v>磐亞</x:v>
      </x:c>
      <x:c r="C3604" s="125" t="n">
        <x:v>45992</x:v>
      </x:c>
      <x:c r="D3604" s="120" t="n">
        <x:v>82870</x:v>
      </x:c>
      <x:c r="E3604" s="120" t="n">
        <x:v>122795.81471599145</x:v>
      </x:c>
      <x:c r="F3604" s="120" t="n">
        <x:v>141010.45025798024</x:v>
      </x:c>
      <x:c r="G3604" s="120" t="n">
        <x:v>120771.96632243713</x:v>
      </x:c>
      <x:c r="H3604" s="119" t="n">
        <x:v>0.481788520767364</x:v>
      </x:c>
      <x:c r="I3604" s="119" t="n">
        <x:f>IFERROR(ABS(F3604-D3604)/ABS(D3604),"")</x:f>
        <x:v>0.7015862224928229</x:v>
      </x:c>
      <x:c r="J3604" s="119" t="n">
        <x:f>IFERROR(ABS(G3604-D3604)/ABS(D3604),"")</x:f>
        <x:v>0.4573665539089795</x:v>
      </x:c>
      <x:c r="K3604" s="120" t="n">
        <x:f>E3604-D3604</x:f>
        <x:v>39925.81471599145</x:v>
      </x:c>
      <x:c r="L3604" s="77" t="str">
        <x:v>weighted_hybrid</x:v>
      </x:c>
      <x:c r="M3604" s="77" t="str">
        <x:v>是</x:v>
      </x:c>
      <x:c r="N3604" s="77" t="str">
        <x:v>是</x:v>
      </x:c>
    </x:row>
    <x:row r="3605">
      <x:c r="A3605" s="77" t="str">
        <x:v>4711</x:v>
      </x:c>
      <x:c r="B3605" s="77" t="str">
        <x:v>永純</x:v>
      </x:c>
      <x:c r="C3605" s="125" t="n">
        <x:v>45658</x:v>
      </x:c>
      <x:c r="D3605" s="120" t="n">
        <x:v>44172</x:v>
      </x:c>
      <x:c r="E3605" s="120" t="n">
        <x:v>64178.8900853885</x:v>
      </x:c>
      <x:c r="F3605" s="120" t="n">
        <x:v>58007.43081632679</x:v>
      </x:c>
      <x:c r="G3605" s="120" t="n">
        <x:v>64864.60778195091</x:v>
      </x:c>
      <x:c r="H3605" s="119" t="n">
        <x:v>0.45293149699783797</x:v>
      </x:c>
      <x:c r="I3605" s="119" t="n">
        <x:f>IFERROR(ABS(F3605-D3605)/ABS(D3605),"")</x:f>
        <x:v>0.3132172148946571</x:v>
      </x:c>
      <x:c r="J3605" s="119" t="n">
        <x:f>IFERROR(ABS(G3605-D3605)/ABS(D3605),"")</x:f>
        <x:v>0.4684553061204136</x:v>
      </x:c>
      <x:c r="K3605" s="120" t="n">
        <x:f>E3605-D3605</x:f>
        <x:v>20006.8900853885</x:v>
      </x:c>
      <x:c r="L3605" s="77" t="str">
        <x:v>weighted_hybrid</x:v>
      </x:c>
      <x:c r="M3605" s="77" t="str">
        <x:v>是</x:v>
      </x:c>
      <x:c r="N3605" s="77" t="str">
        <x:v>是</x:v>
      </x:c>
    </x:row>
    <x:row r="3606">
      <x:c r="A3606" s="77" t="str">
        <x:v>4711</x:v>
      </x:c>
      <x:c r="B3606" s="77" t="str">
        <x:v>永純</x:v>
      </x:c>
      <x:c r="C3606" s="125" t="n">
        <x:v>45689</x:v>
      </x:c>
      <x:c r="D3606" s="120" t="n">
        <x:v>66275</x:v>
      </x:c>
      <x:c r="E3606" s="120" t="n">
        <x:v>40969.343952528114</x:v>
      </x:c>
      <x:c r="F3606" s="120" t="n">
        <x:v>49880.00907449164</x:v>
      </x:c>
      <x:c r="G3606" s="120" t="n">
        <x:v>39979.27005008772</x:v>
      </x:c>
      <x:c r="H3606" s="119" t="n">
        <x:v>0.3818280806861092</x:v>
      </x:c>
      <x:c r="I3606" s="119" t="n">
        <x:f>IFERROR(ABS(F3606-D3606)/ABS(D3606),"")</x:f>
        <x:v>0.24737821087149547</x:v>
      </x:c>
      <x:c r="J3606" s="119" t="n">
        <x:f>IFERROR(ABS(G3606-D3606)/ABS(D3606),"")</x:f>
        <x:v>0.3967669551099552</x:v>
      </x:c>
      <x:c r="K3606" s="120" t="n">
        <x:f>E3606-D3606</x:f>
        <x:v>-25305.656047471886</x:v>
      </x:c>
      <x:c r="L3606" s="77" t="str">
        <x:v>weighted_hybrid</x:v>
      </x:c>
      <x:c r="M3606" s="77" t="str">
        <x:v>是</x:v>
      </x:c>
      <x:c r="N3606" s="77" t="str">
        <x:v>是</x:v>
      </x:c>
    </x:row>
    <x:row r="3607">
      <x:c r="A3607" s="77" t="str">
        <x:v>4711</x:v>
      </x:c>
      <x:c r="B3607" s="77" t="str">
        <x:v>永純</x:v>
      </x:c>
      <x:c r="C3607" s="125" t="n">
        <x:v>45717</x:v>
      </x:c>
      <x:c r="D3607" s="120" t="n">
        <x:v>67381</x:v>
      </x:c>
      <x:c r="E3607" s="120" t="n">
        <x:v>71961.98483561084</x:v>
      </x:c>
      <x:c r="F3607" s="120" t="n">
        <x:v>83698.28155895423</x:v>
      </x:c>
      <x:c r="G3607" s="120" t="n">
        <x:v>70657.95186635046</x:v>
      </x:c>
      <x:c r="H3607" s="119" t="n">
        <x:v>0.06798629933676914</x:v>
      </x:c>
      <x:c r="I3607" s="119" t="n">
        <x:f>IFERROR(ABS(F3607-D3607)/ABS(D3607),"")</x:f>
        <x:v>0.24216443150078257</x:v>
      </x:c>
      <x:c r="J3607" s="119" t="n">
        <x:f>IFERROR(ABS(G3607-D3607)/ABS(D3607),"")</x:f>
        <x:v>0.04863317354076753</x:v>
      </x:c>
      <x:c r="K3607" s="120" t="n">
        <x:f>E3607-D3607</x:f>
        <x:v>4580.984835610841</x:v>
      </x:c>
      <x:c r="L3607" s="77" t="str">
        <x:v>weighted_hybrid</x:v>
      </x:c>
      <x:c r="M3607" s="77" t="str">
        <x:v>是</x:v>
      </x:c>
      <x:c r="N3607" s="77" t="str">
        <x:v>是</x:v>
      </x:c>
    </x:row>
    <x:row r="3608">
      <x:c r="A3608" s="77" t="str">
        <x:v>4711</x:v>
      </x:c>
      <x:c r="B3608" s="77" t="str">
        <x:v>永純</x:v>
      </x:c>
      <x:c r="C3608" s="125" t="n">
        <x:v>45748</x:v>
      </x:c>
      <x:c r="D3608" s="120" t="n">
        <x:v>48076</x:v>
      </x:c>
      <x:c r="E3608" s="120" t="n">
        <x:v>61264.52791148232</x:v>
      </x:c>
      <x:c r="F3608" s="120" t="n">
        <x:v>57281.03433146927</x:v>
      </x:c>
      <x:c r="G3608" s="120" t="n">
        <x:v>61707.13830926155</x:v>
      </x:c>
      <x:c r="H3608" s="119" t="n">
        <x:v>0.27432664763046677</x:v>
      </x:c>
      <x:c r="I3608" s="119" t="n">
        <x:f>IFERROR(ABS(F3608-D3608)/ABS(D3608),"")</x:f>
        <x:v>0.1914683902876544</x:v>
      </x:c>
      <x:c r="J3608" s="119" t="n">
        <x:f>IFERROR(ABS(G3608-D3608)/ABS(D3608),"")</x:f>
        <x:v>0.28353312066855707</x:v>
      </x:c>
      <x:c r="K3608" s="120" t="n">
        <x:f>E3608-D3608</x:f>
        <x:v>13188.52791148232</x:v>
      </x:c>
      <x:c r="L3608" s="77" t="str">
        <x:v>weighted_hybrid</x:v>
      </x:c>
      <x:c r="M3608" s="77" t="str">
        <x:v>是</x:v>
      </x:c>
      <x:c r="N3608" s="77" t="str">
        <x:v>是</x:v>
      </x:c>
    </x:row>
    <x:row r="3609">
      <x:c r="A3609" s="77" t="str">
        <x:v>4711</x:v>
      </x:c>
      <x:c r="B3609" s="77" t="str">
        <x:v>永純</x:v>
      </x:c>
      <x:c r="C3609" s="125" t="n">
        <x:v>45778</x:v>
      </x:c>
      <x:c r="D3609" s="120" t="n">
        <x:v>68073</x:v>
      </x:c>
      <x:c r="E3609" s="120" t="n">
        <x:v>53567.99572829571</x:v>
      </x:c>
      <x:c r="F3609" s="120" t="n">
        <x:v>45283.14711571048</x:v>
      </x:c>
      <x:c r="G3609" s="120" t="n">
        <x:v>54488.534463027405</x:v>
      </x:c>
      <x:c r="H3609" s="119" t="n">
        <x:v>0.21308013855279317</x:v>
      </x:c>
      <x:c r="I3609" s="119" t="n">
        <x:f>IFERROR(ABS(F3609-D3609)/ABS(D3609),"")</x:f>
        <x:v>0.33478549328352675</x:v>
      </x:c>
      <x:c r="J3609" s="119" t="n">
        <x:f>IFERROR(ABS(G3609-D3609)/ABS(D3609),"")</x:f>
        <x:v>0.1995573213604894</x:v>
      </x:c>
      <x:c r="K3609" s="120" t="n">
        <x:f>E3609-D3609</x:f>
        <x:v>-14505.004271704289</x:v>
      </x:c>
      <x:c r="L3609" s="77" t="str">
        <x:v>weighted_hybrid</x:v>
      </x:c>
      <x:c r="M3609" s="77" t="str">
        <x:v>是</x:v>
      </x:c>
      <x:c r="N3609" s="77" t="str">
        <x:v>是</x:v>
      </x:c>
    </x:row>
    <x:row r="3610">
      <x:c r="A3610" s="77" t="str">
        <x:v>4711</x:v>
      </x:c>
      <x:c r="B3610" s="77" t="str">
        <x:v>永純</x:v>
      </x:c>
      <x:c r="C3610" s="125" t="n">
        <x:v>45809</x:v>
      </x:c>
      <x:c r="D3610" s="120" t="n">
        <x:v>57560</x:v>
      </x:c>
      <x:c r="E3610" s="120" t="n">
        <x:v>64972.89976243494</x:v>
      </x:c>
      <x:c r="F3610" s="120" t="n">
        <x:v>56185.81238633664</x:v>
      </x:c>
      <x:c r="G3610" s="120" t="n">
        <x:v>65949.24280422364</x:v>
      </x:c>
      <x:c r="H3610" s="119" t="n">
        <x:v>0.1287856108831644</x:v>
      </x:c>
      <x:c r="I3610" s="119" t="n">
        <x:f>IFERROR(ABS(F3610-D3610)/ABS(D3610),"")</x:f>
        <x:v>0.023874003017084054</x:v>
      </x:c>
      <x:c r="J3610" s="119" t="n">
        <x:f>IFERROR(ABS(G3610-D3610)/ABS(D3610),"")</x:f>
        <x:v>0.14574779020541423</x:v>
      </x:c>
      <x:c r="K3610" s="120" t="n">
        <x:f>E3610-D3610</x:f>
        <x:v>7412.899762434943</x:v>
      </x:c>
      <x:c r="L3610" s="77" t="str">
        <x:v>weighted_hybrid</x:v>
      </x:c>
      <x:c r="M3610" s="77" t="str">
        <x:v>是</x:v>
      </x:c>
      <x:c r="N3610" s="77" t="str">
        <x:v>是</x:v>
      </x:c>
    </x:row>
    <x:row r="3611">
      <x:c r="A3611" s="77" t="str">
        <x:v>4711</x:v>
      </x:c>
      <x:c r="B3611" s="77" t="str">
        <x:v>永純</x:v>
      </x:c>
      <x:c r="C3611" s="125" t="n">
        <x:v>45839</x:v>
      </x:c>
      <x:c r="D3611" s="120" t="n">
        <x:v>71994</x:v>
      </x:c>
      <x:c r="E3611" s="120" t="n">
        <x:v>62728.01534386013</x:v>
      </x:c>
      <x:c r="F3611" s="120" t="n">
        <x:v>72779.97098371256</x:v>
      </x:c>
      <x:c r="G3611" s="120" t="n">
        <x:v>61611.13138387652</x:v>
      </x:c>
      <x:c r="H3611" s="119" t="n">
        <x:v>0.12870495674833837</x:v>
      </x:c>
      <x:c r="I3611" s="119" t="n">
        <x:f>IFERROR(ABS(F3611-D3611)/ABS(D3611),"")</x:f>
        <x:v>0.010917173427126644</x:v>
      </x:c>
      <x:c r="J3611" s="119" t="n">
        <x:f>IFERROR(ABS(G3611-D3611)/ABS(D3611),"")</x:f>
        <x:v>0.14421852676783453</x:v>
      </x:c>
      <x:c r="K3611" s="120" t="n">
        <x:f>E3611-D3611</x:f>
        <x:v>-9265.984656139874</x:v>
      </x:c>
      <x:c r="L3611" s="77" t="str">
        <x:v>weighted_hybrid</x:v>
      </x:c>
      <x:c r="M3611" s="77" t="str">
        <x:v>是</x:v>
      </x:c>
      <x:c r="N3611" s="77" t="str">
        <x:v>是</x:v>
      </x:c>
    </x:row>
    <x:row r="3612">
      <x:c r="A3612" s="77" t="str">
        <x:v>4711</x:v>
      </x:c>
      <x:c r="B3612" s="77" t="str">
        <x:v>永純</x:v>
      </x:c>
      <x:c r="C3612" s="125" t="n">
        <x:v>45870</x:v>
      </x:c>
      <x:c r="D3612" s="120" t="n">
        <x:v>59174</x:v>
      </x:c>
      <x:c r="E3612" s="120" t="n">
        <x:v>69519.84384634264</x:v>
      </x:c>
      <x:c r="F3612" s="120" t="n">
        <x:v>66233.4056982237</x:v>
      </x:c>
      <x:c r="G3612" s="120" t="n">
        <x:v>69885.00364057808</x:v>
      </x:c>
      <x:c r="H3612" s="119" t="n">
        <x:v>0.17483766259408934</x:v>
      </x:c>
      <x:c r="I3612" s="119" t="n">
        <x:f>IFERROR(ABS(F3612-D3612)/ABS(D3612),"")</x:f>
        <x:v>0.11929911275600254</x:v>
      </x:c>
      <x:c r="J3612" s="119" t="n">
        <x:f>IFERROR(ABS(G3612-D3612)/ABS(D3612),"")</x:f>
        <x:v>0.18100861257609904</x:v>
      </x:c>
      <x:c r="K3612" s="120" t="n">
        <x:f>E3612-D3612</x:f>
        <x:v>10345.843846342643</x:v>
      </x:c>
      <x:c r="L3612" s="77" t="str">
        <x:v>weighted_hybrid</x:v>
      </x:c>
      <x:c r="M3612" s="77" t="str">
        <x:v>是</x:v>
      </x:c>
      <x:c r="N3612" s="77" t="str">
        <x:v>是</x:v>
      </x:c>
    </x:row>
    <x:row r="3613">
      <x:c r="A3613" s="77" t="str">
        <x:v>4711</x:v>
      </x:c>
      <x:c r="B3613" s="77" t="str">
        <x:v>永純</x:v>
      </x:c>
      <x:c r="C3613" s="125" t="n">
        <x:v>45901</x:v>
      </x:c>
      <x:c r="D3613" s="120" t="n">
        <x:v>58712</x:v>
      </x:c>
      <x:c r="E3613" s="120" t="n">
        <x:v>62948.191443705975</x:v>
      </x:c>
      <x:c r="F3613" s="120" t="n">
        <x:v>56762.056353076354</x:v>
      </x:c>
      <x:c r="G3613" s="120" t="n">
        <x:v>63635.539787109265</x:v>
      </x:c>
      <x:c r="H3613" s="119" t="n">
        <x:v>0.07215205483897627</x:v>
      </x:c>
      <x:c r="I3613" s="119" t="n">
        <x:f>IFERROR(ABS(F3613-D3613)/ABS(D3613),"")</x:f>
        <x:v>0.03321201197240166</x:v>
      </x:c>
      <x:c r="J3613" s="119" t="n">
        <x:f>IFERROR(ABS(G3613-D3613)/ABS(D3613),"")</x:f>
        <x:v>0.08385917337357379</x:v>
      </x:c>
      <x:c r="K3613" s="120" t="n">
        <x:f>E3613-D3613</x:f>
        <x:v>4236.191443705975</x:v>
      </x:c>
      <x:c r="L3613" s="77" t="str">
        <x:v>weighted_hybrid</x:v>
      </x:c>
      <x:c r="M3613" s="77" t="str">
        <x:v>是</x:v>
      </x:c>
      <x:c r="N3613" s="77" t="str">
        <x:v>是</x:v>
      </x:c>
    </x:row>
    <x:row r="3614">
      <x:c r="A3614" s="77" t="str">
        <x:v>4711</x:v>
      </x:c>
      <x:c r="B3614" s="77" t="str">
        <x:v>永純</x:v>
      </x:c>
      <x:c r="C3614" s="125" t="n">
        <x:v>45931</x:v>
      </x:c>
      <x:c r="D3614" s="120" t="n">
        <x:v>53005</x:v>
      </x:c>
      <x:c r="E3614" s="120" t="n">
        <x:v>55116.39879927768</x:v>
      </x:c>
      <x:c r="F3614" s="120" t="n">
        <x:v>59118.75817881255</x:v>
      </x:c>
      <x:c r="G3614" s="120" t="n">
        <x:v>54671.69220155158</x:v>
      </x:c>
      <x:c r="H3614" s="119" t="n">
        <x:v>0.039833955273609695</x:v>
      </x:c>
      <x:c r="I3614" s="119" t="n">
        <x:f>IFERROR(ABS(F3614-D3614)/ABS(D3614),"")</x:f>
        <x:v>0.11534304648264415</x:v>
      </x:c>
      <x:c r="J3614" s="119" t="n">
        <x:f>IFERROR(ABS(G3614-D3614)/ABS(D3614),"")</x:f>
        <x:v>0.031444056250383566</x:v>
      </x:c>
      <x:c r="K3614" s="120" t="n">
        <x:f>E3614-D3614</x:f>
        <x:v>2111.398799277682</x:v>
      </x:c>
      <x:c r="L3614" s="77" t="str">
        <x:v>weighted_hybrid</x:v>
      </x:c>
      <x:c r="M3614" s="77" t="str">
        <x:v>是</x:v>
      </x:c>
      <x:c r="N3614" s="77" t="str">
        <x:v>是</x:v>
      </x:c>
    </x:row>
    <x:row r="3615">
      <x:c r="A3615" s="77" t="str">
        <x:v>4711</x:v>
      </x:c>
      <x:c r="B3615" s="77" t="str">
        <x:v>永純</x:v>
      </x:c>
      <x:c r="C3615" s="125" t="n">
        <x:v>45962</x:v>
      </x:c>
      <x:c r="D3615" s="120" t="n">
        <x:v>63134</x:v>
      </x:c>
      <x:c r="E3615" s="120" t="n">
        <x:v>53345.00584112623</x:v>
      </x:c>
      <x:c r="F3615" s="120" t="n">
        <x:v>59411.14285175983</x:v>
      </x:c>
      <x:c r="G3615" s="120" t="n">
        <x:v>52670.9906177225</x:v>
      </x:c>
      <x:c r="H3615" s="119" t="n">
        <x:v>0.15505106850308503</x:v>
      </x:c>
      <x:c r="I3615" s="119" t="n">
        <x:f>IFERROR(ABS(F3615-D3615)/ABS(D3615),"")</x:f>
        <x:v>0.05896754756929971</x:v>
      </x:c>
      <x:c r="J3615" s="119" t="n">
        <x:f>IFERROR(ABS(G3615-D3615)/ABS(D3615),"")</x:f>
        <x:v>0.16572701527350558</x:v>
      </x:c>
      <x:c r="K3615" s="120" t="n">
        <x:f>E3615-D3615</x:f>
        <x:v>-9788.994158873771</x:v>
      </x:c>
      <x:c r="L3615" s="77" t="str">
        <x:v>weighted_hybrid</x:v>
      </x:c>
      <x:c r="M3615" s="77" t="str">
        <x:v>是</x:v>
      </x:c>
      <x:c r="N3615" s="77" t="str">
        <x:v>是</x:v>
      </x:c>
    </x:row>
    <x:row r="3616">
      <x:c r="A3616" s="77" t="str">
        <x:v>4711</x:v>
      </x:c>
      <x:c r="B3616" s="77" t="str">
        <x:v>永純</x:v>
      </x:c>
      <x:c r="C3616" s="125" t="n">
        <x:v>45992</x:v>
      </x:c>
      <x:c r="D3616" s="120" t="n">
        <x:v>71472</x:v>
      </x:c>
      <x:c r="E3616" s="120" t="n">
        <x:v>59485.54203449324</x:v>
      </x:c>
      <x:c r="F3616" s="120" t="n">
        <x:v>57502.117391316286</x:v>
      </x:c>
      <x:c r="G3616" s="120" t="n">
        <x:v>59705.922550401796</x:v>
      </x:c>
      <x:c r="H3616" s="119" t="n">
        <x:v>0.16770844478266675</x:v>
      </x:c>
      <x:c r="I3616" s="119" t="n">
        <x:f>IFERROR(ABS(F3616-D3616)/ABS(D3616),"")</x:f>
        <x:v>0.19545951713515383</x:v>
      </x:c>
      <x:c r="J3616" s="119" t="n">
        <x:f>IFERROR(ABS(G3616-D3616)/ABS(D3616),"")</x:f>
        <x:v>0.16462499229905703</x:v>
      </x:c>
      <x:c r="K3616" s="120" t="n">
        <x:f>E3616-D3616</x:f>
        <x:v>-11986.457965506757</x:v>
      </x:c>
      <x:c r="L3616" s="77" t="str">
        <x:v>weighted_hybrid</x:v>
      </x:c>
      <x:c r="M3616" s="77" t="str">
        <x:v>是</x:v>
      </x:c>
      <x:c r="N3616" s="77" t="str">
        <x:v>是</x:v>
      </x:c>
    </x:row>
    <x:row r="3617">
      <x:c r="A3617" s="77" t="str">
        <x:v>4714</x:v>
      </x:c>
      <x:c r="B3617" s="77" t="str">
        <x:v>永捷</x:v>
      </x:c>
      <x:c r="C3617" s="125" t="n">
        <x:v>45658</x:v>
      </x:c>
      <x:c r="D3617" s="120" t="n">
        <x:v>98442</x:v>
      </x:c>
      <x:c r="E3617" s="120" t="n">
        <x:v>104073.60174466386</x:v>
      </x:c>
      <x:c r="F3617" s="120" t="n">
        <x:v>89533.86172778244</x:v>
      </x:c>
      <x:c r="G3617" s="120" t="n">
        <x:v>105689.12841320623</x:v>
      </x:c>
      <x:c r="H3617" s="119" t="n">
        <x:v>0.05720730729428352</x:v>
      </x:c>
      <x:c r="I3617" s="119" t="n">
        <x:f>IFERROR(ABS(F3617-D3617)/ABS(D3617),"")</x:f>
        <x:v>0.09049123618188946</x:v>
      </x:c>
      <x:c r="J3617" s="119" t="n">
        <x:f>IFERROR(ABS(G3617-D3617)/ABS(D3617),"")</x:f>
        <x:v>0.07361825656941375</x:v>
      </x:c>
      <x:c r="K3617" s="120" t="n">
        <x:f>E3617-D3617</x:f>
        <x:v>5631.601744663858</x:v>
      </x:c>
      <x:c r="L3617" s="77" t="str">
        <x:v>weighted_hybrid</x:v>
      </x:c>
      <x:c r="M3617" s="77" t="str">
        <x:v>是</x:v>
      </x:c>
      <x:c r="N3617" s="77" t="str">
        <x:v>是</x:v>
      </x:c>
    </x:row>
    <x:row r="3618">
      <x:c r="A3618" s="77" t="str">
        <x:v>4714</x:v>
      </x:c>
      <x:c r="B3618" s="77" t="str">
        <x:v>永捷</x:v>
      </x:c>
      <x:c r="C3618" s="125" t="n">
        <x:v>45689</x:v>
      </x:c>
      <x:c r="D3618" s="120" t="n">
        <x:v>114471</x:v>
      </x:c>
      <x:c r="E3618" s="120" t="n">
        <x:v>75214.55212126681</x:v>
      </x:c>
      <x:c r="F3618" s="120" t="n">
        <x:v>79464.24401211453</x:v>
      </x:c>
      <x:c r="G3618" s="120" t="n">
        <x:v>74742.36413339485</x:v>
      </x:c>
      <x:c r="H3618" s="119" t="n">
        <x:v>0.3429379308185758</x:v>
      </x:c>
      <x:c r="I3618" s="119" t="n">
        <x:f>IFERROR(ABS(F3618-D3618)/ABS(D3618),"")</x:f>
        <x:v>0.30581331505696174</x:v>
      </x:c>
      <x:c r="J3618" s="119" t="n">
        <x:f>IFERROR(ABS(G3618-D3618)/ABS(D3618),"")</x:f>
        <x:v>0.34706288812542174</x:v>
      </x:c>
      <x:c r="K3618" s="120" t="n">
        <x:f>E3618-D3618</x:f>
        <x:v>-39256.44787873319</x:v>
      </x:c>
      <x:c r="L3618" s="77" t="str">
        <x:v>weighted_hybrid</x:v>
      </x:c>
      <x:c r="M3618" s="77" t="str">
        <x:v>是</x:v>
      </x:c>
      <x:c r="N3618" s="77" t="str">
        <x:v>是</x:v>
      </x:c>
    </x:row>
    <x:row r="3619">
      <x:c r="A3619" s="77" t="str">
        <x:v>4714</x:v>
      </x:c>
      <x:c r="B3619" s="77" t="str">
        <x:v>永捷</x:v>
      </x:c>
      <x:c r="C3619" s="125" t="n">
        <x:v>45717</x:v>
      </x:c>
      <x:c r="D3619" s="120" t="n">
        <x:v>103671</x:v>
      </x:c>
      <x:c r="E3619" s="120" t="n">
        <x:v>120793.29497581851</x:v>
      </x:c>
      <x:c r="F3619" s="120" t="n">
        <x:v>141971.27139221705</x:v>
      </x:c>
      <x:c r="G3619" s="120" t="n">
        <x:v>118440.18648510757</x:v>
      </x:c>
      <x:c r="H3619" s="119" t="n">
        <x:v>0.16515992877293084</x:v>
      </x:c>
      <x:c r="I3619" s="119" t="n">
        <x:f>IFERROR(ABS(F3619-D3619)/ABS(D3619),"")</x:f>
        <x:v>0.3694405512845159</x:v>
      </x:c>
      <x:c r="J3619" s="119" t="n">
        <x:f>IFERROR(ABS(G3619-D3619)/ABS(D3619),"")</x:f>
        <x:v>0.1424620818271992</x:v>
      </x:c>
      <x:c r="K3619" s="120" t="n">
        <x:f>E3619-D3619</x:f>
        <x:v>17122.294975818513</x:v>
      </x:c>
      <x:c r="L3619" s="77" t="str">
        <x:v>weighted_hybrid</x:v>
      </x:c>
      <x:c r="M3619" s="77" t="str">
        <x:v>是</x:v>
      </x:c>
      <x:c r="N3619" s="77" t="str">
        <x:v>是</x:v>
      </x:c>
    </x:row>
    <x:row r="3620">
      <x:c r="A3620" s="77" t="str">
        <x:v>4714</x:v>
      </x:c>
      <x:c r="B3620" s="77" t="str">
        <x:v>永捷</x:v>
      </x:c>
      <x:c r="C3620" s="125" t="n">
        <x:v>45748</x:v>
      </x:c>
      <x:c r="D3620" s="120" t="n">
        <x:v>103944</x:v>
      </x:c>
      <x:c r="E3620" s="120" t="n">
        <x:v>98250.10674661004</x:v>
      </x:c>
      <x:c r="F3620" s="120" t="n">
        <x:v>92848.86100280836</x:v>
      </x:c>
      <x:c r="G3620" s="120" t="n">
        <x:v>98850.24516258799</x:v>
      </x:c>
      <x:c r="H3620" s="119" t="n">
        <x:v>0.05477846968935161</x:v>
      </x:c>
      <x:c r="I3620" s="119" t="n">
        <x:f>IFERROR(ABS(F3620-D3620)/ABS(D3620),"")</x:f>
        <x:v>0.10674150501415797</x:v>
      </x:c>
      <x:c r="J3620" s="119" t="n">
        <x:f>IFERROR(ABS(G3620-D3620)/ABS(D3620),"")</x:f>
        <x:v>0.04900479909770654</x:v>
      </x:c>
      <x:c r="K3620" s="120" t="n">
        <x:f>E3620-D3620</x:f>
        <x:v>-5693.893253389964</x:v>
      </x:c>
      <x:c r="L3620" s="77" t="str">
        <x:v>weighted_hybrid</x:v>
      </x:c>
      <x:c r="M3620" s="77" t="str">
        <x:v>是</x:v>
      </x:c>
      <x:c r="N3620" s="77" t="str">
        <x:v>是</x:v>
      </x:c>
    </x:row>
    <x:row r="3621">
      <x:c r="A3621" s="77" t="str">
        <x:v>4714</x:v>
      </x:c>
      <x:c r="B3621" s="77" t="str">
        <x:v>永捷</x:v>
      </x:c>
      <x:c r="C3621" s="125" t="n">
        <x:v>45778</x:v>
      </x:c>
      <x:c r="D3621" s="120" t="n">
        <x:v>121147</x:v>
      </x:c>
      <x:c r="E3621" s="120" t="n">
        <x:v>110726.48449677105</x:v>
      </x:c>
      <x:c r="F3621" s="120" t="n">
        <x:v>98047.1304544329</x:v>
      </x:c>
      <x:c r="G3621" s="120" t="n">
        <x:v>112135.3016125864</x:v>
      </x:c>
      <x:c r="H3621" s="119" t="n">
        <x:v>0.08601546471005429</x:v>
      </x:c>
      <x:c r="I3621" s="119" t="n">
        <x:f>IFERROR(ABS(F3621-D3621)/ABS(D3621),"")</x:f>
        <x:v>0.19067636462782483</x:v>
      </x:c>
      <x:c r="J3621" s="119" t="n">
        <x:f>IFERROR(ABS(G3621-D3621)/ABS(D3621),"")</x:f>
        <x:v>0.07438647583030208</x:v>
      </x:c>
      <x:c r="K3621" s="120" t="n">
        <x:f>E3621-D3621</x:f>
        <x:v>-10420.515503228948</x:v>
      </x:c>
      <x:c r="L3621" s="77" t="str">
        <x:v>weighted_hybrid</x:v>
      </x:c>
      <x:c r="M3621" s="77" t="str">
        <x:v>是</x:v>
      </x:c>
      <x:c r="N3621" s="77" t="str">
        <x:v>是</x:v>
      </x:c>
    </x:row>
    <x:row r="3622">
      <x:c r="A3622" s="77" t="str">
        <x:v>4714</x:v>
      </x:c>
      <x:c r="B3622" s="77" t="str">
        <x:v>永捷</x:v>
      </x:c>
      <x:c r="C3622" s="125" t="n">
        <x:v>45809</x:v>
      </x:c>
      <x:c r="D3622" s="120" t="n">
        <x:v>130966</x:v>
      </x:c>
      <x:c r="E3622" s="120" t="n">
        <x:v>110856.29032404083</x:v>
      </x:c>
      <x:c r="F3622" s="120" t="n">
        <x:v>95854.97621279804</x:v>
      </x:c>
      <x:c r="G3622" s="120" t="n">
        <x:v>112523.10300306781</x:v>
      </x:c>
      <x:c r="H3622" s="119" t="n">
        <x:v>0.1535490866023179</x:v>
      </x:c>
      <x:c r="I3622" s="119" t="n">
        <x:f>IFERROR(ABS(F3622-D3622)/ABS(D3622),"")</x:f>
        <x:v>0.2680926636470684</x:v>
      </x:c>
      <x:c r="J3622" s="119" t="n">
        <x:f>IFERROR(ABS(G3622-D3622)/ABS(D3622),"")</x:f>
        <x:v>0.14082202248623454</x:v>
      </x:c>
      <x:c r="K3622" s="120" t="n">
        <x:f>E3622-D3622</x:f>
        <x:v>-20109.709675959166</x:v>
      </x:c>
      <x:c r="L3622" s="77" t="str">
        <x:v>weighted_hybrid</x:v>
      </x:c>
      <x:c r="M3622" s="77" t="str">
        <x:v>是</x:v>
      </x:c>
      <x:c r="N3622" s="77" t="str">
        <x:v>是</x:v>
      </x:c>
    </x:row>
    <x:row r="3623">
      <x:c r="A3623" s="77" t="str">
        <x:v>4714</x:v>
      </x:c>
      <x:c r="B3623" s="77" t="str">
        <x:v>永捷</x:v>
      </x:c>
      <x:c r="C3623" s="125" t="n">
        <x:v>45839</x:v>
      </x:c>
      <x:c r="D3623" s="120" t="n">
        <x:v>130349</x:v>
      </x:c>
      <x:c r="E3623" s="120" t="n">
        <x:v>121390.54308466104</x:v>
      </x:c>
      <x:c r="F3623" s="120" t="n">
        <x:v>133730.59908481655</x:v>
      </x:c>
      <x:c r="G3623" s="120" t="n">
        <x:v>120019.42575131044</x:v>
      </x:c>
      <x:c r="H3623" s="119" t="n">
        <x:v>0.06872670227879739</x:v>
      </x:c>
      <x:c r="I3623" s="119" t="n">
        <x:f>IFERROR(ABS(F3623-D3623)/ABS(D3623),"")</x:f>
        <x:v>0.025942654602770662</x:v>
      </x:c>
      <x:c r="J3623" s="119" t="n">
        <x:f>IFERROR(ABS(G3623-D3623)/ABS(D3623),"")</x:f>
        <x:v>0.07924551971008263</x:v>
      </x:c>
      <x:c r="K3623" s="120" t="n">
        <x:f>E3623-D3623</x:f>
        <x:v>-8958.45691533896</x:v>
      </x:c>
      <x:c r="L3623" s="77" t="str">
        <x:v>weighted_hybrid</x:v>
      </x:c>
      <x:c r="M3623" s="77" t="str">
        <x:v>是</x:v>
      </x:c>
      <x:c r="N3623" s="77" t="str">
        <x:v>是</x:v>
      </x:c>
    </x:row>
    <x:row r="3624">
      <x:c r="A3624" s="77" t="str">
        <x:v>4714</x:v>
      </x:c>
      <x:c r="B3624" s="77" t="str">
        <x:v>永捷</x:v>
      </x:c>
      <x:c r="C3624" s="125" t="n">
        <x:v>45870</x:v>
      </x:c>
      <x:c r="D3624" s="120" t="n">
        <x:v>134285</x:v>
      </x:c>
      <x:c r="E3624" s="120" t="n">
        <x:v>130225.79237145797</x:v>
      </x:c>
      <x:c r="F3624" s="120" t="n">
        <x:v>152608.11793783953</x:v>
      </x:c>
      <x:c r="G3624" s="120" t="n">
        <x:v>127738.86730852668</x:v>
      </x:c>
      <x:c r="H3624" s="119" t="n">
        <x:v>0.030228302703518884</x:v>
      </x:c>
      <x:c r="I3624" s="119" t="n">
        <x:f>IFERROR(ABS(F3624-D3624)/ABS(D3624),"")</x:f>
        <x:v>0.1364494763960199</x:v>
      </x:c>
      <x:c r="J3624" s="119" t="n">
        <x:f>IFERROR(ABS(G3624-D3624)/ABS(D3624),"")</x:f>
        <x:v>0.048748055936800996</x:v>
      </x:c>
      <x:c r="K3624" s="120" t="n">
        <x:f>E3624-D3624</x:f>
        <x:v>-4059.2076285420335</x:v>
      </x:c>
      <x:c r="L3624" s="77" t="str">
        <x:v>weighted_hybrid</x:v>
      </x:c>
      <x:c r="M3624" s="77" t="str">
        <x:v>是</x:v>
      </x:c>
      <x:c r="N3624" s="77" t="str">
        <x:v>是</x:v>
      </x:c>
    </x:row>
    <x:row r="3625">
      <x:c r="A3625" s="77" t="str">
        <x:v>4714</x:v>
      </x:c>
      <x:c r="B3625" s="77" t="str">
        <x:v>永捷</x:v>
      </x:c>
      <x:c r="C3625" s="125" t="n">
        <x:v>45901</x:v>
      </x:c>
      <x:c r="D3625" s="120" t="n">
        <x:v>122068</x:v>
      </x:c>
      <x:c r="E3625" s="120" t="n">
        <x:v>153836.42788780408</x:v>
      </x:c>
      <x:c r="F3625" s="120" t="n">
        <x:v>158973.8993001043</x:v>
      </x:c>
      <x:c r="G3625" s="120" t="n">
        <x:v>153265.59773088183</x:v>
      </x:c>
      <x:c r="H3625" s="119" t="n">
        <x:v>0.260251891468723</x:v>
      </x:c>
      <x:c r="I3625" s="119" t="n">
        <x:f>IFERROR(ABS(F3625-D3625)/ABS(D3625),"")</x:f>
        <x:v>0.30233885457371545</x:v>
      </x:c>
      <x:c r="J3625" s="119" t="n">
        <x:f>IFERROR(ABS(G3625-D3625)/ABS(D3625),"")</x:f>
        <x:v>0.2555755622348349</x:v>
      </x:c>
      <x:c r="K3625" s="120" t="n">
        <x:f>E3625-D3625</x:f>
        <x:v>31768.42788780408</x:v>
      </x:c>
      <x:c r="L3625" s="77" t="str">
        <x:v>weighted_hybrid</x:v>
      </x:c>
      <x:c r="M3625" s="77" t="str">
        <x:v>是</x:v>
      </x:c>
      <x:c r="N3625" s="77" t="str">
        <x:v>是</x:v>
      </x:c>
    </x:row>
    <x:row r="3626">
      <x:c r="A3626" s="77" t="str">
        <x:v>4714</x:v>
      </x:c>
      <x:c r="B3626" s="77" t="str">
        <x:v>永捷</x:v>
      </x:c>
      <x:c r="C3626" s="125" t="n">
        <x:v>45931</x:v>
      </x:c>
      <x:c r="D3626" s="120" t="n">
        <x:v>99982</x:v>
      </x:c>
      <x:c r="E3626" s="120" t="n">
        <x:v>160894.12359278998</x:v>
      </x:c>
      <x:c r="F3626" s="120" t="n">
        <x:v>131706.10653221884</x:v>
      </x:c>
      <x:c r="G3626" s="120" t="n">
        <x:v>164137.23659952008</x:v>
      </x:c>
      <x:c r="H3626" s="119" t="n">
        <x:v>0.6092308974894479</x:v>
      </x:c>
      <x:c r="I3626" s="119" t="n">
        <x:f>IFERROR(ABS(F3626-D3626)/ABS(D3626),"")</x:f>
        <x:v>0.3172981789944074</x:v>
      </x:c>
      <x:c r="J3626" s="119" t="n">
        <x:f>IFERROR(ABS(G3626-D3626)/ABS(D3626),"")</x:f>
        <x:v>0.6416678662111188</x:v>
      </x:c>
      <x:c r="K3626" s="120" t="n">
        <x:f>E3626-D3626</x:f>
        <x:v>60912.12359278998</x:v>
      </x:c>
      <x:c r="L3626" s="77" t="str">
        <x:v>weighted_hybrid</x:v>
      </x:c>
      <x:c r="M3626" s="77" t="str">
        <x:v>是</x:v>
      </x:c>
      <x:c r="N3626" s="77" t="str">
        <x:v>是</x:v>
      </x:c>
    </x:row>
    <x:row r="3627">
      <x:c r="A3627" s="77" t="str">
        <x:v>4714</x:v>
      </x:c>
      <x:c r="B3627" s="77" t="str">
        <x:v>永捷</x:v>
      </x:c>
      <x:c r="C3627" s="125" t="n">
        <x:v>45962</x:v>
      </x:c>
      <x:c r="D3627" s="120" t="n">
        <x:v>168383</x:v>
      </x:c>
      <x:c r="E3627" s="120" t="n">
        <x:v>107615.40608607206</x:v>
      </x:c>
      <x:c r="F3627" s="120" t="n">
        <x:v>108657.42479134668</x:v>
      </x:c>
      <x:c r="G3627" s="120" t="n">
        <x:v>107499.62622993044</x:v>
      </x:c>
      <x:c r="H3627" s="119" t="n">
        <x:v>0.3608891272511354</x:v>
      </x:c>
      <x:c r="I3627" s="119" t="n">
        <x:f>IFERROR(ABS(F3627-D3627)/ABS(D3627),"")</x:f>
        <x:v>0.35470074300050075</x:v>
      </x:c>
      <x:c r="J3627" s="119" t="n">
        <x:f>IFERROR(ABS(G3627-D3627)/ABS(D3627),"")</x:f>
        <x:v>0.36157672550120595</x:v>
      </x:c>
      <x:c r="K3627" s="120" t="n">
        <x:f>E3627-D3627</x:f>
        <x:v>-60767.593913927936</x:v>
      </x:c>
      <x:c r="L3627" s="77" t="str">
        <x:v>weighted_hybrid</x:v>
      </x:c>
      <x:c r="M3627" s="77" t="str">
        <x:v>是</x:v>
      </x:c>
      <x:c r="N3627" s="77" t="str">
        <x:v>是</x:v>
      </x:c>
    </x:row>
    <x:row r="3628">
      <x:c r="A3628" s="77" t="str">
        <x:v>4714</x:v>
      </x:c>
      <x:c r="B3628" s="77" t="str">
        <x:v>永捷</x:v>
      </x:c>
      <x:c r="C3628" s="125" t="n">
        <x:v>45992</x:v>
      </x:c>
      <x:c r="D3628" s="120" t="n">
        <x:v>201172</x:v>
      </x:c>
      <x:c r="E3628" s="120" t="n">
        <x:v>152255.2224062107</x:v>
      </x:c>
      <x:c r="F3628" s="120" t="n">
        <x:v>173568.27040126378</x:v>
      </x:c>
      <x:c r="G3628" s="120" t="n">
        <x:v>149887.10596231592</x:v>
      </x:c>
      <x:c r="H3628" s="119" t="n">
        <x:v>0.24315897636743336</x:v>
      </x:c>
      <x:c r="I3628" s="119" t="n">
        <x:f>IFERROR(ABS(F3628-D3628)/ABS(D3628),"")</x:f>
        <x:v>0.13721457060990702</x:v>
      </x:c>
      <x:c r="J3628" s="119" t="n">
        <x:f>IFERROR(ABS(G3628-D3628)/ABS(D3628),"")</x:f>
        <x:v>0.25493057700715843</x:v>
      </x:c>
      <x:c r="K3628" s="120" t="n">
        <x:f>E3628-D3628</x:f>
        <x:v>-48916.7775937893</x:v>
      </x:c>
      <x:c r="L3628" s="77" t="str">
        <x:v>weighted_hybrid</x:v>
      </x:c>
      <x:c r="M3628" s="77" t="str">
        <x:v>是</x:v>
      </x:c>
      <x:c r="N3628" s="77" t="str">
        <x:v>是</x:v>
      </x:c>
    </x:row>
    <x:row r="3629">
      <x:c r="A3629" s="77" t="str">
        <x:v>4716</x:v>
      </x:c>
      <x:c r="B3629" s="77" t="str">
        <x:v>大立</x:v>
      </x:c>
      <x:c r="C3629" s="125" t="n">
        <x:v>45658</x:v>
      </x:c>
      <x:c r="D3629" s="120" t="n">
        <x:v>28574</x:v>
      </x:c>
      <x:c r="E3629" s="120" t="n">
        <x:v>42890.86048783654</x:v>
      </x:c>
      <x:c r="F3629" s="120" t="n">
        <x:v>35211.65533468122</x:v>
      </x:c>
      <x:c r="G3629" s="120" t="n">
        <x:v>43744.1055048538</x:v>
      </x:c>
      <x:c r="H3629" s="119" t="n">
        <x:v>0.5010450230222068</x:v>
      </x:c>
      <x:c r="I3629" s="119" t="n">
        <x:f>IFERROR(ABS(F3629-D3629)/ABS(D3629),"")</x:f>
        <x:v>0.23229702998114446</x:v>
      </x:c>
      <x:c r="J3629" s="119" t="n">
        <x:f>IFERROR(ABS(G3629-D3629)/ABS(D3629),"")</x:f>
        <x:v>0.5309059111378804</x:v>
      </x:c>
      <x:c r="K3629" s="120" t="n">
        <x:f>E3629-D3629</x:f>
        <x:v>14316.860487836537</x:v>
      </x:c>
      <x:c r="L3629" s="77" t="str">
        <x:v>weighted_hybrid</x:v>
      </x:c>
      <x:c r="M3629" s="77" t="str">
        <x:v>是</x:v>
      </x:c>
      <x:c r="N3629" s="77" t="str">
        <x:v>是</x:v>
      </x:c>
    </x:row>
    <x:row r="3630">
      <x:c r="A3630" s="77" t="str">
        <x:v>4716</x:v>
      </x:c>
      <x:c r="B3630" s="77" t="str">
        <x:v>大立</x:v>
      </x:c>
      <x:c r="C3630" s="125" t="n">
        <x:v>45689</x:v>
      </x:c>
      <x:c r="D3630" s="120" t="n">
        <x:v>54648</x:v>
      </x:c>
      <x:c r="E3630" s="120" t="n">
        <x:v>28717.1827018486</x:v>
      </x:c>
      <x:c r="F3630" s="120" t="n">
        <x:v>35243.665325032605</x:v>
      </x:c>
      <x:c r="G3630" s="120" t="n">
        <x:v>27992.017965939267</x:v>
      </x:c>
      <x:c r="H3630" s="119" t="n">
        <x:v>0.4745062453914397</x:v>
      </x:c>
      <x:c r="I3630" s="119" t="n">
        <x:f>IFERROR(ABS(F3630-D3630)/ABS(D3630),"")</x:f>
        <x:v>0.3550785879623663</x:v>
      </x:c>
      <x:c r="J3630" s="119" t="n">
        <x:f>IFERROR(ABS(G3630-D3630)/ABS(D3630),"")</x:f>
        <x:v>0.48777598510578124</x:v>
      </x:c>
      <x:c r="K3630" s="120" t="n">
        <x:f>E3630-D3630</x:f>
        <x:v>-25930.8172981514</x:v>
      </x:c>
      <x:c r="L3630" s="77" t="str">
        <x:v>weighted_hybrid</x:v>
      </x:c>
      <x:c r="M3630" s="77" t="str">
        <x:v>是</x:v>
      </x:c>
      <x:c r="N3630" s="77" t="str">
        <x:v>是</x:v>
      </x:c>
    </x:row>
    <x:row r="3631">
      <x:c r="A3631" s="77" t="str">
        <x:v>4716</x:v>
      </x:c>
      <x:c r="B3631" s="77" t="str">
        <x:v>大立</x:v>
      </x:c>
      <x:c r="C3631" s="125" t="n">
        <x:v>45717</x:v>
      </x:c>
      <x:c r="D3631" s="120" t="n">
        <x:v>53861</x:v>
      </x:c>
      <x:c r="E3631" s="120" t="n">
        <x:v>64937.91946541608</x:v>
      </x:c>
      <x:c r="F3631" s="120" t="n">
        <x:v>56743.18875149536</x:v>
      </x:c>
      <x:c r="G3631" s="120" t="n">
        <x:v>65848.44510029616</x:v>
      </x:c>
      <x:c r="H3631" s="119" t="n">
        <x:v>0.20565751592833556</x:v>
      </x:c>
      <x:c r="I3631" s="119" t="n">
        <x:f>IFERROR(ABS(F3631-D3631)/ABS(D3631),"")</x:f>
        <x:v>0.053511608612824925</x:v>
      </x:c>
      <x:c r="J3631" s="119" t="n">
        <x:f>IFERROR(ABS(G3631-D3631)/ABS(D3631),"")</x:f>
        <x:v>0.22256261674117</x:v>
      </x:c>
      <x:c r="K3631" s="120" t="n">
        <x:f>E3631-D3631</x:f>
        <x:v>11076.919465416082</x:v>
      </x:c>
      <x:c r="L3631" s="77" t="str">
        <x:v>weighted_hybrid</x:v>
      </x:c>
      <x:c r="M3631" s="77" t="str">
        <x:v>是</x:v>
      </x:c>
      <x:c r="N3631" s="77" t="str">
        <x:v>是</x:v>
      </x:c>
    </x:row>
    <x:row r="3632">
      <x:c r="A3632" s="77" t="str">
        <x:v>4716</x:v>
      </x:c>
      <x:c r="B3632" s="77" t="str">
        <x:v>大立</x:v>
      </x:c>
      <x:c r="C3632" s="125" t="n">
        <x:v>45748</x:v>
      </x:c>
      <x:c r="D3632" s="120" t="n">
        <x:v>47542</x:v>
      </x:c>
      <x:c r="E3632" s="120" t="n">
        <x:v>46806.32466965606</x:v>
      </x:c>
      <x:c r="F3632" s="120" t="n">
        <x:v>45366.2767593492</x:v>
      </x:c>
      <x:c r="G3632" s="120" t="n">
        <x:v>46966.329993023486</x:v>
      </x:c>
      <x:c r="H3632" s="119" t="n">
        <x:v>0.015474219223927055</x:v>
      </x:c>
      <x:c r="I3632" s="119" t="n">
        <x:f>IFERROR(ABS(F3632-D3632)/ABS(D3632),"")</x:f>
        <x:v>0.04576423458522564</x:v>
      </x:c>
      <x:c r="J3632" s="119" t="n">
        <x:f>IFERROR(ABS(G3632-D3632)/ABS(D3632),"")</x:f>
        <x:v>0.012108661961560595</x:v>
      </x:c>
      <x:c r="K3632" s="120" t="n">
        <x:f>E3632-D3632</x:f>
        <x:v>-735.67533034394</x:v>
      </x:c>
      <x:c r="L3632" s="77" t="str">
        <x:v>weighted_hybrid</x:v>
      </x:c>
      <x:c r="M3632" s="77" t="str">
        <x:v>是</x:v>
      </x:c>
      <x:c r="N3632" s="77" t="str">
        <x:v>是</x:v>
      </x:c>
    </x:row>
    <x:row r="3633">
      <x:c r="A3633" s="77" t="str">
        <x:v>4716</x:v>
      </x:c>
      <x:c r="B3633" s="77" t="str">
        <x:v>大立</x:v>
      </x:c>
      <x:c r="C3633" s="125" t="n">
        <x:v>45778</x:v>
      </x:c>
      <x:c r="D3633" s="120" t="n">
        <x:v>47160</x:v>
      </x:c>
      <x:c r="E3633" s="120" t="n">
        <x:v>50103.16791834377</x:v>
      </x:c>
      <x:c r="F3633" s="120" t="n">
        <x:v>49139.93693817977</x:v>
      </x:c>
      <x:c r="G3633" s="120" t="n">
        <x:v>50210.193582806445</x:v>
      </x:c>
      <x:c r="H3633" s="119" t="n">
        <x:v>0.062408140762166525</x:v>
      </x:c>
      <x:c r="I3633" s="119" t="n">
        <x:f>IFERROR(ABS(F3633-D3633)/ABS(D3633),"")</x:f>
        <x:v>0.04198339563570342</x:v>
      </x:c>
      <x:c r="J3633" s="119" t="n">
        <x:f>IFERROR(ABS(G3633-D3633)/ABS(D3633),"")</x:f>
        <x:v>0.06467755688732921</x:v>
      </x:c>
      <x:c r="K3633" s="120" t="n">
        <x:f>E3633-D3633</x:f>
        <x:v>2943.1679183437736</x:v>
      </x:c>
      <x:c r="L3633" s="77" t="str">
        <x:v>weighted_hybrid</x:v>
      </x:c>
      <x:c r="M3633" s="77" t="str">
        <x:v>是</x:v>
      </x:c>
      <x:c r="N3633" s="77" t="str">
        <x:v>是</x:v>
      </x:c>
    </x:row>
    <x:row r="3634">
      <x:c r="A3634" s="77" t="str">
        <x:v>4716</x:v>
      </x:c>
      <x:c r="B3634" s="77" t="str">
        <x:v>大立</x:v>
      </x:c>
      <x:c r="C3634" s="125" t="n">
        <x:v>45809</x:v>
      </x:c>
      <x:c r="D3634" s="120" t="n">
        <x:v>46207</x:v>
      </x:c>
      <x:c r="E3634" s="120" t="n">
        <x:v>46909.74176470312</x:v>
      </x:c>
      <x:c r="F3634" s="120" t="n">
        <x:v>47324.9524028117</x:v>
      </x:c>
      <x:c r="G3634" s="120" t="n">
        <x:v>46863.60724935772</x:v>
      </x:c>
      <x:c r="H3634" s="119" t="n">
        <x:v>0.015208556381135281</x:v>
      </x:c>
      <x:c r="I3634" s="119" t="n">
        <x:f>IFERROR(ABS(F3634-D3634)/ABS(D3634),"")</x:f>
        <x:v>0.024194438133003683</x:v>
      </x:c>
      <x:c r="J3634" s="119" t="n">
        <x:f>IFERROR(ABS(G3634-D3634)/ABS(D3634),"")</x:f>
        <x:v>0.014210125075372195</x:v>
      </x:c>
      <x:c r="K3634" s="120" t="n">
        <x:f>E3634-D3634</x:f>
        <x:v>702.741764703118</x:v>
      </x:c>
      <x:c r="L3634" s="77" t="str">
        <x:v>weighted_hybrid</x:v>
      </x:c>
      <x:c r="M3634" s="77" t="str">
        <x:v>是</x:v>
      </x:c>
      <x:c r="N3634" s="77" t="str">
        <x:v>是</x:v>
      </x:c>
    </x:row>
    <x:row r="3635">
      <x:c r="A3635" s="77" t="str">
        <x:v>4716</x:v>
      </x:c>
      <x:c r="B3635" s="77" t="str">
        <x:v>大立</x:v>
      </x:c>
      <x:c r="C3635" s="125" t="n">
        <x:v>45839</x:v>
      </x:c>
      <x:c r="D3635" s="120" t="n">
        <x:v>36075</x:v>
      </x:c>
      <x:c r="E3635" s="120" t="n">
        <x:v>46773.05647896728</x:v>
      </x:c>
      <x:c r="F3635" s="120" t="n">
        <x:v>46223.28891412632</x:v>
      </x:c>
      <x:c r="G3635" s="120" t="n">
        <x:v>46834.14176394961</x:v>
      </x:c>
      <x:c r="H3635" s="119" t="n">
        <x:v>0.29655042214739513</x:v>
      </x:c>
      <x:c r="I3635" s="119" t="n">
        <x:f>IFERROR(ABS(F3635-D3635)/ABS(D3635),"")</x:f>
        <x:v>0.28131085001043166</x:v>
      </x:c>
      <x:c r="J3635" s="119" t="n">
        <x:f>IFERROR(ABS(G3635-D3635)/ABS(D3635),"")</x:f>
        <x:v>0.298243707940391</x:v>
      </x:c>
      <x:c r="K3635" s="120" t="n">
        <x:f>E3635-D3635</x:f>
        <x:v>10698.056478967279</x:v>
      </x:c>
      <x:c r="L3635" s="77" t="str">
        <x:v>weighted_hybrid</x:v>
      </x:c>
      <x:c r="M3635" s="77" t="str">
        <x:v>是</x:v>
      </x:c>
      <x:c r="N3635" s="77" t="str">
        <x:v>是</x:v>
      </x:c>
    </x:row>
    <x:row r="3636">
      <x:c r="A3636" s="77" t="str">
        <x:v>4716</x:v>
      </x:c>
      <x:c r="B3636" s="77" t="str">
        <x:v>大立</x:v>
      </x:c>
      <x:c r="C3636" s="125" t="n">
        <x:v>45870</x:v>
      </x:c>
      <x:c r="D3636" s="120" t="n">
        <x:v>46212</x:v>
      </x:c>
      <x:c r="E3636" s="120" t="n">
        <x:v>42732.792503294106</x:v>
      </x:c>
      <x:c r="F3636" s="120" t="n">
        <x:v>43387.42772286365</x:v>
      </x:c>
      <x:c r="G3636" s="120" t="n">
        <x:v>42660.05525667527</x:v>
      </x:c>
      <x:c r="H3636" s="119" t="n">
        <x:v>0.07528796625780954</x:v>
      </x:c>
      <x:c r="I3636" s="119" t="n">
        <x:f>IFERROR(ABS(F3636-D3636)/ABS(D3636),"")</x:f>
        <x:v>0.06112205221882521</x:v>
      </x:c>
      <x:c r="J3636" s="119" t="n">
        <x:f>IFERROR(ABS(G3636-D3636)/ABS(D3636),"")</x:f>
        <x:v>0.07686195670658559</x:v>
      </x:c>
      <x:c r="K3636" s="120" t="n">
        <x:f>E3636-D3636</x:f>
        <x:v>-3479.2074967058943</x:v>
      </x:c>
      <x:c r="L3636" s="77" t="str">
        <x:v>weighted_hybrid</x:v>
      </x:c>
      <x:c r="M3636" s="77" t="str">
        <x:v>是</x:v>
      </x:c>
      <x:c r="N3636" s="77" t="str">
        <x:v>是</x:v>
      </x:c>
    </x:row>
    <x:row r="3637">
      <x:c r="A3637" s="77" t="str">
        <x:v>4716</x:v>
      </x:c>
      <x:c r="B3637" s="77" t="str">
        <x:v>大立</x:v>
      </x:c>
      <x:c r="C3637" s="125" t="n">
        <x:v>45901</x:v>
      </x:c>
      <x:c r="D3637" s="120" t="n">
        <x:v>39273</x:v>
      </x:c>
      <x:c r="E3637" s="120" t="n">
        <x:v>44155.348287201785</x:v>
      </x:c>
      <x:c r="F3637" s="120" t="n">
        <x:v>45699.27809000961</x:v>
      </x:c>
      <x:c r="G3637" s="120" t="n">
        <x:v>43983.800531334244</x:v>
      </x:c>
      <x:c r="H3637" s="119" t="n">
        <x:v>0.12431819028853881</x:v>
      </x:c>
      <x:c r="I3637" s="119" t="n">
        <x:f>IFERROR(ABS(F3637-D3637)/ABS(D3637),"")</x:f>
        <x:v>0.16363094466961045</x:v>
      </x:c>
      <x:c r="J3637" s="119" t="n">
        <x:f>IFERROR(ABS(G3637-D3637)/ABS(D3637),"")</x:f>
        <x:v>0.11995010646841962</x:v>
      </x:c>
      <x:c r="K3637" s="120" t="n">
        <x:f>E3637-D3637</x:f>
        <x:v>4882.348287201785</x:v>
      </x:c>
      <x:c r="L3637" s="77" t="str">
        <x:v>weighted_hybrid</x:v>
      </x:c>
      <x:c r="M3637" s="77" t="str">
        <x:v>是</x:v>
      </x:c>
      <x:c r="N3637" s="77" t="str">
        <x:v>是</x:v>
      </x:c>
    </x:row>
    <x:row r="3638">
      <x:c r="A3638" s="77" t="str">
        <x:v>4716</x:v>
      </x:c>
      <x:c r="B3638" s="77" t="str">
        <x:v>大立</x:v>
      </x:c>
      <x:c r="C3638" s="125" t="n">
        <x:v>45931</x:v>
      </x:c>
      <x:c r="D3638" s="120" t="n">
        <x:v>50156</x:v>
      </x:c>
      <x:c r="E3638" s="120" t="n">
        <x:v>37563.64969785082</x:v>
      </x:c>
      <x:c r="F3638" s="120" t="n">
        <x:v>40858.75166136695</x:v>
      </x:c>
      <x:c r="G3638" s="120" t="n">
        <x:v>37197.52725746015</x:v>
      </x:c>
      <x:c r="H3638" s="119" t="n">
        <x:v>0.2510636873384875</x:v>
      </x:c>
      <x:c r="I3638" s="119" t="n">
        <x:f>IFERROR(ABS(F3638-D3638)/ABS(D3638),"")</x:f>
        <x:v>0.18536662290918435</x:v>
      </x:c>
      <x:c r="J3638" s="119" t="n">
        <x:f>IFERROR(ABS(G3638-D3638)/ABS(D3638),"")</x:f>
        <x:v>0.25836336116396547</x:v>
      </x:c>
      <x:c r="K3638" s="120" t="n">
        <x:f>E3638-D3638</x:f>
        <x:v>-12592.350302149178</x:v>
      </x:c>
      <x:c r="L3638" s="77" t="str">
        <x:v>weighted_hybrid</x:v>
      </x:c>
      <x:c r="M3638" s="77" t="str">
        <x:v>是</x:v>
      </x:c>
      <x:c r="N3638" s="77" t="str">
        <x:v>是</x:v>
      </x:c>
    </x:row>
    <x:row r="3639">
      <x:c r="A3639" s="77" t="str">
        <x:v>4716</x:v>
      </x:c>
      <x:c r="B3639" s="77" t="str">
        <x:v>大立</x:v>
      </x:c>
      <x:c r="C3639" s="125" t="n">
        <x:v>45962</x:v>
      </x:c>
      <x:c r="D3639" s="120" t="n">
        <x:v>40574</x:v>
      </x:c>
      <x:c r="E3639" s="120" t="n">
        <x:v>45734.363560840844</x:v>
      </x:c>
      <x:c r="F3639" s="120" t="n">
        <x:v>48126.62498228844</x:v>
      </x:c>
      <x:c r="G3639" s="120" t="n">
        <x:v>45468.55673623556</x:v>
      </x:c>
      <x:c r="H3639" s="119" t="n">
        <x:v>0.1271839986405295</x:v>
      </x:c>
      <x:c r="I3639" s="119" t="n">
        <x:f>IFERROR(ABS(F3639-D3639)/ABS(D3639),"")</x:f>
        <x:v>0.18614445167566526</x:v>
      </x:c>
      <x:c r="J3639" s="119" t="n">
        <x:f>IFERROR(ABS(G3639-D3639)/ABS(D3639),"")</x:f>
        <x:v>0.12063283719218114</x:v>
      </x:c>
      <x:c r="K3639" s="120" t="n">
        <x:f>E3639-D3639</x:f>
        <x:v>5160.363560840844</x:v>
      </x:c>
      <x:c r="L3639" s="77" t="str">
        <x:v>weighted_hybrid</x:v>
      </x:c>
      <x:c r="M3639" s="77" t="str">
        <x:v>是</x:v>
      </x:c>
      <x:c r="N3639" s="77" t="str">
        <x:v>是</x:v>
      </x:c>
    </x:row>
    <x:row r="3640">
      <x:c r="A3640" s="77" t="str">
        <x:v>4716</x:v>
      </x:c>
      <x:c r="B3640" s="77" t="str">
        <x:v>大立</x:v>
      </x:c>
      <x:c r="C3640" s="125" t="n">
        <x:v>45992</x:v>
      </x:c>
      <x:c r="D3640" s="120" t="n">
        <x:v>42935</x:v>
      </x:c>
      <x:c r="E3640" s="120" t="n">
        <x:v>41502.774465914496</x:v>
      </x:c>
      <x:c r="F3640" s="120" t="n">
        <x:v>42398.457196151176</x:v>
      </x:c>
      <x:c r="G3640" s="120" t="n">
        <x:v>41403.25416255487</x:v>
      </x:c>
      <x:c r="H3640" s="119" t="n">
        <x:v>0.03335799543695131</x:v>
      </x:c>
      <x:c r="I3640" s="119" t="n">
        <x:f>IFERROR(ABS(F3640-D3640)/ABS(D3640),"")</x:f>
        <x:v>0.012496629878859309</x:v>
      </x:c>
      <x:c r="J3640" s="119" t="n">
        <x:f>IFERROR(ABS(G3640-D3640)/ABS(D3640),"")</x:f>
        <x:v>0.035675924943405865</x:v>
      </x:c>
      <x:c r="K3640" s="120" t="n">
        <x:f>E3640-D3640</x:f>
        <x:v>-1432.2255340855045</x:v>
      </x:c>
      <x:c r="L3640" s="77" t="str">
        <x:v>weighted_hybrid</x:v>
      </x:c>
      <x:c r="M3640" s="77" t="str">
        <x:v>是</x:v>
      </x:c>
      <x:c r="N3640" s="77" t="str">
        <x:v>是</x:v>
      </x:c>
    </x:row>
    <x:row r="3641">
      <x:c r="A3641" s="77" t="str">
        <x:v>4721</x:v>
      </x:c>
      <x:c r="B3641" s="77" t="str">
        <x:v>美琪瑪</x:v>
      </x:c>
      <x:c r="C3641" s="125" t="n">
        <x:v>45658</x:v>
      </x:c>
      <x:c r="D3641" s="120" t="n">
        <x:v>209711</x:v>
      </x:c>
      <x:c r="E3641" s="120" t="n">
        <x:v>182370.4276658481</x:v>
      </x:c>
      <x:c r="F3641" s="120" t="n">
        <x:v>165150.56250131255</x:v>
      </x:c>
      <x:c r="G3641" s="120" t="n">
        <x:v>184283.74601746319</x:v>
      </x:c>
      <x:c r="H3641" s="119" t="n">
        <x:v>0.130372619148027</x:v>
      </x:c>
      <x:c r="I3641" s="119" t="n">
        <x:f>IFERROR(ABS(F3641-D3641)/ABS(D3641),"")</x:f>
        <x:v>0.21248497932243635</x:v>
      </x:c>
      <x:c r="J3641" s="119" t="n">
        <x:f>IFERROR(ABS(G3641-D3641)/ABS(D3641),"")</x:f>
        <x:v>0.12124902357309257</x:v>
      </x:c>
      <x:c r="K3641" s="120" t="n">
        <x:f>E3641-D3641</x:f>
        <x:v>-27340.57233415189</x:v>
      </x:c>
      <x:c r="L3641" s="77" t="str">
        <x:v>weighted_hybrid</x:v>
      </x:c>
      <x:c r="M3641" s="77" t="str">
        <x:v>是</x:v>
      </x:c>
      <x:c r="N3641" s="77" t="str">
        <x:v>是</x:v>
      </x:c>
    </x:row>
    <x:row r="3642">
      <x:c r="A3642" s="77" t="str">
        <x:v>4721</x:v>
      </x:c>
      <x:c r="B3642" s="77" t="str">
        <x:v>美琪瑪</x:v>
      </x:c>
      <x:c r="C3642" s="125" t="n">
        <x:v>45689</x:v>
      </x:c>
      <x:c r="D3642" s="120" t="n">
        <x:v>157046</x:v>
      </x:c>
      <x:c r="E3642" s="120" t="n">
        <x:v>193532.66819982242</x:v>
      </x:c>
      <x:c r="F3642" s="120" t="n">
        <x:v>174637.6445183219</x:v>
      </x:c>
      <x:c r="G3642" s="120" t="n">
        <x:v>195632.1152755447</x:v>
      </x:c>
      <x:c r="H3642" s="119" t="n">
        <x:v>0.23233108897916804</x:v>
      </x:c>
      <x:c r="I3642" s="119" t="n">
        <x:f>IFERROR(ABS(F3642-D3642)/ABS(D3642),"")</x:f>
        <x:v>0.11201587126269949</x:v>
      </x:c>
      <x:c r="J3642" s="119" t="n">
        <x:f>IFERROR(ABS(G3642-D3642)/ABS(D3642),"")</x:f>
        <x:v>0.24569944650322006</x:v>
      </x:c>
      <x:c r="K3642" s="120" t="n">
        <x:f>E3642-D3642</x:f>
        <x:v>36486.66819982242</x:v>
      </x:c>
      <x:c r="L3642" s="77" t="str">
        <x:v>weighted_hybrid</x:v>
      </x:c>
      <x:c r="M3642" s="77" t="str">
        <x:v>是</x:v>
      </x:c>
      <x:c r="N3642" s="77" t="str">
        <x:v>是</x:v>
      </x:c>
    </x:row>
    <x:row r="3643">
      <x:c r="A3643" s="77" t="str">
        <x:v>4721</x:v>
      </x:c>
      <x:c r="B3643" s="77" t="str">
        <x:v>美琪瑪</x:v>
      </x:c>
      <x:c r="C3643" s="125" t="n">
        <x:v>45717</x:v>
      </x:c>
      <x:c r="D3643" s="120" t="n">
        <x:v>112925</x:v>
      </x:c>
      <x:c r="E3643" s="120" t="n">
        <x:v>164258.48576030272</x:v>
      </x:c>
      <x:c r="F3643" s="120" t="n">
        <x:v>187746.31614837408</x:v>
      </x:c>
      <x:c r="G3643" s="120" t="n">
        <x:v>161648.72682829478</x:v>
      </x:c>
      <x:c r="H3643" s="119" t="n">
        <x:v>0.45458034766705974</x:v>
      </x:c>
      <x:c r="I3643" s="119" t="n">
        <x:f>IFERROR(ABS(F3643-D3643)/ABS(D3643),"")</x:f>
        <x:v>0.6625753035056372</x:v>
      </x:c>
      <x:c r="J3643" s="119" t="n">
        <x:f>IFERROR(ABS(G3643-D3643)/ABS(D3643),"")</x:f>
        <x:v>0.43146979701832877</x:v>
      </x:c>
      <x:c r="K3643" s="120" t="n">
        <x:f>E3643-D3643</x:f>
        <x:v>51333.48576030272</x:v>
      </x:c>
      <x:c r="L3643" s="77" t="str">
        <x:v>weighted_hybrid</x:v>
      </x:c>
      <x:c r="M3643" s="77" t="str">
        <x:v>是</x:v>
      </x:c>
      <x:c r="N3643" s="77" t="str">
        <x:v>是</x:v>
      </x:c>
    </x:row>
    <x:row r="3644">
      <x:c r="A3644" s="77" t="str">
        <x:v>4721</x:v>
      </x:c>
      <x:c r="B3644" s="77" t="str">
        <x:v>美琪瑪</x:v>
      </x:c>
      <x:c r="C3644" s="125" t="n">
        <x:v>45748</x:v>
      </x:c>
      <x:c r="D3644" s="120" t="n">
        <x:v>380403</x:v>
      </x:c>
      <x:c r="E3644" s="120" t="n">
        <x:v>141294.1130292224</x:v>
      </x:c>
      <x:c r="F3644" s="120" t="n">
        <x:v>130004.09418085884</x:v>
      </x:c>
      <x:c r="G3644" s="120" t="n">
        <x:v>142548.55956792948</x:v>
      </x:c>
      <x:c r="H3644" s="119" t="n">
        <x:v>0.6285673009171263</x:v>
      </x:c>
      <x:c r="I3644" s="119" t="n">
        <x:f>IFERROR(ABS(F3644-D3644)/ABS(D3644),"")</x:f>
        <x:v>0.6582464013668167</x:v>
      </x:c>
      <x:c r="J3644" s="119" t="n">
        <x:f>IFERROR(ABS(G3644-D3644)/ABS(D3644),"")</x:f>
        <x:v>0.6252696230893829</x:v>
      </x:c>
      <x:c r="K3644" s="120" t="n">
        <x:f>E3644-D3644</x:f>
        <x:v>-239108.8869707776</x:v>
      </x:c>
      <x:c r="L3644" s="77" t="str">
        <x:v>weighted_hybrid</x:v>
      </x:c>
      <x:c r="M3644" s="77" t="str">
        <x:v>是</x:v>
      </x:c>
      <x:c r="N3644" s="77" t="str">
        <x:v>是</x:v>
      </x:c>
    </x:row>
    <x:row r="3645">
      <x:c r="A3645" s="77" t="str">
        <x:v>4721</x:v>
      </x:c>
      <x:c r="B3645" s="77" t="str">
        <x:v>美琪瑪</x:v>
      </x:c>
      <x:c r="C3645" s="125" t="n">
        <x:v>45778</x:v>
      </x:c>
      <x:c r="D3645" s="120" t="n">
        <x:v>297007</x:v>
      </x:c>
      <x:c r="E3645" s="120" t="n">
        <x:v>261687.6869351521</x:v>
      </x:c>
      <x:c r="F3645" s="120" t="n">
        <x:v>216069.03850756955</x:v>
      </x:c>
      <x:c r="G3645" s="120" t="n">
        <x:v>266756.4256493279</x:v>
      </x:c>
      <x:c r="H3645" s="119" t="n">
        <x:v>0.11891744324156635</x:v>
      </x:c>
      <x:c r="I3645" s="119" t="n">
        <x:f>IFERROR(ABS(F3645-D3645)/ABS(D3645),"")</x:f>
        <x:v>0.27251196602245215</x:v>
      </x:c>
      <x:c r="J3645" s="119" t="n">
        <x:f>IFERROR(ABS(G3645-D3645)/ABS(D3645),"")</x:f>
        <x:v>0.10185138515480131</x:v>
      </x:c>
      <x:c r="K3645" s="120" t="n">
        <x:f>E3645-D3645</x:f>
        <x:v>-35319.3130648479</x:v>
      </x:c>
      <x:c r="L3645" s="77" t="str">
        <x:v>weighted_hybrid</x:v>
      </x:c>
      <x:c r="M3645" s="77" t="str">
        <x:v>是</x:v>
      </x:c>
      <x:c r="N3645" s="77" t="str">
        <x:v>是</x:v>
      </x:c>
    </x:row>
    <x:row r="3646">
      <x:c r="A3646" s="77" t="str">
        <x:v>4721</x:v>
      </x:c>
      <x:c r="B3646" s="77" t="str">
        <x:v>美琪瑪</x:v>
      </x:c>
      <x:c r="C3646" s="125" t="n">
        <x:v>45809</x:v>
      </x:c>
      <x:c r="D3646" s="120" t="n">
        <x:v>311272</x:v>
      </x:c>
      <x:c r="E3646" s="120" t="n">
        <x:v>268214.07017286523</x:v>
      </x:c>
      <x:c r="F3646" s="120" t="n">
        <x:v>286011.76679738925</x:v>
      </x:c>
      <x:c r="G3646" s="120" t="n">
        <x:v>266236.5483256959</x:v>
      </x:c>
      <x:c r="H3646" s="119" t="n">
        <x:v>0.13832895290014766</x:v>
      </x:c>
      <x:c r="I3646" s="119" t="n">
        <x:f>IFERROR(ABS(F3646-D3646)/ABS(D3646),"")</x:f>
        <x:v>0.08115163973184465</x:v>
      </x:c>
      <x:c r="J3646" s="119" t="n">
        <x:f>IFERROR(ABS(G3646-D3646)/ABS(D3646),"")</x:f>
        <x:v>0.14468198769662574</x:v>
      </x:c>
      <x:c r="K3646" s="120" t="n">
        <x:f>E3646-D3646</x:f>
        <x:v>-43057.929827134765</x:v>
      </x:c>
      <x:c r="L3646" s="77" t="str">
        <x:v>weighted_hybrid</x:v>
      </x:c>
      <x:c r="M3646" s="77" t="str">
        <x:v>是</x:v>
      </x:c>
      <x:c r="N3646" s="77" t="str">
        <x:v>是</x:v>
      </x:c>
    </x:row>
    <x:row r="3647">
      <x:c r="A3647" s="77" t="str">
        <x:v>4721</x:v>
      </x:c>
      <x:c r="B3647" s="77" t="str">
        <x:v>美琪瑪</x:v>
      </x:c>
      <x:c r="C3647" s="125" t="n">
        <x:v>45839</x:v>
      </x:c>
      <x:c r="D3647" s="120" t="n">
        <x:v>175963</x:v>
      </x:c>
      <x:c r="E3647" s="120" t="n">
        <x:v>329179.84707594494</x:v>
      </x:c>
      <x:c r="F3647" s="120" t="n">
        <x:v>313663.185290068</x:v>
      </x:c>
      <x:c r="G3647" s="120" t="n">
        <x:v>330903.92060770903</x:v>
      </x:c>
      <x:c r="H3647" s="119" t="n">
        <x:v>0.8707333193679634</x:v>
      </x:c>
      <x:c r="I3647" s="119" t="n">
        <x:f>IFERROR(ABS(F3647-D3647)/ABS(D3647),"")</x:f>
        <x:v>0.7825519301788898</x:v>
      </x:c>
      <x:c r="J3647" s="119" t="n">
        <x:f>IFERROR(ABS(G3647-D3647)/ABS(D3647),"")</x:f>
        <x:v>0.8805312515000826</x:v>
      </x:c>
      <x:c r="K3647" s="120" t="n">
        <x:f>E3647-D3647</x:f>
        <x:v>153216.84707594494</x:v>
      </x:c>
      <x:c r="L3647" s="77" t="str">
        <x:v>weighted_hybrid</x:v>
      </x:c>
      <x:c r="M3647" s="77" t="str">
        <x:v>是</x:v>
      </x:c>
      <x:c r="N3647" s="77" t="str">
        <x:v>是</x:v>
      </x:c>
    </x:row>
    <x:row r="3648">
      <x:c r="A3648" s="77" t="str">
        <x:v>4721</x:v>
      </x:c>
      <x:c r="B3648" s="77" t="str">
        <x:v>美琪瑪</x:v>
      </x:c>
      <x:c r="C3648" s="125" t="n">
        <x:v>45870</x:v>
      </x:c>
      <x:c r="D3648" s="120" t="n">
        <x:v>153753</x:v>
      </x:c>
      <x:c r="E3648" s="120" t="n">
        <x:v>203344.66767800972</x:v>
      </x:c>
      <x:c r="F3648" s="120" t="n">
        <x:v>220717.35015626045</x:v>
      </x:c>
      <x:c r="G3648" s="120" t="n">
        <x:v>201414.36962487074</x:v>
      </x:c>
      <x:c r="H3648" s="119" t="n">
        <x:v>0.3225411385664651</x:v>
      </x:c>
      <x:c r="I3648" s="119" t="n">
        <x:f>IFERROR(ABS(F3648-D3648)/ABS(D3648),"")</x:f>
        <x:v>0.43553199063602305</x:v>
      </x:c>
      <x:c r="J3648" s="119" t="n">
        <x:f>IFERROR(ABS(G3648-D3648)/ABS(D3648),"")</x:f>
        <x:v>0.30998659944762536</x:v>
      </x:c>
      <x:c r="K3648" s="120" t="n">
        <x:f>E3648-D3648</x:f>
        <x:v>49591.66767800972</x:v>
      </x:c>
      <x:c r="L3648" s="77" t="str">
        <x:v>weighted_hybrid</x:v>
      </x:c>
      <x:c r="M3648" s="77" t="str">
        <x:v>是</x:v>
      </x:c>
      <x:c r="N3648" s="77" t="str">
        <x:v>是</x:v>
      </x:c>
    </x:row>
    <x:row r="3649">
      <x:c r="A3649" s="77" t="str">
        <x:v>4721</x:v>
      </x:c>
      <x:c r="B3649" s="77" t="str">
        <x:v>美琪瑪</x:v>
      </x:c>
      <x:c r="C3649" s="125" t="n">
        <x:v>45901</x:v>
      </x:c>
      <x:c r="D3649" s="120" t="n">
        <x:v>214463</x:v>
      </x:c>
      <x:c r="E3649" s="120" t="n">
        <x:v>139960.811826055</x:v>
      </x:c>
      <x:c r="F3649" s="120" t="n">
        <x:v>142832.8705639888</x:v>
      </x:c>
      <x:c r="G3649" s="120" t="n">
        <x:v>139641.6941885068</x:v>
      </x:c>
      <x:c r="H3649" s="119" t="n">
        <x:v>0.3473894712558577</x:v>
      </x:c>
      <x:c r="I3649" s="119" t="n">
        <x:f>IFERROR(ABS(F3649-D3649)/ABS(D3649),"")</x:f>
        <x:v>0.3339976100120356</x:v>
      </x:c>
      <x:c r="J3649" s="119" t="n">
        <x:f>IFERROR(ABS(G3649-D3649)/ABS(D3649),"")</x:f>
        <x:v>0.3488774558385045</x:v>
      </x:c>
      <x:c r="K3649" s="120" t="n">
        <x:f>E3649-D3649</x:f>
        <x:v>-74502.188173945</x:v>
      </x:c>
      <x:c r="L3649" s="77" t="str">
        <x:v>weighted_hybrid</x:v>
      </x:c>
      <x:c r="M3649" s="77" t="str">
        <x:v>是</x:v>
      </x:c>
      <x:c r="N3649" s="77" t="str">
        <x:v>是</x:v>
      </x:c>
    </x:row>
    <x:row r="3650">
      <x:c r="A3650" s="77" t="str">
        <x:v>4721</x:v>
      </x:c>
      <x:c r="B3650" s="77" t="str">
        <x:v>美琪瑪</x:v>
      </x:c>
      <x:c r="C3650" s="125" t="n">
        <x:v>45931</x:v>
      </x:c>
      <x:c r="D3650" s="120" t="n">
        <x:v>151126</x:v>
      </x:c>
      <x:c r="E3650" s="120" t="n">
        <x:v>191609.10780532134</x:v>
      </x:c>
      <x:c r="F3650" s="120" t="n">
        <x:v>187697.46042400427</x:v>
      </x:c>
      <x:c r="G3650" s="120" t="n">
        <x:v>192043.73529213434</x:v>
      </x:c>
      <x:c r="H3650" s="119" t="n">
        <x:v>0.26787652558342934</x:v>
      </x:c>
      <x:c r="I3650" s="119" t="n">
        <x:f>IFERROR(ABS(F3650-D3650)/ABS(D3650),"")</x:f>
        <x:v>0.2419931740667011</x:v>
      </x:c>
      <x:c r="J3650" s="119" t="n">
        <x:f>IFERROR(ABS(G3650-D3650)/ABS(D3650),"")</x:f>
        <x:v>0.27075245352973243</x:v>
      </x:c>
      <x:c r="K3650" s="120" t="n">
        <x:f>E3650-D3650</x:f>
        <x:v>40483.10780532134</x:v>
      </x:c>
      <x:c r="L3650" s="77" t="str">
        <x:v>weighted_hybrid</x:v>
      </x:c>
      <x:c r="M3650" s="77" t="str">
        <x:v>是</x:v>
      </x:c>
      <x:c r="N3650" s="77" t="str">
        <x:v>是</x:v>
      </x:c>
    </x:row>
    <x:row r="3651">
      <x:c r="A3651" s="77" t="str">
        <x:v>4721</x:v>
      </x:c>
      <x:c r="B3651" s="77" t="str">
        <x:v>美琪瑪</x:v>
      </x:c>
      <x:c r="C3651" s="125" t="n">
        <x:v>45962</x:v>
      </x:c>
      <x:c r="D3651" s="120" t="n">
        <x:v>222990</x:v>
      </x:c>
      <x:c r="E3651" s="120" t="n">
        <x:v>159512.07076402227</x:v>
      </x:c>
      <x:c r="F3651" s="120" t="n">
        <x:v>167946.34321221636</x:v>
      </x:c>
      <x:c r="G3651" s="120" t="n">
        <x:v>158574.92938088957</x:v>
      </x:c>
      <x:c r="H3651" s="119" t="n">
        <x:v>0.28466715653606767</x:v>
      </x:c>
      <x:c r="I3651" s="119" t="n">
        <x:f>IFERROR(ABS(F3651-D3651)/ABS(D3651),"")</x:f>
        <x:v>0.24684361086947232</x:v>
      </x:c>
      <x:c r="J3651" s="119" t="n">
        <x:f>IFERROR(ABS(G3651-D3651)/ABS(D3651),"")</x:f>
        <x:v>0.28886977272124503</x:v>
      </x:c>
      <x:c r="K3651" s="120" t="n">
        <x:f>E3651-D3651</x:f>
        <x:v>-63477.92923597773</x:v>
      </x:c>
      <x:c r="L3651" s="77" t="str">
        <x:v>weighted_hybrid</x:v>
      </x:c>
      <x:c r="M3651" s="77" t="str">
        <x:v>是</x:v>
      </x:c>
      <x:c r="N3651" s="77" t="str">
        <x:v>是</x:v>
      </x:c>
    </x:row>
    <x:row r="3652">
      <x:c r="A3652" s="77" t="str">
        <x:v>4721</x:v>
      </x:c>
      <x:c r="B3652" s="77" t="str">
        <x:v>美琪瑪</x:v>
      </x:c>
      <x:c r="C3652" s="125" t="n">
        <x:v>45992</x:v>
      </x:c>
      <x:c r="D3652" s="120" t="n">
        <x:v>144003</x:v>
      </x:c>
      <x:c r="E3652" s="120" t="n">
        <x:v>211106.57260541618</x:v>
      </x:c>
      <x:c r="F3652" s="120" t="n">
        <x:v>179900.4529797261</x:v>
      </x:c>
      <x:c r="G3652" s="120" t="n">
        <x:v>214573.91923049287</x:v>
      </x:c>
      <x:c r="H3652" s="119" t="n">
        <x:v>0.4659873239128086</x:v>
      </x:c>
      <x:c r="I3652" s="119" t="n">
        <x:f>IFERROR(ABS(F3652-D3652)/ABS(D3652),"")</x:f>
        <x:v>0.249282674525712</x:v>
      </x:c>
      <x:c r="J3652" s="119" t="n">
        <x:f>IFERROR(ABS(G3652-D3652)/ABS(D3652),"")</x:f>
        <x:v>0.4900656182891528</x:v>
      </x:c>
      <x:c r="K3652" s="120" t="n">
        <x:f>E3652-D3652</x:f>
        <x:v>67103.57260541618</x:v>
      </x:c>
      <x:c r="L3652" s="77" t="str">
        <x:v>weighted_hybrid</x:v>
      </x:c>
      <x:c r="M3652" s="77" t="str">
        <x:v>是</x:v>
      </x:c>
      <x:c r="N3652" s="77" t="str">
        <x:v>是</x:v>
      </x:c>
    </x:row>
    <x:row r="3653">
      <x:c r="A3653" s="77" t="str">
        <x:v>4735</x:v>
      </x:c>
      <x:c r="B3653" s="77" t="str">
        <x:v>豪展</x:v>
      </x:c>
      <x:c r="C3653" s="125" t="n">
        <x:v>45658</x:v>
      </x:c>
      <x:c r="D3653" s="120" t="n">
        <x:v>69783</x:v>
      </x:c>
      <x:c r="E3653" s="120" t="n">
        <x:v>80287.49687485085</x:v>
      </x:c>
      <x:c r="F3653" s="120" t="n">
        <x:v>76460.46561372592</x:v>
      </x:c>
      <x:c r="G3653" s="120" t="n">
        <x:v>80712.72257053139</x:v>
      </x:c>
      <x:c r="H3653" s="119" t="n">
        <x:v>0.15053088681843507</x:v>
      </x:c>
      <x:c r="I3653" s="119" t="n">
        <x:f>IFERROR(ABS(F3653-D3653)/ABS(D3653),"")</x:f>
        <x:v>0.09568900181599982</x:v>
      </x:c>
      <x:c r="J3653" s="119" t="n">
        <x:f>IFERROR(ABS(G3653-D3653)/ABS(D3653),"")</x:f>
        <x:v>0.15662442959648323</x:v>
      </x:c>
      <x:c r="K3653" s="120" t="n">
        <x:f>E3653-D3653</x:f>
        <x:v>10504.496874850855</x:v>
      </x:c>
      <x:c r="L3653" s="77" t="str">
        <x:v>weighted_hybrid</x:v>
      </x:c>
      <x:c r="M3653" s="77" t="str">
        <x:v>是</x:v>
      </x:c>
      <x:c r="N3653" s="77" t="str">
        <x:v>是</x:v>
      </x:c>
    </x:row>
    <x:row r="3654">
      <x:c r="A3654" s="77" t="str">
        <x:v>4735</x:v>
      </x:c>
      <x:c r="B3654" s="77" t="str">
        <x:v>豪展</x:v>
      </x:c>
      <x:c r="C3654" s="125" t="n">
        <x:v>45689</x:v>
      </x:c>
      <x:c r="D3654" s="120" t="n">
        <x:v>41673</x:v>
      </x:c>
      <x:c r="E3654" s="120" t="n">
        <x:v>57034.83061499134</x:v>
      </x:c>
      <x:c r="F3654" s="120" t="n">
        <x:v>39961.5325173024</x:v>
      </x:c>
      <x:c r="G3654" s="120" t="n">
        <x:v>58931.86373695677</x:v>
      </x:c>
      <x:c r="H3654" s="119" t="n">
        <x:v>0.36862790331848777</x:v>
      </x:c>
      <x:c r="I3654" s="119" t="n">
        <x:f>IFERROR(ABS(F3654-D3654)/ABS(D3654),"")</x:f>
        <x:v>0.04106897710022309</x:v>
      </x:c>
      <x:c r="J3654" s="119" t="n">
        <x:f>IFERROR(ABS(G3654-D3654)/ABS(D3654),"")</x:f>
        <x:v>0.41414977892056665</x:v>
      </x:c>
      <x:c r="K3654" s="120" t="n">
        <x:f>E3654-D3654</x:f>
        <x:v>15361.83061499134</x:v>
      </x:c>
      <x:c r="L3654" s="77" t="str">
        <x:v>weighted_hybrid</x:v>
      </x:c>
      <x:c r="M3654" s="77" t="str">
        <x:v>是</x:v>
      </x:c>
      <x:c r="N3654" s="77" t="str">
        <x:v>是</x:v>
      </x:c>
    </x:row>
    <x:row r="3655">
      <x:c r="A3655" s="77" t="str">
        <x:v>4735</x:v>
      </x:c>
      <x:c r="B3655" s="77" t="str">
        <x:v>豪展</x:v>
      </x:c>
      <x:c r="C3655" s="125" t="n">
        <x:v>45717</x:v>
      </x:c>
      <x:c r="D3655" s="120" t="n">
        <x:v>87083</x:v>
      </x:c>
      <x:c r="E3655" s="120" t="n">
        <x:v>70268.45546100145</x:v>
      </x:c>
      <x:c r="F3655" s="120" t="n">
        <x:v>73536.8219482021</x:v>
      </x:c>
      <x:c r="G3655" s="120" t="n">
        <x:v>69905.30362909027</x:v>
      </x:c>
      <x:c r="H3655" s="119" t="n">
        <x:v>0.1930864180034973</x:v>
      </x:c>
      <x:c r="I3655" s="119" t="n">
        <x:f>IFERROR(ABS(F3655-D3655)/ABS(D3655),"")</x:f>
        <x:v>0.15555479314904064</x:v>
      </x:c>
      <x:c r="J3655" s="119" t="n">
        <x:f>IFERROR(ABS(G3655-D3655)/ABS(D3655),"")</x:f>
        <x:v>0.1972565985428813</x:v>
      </x:c>
      <x:c r="K3655" s="120" t="n">
        <x:f>E3655-D3655</x:f>
        <x:v>-16814.544538998554</x:v>
      </x:c>
      <x:c r="L3655" s="77" t="str">
        <x:v>weighted_hybrid</x:v>
      </x:c>
      <x:c r="M3655" s="77" t="str">
        <x:v>是</x:v>
      </x:c>
      <x:c r="N3655" s="77" t="str">
        <x:v>是</x:v>
      </x:c>
    </x:row>
    <x:row r="3656">
      <x:c r="A3656" s="77" t="str">
        <x:v>4735</x:v>
      </x:c>
      <x:c r="B3656" s="77" t="str">
        <x:v>豪展</x:v>
      </x:c>
      <x:c r="C3656" s="125" t="n">
        <x:v>45748</x:v>
      </x:c>
      <x:c r="D3656" s="120" t="n">
        <x:v>74976</x:v>
      </x:c>
      <x:c r="E3656" s="120" t="n">
        <x:v>90868.89386829638</x:v>
      </x:c>
      <x:c r="F3656" s="120" t="n">
        <x:v>73658.91123992839</x:v>
      </x:c>
      <x:c r="G3656" s="120" t="n">
        <x:v>92781.11416033727</x:v>
      </x:c>
      <x:c r="H3656" s="119" t="n">
        <x:v>0.21197308296383346</x:v>
      </x:c>
      <x:c r="I3656" s="119" t="n">
        <x:f>IFERROR(ABS(F3656-D3656)/ABS(D3656),"")</x:f>
        <x:v>0.017566804845171903</x:v>
      </x:c>
      <x:c r="J3656" s="119" t="n">
        <x:f>IFERROR(ABS(G3656-D3656)/ABS(D3656),"")</x:f>
        <x:v>0.23747751494261185</x:v>
      </x:c>
      <x:c r="K3656" s="120" t="n">
        <x:f>E3656-D3656</x:f>
        <x:v>15892.893868296378</x:v>
      </x:c>
      <x:c r="L3656" s="77" t="str">
        <x:v>weighted_hybrid</x:v>
      </x:c>
      <x:c r="M3656" s="77" t="str">
        <x:v>是</x:v>
      </x:c>
      <x:c r="N3656" s="77" t="str">
        <x:v>是</x:v>
      </x:c>
    </x:row>
    <x:row r="3657">
      <x:c r="A3657" s="77" t="str">
        <x:v>4735</x:v>
      </x:c>
      <x:c r="B3657" s="77" t="str">
        <x:v>豪展</x:v>
      </x:c>
      <x:c r="C3657" s="125" t="n">
        <x:v>45778</x:v>
      </x:c>
      <x:c r="D3657" s="120" t="n">
        <x:v>81697</x:v>
      </x:c>
      <x:c r="E3657" s="120" t="n">
        <x:v>67490.20267206845</x:v>
      </x:c>
      <x:c r="F3657" s="120" t="n">
        <x:v>68194.62770148825</x:v>
      </x:c>
      <x:c r="G3657" s="120" t="n">
        <x:v>67411.93322435515</x:v>
      </x:c>
      <x:c r="H3657" s="119" t="n">
        <x:v>0.17389619359256214</x:v>
      </x:c>
      <x:c r="I3657" s="119" t="n">
        <x:f>IFERROR(ABS(F3657-D3657)/ABS(D3657),"")</x:f>
        <x:v>0.16527378359684872</x:v>
      </x:c>
      <x:c r="J3657" s="119" t="n">
        <x:f>IFERROR(ABS(G3657-D3657)/ABS(D3657),"")</x:f>
        <x:v>0.1748542391476413</x:v>
      </x:c>
      <x:c r="K3657" s="120" t="n">
        <x:f>E3657-D3657</x:f>
        <x:v>-14206.797327931548</x:v>
      </x:c>
      <x:c r="L3657" s="77" t="str">
        <x:v>weighted_hybrid</x:v>
      </x:c>
      <x:c r="M3657" s="77" t="str">
        <x:v>是</x:v>
      </x:c>
      <x:c r="N3657" s="77" t="str">
        <x:v>是</x:v>
      </x:c>
    </x:row>
    <x:row r="3658">
      <x:c r="A3658" s="77" t="str">
        <x:v>4735</x:v>
      </x:c>
      <x:c r="B3658" s="77" t="str">
        <x:v>豪展</x:v>
      </x:c>
      <x:c r="C3658" s="125" t="n">
        <x:v>45809</x:v>
      </x:c>
      <x:c r="D3658" s="120" t="n">
        <x:v>96517</x:v>
      </x:c>
      <x:c r="E3658" s="120" t="n">
        <x:v>85353.63684746325</x:v>
      </x:c>
      <x:c r="F3658" s="120" t="n">
        <x:v>96660.78904561073</x:v>
      </x:c>
      <x:c r="G3658" s="120" t="n">
        <x:v>84097.28660322464</x:v>
      </x:c>
      <x:c r="H3658" s="119" t="n">
        <x:v>0.11566214400091955</x:v>
      </x:c>
      <x:c r="I3658" s="119" t="n">
        <x:f>IFERROR(ABS(F3658-D3658)/ABS(D3658),"")</x:f>
        <x:v>0.0014897794752295145</x:v>
      </x:c>
      <x:c r="J3658" s="119" t="n">
        <x:f>IFERROR(ABS(G3658-D3658)/ABS(D3658),"")</x:f>
        <x:v>0.12867902438715834</x:v>
      </x:c>
      <x:c r="K3658" s="120" t="n">
        <x:f>E3658-D3658</x:f>
        <x:v>-11163.363152536753</x:v>
      </x:c>
      <x:c r="L3658" s="77" t="str">
        <x:v>weighted_hybrid</x:v>
      </x:c>
      <x:c r="M3658" s="77" t="str">
        <x:v>是</x:v>
      </x:c>
      <x:c r="N3658" s="77" t="str">
        <x:v>是</x:v>
      </x:c>
    </x:row>
    <x:row r="3659">
      <x:c r="A3659" s="77" t="str">
        <x:v>4735</x:v>
      </x:c>
      <x:c r="B3659" s="77" t="str">
        <x:v>豪展</x:v>
      </x:c>
      <x:c r="C3659" s="125" t="n">
        <x:v>45839</x:v>
      </x:c>
      <x:c r="D3659" s="120" t="n">
        <x:v>80177</x:v>
      </x:c>
      <x:c r="E3659" s="120" t="n">
        <x:v>90064.70393606387</x:v>
      </x:c>
      <x:c r="F3659" s="120" t="n">
        <x:v>98903.16436858312</x:v>
      </x:c>
      <x:c r="G3659" s="120" t="n">
        <x:v>89082.65277689508</x:v>
      </x:c>
      <x:c r="H3659" s="119" t="n">
        <x:v>0.12332344607635448</x:v>
      </x:c>
      <x:c r="I3659" s="119" t="n">
        <x:f>IFERROR(ABS(F3659-D3659)/ABS(D3659),"")</x:f>
        <x:v>0.23356030243814463</x:v>
      </x:c>
      <x:c r="J3659" s="119" t="n">
        <x:f>IFERROR(ABS(G3659-D3659)/ABS(D3659),"")</x:f>
        <x:v>0.11107490648060013</x:v>
      </x:c>
      <x:c r="K3659" s="120" t="n">
        <x:f>E3659-D3659</x:f>
        <x:v>9887.703936063874</x:v>
      </x:c>
      <x:c r="L3659" s="77" t="str">
        <x:v>weighted_hybrid</x:v>
      </x:c>
      <x:c r="M3659" s="77" t="str">
        <x:v>是</x:v>
      </x:c>
      <x:c r="N3659" s="77" t="str">
        <x:v>是</x:v>
      </x:c>
    </x:row>
    <x:row r="3660">
      <x:c r="A3660" s="77" t="str">
        <x:v>4735</x:v>
      </x:c>
      <x:c r="B3660" s="77" t="str">
        <x:v>豪展</x:v>
      </x:c>
      <x:c r="C3660" s="125" t="n">
        <x:v>45870</x:v>
      </x:c>
      <x:c r="D3660" s="120" t="n">
        <x:v>82519</x:v>
      </x:c>
      <x:c r="E3660" s="120" t="n">
        <x:v>80152.84516145088</x:v>
      </x:c>
      <x:c r="F3660" s="120" t="n">
        <x:v>78091.6828731441</x:v>
      </x:c>
      <x:c r="G3660" s="120" t="n">
        <x:v>80381.86319348495</x:v>
      </x:c>
      <x:c r="H3660" s="119" t="n">
        <x:v>0.028674060986549992</x:v>
      </x:c>
      <x:c r="I3660" s="119" t="n">
        <x:f>IFERROR(ABS(F3660-D3660)/ABS(D3660),"")</x:f>
        <x:v>0.05365209378271543</x:v>
      </x:c>
      <x:c r="J3660" s="119" t="n">
        <x:f>IFERROR(ABS(G3660-D3660)/ABS(D3660),"")</x:f>
        <x:v>0.02589872400919843</x:v>
      </x:c>
      <x:c r="K3660" s="120" t="n">
        <x:f>E3660-D3660</x:f>
        <x:v>-2366.1548385491187</x:v>
      </x:c>
      <x:c r="L3660" s="77" t="str">
        <x:v>weighted_hybrid</x:v>
      </x:c>
      <x:c r="M3660" s="77" t="str">
        <x:v>是</x:v>
      </x:c>
      <x:c r="N3660" s="77" t="str">
        <x:v>是</x:v>
      </x:c>
    </x:row>
    <x:row r="3661">
      <x:c r="A3661" s="77" t="str">
        <x:v>4735</x:v>
      </x:c>
      <x:c r="B3661" s="77" t="str">
        <x:v>豪展</x:v>
      </x:c>
      <x:c r="C3661" s="125" t="n">
        <x:v>45901</x:v>
      </x:c>
      <x:c r="D3661" s="120" t="n">
        <x:v>73552</x:v>
      </x:c>
      <x:c r="E3661" s="120" t="n">
        <x:v>94793.16466115462</x:v>
      </x:c>
      <x:c r="F3661" s="120" t="n">
        <x:v>85693.38220185442</x:v>
      </x:c>
      <x:c r="G3661" s="120" t="n">
        <x:v>95804.25160107686</x:v>
      </x:c>
      <x:c r="H3661" s="119" t="n">
        <x:v>0.28879112275879126</x:v>
      </x:c>
      <x:c r="I3661" s="119" t="n">
        <x:f>IFERROR(ABS(F3661-D3661)/ABS(D3661),"")</x:f>
        <x:v>0.16507208779984794</x:v>
      </x:c>
      <x:c r="J3661" s="119" t="n">
        <x:f>IFERROR(ABS(G3661-D3661)/ABS(D3661),"")</x:f>
        <x:v>0.30253768219867383</x:v>
      </x:c>
      <x:c r="K3661" s="120" t="n">
        <x:f>E3661-D3661</x:f>
        <x:v>21241.164661154617</x:v>
      </x:c>
      <x:c r="L3661" s="77" t="str">
        <x:v>weighted_hybrid</x:v>
      </x:c>
      <x:c r="M3661" s="77" t="str">
        <x:v>是</x:v>
      </x:c>
      <x:c r="N3661" s="77" t="str">
        <x:v>是</x:v>
      </x:c>
    </x:row>
    <x:row r="3662">
      <x:c r="A3662" s="77" t="str">
        <x:v>4735</x:v>
      </x:c>
      <x:c r="B3662" s="77" t="str">
        <x:v>豪展</x:v>
      </x:c>
      <x:c r="C3662" s="125" t="n">
        <x:v>45931</x:v>
      </x:c>
      <x:c r="D3662" s="120" t="n">
        <x:v>65097</x:v>
      </x:c>
      <x:c r="E3662" s="120" t="n">
        <x:v>66487.99166498121</x:v>
      </x:c>
      <x:c r="F3662" s="120" t="n">
        <x:v>69202.7891250993</x:v>
      </x:c>
      <x:c r="G3662" s="120" t="n">
        <x:v>66186.34750274586</x:v>
      </x:c>
      <x:c r="H3662" s="119" t="n">
        <x:v>0.02136798416180788</x:v>
      </x:c>
      <x:c r="I3662" s="119" t="n">
        <x:f>IFERROR(ABS(F3662-D3662)/ABS(D3662),"")</x:f>
        <x:v>0.06307186391230468</x:v>
      </x:c>
      <x:c r="J3662" s="119" t="n">
        <x:f>IFERROR(ABS(G3662-D3662)/ABS(D3662),"")</x:f>
        <x:v>0.016734219745085988</x:v>
      </x:c>
      <x:c r="K3662" s="120" t="n">
        <x:f>E3662-D3662</x:f>
        <x:v>1390.9916649812076</x:v>
      </x:c>
      <x:c r="L3662" s="77" t="str">
        <x:v>weighted_hybrid</x:v>
      </x:c>
      <x:c r="M3662" s="77" t="str">
        <x:v>是</x:v>
      </x:c>
      <x:c r="N3662" s="77" t="str">
        <x:v>是</x:v>
      </x:c>
    </x:row>
    <x:row r="3663">
      <x:c r="A3663" s="77" t="str">
        <x:v>4735</x:v>
      </x:c>
      <x:c r="B3663" s="77" t="str">
        <x:v>豪展</x:v>
      </x:c>
      <x:c r="C3663" s="125" t="n">
        <x:v>45962</x:v>
      </x:c>
      <x:c r="D3663" s="120" t="n">
        <x:v>78847</x:v>
      </x:c>
      <x:c r="E3663" s="120" t="n">
        <x:v>73728.94969658439</x:v>
      </x:c>
      <x:c r="F3663" s="120" t="n">
        <x:v>69701.41390100967</x:v>
      </x:c>
      <x:c r="G3663" s="120" t="n">
        <x:v>74176.45367387046</x:v>
      </x:c>
      <x:c r="H3663" s="119" t="n">
        <x:v>0.06491116089915423</x:v>
      </x:c>
      <x:c r="I3663" s="119" t="n">
        <x:f>IFERROR(ABS(F3663-D3663)/ABS(D3663),"")</x:f>
        <x:v>0.11599155451685328</x:v>
      </x:c>
      <x:c r="J3663" s="119" t="n">
        <x:f>IFERROR(ABS(G3663-D3663)/ABS(D3663),"")</x:f>
        <x:v>0.05923556160829882</x:v>
      </x:c>
      <x:c r="K3663" s="120" t="n">
        <x:f>E3663-D3663</x:f>
        <x:v>-5118.050303415614</x:v>
      </x:c>
      <x:c r="L3663" s="77" t="str">
        <x:v>weighted_hybrid</x:v>
      </x:c>
      <x:c r="M3663" s="77" t="str">
        <x:v>是</x:v>
      </x:c>
      <x:c r="N3663" s="77" t="str">
        <x:v>是</x:v>
      </x:c>
    </x:row>
    <x:row r="3664">
      <x:c r="A3664" s="77" t="str">
        <x:v>4735</x:v>
      </x:c>
      <x:c r="B3664" s="77" t="str">
        <x:v>豪展</x:v>
      </x:c>
      <x:c r="C3664" s="125" t="n">
        <x:v>45992</x:v>
      </x:c>
      <x:c r="D3664" s="120" t="n">
        <x:v>104654</x:v>
      </x:c>
      <x:c r="E3664" s="120" t="n">
        <x:v>71401.88747393561</x:v>
      </x:c>
      <x:c r="F3664" s="120" t="n">
        <x:v>67055.95703528983</x:v>
      </x:c>
      <x:c r="G3664" s="120" t="n">
        <x:v>71884.76863378513</x:v>
      </x:c>
      <x:c r="H3664" s="119" t="n">
        <x:v>0.31773379446618755</x:v>
      </x:c>
      <x:c r="I3664" s="119" t="n">
        <x:f>IFERROR(ABS(F3664-D3664)/ABS(D3664),"")</x:f>
        <x:v>0.35926044837951887</x:v>
      </x:c>
      <x:c r="J3664" s="119" t="n">
        <x:f>IFERROR(ABS(G3664-D3664)/ABS(D3664),"")</x:f>
        <x:v>0.31311972180915076</x:v>
      </x:c>
      <x:c r="K3664" s="120" t="n">
        <x:f>E3664-D3664</x:f>
        <x:v>-33252.11252606439</x:v>
      </x:c>
      <x:c r="L3664" s="77" t="str">
        <x:v>weighted_hybrid</x:v>
      </x:c>
      <x:c r="M3664" s="77" t="str">
        <x:v>是</x:v>
      </x:c>
      <x:c r="N3664" s="77" t="str">
        <x:v>是</x:v>
      </x:c>
    </x:row>
    <x:row r="3665">
      <x:c r="A3665" s="77" t="str">
        <x:v>4736</x:v>
      </x:c>
      <x:c r="B3665" s="77" t="str">
        <x:v>泰博</x:v>
      </x:c>
      <x:c r="C3665" s="125" t="n">
        <x:v>45658</x:v>
      </x:c>
      <x:c r="D3665" s="120" t="n">
        <x:v>367421</x:v>
      </x:c>
      <x:c r="E3665" s="120" t="n">
        <x:v>423490.0772919107</x:v>
      </x:c>
      <x:c r="F3665" s="120" t="n">
        <x:v>455243.6040361686</x:v>
      </x:c>
      <x:c r="G3665" s="120" t="n">
        <x:v>419961.9076536598</x:v>
      </x:c>
      <x:c r="H3665" s="119" t="n">
        <x:v>0.1526017219808087</x:v>
      </x:c>
      <x:c r="I3665" s="119" t="n">
        <x:f>IFERROR(ABS(F3665-D3665)/ABS(D3665),"")</x:f>
        <x:v>0.23902445433486003</x:v>
      </x:c>
      <x:c r="J3665" s="119" t="n">
        <x:f>IFERROR(ABS(G3665-D3665)/ABS(D3665),"")</x:f>
        <x:v>0.14299919616369183</x:v>
      </x:c>
      <x:c r="K3665" s="120" t="n">
        <x:f>E3665-D3665</x:f>
        <x:v>56069.07729191071</x:v>
      </x:c>
      <x:c r="L3665" s="77" t="str">
        <x:v>weighted_hybrid</x:v>
      </x:c>
      <x:c r="M3665" s="77" t="str">
        <x:v>是</x:v>
      </x:c>
      <x:c r="N3665" s="77" t="str">
        <x:v>是</x:v>
      </x:c>
    </x:row>
    <x:row r="3666">
      <x:c r="A3666" s="77" t="str">
        <x:v>4736</x:v>
      </x:c>
      <x:c r="B3666" s="77" t="str">
        <x:v>泰博</x:v>
      </x:c>
      <x:c r="C3666" s="125" t="n">
        <x:v>45689</x:v>
      </x:c>
      <x:c r="D3666" s="120" t="n">
        <x:v>310701</x:v>
      </x:c>
      <x:c r="E3666" s="120" t="n">
        <x:v>336023.35586142563</x:v>
      </x:c>
      <x:c r="F3666" s="120" t="n">
        <x:v>308088.4392942469</x:v>
      </x:c>
      <x:c r="G3666" s="120" t="n">
        <x:v>339127.235480001</x:v>
      </x:c>
      <x:c r="H3666" s="119" t="n">
        <x:v>0.08150072211362575</x:v>
      </x:c>
      <x:c r="I3666" s="119" t="n">
        <x:f>IFERROR(ABS(F3666-D3666)/ABS(D3666),"")</x:f>
        <x:v>0.008408600892025135</x:v>
      </x:c>
      <x:c r="J3666" s="119" t="n">
        <x:f>IFERROR(ABS(G3666-D3666)/ABS(D3666),"")</x:f>
        <x:v>0.09149064689203132</x:v>
      </x:c>
      <x:c r="K3666" s="120" t="n">
        <x:f>E3666-D3666</x:f>
        <x:v>25322.355861425633</x:v>
      </x:c>
      <x:c r="L3666" s="77" t="str">
        <x:v>weighted_hybrid</x:v>
      </x:c>
      <x:c r="M3666" s="77" t="str">
        <x:v>是</x:v>
      </x:c>
      <x:c r="N3666" s="77" t="str">
        <x:v>是</x:v>
      </x:c>
    </x:row>
    <x:row r="3667">
      <x:c r="A3667" s="77" t="str">
        <x:v>4736</x:v>
      </x:c>
      <x:c r="B3667" s="77" t="str">
        <x:v>泰博</x:v>
      </x:c>
      <x:c r="C3667" s="125" t="n">
        <x:v>45717</x:v>
      </x:c>
      <x:c r="D3667" s="120" t="n">
        <x:v>298666</x:v>
      </x:c>
      <x:c r="E3667" s="120" t="n">
        <x:v>355578.050645864</x:v>
      </x:c>
      <x:c r="F3667" s="120" t="n">
        <x:v>365842.7205452335</x:v>
      </x:c>
      <x:c r="G3667" s="120" t="n">
        <x:v>354437.5317681563</x:v>
      </x:c>
      <x:c r="H3667" s="119" t="n">
        <x:v>0.19055416634589803</x:v>
      </x:c>
      <x:c r="I3667" s="119" t="n">
        <x:f>IFERROR(ABS(F3667-D3667)/ABS(D3667),"")</x:f>
        <x:v>0.22492255745626727</x:v>
      </x:c>
      <x:c r="J3667" s="119" t="n">
        <x:f>IFERROR(ABS(G3667-D3667)/ABS(D3667),"")</x:f>
        <x:v>0.18673545622252374</x:v>
      </x:c>
      <x:c r="K3667" s="120" t="n">
        <x:f>E3667-D3667</x:f>
        <x:v>56912.05064586399</x:v>
      </x:c>
      <x:c r="L3667" s="77" t="str">
        <x:v>weighted_hybrid</x:v>
      </x:c>
      <x:c r="M3667" s="77" t="str">
        <x:v>是</x:v>
      </x:c>
      <x:c r="N3667" s="77" t="str">
        <x:v>是</x:v>
      </x:c>
    </x:row>
    <x:row r="3668">
      <x:c r="A3668" s="77" t="str">
        <x:v>4736</x:v>
      </x:c>
      <x:c r="B3668" s="77" t="str">
        <x:v>泰博</x:v>
      </x:c>
      <x:c r="C3668" s="125" t="n">
        <x:v>45748</x:v>
      </x:c>
      <x:c r="D3668" s="120" t="n">
        <x:v>392475</x:v>
      </x:c>
      <x:c r="E3668" s="120" t="n">
        <x:v>323190.43985340296</x:v>
      </x:c>
      <x:c r="F3668" s="120" t="n">
        <x:v>350760.2017764021</x:v>
      </x:c>
      <x:c r="G3668" s="120" t="n">
        <x:v>320127.13297306973</x:v>
      </x:c>
      <x:c r="H3668" s="119" t="n">
        <x:v>0.1765324164509766</x:v>
      </x:c>
      <x:c r="I3668" s="119" t="n">
        <x:f>IFERROR(ABS(F3668-D3668)/ABS(D3668),"")</x:f>
        <x:v>0.10628651053850036</x:v>
      </x:c>
      <x:c r="J3668" s="119" t="n">
        <x:f>IFERROR(ABS(G3668-D3668)/ABS(D3668),"")</x:f>
        <x:v>0.18433751710791837</x:v>
      </x:c>
      <x:c r="K3668" s="120" t="n">
        <x:f>E3668-D3668</x:f>
        <x:v>-69284.56014659704</x:v>
      </x:c>
      <x:c r="L3668" s="77" t="str">
        <x:v>weighted_hybrid</x:v>
      </x:c>
      <x:c r="M3668" s="77" t="str">
        <x:v>是</x:v>
      </x:c>
      <x:c r="N3668" s="77" t="str">
        <x:v>是</x:v>
      </x:c>
    </x:row>
    <x:row r="3669">
      <x:c r="A3669" s="77" t="str">
        <x:v>4736</x:v>
      </x:c>
      <x:c r="B3669" s="77" t="str">
        <x:v>泰博</x:v>
      </x:c>
      <x:c r="C3669" s="125" t="n">
        <x:v>45778</x:v>
      </x:c>
      <x:c r="D3669" s="120" t="n">
        <x:v>375742</x:v>
      </x:c>
      <x:c r="E3669" s="120" t="n">
        <x:v>389409.64549332653</x:v>
      </x:c>
      <x:c r="F3669" s="120" t="n">
        <x:v>418336.2720826065</x:v>
      </x:c>
      <x:c r="G3669" s="120" t="n">
        <x:v>386195.5758722954</x:v>
      </x:c>
      <x:c r="H3669" s="119" t="n">
        <x:v>0.03637508048960865</x:v>
      </x:c>
      <x:c r="I3669" s="119" t="n">
        <x:f>IFERROR(ABS(F3669-D3669)/ABS(D3669),"")</x:f>
        <x:v>0.113360423063183</x:v>
      </x:c>
      <x:c r="J3669" s="119" t="n">
        <x:f>IFERROR(ABS(G3669-D3669)/ABS(D3669),"")</x:f>
        <x:v>0.027821153536989263</x:v>
      </x:c>
      <x:c r="K3669" s="120" t="n">
        <x:f>E3669-D3669</x:f>
        <x:v>13667.645493326534</x:v>
      </x:c>
      <x:c r="L3669" s="77" t="str">
        <x:v>weighted_hybrid</x:v>
      </x:c>
      <x:c r="M3669" s="77" t="str">
        <x:v>是</x:v>
      </x:c>
      <x:c r="N3669" s="77" t="str">
        <x:v>是</x:v>
      </x:c>
    </x:row>
    <x:row r="3670">
      <x:c r="A3670" s="77" t="str">
        <x:v>4736</x:v>
      </x:c>
      <x:c r="B3670" s="77" t="str">
        <x:v>泰博</x:v>
      </x:c>
      <x:c r="C3670" s="125" t="n">
        <x:v>45809</x:v>
      </x:c>
      <x:c r="D3670" s="120" t="n">
        <x:v>352839</x:v>
      </x:c>
      <x:c r="E3670" s="120" t="n">
        <x:v>383958.6632229563</x:v>
      </x:c>
      <x:c r="F3670" s="120" t="n">
        <x:v>407792.8931433737</x:v>
      </x:c>
      <x:c r="G3670" s="120" t="n">
        <x:v>381310.415454021</x:v>
      </x:c>
      <x:c r="H3670" s="119" t="n">
        <x:v>0.08819791242735722</x:v>
      </x:c>
      <x:c r="I3670" s="119" t="n">
        <x:f>IFERROR(ABS(F3670-D3670)/ABS(D3670),"")</x:f>
        <x:v>0.1557477862236706</x:v>
      </x:c>
      <x:c r="J3670" s="119" t="n">
        <x:f>IFERROR(ABS(G3670-D3670)/ABS(D3670),"")</x:f>
        <x:v>0.08069237089443348</x:v>
      </x:c>
      <x:c r="K3670" s="120" t="n">
        <x:f>E3670-D3670</x:f>
        <x:v>31119.663222956297</x:v>
      </x:c>
      <x:c r="L3670" s="77" t="str">
        <x:v>weighted_hybrid</x:v>
      </x:c>
      <x:c r="M3670" s="77" t="str">
        <x:v>是</x:v>
      </x:c>
      <x:c r="N3670" s="77" t="str">
        <x:v>是</x:v>
      </x:c>
    </x:row>
    <x:row r="3671">
      <x:c r="A3671" s="77" t="str">
        <x:v>4736</x:v>
      </x:c>
      <x:c r="B3671" s="77" t="str">
        <x:v>泰博</x:v>
      </x:c>
      <x:c r="C3671" s="125" t="n">
        <x:v>45839</x:v>
      </x:c>
      <x:c r="D3671" s="120" t="n">
        <x:v>427562</x:v>
      </x:c>
      <x:c r="E3671" s="120" t="n">
        <x:v>379259.0954680257</x:v>
      </x:c>
      <x:c r="F3671" s="120" t="n">
        <x:v>370521.504426445</x:v>
      </x:c>
      <x:c r="G3671" s="120" t="n">
        <x:v>380229.93891709024</x:v>
      </x:c>
      <x:c r="H3671" s="119" t="n">
        <x:v>0.11297286599832139</x:v>
      </x:c>
      <x:c r="I3671" s="119" t="n">
        <x:f>IFERROR(ABS(F3671-D3671)/ABS(D3671),"")</x:f>
        <x:v>0.13340871165715149</x:v>
      </x:c>
      <x:c r="J3671" s="119" t="n">
        <x:f>IFERROR(ABS(G3671-D3671)/ABS(D3671),"")</x:f>
        <x:v>0.11070221648067358</x:v>
      </x:c>
      <x:c r="K3671" s="120" t="n">
        <x:f>E3671-D3671</x:f>
        <x:v>-48302.90453197429</x:v>
      </x:c>
      <x:c r="L3671" s="77" t="str">
        <x:v>weighted_hybrid</x:v>
      </x:c>
      <x:c r="M3671" s="77" t="str">
        <x:v>是</x:v>
      </x:c>
      <x:c r="N3671" s="77" t="str">
        <x:v>是</x:v>
      </x:c>
    </x:row>
    <x:row r="3672">
      <x:c r="A3672" s="77" t="str">
        <x:v>4736</x:v>
      </x:c>
      <x:c r="B3672" s="77" t="str">
        <x:v>泰博</x:v>
      </x:c>
      <x:c r="C3672" s="125" t="n">
        <x:v>45870</x:v>
      </x:c>
      <x:c r="D3672" s="120" t="n">
        <x:v>278379</x:v>
      </x:c>
      <x:c r="E3672" s="120" t="n">
        <x:v>391727.1978782615</x:v>
      </x:c>
      <x:c r="F3672" s="120" t="n">
        <x:v>328521.8550920956</x:v>
      </x:c>
      <x:c r="G3672" s="120" t="n">
        <x:v>398750.013743391</x:v>
      </x:c>
      <x:c r="H3672" s="119" t="n">
        <x:v>0.40717222878974885</x:v>
      </x:c>
      <x:c r="I3672" s="119" t="n">
        <x:f>IFERROR(ABS(F3672-D3672)/ABS(D3672),"")</x:f>
        <x:v>0.1801244170432957</x:v>
      </x:c>
      <x:c r="J3672" s="119" t="n">
        <x:f>IFERROR(ABS(G3672-D3672)/ABS(D3672),"")</x:f>
        <x:v>0.4323997634282436</x:v>
      </x:c>
      <x:c r="K3672" s="120" t="n">
        <x:f>E3672-D3672</x:f>
        <x:v>113348.1978782615</x:v>
      </x:c>
      <x:c r="L3672" s="77" t="str">
        <x:v>weighted_hybrid</x:v>
      </x:c>
      <x:c r="M3672" s="77" t="str">
        <x:v>是</x:v>
      </x:c>
      <x:c r="N3672" s="77" t="str">
        <x:v>是</x:v>
      </x:c>
    </x:row>
    <x:row r="3673">
      <x:c r="A3673" s="77" t="str">
        <x:v>4736</x:v>
      </x:c>
      <x:c r="B3673" s="77" t="str">
        <x:v>泰博</x:v>
      </x:c>
      <x:c r="C3673" s="125" t="n">
        <x:v>45901</x:v>
      </x:c>
      <x:c r="D3673" s="120" t="n">
        <x:v>372059</x:v>
      </x:c>
      <x:c r="E3673" s="120" t="n">
        <x:v>331600.7224432805</x:v>
      </x:c>
      <x:c r="F3673" s="120" t="n">
        <x:v>318787.56480582367</x:v>
      </x:c>
      <x:c r="G3673" s="120" t="n">
        <x:v>333024.40662522014</x:v>
      </x:c>
      <x:c r="H3673" s="119" t="n">
        <x:v>0.108741563990441</x:v>
      </x:c>
      <x:c r="I3673" s="119" t="n">
        <x:f>IFERROR(ABS(F3673-D3673)/ABS(D3673),"")</x:f>
        <x:v>0.14318007411237554</x:v>
      </x:c>
      <x:c r="J3673" s="119" t="n">
        <x:f>IFERROR(ABS(G3673-D3673)/ABS(D3673),"")</x:f>
        <x:v>0.10491506286578166</x:v>
      </x:c>
      <x:c r="K3673" s="120" t="n">
        <x:f>E3673-D3673</x:f>
        <x:v>-40458.27755671949</x:v>
      </x:c>
      <x:c r="L3673" s="77" t="str">
        <x:v>weighted_hybrid</x:v>
      </x:c>
      <x:c r="M3673" s="77" t="str">
        <x:v>是</x:v>
      </x:c>
      <x:c r="N3673" s="77" t="str">
        <x:v>是</x:v>
      </x:c>
    </x:row>
    <x:row r="3674">
      <x:c r="A3674" s="77" t="str">
        <x:v>4736</x:v>
      </x:c>
      <x:c r="B3674" s="77" t="str">
        <x:v>泰博</x:v>
      </x:c>
      <x:c r="C3674" s="125" t="n">
        <x:v>45931</x:v>
      </x:c>
      <x:c r="D3674" s="120" t="n">
        <x:v>285772</x:v>
      </x:c>
      <x:c r="E3674" s="120" t="n">
        <x:v>350123.24224338937</x:v>
      </x:c>
      <x:c r="F3674" s="120" t="n">
        <x:v>335398.5420034622</x:v>
      </x:c>
      <x:c r="G3674" s="120" t="n">
        <x:v>351759.3200478257</x:v>
      </x:c>
      <x:c r="H3674" s="119" t="n">
        <x:v>0.22518386071199895</x:v>
      </x:c>
      <x:c r="I3674" s="119" t="n">
        <x:f>IFERROR(ABS(F3674-D3674)/ABS(D3674),"")</x:f>
        <x:v>0.17365781813285489</x:v>
      </x:c>
      <x:c r="J3674" s="119" t="n">
        <x:f>IFERROR(ABS(G3674-D3674)/ABS(D3674),"")</x:f>
        <x:v>0.23090897655412598</x:v>
      </x:c>
      <x:c r="K3674" s="120" t="n">
        <x:f>E3674-D3674</x:f>
        <x:v>64351.242243389366</x:v>
      </x:c>
      <x:c r="L3674" s="77" t="str">
        <x:v>weighted_hybrid</x:v>
      </x:c>
      <x:c r="M3674" s="77" t="str">
        <x:v>是</x:v>
      </x:c>
      <x:c r="N3674" s="77" t="str">
        <x:v>是</x:v>
      </x:c>
    </x:row>
    <x:row r="3675">
      <x:c r="A3675" s="77" t="str">
        <x:v>4736</x:v>
      </x:c>
      <x:c r="B3675" s="77" t="str">
        <x:v>泰博</x:v>
      </x:c>
      <x:c r="C3675" s="125" t="n">
        <x:v>45962</x:v>
      </x:c>
      <x:c r="D3675" s="120" t="n">
        <x:v>334821</x:v>
      </x:c>
      <x:c r="E3675" s="120" t="n">
        <x:v>285696.57196914783</x:v>
      </x:c>
      <x:c r="F3675" s="120" t="n">
        <x:v>275768.3058778453</x:v>
      </x:c>
      <x:c r="G3675" s="120" t="n">
        <x:v>286799.7126459592</x:v>
      </x:c>
      <x:c r="H3675" s="119" t="n">
        <x:v>0.1467184795184656</x:v>
      </x:c>
      <x:c r="I3675" s="119" t="n">
        <x:f>IFERROR(ABS(F3675-D3675)/ABS(D3675),"")</x:f>
        <x:v>0.1763709388663037</x:v>
      </x:c>
      <x:c r="J3675" s="119" t="n">
        <x:f>IFERROR(ABS(G3675-D3675)/ABS(D3675),"")</x:f>
        <x:v>0.14342376181315022</x:v>
      </x:c>
      <x:c r="K3675" s="120" t="n">
        <x:f>E3675-D3675</x:f>
        <x:v>-49124.42803085217</x:v>
      </x:c>
      <x:c r="L3675" s="77" t="str">
        <x:v>weighted_hybrid</x:v>
      </x:c>
      <x:c r="M3675" s="77" t="str">
        <x:v>是</x:v>
      </x:c>
      <x:c r="N3675" s="77" t="str">
        <x:v>是</x:v>
      </x:c>
    </x:row>
    <x:row r="3676">
      <x:c r="A3676" s="77" t="str">
        <x:v>4736</x:v>
      </x:c>
      <x:c r="B3676" s="77" t="str">
        <x:v>泰博</x:v>
      </x:c>
      <x:c r="C3676" s="125" t="n">
        <x:v>45992</x:v>
      </x:c>
      <x:c r="D3676" s="120" t="n">
        <x:v>407668</x:v>
      </x:c>
      <x:c r="E3676" s="120" t="n">
        <x:v>329292.3025427525</x:v>
      </x:c>
      <x:c r="F3676" s="120" t="n">
        <x:v>332840.01480823325</x:v>
      </x:c>
      <x:c r="G3676" s="120" t="n">
        <x:v>328898.11229103245</x:v>
      </x:c>
      <x:c r="H3676" s="119" t="n">
        <x:v>0.1922537394577143</x:v>
      </x:c>
      <x:c r="I3676" s="119" t="n">
        <x:f>IFERROR(ABS(F3676-D3676)/ABS(D3676),"")</x:f>
        <x:v>0.18355128484886415</x:v>
      </x:c>
      <x:c r="J3676" s="119" t="n">
        <x:f>IFERROR(ABS(G3676-D3676)/ABS(D3676),"")</x:f>
        <x:v>0.19322067885869765</x:v>
      </x:c>
      <x:c r="K3676" s="120" t="n">
        <x:f>E3676-D3676</x:f>
        <x:v>-78375.69745724747</x:v>
      </x:c>
      <x:c r="L3676" s="77" t="str">
        <x:v>weighted_hybrid</x:v>
      </x:c>
      <x:c r="M3676" s="77" t="str">
        <x:v>是</x:v>
      </x:c>
      <x:c r="N3676" s="77" t="str">
        <x:v>是</x:v>
      </x:c>
    </x:row>
    <x:row r="3677">
      <x:c r="A3677" s="77" t="str">
        <x:v>4739</x:v>
      </x:c>
      <x:c r="B3677" s="77" t="str">
        <x:v>康普</x:v>
      </x:c>
      <x:c r="C3677" s="125" t="n">
        <x:v>45658</x:v>
      </x:c>
      <x:c r="D3677" s="120" t="n">
        <x:v>425154</x:v>
      </x:c>
      <x:c r="E3677" s="120" t="n">
        <x:v>312683.3978767507</x:v>
      </x:c>
      <x:c r="F3677" s="120" t="n">
        <x:v>315495.29405845125</x:v>
      </x:c>
      <x:c r="G3677" s="120" t="n">
        <x:v>312370.9649676729</x:v>
      </x:c>
      <x:c r="H3677" s="119" t="n">
        <x:v>0.2645408537218263</x:v>
      </x:c>
      <x:c r="I3677" s="119" t="n">
        <x:f>IFERROR(ABS(F3677-D3677)/ABS(D3677),"")</x:f>
        <x:v>0.25792702395261186</x:v>
      </x:c>
      <x:c r="J3677" s="119" t="n">
        <x:f>IFERROR(ABS(G3677-D3677)/ABS(D3677),"")</x:f>
        <x:v>0.2652757236961833</x:v>
      </x:c>
      <x:c r="K3677" s="120" t="n">
        <x:f>E3677-D3677</x:f>
        <x:v>-112470.60212324932</x:v>
      </x:c>
      <x:c r="L3677" s="77" t="str">
        <x:v>weighted_hybrid</x:v>
      </x:c>
      <x:c r="M3677" s="77" t="str">
        <x:v>是</x:v>
      </x:c>
      <x:c r="N3677" s="77" t="str">
        <x:v>是</x:v>
      </x:c>
    </x:row>
    <x:row r="3678">
      <x:c r="A3678" s="77" t="str">
        <x:v>4739</x:v>
      </x:c>
      <x:c r="B3678" s="77" t="str">
        <x:v>康普</x:v>
      </x:c>
      <x:c r="C3678" s="125" t="n">
        <x:v>45689</x:v>
      </x:c>
      <x:c r="D3678" s="120" t="n">
        <x:v>228368</x:v>
      </x:c>
      <x:c r="E3678" s="120" t="n">
        <x:v>351874.9775082714</x:v>
      </x:c>
      <x:c r="F3678" s="120" t="n">
        <x:v>389937.1702239859</x:v>
      </x:c>
      <x:c r="G3678" s="120" t="n">
        <x:v>347645.8449843031</x:v>
      </x:c>
      <x:c r="H3678" s="119" t="n">
        <x:v>0.540824360279336</x:v>
      </x:c>
      <x:c r="I3678" s="119" t="n">
        <x:f>IFERROR(ABS(F3678-D3678)/ABS(D3678),"")</x:f>
        <x:v>0.7074947900931212</x:v>
      </x:c>
      <x:c r="J3678" s="119" t="n">
        <x:f>IFERROR(ABS(G3678-D3678)/ABS(D3678),"")</x:f>
        <x:v>0.5223054236333599</x:v>
      </x:c>
      <x:c r="K3678" s="120" t="n">
        <x:f>E3678-D3678</x:f>
        <x:v>123506.9775082714</x:v>
      </x:c>
      <x:c r="L3678" s="77" t="str">
        <x:v>weighted_hybrid</x:v>
      </x:c>
      <x:c r="M3678" s="77" t="str">
        <x:v>是</x:v>
      </x:c>
      <x:c r="N3678" s="77" t="str">
        <x:v>是</x:v>
      </x:c>
    </x:row>
    <x:row r="3679">
      <x:c r="A3679" s="77" t="str">
        <x:v>4739</x:v>
      </x:c>
      <x:c r="B3679" s="77" t="str">
        <x:v>康普</x:v>
      </x:c>
      <x:c r="C3679" s="125" t="n">
        <x:v>45717</x:v>
      </x:c>
      <x:c r="D3679" s="120" t="n">
        <x:v>400126</x:v>
      </x:c>
      <x:c r="E3679" s="120" t="n">
        <x:v>281467.47256404225</x:v>
      </x:c>
      <x:c r="F3679" s="120" t="n">
        <x:v>316296.72784968175</x:v>
      </x:c>
      <x:c r="G3679" s="120" t="n">
        <x:v>277597.5553100823</x:v>
      </x:c>
      <x:c r="H3679" s="119" t="n">
        <x:v>0.2965529044250005</x:v>
      </x:c>
      <x:c r="I3679" s="119" t="n">
        <x:f>IFERROR(ABS(F3679-D3679)/ABS(D3679),"")</x:f>
        <x:v>0.20950718561232776</x:v>
      </x:c>
      <x:c r="J3679" s="119" t="n">
        <x:f>IFERROR(ABS(G3679-D3679)/ABS(D3679),"")</x:f>
        <x:v>0.306224650959742</x:v>
      </x:c>
      <x:c r="K3679" s="120" t="n">
        <x:f>E3679-D3679</x:f>
        <x:v>-118658.52743595775</x:v>
      </x:c>
      <x:c r="L3679" s="77" t="str">
        <x:v>weighted_hybrid</x:v>
      </x:c>
      <x:c r="M3679" s="77" t="str">
        <x:v>是</x:v>
      </x:c>
      <x:c r="N3679" s="77" t="str">
        <x:v>是</x:v>
      </x:c>
    </x:row>
    <x:row r="3680">
      <x:c r="A3680" s="77" t="str">
        <x:v>4739</x:v>
      </x:c>
      <x:c r="B3680" s="77" t="str">
        <x:v>康普</x:v>
      </x:c>
      <x:c r="C3680" s="125" t="n">
        <x:v>45748</x:v>
      </x:c>
      <x:c r="D3680" s="120" t="n">
        <x:v>523295</x:v>
      </x:c>
      <x:c r="E3680" s="120" t="n">
        <x:v>379171.5480629604</x:v>
      </x:c>
      <x:c r="F3680" s="120" t="n">
        <x:v>317321.4786141395</x:v>
      </x:c>
      <x:c r="G3680" s="120" t="n">
        <x:v>386043.7780017183</x:v>
      </x:c>
      <x:c r="H3680" s="119" t="n">
        <x:v>0.27541530482240345</x:v>
      </x:c>
      <x:c r="I3680" s="119" t="n">
        <x:f>IFERROR(ABS(F3680-D3680)/ABS(D3680),"")</x:f>
        <x:v>0.39360880838888296</x:v>
      </x:c>
      <x:c r="J3680" s="119" t="n">
        <x:f>IFERROR(ABS(G3680-D3680)/ABS(D3680),"")</x:f>
        <x:v>0.2622826933150168</x:v>
      </x:c>
      <x:c r="K3680" s="120" t="n">
        <x:f>E3680-D3680</x:f>
        <x:v>-144123.45193703962</x:v>
      </x:c>
      <x:c r="L3680" s="77" t="str">
        <x:v>weighted_hybrid</x:v>
      </x:c>
      <x:c r="M3680" s="77" t="str">
        <x:v>是</x:v>
      </x:c>
      <x:c r="N3680" s="77" t="str">
        <x:v>是</x:v>
      </x:c>
    </x:row>
    <x:row r="3681">
      <x:c r="A3681" s="77" t="str">
        <x:v>4739</x:v>
      </x:c>
      <x:c r="B3681" s="77" t="str">
        <x:v>康普</x:v>
      </x:c>
      <x:c r="C3681" s="125" t="n">
        <x:v>45778</x:v>
      </x:c>
      <x:c r="D3681" s="120" t="n">
        <x:v>481235</x:v>
      </x:c>
      <x:c r="E3681" s="120" t="n">
        <x:v>455963.0170208422</x:v>
      </x:c>
      <x:c r="F3681" s="120" t="n">
        <x:v>488695.3885735101</x:v>
      </x:c>
      <x:c r="G3681" s="120" t="n">
        <x:v>452326.0868483235</x:v>
      </x:c>
      <x:c r="H3681" s="119" t="n">
        <x:v>0.052514848211700785</x:v>
      </x:c>
      <x:c r="I3681" s="119" t="n">
        <x:f>IFERROR(ABS(F3681-D3681)/ABS(D3681),"")</x:f>
        <x:v>0.015502589324363578</x:v>
      </x:c>
      <x:c r="J3681" s="119" t="n">
        <x:f>IFERROR(ABS(G3681-D3681)/ABS(D3681),"")</x:f>
        <x:v>0.06007234127126347</x:v>
      </x:c>
      <x:c r="K3681" s="120" t="n">
        <x:f>E3681-D3681</x:f>
        <x:v>-25271.982979157823</x:v>
      </x:c>
      <x:c r="L3681" s="77" t="str">
        <x:v>weighted_hybrid</x:v>
      </x:c>
      <x:c r="M3681" s="77" t="str">
        <x:v>是</x:v>
      </x:c>
      <x:c r="N3681" s="77" t="str">
        <x:v>是</x:v>
      </x:c>
    </x:row>
    <x:row r="3682">
      <x:c r="A3682" s="77" t="str">
        <x:v>4739</x:v>
      </x:c>
      <x:c r="B3682" s="77" t="str">
        <x:v>康普</x:v>
      </x:c>
      <x:c r="C3682" s="125" t="n">
        <x:v>45809</x:v>
      </x:c>
      <x:c r="D3682" s="120" t="n">
        <x:v>446131</x:v>
      </x:c>
      <x:c r="E3682" s="120" t="n">
        <x:v>447685.72071186407</x:v>
      </x:c>
      <x:c r="F3682" s="120" t="n">
        <x:v>447693.6159105544</x:v>
      </x:c>
      <x:c r="G3682" s="120" t="n">
        <x:v>447684.8434675651</x:v>
      </x:c>
      <x:c r="H3682" s="119" t="n">
        <x:v>0.0034848972877116035</x:v>
      </x:c>
      <x:c r="I3682" s="119" t="n">
        <x:f>IFERROR(ABS(F3682-D3682)/ABS(D3682),"")</x:f>
        <x:v>0.0035025943289177866</x:v>
      </x:c>
      <x:c r="J3682" s="119" t="n">
        <x:f>IFERROR(ABS(G3682-D3682)/ABS(D3682),"")</x:f>
        <x:v>0.003482930949799675</x:v>
      </x:c>
      <x:c r="K3682" s="120" t="n">
        <x:f>E3682-D3682</x:f>
        <x:v>1554.7207118640654</x:v>
      </x:c>
      <x:c r="L3682" s="77" t="str">
        <x:v>weighted_hybrid</x:v>
      </x:c>
      <x:c r="M3682" s="77" t="str">
        <x:v>是</x:v>
      </x:c>
      <x:c r="N3682" s="77" t="str">
        <x:v>是</x:v>
      </x:c>
    </x:row>
    <x:row r="3683">
      <x:c r="A3683" s="77" t="str">
        <x:v>4739</x:v>
      </x:c>
      <x:c r="B3683" s="77" t="str">
        <x:v>康普</x:v>
      </x:c>
      <x:c r="C3683" s="125" t="n">
        <x:v>45839</x:v>
      </x:c>
      <x:c r="D3683" s="120" t="n">
        <x:v>426192</x:v>
      </x:c>
      <x:c r="E3683" s="120" t="n">
        <x:v>465593.73387879203</x:v>
      </x:c>
      <x:c r="F3683" s="120" t="n">
        <x:v>455735.0858783165</x:v>
      </x:c>
      <x:c r="G3683" s="120" t="n">
        <x:v>466689.13921217824</x:v>
      </x:c>
      <x:c r="H3683" s="119" t="n">
        <x:v>0.09245066514339084</x:v>
      </x:c>
      <x:c r="I3683" s="119" t="n">
        <x:f>IFERROR(ABS(F3683-D3683)/ABS(D3683),"")</x:f>
        <x:v>0.06931872460843115</x:v>
      </x:c>
      <x:c r="J3683" s="119" t="n">
        <x:f>IFERROR(ABS(G3683-D3683)/ABS(D3683),"")</x:f>
        <x:v>0.09502088075838645</x:v>
      </x:c>
      <x:c r="K3683" s="120" t="n">
        <x:f>E3683-D3683</x:f>
        <x:v>39401.73387879203</x:v>
      </x:c>
      <x:c r="L3683" s="77" t="str">
        <x:v>weighted_hybrid</x:v>
      </x:c>
      <x:c r="M3683" s="77" t="str">
        <x:v>是</x:v>
      </x:c>
      <x:c r="N3683" s="77" t="str">
        <x:v>是</x:v>
      </x:c>
    </x:row>
    <x:row r="3684">
      <x:c r="A3684" s="77" t="str">
        <x:v>4739</x:v>
      </x:c>
      <x:c r="B3684" s="77" t="str">
        <x:v>康普</x:v>
      </x:c>
      <x:c r="C3684" s="125" t="n">
        <x:v>45870</x:v>
      </x:c>
      <x:c r="D3684" s="120" t="n">
        <x:v>649000</x:v>
      </x:c>
      <x:c r="E3684" s="120" t="n">
        <x:v>396800.68725729967</x:v>
      </x:c>
      <x:c r="F3684" s="120" t="n">
        <x:v>401170.8224387807</x:v>
      </x:c>
      <x:c r="G3684" s="120" t="n">
        <x:v>396315.11668157956</x:v>
      </x:c>
      <x:c r="H3684" s="119" t="n">
        <x:v>0.38859678388705754</x:v>
      </x:c>
      <x:c r="I3684" s="119" t="n">
        <x:f>IFERROR(ABS(F3684-D3684)/ABS(D3684),"")</x:f>
        <x:v>0.38186313953962914</x:v>
      </x:c>
      <x:c r="J3684" s="119" t="n">
        <x:f>IFERROR(ABS(G3684-D3684)/ABS(D3684),"")</x:f>
        <x:v>0.3893449665923273</x:v>
      </x:c>
      <x:c r="K3684" s="120" t="n">
        <x:f>E3684-D3684</x:f>
        <x:v>-252199.31274270033</x:v>
      </x:c>
      <x:c r="L3684" s="77" t="str">
        <x:v>weighted_hybrid</x:v>
      </x:c>
      <x:c r="M3684" s="77" t="str">
        <x:v>是</x:v>
      </x:c>
      <x:c r="N3684" s="77" t="str">
        <x:v>是</x:v>
      </x:c>
    </x:row>
    <x:row r="3685">
      <x:c r="A3685" s="77" t="str">
        <x:v>4739</x:v>
      </x:c>
      <x:c r="B3685" s="77" t="str">
        <x:v>康普</x:v>
      </x:c>
      <x:c r="C3685" s="125" t="n">
        <x:v>45901</x:v>
      </x:c>
      <x:c r="D3685" s="120" t="n">
        <x:v>685004</x:v>
      </x:c>
      <x:c r="E3685" s="120" t="n">
        <x:v>532762.6378945685</x:v>
      </x:c>
      <x:c r="F3685" s="120" t="n">
        <x:v>577694.1717263918</x:v>
      </x:c>
      <x:c r="G3685" s="120" t="n">
        <x:v>527770.2452465881</x:v>
      </x:c>
      <x:c r="H3685" s="119" t="n">
        <x:v>0.222248865853968</x:v>
      </x:c>
      <x:c r="I3685" s="119" t="n">
        <x:f>IFERROR(ABS(F3685-D3685)/ABS(D3685),"")</x:f>
        <x:v>0.15665576883289475</x:v>
      </x:c>
      <x:c r="J3685" s="119" t="n">
        <x:f>IFERROR(ABS(G3685-D3685)/ABS(D3685),"")</x:f>
        <x:v>0.22953698774519837</x:v>
      </x:c>
      <x:c r="K3685" s="120" t="n">
        <x:f>E3685-D3685</x:f>
        <x:v>-152241.3621054315</x:v>
      </x:c>
      <x:c r="L3685" s="77" t="str">
        <x:v>weighted_hybrid</x:v>
      </x:c>
      <x:c r="M3685" s="77" t="str">
        <x:v>是</x:v>
      </x:c>
      <x:c r="N3685" s="77" t="str">
        <x:v>是</x:v>
      </x:c>
    </x:row>
    <x:row r="3686">
      <x:c r="A3686" s="77" t="str">
        <x:v>4739</x:v>
      </x:c>
      <x:c r="B3686" s="77" t="str">
        <x:v>康普</x:v>
      </x:c>
      <x:c r="C3686" s="125" t="n">
        <x:v>45931</x:v>
      </x:c>
      <x:c r="D3686" s="120" t="n">
        <x:v>602700</x:v>
      </x:c>
      <x:c r="E3686" s="120" t="n">
        <x:v>642163.0240801225</x:v>
      </x:c>
      <x:c r="F3686" s="120" t="n">
        <x:v>608946.7931045393</x:v>
      </x:c>
      <x:c r="G3686" s="120" t="n">
        <x:v>645853.7164107428</x:v>
      </x:c>
      <x:c r="H3686" s="119" t="n">
        <x:v>0.06547706003006881</x:v>
      </x:c>
      <x:c r="I3686" s="119" t="n">
        <x:f>IFERROR(ABS(F3686-D3686)/ABS(D3686),"")</x:f>
        <x:v>0.01036468077740049</x:v>
      </x:c>
      <x:c r="J3686" s="119" t="n">
        <x:f>IFERROR(ABS(G3686-D3686)/ABS(D3686),"")</x:f>
        <x:v>0.07160065772480975</x:v>
      </x:c>
      <x:c r="K3686" s="120" t="n">
        <x:f>E3686-D3686</x:f>
        <x:v>39463.02408012247</x:v>
      </x:c>
      <x:c r="L3686" s="77" t="str">
        <x:v>weighted_hybrid</x:v>
      </x:c>
      <x:c r="M3686" s="77" t="str">
        <x:v>是</x:v>
      </x:c>
      <x:c r="N3686" s="77" t="str">
        <x:v>是</x:v>
      </x:c>
    </x:row>
    <x:row r="3687">
      <x:c r="A3687" s="77" t="str">
        <x:v>4739</x:v>
      </x:c>
      <x:c r="B3687" s="77" t="str">
        <x:v>康普</x:v>
      </x:c>
      <x:c r="C3687" s="125" t="n">
        <x:v>45962</x:v>
      </x:c>
      <x:c r="D3687" s="120" t="n">
        <x:v>670795</x:v>
      </x:c>
      <x:c r="E3687" s="120" t="n">
        <x:v>573479.8466814376</x:v>
      </x:c>
      <x:c r="F3687" s="120" t="n">
        <x:v>597519.6686385664</x:v>
      </x:c>
      <x:c r="G3687" s="120" t="n">
        <x:v>570808.7553528678</x:v>
      </x:c>
      <x:c r="H3687" s="119" t="n">
        <x:v>0.145074357021985</x:v>
      </x:c>
      <x:c r="I3687" s="119" t="n">
        <x:f>IFERROR(ABS(F3687-D3687)/ABS(D3687),"")</x:f>
        <x:v>0.10923654970808311</x:v>
      </x:c>
      <x:c r="J3687" s="119" t="n">
        <x:f>IFERROR(ABS(G3687-D3687)/ABS(D3687),"")</x:f>
        <x:v>0.14905633561241846</x:v>
      </x:c>
      <x:c r="K3687" s="120" t="n">
        <x:f>E3687-D3687</x:f>
        <x:v>-97315.15331856243</x:v>
      </x:c>
      <x:c r="L3687" s="77" t="str">
        <x:v>weighted_hybrid</x:v>
      </x:c>
      <x:c r="M3687" s="77" t="str">
        <x:v>是</x:v>
      </x:c>
      <x:c r="N3687" s="77" t="str">
        <x:v>是</x:v>
      </x:c>
    </x:row>
    <x:row r="3688">
      <x:c r="A3688" s="77" t="str">
        <x:v>4739</x:v>
      </x:c>
      <x:c r="B3688" s="77" t="str">
        <x:v>康普</x:v>
      </x:c>
      <x:c r="C3688" s="125" t="n">
        <x:v>45992</x:v>
      </x:c>
      <x:c r="D3688" s="120" t="n">
        <x:v>653109</x:v>
      </x:c>
      <x:c r="E3688" s="120" t="n">
        <x:v>667449.7663864046</x:v>
      </x:c>
      <x:c r="F3688" s="120" t="n">
        <x:v>689352.6964971251</x:v>
      </x:c>
      <x:c r="G3688" s="120" t="n">
        <x:v>665016.1074852134</x:v>
      </x:c>
      <x:c r="H3688" s="119" t="n">
        <x:v>0.021957692186763057</x:v>
      </x:c>
      <x:c r="I3688" s="119" t="n">
        <x:f>IFERROR(ABS(F3688-D3688)/ABS(D3688),"")</x:f>
        <x:v>0.05549410052093155</x:v>
      </x:c>
      <x:c r="J3688" s="119" t="n">
        <x:f>IFERROR(ABS(G3688-D3688)/ABS(D3688),"")</x:f>
        <x:v>0.01823142459407761</x:v>
      </x:c>
      <x:c r="K3688" s="120" t="n">
        <x:f>E3688-D3688</x:f>
        <x:v>14340.766386404634</x:v>
      </x:c>
      <x:c r="L3688" s="77" t="str">
        <x:v>weighted_hybrid</x:v>
      </x:c>
      <x:c r="M3688" s="77" t="str">
        <x:v>是</x:v>
      </x:c>
      <x:c r="N3688" s="77" t="str">
        <x:v>是</x:v>
      </x:c>
    </x:row>
    <x:row r="3689">
      <x:c r="A3689" s="77" t="str">
        <x:v>4744</x:v>
      </x:c>
      <x:c r="B3689" s="77" t="str">
        <x:v>皇將</x:v>
      </x:c>
      <x:c r="C3689" s="125" t="n">
        <x:v>45658</x:v>
      </x:c>
      <x:c r="D3689" s="120" t="n">
        <x:v>31131</x:v>
      </x:c>
      <x:c r="E3689" s="120" t="n">
        <x:v>170359.92066387352</x:v>
      </x:c>
      <x:c r="F3689" s="120" t="n">
        <x:v>54090.91623278112</x:v>
      </x:c>
      <x:c r="G3689" s="120" t="n">
        <x:v>183278.6989339949</x:v>
      </x:c>
      <x:c r="H3689" s="119" t="n">
        <x:v>4.472356193629293</x:v>
      </x:c>
      <x:c r="I3689" s="119" t="n">
        <x:f>IFERROR(ABS(F3689-D3689)/ABS(D3689),"")</x:f>
        <x:v>0.7375258177630375</x:v>
      </x:c>
      <x:c r="J3689" s="119" t="n">
        <x:f>IFERROR(ABS(G3689-D3689)/ABS(D3689),"")</x:f>
        <x:v>4.887337346503322</x:v>
      </x:c>
      <x:c r="K3689" s="120" t="n">
        <x:f>E3689-D3689</x:f>
        <x:v>139228.92066387352</x:v>
      </x:c>
      <x:c r="L3689" s="77" t="str">
        <x:v>weighted_hybrid</x:v>
      </x:c>
      <x:c r="M3689" s="77" t="str">
        <x:v>是</x:v>
      </x:c>
      <x:c r="N3689" s="77" t="str">
        <x:v>是</x:v>
      </x:c>
    </x:row>
    <x:row r="3690">
      <x:c r="A3690" s="77" t="str">
        <x:v>4744</x:v>
      </x:c>
      <x:c r="B3690" s="77" t="str">
        <x:v>皇將</x:v>
      </x:c>
      <x:c r="C3690" s="125" t="n">
        <x:v>45689</x:v>
      </x:c>
      <x:c r="D3690" s="120" t="n">
        <x:v>42303</x:v>
      </x:c>
      <x:c r="E3690" s="120" t="n">
        <x:v>35801.841233714236</x:v>
      </x:c>
      <x:c r="F3690" s="120" t="n">
        <x:v>48738.97300735844</x:v>
      </x:c>
      <x:c r="G3690" s="120" t="n">
        <x:v>34364.382147753764</x:v>
      </x:c>
      <x:c r="H3690" s="119" t="n">
        <x:v>0.15368079725517725</x:v>
      </x:c>
      <x:c r="I3690" s="119" t="n">
        <x:f>IFERROR(ABS(F3690-D3690)/ABS(D3690),"")</x:f>
        <x:v>0.1521398720506452</x:v>
      </x:c>
      <x:c r="J3690" s="119" t="n">
        <x:f>IFERROR(ABS(G3690-D3690)/ABS(D3690),"")</x:f>
        <x:v>0.18766087162249098</x:v>
      </x:c>
      <x:c r="K3690" s="120" t="n">
        <x:f>E3690-D3690</x:f>
        <x:v>-6501.158766285764</x:v>
      </x:c>
      <x:c r="L3690" s="77" t="str">
        <x:v>weighted_hybrid</x:v>
      </x:c>
      <x:c r="M3690" s="77" t="str">
        <x:v>是</x:v>
      </x:c>
      <x:c r="N3690" s="77" t="str">
        <x:v>是</x:v>
      </x:c>
    </x:row>
    <x:row r="3691">
      <x:c r="A3691" s="77" t="str">
        <x:v>4744</x:v>
      </x:c>
      <x:c r="B3691" s="77" t="str">
        <x:v>皇將</x:v>
      </x:c>
      <x:c r="C3691" s="125" t="n">
        <x:v>45717</x:v>
      </x:c>
      <x:c r="D3691" s="120" t="n">
        <x:v>207827</x:v>
      </x:c>
      <x:c r="E3691" s="120" t="n">
        <x:v>75717.2119319227</x:v>
      </x:c>
      <x:c r="F3691" s="120" t="n">
        <x:v>83812.52059149678</x:v>
      </x:c>
      <x:c r="G3691" s="120" t="n">
        <x:v>74817.73319197004</x:v>
      </x:c>
      <x:c r="H3691" s="119" t="n">
        <x:v>0.635671919760557</x:v>
      </x:c>
      <x:c r="I3691" s="119" t="n">
        <x:f>IFERROR(ABS(F3691-D3691)/ABS(D3691),"")</x:f>
        <x:v>0.5967197688871188</x:v>
      </x:c>
      <x:c r="J3691" s="119" t="n">
        <x:f>IFERROR(ABS(G3691-D3691)/ABS(D3691),"")</x:f>
        <x:v>0.6399999365242725</x:v>
      </x:c>
      <x:c r="K3691" s="120" t="n">
        <x:f>E3691-D3691</x:f>
        <x:v>-132109.7880680773</x:v>
      </x:c>
      <x:c r="L3691" s="77" t="str">
        <x:v>weighted_hybrid</x:v>
      </x:c>
      <x:c r="M3691" s="77" t="str">
        <x:v>是</x:v>
      </x:c>
      <x:c r="N3691" s="77" t="str">
        <x:v>是</x:v>
      </x:c>
    </x:row>
    <x:row r="3692">
      <x:c r="A3692" s="77" t="str">
        <x:v>4744</x:v>
      </x:c>
      <x:c r="B3692" s="77" t="str">
        <x:v>皇將</x:v>
      </x:c>
      <x:c r="C3692" s="125" t="n">
        <x:v>45748</x:v>
      </x:c>
      <x:c r="D3692" s="120" t="n">
        <x:v>68461</x:v>
      </x:c>
      <x:c r="E3692" s="120" t="n">
        <x:v>137187.4472541115</x:v>
      </x:c>
      <x:c r="F3692" s="120" t="n">
        <x:v>66598.31742287341</x:v>
      </x:c>
      <x:c r="G3692" s="120" t="n">
        <x:v>145030.68390202682</x:v>
      </x:c>
      <x:c r="H3692" s="119" t="n">
        <x:v>1.0038773499380889</x:v>
      </x:c>
      <x:c r="I3692" s="119" t="n">
        <x:f>IFERROR(ABS(F3692-D3692)/ABS(D3692),"")</x:f>
        <x:v>0.027207937031690842</x:v>
      </x:c>
      <x:c r="J3692" s="119" t="n">
        <x:f>IFERROR(ABS(G3692-D3692)/ABS(D3692),"")</x:f>
        <x:v>1.1184423818236195</x:v>
      </x:c>
      <x:c r="K3692" s="120" t="n">
        <x:f>E3692-D3692</x:f>
        <x:v>68726.4472541115</x:v>
      </x:c>
      <x:c r="L3692" s="77" t="str">
        <x:v>weighted_hybrid</x:v>
      </x:c>
      <x:c r="M3692" s="77" t="str">
        <x:v>是</x:v>
      </x:c>
      <x:c r="N3692" s="77" t="str">
        <x:v>是</x:v>
      </x:c>
    </x:row>
    <x:row r="3693">
      <x:c r="A3693" s="77" t="str">
        <x:v>4744</x:v>
      </x:c>
      <x:c r="B3693" s="77" t="str">
        <x:v>皇將</x:v>
      </x:c>
      <x:c r="C3693" s="125" t="n">
        <x:v>45778</x:v>
      </x:c>
      <x:c r="D3693" s="120" t="n">
        <x:v>49349</x:v>
      </x:c>
      <x:c r="E3693" s="120" t="n">
        <x:v>92635.45612357576</x:v>
      </x:c>
      <x:c r="F3693" s="120" t="n">
        <x:v>92581.48907475514</x:v>
      </x:c>
      <x:c r="G3693" s="120" t="n">
        <x:v>92641.4524623336</x:v>
      </x:c>
      <x:c r="H3693" s="119" t="n">
        <x:v>0.8771496103989089</x:v>
      </x:c>
      <x:c r="I3693" s="119" t="n">
        <x:f>IFERROR(ABS(F3693-D3693)/ABS(D3693),"")</x:f>
        <x:v>0.8760560310189698</x:v>
      </x:c>
      <x:c r="J3693" s="119" t="n">
        <x:f>IFERROR(ABS(G3693-D3693)/ABS(D3693),"")</x:f>
        <x:v>0.8772711192189022</x:v>
      </x:c>
      <x:c r="K3693" s="120" t="n">
        <x:f>E3693-D3693</x:f>
        <x:v>43286.45612357576</x:v>
      </x:c>
      <x:c r="L3693" s="77" t="str">
        <x:v>weighted_hybrid</x:v>
      </x:c>
      <x:c r="M3693" s="77" t="str">
        <x:v>是</x:v>
      </x:c>
      <x:c r="N3693" s="77" t="str">
        <x:v>是</x:v>
      </x:c>
    </x:row>
    <x:row r="3694">
      <x:c r="A3694" s="77" t="str">
        <x:v>4744</x:v>
      </x:c>
      <x:c r="B3694" s="77" t="str">
        <x:v>皇將</x:v>
      </x:c>
      <x:c r="C3694" s="125" t="n">
        <x:v>45809</x:v>
      </x:c>
      <x:c r="D3694" s="120" t="n">
        <x:v>250670</x:v>
      </x:c>
      <x:c r="E3694" s="120" t="n">
        <x:v>70895.84920943037</x:v>
      </x:c>
      <x:c r="F3694" s="120" t="n">
        <x:v>126157.22305710128</x:v>
      </x:c>
      <x:c r="G3694" s="120" t="n">
        <x:v>64755.69655968914</x:v>
      </x:c>
      <x:c r="H3694" s="119" t="n">
        <x:v>0.7171745753004732</x:v>
      </x:c>
      <x:c r="I3694" s="119" t="n">
        <x:f>IFERROR(ABS(F3694-D3694)/ABS(D3694),"")</x:f>
        <x:v>0.4967198984437656</x:v>
      </x:c>
      <x:c r="J3694" s="119" t="n">
        <x:f>IFERROR(ABS(G3694-D3694)/ABS(D3694),"")</x:f>
        <x:v>0.7416695393956632</x:v>
      </x:c>
      <x:c r="K3694" s="120" t="n">
        <x:f>E3694-D3694</x:f>
        <x:v>-179774.15079056963</x:v>
      </x:c>
      <x:c r="L3694" s="77" t="str">
        <x:v>weighted_hybrid</x:v>
      </x:c>
      <x:c r="M3694" s="77" t="str">
        <x:v>是</x:v>
      </x:c>
      <x:c r="N3694" s="77" t="str">
        <x:v>是</x:v>
      </x:c>
    </x:row>
    <x:row r="3695">
      <x:c r="A3695" s="77" t="str">
        <x:v>4744</x:v>
      </x:c>
      <x:c r="B3695" s="77" t="str">
        <x:v>皇將</x:v>
      </x:c>
      <x:c r="C3695" s="125" t="n">
        <x:v>45839</x:v>
      </x:c>
      <x:c r="D3695" s="120" t="n">
        <x:v>56526</x:v>
      </x:c>
      <x:c r="E3695" s="120" t="n">
        <x:v>114700.47286351946</x:v>
      </x:c>
      <x:c r="F3695" s="120" t="n">
        <x:v>74723.34963987494</x:v>
      </x:c>
      <x:c r="G3695" s="120" t="n">
        <x:v>119142.37544392441</x:v>
      </x:c>
      <x:c r="H3695" s="119" t="n">
        <x:v>1.0291630906754319</x:v>
      </x:c>
      <x:c r="I3695" s="119" t="n">
        <x:f>IFERROR(ABS(F3695-D3695)/ABS(D3695),"")</x:f>
        <x:v>0.32192884053134735</x:v>
      </x:c>
      <x:c r="J3695" s="119" t="n">
        <x:f>IFERROR(ABS(G3695-D3695)/ABS(D3695),"")</x:f>
        <x:v>1.1077446740247745</x:v>
      </x:c>
      <x:c r="K3695" s="120" t="n">
        <x:f>E3695-D3695</x:f>
        <x:v>58174.47286351946</x:v>
      </x:c>
      <x:c r="L3695" s="77" t="str">
        <x:v>weighted_hybrid</x:v>
      </x:c>
      <x:c r="M3695" s="77" t="str">
        <x:v>是</x:v>
      </x:c>
      <x:c r="N3695" s="77" t="str">
        <x:v>是</x:v>
      </x:c>
    </x:row>
    <x:row r="3696">
      <x:c r="A3696" s="77" t="str">
        <x:v>4744</x:v>
      </x:c>
      <x:c r="B3696" s="77" t="str">
        <x:v>皇將</x:v>
      </x:c>
      <x:c r="C3696" s="125" t="n">
        <x:v>45870</x:v>
      </x:c>
      <x:c r="D3696" s="120" t="n">
        <x:v>67342</x:v>
      </x:c>
      <x:c r="E3696" s="120" t="n">
        <x:v>68480.76527437475</x:v>
      </x:c>
      <x:c r="F3696" s="120" t="n">
        <x:v>112592.35713973858</x:v>
      </x:c>
      <x:c r="G3696" s="120" t="n">
        <x:v>63579.47728933431</x:v>
      </x:c>
      <x:c r="H3696" s="119" t="n">
        <x:v>0.016910179002327608</x:v>
      </x:c>
      <x:c r="I3696" s="119" t="n">
        <x:f>IFERROR(ABS(F3696-D3696)/ABS(D3696),"")</x:f>
        <x:v>0.671948518602634</x:v>
      </x:c>
      <x:c r="J3696" s="119" t="n">
        <x:f>IFERROR(ABS(G3696-D3696)/ABS(D3696),"")</x:f>
        <x:v>0.055871858731039906</x:v>
      </x:c>
      <x:c r="K3696" s="120" t="n">
        <x:f>E3696-D3696</x:f>
        <x:v>1138.7652743747458</x:v>
      </x:c>
      <x:c r="L3696" s="77" t="str">
        <x:v>weighted_hybrid</x:v>
      </x:c>
      <x:c r="M3696" s="77" t="str">
        <x:v>是</x:v>
      </x:c>
      <x:c r="N3696" s="77" t="str">
        <x:v>是</x:v>
      </x:c>
    </x:row>
    <x:row r="3697">
      <x:c r="A3697" s="77" t="str">
        <x:v>4744</x:v>
      </x:c>
      <x:c r="B3697" s="77" t="str">
        <x:v>皇將</x:v>
      </x:c>
      <x:c r="C3697" s="125" t="n">
        <x:v>45901</x:v>
      </x:c>
      <x:c r="D3697" s="120" t="n">
        <x:v>126193</x:v>
      </x:c>
      <x:c r="E3697" s="120" t="n">
        <x:v>64682.51599909664</x:v>
      </x:c>
      <x:c r="F3697" s="120" t="n">
        <x:v>94231.0371637872</x:v>
      </x:c>
      <x:c r="G3697" s="120" t="n">
        <x:v>61399.346980797694</x:v>
      </x:c>
      <x:c r="H3697" s="119" t="n">
        <x:v>0.48743182269145957</x:v>
      </x:c>
      <x:c r="I3697" s="119" t="n">
        <x:f>IFERROR(ABS(F3697-D3697)/ABS(D3697),"")</x:f>
        <x:v>0.25327841351115193</x:v>
      </x:c>
      <x:c r="J3697" s="119" t="n">
        <x:f>IFERROR(ABS(G3697-D3697)/ABS(D3697),"")</x:f>
        <x:v>0.5134488681559382</x:v>
      </x:c>
      <x:c r="K3697" s="120" t="n">
        <x:f>E3697-D3697</x:f>
        <x:v>-61510.48400090336</x:v>
      </x:c>
      <x:c r="L3697" s="77" t="str">
        <x:v>weighted_hybrid</x:v>
      </x:c>
      <x:c r="M3697" s="77" t="str">
        <x:v>是</x:v>
      </x:c>
      <x:c r="N3697" s="77" t="str">
        <x:v>是</x:v>
      </x:c>
    </x:row>
    <x:row r="3698">
      <x:c r="A3698" s="77" t="str">
        <x:v>4744</x:v>
      </x:c>
      <x:c r="B3698" s="77" t="str">
        <x:v>皇將</x:v>
      </x:c>
      <x:c r="C3698" s="125" t="n">
        <x:v>45931</x:v>
      </x:c>
      <x:c r="D3698" s="120" t="n">
        <x:v>72367</x:v>
      </x:c>
      <x:c r="E3698" s="120" t="n">
        <x:v>85530.95486623832</x:v>
      </x:c>
      <x:c r="F3698" s="120" t="n">
        <x:v>76405.04303730869</x:v>
      </x:c>
      <x:c r="G3698" s="120" t="n">
        <x:v>86544.94506945272</x:v>
      </x:c>
      <x:c r="H3698" s="119" t="n">
        <x:v>0.18190549375044313</x:v>
      </x:c>
      <x:c r="I3698" s="119" t="n">
        <x:f>IFERROR(ABS(F3698-D3698)/ABS(D3698),"")</x:f>
        <x:v>0.05579950857861574</x:v>
      </x:c>
      <x:c r="J3698" s="119" t="n">
        <x:f>IFERROR(ABS(G3698-D3698)/ABS(D3698),"")</x:f>
        <x:v>0.19591726988064614</x:v>
      </x:c>
      <x:c r="K3698" s="120" t="n">
        <x:f>E3698-D3698</x:f>
        <x:v>13163.954866238317</x:v>
      </x:c>
      <x:c r="L3698" s="77" t="str">
        <x:v>weighted_hybrid</x:v>
      </x:c>
      <x:c r="M3698" s="77" t="str">
        <x:v>是</x:v>
      </x:c>
      <x:c r="N3698" s="77" t="str">
        <x:v>是</x:v>
      </x:c>
    </x:row>
    <x:row r="3699">
      <x:c r="A3699" s="77" t="str">
        <x:v>4744</x:v>
      </x:c>
      <x:c r="B3699" s="77" t="str">
        <x:v>皇將</x:v>
      </x:c>
      <x:c r="C3699" s="125" t="n">
        <x:v>45962</x:v>
      </x:c>
      <x:c r="D3699" s="120" t="n">
        <x:v>122162</x:v>
      </x:c>
      <x:c r="E3699" s="120" t="n">
        <x:v>90353.79074499357</x:v>
      </x:c>
      <x:c r="F3699" s="120" t="n">
        <x:v>106141.65566448952</x:v>
      </x:c>
      <x:c r="G3699" s="120" t="n">
        <x:v>88599.58353171624</x:v>
      </x:c>
      <x:c r="H3699" s="119" t="n">
        <x:v>0.26037727980064523</x:v>
      </x:c>
      <x:c r="I3699" s="119" t="n">
        <x:f>IFERROR(ABS(F3699-D3699)/ABS(D3699),"")</x:f>
        <x:v>0.13114016089709143</x:v>
      </x:c>
      <x:c r="J3699" s="119" t="n">
        <x:f>IFERROR(ABS(G3699-D3699)/ABS(D3699),"")</x:f>
        <x:v>0.27473695967881795</x:v>
      </x:c>
      <x:c r="K3699" s="120" t="n">
        <x:f>E3699-D3699</x:f>
        <x:v>-31808.209255006426</x:v>
      </x:c>
      <x:c r="L3699" s="77" t="str">
        <x:v>weighted_hybrid</x:v>
      </x:c>
      <x:c r="M3699" s="77" t="str">
        <x:v>是</x:v>
      </x:c>
      <x:c r="N3699" s="77" t="str">
        <x:v>是</x:v>
      </x:c>
    </x:row>
    <x:row r="3700">
      <x:c r="A3700" s="77" t="str">
        <x:v>4744</x:v>
      </x:c>
      <x:c r="B3700" s="77" t="str">
        <x:v>皇將</x:v>
      </x:c>
      <x:c r="C3700" s="125" t="n">
        <x:v>45992</x:v>
      </x:c>
      <x:c r="D3700" s="120" t="n">
        <x:v>363082</x:v>
      </x:c>
      <x:c r="E3700" s="120" t="n">
        <x:v>203299.10005699398</x:v>
      </x:c>
      <x:c r="F3700" s="120" t="n">
        <x:v>211347.32376128</x:v>
      </x:c>
      <x:c r="G3700" s="120" t="n">
        <x:v>202404.85297873997</x:v>
      </x:c>
      <x:c r="H3700" s="119" t="n">
        <x:v>0.4400738674542005</x:v>
      </x:c>
      <x:c r="I3700" s="119" t="n">
        <x:f>IFERROR(ABS(F3700-D3700)/ABS(D3700),"")</x:f>
        <x:v>0.41790745957860764</x:v>
      </x:c>
      <x:c r="J3700" s="119" t="n">
        <x:f>IFERROR(ABS(G3700-D3700)/ABS(D3700),"")</x:f>
        <x:v>0.4425368016625997</x:v>
      </x:c>
      <x:c r="K3700" s="120" t="n">
        <x:f>E3700-D3700</x:f>
        <x:v>-159782.89994300602</x:v>
      </x:c>
      <x:c r="L3700" s="77" t="str">
        <x:v>weighted_hybrid</x:v>
      </x:c>
      <x:c r="M3700" s="77" t="str">
        <x:v>是</x:v>
      </x:c>
      <x:c r="N3700" s="77" t="str">
        <x:v>是</x:v>
      </x:c>
    </x:row>
    <x:row r="3701">
      <x:c r="A3701" s="77" t="str">
        <x:v>4754</x:v>
      </x:c>
      <x:c r="B3701" s="77" t="str">
        <x:v>國碳科</x:v>
      </x:c>
      <x:c r="C3701" s="125" t="n">
        <x:v>45658</x:v>
      </x:c>
      <x:c r="D3701" s="120" t="n">
        <x:v>63451</x:v>
      </x:c>
      <x:c r="E3701" s="120" t="n">
        <x:v>56736.82071480219</x:v>
      </x:c>
      <x:c r="F3701" s="120" t="n">
        <x:v>48837.52567604015</x:v>
      </x:c>
      <x:c r="G3701" s="120" t="n">
        <x:v>57614.52016355353</x:v>
      </x:c>
      <x:c r="H3701" s="119" t="n">
        <x:v>0.10581676073186884</x:v>
      </x:c>
      <x:c r="I3701" s="119" t="n">
        <x:f>IFERROR(ABS(F3701-D3701)/ABS(D3701),"")</x:f>
        <x:v>0.23031117435438128</x:v>
      </x:c>
      <x:c r="J3701" s="119" t="n">
        <x:f>IFERROR(ABS(G3701-D3701)/ABS(D3701),"")</x:f>
        <x:v>0.09198404810714525</x:v>
      </x:c>
      <x:c r="K3701" s="120" t="n">
        <x:f>E3701-D3701</x:f>
        <x:v>-6714.17928519781</x:v>
      </x:c>
      <x:c r="L3701" s="77" t="str">
        <x:v>weighted_hybrid</x:v>
      </x:c>
      <x:c r="M3701" s="77" t="str">
        <x:v>是</x:v>
      </x:c>
      <x:c r="N3701" s="77" t="str">
        <x:v>是</x:v>
      </x:c>
    </x:row>
    <x:row r="3702">
      <x:c r="A3702" s="77" t="str">
        <x:v>4754</x:v>
      </x:c>
      <x:c r="B3702" s="77" t="str">
        <x:v>國碳科</x:v>
      </x:c>
      <x:c r="C3702" s="125" t="n">
        <x:v>45689</x:v>
      </x:c>
      <x:c r="D3702" s="120" t="n">
        <x:v>52939</x:v>
      </x:c>
      <x:c r="E3702" s="120" t="n">
        <x:v>47402.82752808874</x:v>
      </x:c>
      <x:c r="F3702" s="120" t="n">
        <x:v>43991.587302014246</x:v>
      </x:c>
      <x:c r="G3702" s="120" t="n">
        <x:v>47781.8542198748</x:v>
      </x:c>
      <x:c r="H3702" s="119" t="n">
        <x:v>0.104576445945546</x:v>
      </x:c>
      <x:c r="I3702" s="119" t="n">
        <x:f>IFERROR(ABS(F3702-D3702)/ABS(D3702),"")</x:f>
        <x:v>0.16901363263351696</x:v>
      </x:c>
      <x:c r="J3702" s="119" t="n">
        <x:f>IFERROR(ABS(G3702-D3702)/ABS(D3702),"")</x:f>
        <x:v>0.09741675853577143</x:v>
      </x:c>
      <x:c r="K3702" s="120" t="n">
        <x:f>E3702-D3702</x:f>
        <x:v>-5536.172471911261</x:v>
      </x:c>
      <x:c r="L3702" s="77" t="str">
        <x:v>weighted_hybrid</x:v>
      </x:c>
      <x:c r="M3702" s="77" t="str">
        <x:v>是</x:v>
      </x:c>
      <x:c r="N3702" s="77" t="str">
        <x:v>是</x:v>
      </x:c>
    </x:row>
    <x:row r="3703">
      <x:c r="A3703" s="77" t="str">
        <x:v>4754</x:v>
      </x:c>
      <x:c r="B3703" s="77" t="str">
        <x:v>國碳科</x:v>
      </x:c>
      <x:c r="C3703" s="125" t="n">
        <x:v>45717</x:v>
      </x:c>
      <x:c r="D3703" s="120" t="n">
        <x:v>78294</x:v>
      </x:c>
      <x:c r="E3703" s="120" t="n">
        <x:v>60927.52830307605</x:v>
      </x:c>
      <x:c r="F3703" s="120" t="n">
        <x:v>62446.62769619598</x:v>
      </x:c>
      <x:c r="G3703" s="120" t="n">
        <x:v>60758.73948161827</x:v>
      </x:c>
      <x:c r="H3703" s="119" t="n">
        <x:v>0.22181101613053303</x:v>
      </x:c>
      <x:c r="I3703" s="119" t="n">
        <x:f>IFERROR(ABS(F3703-D3703)/ABS(D3703),"")</x:f>
        <x:v>0.20240851538820367</x:v>
      </x:c>
      <x:c r="J3703" s="119" t="n">
        <x:f>IFERROR(ABS(G3703-D3703)/ABS(D3703),"")</x:f>
        <x:v>0.22396684954634746</x:v>
      </x:c>
      <x:c r="K3703" s="120" t="n">
        <x:f>E3703-D3703</x:f>
        <x:v>-17366.471696923953</x:v>
      </x:c>
      <x:c r="L3703" s="77" t="str">
        <x:v>weighted_hybrid</x:v>
      </x:c>
      <x:c r="M3703" s="77" t="str">
        <x:v>是</x:v>
      </x:c>
      <x:c r="N3703" s="77" t="str">
        <x:v>是</x:v>
      </x:c>
    </x:row>
    <x:row r="3704">
      <x:c r="A3704" s="77" t="str">
        <x:v>4754</x:v>
      </x:c>
      <x:c r="B3704" s="77" t="str">
        <x:v>國碳科</x:v>
      </x:c>
      <x:c r="C3704" s="125" t="n">
        <x:v>45748</x:v>
      </x:c>
      <x:c r="D3704" s="120" t="n">
        <x:v>51495</x:v>
      </x:c>
      <x:c r="E3704" s="120" t="n">
        <x:v>74763.12347589104</x:v>
      </x:c>
      <x:c r="F3704" s="120" t="n">
        <x:v>58616.84244534311</x:v>
      </x:c>
      <x:c r="G3704" s="120" t="n">
        <x:v>76557.15470150749</x:v>
      </x:c>
      <x:c r="H3704" s="119" t="n">
        <x:v>0.4518520919679784</x:v>
      </x:c>
      <x:c r="I3704" s="119" t="n">
        <x:f>IFERROR(ABS(F3704-D3704)/ABS(D3704),"")</x:f>
        <x:v>0.13830163016493072</x:v>
      </x:c>
      <x:c r="J3704" s="119" t="n">
        <x:f>IFERROR(ABS(G3704-D3704)/ABS(D3704),"")</x:f>
        <x:v>0.4866910321683171</x:v>
      </x:c>
      <x:c r="K3704" s="120" t="n">
        <x:f>E3704-D3704</x:f>
        <x:v>23268.123475891043</x:v>
      </x:c>
      <x:c r="L3704" s="77" t="str">
        <x:v>weighted_hybrid</x:v>
      </x:c>
      <x:c r="M3704" s="77" t="str">
        <x:v>是</x:v>
      </x:c>
      <x:c r="N3704" s="77" t="str">
        <x:v>是</x:v>
      </x:c>
    </x:row>
    <x:row r="3705">
      <x:c r="A3705" s="77" t="str">
        <x:v>4754</x:v>
      </x:c>
      <x:c r="B3705" s="77" t="str">
        <x:v>國碳科</x:v>
      </x:c>
      <x:c r="C3705" s="125" t="n">
        <x:v>45778</x:v>
      </x:c>
      <x:c r="D3705" s="120" t="n">
        <x:v>53427</x:v>
      </x:c>
      <x:c r="E3705" s="120" t="n">
        <x:v>59922.55594520335</x:v>
      </x:c>
      <x:c r="F3705" s="120" t="n">
        <x:v>68668.93278417761</x:v>
      </x:c>
      <x:c r="G3705" s="120" t="n">
        <x:v>58950.73629642843</x:v>
      </x:c>
      <x:c r="H3705" s="119" t="n">
        <x:v>0.12157815234251125</x:v>
      </x:c>
      <x:c r="I3705" s="119" t="n">
        <x:f>IFERROR(ABS(F3705-D3705)/ABS(D3705),"")</x:f>
        <x:v>0.2852852075575572</x:v>
      </x:c>
      <x:c r="J3705" s="119" t="n">
        <x:f>IFERROR(ABS(G3705-D3705)/ABS(D3705),"")</x:f>
        <x:v>0.10338847954083952</x:v>
      </x:c>
      <x:c r="K3705" s="120" t="n">
        <x:f>E3705-D3705</x:f>
        <x:v>6495.5559452033485</x:v>
      </x:c>
      <x:c r="L3705" s="77" t="str">
        <x:v>weighted_hybrid</x:v>
      </x:c>
      <x:c r="M3705" s="77" t="str">
        <x:v>是</x:v>
      </x:c>
      <x:c r="N3705" s="77" t="str">
        <x:v>是</x:v>
      </x:c>
    </x:row>
    <x:row r="3706">
      <x:c r="A3706" s="77" t="str">
        <x:v>4754</x:v>
      </x:c>
      <x:c r="B3706" s="77" t="str">
        <x:v>國碳科</x:v>
      </x:c>
      <x:c r="C3706" s="125" t="n">
        <x:v>45809</x:v>
      </x:c>
      <x:c r="D3706" s="120" t="n">
        <x:v>50906</x:v>
      </x:c>
      <x:c r="E3706" s="120" t="n">
        <x:v>53223.74475709528</x:v>
      </x:c>
      <x:c r="F3706" s="120" t="n">
        <x:v>65258.17607629724</x:v>
      </x:c>
      <x:c r="G3706" s="120" t="n">
        <x:v>51886.58572162839</x:v>
      </x:c>
      <x:c r="H3706" s="119" t="n">
        <x:v>0.045529893472189505</x:v>
      </x:c>
      <x:c r="I3706" s="119" t="n">
        <x:f>IFERROR(ABS(F3706-D3706)/ABS(D3706),"")</x:f>
        <x:v>0.2819348618295926</x:v>
      </x:c>
      <x:c r="J3706" s="119" t="n">
        <x:f>IFERROR(ABS(G3706-D3706)/ABS(D3706),"")</x:f>
        <x:v>0.01926267476581132</x:v>
      </x:c>
      <x:c r="K3706" s="120" t="n">
        <x:f>E3706-D3706</x:f>
        <x:v>2317.744757095279</x:v>
      </x:c>
      <x:c r="L3706" s="77" t="str">
        <x:v>weighted_hybrid</x:v>
      </x:c>
      <x:c r="M3706" s="77" t="str">
        <x:v>是</x:v>
      </x:c>
      <x:c r="N3706" s="77" t="str">
        <x:v>是</x:v>
      </x:c>
    </x:row>
    <x:row r="3707">
      <x:c r="A3707" s="77" t="str">
        <x:v>4754</x:v>
      </x:c>
      <x:c r="B3707" s="77" t="str">
        <x:v>國碳科</x:v>
      </x:c>
      <x:c r="C3707" s="125" t="n">
        <x:v>45839</x:v>
      </x:c>
      <x:c r="D3707" s="120" t="n">
        <x:v>38003</x:v>
      </x:c>
      <x:c r="E3707" s="120" t="n">
        <x:v>54316.88182134343</x:v>
      </x:c>
      <x:c r="F3707" s="120" t="n">
        <x:v>56144.53876254982</x:v>
      </x:c>
      <x:c r="G3707" s="120" t="n">
        <x:v>54113.80882787605</x:v>
      </x:c>
      <x:c r="H3707" s="119" t="n">
        <x:v>0.4292787890783208</x:v>
      </x:c>
      <x:c r="I3707" s="119" t="n">
        <x:f>IFERROR(ABS(F3707-D3707)/ABS(D3707),"")</x:f>
        <x:v>0.47737122760176354</x:v>
      </x:c>
      <x:c r="J3707" s="119" t="n">
        <x:f>IFERROR(ABS(G3707-D3707)/ABS(D3707),"")</x:f>
        <x:v>0.4239351847979383</x:v>
      </x:c>
      <x:c r="K3707" s="120" t="n">
        <x:f>E3707-D3707</x:f>
        <x:v>16313.881821343428</x:v>
      </x:c>
      <x:c r="L3707" s="77" t="str">
        <x:v>weighted_hybrid</x:v>
      </x:c>
      <x:c r="M3707" s="77" t="str">
        <x:v>是</x:v>
      </x:c>
      <x:c r="N3707" s="77" t="str">
        <x:v>是</x:v>
      </x:c>
    </x:row>
    <x:row r="3708">
      <x:c r="A3708" s="77" t="str">
        <x:v>4754</x:v>
      </x:c>
      <x:c r="B3708" s="77" t="str">
        <x:v>國碳科</x:v>
      </x:c>
      <x:c r="C3708" s="125" t="n">
        <x:v>45870</x:v>
      </x:c>
      <x:c r="D3708" s="120" t="n">
        <x:v>51700</x:v>
      </x:c>
      <x:c r="E3708" s="120" t="n">
        <x:v>43604.10823009866</x:v>
      </x:c>
      <x:c r="F3708" s="120" t="n">
        <x:v>42720.587915760254</x:v>
      </x:c>
      <x:c r="G3708" s="120" t="n">
        <x:v>43702.27715391404</x:v>
      </x:c>
      <x:c r="H3708" s="119" t="n">
        <x:v>0.15659365125534508</x:v>
      </x:c>
      <x:c r="I3708" s="119" t="n">
        <x:f>IFERROR(ABS(F3708-D3708)/ABS(D3708),"")</x:f>
        <x:v>0.17368301903751926</x:v>
      </x:c>
      <x:c r="J3708" s="119" t="n">
        <x:f>IFERROR(ABS(G3708-D3708)/ABS(D3708),"")</x:f>
        <x:v>0.15469483261288128</x:v>
      </x:c>
      <x:c r="K3708" s="120" t="n">
        <x:f>E3708-D3708</x:f>
        <x:v>-8095.89176990134</x:v>
      </x:c>
      <x:c r="L3708" s="77" t="str">
        <x:v>weighted_hybrid</x:v>
      </x:c>
      <x:c r="M3708" s="77" t="str">
        <x:v>是</x:v>
      </x:c>
      <x:c r="N3708" s="77" t="str">
        <x:v>是</x:v>
      </x:c>
    </x:row>
    <x:row r="3709">
      <x:c r="A3709" s="77" t="str">
        <x:v>4754</x:v>
      </x:c>
      <x:c r="B3709" s="77" t="str">
        <x:v>國碳科</x:v>
      </x:c>
      <x:c r="C3709" s="125" t="n">
        <x:v>45901</x:v>
      </x:c>
      <x:c r="D3709" s="120" t="n">
        <x:v>53660</x:v>
      </x:c>
      <x:c r="E3709" s="120" t="n">
        <x:v>52476.034744365505</x:v>
      </x:c>
      <x:c r="F3709" s="120" t="n">
        <x:v>48537.4444015925</x:v>
      </x:c>
      <x:c r="G3709" s="120" t="n">
        <x:v>52913.6558935625</x:v>
      </x:c>
      <x:c r="H3709" s="119" t="n">
        <x:v>0.022064205285771438</x:v>
      </x:c>
      <x:c r="I3709" s="119" t="n">
        <x:f>IFERROR(ABS(F3709-D3709)/ABS(D3709),"")</x:f>
        <x:v>0.09546320533744881</x:v>
      </x:c>
      <x:c r="J3709" s="119" t="n">
        <x:f>IFERROR(ABS(G3709-D3709)/ABS(D3709),"")</x:f>
        <x:v>0.01390876083558517</x:v>
      </x:c>
      <x:c r="K3709" s="120" t="n">
        <x:f>E3709-D3709</x:f>
        <x:v>-1183.9652556344954</x:v>
      </x:c>
      <x:c r="L3709" s="77" t="str">
        <x:v>weighted_hybrid</x:v>
      </x:c>
      <x:c r="M3709" s="77" t="str">
        <x:v>是</x:v>
      </x:c>
      <x:c r="N3709" s="77" t="str">
        <x:v>是</x:v>
      </x:c>
    </x:row>
    <x:row r="3710">
      <x:c r="A3710" s="77" t="str">
        <x:v>4754</x:v>
      </x:c>
      <x:c r="B3710" s="77" t="str">
        <x:v>國碳科</x:v>
      </x:c>
      <x:c r="C3710" s="125" t="n">
        <x:v>45931</x:v>
      </x:c>
      <x:c r="D3710" s="120" t="n">
        <x:v>49397</x:v>
      </x:c>
      <x:c r="E3710" s="120" t="n">
        <x:v>46948.31766354315</x:v>
      </x:c>
      <x:c r="F3710" s="120" t="n">
        <x:v>46487.4667224249</x:v>
      </x:c>
      <x:c r="G3710" s="120" t="n">
        <x:v>46999.5233236674</x:v>
      </x:c>
      <x:c r="H3710" s="119" t="n">
        <x:v>0.04957147876301897</x:v>
      </x:c>
      <x:c r="I3710" s="119" t="n">
        <x:f>IFERROR(ABS(F3710-D3710)/ABS(D3710),"")</x:f>
        <x:v>0.05890101175324618</x:v>
      </x:c>
      <x:c r="J3710" s="119" t="n">
        <x:f>IFERROR(ABS(G3710-D3710)/ABS(D3710),"")</x:f>
        <x:v>0.048534863986327045</x:v>
      </x:c>
      <x:c r="K3710" s="120" t="n">
        <x:f>E3710-D3710</x:f>
        <x:v>-2448.682336456848</x:v>
      </x:c>
      <x:c r="L3710" s="77" t="str">
        <x:v>weighted_hybrid</x:v>
      </x:c>
      <x:c r="M3710" s="77" t="str">
        <x:v>是</x:v>
      </x:c>
      <x:c r="N3710" s="77" t="str">
        <x:v>是</x:v>
      </x:c>
    </x:row>
    <x:row r="3711">
      <x:c r="A3711" s="77" t="str">
        <x:v>4754</x:v>
      </x:c>
      <x:c r="B3711" s="77" t="str">
        <x:v>國碳科</x:v>
      </x:c>
      <x:c r="C3711" s="125" t="n">
        <x:v>45962</x:v>
      </x:c>
      <x:c r="D3711" s="120" t="n">
        <x:v>32019</x:v>
      </x:c>
      <x:c r="E3711" s="120" t="n">
        <x:v>55459.69024911354</x:v>
      </x:c>
      <x:c r="F3711" s="120" t="n">
        <x:v>57655.944344077616</x:v>
      </x:c>
      <x:c r="G3711" s="120" t="n">
        <x:v>55215.66201633975</x:v>
      </x:c>
      <x:c r="H3711" s="119" t="n">
        <x:v>0.7320868936916686</x:v>
      </x:c>
      <x:c r="I3711" s="119" t="n">
        <x:f>IFERROR(ABS(F3711-D3711)/ABS(D3711),"")</x:f>
        <x:v>0.8006791075323282</x:v>
      </x:c>
      <x:c r="J3711" s="119" t="n">
        <x:f>IFERROR(ABS(G3711-D3711)/ABS(D3711),"")</x:f>
        <x:v>0.7244655365982621</x:v>
      </x:c>
      <x:c r="K3711" s="120" t="n">
        <x:f>E3711-D3711</x:f>
        <x:v>23440.69024911354</x:v>
      </x:c>
      <x:c r="L3711" s="77" t="str">
        <x:v>weighted_hybrid</x:v>
      </x:c>
      <x:c r="M3711" s="77" t="str">
        <x:v>是</x:v>
      </x:c>
      <x:c r="N3711" s="77" t="str">
        <x:v>是</x:v>
      </x:c>
    </x:row>
    <x:row r="3712">
      <x:c r="A3712" s="77" t="str">
        <x:v>4754</x:v>
      </x:c>
      <x:c r="B3712" s="77" t="str">
        <x:v>國碳科</x:v>
      </x:c>
      <x:c r="C3712" s="125" t="n">
        <x:v>45992</x:v>
      </x:c>
      <x:c r="D3712" s="120" t="n">
        <x:v>47512</x:v>
      </x:c>
      <x:c r="E3712" s="120" t="n">
        <x:v>39233.71684183802</x:v>
      </x:c>
      <x:c r="F3712" s="120" t="n">
        <x:v>36556.48366048751</x:v>
      </x:c>
      <x:c r="G3712" s="120" t="n">
        <x:v>39531.18719532141</x:v>
      </x:c>
      <x:c r="H3712" s="119" t="n">
        <x:v>0.17423562801317527</x:v>
      </x:c>
      <x:c r="I3712" s="119" t="n">
        <x:f>IFERROR(ABS(F3712-D3712)/ABS(D3712),"")</x:f>
        <x:v>0.23058419640327688</x:v>
      </x:c>
      <x:c r="J3712" s="119" t="n">
        <x:f>IFERROR(ABS(G3712-D3712)/ABS(D3712),"")</x:f>
        <x:v>0.16797467596983065</x:v>
      </x:c>
      <x:c r="K3712" s="120" t="n">
        <x:f>E3712-D3712</x:f>
        <x:v>-8278.283158161983</x:v>
      </x:c>
      <x:c r="L3712" s="77" t="str">
        <x:v>weighted_hybrid</x:v>
      </x:c>
      <x:c r="M3712" s="77" t="str">
        <x:v>是</x:v>
      </x:c>
      <x:c r="N3712" s="77" t="str">
        <x:v>是</x:v>
      </x:c>
    </x:row>
    <x:row r="3713">
      <x:c r="A3713" s="77" t="str">
        <x:v>4763</x:v>
      </x:c>
      <x:c r="B3713" s="77" t="str">
        <x:v>材料*-KY</x:v>
      </x:c>
      <x:c r="C3713" s="125" t="n">
        <x:v>45658</x:v>
      </x:c>
      <x:c r="D3713" s="120" t="n">
        <x:v>1205278</x:v>
      </x:c>
      <x:c r="E3713" s="120" t="n">
        <x:v>1516729.3027460035</x:v>
      </x:c>
      <x:c r="F3713" s="120" t="n">
        <x:v>1500744.0002497125</x:v>
      </x:c>
      <x:c r="G3713" s="120" t="n">
        <x:v>1518505.4474678135</x:v>
      </x:c>
      <x:c r="H3713" s="119" t="n">
        <x:v>0.25840619570423046</x:v>
      </x:c>
      <x:c r="I3713" s="119" t="n">
        <x:f>IFERROR(ABS(F3713-D3713)/ABS(D3713),"")</x:f>
        <x:v>0.24514344429228152</x:v>
      </x:c>
      <x:c r="J3713" s="119" t="n">
        <x:f>IFERROR(ABS(G3713-D3713)/ABS(D3713),"")</x:f>
        <x:v>0.2598798347500025</x:v>
      </x:c>
      <x:c r="K3713" s="120" t="n">
        <x:f>E3713-D3713</x:f>
        <x:v>311451.3027460035</x:v>
      </x:c>
      <x:c r="L3713" s="77" t="str">
        <x:v>weighted_hybrid</x:v>
      </x:c>
      <x:c r="M3713" s="77" t="str">
        <x:v>是</x:v>
      </x:c>
      <x:c r="N3713" s="77" t="str">
        <x:v>是</x:v>
      </x:c>
    </x:row>
    <x:row r="3714">
      <x:c r="A3714" s="77" t="str">
        <x:v>4763</x:v>
      </x:c>
      <x:c r="B3714" s="77" t="str">
        <x:v>材料*-KY</x:v>
      </x:c>
      <x:c r="C3714" s="125" t="n">
        <x:v>45689</x:v>
      </x:c>
      <x:c r="D3714" s="120" t="n">
        <x:v>1431716</x:v>
      </x:c>
      <x:c r="E3714" s="120" t="n">
        <x:v>1125173.3838250106</x:v>
      </x:c>
      <x:c r="F3714" s="120" t="n">
        <x:v>1017542.8838821008</x:v>
      </x:c>
      <x:c r="G3714" s="120" t="n">
        <x:v>1137132.3282631116</x:v>
      </x:c>
      <x:c r="H3714" s="119" t="n">
        <x:v>0.21410853561389925</x:v>
      </x:c>
      <x:c r="I3714" s="119" t="n">
        <x:f>IFERROR(ABS(F3714-D3714)/ABS(D3714),"")</x:f>
        <x:v>0.28928440844266545</x:v>
      </x:c>
      <x:c r="J3714" s="119" t="n">
        <x:f>IFERROR(ABS(G3714-D3714)/ABS(D3714),"")</x:f>
        <x:v>0.2057556608551475</x:v>
      </x:c>
      <x:c r="K3714" s="120" t="n">
        <x:f>E3714-D3714</x:f>
        <x:v>-306542.6161749894</x:v>
      </x:c>
      <x:c r="L3714" s="77" t="str">
        <x:v>weighted_hybrid</x:v>
      </x:c>
      <x:c r="M3714" s="77" t="str">
        <x:v>是</x:v>
      </x:c>
      <x:c r="N3714" s="77" t="str">
        <x:v>是</x:v>
      </x:c>
    </x:row>
    <x:row r="3715">
      <x:c r="A3715" s="77" t="str">
        <x:v>4763</x:v>
      </x:c>
      <x:c r="B3715" s="77" t="str">
        <x:v>材料*-KY</x:v>
      </x:c>
      <x:c r="C3715" s="125" t="n">
        <x:v>45717</x:v>
      </x:c>
      <x:c r="D3715" s="120" t="n">
        <x:v>1517287</x:v>
      </x:c>
      <x:c r="E3715" s="120" t="n">
        <x:v>1565391.9710961296</x:v>
      </x:c>
      <x:c r="F3715" s="120" t="n">
        <x:v>1953087.443072508</x:v>
      </x:c>
      <x:c r="G3715" s="120" t="n">
        <x:v>1522314.6964320873</x:v>
      </x:c>
      <x:c r="H3715" s="119" t="n">
        <x:v>0.03170459583198803</x:v>
      </x:c>
      <x:c r="I3715" s="119" t="n">
        <x:f>IFERROR(ABS(F3715-D3715)/ABS(D3715),"")</x:f>
        <x:v>0.2872234739192441</x:v>
      </x:c>
      <x:c r="J3715" s="119" t="n">
        <x:f>IFERROR(ABS(G3715-D3715)/ABS(D3715),"")</x:f>
        <x:v>0.003313609377848316</x:v>
      </x:c>
      <x:c r="K3715" s="120" t="n">
        <x:f>E3715-D3715</x:f>
        <x:v>48104.97109612962</x:v>
      </x:c>
      <x:c r="L3715" s="77" t="str">
        <x:v>weighted_hybrid</x:v>
      </x:c>
      <x:c r="M3715" s="77" t="str">
        <x:v>是</x:v>
      </x:c>
      <x:c r="N3715" s="77" t="str">
        <x:v>是</x:v>
      </x:c>
    </x:row>
    <x:row r="3716">
      <x:c r="A3716" s="77" t="str">
        <x:v>4763</x:v>
      </x:c>
      <x:c r="B3716" s="77" t="str">
        <x:v>材料*-KY</x:v>
      </x:c>
      <x:c r="C3716" s="125" t="n">
        <x:v>45748</x:v>
      </x:c>
      <x:c r="D3716" s="120" t="n">
        <x:v>1500845</x:v>
      </x:c>
      <x:c r="E3716" s="120" t="n">
        <x:v>1382804.5651633977</x:v>
      </x:c>
      <x:c r="F3716" s="120" t="n">
        <x:v>1529116.6138074985</x:v>
      </x:c>
      <x:c r="G3716" s="120" t="n">
        <x:v>1366547.6708696086</x:v>
      </x:c>
      <x:c r="H3716" s="119" t="n">
        <x:v>0.0786493174422424</x:v>
      </x:c>
      <x:c r="I3716" s="119" t="n">
        <x:f>IFERROR(ABS(F3716-D3716)/ABS(D3716),"")</x:f>
        <x:v>0.01883713095456125</x:v>
      </x:c>
      <x:c r="J3716" s="119" t="n">
        <x:f>IFERROR(ABS(G3716-D3716)/ABS(D3716),"")</x:f>
        <x:v>0.08948114504188731</x:v>
      </x:c>
      <x:c r="K3716" s="120" t="n">
        <x:f>E3716-D3716</x:f>
        <x:v>-118040.4348366023</x:v>
      </x:c>
      <x:c r="L3716" s="77" t="str">
        <x:v>weighted_hybrid</x:v>
      </x:c>
      <x:c r="M3716" s="77" t="str">
        <x:v>是</x:v>
      </x:c>
      <x:c r="N3716" s="77" t="str">
        <x:v>是</x:v>
      </x:c>
    </x:row>
    <x:row r="3717">
      <x:c r="A3717" s="77" t="str">
        <x:v>4763</x:v>
      </x:c>
      <x:c r="B3717" s="77" t="str">
        <x:v>材料*-KY</x:v>
      </x:c>
      <x:c r="C3717" s="125" t="n">
        <x:v>45778</x:v>
      </x:c>
      <x:c r="D3717" s="120" t="n">
        <x:v>1231505</x:v>
      </x:c>
      <x:c r="E3717" s="120" t="n">
        <x:v>1428420.4507903385</x:v>
      </x:c>
      <x:c r="F3717" s="120" t="n">
        <x:v>1532012.6198747037</x:v>
      </x:c>
      <x:c r="G3717" s="120" t="n">
        <x:v>1416910.2097809645</x:v>
      </x:c>
      <x:c r="H3717" s="119" t="n">
        <x:v>0.15989821461572504</x:v>
      </x:c>
      <x:c r="I3717" s="119" t="n">
        <x:f>IFERROR(ABS(F3717-D3717)/ABS(D3717),"")</x:f>
        <x:v>0.24401656499543542</x:v>
      </x:c>
      <x:c r="J3717" s="119" t="n">
        <x:f>IFERROR(ABS(G3717-D3717)/ABS(D3717),"")</x:f>
        <x:v>0.15055173124020166</x:v>
      </x:c>
      <x:c r="K3717" s="120" t="n">
        <x:f>E3717-D3717</x:f>
        <x:v>196915.45079033845</x:v>
      </x:c>
      <x:c r="L3717" s="77" t="str">
        <x:v>weighted_hybrid</x:v>
      </x:c>
      <x:c r="M3717" s="77" t="str">
        <x:v>是</x:v>
      </x:c>
      <x:c r="N3717" s="77" t="str">
        <x:v>是</x:v>
      </x:c>
    </x:row>
    <x:row r="3718">
      <x:c r="A3718" s="77" t="str">
        <x:v>4763</x:v>
      </x:c>
      <x:c r="B3718" s="77" t="str">
        <x:v>材料*-KY</x:v>
      </x:c>
      <x:c r="C3718" s="125" t="n">
        <x:v>45809</x:v>
      </x:c>
      <x:c r="D3718" s="120" t="n">
        <x:v>1127103</x:v>
      </x:c>
      <x:c r="E3718" s="120" t="n">
        <x:v>1259878.151731241</x:v>
      </x:c>
      <x:c r="F3718" s="120" t="n">
        <x:v>1353905.9058285109</x:v>
      </x:c>
      <x:c r="G3718" s="120" t="n">
        <x:v>1249430.623498211</x:v>
      </x:c>
      <x:c r="H3718" s="119" t="n">
        <x:v>0.11780214561689661</x:v>
      </x:c>
      <x:c r="I3718" s="119" t="n">
        <x:f>IFERROR(ABS(F3718-D3718)/ABS(D3718),"")</x:f>
        <x:v>0.2012264236973115</x:v>
      </x:c>
      <x:c r="J3718" s="119" t="n">
        <x:f>IFERROR(ABS(G3718-D3718)/ABS(D3718),"")</x:f>
        <x:v>0.1085327813857393</x:v>
      </x:c>
      <x:c r="K3718" s="120" t="n">
        <x:f>E3718-D3718</x:f>
        <x:v>132775.15173124103</x:v>
      </x:c>
      <x:c r="L3718" s="77" t="str">
        <x:v>weighted_hybrid</x:v>
      </x:c>
      <x:c r="M3718" s="77" t="str">
        <x:v>是</x:v>
      </x:c>
      <x:c r="N3718" s="77" t="str">
        <x:v>是</x:v>
      </x:c>
    </x:row>
    <x:row r="3719">
      <x:c r="A3719" s="77" t="str">
        <x:v>4763</x:v>
      </x:c>
      <x:c r="B3719" s="77" t="str">
        <x:v>材料*-KY</x:v>
      </x:c>
      <x:c r="C3719" s="125" t="n">
        <x:v>45839</x:v>
      </x:c>
      <x:c r="D3719" s="120" t="n">
        <x:v>801747</x:v>
      </x:c>
      <x:c r="E3719" s="120" t="n">
        <x:v>1374074.9405770372</x:v>
      </x:c>
      <x:c r="F3719" s="120" t="n">
        <x:v>1267334.4427739664</x:v>
      </x:c>
      <x:c r="G3719" s="120" t="n">
        <x:v>1385934.9958884893</x:v>
      </x:c>
      <x:c r="H3719" s="119" t="n">
        <x:v>0.7138510534832524</x:v>
      </x:c>
      <x:c r="I3719" s="119" t="n">
        <x:f>IFERROR(ABS(F3719-D3719)/ABS(D3719),"")</x:f>
        <x:v>0.5807161645431369</x:v>
      </x:c>
      <x:c r="J3719" s="119" t="n">
        <x:f>IFERROR(ABS(G3719-D3719)/ABS(D3719),"")</x:f>
        <x:v>0.7286438189210428</x:v>
      </x:c>
      <x:c r="K3719" s="120" t="n">
        <x:f>E3719-D3719</x:f>
        <x:v>572327.9405770372</x:v>
      </x:c>
      <x:c r="L3719" s="77" t="str">
        <x:v>weighted_hybrid</x:v>
      </x:c>
      <x:c r="M3719" s="77" t="str">
        <x:v>是</x:v>
      </x:c>
      <x:c r="N3719" s="77" t="str">
        <x:v>是</x:v>
      </x:c>
    </x:row>
    <x:row r="3720">
      <x:c r="A3720" s="77" t="str">
        <x:v>4763</x:v>
      </x:c>
      <x:c r="B3720" s="77" t="str">
        <x:v>材料*-KY</x:v>
      </x:c>
      <x:c r="C3720" s="125" t="n">
        <x:v>45870</x:v>
      </x:c>
      <x:c r="D3720" s="120" t="n">
        <x:v>860662</x:v>
      </x:c>
      <x:c r="E3720" s="120" t="n">
        <x:v>1102944.3777176472</x:v>
      </x:c>
      <x:c r="F3720" s="120" t="n">
        <x:v>886671.776598615</x:v>
      </x:c>
      <x:c r="G3720" s="120" t="n">
        <x:v>1126974.666730873</x:v>
      </x:c>
      <x:c r="H3720" s="119" t="n">
        <x:v>0.28150700009718943</x:v>
      </x:c>
      <x:c r="I3720" s="119" t="n">
        <x:f>IFERROR(ABS(F3720-D3720)/ABS(D3720),"")</x:f>
        <x:v>0.03022066339470662</x:v>
      </x:c>
      <x:c r="J3720" s="119" t="n">
        <x:f>IFERROR(ABS(G3720-D3720)/ABS(D3720),"")</x:f>
        <x:v>0.30942770417524307</x:v>
      </x:c>
      <x:c r="K3720" s="120" t="n">
        <x:f>E3720-D3720</x:f>
        <x:v>242282.37771764724</x:v>
      </x:c>
      <x:c r="L3720" s="77" t="str">
        <x:v>weighted_hybrid</x:v>
      </x:c>
      <x:c r="M3720" s="77" t="str">
        <x:v>是</x:v>
      </x:c>
      <x:c r="N3720" s="77" t="str">
        <x:v>是</x:v>
      </x:c>
    </x:row>
    <x:row r="3721">
      <x:c r="A3721" s="77" t="str">
        <x:v>4763</x:v>
      </x:c>
      <x:c r="B3721" s="77" t="str">
        <x:v>材料*-KY</x:v>
      </x:c>
      <x:c r="C3721" s="125" t="n">
        <x:v>45901</x:v>
      </x:c>
      <x:c r="D3721" s="120" t="n">
        <x:v>785314</x:v>
      </x:c>
      <x:c r="E3721" s="120" t="n">
        <x:v>872551.1353356135</x:v>
      </x:c>
      <x:c r="F3721" s="120" t="n">
        <x:v>888435.6785702783</x:v>
      </x:c>
      <x:c r="G3721" s="120" t="n">
        <x:v>870786.1860873173</x:v>
      </x:c>
      <x:c r="H3721" s="119" t="n">
        <x:v>0.1110856744380127</x:v>
      </x:c>
      <x:c r="I3721" s="119" t="n">
        <x:f>IFERROR(ABS(F3721-D3721)/ABS(D3721),"")</x:f>
        <x:v>0.13131267056270274</x:v>
      </x:c>
      <x:c r="J3721" s="119" t="n">
        <x:f>IFERROR(ABS(G3721-D3721)/ABS(D3721),"")</x:f>
        <x:v>0.1088382304241581</x:v>
      </x:c>
      <x:c r="K3721" s="120" t="n">
        <x:f>E3721-D3721</x:f>
        <x:v>87237.13533561351</x:v>
      </x:c>
      <x:c r="L3721" s="77" t="str">
        <x:v>weighted_hybrid</x:v>
      </x:c>
      <x:c r="M3721" s="77" t="str">
        <x:v>是</x:v>
      </x:c>
      <x:c r="N3721" s="77" t="str">
        <x:v>是</x:v>
      </x:c>
    </x:row>
    <x:row r="3722">
      <x:c r="A3722" s="77" t="str">
        <x:v>4763</x:v>
      </x:c>
      <x:c r="B3722" s="77" t="str">
        <x:v>材料*-KY</x:v>
      </x:c>
      <x:c r="C3722" s="125" t="n">
        <x:v>45931</x:v>
      </x:c>
      <x:c r="D3722" s="120" t="n">
        <x:v>790596</x:v>
      </x:c>
      <x:c r="E3722" s="120" t="n">
        <x:v>797104.8834636259</x:v>
      </x:c>
      <x:c r="F3722" s="120" t="n">
        <x:v>797145.6124990021</x:v>
      </x:c>
      <x:c r="G3722" s="120" t="n">
        <x:v>797100.3580152508</x:v>
      </x:c>
      <x:c r="H3722" s="119" t="n">
        <x:v>0.008232881855746693</x:v>
      </x:c>
      <x:c r="I3722" s="119" t="n">
        <x:f>IFERROR(ABS(F3722-D3722)/ABS(D3722),"")</x:f>
        <x:v>0.008284398730833618</x:v>
      </x:c>
      <x:c r="J3722" s="119" t="n">
        <x:f>IFERROR(ABS(G3722-D3722)/ABS(D3722),"")</x:f>
        <x:v>0.008227157758514797</x:v>
      </x:c>
      <x:c r="K3722" s="120" t="n">
        <x:f>E3722-D3722</x:f>
        <x:v>6508.883463625913</x:v>
      </x:c>
      <x:c r="L3722" s="77" t="str">
        <x:v>weighted_hybrid</x:v>
      </x:c>
      <x:c r="M3722" s="77" t="str">
        <x:v>是</x:v>
      </x:c>
      <x:c r="N3722" s="77" t="str">
        <x:v>是</x:v>
      </x:c>
    </x:row>
    <x:row r="3723">
      <x:c r="A3723" s="77" t="str">
        <x:v>4763</x:v>
      </x:c>
      <x:c r="B3723" s="77" t="str">
        <x:v>材料*-KY</x:v>
      </x:c>
      <x:c r="C3723" s="125" t="n">
        <x:v>45962</x:v>
      </x:c>
      <x:c r="D3723" s="120" t="n">
        <x:v>804535</x:v>
      </x:c>
      <x:c r="E3723" s="120" t="n">
        <x:v>830225.7509342307</x:v>
      </x:c>
      <x:c r="F3723" s="120" t="n">
        <x:v>839002.9044034379</x:v>
      </x:c>
      <x:c r="G3723" s="120" t="n">
        <x:v>829250.5116598743</x:v>
      </x:c>
      <x:c r="H3723" s="119" t="n">
        <x:v>0.03193242175198188</x:v>
      </x:c>
      <x:c r="I3723" s="119" t="n">
        <x:f>IFERROR(ABS(F3723-D3723)/ABS(D3723),"")</x:f>
        <x:v>0.042842019804530396</x:v>
      </x:c>
      <x:c r="J3723" s="119" t="n">
        <x:f>IFERROR(ABS(G3723-D3723)/ABS(D3723),"")</x:f>
        <x:v>0.030720244190587543</x:v>
      </x:c>
      <x:c r="K3723" s="120" t="n">
        <x:f>E3723-D3723</x:f>
        <x:v>25690.750934230746</x:v>
      </x:c>
      <x:c r="L3723" s="77" t="str">
        <x:v>weighted_hybrid</x:v>
      </x:c>
      <x:c r="M3723" s="77" t="str">
        <x:v>是</x:v>
      </x:c>
      <x:c r="N3723" s="77" t="str">
        <x:v>是</x:v>
      </x:c>
    </x:row>
    <x:row r="3724">
      <x:c r="A3724" s="77" t="str">
        <x:v>4763</x:v>
      </x:c>
      <x:c r="B3724" s="77" t="str">
        <x:v>材料*-KY</x:v>
      </x:c>
      <x:c r="C3724" s="125" t="n">
        <x:v>45992</x:v>
      </x:c>
      <x:c r="D3724" s="120" t="n">
        <x:v>1174813</x:v>
      </x:c>
      <x:c r="E3724" s="120" t="n">
        <x:v>812109.7847260534</x:v>
      </x:c>
      <x:c r="F3724" s="120" t="n">
        <x:v>831755.3175384651</x:v>
      </x:c>
      <x:c r="G3724" s="120" t="n">
        <x:v>809926.9477468964</x:v>
      </x:c>
      <x:c r="H3724" s="119" t="n">
        <x:v>0.30873272195144813</x:v>
      </x:c>
      <x:c r="I3724" s="119" t="n">
        <x:f>IFERROR(ABS(F3724-D3724)/ABS(D3724),"")</x:f>
        <x:v>0.29201045822742416</x:v>
      </x:c>
      <x:c r="J3724" s="119" t="n">
        <x:f>IFERROR(ABS(G3724-D3724)/ABS(D3724),"")</x:f>
        <x:v>0.31059075125411756</x:v>
      </x:c>
      <x:c r="K3724" s="120" t="n">
        <x:f>E3724-D3724</x:f>
        <x:v>-362703.21527394664</x:v>
      </x:c>
      <x:c r="L3724" s="77" t="str">
        <x:v>weighted_hybrid</x:v>
      </x:c>
      <x:c r="M3724" s="77" t="str">
        <x:v>是</x:v>
      </x:c>
      <x:c r="N3724" s="77" t="str">
        <x:v>是</x:v>
      </x:c>
    </x:row>
    <x:row r="3725">
      <x:c r="A3725" s="77" t="str">
        <x:v>4768</x:v>
      </x:c>
      <x:c r="B3725" s="77" t="str">
        <x:v>晶呈科技</x:v>
      </x:c>
      <x:c r="C3725" s="125" t="n">
        <x:v>45658</x:v>
      </x:c>
      <x:c r="D3725" s="120" t="n">
        <x:v>50040</x:v>
      </x:c>
      <x:c r="E3725" s="120" t="n">
        <x:v>86086.67583077666</x:v>
      </x:c>
      <x:c r="F3725" s="120" t="n">
        <x:v>77791.60667259949</x:v>
      </x:c>
      <x:c r="G3725" s="120" t="n">
        <x:v>87008.35018168524</x:v>
      </x:c>
      <x:c r="H3725" s="119" t="n">
        <x:v>0.7203572308308686</x:v>
      </x:c>
      <x:c r="I3725" s="119" t="n">
        <x:f>IFERROR(ABS(F3725-D3725)/ABS(D3725),"")</x:f>
        <x:v>0.5545884626818444</x:v>
      </x:c>
      <x:c r="J3725" s="119" t="n">
        <x:f>IFERROR(ABS(G3725-D3725)/ABS(D3725),"")</x:f>
        <x:v>0.7387759828474268</x:v>
      </x:c>
      <x:c r="K3725" s="120" t="n">
        <x:f>E3725-D3725</x:f>
        <x:v>36046.67583077666</x:v>
      </x:c>
      <x:c r="L3725" s="77" t="str">
        <x:v>weighted_hybrid</x:v>
      </x:c>
      <x:c r="M3725" s="77" t="str">
        <x:v>是</x:v>
      </x:c>
      <x:c r="N3725" s="77" t="str">
        <x:v>是</x:v>
      </x:c>
    </x:row>
    <x:row r="3726">
      <x:c r="A3726" s="77" t="str">
        <x:v>4768</x:v>
      </x:c>
      <x:c r="B3726" s="77" t="str">
        <x:v>晶呈科技</x:v>
      </x:c>
      <x:c r="C3726" s="125" t="n">
        <x:v>45689</x:v>
      </x:c>
      <x:c r="D3726" s="120" t="n">
        <x:v>52171</x:v>
      </x:c>
      <x:c r="E3726" s="120" t="n">
        <x:v>78932.18514484074</x:v>
      </x:c>
      <x:c r="F3726" s="120" t="n">
        <x:v>79253.57604725855</x:v>
      </x:c>
      <x:c r="G3726" s="120" t="n">
        <x:v>78896.4750445721</x:v>
      </x:c>
      <x:c r="H3726" s="119" t="n">
        <x:v>0.512951355060105</x:v>
      </x:c>
      <x:c r="I3726" s="119" t="n">
        <x:f>IFERROR(ABS(F3726-D3726)/ABS(D3726),"")</x:f>
        <x:v>0.5191116913085536</x:v>
      </x:c>
      <x:c r="J3726" s="119" t="n">
        <x:f>IFERROR(ABS(G3726-D3726)/ABS(D3726),"")</x:f>
        <x:v>0.512266873254722</x:v>
      </x:c>
      <x:c r="K3726" s="120" t="n">
        <x:f>E3726-D3726</x:f>
        <x:v>26761.18514484074</x:v>
      </x:c>
      <x:c r="L3726" s="77" t="str">
        <x:v>weighted_hybrid</x:v>
      </x:c>
      <x:c r="M3726" s="77" t="str">
        <x:v>是</x:v>
      </x:c>
      <x:c r="N3726" s="77" t="str">
        <x:v>是</x:v>
      </x:c>
    </x:row>
    <x:row r="3727">
      <x:c r="A3727" s="77" t="str">
        <x:v>4768</x:v>
      </x:c>
      <x:c r="B3727" s="77" t="str">
        <x:v>晶呈科技</x:v>
      </x:c>
      <x:c r="C3727" s="125" t="n">
        <x:v>45717</x:v>
      </x:c>
      <x:c r="D3727" s="120" t="n">
        <x:v>69061</x:v>
      </x:c>
      <x:c r="E3727" s="120" t="n">
        <x:v>55443.25438335707</x:v>
      </x:c>
      <x:c r="F3727" s="120" t="n">
        <x:v>62997.62231657148</x:v>
      </x:c>
      <x:c r="G3727" s="120" t="n">
        <x:v>54603.880168555464</x:v>
      </x:c>
      <x:c r="H3727" s="119" t="n">
        <x:v>0.19718430976445364</x:v>
      </x:c>
      <x:c r="I3727" s="119" t="n">
        <x:f>IFERROR(ABS(F3727-D3727)/ABS(D3727),"")</x:f>
        <x:v>0.08779742088050453</x:v>
      </x:c>
      <x:c r="J3727" s="119" t="n">
        <x:f>IFERROR(ABS(G3727-D3727)/ABS(D3727),"")</x:f>
        <x:v>0.2093384085293369</x:v>
      </x:c>
      <x:c r="K3727" s="120" t="n">
        <x:f>E3727-D3727</x:f>
        <x:v>-13617.745616642933</x:v>
      </x:c>
      <x:c r="L3727" s="77" t="str">
        <x:v>weighted_hybrid</x:v>
      </x:c>
      <x:c r="M3727" s="77" t="str">
        <x:v>是</x:v>
      </x:c>
      <x:c r="N3727" s="77" t="str">
        <x:v>是</x:v>
      </x:c>
    </x:row>
    <x:row r="3728">
      <x:c r="A3728" s="77" t="str">
        <x:v>4768</x:v>
      </x:c>
      <x:c r="B3728" s="77" t="str">
        <x:v>晶呈科技</x:v>
      </x:c>
      <x:c r="C3728" s="125" t="n">
        <x:v>45748</x:v>
      </x:c>
      <x:c r="D3728" s="120" t="n">
        <x:v>59575</x:v>
      </x:c>
      <x:c r="E3728" s="120" t="n">
        <x:v>58899.87621310991</x:v>
      </x:c>
      <x:c r="F3728" s="120" t="n">
        <x:v>53276.34297368792</x:v>
      </x:c>
      <x:c r="G3728" s="120" t="n">
        <x:v>59524.71323971235</x:v>
      </x:c>
      <x:c r="H3728" s="119" t="n">
        <x:v>0.01133233381267467</x:v>
      </x:c>
      <x:c r="I3728" s="119" t="n">
        <x:f>IFERROR(ABS(F3728-D3728)/ABS(D3728),"")</x:f>
        <x:v>0.105726513240656</x:v>
      </x:c>
      <x:c r="J3728" s="119" t="n">
        <x:f>IFERROR(ABS(G3728-D3728)/ABS(D3728),"")</x:f>
        <x:v>0.000844091654010078</x:v>
      </x:c>
      <x:c r="K3728" s="120" t="n">
        <x:f>E3728-D3728</x:f>
        <x:v>-675.1237868900935</x:v>
      </x:c>
      <x:c r="L3728" s="77" t="str">
        <x:v>weighted_hybrid</x:v>
      </x:c>
      <x:c r="M3728" s="77" t="str">
        <x:v>是</x:v>
      </x:c>
      <x:c r="N3728" s="77" t="str">
        <x:v>是</x:v>
      </x:c>
    </x:row>
    <x:row r="3729">
      <x:c r="A3729" s="77" t="str">
        <x:v>4768</x:v>
      </x:c>
      <x:c r="B3729" s="77" t="str">
        <x:v>晶呈科技</x:v>
      </x:c>
      <x:c r="C3729" s="125" t="n">
        <x:v>45778</x:v>
      </x:c>
      <x:c r="D3729" s="120" t="n">
        <x:v>59427</x:v>
      </x:c>
      <x:c r="E3729" s="120" t="n">
        <x:v>64261.07612303386</x:v>
      </x:c>
      <x:c r="F3729" s="120" t="n">
        <x:v>69582.9610495249</x:v>
      </x:c>
      <x:c r="G3729" s="120" t="n">
        <x:v>63669.75557564597</x:v>
      </x:c>
      <x:c r="H3729" s="119" t="n">
        <x:v>0.08134477801393074</x:v>
      </x:c>
      <x:c r="I3729" s="119" t="n">
        <x:f>IFERROR(ABS(F3729-D3729)/ABS(D3729),"")</x:f>
        <x:v>0.17089809429257588</x:v>
      </x:c>
      <x:c r="J3729" s="119" t="n">
        <x:f>IFERROR(ABS(G3729-D3729)/ABS(D3729),"")</x:f>
        <x:v>0.07139440953852574</x:v>
      </x:c>
      <x:c r="K3729" s="120" t="n">
        <x:f>E3729-D3729</x:f>
        <x:v>4834.076123033861</x:v>
      </x:c>
      <x:c r="L3729" s="77" t="str">
        <x:v>weighted_hybrid</x:v>
      </x:c>
      <x:c r="M3729" s="77" t="str">
        <x:v>是</x:v>
      </x:c>
      <x:c r="N3729" s="77" t="str">
        <x:v>是</x:v>
      </x:c>
    </x:row>
    <x:row r="3730">
      <x:c r="A3730" s="77" t="str">
        <x:v>4768</x:v>
      </x:c>
      <x:c r="B3730" s="77" t="str">
        <x:v>晶呈科技</x:v>
      </x:c>
      <x:c r="C3730" s="125" t="n">
        <x:v>45809</x:v>
      </x:c>
      <x:c r="D3730" s="120" t="n">
        <x:v>50341</x:v>
      </x:c>
      <x:c r="E3730" s="120" t="n">
        <x:v>71910.25025898307</x:v>
      </x:c>
      <x:c r="F3730" s="120" t="n">
        <x:v>74123.12914441232</x:v>
      </x:c>
      <x:c r="G3730" s="120" t="n">
        <x:v>71664.37482726871</x:v>
      </x:c>
      <x:c r="H3730" s="119" t="n">
        <x:v>0.428462888281581</x:v>
      </x:c>
      <x:c r="I3730" s="119" t="n">
        <x:f>IFERROR(ABS(F3730-D3730)/ABS(D3730),"")</x:f>
        <x:v>0.4724206738923009</x:v>
      </x:c>
      <x:c r="J3730" s="119" t="n">
        <x:f>IFERROR(ABS(G3730-D3730)/ABS(D3730),"")</x:f>
        <x:v>0.4235786898803899</x:v>
      </x:c>
      <x:c r="K3730" s="120" t="n">
        <x:f>E3730-D3730</x:f>
        <x:v>21569.25025898307</x:v>
      </x:c>
      <x:c r="L3730" s="77" t="str">
        <x:v>weighted_hybrid</x:v>
      </x:c>
      <x:c r="M3730" s="77" t="str">
        <x:v>是</x:v>
      </x:c>
      <x:c r="N3730" s="77" t="str">
        <x:v>是</x:v>
      </x:c>
    </x:row>
    <x:row r="3731">
      <x:c r="A3731" s="77" t="str">
        <x:v>4768</x:v>
      </x:c>
      <x:c r="B3731" s="77" t="str">
        <x:v>晶呈科技</x:v>
      </x:c>
      <x:c r="C3731" s="125" t="n">
        <x:v>45839</x:v>
      </x:c>
      <x:c r="D3731" s="120" t="n">
        <x:v>58690</x:v>
      </x:c>
      <x:c r="E3731" s="120" t="n">
        <x:v>57858.17677773595</x:v>
      </x:c>
      <x:c r="F3731" s="120" t="n">
        <x:v>52299.58163795227</x:v>
      </x:c>
      <x:c r="G3731" s="120" t="n">
        <x:v>58475.79845993413</x:v>
      </x:c>
      <x:c r="H3731" s="119" t="n">
        <x:v>0.01417316786955275</x:v>
      </x:c>
      <x:c r="I3731" s="119" t="n">
        <x:f>IFERROR(ABS(F3731-D3731)/ABS(D3731),"")</x:f>
        <x:v>0.10888427946920645</x:v>
      </x:c>
      <x:c r="J3731" s="119" t="n">
        <x:f>IFERROR(ABS(G3731-D3731)/ABS(D3731),"")</x:f>
        <x:v>0.003649711025146892</x:v>
      </x:c>
      <x:c r="K3731" s="120" t="n">
        <x:f>E3731-D3731</x:f>
        <x:v>-831.8232222640509</x:v>
      </x:c>
      <x:c r="L3731" s="77" t="str">
        <x:v>weighted_hybrid</x:v>
      </x:c>
      <x:c r="M3731" s="77" t="str">
        <x:v>是</x:v>
      </x:c>
      <x:c r="N3731" s="77" t="str">
        <x:v>是</x:v>
      </x:c>
    </x:row>
    <x:row r="3732">
      <x:c r="A3732" s="77" t="str">
        <x:v>4768</x:v>
      </x:c>
      <x:c r="B3732" s="77" t="str">
        <x:v>晶呈科技</x:v>
      </x:c>
      <x:c r="C3732" s="125" t="n">
        <x:v>45870</x:v>
      </x:c>
      <x:c r="D3732" s="120" t="n">
        <x:v>67419</x:v>
      </x:c>
      <x:c r="E3732" s="120" t="n">
        <x:v>58888.72395002566</x:v>
      </x:c>
      <x:c r="F3732" s="120" t="n">
        <x:v>66820.18038800092</x:v>
      </x:c>
      <x:c r="G3732" s="120" t="n">
        <x:v>58007.45101247285</x:v>
      </x:c>
      <x:c r="H3732" s="119" t="n">
        <x:v>0.1265262915494792</x:v>
      </x:c>
      <x:c r="I3732" s="119" t="n">
        <x:f>IFERROR(ABS(F3732-D3732)/ABS(D3732),"")</x:f>
        <x:v>0.008882060131403243</x:v>
      </x:c>
      <x:c r="J3732" s="119" t="n">
        <x:f>IFERROR(ABS(G3732-D3732)/ABS(D3732),"")</x:f>
        <x:v>0.13959787281815442</x:v>
      </x:c>
      <x:c r="K3732" s="120" t="n">
        <x:f>E3732-D3732</x:f>
        <x:v>-8530.276049974338</x:v>
      </x:c>
      <x:c r="L3732" s="77" t="str">
        <x:v>weighted_hybrid</x:v>
      </x:c>
      <x:c r="M3732" s="77" t="str">
        <x:v>是</x:v>
      </x:c>
      <x:c r="N3732" s="77" t="str">
        <x:v>是</x:v>
      </x:c>
    </x:row>
    <x:row r="3733">
      <x:c r="A3733" s="77" t="str">
        <x:v>4768</x:v>
      </x:c>
      <x:c r="B3733" s="77" t="str">
        <x:v>晶呈科技</x:v>
      </x:c>
      <x:c r="C3733" s="125" t="n">
        <x:v>45901</x:v>
      </x:c>
      <x:c r="D3733" s="120" t="n">
        <x:v>114955</x:v>
      </x:c>
      <x:c r="E3733" s="120" t="n">
        <x:v>60669.26500923426</x:v>
      </x:c>
      <x:c r="F3733" s="120" t="n">
        <x:v>64811.23288167361</x:v>
      </x:c>
      <x:c r="G3733" s="120" t="n">
        <x:v>60209.046356741</x:v>
      </x:c>
      <x:c r="H3733" s="119" t="n">
        <x:v>0.4722346569593818</x:v>
      </x:c>
      <x:c r="I3733" s="119" t="n">
        <x:f>IFERROR(ABS(F3733-D3733)/ABS(D3733),"")</x:f>
        <x:v>0.43620344585556425</x:v>
      </x:c>
      <x:c r="J3733" s="119" t="n">
        <x:f>IFERROR(ABS(G3733-D3733)/ABS(D3733),"")</x:f>
        <x:v>0.47623812485980604</x:v>
      </x:c>
      <x:c r="K3733" s="120" t="n">
        <x:f>E3733-D3733</x:f>
        <x:v>-54285.73499076574</x:v>
      </x:c>
      <x:c r="L3733" s="77" t="str">
        <x:v>weighted_hybrid</x:v>
      </x:c>
      <x:c r="M3733" s="77" t="str">
        <x:v>是</x:v>
      </x:c>
      <x:c r="N3733" s="77" t="str">
        <x:v>是</x:v>
      </x:c>
    </x:row>
    <x:row r="3734">
      <x:c r="A3734" s="77" t="str">
        <x:v>4768</x:v>
      </x:c>
      <x:c r="B3734" s="77" t="str">
        <x:v>晶呈科技</x:v>
      </x:c>
      <x:c r="C3734" s="125" t="n">
        <x:v>45931</x:v>
      </x:c>
      <x:c r="D3734" s="120" t="n">
        <x:v>159485</x:v>
      </x:c>
      <x:c r="E3734" s="120" t="n">
        <x:v>88254.96546570054</x:v>
      </x:c>
      <x:c r="F3734" s="120" t="n">
        <x:v>64628.63248265402</x:v>
      </x:c>
      <x:c r="G3734" s="120" t="n">
        <x:v>90880.11357492793</x:v>
      </x:c>
      <x:c r="H3734" s="119" t="n">
        <x:v>0.446625290994761</x:v>
      </x:c>
      <x:c r="I3734" s="119" t="n">
        <x:f>IFERROR(ABS(F3734-D3734)/ABS(D3734),"")</x:f>
        <x:v>0.5947667023064613</x:v>
      </x:c>
      <x:c r="J3734" s="119" t="n">
        <x:f>IFERROR(ABS(G3734-D3734)/ABS(D3734),"")</x:f>
        <x:v>0.43016513418234986</x:v>
      </x:c>
      <x:c r="K3734" s="120" t="n">
        <x:f>E3734-D3734</x:f>
        <x:v>-71230.03453429946</x:v>
      </x:c>
      <x:c r="L3734" s="77" t="str">
        <x:v>weighted_hybrid</x:v>
      </x:c>
      <x:c r="M3734" s="77" t="str">
        <x:v>是</x:v>
      </x:c>
      <x:c r="N3734" s="77" t="str">
        <x:v>是</x:v>
      </x:c>
    </x:row>
    <x:row r="3735">
      <x:c r="A3735" s="77" t="str">
        <x:v>4768</x:v>
      </x:c>
      <x:c r="B3735" s="77" t="str">
        <x:v>晶呈科技</x:v>
      </x:c>
      <x:c r="C3735" s="125" t="n">
        <x:v>45962</x:v>
      </x:c>
      <x:c r="D3735" s="120" t="n">
        <x:v>204713</x:v>
      </x:c>
      <x:c r="E3735" s="120" t="n">
        <x:v>131395.42843703294</x:v>
      </x:c>
      <x:c r="F3735" s="120" t="n">
        <x:v>110308.98944631724</x:v>
      </x:c>
      <x:c r="G3735" s="120" t="n">
        <x:v>133738.36610266802</x:v>
      </x:c>
      <x:c r="H3735" s="119" t="n">
        <x:v>0.35814809788810215</x:v>
      </x:c>
      <x:c r="I3735" s="119" t="n">
        <x:f>IFERROR(ABS(F3735-D3735)/ABS(D3735),"")</x:f>
        <x:v>0.4611529827303726</x:v>
      </x:c>
      <x:c r="J3735" s="119" t="n">
        <x:f>IFERROR(ABS(G3735-D3735)/ABS(D3735),"")</x:f>
        <x:v>0.3467031106834054</x:v>
      </x:c>
      <x:c r="K3735" s="120" t="n">
        <x:f>E3735-D3735</x:f>
        <x:v>-73317.57156296706</x:v>
      </x:c>
      <x:c r="L3735" s="77" t="str">
        <x:v>weighted_hybrid</x:v>
      </x:c>
      <x:c r="M3735" s="77" t="str">
        <x:v>是</x:v>
      </x:c>
      <x:c r="N3735" s="77" t="str">
        <x:v>是</x:v>
      </x:c>
    </x:row>
    <x:row r="3736">
      <x:c r="A3736" s="77" t="str">
        <x:v>4768</x:v>
      </x:c>
      <x:c r="B3736" s="77" t="str">
        <x:v>晶呈科技</x:v>
      </x:c>
      <x:c r="C3736" s="125" t="n">
        <x:v>45992</x:v>
      </x:c>
      <x:c r="D3736" s="120" t="n">
        <x:v>283402</x:v>
      </x:c>
      <x:c r="E3736" s="120" t="n">
        <x:v>175369.63326885074</x:v>
      </x:c>
      <x:c r="F3736" s="120" t="n">
        <x:v>185703.6417821204</x:v>
      </x:c>
      <x:c r="G3736" s="120" t="n">
        <x:v>174221.41010070965</x:v>
      </x:c>
      <x:c r="H3736" s="119" t="n">
        <x:v>0.3811983215755332</x:v>
      </x:c>
      <x:c r="I3736" s="119" t="n">
        <x:f>IFERROR(ABS(F3736-D3736)/ABS(D3736),"")</x:f>
        <x:v>0.3447341875423589</x:v>
      </x:c>
      <x:c r="J3736" s="119" t="n">
        <x:f>IFERROR(ABS(G3736-D3736)/ABS(D3736),"")</x:f>
        <x:v>0.3852498920236637</x:v>
      </x:c>
      <x:c r="K3736" s="120" t="n">
        <x:f>E3736-D3736</x:f>
        <x:v>-108032.36673114926</x:v>
      </x:c>
      <x:c r="L3736" s="77" t="str">
        <x:v>weighted_hybrid</x:v>
      </x:c>
      <x:c r="M3736" s="77" t="str">
        <x:v>是</x:v>
      </x:c>
      <x:c r="N3736" s="77" t="str">
        <x:v>是</x:v>
      </x:c>
    </x:row>
    <x:row r="3737">
      <x:c r="A3737" s="77" t="str">
        <x:v>4770</x:v>
      </x:c>
      <x:c r="B3737" s="77" t="str">
        <x:v>上品</x:v>
      </x:c>
      <x:c r="C3737" s="125" t="n">
        <x:v>45658</x:v>
      </x:c>
      <x:c r="D3737" s="120" t="n">
        <x:v>241121</x:v>
      </x:c>
      <x:c r="E3737" s="120" t="n">
        <x:v>583035.7184746463</x:v>
      </x:c>
      <x:c r="F3737" s="120" t="n">
        <x:v>597659.3748405323</x:v>
      </x:c>
      <x:c r="G3737" s="120" t="n">
        <x:v>581410.8677673257</x:v>
      </x:c>
      <x:c r="H3737" s="119" t="n">
        <x:v>1.418021319066553</x:v>
      </x:c>
      <x:c r="I3737" s="119" t="n">
        <x:f>IFERROR(ABS(F3737-D3737)/ABS(D3737),"")</x:f>
        <x:v>1.478669940986195</x:v>
      </x:c>
      <x:c r="J3737" s="119" t="n">
        <x:f>IFERROR(ABS(G3737-D3737)/ABS(D3737),"")</x:f>
        <x:v>1.411282583297704</x:v>
      </x:c>
      <x:c r="K3737" s="120" t="n">
        <x:f>E3737-D3737</x:f>
        <x:v>341914.71847464633</x:v>
      </x:c>
      <x:c r="L3737" s="77" t="str">
        <x:v>weighted_hybrid</x:v>
      </x:c>
      <x:c r="M3737" s="77" t="str">
        <x:v>是</x:v>
      </x:c>
      <x:c r="N3737" s="77" t="str">
        <x:v>是</x:v>
      </x:c>
    </x:row>
    <x:row r="3738">
      <x:c r="A3738" s="77" t="str">
        <x:v>4770</x:v>
      </x:c>
      <x:c r="B3738" s="77" t="str">
        <x:v>上品</x:v>
      </x:c>
      <x:c r="C3738" s="125" t="n">
        <x:v>45689</x:v>
      </x:c>
      <x:c r="D3738" s="120" t="n">
        <x:v>300636</x:v>
      </x:c>
      <x:c r="E3738" s="120" t="n">
        <x:v>318329.9666138785</x:v>
      </x:c>
      <x:c r="F3738" s="120" t="n">
        <x:v>343219.48681531945</x:v>
      </x:c>
      <x:c r="G3738" s="120" t="n">
        <x:v>315564.4643692739</x:v>
      </x:c>
      <x:c r="H3738" s="119" t="n">
        <x:v>0.05885511586728966</x:v>
      </x:c>
      <x:c r="I3738" s="119" t="n">
        <x:f>IFERROR(ABS(F3738-D3738)/ABS(D3738),"")</x:f>
        <x:v>0.14164466935203854</x:v>
      </x:c>
      <x:c r="J3738" s="119" t="n">
        <x:f>IFERROR(ABS(G3738-D3738)/ABS(D3738),"")</x:f>
        <x:v>0.049656276591206375</x:v>
      </x:c>
      <x:c r="K3738" s="120" t="n">
        <x:f>E3738-D3738</x:f>
        <x:v>17693.966613878496</x:v>
      </x:c>
      <x:c r="L3738" s="77" t="str">
        <x:v>weighted_hybrid</x:v>
      </x:c>
      <x:c r="M3738" s="77" t="str">
        <x:v>是</x:v>
      </x:c>
      <x:c r="N3738" s="77" t="str">
        <x:v>是</x:v>
      </x:c>
    </x:row>
    <x:row r="3739">
      <x:c r="A3739" s="77" t="str">
        <x:v>4770</x:v>
      </x:c>
      <x:c r="B3739" s="77" t="str">
        <x:v>上品</x:v>
      </x:c>
      <x:c r="C3739" s="125" t="n">
        <x:v>45717</x:v>
      </x:c>
      <x:c r="D3739" s="120" t="n">
        <x:v>424093</x:v>
      </x:c>
      <x:c r="E3739" s="120" t="n">
        <x:v>402339.9257020052</x:v>
      </x:c>
      <x:c r="F3739" s="120" t="n">
        <x:v>411110.26102387125</x:v>
      </x:c>
      <x:c r="G3739" s="120" t="n">
        <x:v>401365.4439995757</x:v>
      </x:c>
      <x:c r="H3739" s="119" t="n">
        <x:v>0.05129316988961096</x:v>
      </x:c>
      <x:c r="I3739" s="119" t="n">
        <x:f>IFERROR(ABS(F3739-D3739)/ABS(D3739),"")</x:f>
        <x:v>0.030612952763023085</x:v>
      </x:c>
      <x:c r="J3739" s="119" t="n">
        <x:f>IFERROR(ABS(G3739-D3739)/ABS(D3739),"")</x:f>
        <x:v>0.05359097179256511</x:v>
      </x:c>
      <x:c r="K3739" s="120" t="n">
        <x:f>E3739-D3739</x:f>
        <x:v>-21753.074297994783</x:v>
      </x:c>
      <x:c r="L3739" s="77" t="str">
        <x:v>weighted_hybrid</x:v>
      </x:c>
      <x:c r="M3739" s="77" t="str">
        <x:v>是</x:v>
      </x:c>
      <x:c r="N3739" s="77" t="str">
        <x:v>是</x:v>
      </x:c>
    </x:row>
    <x:row r="3740">
      <x:c r="A3740" s="77" t="str">
        <x:v>4770</x:v>
      </x:c>
      <x:c r="B3740" s="77" t="str">
        <x:v>上品</x:v>
      </x:c>
      <x:c r="C3740" s="125" t="n">
        <x:v>45748</x:v>
      </x:c>
      <x:c r="D3740" s="120" t="n">
        <x:v>337250</x:v>
      </x:c>
      <x:c r="E3740" s="120" t="n">
        <x:v>355819.65547610464</x:v>
      </x:c>
      <x:c r="F3740" s="120" t="n">
        <x:v>332638.6075102199</x:v>
      </x:c>
      <x:c r="G3740" s="120" t="n">
        <x:v>358395.327472314</x:v>
      </x:c>
      <x:c r="H3740" s="119" t="n">
        <x:v>0.05506198806850895</x:v>
      </x:c>
      <x:c r="I3740" s="119" t="n">
        <x:f>IFERROR(ABS(F3740-D3740)/ABS(D3740),"")</x:f>
        <x:v>0.013673513683558458</x:v>
      </x:c>
      <x:c r="J3740" s="119" t="n">
        <x:f>IFERROR(ABS(G3740-D3740)/ABS(D3740),"")</x:f>
        <x:v>0.06269926604096072</x:v>
      </x:c>
      <x:c r="K3740" s="120" t="n">
        <x:f>E3740-D3740</x:f>
        <x:v>18569.655476104643</x:v>
      </x:c>
      <x:c r="L3740" s="77" t="str">
        <x:v>weighted_hybrid</x:v>
      </x:c>
      <x:c r="M3740" s="77" t="str">
        <x:v>是</x:v>
      </x:c>
      <x:c r="N3740" s="77" t="str">
        <x:v>是</x:v>
      </x:c>
    </x:row>
    <x:row r="3741">
      <x:c r="A3741" s="77" t="str">
        <x:v>4770</x:v>
      </x:c>
      <x:c r="B3741" s="77" t="str">
        <x:v>上品</x:v>
      </x:c>
      <x:c r="C3741" s="125" t="n">
        <x:v>45778</x:v>
      </x:c>
      <x:c r="D3741" s="120" t="n">
        <x:v>469738</x:v>
      </x:c>
      <x:c r="E3741" s="120" t="n">
        <x:v>412556.7754059808</x:v>
      </x:c>
      <x:c r="F3741" s="120" t="n">
        <x:v>435406.1837610685</x:v>
      </x:c>
      <x:c r="G3741" s="120" t="n">
        <x:v>410017.95225541556</x:v>
      </x:c>
      <x:c r="H3741" s="119" t="n">
        <x:v>0.12173003800846255</x:v>
      </x:c>
      <x:c r="I3741" s="119" t="n">
        <x:f>IFERROR(ABS(F3741-D3741)/ABS(D3741),"")</x:f>
        <x:v>0.07308715973357807</x:v>
      </x:c>
      <x:c r="J3741" s="119" t="n">
        <x:f>IFERROR(ABS(G3741-D3741)/ABS(D3741),"")</x:f>
        <x:v>0.12713480226122742</x:v>
      </x:c>
      <x:c r="K3741" s="120" t="n">
        <x:f>E3741-D3741</x:f>
        <x:v>-57181.22459401918</x:v>
      </x:c>
      <x:c r="L3741" s="77" t="str">
        <x:v>weighted_hybrid</x:v>
      </x:c>
      <x:c r="M3741" s="77" t="str">
        <x:v>是</x:v>
      </x:c>
      <x:c r="N3741" s="77" t="str">
        <x:v>是</x:v>
      </x:c>
    </x:row>
    <x:row r="3742">
      <x:c r="A3742" s="77" t="str">
        <x:v>4770</x:v>
      </x:c>
      <x:c r="B3742" s="77" t="str">
        <x:v>上品</x:v>
      </x:c>
      <x:c r="C3742" s="125" t="n">
        <x:v>45809</x:v>
      </x:c>
      <x:c r="D3742" s="120" t="n">
        <x:v>505339</x:v>
      </x:c>
      <x:c r="E3742" s="120" t="n">
        <x:v>412417.08045349503</x:v>
      </x:c>
      <x:c r="F3742" s="120" t="n">
        <x:v>336490.2468861852</x:v>
      </x:c>
      <x:c r="G3742" s="120" t="n">
        <x:v>420853.3952943072</x:v>
      </x:c>
      <x:c r="H3742" s="119" t="n">
        <x:v>0.18388036456023574</x:v>
      </x:c>
      <x:c r="I3742" s="119" t="n">
        <x:f>IFERROR(ABS(F3742-D3742)/ABS(D3742),"")</x:f>
        <x:v>0.3341296696154756</x:v>
      </x:c>
      <x:c r="J3742" s="119" t="n">
        <x:f>IFERROR(ABS(G3742-D3742)/ABS(D3742),"")</x:f>
        <x:v>0.1671859973318758</x:v>
      </x:c>
      <x:c r="K3742" s="120" t="n">
        <x:f>E3742-D3742</x:f>
        <x:v>-92921.91954650497</x:v>
      </x:c>
      <x:c r="L3742" s="77" t="str">
        <x:v>weighted_hybrid</x:v>
      </x:c>
      <x:c r="M3742" s="77" t="str">
        <x:v>是</x:v>
      </x:c>
      <x:c r="N3742" s="77" t="str">
        <x:v>是</x:v>
      </x:c>
    </x:row>
    <x:row r="3743">
      <x:c r="A3743" s="77" t="str">
        <x:v>4770</x:v>
      </x:c>
      <x:c r="B3743" s="77" t="str">
        <x:v>上品</x:v>
      </x:c>
      <x:c r="C3743" s="125" t="n">
        <x:v>45839</x:v>
      </x:c>
      <x:c r="D3743" s="120" t="n">
        <x:v>356449</x:v>
      </x:c>
      <x:c r="E3743" s="120" t="n">
        <x:v>486358.0053768839</x:v>
      </x:c>
      <x:c r="F3743" s="120" t="n">
        <x:v>440814.478205661</x:v>
      </x:c>
      <x:c r="G3743" s="120" t="n">
        <x:v>491418.3972847975</x:v>
      </x:c>
      <x:c r="H3743" s="119" t="n">
        <x:v>0.36445327487770734</x:v>
      </x:c>
      <x:c r="I3743" s="119" t="n">
        <x:f>IFERROR(ABS(F3743-D3743)/ABS(D3743),"")</x:f>
        <x:v>0.23668316703276204</x:v>
      </x:c>
      <x:c r="J3743" s="119" t="n">
        <x:f>IFERROR(ABS(G3743-D3743)/ABS(D3743),"")</x:f>
        <x:v>0.3786499535271456</x:v>
      </x:c>
      <x:c r="K3743" s="120" t="n">
        <x:f>E3743-D3743</x:f>
        <x:v>129909.0053768839</x:v>
      </x:c>
      <x:c r="L3743" s="77" t="str">
        <x:v>weighted_hybrid</x:v>
      </x:c>
      <x:c r="M3743" s="77" t="str">
        <x:v>是</x:v>
      </x:c>
      <x:c r="N3743" s="77" t="str">
        <x:v>是</x:v>
      </x:c>
    </x:row>
    <x:row r="3744">
      <x:c r="A3744" s="77" t="str">
        <x:v>4770</x:v>
      </x:c>
      <x:c r="B3744" s="77" t="str">
        <x:v>上品</x:v>
      </x:c>
      <x:c r="C3744" s="125" t="n">
        <x:v>45870</x:v>
      </x:c>
      <x:c r="D3744" s="120" t="n">
        <x:v>697874</x:v>
      </x:c>
      <x:c r="E3744" s="120" t="n">
        <x:v>378934.3252301111</x:v>
      </x:c>
      <x:c r="F3744" s="120" t="n">
        <x:v>386116.5424747127</x:v>
      </x:c>
      <x:c r="G3744" s="120" t="n">
        <x:v>378136.30109182204</x:v>
      </x:c>
      <x:c r="H3744" s="119" t="n">
        <x:v>0.4570161300892266</x:v>
      </x:c>
      <x:c r="I3744" s="119" t="n">
        <x:f>IFERROR(ABS(F3744-D3744)/ABS(D3744),"")</x:f>
        <x:v>0.4467245627796526</x:v>
      </x:c>
      <x:c r="J3744" s="119" t="n">
        <x:f>IFERROR(ABS(G3744-D3744)/ABS(D3744),"")</x:f>
        <x:v>0.4581596375680681</x:v>
      </x:c>
      <x:c r="K3744" s="120" t="n">
        <x:f>E3744-D3744</x:f>
        <x:v>-318939.6747698889</x:v>
      </x:c>
      <x:c r="L3744" s="77" t="str">
        <x:v>weighted_hybrid</x:v>
      </x:c>
      <x:c r="M3744" s="77" t="str">
        <x:v>是</x:v>
      </x:c>
      <x:c r="N3744" s="77" t="str">
        <x:v>是</x:v>
      </x:c>
    </x:row>
    <x:row r="3745">
      <x:c r="A3745" s="77" t="str">
        <x:v>4770</x:v>
      </x:c>
      <x:c r="B3745" s="77" t="str">
        <x:v>上品</x:v>
      </x:c>
      <x:c r="C3745" s="125" t="n">
        <x:v>45901</x:v>
      </x:c>
      <x:c r="D3745" s="120" t="n">
        <x:v>342732</x:v>
      </x:c>
      <x:c r="E3745" s="120" t="n">
        <x:v>638829.7446137086</x:v>
      </x:c>
      <x:c r="F3745" s="120" t="n">
        <x:v>563189.774520652</x:v>
      </x:c>
      <x:c r="G3745" s="120" t="n">
        <x:v>647234.1857351593</x:v>
      </x:c>
      <x:c r="H3745" s="119" t="n">
        <x:v>0.8639337576115116</x:v>
      </x:c>
      <x:c r="I3745" s="119" t="n">
        <x:f>IFERROR(ABS(F3745-D3745)/ABS(D3745),"")</x:f>
        <x:v>0.6432366237195594</x:v>
      </x:c>
      <x:c r="J3745" s="119" t="n">
        <x:f>IFERROR(ABS(G3745-D3745)/ABS(D3745),"")</x:f>
        <x:v>0.888455661377284</x:v>
      </x:c>
      <x:c r="K3745" s="120" t="n">
        <x:f>E3745-D3745</x:f>
        <x:v>296097.7446137086</x:v>
      </x:c>
      <x:c r="L3745" s="77" t="str">
        <x:v>weighted_hybrid</x:v>
      </x:c>
      <x:c r="M3745" s="77" t="str">
        <x:v>是</x:v>
      </x:c>
      <x:c r="N3745" s="77" t="str">
        <x:v>是</x:v>
      </x:c>
    </x:row>
    <x:row r="3746">
      <x:c r="A3746" s="77" t="str">
        <x:v>4770</x:v>
      </x:c>
      <x:c r="B3746" s="77" t="str">
        <x:v>上品</x:v>
      </x:c>
      <x:c r="C3746" s="125" t="n">
        <x:v>45931</x:v>
      </x:c>
      <x:c r="D3746" s="120" t="n">
        <x:v>273022</x:v>
      </x:c>
      <x:c r="E3746" s="120" t="n">
        <x:v>338127.2628805841</x:v>
      </x:c>
      <x:c r="F3746" s="120" t="n">
        <x:v>413047.29030908697</x:v>
      </x:c>
      <x:c r="G3746" s="120" t="n">
        <x:v>329802.8153885283</x:v>
      </x:c>
      <x:c r="H3746" s="119" t="n">
        <x:v>0.23846159972670375</x:v>
      </x:c>
      <x:c r="I3746" s="119" t="n">
        <x:f>IFERROR(ABS(F3746-D3746)/ABS(D3746),"")</x:f>
        <x:v>0.5128718209854406</x:v>
      </x:c>
      <x:c r="J3746" s="119" t="n">
        <x:f>IFERROR(ABS(G3746-D3746)/ABS(D3746),"")</x:f>
        <x:v>0.2079715751423998</x:v>
      </x:c>
      <x:c r="K3746" s="120" t="n">
        <x:f>E3746-D3746</x:f>
        <x:v>65105.26288058411</x:v>
      </x:c>
      <x:c r="L3746" s="77" t="str">
        <x:v>weighted_hybrid</x:v>
      </x:c>
      <x:c r="M3746" s="77" t="str">
        <x:v>是</x:v>
      </x:c>
      <x:c r="N3746" s="77" t="str">
        <x:v>是</x:v>
      </x:c>
    </x:row>
    <x:row r="3747">
      <x:c r="A3747" s="77" t="str">
        <x:v>4770</x:v>
      </x:c>
      <x:c r="B3747" s="77" t="str">
        <x:v>上品</x:v>
      </x:c>
      <x:c r="C3747" s="125" t="n">
        <x:v>45962</x:v>
      </x:c>
      <x:c r="D3747" s="120" t="n">
        <x:v>311144</x:v>
      </x:c>
      <x:c r="E3747" s="120" t="n">
        <x:v>300411.4924440523</x:v>
      </x:c>
      <x:c r="F3747" s="120" t="n">
        <x:v>367867.3632003153</x:v>
      </x:c>
      <x:c r="G3747" s="120" t="n">
        <x:v>292916.3956933564</x:v>
      </x:c>
      <x:c r="H3747" s="119" t="n">
        <x:v>0.0344936992387695</x:v>
      </x:c>
      <x:c r="I3747" s="119" t="n">
        <x:f>IFERROR(ABS(F3747-D3747)/ABS(D3747),"")</x:f>
        <x:v>0.18230582367108245</x:v>
      </x:c>
      <x:c r="J3747" s="119" t="n">
        <x:f>IFERROR(ABS(G3747-D3747)/ABS(D3747),"")</x:f>
        <x:v>0.05858253511764198</x:v>
      </x:c>
      <x:c r="K3747" s="120" t="n">
        <x:f>E3747-D3747</x:f>
        <x:v>-10732.507555947697</x:v>
      </x:c>
      <x:c r="L3747" s="77" t="str">
        <x:v>weighted_hybrid</x:v>
      </x:c>
      <x:c r="M3747" s="77" t="str">
        <x:v>是</x:v>
      </x:c>
      <x:c r="N3747" s="77" t="str">
        <x:v>是</x:v>
      </x:c>
    </x:row>
    <x:row r="3748">
      <x:c r="A3748" s="77" t="str">
        <x:v>4770</x:v>
      </x:c>
      <x:c r="B3748" s="77" t="str">
        <x:v>上品</x:v>
      </x:c>
      <x:c r="C3748" s="125" t="n">
        <x:v>45992</x:v>
      </x:c>
      <x:c r="D3748" s="120" t="n">
        <x:v>466704</x:v>
      </x:c>
      <x:c r="E3748" s="120" t="n">
        <x:v>298745.7994386415</x:v>
      </x:c>
      <x:c r="F3748" s="120" t="n">
        <x:v>315609.726605968</x:v>
      </x:c>
      <x:c r="G3748" s="120" t="n">
        <x:v>296872.0297533831</x:v>
      </x:c>
      <x:c r="H3748" s="119" t="n">
        <x:v>0.3598816392432001</x:v>
      </x:c>
      <x:c r="I3748" s="119" t="n">
        <x:f>IFERROR(ABS(F3748-D3748)/ABS(D3748),"")</x:f>
        <x:v>0.32374754318375665</x:v>
      </x:c>
      <x:c r="J3748" s="119" t="n">
        <x:f>IFERROR(ABS(G3748-D3748)/ABS(D3748),"")</x:f>
        <x:v>0.36389653880536044</x:v>
      </x:c>
      <x:c r="K3748" s="120" t="n">
        <x:f>E3748-D3748</x:f>
        <x:v>-167958.20056135848</x:v>
      </x:c>
      <x:c r="L3748" s="77" t="str">
        <x:v>weighted_hybrid</x:v>
      </x:c>
      <x:c r="M3748" s="77" t="str">
        <x:v>是</x:v>
      </x:c>
      <x:c r="N3748" s="77" t="str">
        <x:v>是</x:v>
      </x:c>
    </x:row>
    <x:row r="3749">
      <x:c r="A3749" s="77" t="str">
        <x:v>4807</x:v>
      </x:c>
      <x:c r="B3749" s="77" t="str">
        <x:v>日成-KY</x:v>
      </x:c>
      <x:c r="C3749" s="125" t="n">
        <x:v>45658</x:v>
      </x:c>
      <x:c r="D3749" s="120" t="n">
        <x:v>209977</x:v>
      </x:c>
      <x:c r="E3749" s="120" t="n">
        <x:v>135539.77853026852</x:v>
      </x:c>
      <x:c r="F3749" s="120" t="n">
        <x:v>135405.296214334</x:v>
      </x:c>
      <x:c r="G3749" s="120" t="n">
        <x:v>135554.7210098168</x:v>
      </x:c>
      <x:c r="H3749" s="119" t="n">
        <x:v>0.35450178576573377</x:v>
      </x:c>
      <x:c r="I3749" s="119" t="n">
        <x:f>IFERROR(ABS(F3749-D3749)/ABS(D3749),"")</x:f>
        <x:v>0.3551422478922263</x:v>
      </x:c>
      <x:c r="J3749" s="119" t="n">
        <x:f>IFERROR(ABS(G3749-D3749)/ABS(D3749),"")</x:f>
        <x:v>0.3544306233072346</x:v>
      </x:c>
      <x:c r="K3749" s="120" t="n">
        <x:f>E3749-D3749</x:f>
        <x:v>-74437.22146973148</x:v>
      </x:c>
      <x:c r="L3749" s="77" t="str">
        <x:v>weighted_hybrid</x:v>
      </x:c>
      <x:c r="M3749" s="77" t="str">
        <x:v>是</x:v>
      </x:c>
      <x:c r="N3749" s="77" t="str">
        <x:v>是</x:v>
      </x:c>
    </x:row>
    <x:row r="3750">
      <x:c r="A3750" s="77" t="str">
        <x:v>4807</x:v>
      </x:c>
      <x:c r="B3750" s="77" t="str">
        <x:v>日成-KY</x:v>
      </x:c>
      <x:c r="C3750" s="125" t="n">
        <x:v>45689</x:v>
      </x:c>
      <x:c r="D3750" s="120" t="n">
        <x:v>161643</x:v>
      </x:c>
      <x:c r="E3750" s="120" t="n">
        <x:v>197118.27347959374</x:v>
      </x:c>
      <x:c r="F3750" s="120" t="n">
        <x:v>164447.92955789814</x:v>
      </x:c>
      <x:c r="G3750" s="120" t="n">
        <x:v>200748.31169311548</x:v>
      </x:c>
      <x:c r="H3750" s="119" t="n">
        <x:v>0.21946680944794233</x:v>
      </x:c>
      <x:c r="I3750" s="119" t="n">
        <x:f>IFERROR(ABS(F3750-D3750)/ABS(D3750),"")</x:f>
        <x:v>0.017352620020032666</x:v>
      </x:c>
      <x:c r="J3750" s="119" t="n">
        <x:f>IFERROR(ABS(G3750-D3750)/ABS(D3750),"")</x:f>
        <x:v>0.241923941606599</x:v>
      </x:c>
      <x:c r="K3750" s="120" t="n">
        <x:f>E3750-D3750</x:f>
        <x:v>35475.27347959374</x:v>
      </x:c>
      <x:c r="L3750" s="77" t="str">
        <x:v>weighted_hybrid</x:v>
      </x:c>
      <x:c r="M3750" s="77" t="str">
        <x:v>是</x:v>
      </x:c>
      <x:c r="N3750" s="77" t="str">
        <x:v>是</x:v>
      </x:c>
    </x:row>
    <x:row r="3751">
      <x:c r="A3751" s="77" t="str">
        <x:v>4807</x:v>
      </x:c>
      <x:c r="B3751" s="77" t="str">
        <x:v>日成-KY</x:v>
      </x:c>
      <x:c r="C3751" s="125" t="n">
        <x:v>45717</x:v>
      </x:c>
      <x:c r="D3751" s="120" t="n">
        <x:v>154095</x:v>
      </x:c>
      <x:c r="E3751" s="120" t="n">
        <x:v>151848.36289602102</x:v>
      </x:c>
      <x:c r="F3751" s="120" t="n">
        <x:v>171141.99661503106</x:v>
      </x:c>
      <x:c r="G3751" s="120" t="n">
        <x:v>149704.625816131</x:v>
      </x:c>
      <x:c r="H3751" s="119" t="n">
        <x:v>0.01457955873960207</x:v>
      </x:c>
      <x:c r="I3751" s="119" t="n">
        <x:f>IFERROR(ABS(F3751-D3751)/ABS(D3751),"")</x:f>
        <x:v>0.11062653956994753</x:v>
      </x:c>
      <x:c r="J3751" s="119" t="n">
        <x:f>IFERROR(ABS(G3751-D3751)/ABS(D3751),"")</x:f>
        <x:v>0.02849134744066316</x:v>
      </x:c>
      <x:c r="K3751" s="120" t="n">
        <x:f>E3751-D3751</x:f>
        <x:v>-2246.637103978981</x:v>
      </x:c>
      <x:c r="L3751" s="77" t="str">
        <x:v>weighted_hybrid</x:v>
      </x:c>
      <x:c r="M3751" s="77" t="str">
        <x:v>是</x:v>
      </x:c>
      <x:c r="N3751" s="77" t="str">
        <x:v>是</x:v>
      </x:c>
    </x:row>
    <x:row r="3752">
      <x:c r="A3752" s="77" t="str">
        <x:v>4807</x:v>
      </x:c>
      <x:c r="B3752" s="77" t="str">
        <x:v>日成-KY</x:v>
      </x:c>
      <x:c r="C3752" s="125" t="n">
        <x:v>45748</x:v>
      </x:c>
      <x:c r="D3752" s="120" t="n">
        <x:v>117528</x:v>
      </x:c>
      <x:c r="E3752" s="120" t="n">
        <x:v>171473.5347412559</x:v>
      </x:c>
      <x:c r="F3752" s="120" t="n">
        <x:v>153253.66671203377</x:v>
      </x:c>
      <x:c r="G3752" s="120" t="n">
        <x:v>173497.96452228056</x:v>
      </x:c>
      <x:c r="H3752" s="119" t="n">
        <x:v>0.45900155487420785</x:v>
      </x:c>
      <x:c r="I3752" s="119" t="n">
        <x:f>IFERROR(ABS(F3752-D3752)/ABS(D3752),"")</x:f>
        <x:v>0.303975790552326</x:v>
      </x:c>
      <x:c r="J3752" s="119" t="n">
        <x:f>IFERROR(ABS(G3752-D3752)/ABS(D3752),"")</x:f>
        <x:v>0.47622663979886115</x:v>
      </x:c>
      <x:c r="K3752" s="120" t="n">
        <x:f>E3752-D3752</x:f>
        <x:v>53945.53474125589</x:v>
      </x:c>
      <x:c r="L3752" s="77" t="str">
        <x:v>weighted_hybrid</x:v>
      </x:c>
      <x:c r="M3752" s="77" t="str">
        <x:v>是</x:v>
      </x:c>
      <x:c r="N3752" s="77" t="str">
        <x:v>是</x:v>
      </x:c>
    </x:row>
    <x:row r="3753">
      <x:c r="A3753" s="77" t="str">
        <x:v>4807</x:v>
      </x:c>
      <x:c r="B3753" s="77" t="str">
        <x:v>日成-KY</x:v>
      </x:c>
      <x:c r="C3753" s="125" t="n">
        <x:v>45778</x:v>
      </x:c>
      <x:c r="D3753" s="120" t="n">
        <x:v>144277</x:v>
      </x:c>
      <x:c r="E3753" s="120" t="n">
        <x:v>137258.3821765343</x:v>
      </x:c>
      <x:c r="F3753" s="120" t="n">
        <x:v>130177.81234744158</x:v>
      </x:c>
      <x:c r="G3753" s="120" t="n">
        <x:v>138045.1121575446</x:v>
      </x:c>
      <x:c r="H3753" s="119" t="n">
        <x:v>0.048646823980715556</x:v>
      </x:c>
      <x:c r="I3753" s="119" t="n">
        <x:f>IFERROR(ABS(F3753-D3753)/ABS(D3753),"")</x:f>
        <x:v>0.09772304423129413</x:v>
      </x:c>
      <x:c r="J3753" s="119" t="n">
        <x:f>IFERROR(ABS(G3753-D3753)/ABS(D3753),"")</x:f>
        <x:v>0.04319391061954028</x:v>
      </x:c>
      <x:c r="K3753" s="120" t="n">
        <x:f>E3753-D3753</x:f>
        <x:v>-7018.617823465698</x:v>
      </x:c>
      <x:c r="L3753" s="77" t="str">
        <x:v>weighted_hybrid</x:v>
      </x:c>
      <x:c r="M3753" s="77" t="str">
        <x:v>是</x:v>
      </x:c>
      <x:c r="N3753" s="77" t="str">
        <x:v>是</x:v>
      </x:c>
    </x:row>
    <x:row r="3754">
      <x:c r="A3754" s="77" t="str">
        <x:v>4807</x:v>
      </x:c>
      <x:c r="B3754" s="77" t="str">
        <x:v>日成-KY</x:v>
      </x:c>
      <x:c r="C3754" s="125" t="n">
        <x:v>45809</x:v>
      </x:c>
      <x:c r="D3754" s="120" t="n">
        <x:v>199101</x:v>
      </x:c>
      <x:c r="E3754" s="120" t="n">
        <x:v>164201.01707223096</x:v>
      </x:c>
      <x:c r="F3754" s="120" t="n">
        <x:v>147863.72303673855</x:v>
      </x:c>
      <x:c r="G3754" s="120" t="n">
        <x:v>166016.27196506344</x:v>
      </x:c>
      <x:c r="H3754" s="119" t="n">
        <x:v>0.17528783345020385</x:v>
      </x:c>
      <x:c r="I3754" s="119" t="n">
        <x:f>IFERROR(ABS(F3754-D3754)/ABS(D3754),"")</x:f>
        <x:v>0.2573431422406791</x:v>
      </x:c>
      <x:c r="J3754" s="119" t="n">
        <x:f>IFERROR(ABS(G3754-D3754)/ABS(D3754),"")</x:f>
        <x:v>0.16617057691792889</x:v>
      </x:c>
      <x:c r="K3754" s="120" t="n">
        <x:f>E3754-D3754</x:f>
        <x:v>-34899.982927769044</x:v>
      </x:c>
      <x:c r="L3754" s="77" t="str">
        <x:v>weighted_hybrid</x:v>
      </x:c>
      <x:c r="M3754" s="77" t="str">
        <x:v>是</x:v>
      </x:c>
      <x:c r="N3754" s="77" t="str">
        <x:v>是</x:v>
      </x:c>
    </x:row>
    <x:row r="3755">
      <x:c r="A3755" s="77" t="str">
        <x:v>4807</x:v>
      </x:c>
      <x:c r="B3755" s="77" t="str">
        <x:v>日成-KY</x:v>
      </x:c>
      <x:c r="C3755" s="125" t="n">
        <x:v>45839</x:v>
      </x:c>
      <x:c r="D3755" s="120" t="n">
        <x:v>175177</x:v>
      </x:c>
      <x:c r="E3755" s="120" t="n">
        <x:v>223735.7462110437</x:v>
      </x:c>
      <x:c r="F3755" s="120" t="n">
        <x:v>220349.9886647177</x:v>
      </x:c>
      <x:c r="G3755" s="120" t="n">
        <x:v>224111.9414939688</x:v>
      </x:c>
      <x:c r="H3755" s="119" t="n">
        <x:v>0.27719818361453674</x:v>
      </x:c>
      <x:c r="I3755" s="119" t="n">
        <x:f>IFERROR(ABS(F3755-D3755)/ABS(D3755),"")</x:f>
        <x:v>0.2578705461602705</x:v>
      </x:c>
      <x:c r="J3755" s="119" t="n">
        <x:f>IFERROR(ABS(G3755-D3755)/ABS(D3755),"")</x:f>
        <x:v>0.27934569888723293</x:v>
      </x:c>
      <x:c r="K3755" s="120" t="n">
        <x:f>E3755-D3755</x:f>
        <x:v>48558.746211043705</x:v>
      </x:c>
      <x:c r="L3755" s="77" t="str">
        <x:v>weighted_hybrid</x:v>
      </x:c>
      <x:c r="M3755" s="77" t="str">
        <x:v>是</x:v>
      </x:c>
      <x:c r="N3755" s="77" t="str">
        <x:v>是</x:v>
      </x:c>
    </x:row>
    <x:row r="3756">
      <x:c r="A3756" s="77" t="str">
        <x:v>4807</x:v>
      </x:c>
      <x:c r="B3756" s="77" t="str">
        <x:v>日成-KY</x:v>
      </x:c>
      <x:c r="C3756" s="125" t="n">
        <x:v>45870</x:v>
      </x:c>
      <x:c r="D3756" s="120" t="n">
        <x:v>167011</x:v>
      </x:c>
      <x:c r="E3756" s="120" t="n">
        <x:v>213310.23261188905</x:v>
      </x:c>
      <x:c r="F3756" s="120" t="n">
        <x:v>214145.88670931372</x:v>
      </x:c>
      <x:c r="G3756" s="120" t="n">
        <x:v>213217.38215661963</x:v>
      </x:c>
      <x:c r="H3756" s="119" t="n">
        <x:v>0.27722265366885446</x:v>
      </x:c>
      <x:c r="I3756" s="119" t="n">
        <x:f>IFERROR(ABS(F3756-D3756)/ABS(D3756),"")</x:f>
        <x:v>0.28222624084230213</x:v>
      </x:c>
      <x:c r="J3756" s="119" t="n">
        <x:f>IFERROR(ABS(G3756-D3756)/ABS(D3756),"")</x:f>
        <x:v>0.2766666995384713</x:v>
      </x:c>
      <x:c r="K3756" s="120" t="n">
        <x:f>E3756-D3756</x:f>
        <x:v>46299.23261188905</x:v>
      </x:c>
      <x:c r="L3756" s="77" t="str">
        <x:v>weighted_hybrid</x:v>
      </x:c>
      <x:c r="M3756" s="77" t="str">
        <x:v>是</x:v>
      </x:c>
      <x:c r="N3756" s="77" t="str">
        <x:v>是</x:v>
      </x:c>
    </x:row>
    <x:row r="3757">
      <x:c r="A3757" s="77" t="str">
        <x:v>4807</x:v>
      </x:c>
      <x:c r="B3757" s="77" t="str">
        <x:v>日成-KY</x:v>
      </x:c>
      <x:c r="C3757" s="125" t="n">
        <x:v>45901</x:v>
      </x:c>
      <x:c r="D3757" s="120" t="n">
        <x:v>277739</x:v>
      </x:c>
      <x:c r="E3757" s="120" t="n">
        <x:v>183017.10571041727</x:v>
      </x:c>
      <x:c r="F3757" s="120" t="n">
        <x:v>207700.2880436629</x:v>
      </x:c>
      <x:c r="G3757" s="120" t="n">
        <x:v>180274.52989561218</x:v>
      </x:c>
      <x:c r="H3757" s="119" t="n">
        <x:v>0.3410464295240594</x:v>
      </x:c>
      <x:c r="I3757" s="119" t="n">
        <x:f>IFERROR(ABS(F3757-D3757)/ABS(D3757),"")</x:f>
        <x:v>0.25217456661231263</x:v>
      </x:c>
      <x:c r="J3757" s="119" t="n">
        <x:f>IFERROR(ABS(G3757-D3757)/ABS(D3757),"")</x:f>
        <x:v>0.35092108095869795</x:v>
      </x:c>
      <x:c r="K3757" s="120" t="n">
        <x:f>E3757-D3757</x:f>
        <x:v>-94721.89428958273</x:v>
      </x:c>
      <x:c r="L3757" s="77" t="str">
        <x:v>weighted_hybrid</x:v>
      </x:c>
      <x:c r="M3757" s="77" t="str">
        <x:v>是</x:v>
      </x:c>
      <x:c r="N3757" s="77" t="str">
        <x:v>是</x:v>
      </x:c>
    </x:row>
    <x:row r="3758">
      <x:c r="A3758" s="77" t="str">
        <x:v>4807</x:v>
      </x:c>
      <x:c r="B3758" s="77" t="str">
        <x:v>日成-KY</x:v>
      </x:c>
      <x:c r="C3758" s="125" t="n">
        <x:v>45931</x:v>
      </x:c>
      <x:c r="D3758" s="120" t="n">
        <x:v>209186</x:v>
      </x:c>
      <x:c r="E3758" s="120" t="n">
        <x:v>250710.12756185414</x:v>
      </x:c>
      <x:c r="F3758" s="120" t="n">
        <x:v>271453.11392832856</x:v>
      </x:c>
      <x:c r="G3758" s="120" t="n">
        <x:v>248405.35129891252</x:v>
      </x:c>
      <x:c r="H3758" s="119" t="n">
        <x:v>0.1985033776727608</x:v>
      </x:c>
      <x:c r="I3758" s="119" t="n">
        <x:f>IFERROR(ABS(F3758-D3758)/ABS(D3758),"")</x:f>
        <x:v>0.2976638681763051</x:v>
      </x:c>
      <x:c r="J3758" s="119" t="n">
        <x:f>IFERROR(ABS(G3758-D3758)/ABS(D3758),"")</x:f>
        <x:v>0.1874855453945891</x:v>
      </x:c>
      <x:c r="K3758" s="120" t="n">
        <x:f>E3758-D3758</x:f>
        <x:v>41524.12756185414</x:v>
      </x:c>
      <x:c r="L3758" s="77" t="str">
        <x:v>weighted_hybrid</x:v>
      </x:c>
      <x:c r="M3758" s="77" t="str">
        <x:v>是</x:v>
      </x:c>
      <x:c r="N3758" s="77" t="str">
        <x:v>是</x:v>
      </x:c>
    </x:row>
    <x:row r="3759">
      <x:c r="A3759" s="77" t="str">
        <x:v>4807</x:v>
      </x:c>
      <x:c r="B3759" s="77" t="str">
        <x:v>日成-KY</x:v>
      </x:c>
      <x:c r="C3759" s="125" t="n">
        <x:v>45962</x:v>
      </x:c>
      <x:c r="D3759" s="120" t="n">
        <x:v>180336</x:v>
      </x:c>
      <x:c r="E3759" s="120" t="n">
        <x:v>202949.13180668897</x:v>
      </x:c>
      <x:c r="F3759" s="120" t="n">
        <x:v>195935.187987284</x:v>
      </x:c>
      <x:c r="G3759" s="120" t="n">
        <x:v>203728.45889773397</x:v>
      </x:c>
      <x:c r="H3759" s="119" t="n">
        <x:v>0.12539444041505282</x:v>
      </x:c>
      <x:c r="I3759" s="119" t="n">
        <x:f>IFERROR(ABS(F3759-D3759)/ABS(D3759),"")</x:f>
        <x:v>0.0865006875348461</x:v>
      </x:c>
      <x:c r="J3759" s="119" t="n">
        <x:f>IFERROR(ABS(G3759-D3759)/ABS(D3759),"")</x:f>
        <x:v>0.12971596851285364</x:v>
      </x:c>
      <x:c r="K3759" s="120" t="n">
        <x:f>E3759-D3759</x:f>
        <x:v>22613.131806688965</x:v>
      </x:c>
      <x:c r="L3759" s="77" t="str">
        <x:v>weighted_hybrid</x:v>
      </x:c>
      <x:c r="M3759" s="77" t="str">
        <x:v>是</x:v>
      </x:c>
      <x:c r="N3759" s="77" t="str">
        <x:v>是</x:v>
      </x:c>
    </x:row>
    <x:row r="3760">
      <x:c r="A3760" s="77" t="str">
        <x:v>4807</x:v>
      </x:c>
      <x:c r="B3760" s="77" t="str">
        <x:v>日成-KY</x:v>
      </x:c>
      <x:c r="C3760" s="125" t="n">
        <x:v>45992</x:v>
      </x:c>
      <x:c r="D3760" s="120" t="n">
        <x:v>130233</x:v>
      </x:c>
      <x:c r="E3760" s="120" t="n">
        <x:v>134816.45609084217</x:v>
      </x:c>
      <x:c r="F3760" s="120" t="n">
        <x:v>113690.12505873204</x:v>
      </x:c>
      <x:c r="G3760" s="120" t="n">
        <x:v>137163.82620552107</x:v>
      </x:c>
      <x:c r="H3760" s="119" t="n">
        <x:v>0.03519427557410311</x:v>
      </x:c>
      <x:c r="I3760" s="119" t="n">
        <x:f>IFERROR(ABS(F3760-D3760)/ABS(D3760),"")</x:f>
        <x:v>0.12702521589203936</x:v>
      </x:c>
      <x:c r="J3760" s="119" t="n">
        <x:f>IFERROR(ABS(G3760-D3760)/ABS(D3760),"")</x:f>
        <x:v>0.05321866351478554</x:v>
      </x:c>
      <x:c r="K3760" s="120" t="n">
        <x:f>E3760-D3760</x:f>
        <x:v>4583.45609084217</x:v>
      </x:c>
      <x:c r="L3760" s="77" t="str">
        <x:v>weighted_hybrid</x:v>
      </x:c>
      <x:c r="M3760" s="77" t="str">
        <x:v>是</x:v>
      </x:c>
      <x:c r="N3760" s="77" t="str">
        <x:v>是</x:v>
      </x:c>
    </x:row>
    <x:row r="3761">
      <x:c r="A3761" s="77" t="str">
        <x:v>4903</x:v>
      </x:c>
      <x:c r="B3761" s="77" t="str">
        <x:v>聯光通</x:v>
      </x:c>
      <x:c r="C3761" s="125" t="n">
        <x:v>45658</x:v>
      </x:c>
      <x:c r="D3761" s="120" t="n">
        <x:v>47059</x:v>
      </x:c>
      <x:c r="E3761" s="120" t="n">
        <x:v>85848.17275409476</x:v>
      </x:c>
      <x:c r="F3761" s="120" t="n">
        <x:v>65802.90945270457</x:v>
      </x:c>
      <x:c r="G3761" s="120" t="n">
        <x:v>88075.424232027</x:v>
      </x:c>
      <x:c r="H3761" s="119" t="n">
        <x:v>0.8242668300239011</x:v>
      </x:c>
      <x:c r="I3761" s="119" t="n">
        <x:f>IFERROR(ABS(F3761-D3761)/ABS(D3761),"")</x:f>
        <x:v>0.39830658222028875</x:v>
      </x:c>
      <x:c r="J3761" s="119" t="n">
        <x:f>IFERROR(ABS(G3761-D3761)/ABS(D3761),"")</x:f>
        <x:v>0.8715957464465246</x:v>
      </x:c>
      <x:c r="K3761" s="120" t="n">
        <x:f>E3761-D3761</x:f>
        <x:v>38789.17275409476</x:v>
      </x:c>
      <x:c r="L3761" s="77" t="str">
        <x:v>weighted_hybrid</x:v>
      </x:c>
      <x:c r="M3761" s="77" t="str">
        <x:v>是</x:v>
      </x:c>
      <x:c r="N3761" s="77" t="str">
        <x:v>是</x:v>
      </x:c>
    </x:row>
    <x:row r="3762">
      <x:c r="A3762" s="77" t="str">
        <x:v>4903</x:v>
      </x:c>
      <x:c r="B3762" s="77" t="str">
        <x:v>聯光通</x:v>
      </x:c>
      <x:c r="C3762" s="125" t="n">
        <x:v>45689</x:v>
      </x:c>
      <x:c r="D3762" s="120" t="n">
        <x:v>55434</x:v>
      </x:c>
      <x:c r="E3762" s="120" t="n">
        <x:v>31100.38378141804</x:v>
      </x:c>
      <x:c r="F3762" s="120" t="n">
        <x:v>34488.70886727997</x:v>
      </x:c>
      <x:c r="G3762" s="120" t="n">
        <x:v>30723.90321632227</x:v>
      </x:c>
      <x:c r="H3762" s="119" t="n">
        <x:v>0.43896554855471304</x:v>
      </x:c>
      <x:c r="I3762" s="119" t="n">
        <x:f>IFERROR(ABS(F3762-D3762)/ABS(D3762),"")</x:f>
        <x:v>0.377841958594365</x:v>
      </x:c>
      <x:c r="J3762" s="119" t="n">
        <x:f>IFERROR(ABS(G3762-D3762)/ABS(D3762),"")</x:f>
        <x:v>0.44575705855030723</x:v>
      </x:c>
      <x:c r="K3762" s="120" t="n">
        <x:f>E3762-D3762</x:f>
        <x:v>-24333.61621858196</x:v>
      </x:c>
      <x:c r="L3762" s="77" t="str">
        <x:v>weighted_hybrid</x:v>
      </x:c>
      <x:c r="M3762" s="77" t="str">
        <x:v>是</x:v>
      </x:c>
      <x:c r="N3762" s="77" t="str">
        <x:v>是</x:v>
      </x:c>
    </x:row>
    <x:row r="3763">
      <x:c r="A3763" s="77" t="str">
        <x:v>4903</x:v>
      </x:c>
      <x:c r="B3763" s="77" t="str">
        <x:v>聯光通</x:v>
      </x:c>
      <x:c r="C3763" s="125" t="n">
        <x:v>45717</x:v>
      </x:c>
      <x:c r="D3763" s="120" t="n">
        <x:v>94718</x:v>
      </x:c>
      <x:c r="E3763" s="120" t="n">
        <x:v>60161.34810122557</x:v>
      </x:c>
      <x:c r="F3763" s="120" t="n">
        <x:v>48235.478533697744</x:v>
      </x:c>
      <x:c r="G3763" s="120" t="n">
        <x:v>61486.444719839776</x:v>
      </x:c>
      <x:c r="H3763" s="119" t="n">
        <x:v>0.36483722100101806</x:v>
      </x:c>
      <x:c r="I3763" s="119" t="n">
        <x:f>IFERROR(ABS(F3763-D3763)/ABS(D3763),"")</x:f>
        <x:v>0.49074644171437587</x:v>
      </x:c>
      <x:c r="J3763" s="119" t="n">
        <x:f>IFERROR(ABS(G3763-D3763)/ABS(D3763),"")</x:f>
        <x:v>0.35084730758842275</x:v>
      </x:c>
      <x:c r="K3763" s="120" t="n">
        <x:f>E3763-D3763</x:f>
        <x:v>-34556.65189877443</x:v>
      </x:c>
      <x:c r="L3763" s="77" t="str">
        <x:v>weighted_hybrid</x:v>
      </x:c>
      <x:c r="M3763" s="77" t="str">
        <x:v>是</x:v>
      </x:c>
      <x:c r="N3763" s="77" t="str">
        <x:v>是</x:v>
      </x:c>
    </x:row>
    <x:row r="3764">
      <x:c r="A3764" s="77" t="str">
        <x:v>4903</x:v>
      </x:c>
      <x:c r="B3764" s="77" t="str">
        <x:v>聯光通</x:v>
      </x:c>
      <x:c r="C3764" s="125" t="n">
        <x:v>45748</x:v>
      </x:c>
      <x:c r="D3764" s="120" t="n">
        <x:v>82147</x:v>
      </x:c>
      <x:c r="E3764" s="120" t="n">
        <x:v>73958.64597507002</x:v>
      </x:c>
      <x:c r="F3764" s="120" t="n">
        <x:v>34019.71669740575</x:v>
      </x:c>
      <x:c r="G3764" s="120" t="n">
        <x:v>78396.30478369936</x:v>
      </x:c>
      <x:c r="H3764" s="119" t="n">
        <x:v>0.09967928256576605</x:v>
      </x:c>
      <x:c r="I3764" s="119" t="n">
        <x:f>IFERROR(ABS(F3764-D3764)/ABS(D3764),"")</x:f>
        <x:v>0.5858678138287978</x:v>
      </x:c>
      <x:c r="J3764" s="119" t="n">
        <x:f>IFERROR(ABS(G3764-D3764)/ABS(D3764),"")</x:f>
        <x:v>0.045658334647651594</x:v>
      </x:c>
      <x:c r="K3764" s="120" t="n">
        <x:f>E3764-D3764</x:f>
        <x:v>-8188.354024929984</x:v>
      </x:c>
      <x:c r="L3764" s="77" t="str">
        <x:v>weighted_hybrid</x:v>
      </x:c>
      <x:c r="M3764" s="77" t="str">
        <x:v>是</x:v>
      </x:c>
      <x:c r="N3764" s="77" t="str">
        <x:v>是</x:v>
      </x:c>
    </x:row>
    <x:row r="3765">
      <x:c r="A3765" s="77" t="str">
        <x:v>4903</x:v>
      </x:c>
      <x:c r="B3765" s="77" t="str">
        <x:v>聯光通</x:v>
      </x:c>
      <x:c r="C3765" s="125" t="n">
        <x:v>45778</x:v>
      </x:c>
      <x:c r="D3765" s="120" t="n">
        <x:v>82946</x:v>
      </x:c>
      <x:c r="E3765" s="120" t="n">
        <x:v>114253.70533384195</x:v>
      </x:c>
      <x:c r="F3765" s="120" t="n">
        <x:v>58061.988459641616</x:v>
      </x:c>
      <x:c r="G3765" s="120" t="n">
        <x:v>120497.22943097532</x:v>
      </x:c>
      <x:c r="H3765" s="119" t="n">
        <x:v>0.37744683690403336</x:v>
      </x:c>
      <x:c r="I3765" s="119" t="n">
        <x:f>IFERROR(ABS(F3765-D3765)/ABS(D3765),"")</x:f>
        <x:v>0.3000025503382729</x:v>
      </x:c>
      <x:c r="J3765" s="119" t="n">
        <x:f>IFERROR(ABS(G3765-D3765)/ABS(D3765),"")</x:f>
        <x:v>0.45271899104206736</x:v>
      </x:c>
      <x:c r="K3765" s="120" t="n">
        <x:f>E3765-D3765</x:f>
        <x:v>31307.70533384195</x:v>
      </x:c>
      <x:c r="L3765" s="77" t="str">
        <x:v>weighted_hybrid</x:v>
      </x:c>
      <x:c r="M3765" s="77" t="str">
        <x:v>是</x:v>
      </x:c>
      <x:c r="N3765" s="77" t="str">
        <x:v>是</x:v>
      </x:c>
    </x:row>
    <x:row r="3766">
      <x:c r="A3766" s="77" t="str">
        <x:v>4903</x:v>
      </x:c>
      <x:c r="B3766" s="77" t="str">
        <x:v>聯光通</x:v>
      </x:c>
      <x:c r="C3766" s="125" t="n">
        <x:v>45809</x:v>
      </x:c>
      <x:c r="D3766" s="120" t="n">
        <x:v>226036</x:v>
      </x:c>
      <x:c r="E3766" s="120" t="n">
        <x:v>125278.48029966815</x:v>
      </x:c>
      <x:c r="F3766" s="120" t="n">
        <x:v>60429.70136664576</x:v>
      </x:c>
      <x:c r="G3766" s="120" t="n">
        <x:v>132483.90018111508</x:v>
      </x:c>
      <x:c r="H3766" s="119" t="n">
        <x:v>0.4457587273723294</x:v>
      </x:c>
      <x:c r="I3766" s="119" t="n">
        <x:f>IFERROR(ABS(F3766-D3766)/ABS(D3766),"")</x:f>
        <x:v>0.7326545268601208</x:v>
      </x:c>
      <x:c r="J3766" s="119" t="n">
        <x:f>IFERROR(ABS(G3766-D3766)/ABS(D3766),"")</x:f>
        <x:v>0.41388141631813036</x:v>
      </x:c>
      <x:c r="K3766" s="120" t="n">
        <x:f>E3766-D3766</x:f>
        <x:v>-100757.51970033185</x:v>
      </x:c>
      <x:c r="L3766" s="77" t="str">
        <x:v>weighted_hybrid</x:v>
      </x:c>
      <x:c r="M3766" s="77" t="str">
        <x:v>是</x:v>
      </x:c>
      <x:c r="N3766" s="77" t="str">
        <x:v>是</x:v>
      </x:c>
    </x:row>
    <x:row r="3767">
      <x:c r="A3767" s="77" t="str">
        <x:v>4903</x:v>
      </x:c>
      <x:c r="B3767" s="77" t="str">
        <x:v>聯光通</x:v>
      </x:c>
      <x:c r="C3767" s="125" t="n">
        <x:v>45839</x:v>
      </x:c>
      <x:c r="D3767" s="120" t="n">
        <x:v>148593</x:v>
      </x:c>
      <x:c r="E3767" s="120" t="n">
        <x:v>137633.48309307013</x:v>
      </x:c>
      <x:c r="F3767" s="120" t="n">
        <x:v>53533.39051075947</x:v>
      </x:c>
      <x:c r="G3767" s="120" t="n">
        <x:v>146977.93782443798</x:v>
      </x:c>
      <x:c r="H3767" s="119" t="n">
        <x:v>0.0737552704833328</x:v>
      </x:c>
      <x:c r="I3767" s="119" t="n">
        <x:f>IFERROR(ABS(F3767-D3767)/ABS(D3767),"")</x:f>
        <x:v>0.6397314105593166</x:v>
      </x:c>
      <x:c r="J3767" s="119" t="n">
        <x:f>IFERROR(ABS(G3767-D3767)/ABS(D3767),"")</x:f>
        <x:v>0.010869032697112401</x:v>
      </x:c>
      <x:c r="K3767" s="120" t="n">
        <x:f>E3767-D3767</x:f>
        <x:v>-10959.516906929872</x:v>
      </x:c>
      <x:c r="L3767" s="77" t="str">
        <x:v>weighted_hybrid</x:v>
      </x:c>
      <x:c r="M3767" s="77" t="str">
        <x:v>是</x:v>
      </x:c>
      <x:c r="N3767" s="77" t="str">
        <x:v>是</x:v>
      </x:c>
    </x:row>
    <x:row r="3768">
      <x:c r="A3768" s="77" t="str">
        <x:v>4903</x:v>
      </x:c>
      <x:c r="B3768" s="77" t="str">
        <x:v>聯光通</x:v>
      </x:c>
      <x:c r="C3768" s="125" t="n">
        <x:v>45870</x:v>
      </x:c>
      <x:c r="D3768" s="120" t="n">
        <x:v>145364</x:v>
      </x:c>
      <x:c r="E3768" s="120" t="n">
        <x:v>146024.55075413032</x:v>
      </x:c>
      <x:c r="F3768" s="120" t="n">
        <x:v>98374.54846120684</x:v>
      </x:c>
      <x:c r="G3768" s="120" t="n">
        <x:v>151318.99545334405</x:v>
      </x:c>
      <x:c r="H3768" s="119" t="n">
        <x:v>0.004544115146324559</x:v>
      </x:c>
      <x:c r="I3768" s="119" t="n">
        <x:f>IFERROR(ABS(F3768-D3768)/ABS(D3768),"")</x:f>
        <x:v>0.3232537047604163</x:v>
      </x:c>
      <x:c r="J3768" s="119" t="n">
        <x:f>IFERROR(ABS(G3768-D3768)/ABS(D3768),"")</x:f>
        <x:v>0.04096609513596246</x:v>
      </x:c>
      <x:c r="K3768" s="120" t="n">
        <x:f>E3768-D3768</x:f>
        <x:v>660.5507541303232</x:v>
      </x:c>
      <x:c r="L3768" s="77" t="str">
        <x:v>weighted_hybrid</x:v>
      </x:c>
      <x:c r="M3768" s="77" t="str">
        <x:v>是</x:v>
      </x:c>
      <x:c r="N3768" s="77" t="str">
        <x:v>是</x:v>
      </x:c>
    </x:row>
    <x:row r="3769">
      <x:c r="A3769" s="77" t="str">
        <x:v>4903</x:v>
      </x:c>
      <x:c r="B3769" s="77" t="str">
        <x:v>聯光通</x:v>
      </x:c>
      <x:c r="C3769" s="125" t="n">
        <x:v>45901</x:v>
      </x:c>
      <x:c r="D3769" s="120" t="n">
        <x:v>145007</x:v>
      </x:c>
      <x:c r="E3769" s="120" t="n">
        <x:v>159297.0369749837</x:v>
      </x:c>
      <x:c r="F3769" s="120" t="n">
        <x:v>147211.6401577</x:v>
      </x:c>
      <x:c r="G3769" s="120" t="n">
        <x:v>160639.85884357078</x:v>
      </x:c>
      <x:c r="H3769" s="119" t="n">
        <x:v>0.09854722168573722</x:v>
      </x:c>
      <x:c r="I3769" s="119" t="n">
        <x:f>IFERROR(ABS(F3769-D3769)/ABS(D3769),"")</x:f>
        <x:v>0.015203680909887057</x:v>
      </x:c>
      <x:c r="J3769" s="119" t="n">
        <x:f>IFERROR(ABS(G3769-D3769)/ABS(D3769),"")</x:f>
        <x:v>0.10780761510527614</x:v>
      </x:c>
      <x:c r="K3769" s="120" t="n">
        <x:f>E3769-D3769</x:f>
        <x:v>14290.036974983697</x:v>
      </x:c>
      <x:c r="L3769" s="77" t="str">
        <x:v>weighted_hybrid</x:v>
      </x:c>
      <x:c r="M3769" s="77" t="str">
        <x:v>是</x:v>
      </x:c>
      <x:c r="N3769" s="77" t="str">
        <x:v>是</x:v>
      </x:c>
    </x:row>
    <x:row r="3770">
      <x:c r="A3770" s="77" t="str">
        <x:v>4903</x:v>
      </x:c>
      <x:c r="B3770" s="77" t="str">
        <x:v>聯光通</x:v>
      </x:c>
      <x:c r="C3770" s="125" t="n">
        <x:v>45931</x:v>
      </x:c>
      <x:c r="D3770" s="120" t="n">
        <x:v>86603</x:v>
      </x:c>
      <x:c r="E3770" s="120" t="n">
        <x:v>60994.79089997416</x:v>
      </x:c>
      <x:c r="F3770" s="120" t="n">
        <x:v>50717.97021995547</x:v>
      </x:c>
      <x:c r="G3770" s="120" t="n">
        <x:v>62136.65986442068</x:v>
      </x:c>
      <x:c r="H3770" s="119" t="n">
        <x:v>0.29569655901095615</x:v>
      </x:c>
      <x:c r="I3770" s="119" t="n">
        <x:f>IFERROR(ABS(F3770-D3770)/ABS(D3770),"")</x:f>
        <x:v>0.4143624329416364</x:v>
      </x:c>
      <x:c r="J3770" s="119" t="n">
        <x:f>IFERROR(ABS(G3770-D3770)/ABS(D3770),"")</x:f>
        <x:v>0.2825114619075473</x:v>
      </x:c>
      <x:c r="K3770" s="120" t="n">
        <x:f>E3770-D3770</x:f>
        <x:v>-25608.209100025837</x:v>
      </x:c>
      <x:c r="L3770" s="77" t="str">
        <x:v>weighted_hybrid</x:v>
      </x:c>
      <x:c r="M3770" s="77" t="str">
        <x:v>是</x:v>
      </x:c>
      <x:c r="N3770" s="77" t="str">
        <x:v>是</x:v>
      </x:c>
    </x:row>
    <x:row r="3771">
      <x:c r="A3771" s="77" t="str">
        <x:v>4903</x:v>
      </x:c>
      <x:c r="B3771" s="77" t="str">
        <x:v>聯光通</x:v>
      </x:c>
      <x:c r="C3771" s="125" t="n">
        <x:v>45962</x:v>
      </x:c>
      <x:c r="D3771" s="120" t="n">
        <x:v>142772</x:v>
      </x:c>
      <x:c r="E3771" s="120" t="n">
        <x:v>60455.79436999592</x:v>
      </x:c>
      <x:c r="F3771" s="120" t="n">
        <x:v>81405.18181314213</x:v>
      </x:c>
      <x:c r="G3771" s="120" t="n">
        <x:v>58128.08465409079</x:v>
      </x:c>
      <x:c r="H3771" s="119" t="n">
        <x:v>0.5765570674222122</x:v>
      </x:c>
      <x:c r="I3771" s="119" t="n">
        <x:f>IFERROR(ABS(F3771-D3771)/ABS(D3771),"")</x:f>
        <x:v>0.42982390235380796</x:v>
      </x:c>
      <x:c r="J3771" s="119" t="n">
        <x:f>IFERROR(ABS(G3771-D3771)/ABS(D3771),"")</x:f>
        <x:v>0.5928607524298127</x:v>
      </x:c>
      <x:c r="K3771" s="120" t="n">
        <x:f>E3771-D3771</x:f>
        <x:v>-82316.20563000409</x:v>
      </x:c>
      <x:c r="L3771" s="77" t="str">
        <x:v>weighted_hybrid</x:v>
      </x:c>
      <x:c r="M3771" s="77" t="str">
        <x:v>是</x:v>
      </x:c>
      <x:c r="N3771" s="77" t="str">
        <x:v>是</x:v>
      </x:c>
    </x:row>
    <x:row r="3772">
      <x:c r="A3772" s="77" t="str">
        <x:v>4903</x:v>
      </x:c>
      <x:c r="B3772" s="77" t="str">
        <x:v>聯光通</x:v>
      </x:c>
      <x:c r="C3772" s="125" t="n">
        <x:v>45992</x:v>
      </x:c>
      <x:c r="D3772" s="120" t="n">
        <x:v>94757</x:v>
      </x:c>
      <x:c r="E3772" s="120" t="n">
        <x:v>243573.468506244</x:v>
      </x:c>
      <x:c r="F3772" s="120" t="n">
        <x:v>246419.84157605653</x:v>
      </x:c>
      <x:c r="G3772" s="120" t="n">
        <x:v>243257.2048318204</x:v>
      </x:c>
      <x:c r="H3772" s="119" t="n">
        <x:v>1.5705063320519224</x:v>
      </x:c>
      <x:c r="I3772" s="119" t="n">
        <x:f>IFERROR(ABS(F3772-D3772)/ABS(D3772),"")</x:f>
        <x:v>1.600544989563373</x:v>
      </x:c>
      <x:c r="J3772" s="119" t="n">
        <x:f>IFERROR(ABS(G3772-D3772)/ABS(D3772),"")</x:f>
        <x:v>1.567168703439539</x:v>
      </x:c>
      <x:c r="K3772" s="120" t="n">
        <x:f>E3772-D3772</x:f>
        <x:v>148816.468506244</x:v>
      </x:c>
      <x:c r="L3772" s="77" t="str">
        <x:v>weighted_hybrid</x:v>
      </x:c>
      <x:c r="M3772" s="77" t="str">
        <x:v>是</x:v>
      </x:c>
      <x:c r="N3772" s="77" t="str">
        <x:v>是</x:v>
      </x:c>
    </x:row>
    <x:row r="3773">
      <x:c r="A3773" s="77" t="str">
        <x:v>4905</x:v>
      </x:c>
      <x:c r="B3773" s="77" t="str">
        <x:v>台聯電</x:v>
      </x:c>
      <x:c r="C3773" s="125" t="n">
        <x:v>45658</x:v>
      </x:c>
      <x:c r="D3773" s="120" t="n">
        <x:v>59175</x:v>
      </x:c>
      <x:c r="E3773" s="120" t="n">
        <x:v>66144.25026095854</x:v>
      </x:c>
      <x:c r="F3773" s="120" t="n">
        <x:v>60636.43512209341</x:v>
      </x:c>
      <x:c r="G3773" s="120" t="n">
        <x:v>66756.22972083243</x:v>
      </x:c>
      <x:c r="H3773" s="119" t="n">
        <x:v>0.11777355743064699</x:v>
      </x:c>
      <x:c r="I3773" s="119" t="n">
        <x:f>IFERROR(ABS(F3773-D3773)/ABS(D3773),"")</x:f>
        <x:v>0.024696833495452663</x:v>
      </x:c>
      <x:c r="J3773" s="119" t="n">
        <x:f>IFERROR(ABS(G3773-D3773)/ABS(D3773),"")</x:f>
        <x:v>0.12811541564566845</x:v>
      </x:c>
      <x:c r="K3773" s="120" t="n">
        <x:f>E3773-D3773</x:f>
        <x:v>6969.250260958535</x:v>
      </x:c>
      <x:c r="L3773" s="77" t="str">
        <x:v>weighted_hybrid</x:v>
      </x:c>
      <x:c r="M3773" s="77" t="str">
        <x:v>是</x:v>
      </x:c>
      <x:c r="N3773" s="77" t="str">
        <x:v>是</x:v>
      </x:c>
    </x:row>
    <x:row r="3774">
      <x:c r="A3774" s="77" t="str">
        <x:v>4905</x:v>
      </x:c>
      <x:c r="B3774" s="77" t="str">
        <x:v>台聯電</x:v>
      </x:c>
      <x:c r="C3774" s="125" t="n">
        <x:v>45689</x:v>
      </x:c>
      <x:c r="D3774" s="120" t="n">
        <x:v>48237</x:v>
      </x:c>
      <x:c r="E3774" s="120" t="n">
        <x:v>64647.67171948026</x:v>
      </x:c>
      <x:c r="F3774" s="120" t="n">
        <x:v>56164.36596989533</x:v>
      </x:c>
      <x:c r="G3774" s="120" t="n">
        <x:v>65590.26124721192</x:v>
      </x:c>
      <x:c r="H3774" s="119" t="n">
        <x:v>0.340209211175659</x:v>
      </x:c>
      <x:c r="I3774" s="119" t="n">
        <x:f>IFERROR(ABS(F3774-D3774)/ABS(D3774),"")</x:f>
        <x:v>0.16434201898740233</x:v>
      </x:c>
      <x:c r="J3774" s="119" t="n">
        <x:f>IFERROR(ABS(G3774-D3774)/ABS(D3774),"")</x:f>
        <x:v>0.3597500103076875</x:v>
      </x:c>
      <x:c r="K3774" s="120" t="n">
        <x:f>E3774-D3774</x:f>
        <x:v>16410.671719480262</x:v>
      </x:c>
      <x:c r="L3774" s="77" t="str">
        <x:v>weighted_hybrid</x:v>
      </x:c>
      <x:c r="M3774" s="77" t="str">
        <x:v>是</x:v>
      </x:c>
      <x:c r="N3774" s="77" t="str">
        <x:v>是</x:v>
      </x:c>
    </x:row>
    <x:row r="3775">
      <x:c r="A3775" s="77" t="str">
        <x:v>4905</x:v>
      </x:c>
      <x:c r="B3775" s="77" t="str">
        <x:v>台聯電</x:v>
      </x:c>
      <x:c r="C3775" s="125" t="n">
        <x:v>45717</x:v>
      </x:c>
      <x:c r="D3775" s="120" t="n">
        <x:v>43490</x:v>
      </x:c>
      <x:c r="E3775" s="120" t="n">
        <x:v>69954.56023554516</x:v>
      </x:c>
      <x:c r="F3775" s="120" t="n">
        <x:v>105812.42669389484</x:v>
      </x:c>
      <x:c r="G3775" s="120" t="n">
        <x:v>65970.35285128407</x:v>
      </x:c>
      <x:c r="H3775" s="119" t="n">
        <x:v>0.6085205848596265</x:v>
      </x:c>
      <x:c r="I3775" s="119" t="n">
        <x:f>IFERROR(ABS(F3775-D3775)/ABS(D3775),"")</x:f>
        <x:v>1.4330288961576187</x:v>
      </x:c>
      <x:c r="J3775" s="119" t="n">
        <x:f>IFERROR(ABS(G3775-D3775)/ABS(D3775),"")</x:f>
        <x:v>0.5169085502709605</x:v>
      </x:c>
      <x:c r="K3775" s="120" t="n">
        <x:f>E3775-D3775</x:f>
        <x:v>26464.560235545156</x:v>
      </x:c>
      <x:c r="L3775" s="77" t="str">
        <x:v>weighted_hybrid</x:v>
      </x:c>
      <x:c r="M3775" s="77" t="str">
        <x:v>是</x:v>
      </x:c>
      <x:c r="N3775" s="77" t="str">
        <x:v>是</x:v>
      </x:c>
    </x:row>
    <x:row r="3776">
      <x:c r="A3776" s="77" t="str">
        <x:v>4905</x:v>
      </x:c>
      <x:c r="B3776" s="77" t="str">
        <x:v>台聯電</x:v>
      </x:c>
      <x:c r="C3776" s="125" t="n">
        <x:v>45748</x:v>
      </x:c>
      <x:c r="D3776" s="120" t="n">
        <x:v>63884</x:v>
      </x:c>
      <x:c r="E3776" s="120" t="n">
        <x:v>53882.974004160074</x:v>
      </x:c>
      <x:c r="F3776" s="120" t="n">
        <x:v>64704.25417696297</x:v>
      </x:c>
      <x:c r="G3776" s="120" t="n">
        <x:v>52680.6095405153</x:v>
      </x:c>
      <x:c r="H3776" s="119" t="n">
        <x:v>0.15654977765700215</x:v>
      </x:c>
      <x:c r="I3776" s="119" t="n">
        <x:f>IFERROR(ABS(F3776-D3776)/ABS(D3776),"")</x:f>
        <x:v>0.012839743550231167</x:v>
      </x:c>
      <x:c r="J3776" s="119" t="n">
        <x:f>IFERROR(ABS(G3776-D3776)/ABS(D3776),"")</x:f>
        <x:v>0.17537083556891706</x:v>
      </x:c>
      <x:c r="K3776" s="120" t="n">
        <x:f>E3776-D3776</x:f>
        <x:v>-10001.025995839926</x:v>
      </x:c>
      <x:c r="L3776" s="77" t="str">
        <x:v>weighted_hybrid</x:v>
      </x:c>
      <x:c r="M3776" s="77" t="str">
        <x:v>是</x:v>
      </x:c>
      <x:c r="N3776" s="77" t="str">
        <x:v>是</x:v>
      </x:c>
    </x:row>
    <x:row r="3777">
      <x:c r="A3777" s="77" t="str">
        <x:v>4905</x:v>
      </x:c>
      <x:c r="B3777" s="77" t="str">
        <x:v>台聯電</x:v>
      </x:c>
      <x:c r="C3777" s="125" t="n">
        <x:v>45778</x:v>
      </x:c>
      <x:c r="D3777" s="120" t="n">
        <x:v>75127</x:v>
      </x:c>
      <x:c r="E3777" s="120" t="n">
        <x:v>68692.07652060804</x:v>
      </x:c>
      <x:c r="F3777" s="120" t="n">
        <x:v>76428.8182130205</x:v>
      </x:c>
      <x:c r="G3777" s="120" t="n">
        <x:v>67832.43855478444</x:v>
      </x:c>
      <x:c r="H3777" s="119" t="n">
        <x:v>0.08565393905509283</x:v>
      </x:c>
      <x:c r="I3777" s="119" t="n">
        <x:f>IFERROR(ABS(F3777-D3777)/ABS(D3777),"")</x:f>
        <x:v>0.017328233697878195</x:v>
      </x:c>
      <x:c r="J3777" s="119" t="n">
        <x:f>IFERROR(ABS(G3777-D3777)/ABS(D3777),"")</x:f>
        <x:v>0.09709640269431172</x:v>
      </x:c>
      <x:c r="K3777" s="120" t="n">
        <x:f>E3777-D3777</x:f>
        <x:v>-6434.92347939196</x:v>
      </x:c>
      <x:c r="L3777" s="77" t="str">
        <x:v>weighted_hybrid</x:v>
      </x:c>
      <x:c r="M3777" s="77" t="str">
        <x:v>是</x:v>
      </x:c>
      <x:c r="N3777" s="77" t="str">
        <x:v>是</x:v>
      </x:c>
    </x:row>
    <x:row r="3778">
      <x:c r="A3778" s="77" t="str">
        <x:v>4905</x:v>
      </x:c>
      <x:c r="B3778" s="77" t="str">
        <x:v>台聯電</x:v>
      </x:c>
      <x:c r="C3778" s="125" t="n">
        <x:v>45809</x:v>
      </x:c>
      <x:c r="D3778" s="120" t="n">
        <x:v>44718</x:v>
      </x:c>
      <x:c r="E3778" s="120" t="n">
        <x:v>64783.05937903188</x:v>
      </x:c>
      <x:c r="F3778" s="120" t="n">
        <x:v>79154.67779550777</x:v>
      </x:c>
      <x:c r="G3778" s="120" t="n">
        <x:v>63186.21288831233</x:v>
      </x:c>
      <x:c r="H3778" s="119" t="n">
        <x:v>0.44870207475808127</x:v>
      </x:c>
      <x:c r="I3778" s="119" t="n">
        <x:f>IFERROR(ABS(F3778-D3778)/ABS(D3778),"")</x:f>
        <x:v>0.7700853749163149</x:v>
      </x:c>
      <x:c r="J3778" s="119" t="n">
        <x:f>IFERROR(ABS(G3778-D3778)/ABS(D3778),"")</x:f>
        <x:v>0.41299281918494407</x:v>
      </x:c>
      <x:c r="K3778" s="120" t="n">
        <x:f>E3778-D3778</x:f>
        <x:v>20065.05937903188</x:v>
      </x:c>
      <x:c r="L3778" s="77" t="str">
        <x:v>weighted_hybrid</x:v>
      </x:c>
      <x:c r="M3778" s="77" t="str">
        <x:v>是</x:v>
      </x:c>
      <x:c r="N3778" s="77" t="str">
        <x:v>是</x:v>
      </x:c>
    </x:row>
    <x:row r="3779">
      <x:c r="A3779" s="77" t="str">
        <x:v>4905</x:v>
      </x:c>
      <x:c r="B3779" s="77" t="str">
        <x:v>台聯電</x:v>
      </x:c>
      <x:c r="C3779" s="125" t="n">
        <x:v>45839</x:v>
      </x:c>
      <x:c r="D3779" s="120" t="n">
        <x:v>76905</x:v>
      </x:c>
      <x:c r="E3779" s="120" t="n">
        <x:v>60888.51017895911</x:v>
      </x:c>
      <x:c r="F3779" s="120" t="n">
        <x:v>76548.97923634002</x:v>
      </x:c>
      <x:c r="G3779" s="120" t="n">
        <x:v>59148.458061472345</x:v>
      </x:c>
      <x:c r="H3779" s="119" t="n">
        <x:v>0.20826330955127606</x:v>
      </x:c>
      <x:c r="I3779" s="119" t="n">
        <x:f>IFERROR(ABS(F3779-D3779)/ABS(D3779),"")</x:f>
        <x:v>0.004629357826669017</x:v>
      </x:c>
      <x:c r="J3779" s="119" t="n">
        <x:f>IFERROR(ABS(G3779-D3779)/ABS(D3779),"")</x:f>
        <x:v>0.23088930418734355</x:v>
      </x:c>
      <x:c r="K3779" s="120" t="n">
        <x:f>E3779-D3779</x:f>
        <x:v>-16016.489821040886</x:v>
      </x:c>
      <x:c r="L3779" s="77" t="str">
        <x:v>weighted_hybrid</x:v>
      </x:c>
      <x:c r="M3779" s="77" t="str">
        <x:v>是</x:v>
      </x:c>
      <x:c r="N3779" s="77" t="str">
        <x:v>是</x:v>
      </x:c>
    </x:row>
    <x:row r="3780">
      <x:c r="A3780" s="77" t="str">
        <x:v>4905</x:v>
      </x:c>
      <x:c r="B3780" s="77" t="str">
        <x:v>台聯電</x:v>
      </x:c>
      <x:c r="C3780" s="125" t="n">
        <x:v>45870</x:v>
      </x:c>
      <x:c r="D3780" s="120" t="n">
        <x:v>54590</x:v>
      </x:c>
      <x:c r="E3780" s="120" t="n">
        <x:v>73384.91694639937</x:v>
      </x:c>
      <x:c r="F3780" s="120" t="n">
        <x:v>61267.20477328198</x:v>
      </x:c>
      <x:c r="G3780" s="120" t="n">
        <x:v>74731.32941007908</x:v>
      </x:c>
      <x:c r="H3780" s="119" t="n">
        <x:v>0.34429230530132576</x:v>
      </x:c>
      <x:c r="I3780" s="119" t="n">
        <x:f>IFERROR(ABS(F3780-D3780)/ABS(D3780),"")</x:f>
        <x:v>0.12231552982747715</x:v>
      </x:c>
      <x:c r="J3780" s="119" t="n">
        <x:f>IFERROR(ABS(G3780-D3780)/ABS(D3780),"")</x:f>
        <x:v>0.3689563914650867</x:v>
      </x:c>
      <x:c r="K3780" s="120" t="n">
        <x:f>E3780-D3780</x:f>
        <x:v>18794.916946399375</x:v>
      </x:c>
      <x:c r="L3780" s="77" t="str">
        <x:v>weighted_hybrid</x:v>
      </x:c>
      <x:c r="M3780" s="77" t="str">
        <x:v>是</x:v>
      </x:c>
      <x:c r="N3780" s="77" t="str">
        <x:v>是</x:v>
      </x:c>
    </x:row>
    <x:row r="3781">
      <x:c r="A3781" s="77" t="str">
        <x:v>4905</x:v>
      </x:c>
      <x:c r="B3781" s="77" t="str">
        <x:v>台聯電</x:v>
      </x:c>
      <x:c r="C3781" s="125" t="n">
        <x:v>45901</x:v>
      </x:c>
      <x:c r="D3781" s="120" t="n">
        <x:v>55108</x:v>
      </x:c>
      <x:c r="E3781" s="120" t="n">
        <x:v>49823.18542066436</x:v>
      </x:c>
      <x:c r="F3781" s="120" t="n">
        <x:v>42801.420057516414</x:v>
      </x:c>
      <x:c r="G3781" s="120" t="n">
        <x:v>50603.38157212524</x:v>
      </x:c>
      <x:c r="H3781" s="119" t="n">
        <x:v>0.09589922659751103</x:v>
      </x:c>
      <x:c r="I3781" s="119" t="n">
        <x:f>IFERROR(ABS(F3781-D3781)/ABS(D3781),"")</x:f>
        <x:v>0.2233174846208098</x:v>
      </x:c>
      <x:c r="J3781" s="119" t="n">
        <x:f>IFERROR(ABS(G3781-D3781)/ABS(D3781),"")</x:f>
        <x:v>0.08174164237270017</x:v>
      </x:c>
      <x:c r="K3781" s="120" t="n">
        <x:f>E3781-D3781</x:f>
        <x:v>-5284.814579335638</x:v>
      </x:c>
      <x:c r="L3781" s="77" t="str">
        <x:v>weighted_hybrid</x:v>
      </x:c>
      <x:c r="M3781" s="77" t="str">
        <x:v>是</x:v>
      </x:c>
      <x:c r="N3781" s="77" t="str">
        <x:v>是</x:v>
      </x:c>
    </x:row>
    <x:row r="3782">
      <x:c r="A3782" s="77" t="str">
        <x:v>4905</x:v>
      </x:c>
      <x:c r="B3782" s="77" t="str">
        <x:v>台聯電</x:v>
      </x:c>
      <x:c r="C3782" s="125" t="n">
        <x:v>45931</x:v>
      </x:c>
      <x:c r="D3782" s="120" t="n">
        <x:v>72522</x:v>
      </x:c>
      <x:c r="E3782" s="120" t="n">
        <x:v>68081.15335946836</x:v>
      </x:c>
      <x:c r="F3782" s="120" t="n">
        <x:v>67306.5146428161</x:v>
      </x:c>
      <x:c r="G3782" s="120" t="n">
        <x:v>68167.22432798527</x:v>
      </x:c>
      <x:c r="H3782" s="119" t="n">
        <x:v>0.06123447561473268</x:v>
      </x:c>
      <x:c r="I3782" s="119" t="n">
        <x:f>IFERROR(ABS(F3782-D3782)/ABS(D3782),"")</x:f>
        <x:v>0.07191590630682972</x:v>
      </x:c>
      <x:c r="J3782" s="119" t="n">
        <x:f>IFERROR(ABS(G3782-D3782)/ABS(D3782),"")</x:f>
        <x:v>0.06004764998227752</x:v>
      </x:c>
      <x:c r="K3782" s="120" t="n">
        <x:f>E3782-D3782</x:f>
        <x:v>-4440.846640531643</x:v>
      </x:c>
      <x:c r="L3782" s="77" t="str">
        <x:v>weighted_hybrid</x:v>
      </x:c>
      <x:c r="M3782" s="77" t="str">
        <x:v>是</x:v>
      </x:c>
      <x:c r="N3782" s="77" t="str">
        <x:v>是</x:v>
      </x:c>
    </x:row>
    <x:row r="3783">
      <x:c r="A3783" s="77" t="str">
        <x:v>4905</x:v>
      </x:c>
      <x:c r="B3783" s="77" t="str">
        <x:v>台聯電</x:v>
      </x:c>
      <x:c r="C3783" s="125" t="n">
        <x:v>45962</x:v>
      </x:c>
      <x:c r="D3783" s="120" t="n">
        <x:v>62084</x:v>
      </x:c>
      <x:c r="E3783" s="120" t="n">
        <x:v>58185.85420549826</x:v>
      </x:c>
      <x:c r="F3783" s="120" t="n">
        <x:v>54405.73805552442</x:v>
      </x:c>
      <x:c r="G3783" s="120" t="n">
        <x:v>58605.86711105091</x:v>
      </x:c>
      <x:c r="H3783" s="119" t="n">
        <x:v>0.0627882513127656</x:v>
      </x:c>
      <x:c r="I3783" s="119" t="n">
        <x:f>IFERROR(ABS(F3783-D3783)/ABS(D3783),"")</x:f>
        <x:v>0.12367537440363985</x:v>
      </x:c>
      <x:c r="J3783" s="119" t="n">
        <x:f>IFERROR(ABS(G3783-D3783)/ABS(D3783),"")</x:f>
        <x:v>0.05602301541377957</x:v>
      </x:c>
      <x:c r="K3783" s="120" t="n">
        <x:f>E3783-D3783</x:f>
        <x:v>-3898.145794501739</x:v>
      </x:c>
      <x:c r="L3783" s="77" t="str">
        <x:v>weighted_hybrid</x:v>
      </x:c>
      <x:c r="M3783" s="77" t="str">
        <x:v>是</x:v>
      </x:c>
      <x:c r="N3783" s="77" t="str">
        <x:v>是</x:v>
      </x:c>
    </x:row>
    <x:row r="3784">
      <x:c r="A3784" s="77" t="str">
        <x:v>4905</x:v>
      </x:c>
      <x:c r="B3784" s="77" t="str">
        <x:v>台聯電</x:v>
      </x:c>
      <x:c r="C3784" s="125" t="n">
        <x:v>45992</x:v>
      </x:c>
      <x:c r="D3784" s="120" t="n">
        <x:v>71168</x:v>
      </x:c>
      <x:c r="E3784" s="120" t="n">
        <x:v>72940.54807136729</x:v>
      </x:c>
      <x:c r="F3784" s="120" t="n">
        <x:v>73942.40682554603</x:v>
      </x:c>
      <x:c r="G3784" s="120" t="n">
        <x:v>72829.23043201408</x:v>
      </x:c>
      <x:c r="H3784" s="119" t="n">
        <x:v>0.0249065320279801</x:v>
      </x:c>
      <x:c r="I3784" s="119" t="n">
        <x:f>IFERROR(ABS(F3784-D3784)/ABS(D3784),"")</x:f>
        <x:v>0.03898390885715532</x:v>
      </x:c>
      <x:c r="J3784" s="119" t="n">
        <x:f>IFERROR(ABS(G3784-D3784)/ABS(D3784),"")</x:f>
        <x:v>0.023342379046960474</x:v>
      </x:c>
      <x:c r="K3784" s="120" t="n">
        <x:f>E3784-D3784</x:f>
        <x:v>1772.5480713672878</x:v>
      </x:c>
      <x:c r="L3784" s="77" t="str">
        <x:v>weighted_hybrid</x:v>
      </x:c>
      <x:c r="M3784" s="77" t="str">
        <x:v>是</x:v>
      </x:c>
      <x:c r="N3784" s="77" t="str">
        <x:v>是</x:v>
      </x:c>
    </x:row>
    <x:row r="3785">
      <x:c r="A3785" s="77" t="str">
        <x:v>4906</x:v>
      </x:c>
      <x:c r="B3785" s="77" t="str">
        <x:v>正文</x:v>
      </x:c>
      <x:c r="C3785" s="125" t="n">
        <x:v>45658</x:v>
      </x:c>
      <x:c r="D3785" s="120" t="n">
        <x:v>1731034</x:v>
      </x:c>
      <x:c r="E3785" s="120" t="n">
        <x:v>1913081.5126136797</x:v>
      </x:c>
      <x:c r="F3785" s="120" t="n">
        <x:v>1673518.512355718</x:v>
      </x:c>
      <x:c r="G3785" s="120" t="n">
        <x:v>1939699.6237534531</x:v>
      </x:c>
      <x:c r="H3785" s="119" t="n">
        <x:v>0.10516691908632629</x:v>
      </x:c>
      <x:c r="I3785" s="119" t="n">
        <x:f>IFERROR(ABS(F3785-D3785)/ABS(D3785),"")</x:f>
        <x:v>0.033226087785844724</x:v>
      </x:c>
      <x:c r="J3785" s="119" t="n">
        <x:f>IFERROR(ABS(G3785-D3785)/ABS(D3785),"")</x:f>
        <x:v>0.12054391984990077</x:v>
      </x:c>
      <x:c r="K3785" s="120" t="n">
        <x:f>E3785-D3785</x:f>
        <x:v>182047.51261367975</x:v>
      </x:c>
      <x:c r="L3785" s="77" t="str">
        <x:v>weighted_hybrid</x:v>
      </x:c>
      <x:c r="M3785" s="77" t="str">
        <x:v>是</x:v>
      </x:c>
      <x:c r="N3785" s="77" t="str">
        <x:v>是</x:v>
      </x:c>
    </x:row>
    <x:row r="3786">
      <x:c r="A3786" s="77" t="str">
        <x:v>4906</x:v>
      </x:c>
      <x:c r="B3786" s="77" t="str">
        <x:v>正文</x:v>
      </x:c>
      <x:c r="C3786" s="125" t="n">
        <x:v>45689</x:v>
      </x:c>
      <x:c r="D3786" s="120" t="n">
        <x:v>1612073</x:v>
      </x:c>
      <x:c r="E3786" s="120" t="n">
        <x:v>1670764.8662144153</x:v>
      </x:c>
      <x:c r="F3786" s="120" t="n">
        <x:v>1711147.246003146</x:v>
      </x:c>
      <x:c r="G3786" s="120" t="n">
        <x:v>1666277.9351267784</x:v>
      </x:c>
      <x:c r="H3786" s="119" t="n">
        <x:v>0.03640769755117497</x:v>
      </x:c>
      <x:c r="I3786" s="119" t="n">
        <x:f>IFERROR(ABS(F3786-D3786)/ABS(D3786),"")</x:f>
        <x:v>0.06145766724158649</x:v>
      </x:c>
      <x:c r="J3786" s="119" t="n">
        <x:f>IFERROR(ABS(G3786-D3786)/ABS(D3786),"")</x:f>
        <x:v>0.03362436758557363</x:v>
      </x:c>
      <x:c r="K3786" s="120" t="n">
        <x:f>E3786-D3786</x:f>
        <x:v>58691.86621441529</x:v>
      </x:c>
      <x:c r="L3786" s="77" t="str">
        <x:v>weighted_hybrid</x:v>
      </x:c>
      <x:c r="M3786" s="77" t="str">
        <x:v>是</x:v>
      </x:c>
      <x:c r="N3786" s="77" t="str">
        <x:v>是</x:v>
      </x:c>
    </x:row>
    <x:row r="3787">
      <x:c r="A3787" s="77" t="str">
        <x:v>4906</x:v>
      </x:c>
      <x:c r="B3787" s="77" t="str">
        <x:v>正文</x:v>
      </x:c>
      <x:c r="C3787" s="125" t="n">
        <x:v>45717</x:v>
      </x:c>
      <x:c r="D3787" s="120" t="n">
        <x:v>1812032</x:v>
      </x:c>
      <x:c r="E3787" s="120" t="n">
        <x:v>2009038.9582579746</x:v>
      </x:c>
      <x:c r="F3787" s="120" t="n">
        <x:v>2347619.2523757755</x:v>
      </x:c>
      <x:c r="G3787" s="120" t="n">
        <x:v>1971418.925578219</x:v>
      </x:c>
      <x:c r="H3787" s="119" t="n">
        <x:v>0.10872156686966598</x:v>
      </x:c>
      <x:c r="I3787" s="119" t="n">
        <x:f>IFERROR(ABS(F3787-D3787)/ABS(D3787),"")</x:f>
        <x:v>0.29557273402223333</x:v>
      </x:c>
      <x:c r="J3787" s="119" t="n">
        <x:f>IFERROR(ABS(G3787-D3787)/ABS(D3787),"")</x:f>
        <x:v>0.08796032607493626</x:v>
      </x:c>
      <x:c r="K3787" s="120" t="n">
        <x:f>E3787-D3787</x:f>
        <x:v>197006.9582579746</x:v>
      </x:c>
      <x:c r="L3787" s="77" t="str">
        <x:v>weighted_hybrid</x:v>
      </x:c>
      <x:c r="M3787" s="77" t="str">
        <x:v>是</x:v>
      </x:c>
      <x:c r="N3787" s="77" t="str">
        <x:v>是</x:v>
      </x:c>
    </x:row>
    <x:row r="3788">
      <x:c r="A3788" s="77" t="str">
        <x:v>4906</x:v>
      </x:c>
      <x:c r="B3788" s="77" t="str">
        <x:v>正文</x:v>
      </x:c>
      <x:c r="C3788" s="125" t="n">
        <x:v>45748</x:v>
      </x:c>
      <x:c r="D3788" s="120" t="n">
        <x:v>1495916</x:v>
      </x:c>
      <x:c r="E3788" s="120" t="n">
        <x:v>2060097.78794771</x:v>
      </x:c>
      <x:c r="F3788" s="120" t="n">
        <x:v>1883247.2731748712</x:v>
      </x:c>
      <x:c r="G3788" s="120" t="n">
        <x:v>2079747.8451446919</x:v>
      </x:c>
      <x:c r="H3788" s="119" t="n">
        <x:v>0.37714804036303495</x:v>
      </x:c>
      <x:c r="I3788" s="119" t="n">
        <x:f>IFERROR(ABS(F3788-D3788)/ABS(D3788),"")</x:f>
        <x:v>0.2589258174756278</x:v>
      </x:c>
      <x:c r="J3788" s="119" t="n">
        <x:f>IFERROR(ABS(G3788-D3788)/ABS(D3788),"")</x:f>
        <x:v>0.3902838429060802</x:v>
      </x:c>
      <x:c r="K3788" s="120" t="n">
        <x:f>E3788-D3788</x:f>
        <x:v>564181.7879477099</x:v>
      </x:c>
      <x:c r="L3788" s="77" t="str">
        <x:v>weighted_hybrid</x:v>
      </x:c>
      <x:c r="M3788" s="77" t="str">
        <x:v>是</x:v>
      </x:c>
      <x:c r="N3788" s="77" t="str">
        <x:v>是</x:v>
      </x:c>
    </x:row>
    <x:row r="3789">
      <x:c r="A3789" s="77" t="str">
        <x:v>4906</x:v>
      </x:c>
      <x:c r="B3789" s="77" t="str">
        <x:v>正文</x:v>
      </x:c>
      <x:c r="C3789" s="125" t="n">
        <x:v>45778</x:v>
      </x:c>
      <x:c r="D3789" s="120" t="n">
        <x:v>1442905</x:v>
      </x:c>
      <x:c r="E3789" s="120" t="n">
        <x:v>1705976.0188485007</x:v>
      </x:c>
      <x:c r="F3789" s="120" t="n">
        <x:v>1775081.5570416215</x:v>
      </x:c>
      <x:c r="G3789" s="120" t="n">
        <x:v>1698297.6257159316</x:v>
      </x:c>
      <x:c r="H3789" s="119" t="n">
        <x:v>0.18232040144604164</x:v>
      </x:c>
      <x:c r="I3789" s="119" t="n">
        <x:f>IFERROR(ABS(F3789-D3789)/ABS(D3789),"")</x:f>
        <x:v>0.23021374036518102</x:v>
      </x:c>
      <x:c r="J3789" s="119" t="n">
        <x:f>IFERROR(ABS(G3789-D3789)/ABS(D3789),"")</x:f>
        <x:v>0.17699891934391498</x:v>
      </x:c>
      <x:c r="K3789" s="120" t="n">
        <x:f>E3789-D3789</x:f>
        <x:v>263071.0188485007</x:v>
      </x:c>
      <x:c r="L3789" s="77" t="str">
        <x:v>weighted_hybrid</x:v>
      </x:c>
      <x:c r="M3789" s="77" t="str">
        <x:v>是</x:v>
      </x:c>
      <x:c r="N3789" s="77" t="str">
        <x:v>是</x:v>
      </x:c>
    </x:row>
    <x:row r="3790">
      <x:c r="A3790" s="77" t="str">
        <x:v>4906</x:v>
      </x:c>
      <x:c r="B3790" s="77" t="str">
        <x:v>正文</x:v>
      </x:c>
      <x:c r="C3790" s="125" t="n">
        <x:v>45809</x:v>
      </x:c>
      <x:c r="D3790" s="120" t="n">
        <x:v>1259231</x:v>
      </x:c>
      <x:c r="E3790" s="120" t="n">
        <x:v>1547111.7505338772</x:v>
      </x:c>
      <x:c r="F3790" s="120" t="n">
        <x:v>1565946.3729992504</x:v>
      </x:c>
      <x:c r="G3790" s="120" t="n">
        <x:v>1545019.0147043911</x:v>
      </x:c>
      <x:c r="H3790" s="119" t="n">
        <x:v>0.2286163146665522</x:v>
      </x:c>
      <x:c r="I3790" s="119" t="n">
        <x:f>IFERROR(ABS(F3790-D3790)/ABS(D3790),"")</x:f>
        <x:v>0.2435735564000969</x:v>
      </x:c>
      <x:c r="J3790" s="119" t="n">
        <x:f>IFERROR(ABS(G3790-D3790)/ABS(D3790),"")</x:f>
        <x:v>0.22695439891838046</x:v>
      </x:c>
      <x:c r="K3790" s="120" t="n">
        <x:f>E3790-D3790</x:f>
        <x:v>287880.7505338772</x:v>
      </x:c>
      <x:c r="L3790" s="77" t="str">
        <x:v>weighted_hybrid</x:v>
      </x:c>
      <x:c r="M3790" s="77" t="str">
        <x:v>是</x:v>
      </x:c>
      <x:c r="N3790" s="77" t="str">
        <x:v>是</x:v>
      </x:c>
    </x:row>
    <x:row r="3791">
      <x:c r="A3791" s="77" t="str">
        <x:v>4906</x:v>
      </x:c>
      <x:c r="B3791" s="77" t="str">
        <x:v>正文</x:v>
      </x:c>
      <x:c r="C3791" s="125" t="n">
        <x:v>45839</x:v>
      </x:c>
      <x:c r="D3791" s="120" t="n">
        <x:v>1172025</x:v>
      </x:c>
      <x:c r="E3791" s="120" t="n">
        <x:v>1304639.311665732</x:v>
      </x:c>
      <x:c r="F3791" s="120" t="n">
        <x:v>1278866.3197633608</x:v>
      </x:c>
      <x:c r="G3791" s="120" t="n">
        <x:v>1307502.9774326622</x:v>
      </x:c>
      <x:c r="H3791" s="119" t="n">
        <x:v>0.11314972945605423</x:v>
      </x:c>
      <x:c r="I3791" s="119" t="n">
        <x:f>IFERROR(ABS(F3791-D3791)/ABS(D3791),"")</x:f>
        <x:v>0.09115959110373992</x:v>
      </x:c>
      <x:c r="J3791" s="119" t="n">
        <x:f>IFERROR(ABS(G3791-D3791)/ABS(D3791),"")</x:f>
        <x:v>0.115593078161867</x:v>
      </x:c>
      <x:c r="K3791" s="120" t="n">
        <x:f>E3791-D3791</x:f>
        <x:v>132614.31166573195</x:v>
      </x:c>
      <x:c r="L3791" s="77" t="str">
        <x:v>weighted_hybrid</x:v>
      </x:c>
      <x:c r="M3791" s="77" t="str">
        <x:v>是</x:v>
      </x:c>
      <x:c r="N3791" s="77" t="str">
        <x:v>是</x:v>
      </x:c>
    </x:row>
    <x:row r="3792">
      <x:c r="A3792" s="77" t="str">
        <x:v>4906</x:v>
      </x:c>
      <x:c r="B3792" s="77" t="str">
        <x:v>正文</x:v>
      </x:c>
      <x:c r="C3792" s="125" t="n">
        <x:v>45870</x:v>
      </x:c>
      <x:c r="D3792" s="120" t="n">
        <x:v>1058401</x:v>
      </x:c>
      <x:c r="E3792" s="120" t="n">
        <x:v>1117038.53637299</x:v>
      </x:c>
      <x:c r="F3792" s="120" t="n">
        <x:v>1150791.7090047053</x:v>
      </x:c>
      <x:c r="G3792" s="120" t="n">
        <x:v>1113288.183858355</x:v>
      </x:c>
      <x:c r="H3792" s="119" t="n">
        <x:v>0.055402003940841056</x:v>
      </x:c>
      <x:c r="I3792" s="119" t="n">
        <x:f>IFERROR(ABS(F3792-D3792)/ABS(D3792),"")</x:f>
        <x:v>0.08729272648524077</x:v>
      </x:c>
      <x:c r="J3792" s="119" t="n">
        <x:f>IFERROR(ABS(G3792-D3792)/ABS(D3792),"")</x:f>
        <x:v>0.051858590324796595</x:v>
      </x:c>
      <x:c r="K3792" s="120" t="n">
        <x:f>E3792-D3792</x:f>
        <x:v>58637.536372990115</x:v>
      </x:c>
      <x:c r="L3792" s="77" t="str">
        <x:v>weighted_hybrid</x:v>
      </x:c>
      <x:c r="M3792" s="77" t="str">
        <x:v>是</x:v>
      </x:c>
      <x:c r="N3792" s="77" t="str">
        <x:v>是</x:v>
      </x:c>
    </x:row>
    <x:row r="3793">
      <x:c r="A3793" s="77" t="str">
        <x:v>4906</x:v>
      </x:c>
      <x:c r="B3793" s="77" t="str">
        <x:v>正文</x:v>
      </x:c>
      <x:c r="C3793" s="125" t="n">
        <x:v>45901</x:v>
      </x:c>
      <x:c r="D3793" s="120" t="n">
        <x:v>1327718</x:v>
      </x:c>
      <x:c r="E3793" s="120" t="n">
        <x:v>932935.0930689123</x:v>
      </x:c>
      <x:c r="F3793" s="120" t="n">
        <x:v>944668.6834735832</x:v>
      </x:c>
      <x:c r="G3793" s="120" t="n">
        <x:v>931631.3608017266</x:v>
      </x:c>
      <x:c r="H3793" s="119" t="n">
        <x:v>0.2973394251874929</x:v>
      </x:c>
      <x:c r="I3793" s="119" t="n">
        <x:f>IFERROR(ABS(F3793-D3793)/ABS(D3793),"")</x:f>
        <x:v>0.2885020136251951</x:v>
      </x:c>
      <x:c r="J3793" s="119" t="n">
        <x:f>IFERROR(ABS(G3793-D3793)/ABS(D3793),"")</x:f>
        <x:v>0.29832135980552604</x:v>
      </x:c>
      <x:c r="K3793" s="120" t="n">
        <x:f>E3793-D3793</x:f>
        <x:v>-394782.9069310877</x:v>
      </x:c>
      <x:c r="L3793" s="77" t="str">
        <x:v>weighted_hybrid</x:v>
      </x:c>
      <x:c r="M3793" s="77" t="str">
        <x:v>是</x:v>
      </x:c>
      <x:c r="N3793" s="77" t="str">
        <x:v>是</x:v>
      </x:c>
    </x:row>
    <x:row r="3794">
      <x:c r="A3794" s="77" t="str">
        <x:v>4906</x:v>
      </x:c>
      <x:c r="B3794" s="77" t="str">
        <x:v>正文</x:v>
      </x:c>
      <x:c r="C3794" s="125" t="n">
        <x:v>45931</x:v>
      </x:c>
      <x:c r="D3794" s="120" t="n">
        <x:v>1079974</x:v>
      </x:c>
      <x:c r="E3794" s="120" t="n">
        <x:v>1182197.4481694095</x:v>
      </x:c>
      <x:c r="F3794" s="120" t="n">
        <x:v>1409441.4614481917</x:v>
      </x:c>
      <x:c r="G3794" s="120" t="n">
        <x:v>1156948.113360656</x:v>
      </x:c>
      <x:c r="H3794" s="119" t="n">
        <x:v>0.09465361959585096</x:v>
      </x:c>
      <x:c r="I3794" s="119" t="n">
        <x:f>IFERROR(ABS(F3794-D3794)/ABS(D3794),"")</x:f>
        <x:v>0.3050698085770506</x:v>
      </x:c>
      <x:c r="J3794" s="119" t="n">
        <x:f>IFERROR(ABS(G3794-D3794)/ABS(D3794),"")</x:f>
        <x:v>0.07127404304238431</x:v>
      </x:c>
      <x:c r="K3794" s="120" t="n">
        <x:f>E3794-D3794</x:f>
        <x:v>102223.44816940953</x:v>
      </x:c>
      <x:c r="L3794" s="77" t="str">
        <x:v>weighted_hybrid</x:v>
      </x:c>
      <x:c r="M3794" s="77" t="str">
        <x:v>是</x:v>
      </x:c>
      <x:c r="N3794" s="77" t="str">
        <x:v>是</x:v>
      </x:c>
    </x:row>
    <x:row r="3795">
      <x:c r="A3795" s="77" t="str">
        <x:v>4906</x:v>
      </x:c>
      <x:c r="B3795" s="77" t="str">
        <x:v>正文</x:v>
      </x:c>
      <x:c r="C3795" s="125" t="n">
        <x:v>45962</x:v>
      </x:c>
      <x:c r="D3795" s="120" t="n">
        <x:v>1130323</x:v>
      </x:c>
      <x:c r="E3795" s="120" t="n">
        <x:v>1074473.517461109</x:v>
      </x:c>
      <x:c r="F3795" s="120" t="n">
        <x:v>1117957.7201838451</x:v>
      </x:c>
      <x:c r="G3795" s="120" t="n">
        <x:v>1069641.939380805</x:v>
      </x:c>
      <x:c r="H3795" s="119" t="n">
        <x:v>0.049410197385075794</x:v>
      </x:c>
      <x:c r="I3795" s="119" t="n">
        <x:f>IFERROR(ABS(F3795-D3795)/ABS(D3795),"")</x:f>
        <x:v>0.010939598518436637</x:v>
      </x:c>
      <x:c r="J3795" s="119" t="n">
        <x:f>IFERROR(ABS(G3795-D3795)/ABS(D3795),"")</x:f>
        <x:v>0.05368470837025788</x:v>
      </x:c>
      <x:c r="K3795" s="120" t="n">
        <x:f>E3795-D3795</x:f>
        <x:v>-55849.482538891025</x:v>
      </x:c>
      <x:c r="L3795" s="77" t="str">
        <x:v>weighted_hybrid</x:v>
      </x:c>
      <x:c r="M3795" s="77" t="str">
        <x:v>是</x:v>
      </x:c>
      <x:c r="N3795" s="77" t="str">
        <x:v>是</x:v>
      </x:c>
    </x:row>
    <x:row r="3796">
      <x:c r="A3796" s="77" t="str">
        <x:v>4906</x:v>
      </x:c>
      <x:c r="B3796" s="77" t="str">
        <x:v>正文</x:v>
      </x:c>
      <x:c r="C3796" s="125" t="n">
        <x:v>45992</x:v>
      </x:c>
      <x:c r="D3796" s="120" t="n">
        <x:v>1373092</x:v>
      </x:c>
      <x:c r="E3796" s="120" t="n">
        <x:v>1166653.182535556</x:v>
      </x:c>
      <x:c r="F3796" s="120" t="n">
        <x:v>1200337.629392675</x:v>
      </x:c>
      <x:c r="G3796" s="120" t="n">
        <x:v>1162910.4662180983</x:v>
      </x:c>
      <x:c r="H3796" s="119" t="n">
        <x:v>0.15034594729591613</x:v>
      </x:c>
      <x:c r="I3796" s="119" t="n">
        <x:f>IFERROR(ABS(F3796-D3796)/ABS(D3796),"")</x:f>
        <x:v>0.12581412651688678</x:v>
      </x:c>
      <x:c r="J3796" s="119" t="n">
        <x:f>IFERROR(ABS(G3796-D3796)/ABS(D3796),"")</x:f>
        <x:v>0.1530717051602527</x:v>
      </x:c>
      <x:c r="K3796" s="120" t="n">
        <x:f>E3796-D3796</x:f>
        <x:v>-206438.8174644441</x:v>
      </x:c>
      <x:c r="L3796" s="77" t="str">
        <x:v>weighted_hybrid</x:v>
      </x:c>
      <x:c r="M3796" s="77" t="str">
        <x:v>是</x:v>
      </x:c>
      <x:c r="N3796" s="77" t="str">
        <x:v>是</x:v>
      </x:c>
    </x:row>
    <x:row r="3797">
      <x:c r="A3797" s="77" t="str">
        <x:v>4908</x:v>
      </x:c>
      <x:c r="B3797" s="77" t="str">
        <x:v>前鼎</x:v>
      </x:c>
      <x:c r="C3797" s="125" t="n">
        <x:v>45658</x:v>
      </x:c>
      <x:c r="D3797" s="120" t="n">
        <x:v>58183</x:v>
      </x:c>
      <x:c r="E3797" s="120" t="n">
        <x:v>108037.07518948326</x:v>
      </x:c>
      <x:c r="F3797" s="120" t="n">
        <x:v>104527.42825062442</x:v>
      </x:c>
      <x:c r="G3797" s="120" t="n">
        <x:v>108427.03596046759</x:v>
      </x:c>
      <x:c r="H3797" s="119" t="n">
        <x:v>0.8568495125635196</x:v>
      </x:c>
      <x:c r="I3797" s="119" t="n">
        <x:f>IFERROR(ABS(F3797-D3797)/ABS(D3797),"")</x:f>
        <x:v>0.7965286810687731</x:v>
      </x:c>
      <x:c r="J3797" s="119" t="n">
        <x:f>IFERROR(ABS(G3797-D3797)/ABS(D3797),"")</x:f>
        <x:v>0.8635518271740472</x:v>
      </x:c>
      <x:c r="K3797" s="120" t="n">
        <x:f>E3797-D3797</x:f>
        <x:v>49854.075189483265</x:v>
      </x:c>
      <x:c r="L3797" s="77" t="str">
        <x:v>weighted_hybrid</x:v>
      </x:c>
      <x:c r="M3797" s="77" t="str">
        <x:v>是</x:v>
      </x:c>
      <x:c r="N3797" s="77" t="str">
        <x:v>是</x:v>
      </x:c>
    </x:row>
    <x:row r="3798">
      <x:c r="A3798" s="77" t="str">
        <x:v>4908</x:v>
      </x:c>
      <x:c r="B3798" s="77" t="str">
        <x:v>前鼎</x:v>
      </x:c>
      <x:c r="C3798" s="125" t="n">
        <x:v>45689</x:v>
      </x:c>
      <x:c r="D3798" s="120" t="n">
        <x:v>68455</x:v>
      </x:c>
      <x:c r="E3798" s="120" t="n">
        <x:v>51685.4475683134</x:v>
      </x:c>
      <x:c r="F3798" s="120" t="n">
        <x:v>46572.005880323966</x:v>
      </x:c>
      <x:c r="G3798" s="120" t="n">
        <x:v>52253.60775586778</x:v>
      </x:c>
      <x:c r="H3798" s="119" t="n">
        <x:v>0.24497191485920092</x:v>
      </x:c>
      <x:c r="I3798" s="119" t="n">
        <x:f>IFERROR(ABS(F3798-D3798)/ABS(D3798),"")</x:f>
        <x:v>0.31966977020927667</x:v>
      </x:c>
      <x:c r="J3798" s="119" t="n">
        <x:f>IFERROR(ABS(G3798-D3798)/ABS(D3798),"")</x:f>
        <x:v>0.23667215315363702</x:v>
      </x:c>
      <x:c r="K3798" s="120" t="n">
        <x:f>E3798-D3798</x:f>
        <x:v>-16769.5524316866</x:v>
      </x:c>
      <x:c r="L3798" s="77" t="str">
        <x:v>weighted_hybrid</x:v>
      </x:c>
      <x:c r="M3798" s="77" t="str">
        <x:v>是</x:v>
      </x:c>
      <x:c r="N3798" s="77" t="str">
        <x:v>是</x:v>
      </x:c>
    </x:row>
    <x:row r="3799">
      <x:c r="A3799" s="77" t="str">
        <x:v>4908</x:v>
      </x:c>
      <x:c r="B3799" s="77" t="str">
        <x:v>前鼎</x:v>
      </x:c>
      <x:c r="C3799" s="125" t="n">
        <x:v>45717</x:v>
      </x:c>
      <x:c r="D3799" s="120" t="n">
        <x:v>85649</x:v>
      </x:c>
      <x:c r="E3799" s="120" t="n">
        <x:v>68916.82286090954</x:v>
      </x:c>
      <x:c r="F3799" s="120" t="n">
        <x:v>82714.43658125514</x:v>
      </x:c>
      <x:c r="G3799" s="120" t="n">
        <x:v>67383.75466976003</x:v>
      </x:c>
      <x:c r="H3799" s="119" t="n">
        <x:v>0.19535753060853556</x:v>
      </x:c>
      <x:c r="I3799" s="119" t="n">
        <x:f>IFERROR(ABS(F3799-D3799)/ABS(D3799),"")</x:f>
        <x:v>0.0342626699523037</x:v>
      </x:c>
      <x:c r="J3799" s="119" t="n">
        <x:f>IFERROR(ABS(G3799-D3799)/ABS(D3799),"")</x:f>
        <x:v>0.21325695957033902</x:v>
      </x:c>
      <x:c r="K3799" s="120" t="n">
        <x:f>E3799-D3799</x:f>
        <x:v>-16732.17713909046</x:v>
      </x:c>
      <x:c r="L3799" s="77" t="str">
        <x:v>weighted_hybrid</x:v>
      </x:c>
      <x:c r="M3799" s="77" t="str">
        <x:v>是</x:v>
      </x:c>
      <x:c r="N3799" s="77" t="str">
        <x:v>是</x:v>
      </x:c>
    </x:row>
    <x:row r="3800">
      <x:c r="A3800" s="77" t="str">
        <x:v>4908</x:v>
      </x:c>
      <x:c r="B3800" s="77" t="str">
        <x:v>前鼎</x:v>
      </x:c>
      <x:c r="C3800" s="125" t="n">
        <x:v>45748</x:v>
      </x:c>
      <x:c r="D3800" s="120" t="n">
        <x:v>70507</x:v>
      </x:c>
      <x:c r="E3800" s="120" t="n">
        <x:v>106153.97766238808</x:v>
      </x:c>
      <x:c r="F3800" s="120" t="n">
        <x:v>90242.49573989544</x:v>
      </x:c>
      <x:c r="G3800" s="120" t="n">
        <x:v>107921.9200982206</x:v>
      </x:c>
      <x:c r="H3800" s="119" t="n">
        <x:v>0.5055806893271317</x:v>
      </x:c>
      <x:c r="I3800" s="119" t="n">
        <x:f>IFERROR(ABS(F3800-D3800)/ABS(D3800),"")</x:f>
        <x:v>0.2799083174705411</x:v>
      </x:c>
      <x:c r="J3800" s="119" t="n">
        <x:f>IFERROR(ABS(G3800-D3800)/ABS(D3800),"")</x:f>
        <x:v>0.5306553973111974</x:v>
      </x:c>
      <x:c r="K3800" s="120" t="n">
        <x:f>E3800-D3800</x:f>
        <x:v>35646.977662388075</x:v>
      </x:c>
      <x:c r="L3800" s="77" t="str">
        <x:v>weighted_hybrid</x:v>
      </x:c>
      <x:c r="M3800" s="77" t="str">
        <x:v>是</x:v>
      </x:c>
      <x:c r="N3800" s="77" t="str">
        <x:v>是</x:v>
      </x:c>
    </x:row>
    <x:row r="3801">
      <x:c r="A3801" s="77" t="str">
        <x:v>4908</x:v>
      </x:c>
      <x:c r="B3801" s="77" t="str">
        <x:v>前鼎</x:v>
      </x:c>
      <x:c r="C3801" s="125" t="n">
        <x:v>45778</x:v>
      </x:c>
      <x:c r="D3801" s="120" t="n">
        <x:v>65022</x:v>
      </x:c>
      <x:c r="E3801" s="120" t="n">
        <x:v>92986.53762295173</x:v>
      </x:c>
      <x:c r="F3801" s="120" t="n">
        <x:v>82470.91661493803</x:v>
      </x:c>
      <x:c r="G3801" s="120" t="n">
        <x:v>94154.93995717548</x:v>
      </x:c>
      <x:c r="H3801" s="119" t="n">
        <x:v>0.43007809084543275</x:v>
      </x:c>
      <x:c r="I3801" s="119" t="n">
        <x:f>IFERROR(ABS(F3801-D3801)/ABS(D3801),"")</x:f>
        <x:v>0.26835404347663916</x:v>
      </x:c>
      <x:c r="J3801" s="119" t="n">
        <x:f>IFERROR(ABS(G3801-D3801)/ABS(D3801),"")</x:f>
        <x:v>0.44804742944196546</x:v>
      </x:c>
      <x:c r="K3801" s="120" t="n">
        <x:f>E3801-D3801</x:f>
        <x:v>27964.537622951728</x:v>
      </x:c>
      <x:c r="L3801" s="77" t="str">
        <x:v>weighted_hybrid</x:v>
      </x:c>
      <x:c r="M3801" s="77" t="str">
        <x:v>是</x:v>
      </x:c>
      <x:c r="N3801" s="77" t="str">
        <x:v>是</x:v>
      </x:c>
    </x:row>
    <x:row r="3802">
      <x:c r="A3802" s="77" t="str">
        <x:v>4908</x:v>
      </x:c>
      <x:c r="B3802" s="77" t="str">
        <x:v>前鼎</x:v>
      </x:c>
      <x:c r="C3802" s="125" t="n">
        <x:v>45809</x:v>
      </x:c>
      <x:c r="D3802" s="120" t="n">
        <x:v>70289</x:v>
      </x:c>
      <x:c r="E3802" s="120" t="n">
        <x:v>49220.341094687385</x:v>
      </x:c>
      <x:c r="F3802" s="120" t="n">
        <x:v>59204.21858950669</x:v>
      </x:c>
      <x:c r="G3802" s="120" t="n">
        <x:v>48111.02137304079</x:v>
      </x:c>
      <x:c r="H3802" s="119" t="n">
        <x:v>0.299743329757325</x:v>
      </x:c>
      <x:c r="I3802" s="119" t="n">
        <x:f>IFERROR(ABS(F3802-D3802)/ABS(D3802),"")</x:f>
        <x:v>0.15770293232928784</x:v>
      </x:c>
      <x:c r="J3802" s="119" t="n">
        <x:f>IFERROR(ABS(G3802-D3802)/ABS(D3802),"")</x:f>
        <x:v>0.315525596138218</x:v>
      </x:c>
      <x:c r="K3802" s="120" t="n">
        <x:f>E3802-D3802</x:f>
        <x:v>-21068.658905312615</x:v>
      </x:c>
      <x:c r="L3802" s="77" t="str">
        <x:v>weighted_hybrid</x:v>
      </x:c>
      <x:c r="M3802" s="77" t="str">
        <x:v>是</x:v>
      </x:c>
      <x:c r="N3802" s="77" t="str">
        <x:v>是</x:v>
      </x:c>
    </x:row>
    <x:row r="3803">
      <x:c r="A3803" s="77" t="str">
        <x:v>4908</x:v>
      </x:c>
      <x:c r="B3803" s="77" t="str">
        <x:v>前鼎</x:v>
      </x:c>
      <x:c r="C3803" s="125" t="n">
        <x:v>45839</x:v>
      </x:c>
      <x:c r="D3803" s="120" t="n">
        <x:v>65066</x:v>
      </x:c>
      <x:c r="E3803" s="120" t="n">
        <x:v>57903.7235819564</x:v>
      </x:c>
      <x:c r="F3803" s="120" t="n">
        <x:v>79524.25921331234</x:v>
      </x:c>
      <x:c r="G3803" s="120" t="n">
        <x:v>55501.441845139074</x:v>
      </x:c>
      <x:c r="H3803" s="119" t="n">
        <x:v>0.11007709737871699</x:v>
      </x:c>
      <x:c r="I3803" s="119" t="n">
        <x:f>IFERROR(ABS(F3803-D3803)/ABS(D3803),"")</x:f>
        <x:v>0.22220912939649495</x:v>
      </x:c>
      <x:c r="J3803" s="119" t="n">
        <x:f>IFERROR(ABS(G3803-D3803)/ABS(D3803),"")</x:f>
        <x:v>0.14699778924262943</x:v>
      </x:c>
      <x:c r="K3803" s="120" t="n">
        <x:f>E3803-D3803</x:f>
        <x:v>-7162.276418043599</x:v>
      </x:c>
      <x:c r="L3803" s="77" t="str">
        <x:v>weighted_hybrid</x:v>
      </x:c>
      <x:c r="M3803" s="77" t="str">
        <x:v>是</x:v>
      </x:c>
      <x:c r="N3803" s="77" t="str">
        <x:v>是</x:v>
      </x:c>
    </x:row>
    <x:row r="3804">
      <x:c r="A3804" s="77" t="str">
        <x:v>4908</x:v>
      </x:c>
      <x:c r="B3804" s="77" t="str">
        <x:v>前鼎</x:v>
      </x:c>
      <x:c r="C3804" s="125" t="n">
        <x:v>45870</x:v>
      </x:c>
      <x:c r="D3804" s="120" t="n">
        <x:v>75390</x:v>
      </x:c>
      <x:c r="E3804" s="120" t="n">
        <x:v>58943.50001077807</x:v>
      </x:c>
      <x:c r="F3804" s="120" t="n">
        <x:v>65529.5232654017</x:v>
      </x:c>
      <x:c r="G3804" s="120" t="n">
        <x:v>58211.71964915322</x:v>
      </x:c>
      <x:c r="H3804" s="119" t="n">
        <x:v>0.2181522746945474</x:v>
      </x:c>
      <x:c r="I3804" s="119" t="n">
        <x:f>IFERROR(ABS(F3804-D3804)/ABS(D3804),"")</x:f>
        <x:v>0.13079290004772912</x:v>
      </x:c>
      <x:c r="J3804" s="119" t="n">
        <x:f>IFERROR(ABS(G3804-D3804)/ABS(D3804),"")</x:f>
        <x:v>0.2278588718775272</x:v>
      </x:c>
      <x:c r="K3804" s="120" t="n">
        <x:f>E3804-D3804</x:f>
        <x:v>-16446.499989221928</x:v>
      </x:c>
      <x:c r="L3804" s="77" t="str">
        <x:v>weighted_hybrid</x:v>
      </x:c>
      <x:c r="M3804" s="77" t="str">
        <x:v>是</x:v>
      </x:c>
      <x:c r="N3804" s="77" t="str">
        <x:v>是</x:v>
      </x:c>
    </x:row>
    <x:row r="3805">
      <x:c r="A3805" s="77" t="str">
        <x:v>4908</x:v>
      </x:c>
      <x:c r="B3805" s="77" t="str">
        <x:v>前鼎</x:v>
      </x:c>
      <x:c r="C3805" s="125" t="n">
        <x:v>45901</x:v>
      </x:c>
      <x:c r="D3805" s="120" t="n">
        <x:v>73243</x:v>
      </x:c>
      <x:c r="E3805" s="120" t="n">
        <x:v>85747.07913127409</x:v>
      </x:c>
      <x:c r="F3805" s="120" t="n">
        <x:v>81001.88858439907</x:v>
      </x:c>
      <x:c r="G3805" s="120" t="n">
        <x:v>86274.3225253713</x:v>
      </x:c>
      <x:c r="H3805" s="119" t="n">
        <x:v>0.17072046654662004</x:v>
      </x:c>
      <x:c r="I3805" s="119" t="n">
        <x:f>IFERROR(ABS(F3805-D3805)/ABS(D3805),"")</x:f>
        <x:v>0.10593351698318026</x:v>
      </x:c>
      <x:c r="J3805" s="119" t="n">
        <x:f>IFERROR(ABS(G3805-D3805)/ABS(D3805),"")</x:f>
        <x:v>0.17791901649811317</x:v>
      </x:c>
      <x:c r="K3805" s="120" t="n">
        <x:f>E3805-D3805</x:f>
        <x:v>12504.079131274091</x:v>
      </x:c>
      <x:c r="L3805" s="77" t="str">
        <x:v>weighted_hybrid</x:v>
      </x:c>
      <x:c r="M3805" s="77" t="str">
        <x:v>是</x:v>
      </x:c>
      <x:c r="N3805" s="77" t="str">
        <x:v>是</x:v>
      </x:c>
    </x:row>
    <x:row r="3806">
      <x:c r="A3806" s="77" t="str">
        <x:v>4908</x:v>
      </x:c>
      <x:c r="B3806" s="77" t="str">
        <x:v>前鼎</x:v>
      </x:c>
      <x:c r="C3806" s="125" t="n">
        <x:v>45931</x:v>
      </x:c>
      <x:c r="D3806" s="120" t="n">
        <x:v>63251</x:v>
      </x:c>
      <x:c r="E3806" s="120" t="n">
        <x:v>64565.96750866377</x:v>
      </x:c>
      <x:c r="F3806" s="120" t="n">
        <x:v>71779.27105929737</x:v>
      </x:c>
      <x:c r="G3806" s="120" t="n">
        <x:v>63764.489336371145</x:v>
      </x:c>
      <x:c r="H3806" s="119" t="n">
        <x:v>0.020789671446518988</x:v>
      </x:c>
      <x:c r="I3806" s="119" t="n">
        <x:f>IFERROR(ABS(F3806-D3806)/ABS(D3806),"")</x:f>
        <x:v>0.1348321933138982</x:v>
      </x:c>
      <x:c r="J3806" s="119" t="n">
        <x:f>IFERROR(ABS(G3806-D3806)/ABS(D3806),"")</x:f>
        <x:v>0.008118280127921224</x:v>
      </x:c>
      <x:c r="K3806" s="120" t="n">
        <x:f>E3806-D3806</x:f>
        <x:v>1314.9675086637726</x:v>
      </x:c>
      <x:c r="L3806" s="77" t="str">
        <x:v>weighted_hybrid</x:v>
      </x:c>
      <x:c r="M3806" s="77" t="str">
        <x:v>是</x:v>
      </x:c>
      <x:c r="N3806" s="77" t="str">
        <x:v>是</x:v>
      </x:c>
    </x:row>
    <x:row r="3807">
      <x:c r="A3807" s="77" t="str">
        <x:v>4908</x:v>
      </x:c>
      <x:c r="B3807" s="77" t="str">
        <x:v>前鼎</x:v>
      </x:c>
      <x:c r="C3807" s="125" t="n">
        <x:v>45962</x:v>
      </x:c>
      <x:c r="D3807" s="120" t="n">
        <x:v>58675</x:v>
      </x:c>
      <x:c r="E3807" s="120" t="n">
        <x:v>90788.7674716024</x:v>
      </x:c>
      <x:c r="F3807" s="120" t="n">
        <x:v>80862.38358212556</x:v>
      </x:c>
      <x:c r="G3807" s="120" t="n">
        <x:v>91891.6990148776</x:v>
      </x:c>
      <x:c r="H3807" s="119" t="n">
        <x:v>0.5473160199676592</x:v>
      </x:c>
      <x:c r="I3807" s="119" t="n">
        <x:f>IFERROR(ABS(F3807-D3807)/ABS(D3807),"")</x:f>
        <x:v>0.3781403252173083</x:v>
      </x:c>
      <x:c r="J3807" s="119" t="n">
        <x:f>IFERROR(ABS(G3807-D3807)/ABS(D3807),"")</x:f>
        <x:v>0.5661133193843646</x:v>
      </x:c>
      <x:c r="K3807" s="120" t="n">
        <x:f>E3807-D3807</x:f>
        <x:v>32113.767471602405</x:v>
      </x:c>
      <x:c r="L3807" s="77" t="str">
        <x:v>weighted_hybrid</x:v>
      </x:c>
      <x:c r="M3807" s="77" t="str">
        <x:v>是</x:v>
      </x:c>
      <x:c r="N3807" s="77" t="str">
        <x:v>是</x:v>
      </x:c>
    </x:row>
    <x:row r="3808">
      <x:c r="A3808" s="77" t="str">
        <x:v>4908</x:v>
      </x:c>
      <x:c r="B3808" s="77" t="str">
        <x:v>前鼎</x:v>
      </x:c>
      <x:c r="C3808" s="125" t="n">
        <x:v>45992</x:v>
      </x:c>
      <x:c r="D3808" s="120" t="n">
        <x:v>60958</x:v>
      </x:c>
      <x:c r="E3808" s="120" t="n">
        <x:v>77739.50608516291</x:v>
      </x:c>
      <x:c r="F3808" s="120" t="n">
        <x:v>64032.10971004313</x:v>
      </x:c>
      <x:c r="G3808" s="120" t="n">
        <x:v>79262.55012684288</x:v>
      </x:c>
      <x:c r="H3808" s="119" t="n">
        <x:v>0.27529620534077415</x:v>
      </x:c>
      <x:c r="I3808" s="119" t="n">
        <x:f>IFERROR(ABS(F3808-D3808)/ABS(D3808),"")</x:f>
        <x:v>0.05042996341814247</x:v>
      </x:c>
      <x:c r="J3808" s="119" t="n">
        <x:f>IFERROR(ABS(G3808-D3808)/ABS(D3808),"")</x:f>
        <x:v>0.30028134333217754</x:v>
      </x:c>
      <x:c r="K3808" s="120" t="n">
        <x:f>E3808-D3808</x:f>
        <x:v>16781.50608516291</x:v>
      </x:c>
      <x:c r="L3808" s="77" t="str">
        <x:v>weighted_hybrid</x:v>
      </x:c>
      <x:c r="M3808" s="77" t="str">
        <x:v>是</x:v>
      </x:c>
      <x:c r="N3808" s="77" t="str">
        <x:v>是</x:v>
      </x:c>
    </x:row>
    <x:row r="3809">
      <x:c r="A3809" s="77" t="str">
        <x:v>4909</x:v>
      </x:c>
      <x:c r="B3809" s="77" t="str">
        <x:v>新復興</x:v>
      </x:c>
      <x:c r="C3809" s="125" t="n">
        <x:v>45658</x:v>
      </x:c>
      <x:c r="D3809" s="120" t="n">
        <x:v>49284</x:v>
      </x:c>
      <x:c r="E3809" s="120" t="n">
        <x:v>222705.96918087668</x:v>
      </x:c>
      <x:c r="F3809" s="120" t="n">
        <x:v>244548.3421538136</x:v>
      </x:c>
      <x:c r="G3809" s="120" t="n">
        <x:v>220279.03885055037</x:v>
      </x:c>
      <x:c r="H3809" s="119" t="n">
        <x:v>3.5188290151139654</x:v>
      </x:c>
      <x:c r="I3809" s="119" t="n">
        <x:f>IFERROR(ABS(F3809-D3809)/ABS(D3809),"")</x:f>
        <x:v>3.962023012616947</x:v>
      </x:c>
      <x:c r="J3809" s="119" t="n">
        <x:f>IFERROR(ABS(G3809-D3809)/ABS(D3809),"")</x:f>
        <x:v>3.4695852376136345</x:v>
      </x:c>
      <x:c r="K3809" s="120" t="n">
        <x:f>E3809-D3809</x:f>
        <x:v>173421.96918087668</x:v>
      </x:c>
      <x:c r="L3809" s="77" t="str">
        <x:v>weighted_hybrid</x:v>
      </x:c>
      <x:c r="M3809" s="77" t="str">
        <x:v>是</x:v>
      </x:c>
      <x:c r="N3809" s="77" t="str">
        <x:v>是</x:v>
      </x:c>
    </x:row>
    <x:row r="3810">
      <x:c r="A3810" s="77" t="str">
        <x:v>4909</x:v>
      </x:c>
      <x:c r="B3810" s="77" t="str">
        <x:v>新復興</x:v>
      </x:c>
      <x:c r="C3810" s="125" t="n">
        <x:v>45689</x:v>
      </x:c>
      <x:c r="D3810" s="120" t="n">
        <x:v>48971</x:v>
      </x:c>
      <x:c r="E3810" s="120" t="n">
        <x:v>94361.15850521954</x:v>
      </x:c>
      <x:c r="F3810" s="120" t="n">
        <x:v>52170.16384068458</x:v>
      </x:c>
      <x:c r="G3810" s="120" t="n">
        <x:v>99049.04680127898</x:v>
      </x:c>
      <x:c r="H3810" s="119" t="n">
        <x:v>0.9268783260545945</x:v>
      </x:c>
      <x:c r="I3810" s="119" t="n">
        <x:f>IFERROR(ABS(F3810-D3810)/ABS(D3810),"")</x:f>
        <x:v>0.0653277213184248</x:v>
      </x:c>
      <x:c r="J3810" s="119" t="n">
        <x:f>IFERROR(ABS(G3810-D3810)/ABS(D3810),"")</x:f>
        <x:v>1.0226061710252798</x:v>
      </x:c>
      <x:c r="K3810" s="120" t="n">
        <x:f>E3810-D3810</x:f>
        <x:v>45390.158505219544</x:v>
      </x:c>
      <x:c r="L3810" s="77" t="str">
        <x:v>weighted_hybrid</x:v>
      </x:c>
      <x:c r="M3810" s="77" t="str">
        <x:v>是</x:v>
      </x:c>
      <x:c r="N3810" s="77" t="str">
        <x:v>是</x:v>
      </x:c>
    </x:row>
    <x:row r="3811">
      <x:c r="A3811" s="77" t="str">
        <x:v>4909</x:v>
      </x:c>
      <x:c r="B3811" s="77" t="str">
        <x:v>新復興</x:v>
      </x:c>
      <x:c r="C3811" s="125" t="n">
        <x:v>45717</x:v>
      </x:c>
      <x:c r="D3811" s="120" t="n">
        <x:v>20444</x:v>
      </x:c>
      <x:c r="E3811" s="120" t="n">
        <x:v>73330.36522401951</x:v>
      </x:c>
      <x:c r="F3811" s="120" t="n">
        <x:v>64295.296819575065</x:v>
      </x:c>
      <x:c r="G3811" s="120" t="n">
        <x:v>74334.26171340223</x:v>
      </x:c>
      <x:c r="H3811" s="119" t="n">
        <x:v>2.5868893183339616</x:v>
      </x:c>
      <x:c r="I3811" s="119" t="n">
        <x:f>IFERROR(ABS(F3811-D3811)/ABS(D3811),"")</x:f>
        <x:v>2.1449470171969804</x:v>
      </x:c>
      <x:c r="J3811" s="119" t="n">
        <x:f>IFERROR(ABS(G3811-D3811)/ABS(D3811),"")</x:f>
        <x:v>2.635994018460293</x:v>
      </x:c>
      <x:c r="K3811" s="120" t="n">
        <x:f>E3811-D3811</x:f>
        <x:v>52886.36522401951</x:v>
      </x:c>
      <x:c r="L3811" s="77" t="str">
        <x:v>weighted_hybrid</x:v>
      </x:c>
      <x:c r="M3811" s="77" t="str">
        <x:v>是</x:v>
      </x:c>
      <x:c r="N3811" s="77" t="str">
        <x:v>是</x:v>
      </x:c>
    </x:row>
    <x:row r="3812">
      <x:c r="A3812" s="77" t="str">
        <x:v>4909</x:v>
      </x:c>
      <x:c r="B3812" s="77" t="str">
        <x:v>新復興</x:v>
      </x:c>
      <x:c r="C3812" s="125" t="n">
        <x:v>45748</x:v>
      </x:c>
      <x:c r="D3812" s="120" t="n">
        <x:v>11878</x:v>
      </x:c>
      <x:c r="E3812" s="120" t="n">
        <x:v>41959.256515251305</x:v>
      </x:c>
      <x:c r="F3812" s="120" t="n">
        <x:v>22620.19237162352</x:v>
      </x:c>
      <x:c r="G3812" s="120" t="n">
        <x:v>44108.04142009884</x:v>
      </x:c>
      <x:c r="H3812" s="119" t="n">
        <x:v>2.5325186492045213</x:v>
      </x:c>
      <x:c r="I3812" s="119" t="n">
        <x:f>IFERROR(ABS(F3812-D3812)/ABS(D3812),"")</x:f>
        <x:v>0.9043771991600876</x:v>
      </x:c>
      <x:c r="J3812" s="119" t="n">
        <x:f>IFERROR(ABS(G3812-D3812)/ABS(D3812),"")</x:f>
        <x:v>2.713423254765014</x:v>
      </x:c>
      <x:c r="K3812" s="120" t="n">
        <x:f>E3812-D3812</x:f>
        <x:v>30081.256515251305</x:v>
      </x:c>
      <x:c r="L3812" s="77" t="str">
        <x:v>weighted_hybrid</x:v>
      </x:c>
      <x:c r="M3812" s="77" t="str">
        <x:v>是</x:v>
      </x:c>
      <x:c r="N3812" s="77" t="str">
        <x:v>是</x:v>
      </x:c>
    </x:row>
    <x:row r="3813">
      <x:c r="A3813" s="77" t="str">
        <x:v>4909</x:v>
      </x:c>
      <x:c r="B3813" s="77" t="str">
        <x:v>新復興</x:v>
      </x:c>
      <x:c r="C3813" s="125" t="n">
        <x:v>45778</x:v>
      </x:c>
      <x:c r="D3813" s="120" t="n">
        <x:v>20495</x:v>
      </x:c>
      <x:c r="E3813" s="120" t="n">
        <x:v>31674.098542005468</x:v>
      </x:c>
      <x:c r="F3813" s="120" t="n">
        <x:v>12430.72797567292</x:v>
      </x:c>
      <x:c r="G3813" s="120" t="n">
        <x:v>33812.250827153526</x:v>
      </x:c>
      <x:c r="H3813" s="119" t="n">
        <x:v>0.5454549178826771</x:v>
      </x:c>
      <x:c r="I3813" s="119" t="n">
        <x:f>IFERROR(ABS(F3813-D3813)/ABS(D3813),"")</x:f>
        <x:v>0.39347509267270453</x:v>
      </x:c>
      <x:c r="J3813" s="119" t="n">
        <x:f>IFERROR(ABS(G3813-D3813)/ABS(D3813),"")</x:f>
        <x:v>0.6497804746110527</x:v>
      </x:c>
      <x:c r="K3813" s="120" t="n">
        <x:f>E3813-D3813</x:f>
        <x:v>11179.098542005468</x:v>
      </x:c>
      <x:c r="L3813" s="77" t="str">
        <x:v>weighted_hybrid</x:v>
      </x:c>
      <x:c r="M3813" s="77" t="str">
        <x:v>是</x:v>
      </x:c>
      <x:c r="N3813" s="77" t="str">
        <x:v>是</x:v>
      </x:c>
    </x:row>
    <x:row r="3814">
      <x:c r="A3814" s="77" t="str">
        <x:v>4909</x:v>
      </x:c>
      <x:c r="B3814" s="77" t="str">
        <x:v>新復興</x:v>
      </x:c>
      <x:c r="C3814" s="125" t="n">
        <x:v>45809</x:v>
      </x:c>
      <x:c r="D3814" s="120" t="n">
        <x:v>19145</x:v>
      </x:c>
      <x:c r="E3814" s="120" t="n">
        <x:v>45780.62400600552</x:v>
      </x:c>
      <x:c r="F3814" s="120" t="n">
        <x:v>17473.22979076543</x:v>
      </x:c>
      <x:c r="G3814" s="120" t="n">
        <x:v>48925.89002992109</x:v>
      </x:c>
      <x:c r="H3814" s="119" t="n">
        <x:v>1.391257456568583</x:v>
      </x:c>
      <x:c r="I3814" s="119" t="n">
        <x:f>IFERROR(ABS(F3814-D3814)/ABS(D3814),"")</x:f>
        <x:v>0.08732150479156812</x:v>
      </x:c>
      <x:c r="J3814" s="119" t="n">
        <x:f>IFERROR(ABS(G3814-D3814)/ABS(D3814),"")</x:f>
        <x:v>1.555544007830822</x:v>
      </x:c>
      <x:c r="K3814" s="120" t="n">
        <x:f>E3814-D3814</x:f>
        <x:v>26635.62400600552</x:v>
      </x:c>
      <x:c r="L3814" s="77" t="str">
        <x:v>weighted_hybrid</x:v>
      </x:c>
      <x:c r="M3814" s="77" t="str">
        <x:v>是</x:v>
      </x:c>
      <x:c r="N3814" s="77" t="str">
        <x:v>是</x:v>
      </x:c>
    </x:row>
    <x:row r="3815">
      <x:c r="A3815" s="77" t="str">
        <x:v>4909</x:v>
      </x:c>
      <x:c r="B3815" s="77" t="str">
        <x:v>新復興</x:v>
      </x:c>
      <x:c r="C3815" s="125" t="n">
        <x:v>45839</x:v>
      </x:c>
      <x:c r="D3815" s="120" t="n">
        <x:v>21201</x:v>
      </x:c>
      <x:c r="E3815" s="120" t="n">
        <x:v>56079.85597429376</x:v>
      </x:c>
      <x:c r="F3815" s="120" t="n">
        <x:v>24456.90979833264</x:v>
      </x:c>
      <x:c r="G3815" s="120" t="n">
        <x:v>59593.51666051166</x:v>
      </x:c>
      <x:c r="H3815" s="119" t="n">
        <x:v>1.6451514539075403</x:v>
      </x:c>
      <x:c r="I3815" s="119" t="n">
        <x:f>IFERROR(ABS(F3815-D3815)/ABS(D3815),"")</x:f>
        <x:v>0.15357340683612278</x:v>
      </x:c>
      <x:c r="J3815" s="119" t="n">
        <x:f>IFERROR(ABS(G3815-D3815)/ABS(D3815),"")</x:f>
        <x:v>1.8108823480265865</x:v>
      </x:c>
      <x:c r="K3815" s="120" t="n">
        <x:f>E3815-D3815</x:f>
        <x:v>34878.85597429376</x:v>
      </x:c>
      <x:c r="L3815" s="77" t="str">
        <x:v>weighted_hybrid</x:v>
      </x:c>
      <x:c r="M3815" s="77" t="str">
        <x:v>是</x:v>
      </x:c>
      <x:c r="N3815" s="77" t="str">
        <x:v>是</x:v>
      </x:c>
    </x:row>
    <x:row r="3816">
      <x:c r="A3816" s="77" t="str">
        <x:v>4909</x:v>
      </x:c>
      <x:c r="B3816" s="77" t="str">
        <x:v>新復興</x:v>
      </x:c>
      <x:c r="C3816" s="125" t="n">
        <x:v>45870</x:v>
      </x:c>
      <x:c r="D3816" s="120" t="n">
        <x:v>28462</x:v>
      </x:c>
      <x:c r="E3816" s="120" t="n">
        <x:v>62180.03879631131</x:v>
      </x:c>
      <x:c r="F3816" s="120" t="n">
        <x:v>21959.43265928979</x:v>
      </x:c>
      <x:c r="G3816" s="120" t="n">
        <x:v>66648.99503375814</x:v>
      </x:c>
      <x:c r="H3816" s="119" t="n">
        <x:v>1.1846686387573364</x:v>
      </x:c>
      <x:c r="I3816" s="119" t="n">
        <x:f>IFERROR(ABS(F3816-D3816)/ABS(D3816),"")</x:f>
        <x:v>0.22846487740531976</x:v>
      </x:c>
      <x:c r="J3816" s="119" t="n">
        <x:f>IFERROR(ABS(G3816-D3816)/ABS(D3816),"")</x:f>
        <x:v>1.3416834738865202</x:v>
      </x:c>
      <x:c r="K3816" s="120" t="n">
        <x:f>E3816-D3816</x:f>
        <x:v>33718.03879631131</x:v>
      </x:c>
      <x:c r="L3816" s="77" t="str">
        <x:v>weighted_hybrid</x:v>
      </x:c>
      <x:c r="M3816" s="77" t="str">
        <x:v>是</x:v>
      </x:c>
      <x:c r="N3816" s="77" t="str">
        <x:v>是</x:v>
      </x:c>
    </x:row>
    <x:row r="3817">
      <x:c r="A3817" s="77" t="str">
        <x:v>4909</x:v>
      </x:c>
      <x:c r="B3817" s="77" t="str">
        <x:v>新復興</x:v>
      </x:c>
      <x:c r="C3817" s="125" t="n">
        <x:v>45901</x:v>
      </x:c>
      <x:c r="D3817" s="120" t="n">
        <x:v>21569</x:v>
      </x:c>
      <x:c r="E3817" s="120" t="n">
        <x:v>59954.77028208973</x:v>
      </x:c>
      <x:c r="F3817" s="120" t="n">
        <x:v>25725.44432803602</x:v>
      </x:c>
      <x:c r="G3817" s="120" t="n">
        <x:v>63758.02872142903</x:v>
      </x:c>
      <x:c r="H3817" s="119" t="n">
        <x:v>1.779673155087845</x:v>
      </x:c>
      <x:c r="I3817" s="119" t="n">
        <x:f>IFERROR(ABS(F3817-D3817)/ABS(D3817),"")</x:f>
        <x:v>0.19270454485771343</x:v>
      </x:c>
      <x:c r="J3817" s="119" t="n">
        <x:f>IFERROR(ABS(G3817-D3817)/ABS(D3817),"")</x:f>
        <x:v>1.9560030006689708</x:v>
      </x:c>
      <x:c r="K3817" s="120" t="n">
        <x:f>E3817-D3817</x:f>
        <x:v>38385.77028208973</x:v>
      </x:c>
      <x:c r="L3817" s="77" t="str">
        <x:v>weighted_hybrid</x:v>
      </x:c>
      <x:c r="M3817" s="77" t="str">
        <x:v>是</x:v>
      </x:c>
      <x:c r="N3817" s="77" t="str">
        <x:v>是</x:v>
      </x:c>
    </x:row>
    <x:row r="3818">
      <x:c r="A3818" s="77" t="str">
        <x:v>4909</x:v>
      </x:c>
      <x:c r="B3818" s="77" t="str">
        <x:v>新復興</x:v>
      </x:c>
      <x:c r="C3818" s="125" t="n">
        <x:v>45931</x:v>
      </x:c>
      <x:c r="D3818" s="120" t="n">
        <x:v>18740</x:v>
      </x:c>
      <x:c r="E3818" s="120" t="n">
        <x:v>42289.99814025401</x:v>
      </x:c>
      <x:c r="F3818" s="120" t="n">
        <x:v>21409.58356363966</x:v>
      </x:c>
      <x:c r="G3818" s="120" t="n">
        <x:v>44610.044204322265</x:v>
      </x:c>
      <x:c r="H3818" s="119" t="n">
        <x:v>1.2566701248801497</x:v>
      </x:c>
      <x:c r="I3818" s="119" t="n">
        <x:f>IFERROR(ABS(F3818-D3818)/ABS(D3818),"")</x:f>
        <x:v>0.1424537654023297</x:v>
      </x:c>
      <x:c r="J3818" s="119" t="n">
        <x:f>IFERROR(ABS(G3818-D3818)/ABS(D3818),"")</x:f>
        <x:v>1.3804719425999075</x:v>
      </x:c>
      <x:c r="K3818" s="120" t="n">
        <x:f>E3818-D3818</x:f>
        <x:v>23549.998140254007</x:v>
      </x:c>
      <x:c r="L3818" s="77" t="str">
        <x:v>weighted_hybrid</x:v>
      </x:c>
      <x:c r="M3818" s="77" t="str">
        <x:v>是</x:v>
      </x:c>
      <x:c r="N3818" s="77" t="str">
        <x:v>是</x:v>
      </x:c>
    </x:row>
    <x:row r="3819">
      <x:c r="A3819" s="77" t="str">
        <x:v>4909</x:v>
      </x:c>
      <x:c r="B3819" s="77" t="str">
        <x:v>新復興</x:v>
      </x:c>
      <x:c r="C3819" s="125" t="n">
        <x:v>45962</x:v>
      </x:c>
      <x:c r="D3819" s="120" t="n">
        <x:v>20075</x:v>
      </x:c>
      <x:c r="E3819" s="120" t="n">
        <x:v>42600.12349612407</x:v>
      </x:c>
      <x:c r="F3819" s="120" t="n">
        <x:v>14748.29677707071</x:v>
      </x:c>
      <x:c r="G3819" s="120" t="n">
        <x:v>45694.77090935222</x:v>
      </x:c>
      <x:c r="H3819" s="119" t="n">
        <x:v>1.1220484929576124</x:v>
      </x:c>
      <x:c r="I3819" s="119" t="n">
        <x:f>IFERROR(ABS(F3819-D3819)/ABS(D3819),"")</x:f>
        <x:v>0.2653401356378227</x:v>
      </x:c>
      <x:c r="J3819" s="119" t="n">
        <x:f>IFERROR(ABS(G3819-D3819)/ABS(D3819),"")</x:f>
        <x:v>1.2762027850237718</x:v>
      </x:c>
      <x:c r="K3819" s="120" t="n">
        <x:f>E3819-D3819</x:f>
        <x:v>22525.12349612407</x:v>
      </x:c>
      <x:c r="L3819" s="77" t="str">
        <x:v>weighted_hybrid</x:v>
      </x:c>
      <x:c r="M3819" s="77" t="str">
        <x:v>是</x:v>
      </x:c>
      <x:c r="N3819" s="77" t="str">
        <x:v>是</x:v>
      </x:c>
    </x:row>
    <x:row r="3820">
      <x:c r="A3820" s="77" t="str">
        <x:v>4909</x:v>
      </x:c>
      <x:c r="B3820" s="77" t="str">
        <x:v>新復興</x:v>
      </x:c>
      <x:c r="C3820" s="125" t="n">
        <x:v>45992</x:v>
      </x:c>
      <x:c r="D3820" s="120" t="n">
        <x:v>16312</x:v>
      </x:c>
      <x:c r="E3820" s="120" t="n">
        <x:v>39192.792932577504</x:v>
      </x:c>
      <x:c r="F3820" s="120" t="n">
        <x:v>26726.11174776315</x:v>
      </x:c>
      <x:c r="G3820" s="120" t="n">
        <x:v>40577.97973089021</x:v>
      </x:c>
      <x:c r="H3820" s="119" t="n">
        <x:v>1.4026969674213772</x:v>
      </x:c>
      <x:c r="I3820" s="119" t="n">
        <x:f>IFERROR(ABS(F3820-D3820)/ABS(D3820),"")</x:f>
        <x:v>0.6384325495195653</x:v>
      </x:c>
      <x:c r="J3820" s="119" t="n">
        <x:f>IFERROR(ABS(G3820-D3820)/ABS(D3820),"")</x:f>
        <x:v>1.4876152360771342</x:v>
      </x:c>
      <x:c r="K3820" s="120" t="n">
        <x:f>E3820-D3820</x:f>
        <x:v>22880.792932577504</x:v>
      </x:c>
      <x:c r="L3820" s="77" t="str">
        <x:v>weighted_hybrid</x:v>
      </x:c>
      <x:c r="M3820" s="77" t="str">
        <x:v>是</x:v>
      </x:c>
      <x:c r="N3820" s="77" t="str">
        <x:v>是</x:v>
      </x:c>
    </x:row>
    <x:row r="3821">
      <x:c r="A3821" s="77" t="str">
        <x:v>4924</x:v>
      </x:c>
      <x:c r="B3821" s="77" t="str">
        <x:v>欣厚-KY</x:v>
      </x:c>
      <x:c r="C3821" s="125" t="n">
        <x:v>45658</x:v>
      </x:c>
      <x:c r="D3821" s="120" t="n">
        <x:v>65549</x:v>
      </x:c>
      <x:c r="E3821" s="120" t="n">
        <x:v>90875.2403377692</x:v>
      </x:c>
      <x:c r="F3821" s="120" t="n">
        <x:v>50913.116179756944</x:v>
      </x:c>
      <x:c r="G3821" s="120" t="n">
        <x:v>95315.47635532611</x:v>
      </x:c>
      <x:c r="H3821" s="119" t="n">
        <x:v>0.3863711168403667</x:v>
      </x:c>
      <x:c r="I3821" s="119" t="n">
        <x:f>IFERROR(ABS(F3821-D3821)/ABS(D3821),"")</x:f>
        <x:v>0.22328157287285932</x:v>
      </x:c>
      <x:c r="J3821" s="119" t="n">
        <x:f>IFERROR(ABS(G3821-D3821)/ABS(D3821),"")</x:f>
        <x:v>0.4541103045862807</x:v>
      </x:c>
      <x:c r="K3821" s="120" t="n">
        <x:f>E3821-D3821</x:f>
        <x:v>25326.240337769195</x:v>
      </x:c>
      <x:c r="L3821" s="77" t="str">
        <x:v>weighted_hybrid</x:v>
      </x:c>
      <x:c r="M3821" s="77" t="str">
        <x:v>是</x:v>
      </x:c>
      <x:c r="N3821" s="77" t="str">
        <x:v>是</x:v>
      </x:c>
    </x:row>
    <x:row r="3822">
      <x:c r="A3822" s="77" t="str">
        <x:v>4924</x:v>
      </x:c>
      <x:c r="B3822" s="77" t="str">
        <x:v>欣厚-KY</x:v>
      </x:c>
      <x:c r="C3822" s="125" t="n">
        <x:v>45689</x:v>
      </x:c>
      <x:c r="D3822" s="120" t="n">
        <x:v>68238</x:v>
      </x:c>
      <x:c r="E3822" s="120" t="n">
        <x:v>50124.09267624604</x:v>
      </x:c>
      <x:c r="F3822" s="120" t="n">
        <x:v>37796.44607715425</x:v>
      </x:c>
      <x:c r="G3822" s="120" t="n">
        <x:v>51493.83118725623</x:v>
      </x:c>
      <x:c r="H3822" s="119" t="n">
        <x:v>0.2654519083758897</x:v>
      </x:c>
      <x:c r="I3822" s="119" t="n">
        <x:f>IFERROR(ABS(F3822-D3822)/ABS(D3822),"")</x:f>
        <x:v>0.4461085307723812</x:v>
      </x:c>
      <x:c r="J3822" s="119" t="n">
        <x:f>IFERROR(ABS(G3822-D3822)/ABS(D3822),"")</x:f>
        <x:v>0.24537895033183516</x:v>
      </x:c>
      <x:c r="K3822" s="120" t="n">
        <x:f>E3822-D3822</x:f>
        <x:v>-18113.907323753963</x:v>
      </x:c>
      <x:c r="L3822" s="77" t="str">
        <x:v>weighted_hybrid</x:v>
      </x:c>
      <x:c r="M3822" s="77" t="str">
        <x:v>是</x:v>
      </x:c>
      <x:c r="N3822" s="77" t="str">
        <x:v>是</x:v>
      </x:c>
    </x:row>
    <x:row r="3823">
      <x:c r="A3823" s="77" t="str">
        <x:v>4924</x:v>
      </x:c>
      <x:c r="B3823" s="77" t="str">
        <x:v>欣厚-KY</x:v>
      </x:c>
      <x:c r="C3823" s="125" t="n">
        <x:v>45717</x:v>
      </x:c>
      <x:c r="D3823" s="120" t="n">
        <x:v>38463</x:v>
      </x:c>
      <x:c r="E3823" s="120" t="n">
        <x:v>73347.91220735105</x:v>
      </x:c>
      <x:c r="F3823" s="120" t="n">
        <x:v>67809.24225982794</x:v>
      </x:c>
      <x:c r="G3823" s="120" t="n">
        <x:v>73963.31997929807</x:v>
      </x:c>
      <x:c r="H3823" s="119" t="n">
        <x:v>0.9069732524075359</x:v>
      </x:c>
      <x:c r="I3823" s="119" t="n">
        <x:f>IFERROR(ABS(F3823-D3823)/ABS(D3823),"")</x:f>
        <x:v>0.7629733057699071</x:v>
      </x:c>
      <x:c r="J3823" s="119" t="n">
        <x:f>IFERROR(ABS(G3823-D3823)/ABS(D3823),"")</x:f>
        <x:v>0.9229732464783837</x:v>
      </x:c>
      <x:c r="K3823" s="120" t="n">
        <x:f>E3823-D3823</x:f>
        <x:v>34884.91220735105</x:v>
      </x:c>
      <x:c r="L3823" s="77" t="str">
        <x:v>weighted_hybrid</x:v>
      </x:c>
      <x:c r="M3823" s="77" t="str">
        <x:v>是</x:v>
      </x:c>
      <x:c r="N3823" s="77" t="str">
        <x:v>是</x:v>
      </x:c>
    </x:row>
    <x:row r="3824">
      <x:c r="A3824" s="77" t="str">
        <x:v>4924</x:v>
      </x:c>
      <x:c r="B3824" s="77" t="str">
        <x:v>欣厚-KY</x:v>
      </x:c>
      <x:c r="C3824" s="125" t="n">
        <x:v>45748</x:v>
      </x:c>
      <x:c r="D3824" s="120" t="n">
        <x:v>75062</x:v>
      </x:c>
      <x:c r="E3824" s="120" t="n">
        <x:v>40589.48106055399</x:v>
      </x:c>
      <x:c r="F3824" s="120" t="n">
        <x:v>41832.94107433729</x:v>
      </x:c>
      <x:c r="G3824" s="120" t="n">
        <x:v>40451.31883680029</x:v>
      </x:c>
      <x:c r="H3824" s="119" t="n">
        <x:v>0.45925393593890396</x:v>
      </x:c>
      <x:c r="I3824" s="119" t="n">
        <x:f>IFERROR(ABS(F3824-D3824)/ABS(D3824),"")</x:f>
        <x:v>0.4426881634603756</x:v>
      </x:c>
      <x:c r="J3824" s="119" t="n">
        <x:f>IFERROR(ABS(G3824-D3824)/ABS(D3824),"")</x:f>
        <x:v>0.46109457732540715</x:v>
      </x:c>
      <x:c r="K3824" s="120" t="n">
        <x:f>E3824-D3824</x:f>
        <x:v>-34472.51893944601</x:v>
      </x:c>
      <x:c r="L3824" s="77" t="str">
        <x:v>weighted_hybrid</x:v>
      </x:c>
      <x:c r="M3824" s="77" t="str">
        <x:v>是</x:v>
      </x:c>
      <x:c r="N3824" s="77" t="str">
        <x:v>是</x:v>
      </x:c>
    </x:row>
    <x:row r="3825">
      <x:c r="A3825" s="77" t="str">
        <x:v>4924</x:v>
      </x:c>
      <x:c r="B3825" s="77" t="str">
        <x:v>欣厚-KY</x:v>
      </x:c>
      <x:c r="C3825" s="125" t="n">
        <x:v>45778</x:v>
      </x:c>
      <x:c r="D3825" s="120" t="n">
        <x:v>28439</x:v>
      </x:c>
      <x:c r="E3825" s="120" t="n">
        <x:v>100180.42188789176</x:v>
      </x:c>
      <x:c r="F3825" s="120" t="n">
        <x:v>55439.35390165602</x:v>
      </x:c>
      <x:c r="G3825" s="120" t="n">
        <x:v>105151.65166414018</x:v>
      </x:c>
      <x:c r="H3825" s="119" t="n">
        <x:v>2.5226422127322254</x:v>
      </x:c>
      <x:c r="I3825" s="119" t="n">
        <x:f>IFERROR(ABS(F3825-D3825)/ABS(D3825),"")</x:f>
        <x:v>0.9494129154209366</x:v>
      </x:c>
      <x:c r="J3825" s="119" t="n">
        <x:f>IFERROR(ABS(G3825-D3825)/ABS(D3825),"")</x:f>
        <x:v>2.6974454679890356</x:v>
      </x:c>
      <x:c r="K3825" s="120" t="n">
        <x:f>E3825-D3825</x:f>
        <x:v>71741.42188789176</x:v>
      </x:c>
      <x:c r="L3825" s="77" t="str">
        <x:v>weighted_hybrid</x:v>
      </x:c>
      <x:c r="M3825" s="77" t="str">
        <x:v>是</x:v>
      </x:c>
      <x:c r="N3825" s="77" t="str">
        <x:v>是</x:v>
      </x:c>
    </x:row>
    <x:row r="3826">
      <x:c r="A3826" s="77" t="str">
        <x:v>4924</x:v>
      </x:c>
      <x:c r="B3826" s="77" t="str">
        <x:v>欣厚-KY</x:v>
      </x:c>
      <x:c r="C3826" s="125" t="n">
        <x:v>45809</x:v>
      </x:c>
      <x:c r="D3826" s="120" t="n">
        <x:v>73861</x:v>
      </x:c>
      <x:c r="E3826" s="120" t="n">
        <x:v>45612.47762352005</x:v>
      </x:c>
      <x:c r="F3826" s="120" t="n">
        <x:v>49595.47664175503</x:v>
      </x:c>
      <x:c r="G3826" s="120" t="n">
        <x:v>45169.92217704949</x:v>
      </x:c>
      <x:c r="H3826" s="119" t="n">
        <x:v>0.38245518442046483</x:v>
      </x:c>
      <x:c r="I3826" s="119" t="n">
        <x:f>IFERROR(ABS(F3826-D3826)/ABS(D3826),"")</x:f>
        <x:v>0.3285295806751191</x:v>
      </x:c>
      <x:c r="J3826" s="119" t="n">
        <x:f>IFERROR(ABS(G3826-D3826)/ABS(D3826),"")</x:f>
        <x:v>0.3884469181699477</x:v>
      </x:c>
      <x:c r="K3826" s="120" t="n">
        <x:f>E3826-D3826</x:f>
        <x:v>-28248.522376479952</x:v>
      </x:c>
      <x:c r="L3826" s="77" t="str">
        <x:v>weighted_hybrid</x:v>
      </x:c>
      <x:c r="M3826" s="77" t="str">
        <x:v>是</x:v>
      </x:c>
      <x:c r="N3826" s="77" t="str">
        <x:v>是</x:v>
      </x:c>
    </x:row>
    <x:row r="3827">
      <x:c r="A3827" s="77" t="str">
        <x:v>4924</x:v>
      </x:c>
      <x:c r="B3827" s="77" t="str">
        <x:v>欣厚-KY</x:v>
      </x:c>
      <x:c r="C3827" s="125" t="n">
        <x:v>45839</x:v>
      </x:c>
      <x:c r="D3827" s="120" t="n">
        <x:v>81381</x:v>
      </x:c>
      <x:c r="E3827" s="120" t="n">
        <x:v>68918.6870422175</x:v>
      </x:c>
      <x:c r="F3827" s="120" t="n">
        <x:v>62859.02916963029</x:v>
      </x:c>
      <x:c r="G3827" s="120" t="n">
        <x:v>69591.98236139385</x:v>
      </x:c>
      <x:c r="H3827" s="119" t="n">
        <x:v>0.1531354119239442</x:v>
      </x:c>
      <x:c r="I3827" s="119" t="n">
        <x:f>IFERROR(ABS(F3827-D3827)/ABS(D3827),"")</x:f>
        <x:v>0.22759576351199556</x:v>
      </x:c>
      <x:c r="J3827" s="119" t="n">
        <x:f>IFERROR(ABS(G3827-D3827)/ABS(D3827),"")</x:f>
        <x:v>0.14486203952527188</x:v>
      </x:c>
      <x:c r="K3827" s="120" t="n">
        <x:f>E3827-D3827</x:f>
        <x:v>-12462.312957782502</x:v>
      </x:c>
      <x:c r="L3827" s="77" t="str">
        <x:v>weighted_hybrid</x:v>
      </x:c>
      <x:c r="M3827" s="77" t="str">
        <x:v>是</x:v>
      </x:c>
      <x:c r="N3827" s="77" t="str">
        <x:v>是</x:v>
      </x:c>
    </x:row>
    <x:row r="3828">
      <x:c r="A3828" s="77" t="str">
        <x:v>4924</x:v>
      </x:c>
      <x:c r="B3828" s="77" t="str">
        <x:v>欣厚-KY</x:v>
      </x:c>
      <x:c r="C3828" s="125" t="n">
        <x:v>45870</x:v>
      </x:c>
      <x:c r="D3828" s="120" t="n">
        <x:v>81447</x:v>
      </x:c>
      <x:c r="E3828" s="120" t="n">
        <x:v>52657.90203581386</x:v>
      </x:c>
      <x:c r="F3828" s="120" t="n">
        <x:v>59497.35609749977</x:v>
      </x:c>
      <x:c r="G3828" s="120" t="n">
        <x:v>51897.96269562653</x:v>
      </x:c>
      <x:c r="H3828" s="119" t="n">
        <x:v>0.3534703299591899</x:v>
      </x:c>
      <x:c r="I3828" s="119" t="n">
        <x:f>IFERROR(ABS(F3828-D3828)/ABS(D3828),"")</x:f>
        <x:v>0.2694960391727164</x:v>
      </x:c>
      <x:c r="J3828" s="119" t="n">
        <x:f>IFERROR(ABS(G3828-D3828)/ABS(D3828),"")</x:f>
        <x:v>0.3628008067132426</x:v>
      </x:c>
      <x:c r="K3828" s="120" t="n">
        <x:f>E3828-D3828</x:f>
        <x:v>-28789.09796418614</x:v>
      </x:c>
      <x:c r="L3828" s="77" t="str">
        <x:v>weighted_hybrid</x:v>
      </x:c>
      <x:c r="M3828" s="77" t="str">
        <x:v>是</x:v>
      </x:c>
      <x:c r="N3828" s="77" t="str">
        <x:v>是</x:v>
      </x:c>
    </x:row>
    <x:row r="3829">
      <x:c r="A3829" s="77" t="str">
        <x:v>4924</x:v>
      </x:c>
      <x:c r="B3829" s="77" t="str">
        <x:v>欣厚-KY</x:v>
      </x:c>
      <x:c r="C3829" s="125" t="n">
        <x:v>45901</x:v>
      </x:c>
      <x:c r="D3829" s="120" t="n">
        <x:v>60261</x:v>
      </x:c>
      <x:c r="E3829" s="120" t="n">
        <x:v>82313.48241930628</x:v>
      </x:c>
      <x:c r="F3829" s="120" t="n">
        <x:v>64958.15790371882</x:v>
      </x:c>
      <x:c r="G3829" s="120" t="n">
        <x:v>84241.8518099271</x:v>
      </x:c>
      <x:c r="H3829" s="119" t="n">
        <x:v>0.36594949335899307</x:v>
      </x:c>
      <x:c r="I3829" s="119" t="n">
        <x:f>IFERROR(ABS(F3829-D3829)/ABS(D3829),"")</x:f>
        <x:v>0.0779468960641015</x:v>
      </x:c>
      <x:c r="J3829" s="119" t="n">
        <x:f>IFERROR(ABS(G3829-D3829)/ABS(D3829),"")</x:f>
        <x:v>0.39794978194731423</x:v>
      </x:c>
      <x:c r="K3829" s="120" t="n">
        <x:f>E3829-D3829</x:f>
        <x:v>22052.48241930628</x:v>
      </x:c>
      <x:c r="L3829" s="77" t="str">
        <x:v>weighted_hybrid</x:v>
      </x:c>
      <x:c r="M3829" s="77" t="str">
        <x:v>是</x:v>
      </x:c>
      <x:c r="N3829" s="77" t="str">
        <x:v>是</x:v>
      </x:c>
    </x:row>
    <x:row r="3830">
      <x:c r="A3830" s="77" t="str">
        <x:v>4924</x:v>
      </x:c>
      <x:c r="B3830" s="77" t="str">
        <x:v>欣厚-KY</x:v>
      </x:c>
      <x:c r="C3830" s="125" t="n">
        <x:v>45931</x:v>
      </x:c>
      <x:c r="D3830" s="120" t="n">
        <x:v>45563</x:v>
      </x:c>
      <x:c r="E3830" s="120" t="n">
        <x:v>69758.46954308574</x:v>
      </x:c>
      <x:c r="F3830" s="120" t="n">
        <x:v>69446.90819991767</x:v>
      </x:c>
      <x:c r="G3830" s="120" t="n">
        <x:v>69793.08747010441</x:v>
      </x:c>
      <x:c r="H3830" s="119" t="n">
        <x:v>0.5310332845309953</x:v>
      </x:c>
      <x:c r="I3830" s="119" t="n">
        <x:f>IFERROR(ABS(F3830-D3830)/ABS(D3830),"")</x:f>
        <x:v>0.5241952505304232</x:v>
      </x:c>
      <x:c r="J3830" s="119" t="n">
        <x:f>IFERROR(ABS(G3830-D3830)/ABS(D3830),"")</x:f>
        <x:v>0.5317930660866144</x:v>
      </x:c>
      <x:c r="K3830" s="120" t="n">
        <x:f>E3830-D3830</x:f>
        <x:v>24195.46954308574</x:v>
      </x:c>
      <x:c r="L3830" s="77" t="str">
        <x:v>weighted_hybrid</x:v>
      </x:c>
      <x:c r="M3830" s="77" t="str">
        <x:v>是</x:v>
      </x:c>
      <x:c r="N3830" s="77" t="str">
        <x:v>是</x:v>
      </x:c>
    </x:row>
    <x:row r="3831">
      <x:c r="A3831" s="77" t="str">
        <x:v>4924</x:v>
      </x:c>
      <x:c r="B3831" s="77" t="str">
        <x:v>欣厚-KY</x:v>
      </x:c>
      <x:c r="C3831" s="125" t="n">
        <x:v>45962</x:v>
      </x:c>
      <x:c r="D3831" s="120" t="n">
        <x:v>33816</x:v>
      </x:c>
      <x:c r="E3831" s="120" t="n">
        <x:v>50889.255298834934</x:v>
      </x:c>
      <x:c r="F3831" s="120" t="n">
        <x:v>73391.18992601504</x:v>
      </x:c>
      <x:c r="G3831" s="120" t="n">
        <x:v>48389.040340259366</x:v>
      </x:c>
      <x:c r="H3831" s="119" t="n">
        <x:v>0.5048868967008202</x:v>
      </x:c>
      <x:c r="I3831" s="119" t="n">
        <x:f>IFERROR(ABS(F3831-D3831)/ABS(D3831),"")</x:f>
        <x:v>1.1703096145615992</x:v>
      </x:c>
      <x:c r="J3831" s="119" t="n">
        <x:f>IFERROR(ABS(G3831-D3831)/ABS(D3831),"")</x:f>
        <x:v>0.4309510391607336</x:v>
      </x:c>
      <x:c r="K3831" s="120" t="n">
        <x:f>E3831-D3831</x:f>
        <x:v>17073.255298834934</x:v>
      </x:c>
      <x:c r="L3831" s="77" t="str">
        <x:v>weighted_hybrid</x:v>
      </x:c>
      <x:c r="M3831" s="77" t="str">
        <x:v>是</x:v>
      </x:c>
      <x:c r="N3831" s="77" t="str">
        <x:v>是</x:v>
      </x:c>
    </x:row>
    <x:row r="3832">
      <x:c r="A3832" s="77" t="str">
        <x:v>4924</x:v>
      </x:c>
      <x:c r="B3832" s="77" t="str">
        <x:v>欣厚-KY</x:v>
      </x:c>
      <x:c r="C3832" s="125" t="n">
        <x:v>45992</x:v>
      </x:c>
      <x:c r="D3832" s="120" t="n">
        <x:v>74661</x:v>
      </x:c>
      <x:c r="E3832" s="120" t="n">
        <x:v>50836.48568765668</x:v>
      </x:c>
      <x:c r="F3832" s="120" t="n">
        <x:v>60048.74694646661</x:v>
      </x:c>
      <x:c r="G3832" s="120" t="n">
        <x:v>49812.90110334446</x:v>
      </x:c>
      <x:c r="H3832" s="119" t="n">
        <x:v>0.319102534286218</x:v>
      </x:c>
      <x:c r="I3832" s="119" t="n">
        <x:f>IFERROR(ABS(F3832-D3832)/ABS(D3832),"")</x:f>
        <x:v>0.1957146710268198</x:v>
      </x:c>
      <x:c r="J3832" s="119" t="n">
        <x:f>IFERROR(ABS(G3832-D3832)/ABS(D3832),"")</x:f>
        <x:v>0.3328122968705956</x:v>
      </x:c>
      <x:c r="K3832" s="120" t="n">
        <x:f>E3832-D3832</x:f>
        <x:v>-23824.514312343323</x:v>
      </x:c>
      <x:c r="L3832" s="77" t="str">
        <x:v>weighted_hybrid</x:v>
      </x:c>
      <x:c r="M3832" s="77" t="str">
        <x:v>是</x:v>
      </x:c>
      <x:c r="N3832" s="77" t="str">
        <x:v>是</x:v>
      </x:c>
    </x:row>
    <x:row r="3833">
      <x:c r="A3833" s="77" t="str">
        <x:v>4930</x:v>
      </x:c>
      <x:c r="B3833" s="77" t="str">
        <x:v>燦星網</x:v>
      </x:c>
      <x:c r="C3833" s="125" t="n">
        <x:v>45658</x:v>
      </x:c>
      <x:c r="D3833" s="120" t="n">
        <x:v>692495</x:v>
      </x:c>
      <x:c r="E3833" s="120" t="n">
        <x:v>614280.2418940488</x:v>
      </x:c>
      <x:c r="F3833" s="120" t="n">
        <x:v>711006.8278017181</x:v>
      </x:c>
      <x:c r="G3833" s="120" t="n">
        <x:v>603532.8434598632</x:v>
      </x:c>
      <x:c r="H3833" s="119" t="n">
        <x:v>0.11294631456682178</x:v>
      </x:c>
      <x:c r="I3833" s="119" t="n">
        <x:f>IFERROR(ABS(F3833-D3833)/ABS(D3833),"")</x:f>
        <x:v>0.026732074313486946</x:v>
      </x:c>
      <x:c r="J3833" s="119" t="n">
        <x:f>IFERROR(ABS(G3833-D3833)/ABS(D3833),"")</x:f>
        <x:v>0.12846613555352282</x:v>
      </x:c>
      <x:c r="K3833" s="120" t="n">
        <x:f>E3833-D3833</x:f>
        <x:v>-78214.75810595124</x:v>
      </x:c>
      <x:c r="L3833" s="77" t="str">
        <x:v>weighted_hybrid</x:v>
      </x:c>
      <x:c r="M3833" s="77" t="str">
        <x:v>是</x:v>
      </x:c>
      <x:c r="N3833" s="77" t="str">
        <x:v>是</x:v>
      </x:c>
    </x:row>
    <x:row r="3834">
      <x:c r="A3834" s="77" t="str">
        <x:v>4930</x:v>
      </x:c>
      <x:c r="B3834" s="77" t="str">
        <x:v>燦星網</x:v>
      </x:c>
      <x:c r="C3834" s="125" t="n">
        <x:v>45689</x:v>
      </x:c>
      <x:c r="D3834" s="120" t="n">
        <x:v>465846</x:v>
      </x:c>
      <x:c r="E3834" s="120" t="n">
        <x:v>550374.2337137756</x:v>
      </x:c>
      <x:c r="F3834" s="120" t="n">
        <x:v>453273.4839847099</x:v>
      </x:c>
      <x:c r="G3834" s="120" t="n">
        <x:v>561163.205905894</x:v>
      </x:c>
      <x:c r="H3834" s="119" t="n">
        <x:v>0.18145102397310622</x:v>
      </x:c>
      <x:c r="I3834" s="119" t="n">
        <x:f>IFERROR(ABS(F3834-D3834)/ABS(D3834),"")</x:f>
        <x:v>0.026988567069997613</x:v>
      </x:c>
      <x:c r="J3834" s="119" t="n">
        <x:f>IFERROR(ABS(G3834-D3834)/ABS(D3834),"")</x:f>
        <x:v>0.2046109785334511</x:v>
      </x:c>
      <x:c r="K3834" s="120" t="n">
        <x:f>E3834-D3834</x:f>
        <x:v>84528.23371377564</x:v>
      </x:c>
      <x:c r="L3834" s="77" t="str">
        <x:v>weighted_hybrid</x:v>
      </x:c>
      <x:c r="M3834" s="77" t="str">
        <x:v>是</x:v>
      </x:c>
      <x:c r="N3834" s="77" t="str">
        <x:v>是</x:v>
      </x:c>
    </x:row>
    <x:row r="3835">
      <x:c r="A3835" s="77" t="str">
        <x:v>4930</x:v>
      </x:c>
      <x:c r="B3835" s="77" t="str">
        <x:v>燦星網</x:v>
      </x:c>
      <x:c r="C3835" s="125" t="n">
        <x:v>45717</x:v>
      </x:c>
      <x:c r="D3835" s="120" t="n">
        <x:v>584024</x:v>
      </x:c>
      <x:c r="E3835" s="120" t="n">
        <x:v>570719.0888980248</x:v>
      </x:c>
      <x:c r="F3835" s="120" t="n">
        <x:v>677619.6504976999</x:v>
      </x:c>
      <x:c r="G3835" s="120" t="n">
        <x:v>558841.248720283</x:v>
      </x:c>
      <x:c r="H3835" s="119" t="n">
        <x:v>0.02278144580013021</x:v>
      </x:c>
      <x:c r="I3835" s="119" t="n">
        <x:f>IFERROR(ABS(F3835-D3835)/ABS(D3835),"")</x:f>
        <x:v>0.16025993879994632</x:v>
      </x:c>
      <x:c r="J3835" s="119" t="n">
        <x:f>IFERROR(ABS(G3835-D3835)/ABS(D3835),"")</x:f>
        <x:v>0.043119377422361</x:v>
      </x:c>
      <x:c r="K3835" s="120" t="n">
        <x:f>E3835-D3835</x:f>
        <x:v>-13304.911101975245</x:v>
      </x:c>
      <x:c r="L3835" s="77" t="str">
        <x:v>weighted_hybrid</x:v>
      </x:c>
      <x:c r="M3835" s="77" t="str">
        <x:v>是</x:v>
      </x:c>
      <x:c r="N3835" s="77" t="str">
        <x:v>是</x:v>
      </x:c>
    </x:row>
    <x:row r="3836">
      <x:c r="A3836" s="77" t="str">
        <x:v>4930</x:v>
      </x:c>
      <x:c r="B3836" s="77" t="str">
        <x:v>燦星網</x:v>
      </x:c>
      <x:c r="C3836" s="125" t="n">
        <x:v>45748</x:v>
      </x:c>
      <x:c r="D3836" s="120" t="n">
        <x:v>339861</x:v>
      </x:c>
      <x:c r="E3836" s="120" t="n">
        <x:v>622618.90666852</x:v>
      </x:c>
      <x:c r="F3836" s="120" t="n">
        <x:v>570300.963774201</x:v>
      </x:c>
      <x:c r="G3836" s="120" t="n">
        <x:v>628432.0114345554</x:v>
      </x:c>
      <x:c r="H3836" s="119" t="n">
        <x:v>0.8319810353895266</x:v>
      </x:c>
      <x:c r="I3836" s="119" t="n">
        <x:f>IFERROR(ABS(F3836-D3836)/ABS(D3836),"")</x:f>
        <x:v>0.6780417987771501</x:v>
      </x:c>
      <x:c r="J3836" s="119" t="n">
        <x:f>IFERROR(ABS(G3836-D3836)/ABS(D3836),"")</x:f>
        <x:v>0.8490853950131242</x:v>
      </x:c>
      <x:c r="K3836" s="120" t="n">
        <x:f>E3836-D3836</x:f>
        <x:v>282757.90666851995</x:v>
      </x:c>
      <x:c r="L3836" s="77" t="str">
        <x:v>weighted_hybrid</x:v>
      </x:c>
      <x:c r="M3836" s="77" t="str">
        <x:v>是</x:v>
      </x:c>
      <x:c r="N3836" s="77" t="str">
        <x:v>是</x:v>
      </x:c>
    </x:row>
    <x:row r="3837">
      <x:c r="A3837" s="77" t="str">
        <x:v>4930</x:v>
      </x:c>
      <x:c r="B3837" s="77" t="str">
        <x:v>燦星網</x:v>
      </x:c>
      <x:c r="C3837" s="125" t="n">
        <x:v>45778</x:v>
      </x:c>
      <x:c r="D3837" s="120" t="n">
        <x:v>452421</x:v>
      </x:c>
      <x:c r="E3837" s="120" t="n">
        <x:v>416642.5627052477</x:v>
      </x:c>
      <x:c r="F3837" s="120" t="n">
        <x:v>263601.1690200025</x:v>
      </x:c>
      <x:c r="G3837" s="120" t="n">
        <x:v>433647.16200360825</x:v>
      </x:c>
      <x:c r="H3837" s="119" t="n">
        <x:v>0.07908217632415887</x:v>
      </x:c>
      <x:c r="I3837" s="119" t="n">
        <x:f>IFERROR(ABS(F3837-D3837)/ABS(D3837),"")</x:f>
        <x:v>0.41735425848932195</x:v>
      </x:c>
      <x:c r="J3837" s="119" t="n">
        <x:f>IFERROR(ABS(G3837-D3837)/ABS(D3837),"")</x:f>
        <x:v>0.041496389416918654</x:v>
      </x:c>
      <x:c r="K3837" s="120" t="n">
        <x:f>E3837-D3837</x:f>
        <x:v>-35778.43729475228</x:v>
      </x:c>
      <x:c r="L3837" s="77" t="str">
        <x:v>weighted_hybrid</x:v>
      </x:c>
      <x:c r="M3837" s="77" t="str">
        <x:v>是</x:v>
      </x:c>
      <x:c r="N3837" s="77" t="str">
        <x:v>是</x:v>
      </x:c>
    </x:row>
    <x:row r="3838">
      <x:c r="A3838" s="77" t="str">
        <x:v>4930</x:v>
      </x:c>
      <x:c r="B3838" s="77" t="str">
        <x:v>燦星網</x:v>
      </x:c>
      <x:c r="C3838" s="125" t="n">
        <x:v>45809</x:v>
      </x:c>
      <x:c r="D3838" s="120" t="n">
        <x:v>449382</x:v>
      </x:c>
      <x:c r="E3838" s="120" t="n">
        <x:v>513124.5549834941</x:v>
      </x:c>
      <x:c r="F3838" s="120" t="n">
        <x:v>662578.8578080793</x:v>
      </x:c>
      <x:c r="G3838" s="120" t="n">
        <x:v>496518.52133631794</x:v>
      </x:c>
      <x:c r="H3838" s="119" t="n">
        <x:v>0.14184492254583875</x:v>
      </x:c>
      <x:c r="I3838" s="119" t="n">
        <x:f>IFERROR(ABS(F3838-D3838)/ABS(D3838),"")</x:f>
        <x:v>0.4744223351359853</x:v>
      </x:c>
      <x:c r="J3838" s="119" t="n">
        <x:f>IFERROR(ABS(G3838-D3838)/ABS(D3838),"")</x:f>
        <x:v>0.10489187670248905</x:v>
      </x:c>
      <x:c r="K3838" s="120" t="n">
        <x:f>E3838-D3838</x:f>
        <x:v>63742.554983494105</x:v>
      </x:c>
      <x:c r="L3838" s="77" t="str">
        <x:v>weighted_hybrid</x:v>
      </x:c>
      <x:c r="M3838" s="77" t="str">
        <x:v>是</x:v>
      </x:c>
      <x:c r="N3838" s="77" t="str">
        <x:v>是</x:v>
      </x:c>
    </x:row>
    <x:row r="3839">
      <x:c r="A3839" s="77" t="str">
        <x:v>4930</x:v>
      </x:c>
      <x:c r="B3839" s="77" t="str">
        <x:v>燦星網</x:v>
      </x:c>
      <x:c r="C3839" s="125" t="n">
        <x:v>45839</x:v>
      </x:c>
      <x:c r="D3839" s="120" t="n">
        <x:v>518071</x:v>
      </x:c>
      <x:c r="E3839" s="120" t="n">
        <x:v>471893.4427815422</x:v>
      </x:c>
      <x:c r="F3839" s="120" t="n">
        <x:v>456938.10700323473</x:v>
      </x:c>
      <x:c r="G3839" s="120" t="n">
        <x:v>473555.1467569097</x:v>
      </x:c>
      <x:c r="H3839" s="119" t="n">
        <x:v>0.0891336461960963</x:v>
      </x:c>
      <x:c r="I3839" s="119" t="n">
        <x:f>IFERROR(ABS(F3839-D3839)/ABS(D3839),"")</x:f>
        <x:v>0.11800099406599726</x:v>
      </x:c>
      <x:c r="J3839" s="119" t="n">
        <x:f>IFERROR(ABS(G3839-D3839)/ABS(D3839),"")</x:f>
        <x:v>0.08592616309944068</x:v>
      </x:c>
      <x:c r="K3839" s="120" t="n">
        <x:f>E3839-D3839</x:f>
        <x:v>-46177.557218457805</x:v>
      </x:c>
      <x:c r="L3839" s="77" t="str">
        <x:v>weighted_hybrid</x:v>
      </x:c>
      <x:c r="M3839" s="77" t="str">
        <x:v>是</x:v>
      </x:c>
      <x:c r="N3839" s="77" t="str">
        <x:v>是</x:v>
      </x:c>
    </x:row>
    <x:row r="3840">
      <x:c r="A3840" s="77" t="str">
        <x:v>4930</x:v>
      </x:c>
      <x:c r="B3840" s="77" t="str">
        <x:v>燦星網</x:v>
      </x:c>
      <x:c r="C3840" s="125" t="n">
        <x:v>45870</x:v>
      </x:c>
      <x:c r="D3840" s="120" t="n">
        <x:v>490460</x:v>
      </x:c>
      <x:c r="E3840" s="120" t="n">
        <x:v>555899.0824488297</x:v>
      </x:c>
      <x:c r="F3840" s="120" t="n">
        <x:v>606514.6492922073</x:v>
      </x:c>
      <x:c r="G3840" s="120" t="n">
        <x:v>550275.1305773432</x:v>
      </x:c>
      <x:c r="H3840" s="119" t="n">
        <x:v>0.1334238927717442</x:v>
      </x:c>
      <x:c r="I3840" s="119" t="n">
        <x:f>IFERROR(ABS(F3840-D3840)/ABS(D3840),"")</x:f>
        <x:v>0.23662408614812078</x:v>
      </x:c>
      <x:c r="J3840" s="119" t="n">
        <x:f>IFERROR(ABS(G3840-D3840)/ABS(D3840),"")</x:f>
        <x:v>0.12195720461881329</x:v>
      </x:c>
      <x:c r="K3840" s="120" t="n">
        <x:f>E3840-D3840</x:f>
        <x:v>65439.082448829664</x:v>
      </x:c>
      <x:c r="L3840" s="77" t="str">
        <x:v>weighted_hybrid</x:v>
      </x:c>
      <x:c r="M3840" s="77" t="str">
        <x:v>是</x:v>
      </x:c>
      <x:c r="N3840" s="77" t="str">
        <x:v>是</x:v>
      </x:c>
    </x:row>
    <x:row r="3841">
      <x:c r="A3841" s="77" t="str">
        <x:v>4930</x:v>
      </x:c>
      <x:c r="B3841" s="77" t="str">
        <x:v>燦星網</x:v>
      </x:c>
      <x:c r="C3841" s="125" t="n">
        <x:v>45901</x:v>
      </x:c>
      <x:c r="D3841" s="120" t="n">
        <x:v>706055</x:v>
      </x:c>
      <x:c r="E3841" s="120" t="n">
        <x:v>513195.0170920492</x:v>
      </x:c>
      <x:c r="F3841" s="120" t="n">
        <x:v>466570.89109520696</x:v>
      </x:c>
      <x:c r="G3841" s="120" t="n">
        <x:v>518375.4755361427</x:v>
      </x:c>
      <x:c r="H3841" s="119" t="n">
        <x:v>0.27315150081502265</x:v>
      </x:c>
      <x:c r="I3841" s="119" t="n">
        <x:f>IFERROR(ABS(F3841-D3841)/ABS(D3841),"")</x:f>
        <x:v>0.33918619499159847</x:v>
      </x:c>
      <x:c r="J3841" s="119" t="n">
        <x:f>IFERROR(ABS(G3841-D3841)/ABS(D3841),"")</x:f>
        <x:v>0.265814312573181</x:v>
      </x:c>
      <x:c r="K3841" s="120" t="n">
        <x:f>E3841-D3841</x:f>
        <x:v>-192859.98290795082</x:v>
      </x:c>
      <x:c r="L3841" s="77" t="str">
        <x:v>weighted_hybrid</x:v>
      </x:c>
      <x:c r="M3841" s="77" t="str">
        <x:v>是</x:v>
      </x:c>
      <x:c r="N3841" s="77" t="str">
        <x:v>是</x:v>
      </x:c>
    </x:row>
    <x:row r="3842">
      <x:c r="A3842" s="77" t="str">
        <x:v>4930</x:v>
      </x:c>
      <x:c r="B3842" s="77" t="str">
        <x:v>燦星網</x:v>
      </x:c>
      <x:c r="C3842" s="125" t="n">
        <x:v>45931</x:v>
      </x:c>
      <x:c r="D3842" s="120" t="n">
        <x:v>469453</x:v>
      </x:c>
      <x:c r="E3842" s="120" t="n">
        <x:v>526431.2253431415</x:v>
      </x:c>
      <x:c r="F3842" s="120" t="n">
        <x:v>480903.3474316394</x:v>
      </x:c>
      <x:c r="G3842" s="120" t="n">
        <x:v>531489.8784444195</x:v>
      </x:c>
      <x:c r="H3842" s="119" t="n">
        <x:v>0.12137152248072006</x:v>
      </x:c>
      <x:c r="I3842" s="119" t="n">
        <x:f>IFERROR(ABS(F3842-D3842)/ABS(D3842),"")</x:f>
        <x:v>0.024390828116210534</x:v>
      </x:c>
      <x:c r="J3842" s="119" t="n">
        <x:f>IFERROR(ABS(G3842-D3842)/ABS(D3842),"")</x:f>
        <x:v>0.13214715518788778</x:v>
      </x:c>
      <x:c r="K3842" s="120" t="n">
        <x:f>E3842-D3842</x:f>
        <x:v>56978.22534314147</x:v>
      </x:c>
      <x:c r="L3842" s="77" t="str">
        <x:v>weighted_hybrid</x:v>
      </x:c>
      <x:c r="M3842" s="77" t="str">
        <x:v>是</x:v>
      </x:c>
      <x:c r="N3842" s="77" t="str">
        <x:v>是</x:v>
      </x:c>
    </x:row>
    <x:row r="3843">
      <x:c r="A3843" s="77" t="str">
        <x:v>4930</x:v>
      </x:c>
      <x:c r="B3843" s="77" t="str">
        <x:v>燦星網</x:v>
      </x:c>
      <x:c r="C3843" s="125" t="n">
        <x:v>45962</x:v>
      </x:c>
      <x:c r="D3843" s="120" t="n">
        <x:v>485059</x:v>
      </x:c>
      <x:c r="E3843" s="120" t="n">
        <x:v>456499.9920967629</x:v>
      </x:c>
      <x:c r="F3843" s="120" t="n">
        <x:v>442376.839442664</x:v>
      </x:c>
      <x:c r="G3843" s="120" t="n">
        <x:v>458069.23128055164</x:v>
      </x:c>
      <x:c r="H3843" s="119" t="n">
        <x:v>0.058877389973667385</x:v>
      </x:c>
      <x:c r="I3843" s="119" t="n">
        <x:f>IFERROR(ABS(F3843-D3843)/ABS(D3843),"")</x:f>
        <x:v>0.08799375036301975</x:v>
      </x:c>
      <x:c r="J3843" s="119" t="n">
        <x:f>IFERROR(ABS(G3843-D3843)/ABS(D3843),"")</x:f>
        <x:v>0.055642238819294886</x:v>
      </x:c>
      <x:c r="K3843" s="120" t="n">
        <x:f>E3843-D3843</x:f>
        <x:v>-28559.00790323713</x:v>
      </x:c>
      <x:c r="L3843" s="77" t="str">
        <x:v>weighted_hybrid</x:v>
      </x:c>
      <x:c r="M3843" s="77" t="str">
        <x:v>是</x:v>
      </x:c>
      <x:c r="N3843" s="77" t="str">
        <x:v>是</x:v>
      </x:c>
    </x:row>
    <x:row r="3844">
      <x:c r="A3844" s="77" t="str">
        <x:v>4930</x:v>
      </x:c>
      <x:c r="B3844" s="77" t="str">
        <x:v>燦星網</x:v>
      </x:c>
      <x:c r="C3844" s="125" t="n">
        <x:v>45992</x:v>
      </x:c>
      <x:c r="D3844" s="120" t="n">
        <x:v>380994</x:v>
      </x:c>
      <x:c r="E3844" s="120" t="n">
        <x:v>481896.52543706226</x:v>
      </x:c>
      <x:c r="F3844" s="120" t="n">
        <x:v>483862.4208474393</x:v>
      </x:c>
      <x:c r="G3844" s="120" t="n">
        <x:v>481678.09261368704</x:v>
      </x:c>
      <x:c r="H3844" s="119" t="n">
        <x:v>0.26484019548093213</x:v>
      </x:c>
      <x:c r="I3844" s="119" t="n">
        <x:f>IFERROR(ABS(F3844-D3844)/ABS(D3844),"")</x:f>
        <x:v>0.2700001072128152</x:v>
      </x:c>
      <x:c r="J3844" s="119" t="n">
        <x:f>IFERROR(ABS(G3844-D3844)/ABS(D3844),"")</x:f>
        <x:v>0.2642668719551674</x:v>
      </x:c>
      <x:c r="K3844" s="120" t="n">
        <x:f>E3844-D3844</x:f>
        <x:v>100902.52543706226</x:v>
      </x:c>
      <x:c r="L3844" s="77" t="str">
        <x:v>weighted_hybrid</x:v>
      </x:c>
      <x:c r="M3844" s="77" t="str">
        <x:v>是</x:v>
      </x:c>
      <x:c r="N3844" s="77" t="str">
        <x:v>是</x:v>
      </x:c>
    </x:row>
    <x:row r="3845">
      <x:c r="A3845" s="77" t="str">
        <x:v>4931</x:v>
      </x:c>
      <x:c r="B3845" s="77" t="str">
        <x:v>新盛力</x:v>
      </x:c>
      <x:c r="C3845" s="125" t="n">
        <x:v>45658</x:v>
      </x:c>
      <x:c r="D3845" s="120" t="n">
        <x:v>203791</x:v>
      </x:c>
      <x:c r="E3845" s="120" t="n">
        <x:v>227802.86096381763</x:v>
      </x:c>
      <x:c r="F3845" s="120" t="n">
        <x:v>185329.47114551387</x:v>
      </x:c>
      <x:c r="G3845" s="120" t="n">
        <x:v>232522.1264991847</x:v>
      </x:c>
      <x:c r="H3845" s="119" t="n">
        <x:v>0.1178259146076992</x:v>
      </x:c>
      <x:c r="I3845" s="119" t="n">
        <x:f>IFERROR(ABS(F3845-D3845)/ABS(D3845),"")</x:f>
        <x:v>0.0905905013199117</x:v>
      </x:c>
      <x:c r="J3845" s="119" t="n">
        <x:f>IFERROR(ABS(G3845-D3845)/ABS(D3845),"")</x:f>
        <x:v>0.14098329415521146</x:v>
      </x:c>
      <x:c r="K3845" s="120" t="n">
        <x:f>E3845-D3845</x:f>
        <x:v>24011.860963817628</x:v>
      </x:c>
      <x:c r="L3845" s="77" t="str">
        <x:v>weighted_hybrid</x:v>
      </x:c>
      <x:c r="M3845" s="77" t="str">
        <x:v>是</x:v>
      </x:c>
      <x:c r="N3845" s="77" t="str">
        <x:v>是</x:v>
      </x:c>
    </x:row>
    <x:row r="3846">
      <x:c r="A3846" s="77" t="str">
        <x:v>4931</x:v>
      </x:c>
      <x:c r="B3846" s="77" t="str">
        <x:v>新盛力</x:v>
      </x:c>
      <x:c r="C3846" s="125" t="n">
        <x:v>45689</x:v>
      </x:c>
      <x:c r="D3846" s="120" t="n">
        <x:v>244736</x:v>
      </x:c>
      <x:c r="E3846" s="120" t="n">
        <x:v>184144.6054185356</x:v>
      </x:c>
      <x:c r="F3846" s="120" t="n">
        <x:v>132545.24568672903</x:v>
      </x:c>
      <x:c r="G3846" s="120" t="n">
        <x:v>189877.86761095852</x:v>
      </x:c>
      <x:c r="H3846" s="119" t="n">
        <x:v>0.24757859318393866</x:v>
      </x:c>
      <x:c r="I3846" s="119" t="n">
        <x:f>IFERROR(ABS(F3846-D3846)/ABS(D3846),"")</x:f>
        <x:v>0.45841541217177273</x:v>
      </x:c>
      <x:c r="J3846" s="119" t="n">
        <x:f>IFERROR(ABS(G3846-D3846)/ABS(D3846),"")</x:f>
        <x:v>0.22415227996306827</x:v>
      </x:c>
      <x:c r="K3846" s="120" t="n">
        <x:f>E3846-D3846</x:f>
        <x:v>-60591.39458146441</x:v>
      </x:c>
      <x:c r="L3846" s="77" t="str">
        <x:v>weighted_hybrid</x:v>
      </x:c>
      <x:c r="M3846" s="77" t="str">
        <x:v>是</x:v>
      </x:c>
      <x:c r="N3846" s="77" t="str">
        <x:v>是</x:v>
      </x:c>
    </x:row>
    <x:row r="3847">
      <x:c r="A3847" s="77" t="str">
        <x:v>4931</x:v>
      </x:c>
      <x:c r="B3847" s="77" t="str">
        <x:v>新盛力</x:v>
      </x:c>
      <x:c r="C3847" s="125" t="n">
        <x:v>45717</x:v>
      </x:c>
      <x:c r="D3847" s="120" t="n">
        <x:v>207984</x:v>
      </x:c>
      <x:c r="E3847" s="120" t="n">
        <x:v>253351.9413400807</x:v>
      </x:c>
      <x:c r="F3847" s="120" t="n">
        <x:v>223024.0447943984</x:v>
      </x:c>
      <x:c r="G3847" s="120" t="n">
        <x:v>256721.70762293428</x:v>
      </x:c>
      <x:c r="H3847" s="119" t="n">
        <x:v>0.2181318819720781</x:v>
      </x:c>
      <x:c r="I3847" s="119" t="n">
        <x:f>IFERROR(ABS(F3847-D3847)/ABS(D3847),"")</x:f>
        <x:v>0.07231347024001072</x:v>
      </x:c>
      <x:c r="J3847" s="119" t="n">
        <x:f>IFERROR(ABS(G3847-D3847)/ABS(D3847),"")</x:f>
        <x:v>0.23433392772008557</x:v>
      </x:c>
      <x:c r="K3847" s="120" t="n">
        <x:f>E3847-D3847</x:f>
        <x:v>45367.941340080695</x:v>
      </x:c>
      <x:c r="L3847" s="77" t="str">
        <x:v>weighted_hybrid</x:v>
      </x:c>
      <x:c r="M3847" s="77" t="str">
        <x:v>是</x:v>
      </x:c>
      <x:c r="N3847" s="77" t="str">
        <x:v>是</x:v>
      </x:c>
    </x:row>
    <x:row r="3848">
      <x:c r="A3848" s="77" t="str">
        <x:v>4931</x:v>
      </x:c>
      <x:c r="B3848" s="77" t="str">
        <x:v>新盛力</x:v>
      </x:c>
      <x:c r="C3848" s="125" t="n">
        <x:v>45748</x:v>
      </x:c>
      <x:c r="D3848" s="120" t="n">
        <x:v>153462</x:v>
      </x:c>
      <x:c r="E3848" s="120" t="n">
        <x:v>237915.75381875545</x:v>
      </x:c>
      <x:c r="F3848" s="120" t="n">
        <x:v>272548.9204464729</x:v>
      </x:c>
      <x:c r="G3848" s="120" t="n">
        <x:v>234067.6241934535</x:v>
      </x:c>
      <x:c r="H3848" s="119" t="n">
        <x:v>0.5503235577456012</x:v>
      </x:c>
      <x:c r="I3848" s="119" t="n">
        <x:f>IFERROR(ABS(F3848-D3848)/ABS(D3848),"")</x:f>
        <x:v>0.7760026615479589</x:v>
      </x:c>
      <x:c r="J3848" s="119" t="n">
        <x:f>IFERROR(ABS(G3848-D3848)/ABS(D3848),"")</x:f>
        <x:v>0.5252481017675613</x:v>
      </x:c>
      <x:c r="K3848" s="120" t="n">
        <x:f>E3848-D3848</x:f>
        <x:v>84453.75381875545</x:v>
      </x:c>
      <x:c r="L3848" s="77" t="str">
        <x:v>weighted_hybrid</x:v>
      </x:c>
      <x:c r="M3848" s="77" t="str">
        <x:v>是</x:v>
      </x:c>
      <x:c r="N3848" s="77" t="str">
        <x:v>是</x:v>
      </x:c>
    </x:row>
    <x:row r="3849">
      <x:c r="A3849" s="77" t="str">
        <x:v>4931</x:v>
      </x:c>
      <x:c r="B3849" s="77" t="str">
        <x:v>新盛力</x:v>
      </x:c>
      <x:c r="C3849" s="125" t="n">
        <x:v>45778</x:v>
      </x:c>
      <x:c r="D3849" s="120" t="n">
        <x:v>149274</x:v>
      </x:c>
      <x:c r="E3849" s="120" t="n">
        <x:v>176596.79144924867</x:v>
      </x:c>
      <x:c r="F3849" s="120" t="n">
        <x:v>143372.32173484462</x:v>
      </x:c>
      <x:c r="G3849" s="120" t="n">
        <x:v>180288.39919529358</x:v>
      </x:c>
      <x:c r="H3849" s="119" t="n">
        <x:v>0.18303784617045618</x:v>
      </x:c>
      <x:c r="I3849" s="119" t="n">
        <x:f>IFERROR(ABS(F3849-D3849)/ABS(D3849),"")</x:f>
        <x:v>0.039535875404661094</x:v>
      </x:c>
      <x:c r="J3849" s="119" t="n">
        <x:f>IFERROR(ABS(G3849-D3849)/ABS(D3849),"")</x:f>
        <x:v>0.20776825967880258</x:v>
      </x:c>
      <x:c r="K3849" s="120" t="n">
        <x:f>E3849-D3849</x:f>
        <x:v>27322.791449248674</x:v>
      </x:c>
      <x:c r="L3849" s="77" t="str">
        <x:v>weighted_hybrid</x:v>
      </x:c>
      <x:c r="M3849" s="77" t="str">
        <x:v>是</x:v>
      </x:c>
      <x:c r="N3849" s="77" t="str">
        <x:v>是</x:v>
      </x:c>
    </x:row>
    <x:row r="3850">
      <x:c r="A3850" s="77" t="str">
        <x:v>4931</x:v>
      </x:c>
      <x:c r="B3850" s="77" t="str">
        <x:v>新盛力</x:v>
      </x:c>
      <x:c r="C3850" s="125" t="n">
        <x:v>45809</x:v>
      </x:c>
      <x:c r="D3850" s="120" t="n">
        <x:v>160926</x:v>
      </x:c>
      <x:c r="E3850" s="120" t="n">
        <x:v>148735.35877893394</x:v>
      </x:c>
      <x:c r="F3850" s="120" t="n">
        <x:v>142449.94692856274</x:v>
      </x:c>
      <x:c r="G3850" s="120" t="n">
        <x:v>149433.73787341962</x:v>
      </x:c>
      <x:c r="H3850" s="119" t="n">
        <x:v>0.07575308664271817</x:v>
      </x:c>
      <x:c r="I3850" s="119" t="n">
        <x:f>IFERROR(ABS(F3850-D3850)/ABS(D3850),"")</x:f>
        <x:v>0.11481086382211239</x:v>
      </x:c>
      <x:c r="J3850" s="119" t="n">
        <x:f>IFERROR(ABS(G3850-D3850)/ABS(D3850),"")</x:f>
        <x:v>0.07141333362278547</x:v>
      </x:c>
      <x:c r="K3850" s="120" t="n">
        <x:f>E3850-D3850</x:f>
        <x:v>-12190.641221066064</x:v>
      </x:c>
      <x:c r="L3850" s="77" t="str">
        <x:v>weighted_hybrid</x:v>
      </x:c>
      <x:c r="M3850" s="77" t="str">
        <x:v>是</x:v>
      </x:c>
      <x:c r="N3850" s="77" t="str">
        <x:v>是</x:v>
      </x:c>
    </x:row>
    <x:row r="3851">
      <x:c r="A3851" s="77" t="str">
        <x:v>4931</x:v>
      </x:c>
      <x:c r="B3851" s="77" t="str">
        <x:v>新盛力</x:v>
      </x:c>
      <x:c r="C3851" s="125" t="n">
        <x:v>45839</x:v>
      </x:c>
      <x:c r="D3851" s="120" t="n">
        <x:v>173180</x:v>
      </x:c>
      <x:c r="E3851" s="120" t="n">
        <x:v>180891.1897975466</x:v>
      </x:c>
      <x:c r="F3851" s="120" t="n">
        <x:v>161319.18418951365</x:v>
      </x:c>
      <x:c r="G3851" s="120" t="n">
        <x:v>183065.85708732804</x:v>
      </x:c>
      <x:c r="H3851" s="119" t="n">
        <x:v>0.04452702273672824</x:v>
      </x:c>
      <x:c r="I3851" s="119" t="n">
        <x:f>IFERROR(ABS(F3851-D3851)/ABS(D3851),"")</x:f>
        <x:v>0.06848836938726385</x:v>
      </x:c>
      <x:c r="J3851" s="119" t="n">
        <x:f>IFERROR(ABS(G3851-D3851)/ABS(D3851),"")</x:f>
        <x:v>0.05708428852828294</x:v>
      </x:c>
      <x:c r="K3851" s="120" t="n">
        <x:f>E3851-D3851</x:f>
        <x:v>7711.189797546598</x:v>
      </x:c>
      <x:c r="L3851" s="77" t="str">
        <x:v>weighted_hybrid</x:v>
      </x:c>
      <x:c r="M3851" s="77" t="str">
        <x:v>是</x:v>
      </x:c>
      <x:c r="N3851" s="77" t="str">
        <x:v>是</x:v>
      </x:c>
    </x:row>
    <x:row r="3852">
      <x:c r="A3852" s="77" t="str">
        <x:v>4931</x:v>
      </x:c>
      <x:c r="B3852" s="77" t="str">
        <x:v>新盛力</x:v>
      </x:c>
      <x:c r="C3852" s="125" t="n">
        <x:v>45870</x:v>
      </x:c>
      <x:c r="D3852" s="120" t="n">
        <x:v>219200</x:v>
      </x:c>
      <x:c r="E3852" s="120" t="n">
        <x:v>160455.89298442702</x:v>
      </x:c>
      <x:c r="F3852" s="120" t="n">
        <x:v>152210.85247109915</x:v>
      </x:c>
      <x:c r="G3852" s="120" t="n">
        <x:v>161372.008597019</x:v>
      </x:c>
      <x:c r="H3852" s="119" t="n">
        <x:v>0.2679931889396578</x:v>
      </x:c>
      <x:c r="I3852" s="119" t="n">
        <x:f>IFERROR(ABS(F3852-D3852)/ABS(D3852),"")</x:f>
        <x:v>0.3056074248581243</x:v>
      </x:c>
      <x:c r="J3852" s="119" t="n">
        <x:f>IFERROR(ABS(G3852-D3852)/ABS(D3852),"")</x:f>
        <x:v>0.26381382939316145</x:v>
      </x:c>
      <x:c r="K3852" s="120" t="n">
        <x:f>E3852-D3852</x:f>
        <x:v>-58744.10701557298</x:v>
      </x:c>
      <x:c r="L3852" s="77" t="str">
        <x:v>weighted_hybrid</x:v>
      </x:c>
      <x:c r="M3852" s="77" t="str">
        <x:v>是</x:v>
      </x:c>
      <x:c r="N3852" s="77" t="str">
        <x:v>是</x:v>
      </x:c>
    </x:row>
    <x:row r="3853">
      <x:c r="A3853" s="77" t="str">
        <x:v>4931</x:v>
      </x:c>
      <x:c r="B3853" s="77" t="str">
        <x:v>新盛力</x:v>
      </x:c>
      <x:c r="C3853" s="125" t="n">
        <x:v>45901</x:v>
      </x:c>
      <x:c r="D3853" s="120" t="n">
        <x:v>153761</x:v>
      </x:c>
      <x:c r="E3853" s="120" t="n">
        <x:v>196017.8411974955</x:v>
      </x:c>
      <x:c r="F3853" s="120" t="n">
        <x:v>205970.3898644845</x:v>
      </x:c>
      <x:c r="G3853" s="120" t="n">
        <x:v>194912.0024567189</x:v>
      </x:c>
      <x:c r="H3853" s="119" t="n">
        <x:v>0.2748215815290971</x:v>
      </x:c>
      <x:c r="I3853" s="119" t="n">
        <x:f>IFERROR(ABS(F3853-D3853)/ABS(D3853),"")</x:f>
        <x:v>0.33954897447652194</x:v>
      </x:c>
      <x:c r="J3853" s="119" t="n">
        <x:f>IFERROR(ABS(G3853-D3853)/ABS(D3853),"")</x:f>
        <x:v>0.267629648979383</x:v>
      </x:c>
      <x:c r="K3853" s="120" t="n">
        <x:f>E3853-D3853</x:f>
        <x:v>42256.841197495494</x:v>
      </x:c>
      <x:c r="L3853" s="77" t="str">
        <x:v>weighted_hybrid</x:v>
      </x:c>
      <x:c r="M3853" s="77" t="str">
        <x:v>是</x:v>
      </x:c>
      <x:c r="N3853" s="77" t="str">
        <x:v>是</x:v>
      </x:c>
    </x:row>
    <x:row r="3854">
      <x:c r="A3854" s="77" t="str">
        <x:v>4931</x:v>
      </x:c>
      <x:c r="B3854" s="77" t="str">
        <x:v>新盛力</x:v>
      </x:c>
      <x:c r="C3854" s="125" t="n">
        <x:v>45931</x:v>
      </x:c>
      <x:c r="D3854" s="120" t="n">
        <x:v>261343</x:v>
      </x:c>
      <x:c r="E3854" s="120" t="n">
        <x:v>154096.05442071008</x:v>
      </x:c>
      <x:c r="F3854" s="120" t="n">
        <x:v>193877.4506878685</x:v>
      </x:c>
      <x:c r="G3854" s="120" t="n">
        <x:v>149675.8992799147</x:v>
      </x:c>
      <x:c r="H3854" s="119" t="n">
        <x:v>0.4103685408803371</x:v>
      </x:c>
      <x:c r="I3854" s="119" t="n">
        <x:f>IFERROR(ABS(F3854-D3854)/ABS(D3854),"")</x:f>
        <x:v>0.2581494408196566</x:v>
      </x:c>
      <x:c r="J3854" s="119" t="n">
        <x:f>IFERROR(ABS(G3854-D3854)/ABS(D3854),"")</x:f>
        <x:v>0.4272817742204126</x:v>
      </x:c>
      <x:c r="K3854" s="120" t="n">
        <x:f>E3854-D3854</x:f>
        <x:v>-107246.94557928992</x:v>
      </x:c>
      <x:c r="L3854" s="77" t="str">
        <x:v>weighted_hybrid</x:v>
      </x:c>
      <x:c r="M3854" s="77" t="str">
        <x:v>是</x:v>
      </x:c>
      <x:c r="N3854" s="77" t="str">
        <x:v>是</x:v>
      </x:c>
    </x:row>
    <x:row r="3855">
      <x:c r="A3855" s="77" t="str">
        <x:v>4931</x:v>
      </x:c>
      <x:c r="B3855" s="77" t="str">
        <x:v>新盛力</x:v>
      </x:c>
      <x:c r="C3855" s="125" t="n">
        <x:v>45962</x:v>
      </x:c>
      <x:c r="D3855" s="120" t="n">
        <x:v>279348</x:v>
      </x:c>
      <x:c r="E3855" s="120" t="n">
        <x:v>206550.28831972345</x:v>
      </x:c>
      <x:c r="F3855" s="120" t="n">
        <x:v>195590.16647949925</x:v>
      </x:c>
      <x:c r="G3855" s="120" t="n">
        <x:v>207768.0796353039</x:v>
      </x:c>
      <x:c r="H3855" s="119" t="n">
        <x:v>0.26059865000027405</x:v>
      </x:c>
      <x:c r="I3855" s="119" t="n">
        <x:f>IFERROR(ABS(F3855-D3855)/ABS(D3855),"")</x:f>
        <x:v>0.29983330297872457</x:v>
      </x:c>
      <x:c r="J3855" s="119" t="n">
        <x:f>IFERROR(ABS(G3855-D3855)/ABS(D3855),"")</x:f>
        <x:v>0.2562392441137796</x:v>
      </x:c>
      <x:c r="K3855" s="120" t="n">
        <x:f>E3855-D3855</x:f>
        <x:v>-72797.71168027655</x:v>
      </x:c>
      <x:c r="L3855" s="77" t="str">
        <x:v>weighted_hybrid</x:v>
      </x:c>
      <x:c r="M3855" s="77" t="str">
        <x:v>是</x:v>
      </x:c>
      <x:c r="N3855" s="77" t="str">
        <x:v>是</x:v>
      </x:c>
    </x:row>
    <x:row r="3856">
      <x:c r="A3856" s="77" t="str">
        <x:v>4931</x:v>
      </x:c>
      <x:c r="B3856" s="77" t="str">
        <x:v>新盛力</x:v>
      </x:c>
      <x:c r="C3856" s="125" t="n">
        <x:v>45992</x:v>
      </x:c>
      <x:c r="D3856" s="120" t="n">
        <x:v>244372</x:v>
      </x:c>
      <x:c r="E3856" s="120" t="n">
        <x:v>239833.6828688306</x:v>
      </x:c>
      <x:c r="F3856" s="120" t="n">
        <x:v>244324.717775218</x:v>
      </x:c>
      <x:c r="G3856" s="120" t="n">
        <x:v>239334.6789903431</x:v>
      </x:c>
      <x:c r="H3856" s="119" t="n">
        <x:v>0.01857134668116397</x:v>
      </x:c>
      <x:c r="I3856" s="119" t="n">
        <x:f>IFERROR(ABS(F3856-D3856)/ABS(D3856),"")</x:f>
        <x:v>0.00019348462500608032</x:v>
      </x:c>
      <x:c r="J3856" s="119" t="n">
        <x:f>IFERROR(ABS(G3856-D3856)/ABS(D3856),"")</x:f>
        <x:v>0.02061333135407047</x:v>
      </x:c>
      <x:c r="K3856" s="120" t="n">
        <x:f>E3856-D3856</x:f>
        <x:v>-4538.317131169402</x:v>
      </x:c>
      <x:c r="L3856" s="77" t="str">
        <x:v>weighted_hybrid</x:v>
      </x:c>
      <x:c r="M3856" s="77" t="str">
        <x:v>是</x:v>
      </x:c>
      <x:c r="N3856" s="77" t="str">
        <x:v>是</x:v>
      </x:c>
    </x:row>
    <x:row r="3857">
      <x:c r="A3857" s="77" t="str">
        <x:v>4934</x:v>
      </x:c>
      <x:c r="B3857" s="77" t="str">
        <x:v>太極</x:v>
      </x:c>
      <x:c r="C3857" s="125" t="n">
        <x:v>45658</x:v>
      </x:c>
      <x:c r="D3857" s="120" t="n">
        <x:v>6052</x:v>
      </x:c>
      <x:c r="E3857" s="120" t="n">
        <x:v>8753.253022212471</x:v>
      </x:c>
      <x:c r="F3857" s="120" t="n">
        <x:v>4897.391101434509</x:v>
      </x:c>
      <x:c r="G3857" s="120" t="n">
        <x:v>9181.682124521132</x:v>
      </x:c>
      <x:c r="H3857" s="119" t="n">
        <x:v>0.4463405522492517</x:v>
      </x:c>
      <x:c r="I3857" s="119" t="n">
        <x:f>IFERROR(ABS(F3857-D3857)/ABS(D3857),"")</x:f>
        <x:v>0.19078137781981008</x:v>
      </x:c>
      <x:c r="J3857" s="119" t="n">
        <x:f>IFERROR(ABS(G3857-D3857)/ABS(D3857),"")</x:f>
        <x:v>0.5171318778124805</x:v>
      </x:c>
      <x:c r="K3857" s="120" t="n">
        <x:f>E3857-D3857</x:f>
        <x:v>2701.2530222124715</x:v>
      </x:c>
      <x:c r="L3857" s="77" t="str">
        <x:v>weighted_hybrid</x:v>
      </x:c>
      <x:c r="M3857" s="77" t="str">
        <x:v>是</x:v>
      </x:c>
      <x:c r="N3857" s="77" t="str">
        <x:v>是</x:v>
      </x:c>
    </x:row>
    <x:row r="3858">
      <x:c r="A3858" s="77" t="str">
        <x:v>4934</x:v>
      </x:c>
      <x:c r="B3858" s="77" t="str">
        <x:v>太極</x:v>
      </x:c>
      <x:c r="C3858" s="125" t="n">
        <x:v>45689</x:v>
      </x:c>
      <x:c r="D3858" s="120" t="n">
        <x:v>4998</x:v>
      </x:c>
      <x:c r="E3858" s="120" t="n">
        <x:v>8210.005373199769</x:v>
      </x:c>
      <x:c r="F3858" s="120" t="n">
        <x:v>7047.732070971836</x:v>
      </x:c>
      <x:c r="G3858" s="120" t="n">
        <x:v>8339.146851225094</x:v>
      </x:c>
      <x:c r="H3858" s="119" t="n">
        <x:v>0.6426581378951117</x:v>
      </x:c>
      <x:c r="I3858" s="119" t="n">
        <x:f>IFERROR(ABS(F3858-D3858)/ABS(D3858),"")</x:f>
        <x:v>0.4101104583777183</x:v>
      </x:c>
      <x:c r="J3858" s="119" t="n">
        <x:f>IFERROR(ABS(G3858-D3858)/ABS(D3858),"")</x:f>
        <x:v>0.6684967689525998</x:v>
      </x:c>
      <x:c r="K3858" s="120" t="n">
        <x:f>E3858-D3858</x:f>
        <x:v>3212.0053731997687</x:v>
      </x:c>
      <x:c r="L3858" s="77" t="str">
        <x:v>weighted_hybrid</x:v>
      </x:c>
      <x:c r="M3858" s="77" t="str">
        <x:v>是</x:v>
      </x:c>
      <x:c r="N3858" s="77" t="str">
        <x:v>是</x:v>
      </x:c>
    </x:row>
    <x:row r="3859">
      <x:c r="A3859" s="77" t="str">
        <x:v>4934</x:v>
      </x:c>
      <x:c r="B3859" s="77" t="str">
        <x:v>太極</x:v>
      </x:c>
      <x:c r="C3859" s="125" t="n">
        <x:v>45717</x:v>
      </x:c>
      <x:c r="D3859" s="120" t="n">
        <x:v>5418</x:v>
      </x:c>
      <x:c r="E3859" s="120" t="n">
        <x:v>7188.405926834682</x:v>
      </x:c>
      <x:c r="F3859" s="120" t="n">
        <x:v>5368.160091422007</x:v>
      </x:c>
      <x:c r="G3859" s="120" t="n">
        <x:v>7390.655464102757</x:v>
      </x:c>
      <x:c r="H3859" s="119" t="n">
        <x:v>0.3267637369573056</x:v>
      </x:c>
      <x:c r="I3859" s="119" t="n">
        <x:f>IFERROR(ABS(F3859-D3859)/ABS(D3859),"")</x:f>
        <x:v>0.00919894953451327</x:v>
      </x:c>
      <x:c r="J3859" s="119" t="n">
        <x:f>IFERROR(ABS(G3859-D3859)/ABS(D3859),"")</x:f>
        <x:v>0.3640929243452855</x:v>
      </x:c>
      <x:c r="K3859" s="120" t="n">
        <x:f>E3859-D3859</x:f>
        <x:v>1770.4059268346818</x:v>
      </x:c>
      <x:c r="L3859" s="77" t="str">
        <x:v>weighted_hybrid</x:v>
      </x:c>
      <x:c r="M3859" s="77" t="str">
        <x:v>是</x:v>
      </x:c>
      <x:c r="N3859" s="77" t="str">
        <x:v>是</x:v>
      </x:c>
    </x:row>
    <x:row r="3860">
      <x:c r="A3860" s="77" t="str">
        <x:v>4934</x:v>
      </x:c>
      <x:c r="B3860" s="77" t="str">
        <x:v>太極</x:v>
      </x:c>
      <x:c r="C3860" s="125" t="n">
        <x:v>45748</x:v>
      </x:c>
      <x:c r="D3860" s="120" t="n">
        <x:v>6926</x:v>
      </x:c>
      <x:c r="E3860" s="120" t="n">
        <x:v>12050.667283272367</x:v>
      </x:c>
      <x:c r="F3860" s="120" t="n">
        <x:v>7975.167344699594</x:v>
      </x:c>
      <x:c r="G3860" s="120" t="n">
        <x:v>12503.50060978045</x:v>
      </x:c>
      <x:c r="H3860" s="119" t="n">
        <x:v>0.7399173091643614</x:v>
      </x:c>
      <x:c r="I3860" s="119" t="n">
        <x:f>IFERROR(ABS(F3860-D3860)/ABS(D3860),"")</x:f>
        <x:v>0.15148243498405917</x:v>
      </x:c>
      <x:c r="J3860" s="119" t="n">
        <x:f>IFERROR(ABS(G3860-D3860)/ABS(D3860),"")</x:f>
        <x:v>0.8052989618510613</x:v>
      </x:c>
      <x:c r="K3860" s="120" t="n">
        <x:f>E3860-D3860</x:f>
        <x:v>5124.667283272367</x:v>
      </x:c>
      <x:c r="L3860" s="77" t="str">
        <x:v>weighted_hybrid</x:v>
      </x:c>
      <x:c r="M3860" s="77" t="str">
        <x:v>是</x:v>
      </x:c>
      <x:c r="N3860" s="77" t="str">
        <x:v>是</x:v>
      </x:c>
    </x:row>
    <x:row r="3861">
      <x:c r="A3861" s="77" t="str">
        <x:v>4934</x:v>
      </x:c>
      <x:c r="B3861" s="77" t="str">
        <x:v>太極</x:v>
      </x:c>
      <x:c r="C3861" s="125" t="n">
        <x:v>45778</x:v>
      </x:c>
      <x:c r="D3861" s="120" t="n">
        <x:v>5186</x:v>
      </x:c>
      <x:c r="E3861" s="120" t="n">
        <x:v>16737.567942389745</x:v>
      </x:c>
      <x:c r="F3861" s="120" t="n">
        <x:v>8935.576054708125</x:v>
      </x:c>
      <x:c r="G3861" s="120" t="n">
        <x:v>17604.455929909927</x:v>
      </x:c>
      <x:c r="H3861" s="119" t="n">
        <x:v>2.227452360661347</x:v>
      </x:c>
      <x:c r="I3861" s="119" t="n">
        <x:f>IFERROR(ABS(F3861-D3861)/ABS(D3861),"")</x:f>
        <x:v>0.7230189075796615</x:v>
      </x:c>
      <x:c r="J3861" s="119" t="n">
        <x:f>IFERROR(ABS(G3861-D3861)/ABS(D3861),"")</x:f>
        <x:v>2.394611633225979</x:v>
      </x:c>
      <x:c r="K3861" s="120" t="n">
        <x:f>E3861-D3861</x:f>
        <x:v>11551.567942389745</x:v>
      </x:c>
      <x:c r="L3861" s="77" t="str">
        <x:v>weighted_hybrid</x:v>
      </x:c>
      <x:c r="M3861" s="77" t="str">
        <x:v>是</x:v>
      </x:c>
      <x:c r="N3861" s="77" t="str">
        <x:v>是</x:v>
      </x:c>
    </x:row>
    <x:row r="3862">
      <x:c r="A3862" s="77" t="str">
        <x:v>4934</x:v>
      </x:c>
      <x:c r="B3862" s="77" t="str">
        <x:v>太極</x:v>
      </x:c>
      <x:c r="C3862" s="125" t="n">
        <x:v>45809</x:v>
      </x:c>
      <x:c r="D3862" s="120" t="n">
        <x:v>6954</x:v>
      </x:c>
      <x:c r="E3862" s="120" t="n">
        <x:v>10723.052436272561</x:v>
      </x:c>
      <x:c r="F3862" s="120" t="n">
        <x:v>4321.518438106227</x:v>
      </x:c>
      <x:c r="G3862" s="120" t="n">
        <x:v>11434.333991624375</x:v>
      </x:c>
      <x:c r="H3862" s="119" t="n">
        <x:v>0.5419977619028704</x:v>
      </x:c>
      <x:c r="I3862" s="119" t="n">
        <x:f>IFERROR(ABS(F3862-D3862)/ABS(D3862),"")</x:f>
        <x:v>0.37855645123580284</x:v>
      </x:c>
      <x:c r="J3862" s="119" t="n">
        <x:f>IFERROR(ABS(G3862-D3862)/ABS(D3862),"")</x:f>
        <x:v>0.6442815633627229</x:v>
      </x:c>
      <x:c r="K3862" s="120" t="n">
        <x:f>E3862-D3862</x:f>
        <x:v>3769.052436272561</x:v>
      </x:c>
      <x:c r="L3862" s="77" t="str">
        <x:v>weighted_hybrid</x:v>
      </x:c>
      <x:c r="M3862" s="77" t="str">
        <x:v>是</x:v>
      </x:c>
      <x:c r="N3862" s="77" t="str">
        <x:v>是</x:v>
      </x:c>
    </x:row>
    <x:row r="3863">
      <x:c r="A3863" s="77" t="str">
        <x:v>4934</x:v>
      </x:c>
      <x:c r="B3863" s="77" t="str">
        <x:v>太極</x:v>
      </x:c>
      <x:c r="C3863" s="125" t="n">
        <x:v>45839</x:v>
      </x:c>
      <x:c r="D3863" s="120" t="n">
        <x:v>6322</x:v>
      </x:c>
      <x:c r="E3863" s="120" t="n">
        <x:v>12025.18597677616</x:v>
      </x:c>
      <x:c r="F3863" s="120" t="n">
        <x:v>6772.077557800533</x:v>
      </x:c>
      <x:c r="G3863" s="120" t="n">
        <x:v>12608.864689995673</x:v>
      </x:c>
      <x:c r="H3863" s="119" t="n">
        <x:v>0.902117364248048</x:v>
      </x:c>
      <x:c r="I3863" s="119" t="n">
        <x:f>IFERROR(ABS(F3863-D3863)/ABS(D3863),"")</x:f>
        <x:v>0.07119227424873983</x:v>
      </x:c>
      <x:c r="J3863" s="119" t="n">
        <x:f>IFERROR(ABS(G3863-D3863)/ABS(D3863),"")</x:f>
        <x:v>0.994442374247971</x:v>
      </x:c>
      <x:c r="K3863" s="120" t="n">
        <x:f>E3863-D3863</x:f>
        <x:v>5703.18597677616</x:v>
      </x:c>
      <x:c r="L3863" s="77" t="str">
        <x:v>weighted_hybrid</x:v>
      </x:c>
      <x:c r="M3863" s="77" t="str">
        <x:v>是</x:v>
      </x:c>
      <x:c r="N3863" s="77" t="str">
        <x:v>是</x:v>
      </x:c>
    </x:row>
    <x:row r="3864">
      <x:c r="A3864" s="77" t="str">
        <x:v>4934</x:v>
      </x:c>
      <x:c r="B3864" s="77" t="str">
        <x:v>太極</x:v>
      </x:c>
      <x:c r="C3864" s="125" t="n">
        <x:v>45870</x:v>
      </x:c>
      <x:c r="D3864" s="120" t="n">
        <x:v>8180</x:v>
      </x:c>
      <x:c r="E3864" s="120" t="n">
        <x:v>6813.471333302378</x:v>
      </x:c>
      <x:c r="F3864" s="120" t="n">
        <x:v>3989.6653859144126</x:v>
      </x:c>
      <x:c r="G3864" s="120" t="n">
        <x:v>7127.227549678819</x:v>
      </x:c>
      <x:c r="H3864" s="119" t="n">
        <x:v>0.16705729421731316</x:v>
      </x:c>
      <x:c r="I3864" s="119" t="n">
        <x:f>IFERROR(ABS(F3864-D3864)/ABS(D3864),"")</x:f>
        <x:v>0.5122658452427369</x:v>
      </x:c>
      <x:c r="J3864" s="119" t="n">
        <x:f>IFERROR(ABS(G3864-D3864)/ABS(D3864),"")</x:f>
        <x:v>0.12870078854782166</x:v>
      </x:c>
      <x:c r="K3864" s="120" t="n">
        <x:f>E3864-D3864</x:f>
        <x:v>-1366.5286666976217</x:v>
      </x:c>
      <x:c r="L3864" s="77" t="str">
        <x:v>weighted_hybrid</x:v>
      </x:c>
      <x:c r="M3864" s="77" t="str">
        <x:v>是</x:v>
      </x:c>
      <x:c r="N3864" s="77" t="str">
        <x:v>是</x:v>
      </x:c>
    </x:row>
    <x:row r="3865">
      <x:c r="A3865" s="77" t="str">
        <x:v>4934</x:v>
      </x:c>
      <x:c r="B3865" s="77" t="str">
        <x:v>太極</x:v>
      </x:c>
      <x:c r="C3865" s="125" t="n">
        <x:v>45901</x:v>
      </x:c>
      <x:c r="D3865" s="120" t="n">
        <x:v>13566</x:v>
      </x:c>
      <x:c r="E3865" s="120" t="n">
        <x:v>6736.119334427449</x:v>
      </x:c>
      <x:c r="F3865" s="120" t="n">
        <x:v>3948.1761105093983</x:v>
      </x:c>
      <x:c r="G3865" s="120" t="n">
        <x:v>7045.890803751677</x:v>
      </x:c>
      <x:c r="H3865" s="119" t="n">
        <x:v>0.5034557471305139</x:v>
      </x:c>
      <x:c r="I3865" s="119" t="n">
        <x:f>IFERROR(ABS(F3865-D3865)/ABS(D3865),"")</x:f>
        <x:v>0.7089653464168216</x:v>
      </x:c>
      <x:c r="J3865" s="119" t="n">
        <x:f>IFERROR(ABS(G3865-D3865)/ABS(D3865),"")</x:f>
        <x:v>0.48062134720981303</x:v>
      </x:c>
      <x:c r="K3865" s="120" t="n">
        <x:f>E3865-D3865</x:f>
        <x:v>-6829.880665572551</x:v>
      </x:c>
      <x:c r="L3865" s="77" t="str">
        <x:v>weighted_hybrid</x:v>
      </x:c>
      <x:c r="M3865" s="77" t="str">
        <x:v>是</x:v>
      </x:c>
      <x:c r="N3865" s="77" t="str">
        <x:v>是</x:v>
      </x:c>
    </x:row>
    <x:row r="3866">
      <x:c r="A3866" s="77" t="str">
        <x:v>4934</x:v>
      </x:c>
      <x:c r="B3866" s="77" t="str">
        <x:v>太極</x:v>
      </x:c>
      <x:c r="C3866" s="125" t="n">
        <x:v>45931</x:v>
      </x:c>
      <x:c r="D3866" s="120" t="n">
        <x:v>6063</x:v>
      </x:c>
      <x:c r="E3866" s="120" t="n">
        <x:v>6790.622136725505</x:v>
      </x:c>
      <x:c r="F3866" s="120" t="n">
        <x:v>7421.830866018314</x:v>
      </x:c>
      <x:c r="G3866" s="120" t="n">
        <x:v>6720.487833470747</x:v>
      </x:c>
      <x:c r="H3866" s="119" t="n">
        <x:v>0.12001024851154624</x:v>
      </x:c>
      <x:c r="I3866" s="119" t="n">
        <x:f>IFERROR(ABS(F3866-D3866)/ABS(D3866),"")</x:f>
        <x:v>0.22411856605942831</x:v>
      </x:c>
      <x:c r="J3866" s="119" t="n">
        <x:f>IFERROR(ABS(G3866-D3866)/ABS(D3866),"")</x:f>
        <x:v>0.10844265767289252</x:v>
      </x:c>
      <x:c r="K3866" s="120" t="n">
        <x:f>E3866-D3866</x:f>
        <x:v>727.6221367255048</x:v>
      </x:c>
      <x:c r="L3866" s="77" t="str">
        <x:v>weighted_hybrid</x:v>
      </x:c>
      <x:c r="M3866" s="77" t="str">
        <x:v>是</x:v>
      </x:c>
      <x:c r="N3866" s="77" t="str">
        <x:v>是</x:v>
      </x:c>
    </x:row>
    <x:row r="3867">
      <x:c r="A3867" s="77" t="str">
        <x:v>4934</x:v>
      </x:c>
      <x:c r="B3867" s="77" t="str">
        <x:v>太極</x:v>
      </x:c>
      <x:c r="C3867" s="125" t="n">
        <x:v>45962</x:v>
      </x:c>
      <x:c r="D3867" s="120" t="n">
        <x:v>11096</x:v>
      </x:c>
      <x:c r="E3867" s="120" t="n">
        <x:v>8150.991417235045</x:v>
      </x:c>
      <x:c r="F3867" s="120" t="n">
        <x:v>7265.144982007135</x:v>
      </x:c>
      <x:c r="G3867" s="120" t="n">
        <x:v>8249.418798927036</x:v>
      </x:c>
      <x:c r="H3867" s="119" t="n">
        <x:v>0.2654117324049166</x:v>
      </x:c>
      <x:c r="I3867" s="119" t="n">
        <x:f>IFERROR(ABS(F3867-D3867)/ABS(D3867),"")</x:f>
        <x:v>0.34524648684146225</x:v>
      </x:c>
      <x:c r="J3867" s="119" t="n">
        <x:f>IFERROR(ABS(G3867-D3867)/ABS(D3867),"")</x:f>
        <x:v>0.2565412041341893</x:v>
      </x:c>
      <x:c r="K3867" s="120" t="n">
        <x:f>E3867-D3867</x:f>
        <x:v>-2945.0085827649546</x:v>
      </x:c>
      <x:c r="L3867" s="77" t="str">
        <x:v>weighted_hybrid</x:v>
      </x:c>
      <x:c r="M3867" s="77" t="str">
        <x:v>是</x:v>
      </x:c>
      <x:c r="N3867" s="77" t="str">
        <x:v>是</x:v>
      </x:c>
    </x:row>
    <x:row r="3868">
      <x:c r="A3868" s="77" t="str">
        <x:v>4934</x:v>
      </x:c>
      <x:c r="B3868" s="77" t="str">
        <x:v>太極</x:v>
      </x:c>
      <x:c r="C3868" s="125" t="n">
        <x:v>45992</x:v>
      </x:c>
      <x:c r="D3868" s="120" t="n">
        <x:v>8576</x:v>
      </x:c>
      <x:c r="E3868" s="120" t="n">
        <x:v>7832.103820528234</x:v>
      </x:c>
      <x:c r="F3868" s="120" t="n">
        <x:v>5227.222223026127</x:v>
      </x:c>
      <x:c r="G3868" s="120" t="n">
        <x:v>8121.535109139579</x:v>
      </x:c>
      <x:c r="H3868" s="119" t="n">
        <x:v>0.08674162540482348</x:v>
      </x:c>
      <x:c r="I3868" s="119" t="n">
        <x:f>IFERROR(ABS(F3868-D3868)/ABS(D3868),"")</x:f>
        <x:v>0.3904824833225132</x:v>
      </x:c>
      <x:c r="J3868" s="119" t="n">
        <x:f>IFERROR(ABS(G3868-D3868)/ABS(D3868),"")</x:f>
        <x:v>0.05299264119174688</x:v>
      </x:c>
      <x:c r="K3868" s="120" t="n">
        <x:f>E3868-D3868</x:f>
        <x:v>-743.8961794717661</x:v>
      </x:c>
      <x:c r="L3868" s="77" t="str">
        <x:v>weighted_hybrid</x:v>
      </x:c>
      <x:c r="M3868" s="77" t="str">
        <x:v>是</x:v>
      </x:c>
      <x:c r="N3868" s="77" t="str">
        <x:v>是</x:v>
      </x:c>
    </x:row>
    <x:row r="3869">
      <x:c r="A3869" s="77" t="str">
        <x:v>4946</x:v>
      </x:c>
      <x:c r="B3869" s="77" t="str">
        <x:v>辣椒</x:v>
      </x:c>
      <x:c r="C3869" s="125" t="n">
        <x:v>45658</x:v>
      </x:c>
      <x:c r="D3869" s="120" t="n">
        <x:v>29306</x:v>
      </x:c>
      <x:c r="E3869" s="120" t="n">
        <x:v>4424.353336958891</x:v>
      </x:c>
      <x:c r="F3869" s="120" t="n">
        <x:v>5621.283273326128</x:v>
      </x:c>
      <x:c r="G3869" s="120" t="n">
        <x:v>4291.361121806976</x:v>
      </x:c>
      <x:c r="H3869" s="119" t="n">
        <x:v>0.8490290951696277</x:v>
      </x:c>
      <x:c r="I3869" s="119" t="n">
        <x:f>IFERROR(ABS(F3869-D3869)/ABS(D3869),"")</x:f>
        <x:v>0.8081866077483748</x:v>
      </x:c>
      <x:c r="J3869" s="119" t="n">
        <x:f>IFERROR(ABS(G3869-D3869)/ABS(D3869),"")</x:f>
        <x:v>0.8535671493275446</x:v>
      </x:c>
      <x:c r="K3869" s="120" t="n">
        <x:f>E3869-D3869</x:f>
        <x:v>-24881.64666304111</x:v>
      </x:c>
      <x:c r="L3869" s="77" t="str">
        <x:v>weighted_hybrid</x:v>
      </x:c>
      <x:c r="M3869" s="77" t="str">
        <x:v>是</x:v>
      </x:c>
      <x:c r="N3869" s="77" t="str">
        <x:v>是</x:v>
      </x:c>
    </x:row>
    <x:row r="3870">
      <x:c r="A3870" s="77" t="str">
        <x:v>4946</x:v>
      </x:c>
      <x:c r="B3870" s="77" t="str">
        <x:v>辣椒</x:v>
      </x:c>
      <x:c r="C3870" s="125" t="n">
        <x:v>45689</x:v>
      </x:c>
      <x:c r="D3870" s="120" t="n">
        <x:v>43529</x:v>
      </x:c>
      <x:c r="E3870" s="120" t="n">
        <x:v>17894.010974783258</x:v>
      </x:c>
      <x:c r="F3870" s="120" t="n">
        <x:v>28839.997552736382</x:v>
      </x:c>
      <x:c r="G3870" s="120" t="n">
        <x:v>16677.790243899577</x:v>
      </x:c>
      <x:c r="H3870" s="119" t="n">
        <x:v>0.5889174808797983</x:v>
      </x:c>
      <x:c r="I3870" s="119" t="n">
        <x:f>IFERROR(ABS(F3870-D3870)/ABS(D3870),"")</x:f>
        <x:v>0.33745324834624313</x:v>
      </x:c>
      <x:c r="J3870" s="119" t="n">
        <x:f>IFERROR(ABS(G3870-D3870)/ABS(D3870),"")</x:f>
        <x:v>0.6168579511613045</x:v>
      </x:c>
      <x:c r="K3870" s="120" t="n">
        <x:f>E3870-D3870</x:f>
        <x:v>-25634.989025216742</x:v>
      </x:c>
      <x:c r="L3870" s="77" t="str">
        <x:v>weighted_hybrid</x:v>
      </x:c>
      <x:c r="M3870" s="77" t="str">
        <x:v>是</x:v>
      </x:c>
      <x:c r="N3870" s="77" t="str">
        <x:v>是</x:v>
      </x:c>
    </x:row>
    <x:row r="3871">
      <x:c r="A3871" s="77" t="str">
        <x:v>4946</x:v>
      </x:c>
      <x:c r="B3871" s="77" t="str">
        <x:v>辣椒</x:v>
      </x:c>
      <x:c r="C3871" s="125" t="n">
        <x:v>45717</x:v>
      </x:c>
      <x:c r="D3871" s="120" t="n">
        <x:v>45691</x:v>
      </x:c>
      <x:c r="E3871" s="120" t="n">
        <x:v>18127.9889235251</x:v>
      </x:c>
      <x:c r="F3871" s="120" t="n">
        <x:v>38037.66725093431</x:v>
      </x:c>
      <x:c r="G3871" s="120" t="n">
        <x:v>15915.802442701852</x:v>
      </x:c>
      <x:c r="H3871" s="119" t="n">
        <x:v>0.6032481468226762</x:v>
      </x:c>
      <x:c r="I3871" s="119" t="n">
        <x:f>IFERROR(ABS(F3871-D3871)/ABS(D3871),"")</x:f>
        <x:v>0.1675019752044317</x:v>
      </x:c>
      <x:c r="J3871" s="119" t="n">
        <x:f>IFERROR(ABS(G3871-D3871)/ABS(D3871),"")</x:f>
        <x:v>0.6516643881135923</x:v>
      </x:c>
      <x:c r="K3871" s="120" t="n">
        <x:f>E3871-D3871</x:f>
        <x:v>-27563.0110764749</x:v>
      </x:c>
      <x:c r="L3871" s="77" t="str">
        <x:v>weighted_hybrid</x:v>
      </x:c>
      <x:c r="M3871" s="77" t="str">
        <x:v>是</x:v>
      </x:c>
      <x:c r="N3871" s="77" t="str">
        <x:v>是</x:v>
      </x:c>
    </x:row>
    <x:row r="3872">
      <x:c r="A3872" s="77" t="str">
        <x:v>4946</x:v>
      </x:c>
      <x:c r="B3872" s="77" t="str">
        <x:v>辣椒</x:v>
      </x:c>
      <x:c r="C3872" s="125" t="n">
        <x:v>45748</x:v>
      </x:c>
      <x:c r="D3872" s="120" t="n">
        <x:v>34913</x:v>
      </x:c>
      <x:c r="E3872" s="120" t="n">
        <x:v>22140.069929845395</x:v>
      </x:c>
      <x:c r="F3872" s="120" t="n">
        <x:v>58168.85146924187</x:v>
      </x:c>
      <x:c r="G3872" s="120" t="n">
        <x:v>18136.871981023563</x:v>
      </x:c>
      <x:c r="H3872" s="119" t="n">
        <x:v>0.36585025836091445</x:v>
      </x:c>
      <x:c r="I3872" s="119" t="n">
        <x:f>IFERROR(ABS(F3872-D3872)/ABS(D3872),"")</x:f>
        <x:v>0.6661086549205703</x:v>
      </x:c>
      <x:c r="J3872" s="119" t="n">
        <x:f>IFERROR(ABS(G3872-D3872)/ABS(D3872),"")</x:f>
        <x:v>0.480512359836635</x:v>
      </x:c>
      <x:c r="K3872" s="120" t="n">
        <x:f>E3872-D3872</x:f>
        <x:v>-12772.930070154605</x:v>
      </x:c>
      <x:c r="L3872" s="77" t="str">
        <x:v>weighted_hybrid</x:v>
      </x:c>
      <x:c r="M3872" s="77" t="str">
        <x:v>是</x:v>
      </x:c>
      <x:c r="N3872" s="77" t="str">
        <x:v>是</x:v>
      </x:c>
    </x:row>
    <x:row r="3873">
      <x:c r="A3873" s="77" t="str">
        <x:v>4946</x:v>
      </x:c>
      <x:c r="B3873" s="77" t="str">
        <x:v>辣椒</x:v>
      </x:c>
      <x:c r="C3873" s="125" t="n">
        <x:v>45778</x:v>
      </x:c>
      <x:c r="D3873" s="120" t="n">
        <x:v>26799</x:v>
      </x:c>
      <x:c r="E3873" s="120" t="n">
        <x:v>18500.067875183453</x:v>
      </x:c>
      <x:c r="F3873" s="120" t="n">
        <x:v>27380.028228844287</x:v>
      </x:c>
      <x:c r="G3873" s="120" t="n">
        <x:v>17513.40561366558</x:v>
      </x:c>
      <x:c r="H3873" s="119" t="n">
        <x:v>0.3096732014185808</x:v>
      </x:c>
      <x:c r="I3873" s="119" t="n">
        <x:f>IFERROR(ABS(F3873-D3873)/ABS(D3873),"")</x:f>
        <x:v>0.021680966783995177</x:v>
      </x:c>
      <x:c r="J3873" s="119" t="n">
        <x:f>IFERROR(ABS(G3873-D3873)/ABS(D3873),"")</x:f>
        <x:v>0.3464903312188671</x:v>
      </x:c>
      <x:c r="K3873" s="120" t="n">
        <x:f>E3873-D3873</x:f>
        <x:v>-8298.932124816547</x:v>
      </x:c>
      <x:c r="L3873" s="77" t="str">
        <x:v>weighted_hybrid</x:v>
      </x:c>
      <x:c r="M3873" s="77" t="str">
        <x:v>是</x:v>
      </x:c>
      <x:c r="N3873" s="77" t="str">
        <x:v>是</x:v>
      </x:c>
    </x:row>
    <x:row r="3874">
      <x:c r="A3874" s="77" t="str">
        <x:v>4946</x:v>
      </x:c>
      <x:c r="B3874" s="77" t="str">
        <x:v>辣椒</x:v>
      </x:c>
      <x:c r="C3874" s="125" t="n">
        <x:v>45809</x:v>
      </x:c>
      <x:c r="D3874" s="120" t="n">
        <x:v>25263</x:v>
      </x:c>
      <x:c r="E3874" s="120" t="n">
        <x:v>12130.380961811277</x:v>
      </x:c>
      <x:c r="F3874" s="120" t="n">
        <x:v>23647.58960607376</x:v>
      </x:c>
      <x:c r="G3874" s="120" t="n">
        <x:v>10850.691112448778</x:v>
      </x:c>
      <x:c r="H3874" s="119" t="n">
        <x:v>0.5198360859038406</x:v>
      </x:c>
      <x:c r="I3874" s="119" t="n">
        <x:f>IFERROR(ABS(F3874-D3874)/ABS(D3874),"")</x:f>
        <x:v>0.063943727741212</x:v>
      </x:c>
      <x:c r="J3874" s="119" t="n">
        <x:f>IFERROR(ABS(G3874-D3874)/ABS(D3874),"")</x:f>
        <x:v>0.5704907923663548</x:v>
      </x:c>
      <x:c r="K3874" s="120" t="n">
        <x:f>E3874-D3874</x:f>
        <x:v>-13132.619038188723</x:v>
      </x:c>
      <x:c r="L3874" s="77" t="str">
        <x:v>weighted_hybrid</x:v>
      </x:c>
      <x:c r="M3874" s="77" t="str">
        <x:v>是</x:v>
      </x:c>
      <x:c r="N3874" s="77" t="str">
        <x:v>是</x:v>
      </x:c>
    </x:row>
    <x:row r="3875">
      <x:c r="A3875" s="77" t="str">
        <x:v>4946</x:v>
      </x:c>
      <x:c r="B3875" s="77" t="str">
        <x:v>辣椒</x:v>
      </x:c>
      <x:c r="C3875" s="125" t="n">
        <x:v>45839</x:v>
      </x:c>
      <x:c r="D3875" s="120" t="n">
        <x:v>23736</x:v>
      </x:c>
      <x:c r="E3875" s="120" t="n">
        <x:v>10700.411706569499</x:v>
      </x:c>
      <x:c r="F3875" s="120" t="n">
        <x:v>21972.414716760904</x:v>
      </x:c>
      <x:c r="G3875" s="120" t="n">
        <x:v>9447.966927659343</x:v>
      </x:c>
      <x:c r="H3875" s="119" t="n">
        <x:v>0.5491906089244397</x:v>
      </x:c>
      <x:c r="I3875" s="119" t="n">
        <x:f>IFERROR(ABS(F3875-D3875)/ABS(D3875),"")</x:f>
        <x:v>0.07430002035891033</x:v>
      </x:c>
      <x:c r="J3875" s="119" t="n">
        <x:f>IFERROR(ABS(G3875-D3875)/ABS(D3875),"")</x:f>
        <x:v>0.6019562298761651</x:v>
      </x:c>
      <x:c r="K3875" s="120" t="n">
        <x:f>E3875-D3875</x:f>
        <x:v>-13035.588293430501</x:v>
      </x:c>
      <x:c r="L3875" s="77" t="str">
        <x:v>weighted_hybrid</x:v>
      </x:c>
      <x:c r="M3875" s="77" t="str">
        <x:v>是</x:v>
      </x:c>
      <x:c r="N3875" s="77" t="str">
        <x:v>是</x:v>
      </x:c>
    </x:row>
    <x:row r="3876">
      <x:c r="A3876" s="77" t="str">
        <x:v>4946</x:v>
      </x:c>
      <x:c r="B3876" s="77" t="str">
        <x:v>辣椒</x:v>
      </x:c>
      <x:c r="C3876" s="125" t="n">
        <x:v>45870</x:v>
      </x:c>
      <x:c r="D3876" s="120" t="n">
        <x:v>32157</x:v>
      </x:c>
      <x:c r="E3876" s="120" t="n">
        <x:v>10231.12941670303</x:v>
      </x:c>
      <x:c r="F3876" s="120" t="n">
        <x:v>20969.676013263303</x:v>
      </x:c>
      <x:c r="G3876" s="120" t="n">
        <x:v>9037.957572640777</x:v>
      </x:c>
      <x:c r="H3876" s="119" t="n">
        <x:v>0.6818381871224608</x:v>
      </x:c>
      <x:c r="I3876" s="119" t="n">
        <x:f>IFERROR(ABS(F3876-D3876)/ABS(D3876),"")</x:f>
        <x:v>0.34789700490520564</x:v>
      </x:c>
      <x:c r="J3876" s="119" t="n">
        <x:f>IFERROR(ABS(G3876-D3876)/ABS(D3876),"")</x:f>
        <x:v>0.718942762924378</x:v>
      </x:c>
      <x:c r="K3876" s="120" t="n">
        <x:f>E3876-D3876</x:f>
        <x:v>-21925.87058329697</x:v>
      </x:c>
      <x:c r="L3876" s="77" t="str">
        <x:v>weighted_hybrid</x:v>
      </x:c>
      <x:c r="M3876" s="77" t="str">
        <x:v>是</x:v>
      </x:c>
      <x:c r="N3876" s="77" t="str">
        <x:v>是</x:v>
      </x:c>
    </x:row>
    <x:row r="3877">
      <x:c r="A3877" s="77" t="str">
        <x:v>4946</x:v>
      </x:c>
      <x:c r="B3877" s="77" t="str">
        <x:v>辣椒</x:v>
      </x:c>
      <x:c r="C3877" s="125" t="n">
        <x:v>45901</x:v>
      </x:c>
      <x:c r="D3877" s="120" t="n">
        <x:v>27506</x:v>
      </x:c>
      <x:c r="E3877" s="120" t="n">
        <x:v>11852.978745316459</x:v>
      </x:c>
      <x:c r="F3877" s="120" t="n">
        <x:v>26756.88982623609</x:v>
      </x:c>
      <x:c r="G3877" s="120" t="n">
        <x:v>10196.988625214277</x:v>
      </x:c>
      <x:c r="H3877" s="119" t="n">
        <x:v>0.5690766107279699</x:v>
      </x:c>
      <x:c r="I3877" s="119" t="n">
        <x:f>IFERROR(ABS(F3877-D3877)/ABS(D3877),"")</x:f>
        <x:v>0.02723442789805537</x:v>
      </x:c>
      <x:c r="J3877" s="119" t="n">
        <x:f>IFERROR(ABS(G3877-D3877)/ABS(D3877),"")</x:f>
        <x:v>0.6292812977090717</x:v>
      </x:c>
      <x:c r="K3877" s="120" t="n">
        <x:f>E3877-D3877</x:f>
        <x:v>-15653.021254683541</x:v>
      </x:c>
      <x:c r="L3877" s="77" t="str">
        <x:v>weighted_hybrid</x:v>
      </x:c>
      <x:c r="M3877" s="77" t="str">
        <x:v>是</x:v>
      </x:c>
      <x:c r="N3877" s="77" t="str">
        <x:v>是</x:v>
      </x:c>
    </x:row>
    <x:row r="3878">
      <x:c r="A3878" s="77" t="str">
        <x:v>4946</x:v>
      </x:c>
      <x:c r="B3878" s="77" t="str">
        <x:v>辣椒</x:v>
      </x:c>
      <x:c r="C3878" s="125" t="n">
        <x:v>45931</x:v>
      </x:c>
      <x:c r="D3878" s="120" t="n">
        <x:v>24994</x:v>
      </x:c>
      <x:c r="E3878" s="120" t="n">
        <x:v>18443.754538972717</x:v>
      </x:c>
      <x:c r="F3878" s="120" t="n">
        <x:v>35538.10780474688</x:v>
      </x:c>
      <x:c r="G3878" s="120" t="n">
        <x:v>16544.3819538867</x:v>
      </x:c>
      <x:c r="H3878" s="119" t="n">
        <x:v>0.26207271589290565</x:v>
      </x:c>
      <x:c r="I3878" s="119" t="n">
        <x:f>IFERROR(ABS(F3878-D3878)/ABS(D3878),"")</x:f>
        <x:v>0.42186555992425717</x:v>
      </x:c>
      <x:c r="J3878" s="119" t="n">
        <x:f>IFERROR(ABS(G3878-D3878)/ABS(D3878),"")</x:f>
        <x:v>0.3380658576503681</x:v>
      </x:c>
      <x:c r="K3878" s="120" t="n">
        <x:f>E3878-D3878</x:f>
        <x:v>-6550.245461027283</x:v>
      </x:c>
      <x:c r="L3878" s="77" t="str">
        <x:v>weighted_hybrid</x:v>
      </x:c>
      <x:c r="M3878" s="77" t="str">
        <x:v>是</x:v>
      </x:c>
      <x:c r="N3878" s="77" t="str">
        <x:v>是</x:v>
      </x:c>
    </x:row>
    <x:row r="3879">
      <x:c r="A3879" s="77" t="str">
        <x:v>4946</x:v>
      </x:c>
      <x:c r="B3879" s="77" t="str">
        <x:v>辣椒</x:v>
      </x:c>
      <x:c r="C3879" s="125" t="n">
        <x:v>45962</x:v>
      </x:c>
      <x:c r="D3879" s="120" t="n">
        <x:v>23190</x:v>
      </x:c>
      <x:c r="E3879" s="120" t="n">
        <x:v>16923.251901417396</x:v>
      </x:c>
      <x:c r="F3879" s="120" t="n">
        <x:v>23342.26668572641</x:v>
      </x:c>
      <x:c r="G3879" s="120" t="n">
        <x:v>16210.028036494172</x:v>
      </x:c>
      <x:c r="H3879" s="119" t="n">
        <x:v>0.2702349330997242</x:v>
      </x:c>
      <x:c r="I3879" s="119" t="n">
        <x:f>IFERROR(ABS(F3879-D3879)/ABS(D3879),"")</x:f>
        <x:v>0.0065660494060546986</x:v>
      </x:c>
      <x:c r="J3879" s="119" t="n">
        <x:f>IFERROR(ABS(G3879-D3879)/ABS(D3879),"")</x:f>
        <x:v>0.3009905978225885</x:v>
      </x:c>
      <x:c r="K3879" s="120" t="n">
        <x:f>E3879-D3879</x:f>
        <x:v>-6266.748098582604</x:v>
      </x:c>
      <x:c r="L3879" s="77" t="str">
        <x:v>weighted_hybrid</x:v>
      </x:c>
      <x:c r="M3879" s="77" t="str">
        <x:v>是</x:v>
      </x:c>
      <x:c r="N3879" s="77" t="str">
        <x:v>是</x:v>
      </x:c>
    </x:row>
    <x:row r="3880">
      <x:c r="A3880" s="77" t="str">
        <x:v>4946</x:v>
      </x:c>
      <x:c r="B3880" s="77" t="str">
        <x:v>辣椒</x:v>
      </x:c>
      <x:c r="C3880" s="125" t="n">
        <x:v>45992</x:v>
      </x:c>
      <x:c r="D3880" s="120" t="n">
        <x:v>17675</x:v>
      </x:c>
      <x:c r="E3880" s="120" t="n">
        <x:v>15887.727487248883</x:v>
      </x:c>
      <x:c r="F3880" s="120" t="n">
        <x:v>21514.08093936416</x:v>
      </x:c>
      <x:c r="G3880" s="120" t="n">
        <x:v>15262.57710368052</x:v>
      </x:c>
      <x:c r="H3880" s="119" t="n">
        <x:v>0.10111867115989344</x:v>
      </x:c>
      <x:c r="I3880" s="119" t="n">
        <x:f>IFERROR(ABS(F3880-D3880)/ABS(D3880),"")</x:f>
        <x:v>0.2172040135425268</x:v>
      </x:c>
      <x:c r="J3880" s="119" t="n">
        <x:f>IFERROR(ABS(G3880-D3880)/ABS(D3880),"")</x:f>
        <x:v>0.1364878583490512</x:v>
      </x:c>
      <x:c r="K3880" s="120" t="n">
        <x:f>E3880-D3880</x:f>
        <x:v>-1787.2725127511167</x:v>
      </x:c>
      <x:c r="L3880" s="77" t="str">
        <x:v>weighted_hybrid</x:v>
      </x:c>
      <x:c r="M3880" s="77" t="str">
        <x:v>是</x:v>
      </x:c>
      <x:c r="N3880" s="77" t="str">
        <x:v>是</x:v>
      </x:c>
    </x:row>
    <x:row r="3881">
      <x:c r="A3881" s="77" t="str">
        <x:v>4972</x:v>
      </x:c>
      <x:c r="B3881" s="77" t="str">
        <x:v>湯石照明</x:v>
      </x:c>
      <x:c r="C3881" s="125" t="n">
        <x:v>45658</x:v>
      </x:c>
      <x:c r="D3881" s="120" t="n">
        <x:v>86396</x:v>
      </x:c>
      <x:c r="E3881" s="120" t="n">
        <x:v>117373.32581511053</x:v>
      </x:c>
      <x:c r="F3881" s="120" t="n">
        <x:v>105286.80440186756</x:v>
      </x:c>
      <x:c r="G3881" s="120" t="n">
        <x:v>118716.27263880419</x:v>
      </x:c>
      <x:c r="H3881" s="119" t="n">
        <x:v>0.35855046315929584</x:v>
      </x:c>
      <x:c r="I3881" s="119" t="n">
        <x:f>IFERROR(ABS(F3881-D3881)/ABS(D3881),"")</x:f>
        <x:v>0.2186536923221857</x:v>
      </x:c>
      <x:c r="J3881" s="119" t="n">
        <x:f>IFERROR(ABS(G3881-D3881)/ABS(D3881),"")</x:f>
        <x:v>0.3740945488078637</x:v>
      </x:c>
      <x:c r="K3881" s="120" t="n">
        <x:f>E3881-D3881</x:f>
        <x:v>30977.325815110526</x:v>
      </x:c>
      <x:c r="L3881" s="77" t="str">
        <x:v>weighted_hybrid</x:v>
      </x:c>
      <x:c r="M3881" s="77" t="str">
        <x:v>是</x:v>
      </x:c>
      <x:c r="N3881" s="77" t="str">
        <x:v>是</x:v>
      </x:c>
    </x:row>
    <x:row r="3882">
      <x:c r="A3882" s="77" t="str">
        <x:v>4972</x:v>
      </x:c>
      <x:c r="B3882" s="77" t="str">
        <x:v>湯石照明</x:v>
      </x:c>
      <x:c r="C3882" s="125" t="n">
        <x:v>45689</x:v>
      </x:c>
      <x:c r="D3882" s="120" t="n">
        <x:v>40174</x:v>
      </x:c>
      <x:c r="E3882" s="120" t="n">
        <x:v>51328.17383981462</x:v>
      </x:c>
      <x:c r="F3882" s="120" t="n">
        <x:v>43915.008437469296</x:v>
      </x:c>
      <x:c r="G3882" s="120" t="n">
        <x:v>52151.85888451965</x:v>
      </x:c>
      <x:c r="H3882" s="119" t="n">
        <x:v>0.2776465833577592</x:v>
      </x:c>
      <x:c r="I3882" s="119" t="n">
        <x:f>IFERROR(ABS(F3882-D3882)/ABS(D3882),"")</x:f>
        <x:v>0.09312013833497526</x:v>
      </x:c>
      <x:c r="J3882" s="119" t="n">
        <x:f>IFERROR(ABS(G3882-D3882)/ABS(D3882),"")</x:f>
        <x:v>0.29814952169362396</x:v>
      </x:c>
      <x:c r="K3882" s="120" t="n">
        <x:f>E3882-D3882</x:f>
        <x:v>11154.173839814619</x:v>
      </x:c>
      <x:c r="L3882" s="77" t="str">
        <x:v>weighted_hybrid</x:v>
      </x:c>
      <x:c r="M3882" s="77" t="str">
        <x:v>是</x:v>
      </x:c>
      <x:c r="N3882" s="77" t="str">
        <x:v>是</x:v>
      </x:c>
    </x:row>
    <x:row r="3883">
      <x:c r="A3883" s="77" t="str">
        <x:v>4972</x:v>
      </x:c>
      <x:c r="B3883" s="77" t="str">
        <x:v>湯石照明</x:v>
      </x:c>
      <x:c r="C3883" s="125" t="n">
        <x:v>45717</x:v>
      </x:c>
      <x:c r="D3883" s="120" t="n">
        <x:v>99027</x:v>
      </x:c>
      <x:c r="E3883" s="120" t="n">
        <x:v>67315.5003447504</x:v>
      </x:c>
      <x:c r="F3883" s="120" t="n">
        <x:v>108611.5345057318</x:v>
      </x:c>
      <x:c r="G3883" s="120" t="n">
        <x:v>62727.052104641356</x:v>
      </x:c>
      <x:c r="H3883" s="119" t="n">
        <x:v>0.32023084265149504</x:v>
      </x:c>
      <x:c r="I3883" s="119" t="n">
        <x:f>IFERROR(ABS(F3883-D3883)/ABS(D3883),"")</x:f>
        <x:v>0.09678708337859174</x:v>
      </x:c>
      <x:c r="J3883" s="119" t="n">
        <x:f>IFERROR(ABS(G3883-D3883)/ABS(D3883),"")</x:f>
        <x:v>0.36656616776594914</x:v>
      </x:c>
      <x:c r="K3883" s="120" t="n">
        <x:f>E3883-D3883</x:f>
        <x:v>-31711.4996552496</x:v>
      </x:c>
      <x:c r="L3883" s="77" t="str">
        <x:v>weighted_hybrid</x:v>
      </x:c>
      <x:c r="M3883" s="77" t="str">
        <x:v>是</x:v>
      </x:c>
      <x:c r="N3883" s="77" t="str">
        <x:v>是</x:v>
      </x:c>
    </x:row>
    <x:row r="3884">
      <x:c r="A3884" s="77" t="str">
        <x:v>4972</x:v>
      </x:c>
      <x:c r="B3884" s="77" t="str">
        <x:v>湯石照明</x:v>
      </x:c>
      <x:c r="C3884" s="125" t="n">
        <x:v>45748</x:v>
      </x:c>
      <x:c r="D3884" s="120" t="n">
        <x:v>79980</x:v>
      </x:c>
      <x:c r="E3884" s="120" t="n">
        <x:v>100459.16958549374</x:v>
      </x:c>
      <x:c r="F3884" s="120" t="n">
        <x:v>101409.26846985146</x:v>
      </x:c>
      <x:c r="G3884" s="120" t="n">
        <x:v>100353.60304278732</x:v>
      </x:c>
      <x:c r="H3884" s="119" t="n">
        <x:v>0.25605363322697855</x:v>
      </x:c>
      <x:c r="I3884" s="119" t="n">
        <x:f>IFERROR(ABS(F3884-D3884)/ABS(D3884),"")</x:f>
        <x:v>0.26793283908291404</x:v>
      </x:c>
      <x:c r="J3884" s="119" t="n">
        <x:f>IFERROR(ABS(G3884-D3884)/ABS(D3884),"")</x:f>
        <x:v>0.2547337214652078</x:v>
      </x:c>
      <x:c r="K3884" s="120" t="n">
        <x:f>E3884-D3884</x:f>
        <x:v>20479.169585493742</x:v>
      </x:c>
      <x:c r="L3884" s="77" t="str">
        <x:v>weighted_hybrid</x:v>
      </x:c>
      <x:c r="M3884" s="77" t="str">
        <x:v>是</x:v>
      </x:c>
      <x:c r="N3884" s="77" t="str">
        <x:v>是</x:v>
      </x:c>
    </x:row>
    <x:row r="3885">
      <x:c r="A3885" s="77" t="str">
        <x:v>4972</x:v>
      </x:c>
      <x:c r="B3885" s="77" t="str">
        <x:v>湯石照明</x:v>
      </x:c>
      <x:c r="C3885" s="125" t="n">
        <x:v>45778</x:v>
      </x:c>
      <x:c r="D3885" s="120" t="n">
        <x:v>90981</x:v>
      </x:c>
      <x:c r="E3885" s="120" t="n">
        <x:v>96394.86101211858</x:v>
      </x:c>
      <x:c r="F3885" s="120" t="n">
        <x:v>96151.67322227976</x:v>
      </x:c>
      <x:c r="G3885" s="120" t="n">
        <x:v>96421.88187765621</x:v>
      </x:c>
      <x:c r="H3885" s="119" t="n">
        <x:v>0.05950540236003756</x:v>
      </x:c>
      <x:c r="I3885" s="119" t="n">
        <x:f>IFERROR(ABS(F3885-D3885)/ABS(D3885),"")</x:f>
        <x:v>0.056832450976355045</x:v>
      </x:c>
      <x:c r="J3885" s="119" t="n">
        <x:f>IFERROR(ABS(G3885-D3885)/ABS(D3885),"")</x:f>
        <x:v>0.05980239695822437</x:v>
      </x:c>
      <x:c r="K3885" s="120" t="n">
        <x:f>E3885-D3885</x:f>
        <x:v>5413.8610121185775</x:v>
      </x:c>
      <x:c r="L3885" s="77" t="str">
        <x:v>weighted_hybrid</x:v>
      </x:c>
      <x:c r="M3885" s="77" t="str">
        <x:v>是</x:v>
      </x:c>
      <x:c r="N3885" s="77" t="str">
        <x:v>是</x:v>
      </x:c>
    </x:row>
    <x:row r="3886">
      <x:c r="A3886" s="77" t="str">
        <x:v>4972</x:v>
      </x:c>
      <x:c r="B3886" s="77" t="str">
        <x:v>湯石照明</x:v>
      </x:c>
      <x:c r="C3886" s="125" t="n">
        <x:v>45809</x:v>
      </x:c>
      <x:c r="D3886" s="120" t="n">
        <x:v>77191</x:v>
      </x:c>
      <x:c r="E3886" s="120" t="n">
        <x:v>90525.84662100808</x:v>
      </x:c>
      <x:c r="F3886" s="120" t="n">
        <x:v>92223.58011860054</x:v>
      </x:c>
      <x:c r="G3886" s="120" t="n">
        <x:v>90337.20956572003</x:v>
      </x:c>
      <x:c r="H3886" s="119" t="n">
        <x:v>0.17275131324905857</x:v>
      </x:c>
      <x:c r="I3886" s="119" t="n">
        <x:f>IFERROR(ABS(F3886-D3886)/ABS(D3886),"")</x:f>
        <x:v>0.19474524385745154</x:v>
      </x:c>
      <x:c r="J3886" s="119" t="n">
        <x:f>IFERROR(ABS(G3886-D3886)/ABS(D3886),"")</x:f>
        <x:v>0.17030754318145933</x:v>
      </x:c>
      <x:c r="K3886" s="120" t="n">
        <x:f>E3886-D3886</x:f>
        <x:v>13334.84662100808</x:v>
      </x:c>
      <x:c r="L3886" s="77" t="str">
        <x:v>weighted_hybrid</x:v>
      </x:c>
      <x:c r="M3886" s="77" t="str">
        <x:v>是</x:v>
      </x:c>
      <x:c r="N3886" s="77" t="str">
        <x:v>是</x:v>
      </x:c>
    </x:row>
    <x:row r="3887">
      <x:c r="A3887" s="77" t="str">
        <x:v>4972</x:v>
      </x:c>
      <x:c r="B3887" s="77" t="str">
        <x:v>湯石照明</x:v>
      </x:c>
      <x:c r="C3887" s="125" t="n">
        <x:v>45839</x:v>
      </x:c>
      <x:c r="D3887" s="120" t="n">
        <x:v>69125</x:v>
      </x:c>
      <x:c r="E3887" s="120" t="n">
        <x:v>74628.26128953646</x:v>
      </x:c>
      <x:c r="F3887" s="120" t="n">
        <x:v>84593.08331721173</x:v>
      </x:c>
      <x:c r="G3887" s="120" t="n">
        <x:v>73521.05884201698</x:v>
      </x:c>
      <x:c r="H3887" s="119" t="n">
        <x:v>0.07961318321210066</x:v>
      </x:c>
      <x:c r="I3887" s="119" t="n">
        <x:f>IFERROR(ABS(F3887-D3887)/ABS(D3887),"")</x:f>
        <x:v>0.22376974057449153</x:v>
      </x:c>
      <x:c r="J3887" s="119" t="n">
        <x:f>IFERROR(ABS(G3887-D3887)/ABS(D3887),"")</x:f>
        <x:v>0.06359578794961274</x:v>
      </x:c>
      <x:c r="K3887" s="120" t="n">
        <x:f>E3887-D3887</x:f>
        <x:v>5503.261289536458</x:v>
      </x:c>
      <x:c r="L3887" s="77" t="str">
        <x:v>weighted_hybrid</x:v>
      </x:c>
      <x:c r="M3887" s="77" t="str">
        <x:v>是</x:v>
      </x:c>
      <x:c r="N3887" s="77" t="str">
        <x:v>是</x:v>
      </x:c>
    </x:row>
    <x:row r="3888">
      <x:c r="A3888" s="77" t="str">
        <x:v>4972</x:v>
      </x:c>
      <x:c r="B3888" s="77" t="str">
        <x:v>湯石照明</x:v>
      </x:c>
      <x:c r="C3888" s="125" t="n">
        <x:v>45870</x:v>
      </x:c>
      <x:c r="D3888" s="120" t="n">
        <x:v>63394</x:v>
      </x:c>
      <x:c r="E3888" s="120" t="n">
        <x:v>80861.9612431944</x:v>
      </x:c>
      <x:c r="F3888" s="120" t="n">
        <x:v>87874.67780779176</x:v>
      </x:c>
      <x:c r="G3888" s="120" t="n">
        <x:v>80082.77051379469</x:v>
      </x:c>
      <x:c r="H3888" s="119" t="n">
        <x:v>0.27554597033148875</x:v>
      </x:c>
      <x:c r="I3888" s="119" t="n">
        <x:f>IFERROR(ABS(F3888-D3888)/ABS(D3888),"")</x:f>
        <x:v>0.38616711057500325</x:v>
      </x:c>
      <x:c r="J3888" s="119" t="n">
        <x:f>IFERROR(ABS(G3888-D3888)/ABS(D3888),"")</x:f>
        <x:v>0.26325473252665377</x:v>
      </x:c>
      <x:c r="K3888" s="120" t="n">
        <x:f>E3888-D3888</x:f>
        <x:v>17467.961243194397</x:v>
      </x:c>
      <x:c r="L3888" s="77" t="str">
        <x:v>weighted_hybrid</x:v>
      </x:c>
      <x:c r="M3888" s="77" t="str">
        <x:v>是</x:v>
      </x:c>
      <x:c r="N3888" s="77" t="str">
        <x:v>是</x:v>
      </x:c>
    </x:row>
    <x:row r="3889">
      <x:c r="A3889" s="77" t="str">
        <x:v>4972</x:v>
      </x:c>
      <x:c r="B3889" s="77" t="str">
        <x:v>湯石照明</x:v>
      </x:c>
      <x:c r="C3889" s="125" t="n">
        <x:v>45901</x:v>
      </x:c>
      <x:c r="D3889" s="120" t="n">
        <x:v>71051</x:v>
      </x:c>
      <x:c r="E3889" s="120" t="n">
        <x:v>69538.72950403641</x:v>
      </x:c>
      <x:c r="F3889" s="120" t="n">
        <x:v>75767.47089977055</x:v>
      </x:c>
      <x:c r="G3889" s="120" t="n">
        <x:v>68846.64712673261</x:v>
      </x:c>
      <x:c r="H3889" s="119" t="n">
        <x:v>0.021284295730722838</x:v>
      </x:c>
      <x:c r="I3889" s="119" t="n">
        <x:f>IFERROR(ABS(F3889-D3889)/ABS(D3889),"")</x:f>
        <x:v>0.06638148512716986</x:v>
      </x:c>
      <x:c r="J3889" s="119" t="n">
        <x:f>IFERROR(ABS(G3889-D3889)/ABS(D3889),"")</x:f>
        <x:v>0.031024938048266563</x:v>
      </x:c>
      <x:c r="K3889" s="120" t="n">
        <x:f>E3889-D3889</x:f>
        <x:v>-1512.2704959635885</x:v>
      </x:c>
      <x:c r="L3889" s="77" t="str">
        <x:v>weighted_hybrid</x:v>
      </x:c>
      <x:c r="M3889" s="77" t="str">
        <x:v>是</x:v>
      </x:c>
      <x:c r="N3889" s="77" t="str">
        <x:v>是</x:v>
      </x:c>
    </x:row>
    <x:row r="3890">
      <x:c r="A3890" s="77" t="str">
        <x:v>4972</x:v>
      </x:c>
      <x:c r="B3890" s="77" t="str">
        <x:v>湯石照明</x:v>
      </x:c>
      <x:c r="C3890" s="125" t="n">
        <x:v>45931</x:v>
      </x:c>
      <x:c r="D3890" s="120" t="n">
        <x:v>65767</x:v>
      </x:c>
      <x:c r="E3890" s="120" t="n">
        <x:v>67548.23173888975</x:v>
      </x:c>
      <x:c r="F3890" s="120" t="n">
        <x:v>63640.51901726002</x:v>
      </x:c>
      <x:c r="G3890" s="120" t="n">
        <x:v>67982.42204129304</x:v>
      </x:c>
      <x:c r="H3890" s="119" t="n">
        <x:v>0.027083974316750803</x:v>
      </x:c>
      <x:c r="I3890" s="119" t="n">
        <x:f>IFERROR(ABS(F3890-D3890)/ABS(D3890),"")</x:f>
        <x:v>0.032333556080404766</x:v>
      </x:c>
      <x:c r="J3890" s="119" t="n">
        <x:f>IFERROR(ABS(G3890-D3890)/ABS(D3890),"")</x:f>
        <x:v>0.03368592213865684</x:v>
      </x:c>
      <x:c r="K3890" s="120" t="n">
        <x:f>E3890-D3890</x:f>
        <x:v>1781.23173888975</x:v>
      </x:c>
      <x:c r="L3890" s="77" t="str">
        <x:v>weighted_hybrid</x:v>
      </x:c>
      <x:c r="M3890" s="77" t="str">
        <x:v>是</x:v>
      </x:c>
      <x:c r="N3890" s="77" t="str">
        <x:v>是</x:v>
      </x:c>
    </x:row>
    <x:row r="3891">
      <x:c r="A3891" s="77" t="str">
        <x:v>4972</x:v>
      </x:c>
      <x:c r="B3891" s="77" t="str">
        <x:v>湯石照明</x:v>
      </x:c>
      <x:c r="C3891" s="125" t="n">
        <x:v>45962</x:v>
      </x:c>
      <x:c r="D3891" s="120" t="n">
        <x:v>66781</x:v>
      </x:c>
      <x:c r="E3891" s="120" t="n">
        <x:v>67481.34228840302</x:v>
      </x:c>
      <x:c r="F3891" s="120" t="n">
        <x:v>81800.97639598345</x:v>
      </x:c>
      <x:c r="G3891" s="120" t="n">
        <x:v>65890.2718320052</x:v>
      </x:c>
      <x:c r="H3891" s="119" t="n">
        <x:v>0.010487148865740481</x:v>
      </x:c>
      <x:c r="I3891" s="119" t="n">
        <x:f>IFERROR(ABS(F3891-D3891)/ABS(D3891),"")</x:f>
        <x:v>0.22491391856940526</x:v>
      </x:c>
      <x:c r="J3891" s="119" t="n">
        <x:f>IFERROR(ABS(G3891-D3891)/ABS(D3891),"")</x:f>
        <x:v>0.013338047767999977</x:v>
      </x:c>
      <x:c r="K3891" s="120" t="n">
        <x:f>E3891-D3891</x:f>
        <x:v>700.3422884030151</x:v>
      </x:c>
      <x:c r="L3891" s="77" t="str">
        <x:v>weighted_hybrid</x:v>
      </x:c>
      <x:c r="M3891" s="77" t="str">
        <x:v>是</x:v>
      </x:c>
      <x:c r="N3891" s="77" t="str">
        <x:v>是</x:v>
      </x:c>
    </x:row>
    <x:row r="3892">
      <x:c r="A3892" s="77" t="str">
        <x:v>4972</x:v>
      </x:c>
      <x:c r="B3892" s="77" t="str">
        <x:v>湯石照明</x:v>
      </x:c>
      <x:c r="C3892" s="125" t="n">
        <x:v>45992</x:v>
      </x:c>
      <x:c r="D3892" s="120" t="n">
        <x:v>123025</x:v>
      </x:c>
      <x:c r="E3892" s="120" t="n">
        <x:v>76481.86890124078</x:v>
      </x:c>
      <x:c r="F3892" s="120" t="n">
        <x:v>93486.18380591604</x:v>
      </x:c>
      <x:c r="G3892" s="120" t="n">
        <x:v>74592.50057849908</x:v>
      </x:c>
      <x:c r="H3892" s="119" t="n">
        <x:v>0.37832254500109097</x:v>
      </x:c>
      <x:c r="I3892" s="119" t="n">
        <x:f>IFERROR(ABS(F3892-D3892)/ABS(D3892),"")</x:f>
        <x:v>0.24010417552598223</x:v>
      </x:c>
      <x:c r="J3892" s="119" t="n">
        <x:f>IFERROR(ABS(G3892-D3892)/ABS(D3892),"")</x:f>
        <x:v>0.3936801416094365</x:v>
      </x:c>
      <x:c r="K3892" s="120" t="n">
        <x:f>E3892-D3892</x:f>
        <x:v>-46543.131098759215</x:v>
      </x:c>
      <x:c r="L3892" s="77" t="str">
        <x:v>weighted_hybrid</x:v>
      </x:c>
      <x:c r="M3892" s="77" t="str">
        <x:v>是</x:v>
      </x:c>
      <x:c r="N3892" s="77" t="str">
        <x:v>是</x:v>
      </x:c>
    </x:row>
    <x:row r="3893">
      <x:c r="A3893" s="77" t="str">
        <x:v>4974</x:v>
      </x:c>
      <x:c r="B3893" s="77" t="str">
        <x:v>亞泰</x:v>
      </x:c>
      <x:c r="C3893" s="125" t="n">
        <x:v>45658</x:v>
      </x:c>
      <x:c r="D3893" s="120" t="n">
        <x:v>399603</x:v>
      </x:c>
      <x:c r="E3893" s="120" t="n">
        <x:v>375410.6584867205</x:v>
      </x:c>
      <x:c r="F3893" s="120" t="n">
        <x:v>334580.90583124314</x:v>
      </x:c>
      <x:c r="G3893" s="120" t="n">
        <x:v>379947.29767066246</x:v>
      </x:c>
      <x:c r="H3893" s="119" t="n">
        <x:v>0.060540940666810504</x:v>
      </x:c>
      <x:c r="I3893" s="119" t="n">
        <x:f>IFERROR(ABS(F3893-D3893)/ABS(D3893),"")</x:f>
        <x:v>0.162716731778182</x:v>
      </x:c>
      <x:c r="J3893" s="119" t="n">
        <x:f>IFERROR(ABS(G3893-D3893)/ABS(D3893),"")</x:f>
        <x:v>0.049188074987769205</x:v>
      </x:c>
      <x:c r="K3893" s="120" t="n">
        <x:f>E3893-D3893</x:f>
        <x:v>-24192.341513279476</x:v>
      </x:c>
      <x:c r="L3893" s="77" t="str">
        <x:v>weighted_hybrid</x:v>
      </x:c>
      <x:c r="M3893" s="77" t="str">
        <x:v>是</x:v>
      </x:c>
      <x:c r="N3893" s="77" t="str">
        <x:v>是</x:v>
      </x:c>
    </x:row>
    <x:row r="3894">
      <x:c r="A3894" s="77" t="str">
        <x:v>4974</x:v>
      </x:c>
      <x:c r="B3894" s="77" t="str">
        <x:v>亞泰</x:v>
      </x:c>
      <x:c r="C3894" s="125" t="n">
        <x:v>45689</x:v>
      </x:c>
      <x:c r="D3894" s="120" t="n">
        <x:v>248132</x:v>
      </x:c>
      <x:c r="E3894" s="120" t="n">
        <x:v>304230.21252323355</x:v>
      </x:c>
      <x:c r="F3894" s="120" t="n">
        <x:v>284052.9132805748</x:v>
      </x:c>
      <x:c r="G3894" s="120" t="n">
        <x:v>306472.13466130674</x:v>
      </x:c>
      <x:c r="H3894" s="119" t="n">
        <x:v>0.22608213581171938</x:v>
      </x:c>
      <x:c r="I3894" s="119" t="n">
        <x:f>IFERROR(ABS(F3894-D3894)/ABS(D3894),"")</x:f>
        <x:v>0.14476533974084269</x:v>
      </x:c>
      <x:c r="J3894" s="119" t="n">
        <x:f>IFERROR(ABS(G3894-D3894)/ABS(D3894),"")</x:f>
        <x:v>0.2351173353751501</x:v>
      </x:c>
      <x:c r="K3894" s="120" t="n">
        <x:f>E3894-D3894</x:f>
        <x:v>56098.21252323355</x:v>
      </x:c>
      <x:c r="L3894" s="77" t="str">
        <x:v>weighted_hybrid</x:v>
      </x:c>
      <x:c r="M3894" s="77" t="str">
        <x:v>是</x:v>
      </x:c>
      <x:c r="N3894" s="77" t="str">
        <x:v>是</x:v>
      </x:c>
    </x:row>
    <x:row r="3895">
      <x:c r="A3895" s="77" t="str">
        <x:v>4974</x:v>
      </x:c>
      <x:c r="B3895" s="77" t="str">
        <x:v>亞泰</x:v>
      </x:c>
      <x:c r="C3895" s="125" t="n">
        <x:v>45717</x:v>
      </x:c>
      <x:c r="D3895" s="120" t="n">
        <x:v>454055</x:v>
      </x:c>
      <x:c r="E3895" s="120" t="n">
        <x:v>337524.8621156288</x:v>
      </x:c>
      <x:c r="F3895" s="120" t="n">
        <x:v>406679.892868149</x:v>
      </x:c>
      <x:c r="G3895" s="120" t="n">
        <x:v>329840.96980979317</x:v>
      </x:c>
      <x:c r="H3895" s="119" t="n">
        <x:v>0.2566432213814873</x:v>
      </x:c>
      <x:c r="I3895" s="119" t="n">
        <x:f>IFERROR(ABS(F3895-D3895)/ABS(D3895),"")</x:f>
        <x:v>0.1043378161937453</x:v>
      </x:c>
      <x:c r="J3895" s="119" t="n">
        <x:f>IFERROR(ABS(G3895-D3895)/ABS(D3895),"")</x:f>
        <x:v>0.27356604418012537</x:v>
      </x:c>
      <x:c r="K3895" s="120" t="n">
        <x:f>E3895-D3895</x:f>
        <x:v>-116530.13788437122</x:v>
      </x:c>
      <x:c r="L3895" s="77" t="str">
        <x:v>weighted_hybrid</x:v>
      </x:c>
      <x:c r="M3895" s="77" t="str">
        <x:v>是</x:v>
      </x:c>
      <x:c r="N3895" s="77" t="str">
        <x:v>是</x:v>
      </x:c>
    </x:row>
    <x:row r="3896">
      <x:c r="A3896" s="77" t="str">
        <x:v>4974</x:v>
      </x:c>
      <x:c r="B3896" s="77" t="str">
        <x:v>亞泰</x:v>
      </x:c>
      <x:c r="C3896" s="125" t="n">
        <x:v>45748</x:v>
      </x:c>
      <x:c r="D3896" s="120" t="n">
        <x:v>328911</x:v>
      </x:c>
      <x:c r="E3896" s="120" t="n">
        <x:v>432023.9587714315</x:v>
      </x:c>
      <x:c r="F3896" s="120" t="n">
        <x:v>385192.78837414633</x:v>
      </x:c>
      <x:c r="G3896" s="120" t="n">
        <x:v>437227.4221489077</x:v>
      </x:c>
      <x:c r="H3896" s="119" t="n">
        <x:v>0.31349805501011374</x:v>
      </x:c>
      <x:c r="I3896" s="119" t="n">
        <x:f>IFERROR(ABS(F3896-D3896)/ABS(D3896),"")</x:f>
        <x:v>0.171115555193187</x:v>
      </x:c>
      <x:c r="J3896" s="119" t="n">
        <x:f>IFERROR(ABS(G3896-D3896)/ABS(D3896),"")</x:f>
        <x:v>0.3293183327675501</x:v>
      </x:c>
      <x:c r="K3896" s="120" t="n">
        <x:f>E3896-D3896</x:f>
        <x:v>103112.95877143153</x:v>
      </x:c>
      <x:c r="L3896" s="77" t="str">
        <x:v>weighted_hybrid</x:v>
      </x:c>
      <x:c r="M3896" s="77" t="str">
        <x:v>是</x:v>
      </x:c>
      <x:c r="N3896" s="77" t="str">
        <x:v>是</x:v>
      </x:c>
    </x:row>
    <x:row r="3897">
      <x:c r="A3897" s="77" t="str">
        <x:v>4974</x:v>
      </x:c>
      <x:c r="B3897" s="77" t="str">
        <x:v>亞泰</x:v>
      </x:c>
      <x:c r="C3897" s="125" t="n">
        <x:v>45778</x:v>
      </x:c>
      <x:c r="D3897" s="120" t="n">
        <x:v>328568</x:v>
      </x:c>
      <x:c r="E3897" s="120" t="n">
        <x:v>400077.8067951267</x:v>
      </x:c>
      <x:c r="F3897" s="120" t="n">
        <x:v>404713.49711740966</x:v>
      </x:c>
      <x:c r="G3897" s="120" t="n">
        <x:v>399562.7300926508</x:v>
      </x:c>
      <x:c r="H3897" s="119" t="n">
        <x:v>0.21764081345452602</x:v>
      </x:c>
      <x:c r="I3897" s="119" t="n">
        <x:f>IFERROR(ABS(F3897-D3897)/ABS(D3897),"")</x:f>
        <x:v>0.23174958339646484</x:v>
      </x:c>
      <x:c r="J3897" s="119" t="n">
        <x:f>IFERROR(ABS(G3897-D3897)/ABS(D3897),"")</x:f>
        <x:v>0.2160731723498661</x:v>
      </x:c>
      <x:c r="K3897" s="120" t="n">
        <x:f>E3897-D3897</x:f>
        <x:v>71509.8067951267</x:v>
      </x:c>
      <x:c r="L3897" s="77" t="str">
        <x:v>weighted_hybrid</x:v>
      </x:c>
      <x:c r="M3897" s="77" t="str">
        <x:v>是</x:v>
      </x:c>
      <x:c r="N3897" s="77" t="str">
        <x:v>是</x:v>
      </x:c>
    </x:row>
    <x:row r="3898">
      <x:c r="A3898" s="77" t="str">
        <x:v>4974</x:v>
      </x:c>
      <x:c r="B3898" s="77" t="str">
        <x:v>亞泰</x:v>
      </x:c>
      <x:c r="C3898" s="125" t="n">
        <x:v>45809</x:v>
      </x:c>
      <x:c r="D3898" s="120" t="n">
        <x:v>297045</x:v>
      </x:c>
      <x:c r="E3898" s="120" t="n">
        <x:v>367139.32557986386</x:v>
      </x:c>
      <x:c r="F3898" s="120" t="n">
        <x:v>393522.7524831901</x:v>
      </x:c>
      <x:c r="G3898" s="120" t="n">
        <x:v>364207.83370171644</x:v>
      </x:c>
      <x:c r="H3898" s="119" t="n">
        <x:v>0.23597207689024846</x:v>
      </x:c>
      <x:c r="I3898" s="119" t="n">
        <x:f>IFERROR(ABS(F3898-D3898)/ABS(D3898),"")</x:f>
        <x:v>0.3247917065871841</x:v>
      </x:c>
      <x:c r="J3898" s="119" t="n">
        <x:f>IFERROR(ABS(G3898-D3898)/ABS(D3898),"")</x:f>
        <x:v>0.22610322914614434</x:v>
      </x:c>
      <x:c r="K3898" s="120" t="n">
        <x:f>E3898-D3898</x:f>
        <x:v>70094.32557986386</x:v>
      </x:c>
      <x:c r="L3898" s="77" t="str">
        <x:v>weighted_hybrid</x:v>
      </x:c>
      <x:c r="M3898" s="77" t="str">
        <x:v>是</x:v>
      </x:c>
      <x:c r="N3898" s="77" t="str">
        <x:v>是</x:v>
      </x:c>
    </x:row>
    <x:row r="3899">
      <x:c r="A3899" s="77" t="str">
        <x:v>4974</x:v>
      </x:c>
      <x:c r="B3899" s="77" t="str">
        <x:v>亞泰</x:v>
      </x:c>
      <x:c r="C3899" s="125" t="n">
        <x:v>45839</x:v>
      </x:c>
      <x:c r="D3899" s="120" t="n">
        <x:v>382985</x:v>
      </x:c>
      <x:c r="E3899" s="120" t="n">
        <x:v>337028.9501836724</x:v>
      </x:c>
      <x:c r="F3899" s="120" t="n">
        <x:v>362317.15178299096</x:v>
      </x:c>
      <x:c r="G3899" s="120" t="n">
        <x:v>334219.1500059703</x:v>
      </x:c>
      <x:c r="H3899" s="119" t="n">
        <x:v>0.11999438572353376</x:v>
      </x:c>
      <x:c r="I3899" s="119" t="n">
        <x:f>IFERROR(ABS(F3899-D3899)/ABS(D3899),"")</x:f>
        <x:v>0.05396516369311864</x:v>
      </x:c>
      <x:c r="J3899" s="119" t="n">
        <x:f>IFERROR(ABS(G3899-D3899)/ABS(D3899),"")</x:f>
        <x:v>0.12733096594913554</x:v>
      </x:c>
      <x:c r="K3899" s="120" t="n">
        <x:f>E3899-D3899</x:f>
        <x:v>-45956.04981632758</x:v>
      </x:c>
      <x:c r="L3899" s="77" t="str">
        <x:v>weighted_hybrid</x:v>
      </x:c>
      <x:c r="M3899" s="77" t="str">
        <x:v>是</x:v>
      </x:c>
      <x:c r="N3899" s="77" t="str">
        <x:v>是</x:v>
      </x:c>
    </x:row>
    <x:row r="3900">
      <x:c r="A3900" s="77" t="str">
        <x:v>4974</x:v>
      </x:c>
      <x:c r="B3900" s="77" t="str">
        <x:v>亞泰</x:v>
      </x:c>
      <x:c r="C3900" s="125" t="n">
        <x:v>45870</x:v>
      </x:c>
      <x:c r="D3900" s="120" t="n">
        <x:v>307175</x:v>
      </x:c>
      <x:c r="E3900" s="120" t="n">
        <x:v>398338.932626694</x:v>
      </x:c>
      <x:c r="F3900" s="120" t="n">
        <x:v>360238.1250010428</x:v>
      </x:c>
      <x:c r="G3900" s="120" t="n">
        <x:v>402572.35569621075</x:v>
      </x:c>
      <x:c r="H3900" s="119" t="n">
        <x:v>0.29678174534611856</x:v>
      </x:c>
      <x:c r="I3900" s="119" t="n">
        <x:f>IFERROR(ABS(F3900-D3900)/ABS(D3900),"")</x:f>
        <x:v>0.1727455847677799</x:v>
      </x:c>
      <x:c r="J3900" s="119" t="n">
        <x:f>IFERROR(ABS(G3900-D3900)/ABS(D3900),"")</x:f>
        <x:v>0.3105635409659339</x:v>
      </x:c>
      <x:c r="K3900" s="120" t="n">
        <x:f>E3900-D3900</x:f>
        <x:v>91163.93262669398</x:v>
      </x:c>
      <x:c r="L3900" s="77" t="str">
        <x:v>weighted_hybrid</x:v>
      </x:c>
      <x:c r="M3900" s="77" t="str">
        <x:v>是</x:v>
      </x:c>
      <x:c r="N3900" s="77" t="str">
        <x:v>是</x:v>
      </x:c>
    </x:row>
    <x:row r="3901">
      <x:c r="A3901" s="77" t="str">
        <x:v>4974</x:v>
      </x:c>
      <x:c r="B3901" s="77" t="str">
        <x:v>亞泰</x:v>
      </x:c>
      <x:c r="C3901" s="125" t="n">
        <x:v>45901</x:v>
      </x:c>
      <x:c r="D3901" s="120" t="n">
        <x:v>280263</x:v>
      </x:c>
      <x:c r="E3901" s="120" t="n">
        <x:v>314678.9028001391</x:v>
      </x:c>
      <x:c r="F3901" s="120" t="n">
        <x:v>331011.7430932354</x:v>
      </x:c>
      <x:c r="G3901" s="120" t="n">
        <x:v>312864.14276757283</x:v>
      </x:c>
      <x:c r="H3901" s="119" t="n">
        <x:v>0.1227985956053389</x:v>
      </x:c>
      <x:c r="I3901" s="119" t="n">
        <x:f>IFERROR(ABS(F3901-D3901)/ABS(D3901),"")</x:f>
        <x:v>0.18107542948314767</x:v>
      </x:c>
      <x:c r="J3901" s="119" t="n">
        <x:f>IFERROR(ABS(G3901-D3901)/ABS(D3901),"")</x:f>
        <x:v>0.11632339184113791</x:v>
      </x:c>
      <x:c r="K3901" s="120" t="n">
        <x:f>E3901-D3901</x:f>
        <x:v>34415.9028001391</x:v>
      </x:c>
      <x:c r="L3901" s="77" t="str">
        <x:v>weighted_hybrid</x:v>
      </x:c>
      <x:c r="M3901" s="77" t="str">
        <x:v>是</x:v>
      </x:c>
      <x:c r="N3901" s="77" t="str">
        <x:v>是</x:v>
      </x:c>
    </x:row>
    <x:row r="3902">
      <x:c r="A3902" s="77" t="str">
        <x:v>4974</x:v>
      </x:c>
      <x:c r="B3902" s="77" t="str">
        <x:v>亞泰</x:v>
      </x:c>
      <x:c r="C3902" s="125" t="n">
        <x:v>45931</x:v>
      </x:c>
      <x:c r="D3902" s="120" t="n">
        <x:v>222636</x:v>
      </x:c>
      <x:c r="E3902" s="120" t="n">
        <x:v>263577.44253781735</x:v>
      </x:c>
      <x:c r="F3902" s="120" t="n">
        <x:v>269592.1817723763</x:v>
      </x:c>
      <x:c r="G3902" s="120" t="n">
        <x:v>262909.1381784219</x:v>
      </x:c>
      <x:c r="H3902" s="119" t="n">
        <x:v>0.18389408064202262</x:v>
      </x:c>
      <x:c r="I3902" s="119" t="n">
        <x:f>IFERROR(ABS(F3902-D3902)/ABS(D3902),"")</x:f>
        <x:v>0.210910103363231</x:v>
      </x:c>
      <x:c r="J3902" s="119" t="n">
        <x:f>IFERROR(ABS(G3902-D3902)/ABS(D3902),"")</x:f>
        <x:v>0.18089230033966602</x:v>
      </x:c>
      <x:c r="K3902" s="120" t="n">
        <x:f>E3902-D3902</x:f>
        <x:v>40941.44253781735</x:v>
      </x:c>
      <x:c r="L3902" s="77" t="str">
        <x:v>weighted_hybrid</x:v>
      </x:c>
      <x:c r="M3902" s="77" t="str">
        <x:v>是</x:v>
      </x:c>
      <x:c r="N3902" s="77" t="str">
        <x:v>是</x:v>
      </x:c>
    </x:row>
    <x:row r="3903">
      <x:c r="A3903" s="77" t="str">
        <x:v>4974</x:v>
      </x:c>
      <x:c r="B3903" s="77" t="str">
        <x:v>亞泰</x:v>
      </x:c>
      <x:c r="C3903" s="125" t="n">
        <x:v>45962</x:v>
      </x:c>
      <x:c r="D3903" s="120" t="n">
        <x:v>226142</x:v>
      </x:c>
      <x:c r="E3903" s="120" t="n">
        <x:v>242584.12016779394</x:v>
      </x:c>
      <x:c r="F3903" s="120" t="n">
        <x:v>278846.4730921747</x:v>
      </x:c>
      <x:c r="G3903" s="120" t="n">
        <x:v>238554.96984286272</x:v>
      </x:c>
      <x:c r="H3903" s="119" t="n">
        <x:v>0.07270706090772143</x:v>
      </x:c>
      <x:c r="I3903" s="119" t="n">
        <x:f>IFERROR(ABS(F3903-D3903)/ABS(D3903),"")</x:f>
        <x:v>0.23305919772609546</x:v>
      </x:c>
      <x:c r="J3903" s="119" t="n">
        <x:f>IFERROR(ABS(G3903-D3903)/ABS(D3903),"")</x:f>
        <x:v>0.054890156816790846</x:v>
      </x:c>
      <x:c r="K3903" s="120" t="n">
        <x:f>E3903-D3903</x:f>
        <x:v>16442.12016779394</x:v>
      </x:c>
      <x:c r="L3903" s="77" t="str">
        <x:v>weighted_hybrid</x:v>
      </x:c>
      <x:c r="M3903" s="77" t="str">
        <x:v>是</x:v>
      </x:c>
      <x:c r="N3903" s="77" t="str">
        <x:v>是</x:v>
      </x:c>
    </x:row>
    <x:row r="3904">
      <x:c r="A3904" s="77" t="str">
        <x:v>4974</x:v>
      </x:c>
      <x:c r="B3904" s="77" t="str">
        <x:v>亞泰</x:v>
      </x:c>
      <x:c r="C3904" s="125" t="n">
        <x:v>45992</x:v>
      </x:c>
      <x:c r="D3904" s="120" t="n">
        <x:v>237671</x:v>
      </x:c>
      <x:c r="E3904" s="120" t="n">
        <x:v>216532.57921890114</x:v>
      </x:c>
      <x:c r="F3904" s="120" t="n">
        <x:v>267338.31239905825</x:v>
      </x:c>
      <x:c r="G3904" s="120" t="n">
        <x:v>210887.49775443925</x:v>
      </x:c>
      <x:c r="H3904" s="119" t="n">
        <x:v>0.08893984028804044</x:v>
      </x:c>
      <x:c r="I3904" s="119" t="n">
        <x:f>IFERROR(ABS(F3904-D3904)/ABS(D3904),"")</x:f>
        <x:v>0.12482512548463319</x:v>
      </x:c>
      <x:c r="J3904" s="119" t="n">
        <x:f>IFERROR(ABS(G3904-D3904)/ABS(D3904),"")</x:f>
        <x:v>0.11269150315167081</x:v>
      </x:c>
      <x:c r="K3904" s="120" t="n">
        <x:f>E3904-D3904</x:f>
        <x:v>-21138.42078109886</x:v>
      </x:c>
      <x:c r="L3904" s="77" t="str">
        <x:v>weighted_hybrid</x:v>
      </x:c>
      <x:c r="M3904" s="77" t="str">
        <x:v>是</x:v>
      </x:c>
      <x:c r="N3904" s="77" t="str">
        <x:v>是</x:v>
      </x:c>
    </x:row>
    <x:row r="3905">
      <x:c r="A3905" s="77" t="str">
        <x:v>4977</x:v>
      </x:c>
      <x:c r="B3905" s="77" t="str">
        <x:v>眾達-KY</x:v>
      </x:c>
      <x:c r="C3905" s="125" t="n">
        <x:v>45658</x:v>
      </x:c>
      <x:c r="D3905" s="120" t="n">
        <x:v>57862</x:v>
      </x:c>
      <x:c r="E3905" s="120" t="n">
        <x:v>92344.91974069765</x:v>
      </x:c>
      <x:c r="F3905" s="120" t="n">
        <x:v>93995.36134667424</x:v>
      </x:c>
      <x:c r="G3905" s="120" t="n">
        <x:v>92161.53734003358</x:v>
      </x:c>
      <x:c r="H3905" s="119" t="n">
        <x:v>0.5959510514793412</x:v>
      </x:c>
      <x:c r="I3905" s="119" t="n">
        <x:f>IFERROR(ABS(F3905-D3905)/ABS(D3905),"")</x:f>
        <x:v>0.6244748081067755</x:v>
      </x:c>
      <x:c r="J3905" s="119" t="n">
        <x:f>IFERROR(ABS(G3905-D3905)/ABS(D3905),"")</x:f>
        <x:v>0.5927817451874042</x:v>
      </x:c>
      <x:c r="K3905" s="120" t="n">
        <x:f>E3905-D3905</x:f>
        <x:v>34482.919740697645</x:v>
      </x:c>
      <x:c r="L3905" s="77" t="str">
        <x:v>weighted_hybrid</x:v>
      </x:c>
      <x:c r="M3905" s="77" t="str">
        <x:v>是</x:v>
      </x:c>
      <x:c r="N3905" s="77" t="str">
        <x:v>是</x:v>
      </x:c>
    </x:row>
    <x:row r="3906">
      <x:c r="A3906" s="77" t="str">
        <x:v>4977</x:v>
      </x:c>
      <x:c r="B3906" s="77" t="str">
        <x:v>眾達-KY</x:v>
      </x:c>
      <x:c r="C3906" s="125" t="n">
        <x:v>45689</x:v>
      </x:c>
      <x:c r="D3906" s="120" t="n">
        <x:v>106880</x:v>
      </x:c>
      <x:c r="E3906" s="120" t="n">
        <x:v>64297.671698952225</x:v>
      </x:c>
      <x:c r="F3906" s="120" t="n">
        <x:v>52865.92731914646</x:v>
      </x:c>
      <x:c r="G3906" s="120" t="n">
        <x:v>65567.86551893064</x:v>
      </x:c>
      <x:c r="H3906" s="119" t="n">
        <x:v>0.3984125028166895</x:v>
      </x:c>
      <x:c r="I3906" s="119" t="n">
        <x:f>IFERROR(ABS(F3906-D3906)/ABS(D3906),"")</x:f>
        <x:v>0.505371189004992</x:v>
      </x:c>
      <x:c r="J3906" s="119" t="n">
        <x:f>IFERROR(ABS(G3906-D3906)/ABS(D3906),"")</x:f>
        <x:v>0.38652820435132257</x:v>
      </x:c>
      <x:c r="K3906" s="120" t="n">
        <x:f>E3906-D3906</x:f>
        <x:v>-42582.328301047775</x:v>
      </x:c>
      <x:c r="L3906" s="77" t="str">
        <x:v>weighted_hybrid</x:v>
      </x:c>
      <x:c r="M3906" s="77" t="str">
        <x:v>是</x:v>
      </x:c>
      <x:c r="N3906" s="77" t="str">
        <x:v>是</x:v>
      </x:c>
    </x:row>
    <x:row r="3907">
      <x:c r="A3907" s="77" t="str">
        <x:v>4977</x:v>
      </x:c>
      <x:c r="B3907" s="77" t="str">
        <x:v>眾達-KY</x:v>
      </x:c>
      <x:c r="C3907" s="125" t="n">
        <x:v>45717</x:v>
      </x:c>
      <x:c r="D3907" s="120" t="n">
        <x:v>108247</x:v>
      </x:c>
      <x:c r="E3907" s="120" t="n">
        <x:v>100674.19847896123</x:v>
      </x:c>
      <x:c r="F3907" s="120" t="n">
        <x:v>102334.93444515772</x:v>
      </x:c>
      <x:c r="G3907" s="120" t="n">
        <x:v>100489.67226049496</x:v>
      </x:c>
      <x:c r="H3907" s="119" t="n">
        <x:v>0.06995853484197039</x:v>
      </x:c>
      <x:c r="I3907" s="119" t="n">
        <x:f>IFERROR(ABS(F3907-D3907)/ABS(D3907),"")</x:f>
        <x:v>0.05461643791368149</x:v>
      </x:c>
      <x:c r="J3907" s="119" t="n">
        <x:f>IFERROR(ABS(G3907-D3907)/ABS(D3907),"")</x:f>
        <x:v>0.07166321227844688</x:v>
      </x:c>
      <x:c r="K3907" s="120" t="n">
        <x:f>E3907-D3907</x:f>
        <x:v>-7572.8015210387675</x:v>
      </x:c>
      <x:c r="L3907" s="77" t="str">
        <x:v>weighted_hybrid</x:v>
      </x:c>
      <x:c r="M3907" s="77" t="str">
        <x:v>是</x:v>
      </x:c>
      <x:c r="N3907" s="77" t="str">
        <x:v>是</x:v>
      </x:c>
    </x:row>
    <x:row r="3908">
      <x:c r="A3908" s="77" t="str">
        <x:v>4977</x:v>
      </x:c>
      <x:c r="B3908" s="77" t="str">
        <x:v>眾達-KY</x:v>
      </x:c>
      <x:c r="C3908" s="125" t="n">
        <x:v>45748</x:v>
      </x:c>
      <x:c r="D3908" s="120" t="n">
        <x:v>102138</x:v>
      </x:c>
      <x:c r="E3908" s="120" t="n">
        <x:v>108152.57989358107</x:v>
      </x:c>
      <x:c r="F3908" s="120" t="n">
        <x:v>103933.62472211367</x:v>
      </x:c>
      <x:c r="G3908" s="120" t="n">
        <x:v>108621.35269041077</x:v>
      </x:c>
      <x:c r="H3908" s="119" t="n">
        <x:v>0.058886799169565435</x:v>
      </x:c>
      <x:c r="I3908" s="119" t="n">
        <x:f>IFERROR(ABS(F3908-D3908)/ABS(D3908),"")</x:f>
        <x:v>0.01758037872401724</x:v>
      </x:c>
      <x:c r="J3908" s="119" t="n">
        <x:f>IFERROR(ABS(G3908-D3908)/ABS(D3908),"")</x:f>
        <x:v>0.06347640144129287</x:v>
      </x:c>
      <x:c r="K3908" s="120" t="n">
        <x:f>E3908-D3908</x:f>
        <x:v>6014.579893581074</x:v>
      </x:c>
      <x:c r="L3908" s="77" t="str">
        <x:v>weighted_hybrid</x:v>
      </x:c>
      <x:c r="M3908" s="77" t="str">
        <x:v>是</x:v>
      </x:c>
      <x:c r="N3908" s="77" t="str">
        <x:v>是</x:v>
      </x:c>
    </x:row>
    <x:row r="3909">
      <x:c r="A3909" s="77" t="str">
        <x:v>4977</x:v>
      </x:c>
      <x:c r="B3909" s="77" t="str">
        <x:v>眾達-KY</x:v>
      </x:c>
      <x:c r="C3909" s="125" t="n">
        <x:v>45778</x:v>
      </x:c>
      <x:c r="D3909" s="120" t="n">
        <x:v>92333</x:v>
      </x:c>
      <x:c r="E3909" s="120" t="n">
        <x:v>117098.32846856982</x:v>
      </x:c>
      <x:c r="F3909" s="120" t="n">
        <x:v>64746.1677298</x:v>
      </x:c>
      <x:c r="G3909" s="120" t="n">
        <x:v>122915.23521732203</x:v>
      </x:c>
      <x:c r="H3909" s="119" t="n">
        <x:v>0.26821752210552907</x:v>
      </x:c>
      <x:c r="I3909" s="119" t="n">
        <x:f>IFERROR(ABS(F3909-D3909)/ABS(D3909),"")</x:f>
        <x:v>0.2987754353286474</x:v>
      </x:c>
      <x:c r="J3909" s="119" t="n">
        <x:f>IFERROR(ABS(G3909-D3909)/ABS(D3909),"")</x:f>
        <x:v>0.33121673959821546</x:v>
      </x:c>
      <x:c r="K3909" s="120" t="n">
        <x:f>E3909-D3909</x:f>
        <x:v>24765.328468569816</x:v>
      </x:c>
      <x:c r="L3909" s="77" t="str">
        <x:v>weighted_hybrid</x:v>
      </x:c>
      <x:c r="M3909" s="77" t="str">
        <x:v>是</x:v>
      </x:c>
      <x:c r="N3909" s="77" t="str">
        <x:v>是</x:v>
      </x:c>
    </x:row>
    <x:row r="3910">
      <x:c r="A3910" s="77" t="str">
        <x:v>4977</x:v>
      </x:c>
      <x:c r="B3910" s="77" t="str">
        <x:v>眾達-KY</x:v>
      </x:c>
      <x:c r="C3910" s="125" t="n">
        <x:v>45809</x:v>
      </x:c>
      <x:c r="D3910" s="120" t="n">
        <x:v>76128</x:v>
      </x:c>
      <x:c r="E3910" s="120" t="n">
        <x:v>110568.56078807247</x:v>
      </x:c>
      <x:c r="F3910" s="120" t="n">
        <x:v>77230.77429296383</x:v>
      </x:c>
      <x:c r="G3910" s="120" t="n">
        <x:v>114272.759287529</x:v>
      </x:c>
      <x:c r="H3910" s="119" t="n">
        <x:v>0.45240333107493264</x:v>
      </x:c>
      <x:c r="I3910" s="119" t="n">
        <x:f>IFERROR(ABS(F3910-D3910)/ABS(D3910),"")</x:f>
        <x:v>0.014485790943724168</x:v>
      </x:c>
      <x:c r="J3910" s="119" t="n">
        <x:f>IFERROR(ABS(G3910-D3910)/ABS(D3910),"")</x:f>
        <x:v>0.501060835533956</x:v>
      </x:c>
      <x:c r="K3910" s="120" t="n">
        <x:f>E3910-D3910</x:f>
        <x:v>34440.56078807247</x:v>
      </x:c>
      <x:c r="L3910" s="77" t="str">
        <x:v>weighted_hybrid</x:v>
      </x:c>
      <x:c r="M3910" s="77" t="str">
        <x:v>是</x:v>
      </x:c>
      <x:c r="N3910" s="77" t="str">
        <x:v>是</x:v>
      </x:c>
    </x:row>
    <x:row r="3911">
      <x:c r="A3911" s="77" t="str">
        <x:v>4977</x:v>
      </x:c>
      <x:c r="B3911" s="77" t="str">
        <x:v>眾達-KY</x:v>
      </x:c>
      <x:c r="C3911" s="125" t="n">
        <x:v>45839</x:v>
      </x:c>
      <x:c r="D3911" s="120" t="n">
        <x:v>76582</x:v>
      </x:c>
      <x:c r="E3911" s="120" t="n">
        <x:v>85375.17286084629</x:v>
      </x:c>
      <x:c r="F3911" s="120" t="n">
        <x:v>61133.52446022205</x:v>
      </x:c>
      <x:c r="G3911" s="120" t="n">
        <x:v>88068.68934980452</x:v>
      </x:c>
      <x:c r="H3911" s="119" t="n">
        <x:v>0.11482036067021345</x:v>
      </x:c>
      <x:c r="I3911" s="119" t="n">
        <x:f>IFERROR(ABS(F3911-D3911)/ABS(D3911),"")</x:f>
        <x:v>0.2017246290221978</x:v>
      </x:c>
      <x:c r="J3911" s="119" t="n">
        <x:f>IFERROR(ABS(G3911-D3911)/ABS(D3911),"")</x:f>
        <x:v>0.14999202619159235</x:v>
      </x:c>
      <x:c r="K3911" s="120" t="n">
        <x:f>E3911-D3911</x:f>
        <x:v>8793.172860846287</x:v>
      </x:c>
      <x:c r="L3911" s="77" t="str">
        <x:v>weighted_hybrid</x:v>
      </x:c>
      <x:c r="M3911" s="77" t="str">
        <x:v>是</x:v>
      </x:c>
      <x:c r="N3911" s="77" t="str">
        <x:v>是</x:v>
      </x:c>
    </x:row>
    <x:row r="3912">
      <x:c r="A3912" s="77" t="str">
        <x:v>4977</x:v>
      </x:c>
      <x:c r="B3912" s="77" t="str">
        <x:v>眾達-KY</x:v>
      </x:c>
      <x:c r="C3912" s="125" t="n">
        <x:v>45870</x:v>
      </x:c>
      <x:c r="D3912" s="120" t="n">
        <x:v>100860</x:v>
      </x:c>
      <x:c r="E3912" s="120" t="n">
        <x:v>99915.95862297369</x:v>
      </x:c>
      <x:c r="F3912" s="120" t="n">
        <x:v>69851.61654065565</x:v>
      </x:c>
      <x:c r="G3912" s="120" t="n">
        <x:v>103256.44107656457</x:v>
      </x:c>
      <x:c r="H3912" s="119" t="n">
        <x:v>0.009359918471408995</x:v>
      </x:c>
      <x:c r="I3912" s="119" t="n">
        <x:f>IFERROR(ABS(F3912-D3912)/ABS(D3912),"")</x:f>
        <x:v>0.307439851867384</x:v>
      </x:c>
      <x:c r="J3912" s="119" t="n">
        <x:f>IFERROR(ABS(G3912-D3912)/ABS(D3912),"")</x:f>
        <x:v>0.0237600741281437</x:v>
      </x:c>
      <x:c r="K3912" s="120" t="n">
        <x:f>E3912-D3912</x:f>
        <x:v>-944.0413770263112</x:v>
      </x:c>
      <x:c r="L3912" s="77" t="str">
        <x:v>weighted_hybrid</x:v>
      </x:c>
      <x:c r="M3912" s="77" t="str">
        <x:v>是</x:v>
      </x:c>
      <x:c r="N3912" s="77" t="str">
        <x:v>是</x:v>
      </x:c>
    </x:row>
    <x:row r="3913">
      <x:c r="A3913" s="77" t="str">
        <x:v>4977</x:v>
      </x:c>
      <x:c r="B3913" s="77" t="str">
        <x:v>眾達-KY</x:v>
      </x:c>
      <x:c r="C3913" s="125" t="n">
        <x:v>45901</x:v>
      </x:c>
      <x:c r="D3913" s="120" t="n">
        <x:v>102660</x:v>
      </x:c>
      <x:c r="E3913" s="120" t="n">
        <x:v>112520.24751811399</x:v>
      </x:c>
      <x:c r="F3913" s="120" t="n">
        <x:v>96494.48301781554</x:v>
      </x:c>
      <x:c r="G3913" s="120" t="n">
        <x:v>114300.88801814715</x:v>
      </x:c>
      <x:c r="H3913" s="119" t="n">
        <x:v>0.0960476087873952</x:v>
      </x:c>
      <x:c r="I3913" s="119" t="n">
        <x:f>IFERROR(ABS(F3913-D3913)/ABS(D3913),"")</x:f>
        <x:v>0.06005763668599709</x:v>
      </x:c>
      <x:c r="J3913" s="119" t="n">
        <x:f>IFERROR(ABS(G3913-D3913)/ABS(D3913),"")</x:f>
        <x:v>0.11339263606221651</x:v>
      </x:c>
      <x:c r="K3913" s="120" t="n">
        <x:f>E3913-D3913</x:f>
        <x:v>9860.247518113989</x:v>
      </x:c>
      <x:c r="L3913" s="77" t="str">
        <x:v>weighted_hybrid</x:v>
      </x:c>
      <x:c r="M3913" s="77" t="str">
        <x:v>是</x:v>
      </x:c>
      <x:c r="N3913" s="77" t="str">
        <x:v>是</x:v>
      </x:c>
    </x:row>
    <x:row r="3914">
      <x:c r="A3914" s="77" t="str">
        <x:v>4977</x:v>
      </x:c>
      <x:c r="B3914" s="77" t="str">
        <x:v>眾達-KY</x:v>
      </x:c>
      <x:c r="C3914" s="125" t="n">
        <x:v>45931</x:v>
      </x:c>
      <x:c r="D3914" s="120" t="n">
        <x:v>88126</x:v>
      </x:c>
      <x:c r="E3914" s="120" t="n">
        <x:v>105402.12575590306</x:v>
      </x:c>
      <x:c r="F3914" s="120" t="n">
        <x:v>112861.82164451436</x:v>
      </x:c>
      <x:c r="G3914" s="120" t="n">
        <x:v>104573.27065716847</x:v>
      </x:c>
      <x:c r="H3914" s="119" t="n">
        <x:v>0.1960389187742898</x:v>
      </x:c>
      <x:c r="I3914" s="119" t="n">
        <x:f>IFERROR(ABS(F3914-D3914)/ABS(D3914),"")</x:f>
        <x:v>0.2806869895889336</x:v>
      </x:c>
      <x:c r="J3914" s="119" t="n">
        <x:f>IFERROR(ABS(G3914-D3914)/ABS(D3914),"")</x:f>
        <x:v>0.18663357757266263</x:v>
      </x:c>
      <x:c r="K3914" s="120" t="n">
        <x:f>E3914-D3914</x:f>
        <x:v>17276.125755903064</x:v>
      </x:c>
      <x:c r="L3914" s="77" t="str">
        <x:v>weighted_hybrid</x:v>
      </x:c>
      <x:c r="M3914" s="77" t="str">
        <x:v>是</x:v>
      </x:c>
      <x:c r="N3914" s="77" t="str">
        <x:v>是</x:v>
      </x:c>
    </x:row>
    <x:row r="3915">
      <x:c r="A3915" s="77" t="str">
        <x:v>4977</x:v>
      </x:c>
      <x:c r="B3915" s="77" t="str">
        <x:v>眾達-KY</x:v>
      </x:c>
      <x:c r="C3915" s="125" t="n">
        <x:v>45962</x:v>
      </x:c>
      <x:c r="D3915" s="120" t="n">
        <x:v>100807</x:v>
      </x:c>
      <x:c r="E3915" s="120" t="n">
        <x:v>95274.74113545357</x:v>
      </x:c>
      <x:c r="F3915" s="120" t="n">
        <x:v>83634.58164945345</x:v>
      </x:c>
      <x:c r="G3915" s="120" t="n">
        <x:v>96568.09218945359</x:v>
      </x:c>
      <x:c r="H3915" s="119" t="n">
        <x:v>0.05487970939068147</x:v>
      </x:c>
      <x:c r="I3915" s="119" t="n">
        <x:f>IFERROR(ABS(F3915-D3915)/ABS(D3915),"")</x:f>
        <x:v>0.1703494633363412</x:v>
      </x:c>
      <x:c r="J3915" s="119" t="n">
        <x:f>IFERROR(ABS(G3915-D3915)/ABS(D3915),"")</x:f>
        <x:v>0.04204973673005262</x:v>
      </x:c>
      <x:c r="K3915" s="120" t="n">
        <x:f>E3915-D3915</x:f>
        <x:v>-5532.2588645464275</x:v>
      </x:c>
      <x:c r="L3915" s="77" t="str">
        <x:v>weighted_hybrid</x:v>
      </x:c>
      <x:c r="M3915" s="77" t="str">
        <x:v>是</x:v>
      </x:c>
      <x:c r="N3915" s="77" t="str">
        <x:v>是</x:v>
      </x:c>
    </x:row>
    <x:row r="3916">
      <x:c r="A3916" s="77" t="str">
        <x:v>4977</x:v>
      </x:c>
      <x:c r="B3916" s="77" t="str">
        <x:v>眾達-KY</x:v>
      </x:c>
      <x:c r="C3916" s="125" t="n">
        <x:v>45992</x:v>
      </x:c>
      <x:c r="D3916" s="120" t="n">
        <x:v>62352</x:v>
      </x:c>
      <x:c r="E3916" s="120" t="n">
        <x:v>85429.95640109597</x:v>
      </x:c>
      <x:c r="F3916" s="120" t="n">
        <x:v>82443.28671478422</x:v>
      </x:c>
      <x:c r="G3916" s="120" t="n">
        <x:v>85761.80858846394</x:v>
      </x:c>
      <x:c r="H3916" s="119" t="n">
        <x:v>0.3701237554704897</x:v>
      </x:c>
      <x:c r="I3916" s="119" t="n">
        <x:f>IFERROR(ABS(F3916-D3916)/ABS(D3916),"")</x:f>
        <x:v>0.3222236129520179</x:v>
      </x:c>
      <x:c r="J3916" s="119" t="n">
        <x:f>IFERROR(ABS(G3916-D3916)/ABS(D3916),"")</x:f>
        <x:v>0.37544599352809765</x:v>
      </x:c>
      <x:c r="K3916" s="120" t="n">
        <x:f>E3916-D3916</x:f>
        <x:v>23077.956401095973</x:v>
      </x:c>
      <x:c r="L3916" s="77" t="str">
        <x:v>weighted_hybrid</x:v>
      </x:c>
      <x:c r="M3916" s="77" t="str">
        <x:v>是</x:v>
      </x:c>
      <x:c r="N3916" s="77" t="str">
        <x:v>是</x:v>
      </x:c>
    </x:row>
    <x:row r="3917">
      <x:c r="A3917" s="77" t="str">
        <x:v>4987</x:v>
      </x:c>
      <x:c r="B3917" s="77" t="str">
        <x:v>科誠</x:v>
      </x:c>
      <x:c r="C3917" s="125" t="n">
        <x:v>45658</x:v>
      </x:c>
      <x:c r="D3917" s="120" t="n">
        <x:v>75106</x:v>
      </x:c>
      <x:c r="E3917" s="120" t="n">
        <x:v>122917.91534197511</x:v>
      </x:c>
      <x:c r="F3917" s="120" t="n">
        <x:v>98615.39603659695</x:v>
      </x:c>
      <x:c r="G3917" s="120" t="n">
        <x:v>125618.19526479491</x:v>
      </x:c>
      <x:c r="H3917" s="119" t="n">
        <x:v>0.6365924871777902</x:v>
      </x:c>
      <x:c r="I3917" s="119" t="n">
        <x:f>IFERROR(ABS(F3917-D3917)/ABS(D3917),"")</x:f>
        <x:v>0.31301621756713116</x:v>
      </x:c>
      <x:c r="J3917" s="119" t="n">
        <x:f>IFERROR(ABS(G3917-D3917)/ABS(D3917),"")</x:f>
        <x:v>0.672545406023419</x:v>
      </x:c>
      <x:c r="K3917" s="120" t="n">
        <x:f>E3917-D3917</x:f>
        <x:v>47811.91534197511</x:v>
      </x:c>
      <x:c r="L3917" s="77" t="str">
        <x:v>weighted_hybrid</x:v>
      </x:c>
      <x:c r="M3917" s="77" t="str">
        <x:v>是</x:v>
      </x:c>
      <x:c r="N3917" s="77" t="str">
        <x:v>是</x:v>
      </x:c>
    </x:row>
    <x:row r="3918">
      <x:c r="A3918" s="77" t="str">
        <x:v>4987</x:v>
      </x:c>
      <x:c r="B3918" s="77" t="str">
        <x:v>科誠</x:v>
      </x:c>
      <x:c r="C3918" s="125" t="n">
        <x:v>45689</x:v>
      </x:c>
      <x:c r="D3918" s="120" t="n">
        <x:v>110590</x:v>
      </x:c>
      <x:c r="E3918" s="120" t="n">
        <x:v>74276.41394506971</x:v>
      </x:c>
      <x:c r="F3918" s="120" t="n">
        <x:v>87513.88803337116</x:v>
      </x:c>
      <x:c r="G3918" s="120" t="n">
        <x:v>72805.583490814</x:v>
      </x:c>
      <x:c r="H3918" s="119" t="n">
        <x:v>0.3283622936515986</x:v>
      </x:c>
      <x:c r="I3918" s="119" t="n">
        <x:f>IFERROR(ABS(F3918-D3918)/ABS(D3918),"")</x:f>
        <x:v>0.2086636401720666</x:v>
      </x:c>
      <x:c r="J3918" s="119" t="n">
        <x:f>IFERROR(ABS(G3918-D3918)/ABS(D3918),"")</x:f>
        <x:v>0.34166214403821327</x:v>
      </x:c>
      <x:c r="K3918" s="120" t="n">
        <x:f>E3918-D3918</x:f>
        <x:v>-36313.58605493029</x:v>
      </x:c>
      <x:c r="L3918" s="77" t="str">
        <x:v>weighted_hybrid</x:v>
      </x:c>
      <x:c r="M3918" s="77" t="str">
        <x:v>是</x:v>
      </x:c>
      <x:c r="N3918" s="77" t="str">
        <x:v>是</x:v>
      </x:c>
    </x:row>
    <x:row r="3919">
      <x:c r="A3919" s="77" t="str">
        <x:v>4987</x:v>
      </x:c>
      <x:c r="B3919" s="77" t="str">
        <x:v>科誠</x:v>
      </x:c>
      <x:c r="C3919" s="125" t="n">
        <x:v>45717</x:v>
      </x:c>
      <x:c r="D3919" s="120" t="n">
        <x:v>96160</x:v>
      </x:c>
      <x:c r="E3919" s="120" t="n">
        <x:v>124460.5205567687</x:v>
      </x:c>
      <x:c r="F3919" s="120" t="n">
        <x:v>115319.20853841532</x:v>
      </x:c>
      <x:c r="G3919" s="120" t="n">
        <x:v>125476.22189214127</x:v>
      </x:c>
      <x:c r="H3919" s="119" t="n">
        <x:v>0.2943065781693916</x:v>
      </x:c>
      <x:c r="I3919" s="119" t="n">
        <x:f>IFERROR(ABS(F3919-D3919)/ABS(D3919),"")</x:f>
        <x:v>0.19924301724641555</x:v>
      </x:c>
      <x:c r="J3919" s="119" t="n">
        <x:f>IFERROR(ABS(G3919-D3919)/ABS(D3919),"")</x:f>
        <x:v>0.304869196049722</x:v>
      </x:c>
      <x:c r="K3919" s="120" t="n">
        <x:f>E3919-D3919</x:f>
        <x:v>28300.520556768693</x:v>
      </x:c>
      <x:c r="L3919" s="77" t="str">
        <x:v>weighted_hybrid</x:v>
      </x:c>
      <x:c r="M3919" s="77" t="str">
        <x:v>是</x:v>
      </x:c>
      <x:c r="N3919" s="77" t="str">
        <x:v>是</x:v>
      </x:c>
    </x:row>
    <x:row r="3920">
      <x:c r="A3920" s="77" t="str">
        <x:v>4987</x:v>
      </x:c>
      <x:c r="B3920" s="77" t="str">
        <x:v>科誠</x:v>
      </x:c>
      <x:c r="C3920" s="125" t="n">
        <x:v>45748</x:v>
      </x:c>
      <x:c r="D3920" s="120" t="n">
        <x:v>110409</x:v>
      </x:c>
      <x:c r="E3920" s="120" t="n">
        <x:v>102317.40372610334</x:v>
      </x:c>
      <x:c r="F3920" s="120" t="n">
        <x:v>111476.79846165156</x:v>
      </x:c>
      <x:c r="G3920" s="120" t="n">
        <x:v>101299.69319993131</x:v>
      </x:c>
      <x:c r="H3920" s="119" t="n">
        <x:v>0.07328746998792365</x:v>
      </x:c>
      <x:c r="I3920" s="119" t="n">
        <x:f>IFERROR(ABS(F3920-D3920)/ABS(D3920),"")</x:f>
        <x:v>0.009671299093838006</x:v>
      </x:c>
      <x:c r="J3920" s="119" t="n">
        <x:f>IFERROR(ABS(G3920-D3920)/ABS(D3920),"")</x:f>
        <x:v>0.08250511099700832</x:v>
      </x:c>
      <x:c r="K3920" s="120" t="n">
        <x:f>E3920-D3920</x:f>
        <x:v>-8091.596273896663</x:v>
      </x:c>
      <x:c r="L3920" s="77" t="str">
        <x:v>weighted_hybrid</x:v>
      </x:c>
      <x:c r="M3920" s="77" t="str">
        <x:v>是</x:v>
      </x:c>
      <x:c r="N3920" s="77" t="str">
        <x:v>是</x:v>
      </x:c>
    </x:row>
    <x:row r="3921">
      <x:c r="A3921" s="77" t="str">
        <x:v>4987</x:v>
      </x:c>
      <x:c r="B3921" s="77" t="str">
        <x:v>科誠</x:v>
      </x:c>
      <x:c r="C3921" s="125" t="n">
        <x:v>45778</x:v>
      </x:c>
      <x:c r="D3921" s="120" t="n">
        <x:v>124139</x:v>
      </x:c>
      <x:c r="E3921" s="120" t="n">
        <x:v>111891.45296196168</x:v>
      </x:c>
      <x:c r="F3921" s="120" t="n">
        <x:v>102478.65785402965</x:v>
      </x:c>
      <x:c r="G3921" s="120" t="n">
        <x:v>112937.31908506523</x:v>
      </x:c>
      <x:c r="H3921" s="119" t="n">
        <x:v>0.09865994601244024</x:v>
      </x:c>
      <x:c r="I3921" s="119" t="n">
        <x:f>IFERROR(ABS(F3921-D3921)/ABS(D3921),"")</x:f>
        <x:v>0.17448458700303976</x:v>
      </x:c>
      <x:c r="J3921" s="119" t="n">
        <x:f>IFERROR(ABS(G3921-D3921)/ABS(D3921),"")</x:f>
        <x:v>0.0902349859023737</x:v>
      </x:c>
      <x:c r="K3921" s="120" t="n">
        <x:f>E3921-D3921</x:f>
        <x:v>-12247.54703803832</x:v>
      </x:c>
      <x:c r="L3921" s="77" t="str">
        <x:v>weighted_hybrid</x:v>
      </x:c>
      <x:c r="M3921" s="77" t="str">
        <x:v>是</x:v>
      </x:c>
      <x:c r="N3921" s="77" t="str">
        <x:v>是</x:v>
      </x:c>
    </x:row>
    <x:row r="3922">
      <x:c r="A3922" s="77" t="str">
        <x:v>4987</x:v>
      </x:c>
      <x:c r="B3922" s="77" t="str">
        <x:v>科誠</x:v>
      </x:c>
      <x:c r="C3922" s="125" t="n">
        <x:v>45809</x:v>
      </x:c>
      <x:c r="D3922" s="120" t="n">
        <x:v>125344</x:v>
      </x:c>
      <x:c r="E3922" s="120" t="n">
        <x:v>120971.06977741382</x:v>
      </x:c>
      <x:c r="F3922" s="120" t="n">
        <x:v>113495.29646217976</x:v>
      </x:c>
      <x:c r="G3922" s="120" t="n">
        <x:v>121801.71125688427</x:v>
      </x:c>
      <x:c r="H3922" s="119" t="n">
        <x:v>0.03488743156901149</x:v>
      </x:c>
      <x:c r="I3922" s="119" t="n">
        <x:f>IFERROR(ABS(F3922-D3922)/ABS(D3922),"")</x:f>
        <x:v>0.09452948316489215</x:v>
      </x:c>
      <x:c r="J3922" s="119" t="n">
        <x:f>IFERROR(ABS(G3922-D3922)/ABS(D3922),"")</x:f>
        <x:v>0.028260536947247006</x:v>
      </x:c>
      <x:c r="K3922" s="120" t="n">
        <x:f>E3922-D3922</x:f>
        <x:v>-4372.930222586176</x:v>
      </x:c>
      <x:c r="L3922" s="77" t="str">
        <x:v>weighted_hybrid</x:v>
      </x:c>
      <x:c r="M3922" s="77" t="str">
        <x:v>是</x:v>
      </x:c>
      <x:c r="N3922" s="77" t="str">
        <x:v>是</x:v>
      </x:c>
    </x:row>
    <x:row r="3923">
      <x:c r="A3923" s="77" t="str">
        <x:v>4987</x:v>
      </x:c>
      <x:c r="B3923" s="77" t="str">
        <x:v>科誠</x:v>
      </x:c>
      <x:c r="C3923" s="125" t="n">
        <x:v>45839</x:v>
      </x:c>
      <x:c r="D3923" s="120" t="n">
        <x:v>106777</x:v>
      </x:c>
      <x:c r="E3923" s="120" t="n">
        <x:v>123144.61586982891</x:v>
      </x:c>
      <x:c r="F3923" s="120" t="n">
        <x:v>115148.24543248687</x:v>
      </x:c>
      <x:c r="G3923" s="120" t="n">
        <x:v>124033.10147397802</x:v>
      </x:c>
      <x:c r="H3923" s="119" t="n">
        <x:v>0.15328784166842024</x:v>
      </x:c>
      <x:c r="I3923" s="119" t="n">
        <x:f>IFERROR(ABS(F3923-D3923)/ABS(D3923),"")</x:f>
        <x:v>0.07839933162091905</x:v>
      </x:c>
      <x:c r="J3923" s="119" t="n">
        <x:f>IFERROR(ABS(G3923-D3923)/ABS(D3923),"")</x:f>
        <x:v>0.1616087872292537</x:v>
      </x:c>
      <x:c r="K3923" s="120" t="n">
        <x:f>E3923-D3923</x:f>
        <x:v>16367.615869828907</x:v>
      </x:c>
      <x:c r="L3923" s="77" t="str">
        <x:v>weighted_hybrid</x:v>
      </x:c>
      <x:c r="M3923" s="77" t="str">
        <x:v>是</x:v>
      </x:c>
      <x:c r="N3923" s="77" t="str">
        <x:v>是</x:v>
      </x:c>
    </x:row>
    <x:row r="3924">
      <x:c r="A3924" s="77" t="str">
        <x:v>4987</x:v>
      </x:c>
      <x:c r="B3924" s="77" t="str">
        <x:v>科誠</x:v>
      </x:c>
      <x:c r="C3924" s="125" t="n">
        <x:v>45870</x:v>
      </x:c>
      <x:c r="D3924" s="120" t="n">
        <x:v>89355</x:v>
      </x:c>
      <x:c r="E3924" s="120" t="n">
        <x:v>115438.21299509275</x:v>
      </x:c>
      <x:c r="F3924" s="120" t="n">
        <x:v>113695.75346056688</x:v>
      </x:c>
      <x:c r="G3924" s="120" t="n">
        <x:v>115631.81961004007</x:v>
      </x:c>
      <x:c r="H3924" s="119" t="n">
        <x:v>0.2919054669027223</x:v>
      </x:c>
      <x:c r="I3924" s="119" t="n">
        <x:f>IFERROR(ABS(F3924-D3924)/ABS(D3924),"")</x:f>
        <x:v>0.2724050524376574</x:v>
      </x:c>
      <x:c r="J3924" s="119" t="n">
        <x:f>IFERROR(ABS(G3924-D3924)/ABS(D3924),"")</x:f>
        <x:v>0.2940721796210628</x:v>
      </x:c>
      <x:c r="K3924" s="120" t="n">
        <x:f>E3924-D3924</x:f>
        <x:v>26083.21299509275</x:v>
      </x:c>
      <x:c r="L3924" s="77" t="str">
        <x:v>weighted_hybrid</x:v>
      </x:c>
      <x:c r="M3924" s="77" t="str">
        <x:v>是</x:v>
      </x:c>
      <x:c r="N3924" s="77" t="str">
        <x:v>是</x:v>
      </x:c>
    </x:row>
    <x:row r="3925">
      <x:c r="A3925" s="77" t="str">
        <x:v>4987</x:v>
      </x:c>
      <x:c r="B3925" s="77" t="str">
        <x:v>科誠</x:v>
      </x:c>
      <x:c r="C3925" s="125" t="n">
        <x:v>45901</x:v>
      </x:c>
      <x:c r="D3925" s="120" t="n">
        <x:v>119441</x:v>
      </x:c>
      <x:c r="E3925" s="120" t="n">
        <x:v>94789.93145694316</x:v>
      </x:c>
      <x:c r="F3925" s="120" t="n">
        <x:v>115072.02788679254</x:v>
      </x:c>
      <x:c r="G3925" s="120" t="n">
        <x:v>92536.3651869599</x:v>
      </x:c>
      <x:c r="H3925" s="119" t="n">
        <x:v>0.20638699058997192</x:v>
      </x:c>
      <x:c r="I3925" s="119" t="n">
        <x:f>IFERROR(ABS(F3925-D3925)/ABS(D3925),"")</x:f>
        <x:v>0.03657849576952188</x:v>
      </x:c>
      <x:c r="J3925" s="119" t="n">
        <x:f>IFERROR(ABS(G3925-D3925)/ABS(D3925),"")</x:f>
        <x:v>0.2252546011255775</x:v>
      </x:c>
      <x:c r="K3925" s="120" t="n">
        <x:f>E3925-D3925</x:f>
        <x:v>-24651.06854305684</x:v>
      </x:c>
      <x:c r="L3925" s="77" t="str">
        <x:v>weighted_hybrid</x:v>
      </x:c>
      <x:c r="M3925" s="77" t="str">
        <x:v>是</x:v>
      </x:c>
      <x:c r="N3925" s="77" t="str">
        <x:v>是</x:v>
      </x:c>
    </x:row>
    <x:row r="3926">
      <x:c r="A3926" s="77" t="str">
        <x:v>4987</x:v>
      </x:c>
      <x:c r="B3926" s="77" t="str">
        <x:v>科誠</x:v>
      </x:c>
      <x:c r="C3926" s="125" t="n">
        <x:v>45931</x:v>
      </x:c>
      <x:c r="D3926" s="120" t="n">
        <x:v>128357</x:v>
      </x:c>
      <x:c r="E3926" s="120" t="n">
        <x:v>119610.11367975824</x:v>
      </x:c>
      <x:c r="F3926" s="120" t="n">
        <x:v>118162.33218408225</x:v>
      </x:c>
      <x:c r="G3926" s="120" t="n">
        <x:v>119770.9782903889</x:v>
      </x:c>
      <x:c r="H3926" s="119" t="n">
        <x:v>0.0681449887442193</x:v>
      </x:c>
      <x:c r="I3926" s="119" t="n">
        <x:f>IFERROR(ABS(F3926-D3926)/ABS(D3926),"")</x:f>
        <x:v>0.07942432291123783</x:v>
      </x:c>
      <x:c r="J3926" s="119" t="n">
        <x:f>IFERROR(ABS(G3926-D3926)/ABS(D3926),"")</x:f>
        <x:v>0.06689172939232843</x:v>
      </x:c>
      <x:c r="K3926" s="120" t="n">
        <x:f>E3926-D3926</x:f>
        <x:v>-8746.886320241756</x:v>
      </x:c>
      <x:c r="L3926" s="77" t="str">
        <x:v>weighted_hybrid</x:v>
      </x:c>
      <x:c r="M3926" s="77" t="str">
        <x:v>是</x:v>
      </x:c>
      <x:c r="N3926" s="77" t="str">
        <x:v>是</x:v>
      </x:c>
    </x:row>
    <x:row r="3927">
      <x:c r="A3927" s="77" t="str">
        <x:v>4987</x:v>
      </x:c>
      <x:c r="B3927" s="77" t="str">
        <x:v>科誠</x:v>
      </x:c>
      <x:c r="C3927" s="125" t="n">
        <x:v>45962</x:v>
      </x:c>
      <x:c r="D3927" s="120" t="n">
        <x:v>114393</x:v>
      </x:c>
      <x:c r="E3927" s="120" t="n">
        <x:v>119089.91725524177</x:v>
      </x:c>
      <x:c r="F3927" s="120" t="n">
        <x:v>117619.44158009702</x:v>
      </x:c>
      <x:c r="G3927" s="120" t="n">
        <x:v>119253.30344136896</x:v>
      </x:c>
      <x:c r="H3927" s="119" t="n">
        <x:v>0.04105948139520576</x:v>
      </x:c>
      <x:c r="I3927" s="119" t="n">
        <x:f>IFERROR(ABS(F3927-D3927)/ABS(D3927),"")</x:f>
        <x:v>0.028204886488657665</x:v>
      </x:c>
      <x:c r="J3927" s="119" t="n">
        <x:f>IFERROR(ABS(G3927-D3927)/ABS(D3927),"")</x:f>
        <x:v>0.04248776971815548</x:v>
      </x:c>
      <x:c r="K3927" s="120" t="n">
        <x:f>E3927-D3927</x:f>
        <x:v>4696.917255241773</x:v>
      </x:c>
      <x:c r="L3927" s="77" t="str">
        <x:v>weighted_hybrid</x:v>
      </x:c>
      <x:c r="M3927" s="77" t="str">
        <x:v>是</x:v>
      </x:c>
      <x:c r="N3927" s="77" t="str">
        <x:v>是</x:v>
      </x:c>
    </x:row>
    <x:row r="3928">
      <x:c r="A3928" s="77" t="str">
        <x:v>4987</x:v>
      </x:c>
      <x:c r="B3928" s="77" t="str">
        <x:v>科誠</x:v>
      </x:c>
      <x:c r="C3928" s="125" t="n">
        <x:v>45992</x:v>
      </x:c>
      <x:c r="D3928" s="120" t="n">
        <x:v>142423</x:v>
      </x:c>
      <x:c r="E3928" s="120" t="n">
        <x:v>129875.4457890561</x:v>
      </x:c>
      <x:c r="F3928" s="120" t="n">
        <x:v>131676.84590042784</x:v>
      </x:c>
      <x:c r="G3928" s="120" t="n">
        <x:v>129675.2902211259</x:v>
      </x:c>
      <x:c r="H3928" s="119" t="n">
        <x:v>0.08810061725243744</x:v>
      </x:c>
      <x:c r="I3928" s="119" t="n">
        <x:f>IFERROR(ABS(F3928-D3928)/ABS(D3928),"")</x:f>
        <x:v>0.07545237847519122</x:v>
      </x:c>
      <x:c r="J3928" s="119" t="n">
        <x:f>IFERROR(ABS(G3928-D3928)/ABS(D3928),"")</x:f>
        <x:v>0.08950597711657593</x:v>
      </x:c>
      <x:c r="K3928" s="120" t="n">
        <x:f>E3928-D3928</x:f>
        <x:v>-12547.554210943897</x:v>
      </x:c>
      <x:c r="L3928" s="77" t="str">
        <x:v>weighted_hybrid</x:v>
      </x:c>
      <x:c r="M3928" s="77" t="str">
        <x:v>是</x:v>
      </x:c>
      <x:c r="N3928" s="77" t="str">
        <x:v>是</x:v>
      </x:c>
    </x:row>
    <x:row r="3929">
      <x:c r="A3929" s="77" t="str">
        <x:v>4989</x:v>
      </x:c>
      <x:c r="B3929" s="77" t="str">
        <x:v>榮科</x:v>
      </x:c>
      <x:c r="C3929" s="125" t="n">
        <x:v>45658</x:v>
      </x:c>
      <x:c r="D3929" s="120" t="n">
        <x:v>136379</x:v>
      </x:c>
      <x:c r="E3929" s="120" t="n">
        <x:v>177783.25610915612</x:v>
      </x:c>
      <x:c r="F3929" s="120" t="n">
        <x:v>185338.2814303352</x:v>
      </x:c>
      <x:c r="G3929" s="120" t="n">
        <x:v>176943.80885124733</x:v>
      </x:c>
      <x:c r="H3929" s="119" t="n">
        <x:v>0.30359700620444585</x:v>
      </x:c>
      <x:c r="I3929" s="119" t="n">
        <x:f>IFERROR(ABS(F3929-D3929)/ABS(D3929),"")</x:f>
        <x:v>0.3589942837998166</x:v>
      </x:c>
      <x:c r="J3929" s="119" t="n">
        <x:f>IFERROR(ABS(G3929-D3929)/ABS(D3929),"")</x:f>
        <x:v>0.2974417531382935</x:v>
      </x:c>
      <x:c r="K3929" s="120" t="n">
        <x:f>E3929-D3929</x:f>
        <x:v>41404.25610915612</x:v>
      </x:c>
      <x:c r="L3929" s="77" t="str">
        <x:v>weighted_hybrid</x:v>
      </x:c>
      <x:c r="M3929" s="77" t="str">
        <x:v>是</x:v>
      </x:c>
      <x:c r="N3929" s="77" t="str">
        <x:v>是</x:v>
      </x:c>
    </x:row>
    <x:row r="3930">
      <x:c r="A3930" s="77" t="str">
        <x:v>4989</x:v>
      </x:c>
      <x:c r="B3930" s="77" t="str">
        <x:v>榮科</x:v>
      </x:c>
      <x:c r="C3930" s="125" t="n">
        <x:v>45689</x:v>
      </x:c>
      <x:c r="D3930" s="120" t="n">
        <x:v>153155</x:v>
      </x:c>
      <x:c r="E3930" s="120" t="n">
        <x:v>133853.01219462184</x:v>
      </x:c>
      <x:c r="F3930" s="120" t="n">
        <x:v>179536.78981604477</x:v>
      </x:c>
      <x:c r="G3930" s="120" t="n">
        <x:v>128777.03690335264</x:v>
      </x:c>
      <x:c r="H3930" s="119" t="n">
        <x:v>0.1260291064958908</x:v>
      </x:c>
      <x:c r="I3930" s="119" t="n">
        <x:f>IFERROR(ABS(F3930-D3930)/ABS(D3930),"")</x:f>
        <x:v>0.17225549160030534</x:v>
      </x:c>
      <x:c r="J3930" s="119" t="n">
        <x:f>IFERROR(ABS(G3930-D3930)/ABS(D3930),"")</x:f>
        <x:v>0.15917183961769032</x:v>
      </x:c>
      <x:c r="K3930" s="120" t="n">
        <x:f>E3930-D3930</x:f>
        <x:v>-19301.987805378158</x:v>
      </x:c>
      <x:c r="L3930" s="77" t="str">
        <x:v>weighted_hybrid</x:v>
      </x:c>
      <x:c r="M3930" s="77" t="str">
        <x:v>是</x:v>
      </x:c>
      <x:c r="N3930" s="77" t="str">
        <x:v>是</x:v>
      </x:c>
    </x:row>
    <x:row r="3931">
      <x:c r="A3931" s="77" t="str">
        <x:v>4989</x:v>
      </x:c>
      <x:c r="B3931" s="77" t="str">
        <x:v>榮科</x:v>
      </x:c>
      <x:c r="C3931" s="125" t="n">
        <x:v>45717</x:v>
      </x:c>
      <x:c r="D3931" s="120" t="n">
        <x:v>217366</x:v>
      </x:c>
      <x:c r="E3931" s="120" t="n">
        <x:v>159865.3489147584</x:v>
      </x:c>
      <x:c r="F3931" s="120" t="n">
        <x:v>122702.97915896623</x:v>
      </x:c>
      <x:c r="G3931" s="120" t="n">
        <x:v>163994.5011098464</x:v>
      </x:c>
      <x:c r="H3931" s="119" t="n">
        <x:v>0.2645337867248862</x:v>
      </x:c>
      <x:c r="I3931" s="119" t="n">
        <x:f>IFERROR(ABS(F3931-D3931)/ABS(D3931),"")</x:f>
        <x:v>0.4355005881372145</x:v>
      </x:c>
      <x:c r="J3931" s="119" t="n">
        <x:f>IFERROR(ABS(G3931-D3931)/ABS(D3931),"")</x:f>
        <x:v>0.24553747545684973</x:v>
      </x:c>
      <x:c r="K3931" s="120" t="n">
        <x:f>E3931-D3931</x:f>
        <x:v>-57500.65108524161</x:v>
      </x:c>
      <x:c r="L3931" s="77" t="str">
        <x:v>weighted_hybrid</x:v>
      </x:c>
      <x:c r="M3931" s="77" t="str">
        <x:v>是</x:v>
      </x:c>
      <x:c r="N3931" s="77" t="str">
        <x:v>是</x:v>
      </x:c>
    </x:row>
    <x:row r="3932">
      <x:c r="A3932" s="77" t="str">
        <x:v>4989</x:v>
      </x:c>
      <x:c r="B3932" s="77" t="str">
        <x:v>榮科</x:v>
      </x:c>
      <x:c r="C3932" s="125" t="n">
        <x:v>45748</x:v>
      </x:c>
      <x:c r="D3932" s="120" t="n">
        <x:v>294322</x:v>
      </x:c>
      <x:c r="E3932" s="120" t="n">
        <x:v>213573.10521426634</x:v>
      </x:c>
      <x:c r="F3932" s="120" t="n">
        <x:v>166523.89313556103</x:v>
      </x:c>
      <x:c r="G3932" s="120" t="n">
        <x:v>218800.79544523358</x:v>
      </x:c>
      <x:c r="H3932" s="119" t="n">
        <x:v>0.2743556199867277</x:v>
      </x:c>
      <x:c r="I3932" s="119" t="n">
        <x:f>IFERROR(ABS(F3932-D3932)/ABS(D3932),"")</x:f>
        <x:v>0.4342118729297809</x:v>
      </x:c>
      <x:c r="J3932" s="119" t="n">
        <x:f>IFERROR(ABS(G3932-D3932)/ABS(D3932),"")</x:f>
        <x:v>0.25659381410416626</x:v>
      </x:c>
      <x:c r="K3932" s="120" t="n">
        <x:f>E3932-D3932</x:f>
        <x:v>-80748.89478573366</x:v>
      </x:c>
      <x:c r="L3932" s="77" t="str">
        <x:v>weighted_hybrid</x:v>
      </x:c>
      <x:c r="M3932" s="77" t="str">
        <x:v>是</x:v>
      </x:c>
      <x:c r="N3932" s="77" t="str">
        <x:v>是</x:v>
      </x:c>
    </x:row>
    <x:row r="3933">
      <x:c r="A3933" s="77" t="str">
        <x:v>4989</x:v>
      </x:c>
      <x:c r="B3933" s="77" t="str">
        <x:v>榮科</x:v>
      </x:c>
      <x:c r="C3933" s="125" t="n">
        <x:v>45778</x:v>
      </x:c>
      <x:c r="D3933" s="120" t="n">
        <x:v>241544</x:v>
      </x:c>
      <x:c r="E3933" s="120" t="n">
        <x:v>260535.38736182082</x:v>
      </x:c>
      <x:c r="F3933" s="120" t="n">
        <x:v>266465.1931015858</x:v>
      </x:c>
      <x:c r="G3933" s="120" t="n">
        <x:v>259876.52005740246</x:v>
      </x:c>
      <x:c r="H3933" s="119" t="n">
        <x:v>0.07862496009762535</x:v>
      </x:c>
      <x:c r="I3933" s="119" t="n">
        <x:f>IFERROR(ABS(F3933-D3933)/ABS(D3933),"")</x:f>
        <x:v>0.10317454832902405</x:v>
      </x:c>
      <x:c r="J3933" s="119" t="n">
        <x:f>IFERROR(ABS(G3933-D3933)/ABS(D3933),"")</x:f>
        <x:v>0.07589722807191429</x:v>
      </x:c>
      <x:c r="K3933" s="120" t="n">
        <x:f>E3933-D3933</x:f>
        <x:v>18991.387361820816</x:v>
      </x:c>
      <x:c r="L3933" s="77" t="str">
        <x:v>weighted_hybrid</x:v>
      </x:c>
      <x:c r="M3933" s="77" t="str">
        <x:v>是</x:v>
      </x:c>
      <x:c r="N3933" s="77" t="str">
        <x:v>是</x:v>
      </x:c>
    </x:row>
    <x:row r="3934">
      <x:c r="A3934" s="77" t="str">
        <x:v>4989</x:v>
      </x:c>
      <x:c r="B3934" s="77" t="str">
        <x:v>榮科</x:v>
      </x:c>
      <x:c r="C3934" s="125" t="n">
        <x:v>45809</x:v>
      </x:c>
      <x:c r="D3934" s="120" t="n">
        <x:v>213471</x:v>
      </x:c>
      <x:c r="E3934" s="120" t="n">
        <x:v>236430.80452577828</x:v>
      </x:c>
      <x:c r="F3934" s="120" t="n">
        <x:v>238521.58579436693</x:v>
      </x:c>
      <x:c r="G3934" s="120" t="n">
        <x:v>236198.49549593512</x:v>
      </x:c>
      <x:c r="H3934" s="119" t="n">
        <x:v>0.10755467733686676</x:v>
      </x:c>
      <x:c r="I3934" s="119" t="n">
        <x:f>IFERROR(ABS(F3934-D3934)/ABS(D3934),"")</x:f>
        <x:v>0.11734889420280471</x:v>
      </x:c>
      <x:c r="J3934" s="119" t="n">
        <x:f>IFERROR(ABS(G3934-D3934)/ABS(D3934),"")</x:f>
        <x:v>0.10646643101842927</x:v>
      </x:c>
      <x:c r="K3934" s="120" t="n">
        <x:f>E3934-D3934</x:f>
        <x:v>22959.80452577828</x:v>
      </x:c>
      <x:c r="L3934" s="77" t="str">
        <x:v>weighted_hybrid</x:v>
      </x:c>
      <x:c r="M3934" s="77" t="str">
        <x:v>是</x:v>
      </x:c>
      <x:c r="N3934" s="77" t="str">
        <x:v>是</x:v>
      </x:c>
    </x:row>
    <x:row r="3935">
      <x:c r="A3935" s="77" t="str">
        <x:v>4989</x:v>
      </x:c>
      <x:c r="B3935" s="77" t="str">
        <x:v>榮科</x:v>
      </x:c>
      <x:c r="C3935" s="125" t="n">
        <x:v>45839</x:v>
      </x:c>
      <x:c r="D3935" s="120" t="n">
        <x:v>165256</x:v>
      </x:c>
      <x:c r="E3935" s="120" t="n">
        <x:v>194407.89203328546</x:v>
      </x:c>
      <x:c r="F3935" s="120" t="n">
        <x:v>183489.0881590223</x:v>
      </x:c>
      <x:c r="G3935" s="120" t="n">
        <x:v>195621.09246375915</x:v>
      </x:c>
      <x:c r="H3935" s="119" t="n">
        <x:v>0.1764044393745792</x:v>
      </x:c>
      <x:c r="I3935" s="119" t="n">
        <x:f>IFERROR(ABS(F3935-D3935)/ABS(D3935),"")</x:f>
        <x:v>0.11033238223739107</x:v>
      </x:c>
      <x:c r="J3935" s="119" t="n">
        <x:f>IFERROR(ABS(G3935-D3935)/ABS(D3935),"")</x:f>
        <x:v>0.18374577905648903</x:v>
      </x:c>
      <x:c r="K3935" s="120" t="n">
        <x:f>E3935-D3935</x:f>
        <x:v>29151.89203328546</x:v>
      </x:c>
      <x:c r="L3935" s="77" t="str">
        <x:v>weighted_hybrid</x:v>
      </x:c>
      <x:c r="M3935" s="77" t="str">
        <x:v>是</x:v>
      </x:c>
      <x:c r="N3935" s="77" t="str">
        <x:v>是</x:v>
      </x:c>
    </x:row>
    <x:row r="3936">
      <x:c r="A3936" s="77" t="str">
        <x:v>4989</x:v>
      </x:c>
      <x:c r="B3936" s="77" t="str">
        <x:v>榮科</x:v>
      </x:c>
      <x:c r="C3936" s="125" t="n">
        <x:v>45870</x:v>
      </x:c>
      <x:c r="D3936" s="120" t="n">
        <x:v>202476</x:v>
      </x:c>
      <x:c r="E3936" s="120" t="n">
        <x:v>172578.52828172667</x:v>
      </x:c>
      <x:c r="F3936" s="120" t="n">
        <x:v>190303.89278784912</x:v>
      </x:c>
      <x:c r="G3936" s="120" t="n">
        <x:v>170609.04333660196</x:v>
      </x:c>
      <x:c r="H3936" s="119" t="n">
        <x:v>0.14765933601154374</x:v>
      </x:c>
      <x:c r="I3936" s="119" t="n">
        <x:f>IFERROR(ABS(F3936-D3936)/ABS(D3936),"")</x:f>
        <x:v>0.06011629631240679</x:v>
      </x:c>
      <x:c r="J3936" s="119" t="n">
        <x:f>IFERROR(ABS(G3936-D3936)/ABS(D3936),"")</x:f>
        <x:v>0.15738634042255895</x:v>
      </x:c>
      <x:c r="K3936" s="120" t="n">
        <x:f>E3936-D3936</x:f>
        <x:v>-29897.47171827333</x:v>
      </x:c>
      <x:c r="L3936" s="77" t="str">
        <x:v>weighted_hybrid</x:v>
      </x:c>
      <x:c r="M3936" s="77" t="str">
        <x:v>是</x:v>
      </x:c>
      <x:c r="N3936" s="77" t="str">
        <x:v>是</x:v>
      </x:c>
    </x:row>
    <x:row r="3937">
      <x:c r="A3937" s="77" t="str">
        <x:v>4989</x:v>
      </x:c>
      <x:c r="B3937" s="77" t="str">
        <x:v>榮科</x:v>
      </x:c>
      <x:c r="C3937" s="125" t="n">
        <x:v>45901</x:v>
      </x:c>
      <x:c r="D3937" s="120" t="n">
        <x:v>246583</x:v>
      </x:c>
      <x:c r="E3937" s="120" t="n">
        <x:v>185440.76112051916</x:v>
      </x:c>
      <x:c r="F3937" s="120" t="n">
        <x:v>209518.42020981063</x:v>
      </x:c>
      <x:c r="G3937" s="120" t="n">
        <x:v>182765.46566615344</x:v>
      </x:c>
      <x:c r="H3937" s="119" t="n">
        <x:v>0.24795804609190752</x:v>
      </x:c>
      <x:c r="I3937" s="119" t="n">
        <x:f>IFERROR(ABS(F3937-D3937)/ABS(D3937),"")</x:f>
        <x:v>0.15031279443509638</x:v>
      </x:c>
      <x:c r="J3937" s="119" t="n">
        <x:f>IFERROR(ABS(G3937-D3937)/ABS(D3937),"")</x:f>
        <x:v>0.2588075184982199</x:v>
      </x:c>
      <x:c r="K3937" s="120" t="n">
        <x:f>E3937-D3937</x:f>
        <x:v>-61142.238879480836</x:v>
      </x:c>
      <x:c r="L3937" s="77" t="str">
        <x:v>weighted_hybrid</x:v>
      </x:c>
      <x:c r="M3937" s="77" t="str">
        <x:v>是</x:v>
      </x:c>
      <x:c r="N3937" s="77" t="str">
        <x:v>是</x:v>
      </x:c>
    </x:row>
    <x:row r="3938">
      <x:c r="A3938" s="77" t="str">
        <x:v>4989</x:v>
      </x:c>
      <x:c r="B3938" s="77" t="str">
        <x:v>榮科</x:v>
      </x:c>
      <x:c r="C3938" s="125" t="n">
        <x:v>45931</x:v>
      </x:c>
      <x:c r="D3938" s="120" t="n">
        <x:v>277861</x:v>
      </x:c>
      <x:c r="E3938" s="120" t="n">
        <x:v>188188.5473251109</x:v>
      </x:c>
      <x:c r="F3938" s="120" t="n">
        <x:v>165735.0017623061</x:v>
      </x:c>
      <x:c r="G3938" s="120" t="n">
        <x:v>190683.38572097808</x:v>
      </x:c>
      <x:c r="H3938" s="119" t="n">
        <x:v>0.32272414147681433</x:v>
      </x:c>
      <x:c r="I3938" s="119" t="n">
        <x:f>IFERROR(ABS(F3938-D3938)/ABS(D3938),"")</x:f>
        <x:v>0.403532695260198</x:v>
      </x:c>
      <x:c r="J3938" s="119" t="n">
        <x:f>IFERROR(ABS(G3938-D3938)/ABS(D3938),"")</x:f>
        <x:v>0.3137454132786606</x:v>
      </x:c>
      <x:c r="K3938" s="120" t="n">
        <x:f>E3938-D3938</x:f>
        <x:v>-89672.4526748891</x:v>
      </x:c>
      <x:c r="L3938" s="77" t="str">
        <x:v>weighted_hybrid</x:v>
      </x:c>
      <x:c r="M3938" s="77" t="str">
        <x:v>是</x:v>
      </x:c>
      <x:c r="N3938" s="77" t="str">
        <x:v>是</x:v>
      </x:c>
    </x:row>
    <x:row r="3939">
      <x:c r="A3939" s="77" t="str">
        <x:v>4989</x:v>
      </x:c>
      <x:c r="B3939" s="77" t="str">
        <x:v>榮科</x:v>
      </x:c>
      <x:c r="C3939" s="125" t="n">
        <x:v>45962</x:v>
      </x:c>
      <x:c r="D3939" s="120" t="n">
        <x:v>229473</x:v>
      </x:c>
      <x:c r="E3939" s="120" t="n">
        <x:v>264064.30031888373</x:v>
      </x:c>
      <x:c r="F3939" s="120" t="n">
        <x:v>261144.86474503647</x:v>
      </x:c>
      <x:c r="G3939" s="120" t="n">
        <x:v>264388.6820493112</x:v>
      </x:c>
      <x:c r="H3939" s="119" t="n">
        <x:v>0.15074235452050452</x:v>
      </x:c>
      <x:c r="I3939" s="119" t="n">
        <x:f>IFERROR(ABS(F3939-D3939)/ABS(D3939),"")</x:f>
        <x:v>0.13802000559994626</x:v>
      </x:c>
      <x:c r="J3939" s="119" t="n">
        <x:f>IFERROR(ABS(G3939-D3939)/ABS(D3939),"")</x:f>
        <x:v>0.15215594884501085</x:v>
      </x:c>
      <x:c r="K3939" s="120" t="n">
        <x:f>E3939-D3939</x:f>
        <x:v>34591.30031888373</x:v>
      </x:c>
      <x:c r="L3939" s="77" t="str">
        <x:v>weighted_hybrid</x:v>
      </x:c>
      <x:c r="M3939" s="77" t="str">
        <x:v>是</x:v>
      </x:c>
      <x:c r="N3939" s="77" t="str">
        <x:v>是</x:v>
      </x:c>
    </x:row>
    <x:row r="3940">
      <x:c r="A3940" s="77" t="str">
        <x:v>4989</x:v>
      </x:c>
      <x:c r="B3940" s="77" t="str">
        <x:v>榮科</x:v>
      </x:c>
      <x:c r="C3940" s="125" t="n">
        <x:v>45992</x:v>
      </x:c>
      <x:c r="D3940" s="120" t="n">
        <x:v>290710</x:v>
      </x:c>
      <x:c r="E3940" s="120" t="n">
        <x:v>196229.22703605334</x:v>
      </x:c>
      <x:c r="F3940" s="120" t="n">
        <x:v>192484.36557239696</x:v>
      </x:c>
      <x:c r="G3940" s="120" t="n">
        <x:v>196645.32275423736</x:v>
      </x:c>
      <x:c r="H3940" s="119" t="n">
        <x:v>0.3250000789926272</x:v>
      </x:c>
      <x:c r="I3940" s="119" t="n">
        <x:f>IFERROR(ABS(F3940-D3940)/ABS(D3940),"")</x:f>
        <x:v>0.33788185624024986</x:v>
      </x:c>
      <x:c r="J3940" s="119" t="n">
        <x:f>IFERROR(ABS(G3940-D3940)/ABS(D3940),"")</x:f>
        <x:v>0.3235687704095581</x:v>
      </x:c>
      <x:c r="K3940" s="120" t="n">
        <x:f>E3940-D3940</x:f>
        <x:v>-94480.77296394666</x:v>
      </x:c>
      <x:c r="L3940" s="77" t="str">
        <x:v>weighted_hybrid</x:v>
      </x:c>
      <x:c r="M3940" s="77" t="str">
        <x:v>是</x:v>
      </x:c>
      <x:c r="N3940" s="77" t="str">
        <x:v>是</x:v>
      </x:c>
    </x:row>
    <x:row r="3941">
      <x:c r="A3941" s="77" t="str">
        <x:v>4991</x:v>
      </x:c>
      <x:c r="B3941" s="77" t="str">
        <x:v>環宇-KY</x:v>
      </x:c>
      <x:c r="C3941" s="125" t="n">
        <x:v>45658</x:v>
      </x:c>
      <x:c r="D3941" s="120" t="n">
        <x:v>86200</x:v>
      </x:c>
      <x:c r="E3941" s="120" t="n">
        <x:v>142293.00836180907</x:v>
      </x:c>
      <x:c r="F3941" s="120" t="n">
        <x:v>97256.19197813109</x:v>
      </x:c>
      <x:c r="G3941" s="120" t="n">
        <x:v>147297.09907110664</x:v>
      </x:c>
      <x:c r="H3941" s="119" t="n">
        <x:v>0.6507309554734231</x:v>
      </x:c>
      <x:c r="I3941" s="119" t="n">
        <x:f>IFERROR(ABS(F3941-D3941)/ABS(D3941),"")</x:f>
        <x:v>0.12826208791335367</x:v>
      </x:c>
      <x:c r="J3941" s="119" t="n">
        <x:f>IFERROR(ABS(G3941-D3941)/ABS(D3941),"")</x:f>
        <x:v>0.7087830518689866</x:v>
      </x:c>
      <x:c r="K3941" s="120" t="n">
        <x:f>E3941-D3941</x:f>
        <x:v>56093.00836180907</x:v>
      </x:c>
      <x:c r="L3941" s="77" t="str">
        <x:v>weighted_hybrid</x:v>
      </x:c>
      <x:c r="M3941" s="77" t="str">
        <x:v>是</x:v>
      </x:c>
      <x:c r="N3941" s="77" t="str">
        <x:v>是</x:v>
      </x:c>
    </x:row>
    <x:row r="3942">
      <x:c r="A3942" s="77" t="str">
        <x:v>4991</x:v>
      </x:c>
      <x:c r="B3942" s="77" t="str">
        <x:v>環宇-KY</x:v>
      </x:c>
      <x:c r="C3942" s="125" t="n">
        <x:v>45689</x:v>
      </x:c>
      <x:c r="D3942" s="120" t="n">
        <x:v>145822</x:v>
      </x:c>
      <x:c r="E3942" s="120" t="n">
        <x:v>100935.07592394382</x:v>
      </x:c>
      <x:c r="F3942" s="120" t="n">
        <x:v>110407.8944191862</x:v>
      </x:c>
      <x:c r="G3942" s="120" t="n">
        <x:v>99882.54053558355</x:v>
      </x:c>
      <x:c r="H3942" s="119" t="n">
        <x:v>0.30781997281655843</x:v>
      </x:c>
      <x:c r="I3942" s="119" t="n">
        <x:f>IFERROR(ABS(F3942-D3942)/ABS(D3942),"")</x:f>
        <x:v>0.24285845469691683</x:v>
      </x:c>
      <x:c r="J3942" s="119" t="n">
        <x:f>IFERROR(ABS(G3942-D3942)/ABS(D3942),"")</x:f>
        <x:v>0.31503791927429636</x:v>
      </x:c>
      <x:c r="K3942" s="120" t="n">
        <x:f>E3942-D3942</x:f>
        <x:v>-44886.92407605618</x:v>
      </x:c>
      <x:c r="L3942" s="77" t="str">
        <x:v>weighted_hybrid</x:v>
      </x:c>
      <x:c r="M3942" s="77" t="str">
        <x:v>是</x:v>
      </x:c>
      <x:c r="N3942" s="77" t="str">
        <x:v>是</x:v>
      </x:c>
    </x:row>
    <x:row r="3943">
      <x:c r="A3943" s="77" t="str">
        <x:v>4991</x:v>
      </x:c>
      <x:c r="B3943" s="77" t="str">
        <x:v>環宇-KY</x:v>
      </x:c>
      <x:c r="C3943" s="125" t="n">
        <x:v>45717</x:v>
      </x:c>
      <x:c r="D3943" s="120" t="n">
        <x:v>241498</x:v>
      </x:c>
      <x:c r="E3943" s="120" t="n">
        <x:v>179489.94131204954</x:v>
      </x:c>
      <x:c r="F3943" s="120" t="n">
        <x:v>192057.30861111576</x:v>
      </x:c>
      <x:c r="G3943" s="120" t="n">
        <x:v>178093.56716770885</x:v>
      </x:c>
      <x:c r="H3943" s="119" t="n">
        <x:v>0.256764274188401</x:v>
      </x:c>
      <x:c r="I3943" s="119" t="n">
        <x:f>IFERROR(ABS(F3943-D3943)/ABS(D3943),"")</x:f>
        <x:v>0.20472505523393253</x:v>
      </x:c>
      <x:c r="J3943" s="119" t="n">
        <x:f>IFERROR(ABS(G3943-D3943)/ABS(D3943),"")</x:f>
        <x:v>0.26254640962778636</x:v>
      </x:c>
      <x:c r="K3943" s="120" t="n">
        <x:f>E3943-D3943</x:f>
        <x:v>-62008.058687950455</x:v>
      </x:c>
      <x:c r="L3943" s="77" t="str">
        <x:v>weighted_hybrid</x:v>
      </x:c>
      <x:c r="M3943" s="77" t="str">
        <x:v>是</x:v>
      </x:c>
      <x:c r="N3943" s="77" t="str">
        <x:v>是</x:v>
      </x:c>
    </x:row>
    <x:row r="3944">
      <x:c r="A3944" s="77" t="str">
        <x:v>4991</x:v>
      </x:c>
      <x:c r="B3944" s="77" t="str">
        <x:v>環宇-KY</x:v>
      </x:c>
      <x:c r="C3944" s="125" t="n">
        <x:v>45748</x:v>
      </x:c>
      <x:c r="D3944" s="120" t="n">
        <x:v>145261</x:v>
      </x:c>
      <x:c r="E3944" s="120" t="n">
        <x:v>231309.9721553332</x:v>
      </x:c>
      <x:c r="F3944" s="120" t="n">
        <x:v>139948.7337265839</x:v>
      </x:c>
      <x:c r="G3944" s="120" t="n">
        <x:v>241461.2208696387</x:v>
      </x:c>
      <x:c r="H3944" s="119" t="n">
        <x:v>0.5923749124357757</x:v>
      </x:c>
      <x:c r="I3944" s="119" t="n">
        <x:f>IFERROR(ABS(F3944-D3944)/ABS(D3944),"")</x:f>
        <x:v>0.036570492240973924</x:v>
      </x:c>
      <x:c r="J3944" s="119" t="n">
        <x:f>IFERROR(ABS(G3944-D3944)/ABS(D3944),"")</x:f>
        <x:v>0.6622577351776368</x:v>
      </x:c>
      <x:c r="K3944" s="120" t="n">
        <x:f>E3944-D3944</x:f>
        <x:v>86048.9721553332</x:v>
      </x:c>
      <x:c r="L3944" s="77" t="str">
        <x:v>weighted_hybrid</x:v>
      </x:c>
      <x:c r="M3944" s="77" t="str">
        <x:v>是</x:v>
      </x:c>
      <x:c r="N3944" s="77" t="str">
        <x:v>是</x:v>
      </x:c>
    </x:row>
    <x:row r="3945">
      <x:c r="A3945" s="77" t="str">
        <x:v>4991</x:v>
      </x:c>
      <x:c r="B3945" s="77" t="str">
        <x:v>環宇-KY</x:v>
      </x:c>
      <x:c r="C3945" s="125" t="n">
        <x:v>45778</x:v>
      </x:c>
      <x:c r="D3945" s="120" t="n">
        <x:v>129723</x:v>
      </x:c>
      <x:c r="E3945" s="120" t="n">
        <x:v>185033.61092248993</x:v>
      </x:c>
      <x:c r="F3945" s="120" t="n">
        <x:v>162115.93172684856</x:v>
      </x:c>
      <x:c r="G3945" s="120" t="n">
        <x:v>187580.0197220056</x:v>
      </x:c>
      <x:c r="H3945" s="119" t="n">
        <x:v>0.42637474405070747</x:v>
      </x:c>
      <x:c r="I3945" s="119" t="n">
        <x:f>IFERROR(ABS(F3945-D3945)/ABS(D3945),"")</x:f>
        <x:v>0.24970846902128813</x:v>
      </x:c>
      <x:c r="J3945" s="119" t="n">
        <x:f>IFERROR(ABS(G3945-D3945)/ABS(D3945),"")</x:f>
        <x:v>0.4460043301650873</x:v>
      </x:c>
      <x:c r="K3945" s="120" t="n">
        <x:f>E3945-D3945</x:f>
        <x:v>55310.61092248993</x:v>
      </x:c>
      <x:c r="L3945" s="77" t="str">
        <x:v>weighted_hybrid</x:v>
      </x:c>
      <x:c r="M3945" s="77" t="str">
        <x:v>是</x:v>
      </x:c>
      <x:c r="N3945" s="77" t="str">
        <x:v>是</x:v>
      </x:c>
    </x:row>
    <x:row r="3946">
      <x:c r="A3946" s="77" t="str">
        <x:v>4991</x:v>
      </x:c>
      <x:c r="B3946" s="77" t="str">
        <x:v>環宇-KY</x:v>
      </x:c>
      <x:c r="C3946" s="125" t="n">
        <x:v>45809</x:v>
      </x:c>
      <x:c r="D3946" s="120" t="n">
        <x:v>210345</x:v>
      </x:c>
      <x:c r="E3946" s="120" t="n">
        <x:v>129228.69046173563</x:v>
      </x:c>
      <x:c r="F3946" s="120" t="n">
        <x:v>202244.8660714712</x:v>
      </x:c>
      <x:c r="G3946" s="120" t="n">
        <x:v>121115.7820606539</x:v>
      </x:c>
      <x:c r="H3946" s="119" t="n">
        <x:v>0.38563459810437306</x:v>
      </x:c>
      <x:c r="I3946" s="119" t="n">
        <x:f>IFERROR(ABS(F3946-D3946)/ABS(D3946),"")</x:f>
        <x:v>0.038508801866119054</x:v>
      </x:c>
      <x:c r="J3946" s="119" t="n">
        <x:f>IFERROR(ABS(G3946-D3946)/ABS(D3946),"")</x:f>
        <x:v>0.4242041310197347</x:v>
      </x:c>
      <x:c r="K3946" s="120" t="n">
        <x:f>E3946-D3946</x:f>
        <x:v>-81116.30953826437</x:v>
      </x:c>
      <x:c r="L3946" s="77" t="str">
        <x:v>weighted_hybrid</x:v>
      </x:c>
      <x:c r="M3946" s="77" t="str">
        <x:v>是</x:v>
      </x:c>
      <x:c r="N3946" s="77" t="str">
        <x:v>是</x:v>
      </x:c>
    </x:row>
    <x:row r="3947">
      <x:c r="A3947" s="77" t="str">
        <x:v>4991</x:v>
      </x:c>
      <x:c r="B3947" s="77" t="str">
        <x:v>環宇-KY</x:v>
      </x:c>
      <x:c r="C3947" s="125" t="n">
        <x:v>45839</x:v>
      </x:c>
      <x:c r="D3947" s="120" t="n">
        <x:v>156272</x:v>
      </x:c>
      <x:c r="E3947" s="120" t="n">
        <x:v>156648.8644317825</x:v>
      </x:c>
      <x:c r="F3947" s="120" t="n">
        <x:v>145162.84690864672</x:v>
      </x:c>
      <x:c r="G3947" s="120" t="n">
        <x:v>157925.08860101982</x:v>
      </x:c>
      <x:c r="H3947" s="119" t="n">
        <x:v>0.00241159281114025</x:v>
      </x:c>
      <x:c r="I3947" s="119" t="n">
        <x:f>IFERROR(ABS(F3947-D3947)/ABS(D3947),"")</x:f>
        <x:v>0.07108857051393261</x:v>
      </x:c>
      <x:c r="J3947" s="119" t="n">
        <x:f>IFERROR(ABS(G3947-D3947)/ABS(D3947),"")</x:f>
        <x:v>0.010578277625037213</x:v>
      </x:c>
      <x:c r="K3947" s="120" t="n">
        <x:f>E3947-D3947</x:f>
        <x:v>376.8644317825092</x:v>
      </x:c>
      <x:c r="L3947" s="77" t="str">
        <x:v>weighted_hybrid</x:v>
      </x:c>
      <x:c r="M3947" s="77" t="str">
        <x:v>是</x:v>
      </x:c>
      <x:c r="N3947" s="77" t="str">
        <x:v>是</x:v>
      </x:c>
    </x:row>
    <x:row r="3948">
      <x:c r="A3948" s="77" t="str">
        <x:v>4991</x:v>
      </x:c>
      <x:c r="B3948" s="77" t="str">
        <x:v>環宇-KY</x:v>
      </x:c>
      <x:c r="C3948" s="125" t="n">
        <x:v>45870</x:v>
      </x:c>
      <x:c r="D3948" s="120" t="n">
        <x:v>180101</x:v>
      </x:c>
      <x:c r="E3948" s="120" t="n">
        <x:v>150254.42833502148</x:v>
      </x:c>
      <x:c r="F3948" s="120" t="n">
        <x:v>147034.3373704694</x:v>
      </x:c>
      <x:c r="G3948" s="120" t="n">
        <x:v>150612.2162199717</x:v>
      </x:c>
      <x:c r="H3948" s="119" t="n">
        <x:v>0.16572129896546117</x:v>
      </x:c>
      <x:c r="I3948" s="119" t="n">
        <x:f>IFERROR(ABS(F3948-D3948)/ABS(D3948),"")</x:f>
        <x:v>0.1836006609043292</x:v>
      </x:c>
      <x:c r="J3948" s="119" t="n">
        <x:f>IFERROR(ABS(G3948-D3948)/ABS(D3948),"")</x:f>
        <x:v>0.1637347031944758</x:v>
      </x:c>
      <x:c r="K3948" s="120" t="n">
        <x:f>E3948-D3948</x:f>
        <x:v>-29846.571664978517</x:v>
      </x:c>
      <x:c r="L3948" s="77" t="str">
        <x:v>weighted_hybrid</x:v>
      </x:c>
      <x:c r="M3948" s="77" t="str">
        <x:v>是</x:v>
      </x:c>
      <x:c r="N3948" s="77" t="str">
        <x:v>是</x:v>
      </x:c>
    </x:row>
    <x:row r="3949">
      <x:c r="A3949" s="77" t="str">
        <x:v>4991</x:v>
      </x:c>
      <x:c r="B3949" s="77" t="str">
        <x:v>環宇-KY</x:v>
      </x:c>
      <x:c r="C3949" s="125" t="n">
        <x:v>45901</x:v>
      </x:c>
      <x:c r="D3949" s="120" t="n">
        <x:v>204290</x:v>
      </x:c>
      <x:c r="E3949" s="120" t="n">
        <x:v>221431.52437549754</x:v>
      </x:c>
      <x:c r="F3949" s="120" t="n">
        <x:v>226791.75751602312</x:v>
      </x:c>
      <x:c r="G3949" s="120" t="n">
        <x:v>220835.94291543914</x:v>
      </x:c>
      <x:c r="H3949" s="119" t="n">
        <x:v>0.08390779957657026</x:v>
      </x:c>
      <x:c r="I3949" s="119" t="n">
        <x:f>IFERROR(ABS(F3949-D3949)/ABS(D3949),"")</x:f>
        <x:v>0.11014615260670185</x:v>
      </x:c>
      <x:c r="J3949" s="119" t="n">
        <x:f>IFERROR(ABS(G3949-D3949)/ABS(D3949),"")</x:f>
        <x:v>0.08099242701766675</x:v>
      </x:c>
      <x:c r="K3949" s="120" t="n">
        <x:f>E3949-D3949</x:f>
        <x:v>17141.524375497538</x:v>
      </x:c>
      <x:c r="L3949" s="77" t="str">
        <x:v>weighted_hybrid</x:v>
      </x:c>
      <x:c r="M3949" s="77" t="str">
        <x:v>是</x:v>
      </x:c>
      <x:c r="N3949" s="77" t="str">
        <x:v>是</x:v>
      </x:c>
    </x:row>
    <x:row r="3950">
      <x:c r="A3950" s="77" t="str">
        <x:v>4991</x:v>
      </x:c>
      <x:c r="B3950" s="77" t="str">
        <x:v>環宇-KY</x:v>
      </x:c>
      <x:c r="C3950" s="125" t="n">
        <x:v>45931</x:v>
      </x:c>
      <x:c r="D3950" s="120" t="n">
        <x:v>251529</x:v>
      </x:c>
      <x:c r="E3950" s="120" t="n">
        <x:v>168015.34191550207</x:v>
      </x:c>
      <x:c r="F3950" s="120" t="n">
        <x:v>160678.67719424327</x:v>
      </x:c>
      <x:c r="G3950" s="120" t="n">
        <x:v>168830.52688453082</x:v>
      </x:c>
      <x:c r="H3950" s="119" t="n">
        <x:v>0.3320239737147523</x:v>
      </x:c>
      <x:c r="I3950" s="119" t="n">
        <x:f>IFERROR(ABS(F3950-D3950)/ABS(D3950),"")</x:f>
        <x:v>0.36119223948632856</x:v>
      </x:c>
      <x:c r="J3950" s="119" t="n">
        <x:f>IFERROR(ABS(G3950-D3950)/ABS(D3950),"")</x:f>
        <x:v>0.3287830552956883</x:v>
      </x:c>
      <x:c r="K3950" s="120" t="n">
        <x:f>E3950-D3950</x:f>
        <x:v>-83513.65808449793</x:v>
      </x:c>
      <x:c r="L3950" s="77" t="str">
        <x:v>weighted_hybrid</x:v>
      </x:c>
      <x:c r="M3950" s="77" t="str">
        <x:v>是</x:v>
      </x:c>
      <x:c r="N3950" s="77" t="str">
        <x:v>是</x:v>
      </x:c>
    </x:row>
    <x:row r="3951">
      <x:c r="A3951" s="77" t="str">
        <x:v>4991</x:v>
      </x:c>
      <x:c r="B3951" s="77" t="str">
        <x:v>環宇-KY</x:v>
      </x:c>
      <x:c r="C3951" s="125" t="n">
        <x:v>45962</x:v>
      </x:c>
      <x:c r="D3951" s="120" t="n">
        <x:v>203448</x:v>
      </x:c>
      <x:c r="E3951" s="120" t="n">
        <x:v>225094.26424830288</x:v>
      </x:c>
      <x:c r="F3951" s="120" t="n">
        <x:v>184369.19075298344</x:v>
      </x:c>
      <x:c r="G3951" s="120" t="n">
        <x:v>229619.27241444946</x:v>
      </x:c>
      <x:c r="H3951" s="119" t="n">
        <x:v>0.10639703633509728</x:v>
      </x:c>
      <x:c r="I3951" s="119" t="n">
        <x:f>IFERROR(ABS(F3951-D3951)/ABS(D3951),"")</x:f>
        <x:v>0.09377732514950532</x:v>
      </x:c>
      <x:c r="J3951" s="119" t="n">
        <x:f>IFERROR(ABS(G3951-D3951)/ABS(D3951),"")</x:f>
        <x:v>0.1286386320556086</x:v>
      </x:c>
      <x:c r="K3951" s="120" t="n">
        <x:f>E3951-D3951</x:f>
        <x:v>21646.264248302876</x:v>
      </x:c>
      <x:c r="L3951" s="77" t="str">
        <x:v>weighted_hybrid</x:v>
      </x:c>
      <x:c r="M3951" s="77" t="str">
        <x:v>是</x:v>
      </x:c>
      <x:c r="N3951" s="77" t="str">
        <x:v>是</x:v>
      </x:c>
    </x:row>
    <x:row r="3952">
      <x:c r="A3952" s="77" t="str">
        <x:v>4991</x:v>
      </x:c>
      <x:c r="B3952" s="77" t="str">
        <x:v>環宇-KY</x:v>
      </x:c>
      <x:c r="C3952" s="125" t="n">
        <x:v>45992</x:v>
      </x:c>
      <x:c r="D3952" s="120" t="n">
        <x:v>232221</x:v>
      </x:c>
      <x:c r="E3952" s="120" t="n">
        <x:v>239622.65446563915</x:v>
      </x:c>
      <x:c r="F3952" s="120" t="n">
        <x:v>248305.1096573813</x:v>
      </x:c>
      <x:c r="G3952" s="120" t="n">
        <x:v>238657.93722211223</x:v>
      </x:c>
      <x:c r="H3952" s="119" t="n">
        <x:v>0.031873320955637725</x:v>
      </x:c>
      <x:c r="I3952" s="119" t="n">
        <x:f>IFERROR(ABS(F3952-D3952)/ABS(D3952),"")</x:f>
        <x:v>0.06926208076522498</x:v>
      </x:c>
      <x:c r="J3952" s="119" t="n">
        <x:f>IFERROR(ABS(G3952-D3952)/ABS(D3952),"")</x:f>
        <x:v>0.02771901431012799</x:v>
      </x:c>
      <x:c r="K3952" s="120" t="n">
        <x:f>E3952-D3952</x:f>
        <x:v>7401.654465639149</x:v>
      </x:c>
      <x:c r="L3952" s="77" t="str">
        <x:v>weighted_hybrid</x:v>
      </x:c>
      <x:c r="M3952" s="77" t="str">
        <x:v>是</x:v>
      </x:c>
      <x:c r="N3952" s="77" t="str">
        <x:v>是</x:v>
      </x:c>
    </x:row>
    <x:row r="3953">
      <x:c r="A3953" s="77" t="str">
        <x:v>4994</x:v>
      </x:c>
      <x:c r="B3953" s="77" t="str">
        <x:v>傳奇</x:v>
      </x:c>
      <x:c r="C3953" s="125" t="n">
        <x:v>45658</x:v>
      </x:c>
      <x:c r="D3953" s="120" t="n">
        <x:v>113634</x:v>
      </x:c>
      <x:c r="E3953" s="120" t="n">
        <x:v>111251.77162543578</x:v>
      </x:c>
      <x:c r="F3953" s="120" t="n">
        <x:v>114060.49908464968</x:v>
      </x:c>
      <x:c r="G3953" s="120" t="n">
        <x:v>110939.69079663424</x:v>
      </x:c>
      <x:c r="H3953" s="119" t="n">
        <x:v>0.0209640457483167</x:v>
      </x:c>
      <x:c r="I3953" s="119" t="n">
        <x:f>IFERROR(ABS(F3953-D3953)/ABS(D3953),"")</x:f>
        <x:v>0.0037532700129334555</x:v>
      </x:c>
      <x:c r="J3953" s="119" t="n">
        <x:f>IFERROR(ABS(G3953-D3953)/ABS(D3953),"")</x:f>
        <x:v>0.023710414166233342</x:v>
      </x:c>
      <x:c r="K3953" s="120" t="n">
        <x:f>E3953-D3953</x:f>
        <x:v>-2382.22837456422</x:v>
      </x:c>
      <x:c r="L3953" s="77" t="str">
        <x:v>weighted_hybrid</x:v>
      </x:c>
      <x:c r="M3953" s="77" t="str">
        <x:v>是</x:v>
      </x:c>
      <x:c r="N3953" s="77" t="str">
        <x:v>是</x:v>
      </x:c>
    </x:row>
    <x:row r="3954">
      <x:c r="A3954" s="77" t="str">
        <x:v>4994</x:v>
      </x:c>
      <x:c r="B3954" s="77" t="str">
        <x:v>傳奇</x:v>
      </x:c>
      <x:c r="C3954" s="125" t="n">
        <x:v>45689</x:v>
      </x:c>
      <x:c r="D3954" s="120" t="n">
        <x:v>85582</x:v>
      </x:c>
      <x:c r="E3954" s="120" t="n">
        <x:v>121156.01753100957</x:v>
      </x:c>
      <x:c r="F3954" s="120" t="n">
        <x:v>111600.4175376644</x:v>
      </x:c>
      <x:c r="G3954" s="120" t="n">
        <x:v>122217.75086360346</x:v>
      </x:c>
      <x:c r="H3954" s="119" t="n">
        <x:v>0.4156717245566774</x:v>
      </x:c>
      <x:c r="I3954" s="119" t="n">
        <x:f>IFERROR(ABS(F3954-D3954)/ABS(D3954),"")</x:f>
        <x:v>0.30401740480082723</x:v>
      </x:c>
      <x:c r="J3954" s="119" t="n">
        <x:f>IFERROR(ABS(G3954-D3954)/ABS(D3954),"")</x:f>
        <x:v>0.42807776008510506</x:v>
      </x:c>
      <x:c r="K3954" s="120" t="n">
        <x:f>E3954-D3954</x:f>
        <x:v>35574.017531009566</x:v>
      </x:c>
      <x:c r="L3954" s="77" t="str">
        <x:v>weighted_hybrid</x:v>
      </x:c>
      <x:c r="M3954" s="77" t="str">
        <x:v>是</x:v>
      </x:c>
      <x:c r="N3954" s="77" t="str">
        <x:v>是</x:v>
      </x:c>
    </x:row>
    <x:row r="3955">
      <x:c r="A3955" s="77" t="str">
        <x:v>4994</x:v>
      </x:c>
      <x:c r="B3955" s="77" t="str">
        <x:v>傳奇</x:v>
      </x:c>
      <x:c r="C3955" s="125" t="n">
        <x:v>45717</x:v>
      </x:c>
      <x:c r="D3955" s="120" t="n">
        <x:v>99809</x:v>
      </x:c>
      <x:c r="E3955" s="120" t="n">
        <x:v>90378.21170659238</x:v>
      </x:c>
      <x:c r="F3955" s="120" t="n">
        <x:v>80760.55176598452</x:v>
      </x:c>
      <x:c r="G3955" s="120" t="n">
        <x:v>91446.84058888213</x:v>
      </x:c>
      <x:c r="H3955" s="119" t="n">
        <x:v>0.09448835569345068</x:v>
      </x:c>
      <x:c r="I3955" s="119" t="n">
        <x:f>IFERROR(ABS(F3955-D3955)/ABS(D3955),"")</x:f>
        <x:v>0.19084900393767576</x:v>
      </x:c>
      <x:c r="J3955" s="119" t="n">
        <x:f>IFERROR(ABS(G3955-D3955)/ABS(D3955),"")</x:f>
        <x:v>0.08378161699964803</x:v>
      </x:c>
      <x:c r="K3955" s="120" t="n">
        <x:f>E3955-D3955</x:f>
        <x:v>-9430.788293407619</x:v>
      </x:c>
      <x:c r="L3955" s="77" t="str">
        <x:v>weighted_hybrid</x:v>
      </x:c>
      <x:c r="M3955" s="77" t="str">
        <x:v>是</x:v>
      </x:c>
      <x:c r="N3955" s="77" t="str">
        <x:v>是</x:v>
      </x:c>
    </x:row>
    <x:row r="3956">
      <x:c r="A3956" s="77" t="str">
        <x:v>4994</x:v>
      </x:c>
      <x:c r="B3956" s="77" t="str">
        <x:v>傳奇</x:v>
      </x:c>
      <x:c r="C3956" s="125" t="n">
        <x:v>45748</x:v>
      </x:c>
      <x:c r="D3956" s="120" t="n">
        <x:v>103808</x:v>
      </x:c>
      <x:c r="E3956" s="120" t="n">
        <x:v>100064.29239129188</x:v>
      </x:c>
      <x:c r="F3956" s="120" t="n">
        <x:v>99523.76288894106</x:v>
      </x:c>
      <x:c r="G3956" s="120" t="n">
        <x:v>100124.3512248864</x:v>
      </x:c>
      <x:c r="H3956" s="119" t="n">
        <x:v>0.03606376780891764</x:v>
      </x:c>
      <x:c r="I3956" s="119" t="n">
        <x:f>IFERROR(ABS(F3956-D3956)/ABS(D3956),"")</x:f>
        <x:v>0.04127077981522565</x:v>
      </x:c>
      <x:c r="J3956" s="119" t="n">
        <x:f>IFERROR(ABS(G3956-D3956)/ABS(D3956),"")</x:f>
        <x:v>0.035485210919328</x:v>
      </x:c>
      <x:c r="K3956" s="120" t="n">
        <x:f>E3956-D3956</x:f>
        <x:v>-3743.7076087081223</x:v>
      </x:c>
      <x:c r="L3956" s="77" t="str">
        <x:v>weighted_hybrid</x:v>
      </x:c>
      <x:c r="M3956" s="77" t="str">
        <x:v>是</x:v>
      </x:c>
      <x:c r="N3956" s="77" t="str">
        <x:v>是</x:v>
      </x:c>
    </x:row>
    <x:row r="3957">
      <x:c r="A3957" s="77" t="str">
        <x:v>4994</x:v>
      </x:c>
      <x:c r="B3957" s="77" t="str">
        <x:v>傳奇</x:v>
      </x:c>
      <x:c r="C3957" s="125" t="n">
        <x:v>45778</x:v>
      </x:c>
      <x:c r="D3957" s="120" t="n">
        <x:v>101847</x:v>
      </x:c>
      <x:c r="E3957" s="120" t="n">
        <x:v>105204.27202503663</x:v>
      </x:c>
      <x:c r="F3957" s="120" t="n">
        <x:v>112920.9818064294</x:v>
      </x:c>
      <x:c r="G3957" s="120" t="n">
        <x:v>104346.8598271041</x:v>
      </x:c>
      <x:c r="H3957" s="119" t="n">
        <x:v>0.03296387743415737</x:v>
      </x:c>
      <x:c r="I3957" s="119" t="n">
        <x:f>IFERROR(ABS(F3957-D3957)/ABS(D3957),"")</x:f>
        <x:v>0.10873154640224449</x:v>
      </x:c>
      <x:c r="J3957" s="119" t="n">
        <x:f>IFERROR(ABS(G3957-D3957)/ABS(D3957),"")</x:f>
        <x:v>0.02454524754881437</x:v>
      </x:c>
      <x:c r="K3957" s="120" t="n">
        <x:f>E3957-D3957</x:f>
        <x:v>3357.2720250366256</x:v>
      </x:c>
      <x:c r="L3957" s="77" t="str">
        <x:v>weighted_hybrid</x:v>
      </x:c>
      <x:c r="M3957" s="77" t="str">
        <x:v>是</x:v>
      </x:c>
      <x:c r="N3957" s="77" t="str">
        <x:v>是</x:v>
      </x:c>
    </x:row>
    <x:row r="3958">
      <x:c r="A3958" s="77" t="str">
        <x:v>4994</x:v>
      </x:c>
      <x:c r="B3958" s="77" t="str">
        <x:v>傳奇</x:v>
      </x:c>
      <x:c r="C3958" s="125" t="n">
        <x:v>45809</x:v>
      </x:c>
      <x:c r="D3958" s="120" t="n">
        <x:v>83933</x:v>
      </x:c>
      <x:c r="E3958" s="120" t="n">
        <x:v>97384.55807867133</x:v>
      </x:c>
      <x:c r="F3958" s="120" t="n">
        <x:v>94376.54786107596</x:v>
      </x:c>
      <x:c r="G3958" s="120" t="n">
        <x:v>97718.78143618192</x:v>
      </x:c>
      <x:c r="H3958" s="119" t="n">
        <x:v>0.16026542693185428</x:v>
      </x:c>
      <x:c r="I3958" s="119" t="n">
        <x:f>IFERROR(ABS(F3958-D3958)/ABS(D3958),"")</x:f>
        <x:v>0.12442719622884872</x:v>
      </x:c>
      <x:c r="J3958" s="119" t="n">
        <x:f>IFERROR(ABS(G3958-D3958)/ABS(D3958),"")</x:f>
        <x:v>0.16424745256552153</x:v>
      </x:c>
      <x:c r="K3958" s="120" t="n">
        <x:f>E3958-D3958</x:f>
        <x:v>13451.558078671325</x:v>
      </x:c>
      <x:c r="L3958" s="77" t="str">
        <x:v>weighted_hybrid</x:v>
      </x:c>
      <x:c r="M3958" s="77" t="str">
        <x:v>是</x:v>
      </x:c>
      <x:c r="N3958" s="77" t="str">
        <x:v>是</x:v>
      </x:c>
    </x:row>
    <x:row r="3959">
      <x:c r="A3959" s="77" t="str">
        <x:v>4994</x:v>
      </x:c>
      <x:c r="B3959" s="77" t="str">
        <x:v>傳奇</x:v>
      </x:c>
      <x:c r="C3959" s="125" t="n">
        <x:v>45839</x:v>
      </x:c>
      <x:c r="D3959" s="120" t="n">
        <x:v>125659</x:v>
      </x:c>
      <x:c r="E3959" s="120" t="n">
        <x:v>95003.25908008112</x:v>
      </x:c>
      <x:c r="F3959" s="120" t="n">
        <x:v>98514.328216999</x:v>
      </x:c>
      <x:c r="G3959" s="120" t="n">
        <x:v>94613.14028709024</x:v>
      </x:c>
      <x:c r="H3959" s="119" t="n">
        <x:v>0.24395977144429673</x:v>
      </x:c>
      <x:c r="I3959" s="119" t="n">
        <x:f>IFERROR(ABS(F3959-D3959)/ABS(D3959),"")</x:f>
        <x:v>0.21601852460230467</x:v>
      </x:c>
      <x:c r="J3959" s="119" t="n">
        <x:f>IFERROR(ABS(G3959-D3959)/ABS(D3959),"")</x:f>
        <x:v>0.24706435442674032</x:v>
      </x:c>
      <x:c r="K3959" s="120" t="n">
        <x:f>E3959-D3959</x:f>
        <x:v>-30655.740919918884</x:v>
      </x:c>
      <x:c r="L3959" s="77" t="str">
        <x:v>weighted_hybrid</x:v>
      </x:c>
      <x:c r="M3959" s="77" t="str">
        <x:v>是</x:v>
      </x:c>
      <x:c r="N3959" s="77" t="str">
        <x:v>是</x:v>
      </x:c>
    </x:row>
    <x:row r="3960">
      <x:c r="A3960" s="77" t="str">
        <x:v>4994</x:v>
      </x:c>
      <x:c r="B3960" s="77" t="str">
        <x:v>傳奇</x:v>
      </x:c>
      <x:c r="C3960" s="125" t="n">
        <x:v>45870</x:v>
      </x:c>
      <x:c r="D3960" s="120" t="n">
        <x:v>96294</x:v>
      </x:c>
      <x:c r="E3960" s="120" t="n">
        <x:v>105853.95525540218</x:v>
      </x:c>
      <x:c r="F3960" s="120" t="n">
        <x:v>105714.8390031068</x:v>
      </x:c>
      <x:c r="G3960" s="120" t="n">
        <x:v>105869.41261676834</x:v>
      </x:c>
      <x:c r="H3960" s="119" t="n">
        <x:v>0.0992788258396388</x:v>
      </x:c>
      <x:c r="I3960" s="119" t="n">
        <x:f>IFERROR(ABS(F3960-D3960)/ABS(D3960),"")</x:f>
        <x:v>0.0978341226151868</x:v>
      </x:c>
      <x:c r="J3960" s="119" t="n">
        <x:f>IFERROR(ABS(G3960-D3960)/ABS(D3960),"")</x:f>
        <x:v>0.09943934842013358</x:v>
      </x:c>
      <x:c r="K3960" s="120" t="n">
        <x:f>E3960-D3960</x:f>
        <x:v>9559.95525540218</x:v>
      </x:c>
      <x:c r="L3960" s="77" t="str">
        <x:v>weighted_hybrid</x:v>
      </x:c>
      <x:c r="M3960" s="77" t="str">
        <x:v>是</x:v>
      </x:c>
      <x:c r="N3960" s="77" t="str">
        <x:v>是</x:v>
      </x:c>
    </x:row>
    <x:row r="3961">
      <x:c r="A3961" s="77" t="str">
        <x:v>4994</x:v>
      </x:c>
      <x:c r="B3961" s="77" t="str">
        <x:v>傳奇</x:v>
      </x:c>
      <x:c r="C3961" s="125" t="n">
        <x:v>45901</x:v>
      </x:c>
      <x:c r="D3961" s="120" t="n">
        <x:v>83783</x:v>
      </x:c>
      <x:c r="E3961" s="120" t="n">
        <x:v>105312.2997309911</x:v>
      </x:c>
      <x:c r="F3961" s="120" t="n">
        <x:v>96995.20424784345</x:v>
      </x:c>
      <x:c r="G3961" s="120" t="n">
        <x:v>106236.42145134084</x:v>
      </x:c>
      <x:c r="H3961" s="119" t="n">
        <x:v>0.2569650135587303</x:v>
      </x:c>
      <x:c r="I3961" s="119" t="n">
        <x:f>IFERROR(ABS(F3961-D3961)/ABS(D3961),"")</x:f>
        <x:v>0.1576955259162771</x:v>
      </x:c>
      <x:c r="J3961" s="119" t="n">
        <x:f>IFERROR(ABS(G3961-D3961)/ABS(D3961),"")</x:f>
        <x:v>0.26799495663011397</x:v>
      </x:c>
      <x:c r="K3961" s="120" t="n">
        <x:f>E3961-D3961</x:f>
        <x:v>21529.2997309911</x:v>
      </x:c>
      <x:c r="L3961" s="77" t="str">
        <x:v>weighted_hybrid</x:v>
      </x:c>
      <x:c r="M3961" s="77" t="str">
        <x:v>是</x:v>
      </x:c>
      <x:c r="N3961" s="77" t="str">
        <x:v>是</x:v>
      </x:c>
    </x:row>
    <x:row r="3962">
      <x:c r="A3962" s="77" t="str">
        <x:v>4994</x:v>
      </x:c>
      <x:c r="B3962" s="77" t="str">
        <x:v>傳奇</x:v>
      </x:c>
      <x:c r="C3962" s="125" t="n">
        <x:v>45931</x:v>
      </x:c>
      <x:c r="D3962" s="120" t="n">
        <x:v>86378</x:v>
      </x:c>
      <x:c r="E3962" s="120" t="n">
        <x:v>95307.55335548962</x:v>
      </x:c>
      <x:c r="F3962" s="120" t="n">
        <x:v>83317.19690145575</x:v>
      </x:c>
      <x:c r="G3962" s="120" t="n">
        <x:v>96639.8151837156</x:v>
      </x:c>
      <x:c r="H3962" s="119" t="n">
        <x:v>0.10337763499374407</x:v>
      </x:c>
      <x:c r="I3962" s="119" t="n">
        <x:f>IFERROR(ABS(F3962-D3962)/ABS(D3962),"")</x:f>
        <x:v>0.035434984585707534</x:v>
      </x:c>
      <x:c r="J3962" s="119" t="n">
        <x:f>IFERROR(ABS(G3962-D3962)/ABS(D3962),"")</x:f>
        <x:v>0.11880125939146083</x:v>
      </x:c>
      <x:c r="K3962" s="120" t="n">
        <x:f>E3962-D3962</x:f>
        <x:v>8929.553355489625</x:v>
      </x:c>
      <x:c r="L3962" s="77" t="str">
        <x:v>weighted_hybrid</x:v>
      </x:c>
      <x:c r="M3962" s="77" t="str">
        <x:v>是</x:v>
      </x:c>
      <x:c r="N3962" s="77" t="str">
        <x:v>是</x:v>
      </x:c>
    </x:row>
    <x:row r="3963">
      <x:c r="A3963" s="77" t="str">
        <x:v>4994</x:v>
      </x:c>
      <x:c r="B3963" s="77" t="str">
        <x:v>傳奇</x:v>
      </x:c>
      <x:c r="C3963" s="125" t="n">
        <x:v>45962</x:v>
      </x:c>
      <x:c r="D3963" s="120" t="n">
        <x:v>96315</x:v>
      </x:c>
      <x:c r="E3963" s="120" t="n">
        <x:v>78137.92100451134</x:v>
      </x:c>
      <x:c r="F3963" s="120" t="n">
        <x:v>81271.49811590876</x:v>
      </x:c>
      <x:c r="G3963" s="120" t="n">
        <x:v>77789.74576991162</x:v>
      </x:c>
      <x:c r="H3963" s="119" t="n">
        <x:v>0.1887253179202477</x:v>
      </x:c>
      <x:c r="I3963" s="119" t="n">
        <x:f>IFERROR(ABS(F3963-D3963)/ABS(D3963),"")</x:f>
        <x:v>0.15619064407507904</x:v>
      </x:c>
      <x:c r="J3963" s="119" t="n">
        <x:f>IFERROR(ABS(G3963-D3963)/ABS(D3963),"")</x:f>
        <x:v>0.1923402816808221</x:v>
      </x:c>
      <x:c r="K3963" s="120" t="n">
        <x:f>E3963-D3963</x:f>
        <x:v>-18177.078995488657</x:v>
      </x:c>
      <x:c r="L3963" s="77" t="str">
        <x:v>weighted_hybrid</x:v>
      </x:c>
      <x:c r="M3963" s="77" t="str">
        <x:v>是</x:v>
      </x:c>
      <x:c r="N3963" s="77" t="str">
        <x:v>是</x:v>
      </x:c>
    </x:row>
    <x:row r="3964">
      <x:c r="A3964" s="77" t="str">
        <x:v>4994</x:v>
      </x:c>
      <x:c r="B3964" s="77" t="str">
        <x:v>傳奇</x:v>
      </x:c>
      <x:c r="C3964" s="125" t="n">
        <x:v>45992</x:v>
      </x:c>
      <x:c r="D3964" s="120" t="n">
        <x:v>108199</x:v>
      </x:c>
      <x:c r="E3964" s="120" t="n">
        <x:v>81490.94459165122</x:v>
      </x:c>
      <x:c r="F3964" s="120" t="n">
        <x:v>90734.0568361188</x:v>
      </x:c>
      <x:c r="G3964" s="120" t="n">
        <x:v>80463.9321200437</x:v>
      </x:c>
      <x:c r="H3964" s="119" t="n">
        <x:v>0.24684198013242986</x:v>
      </x:c>
      <x:c r="I3964" s="119" t="n">
        <x:f>IFERROR(ABS(F3964-D3964)/ABS(D3964),"")</x:f>
        <x:v>0.1614150145923825</x:v>
      </x:c>
      <x:c r="J3964" s="119" t="n">
        <x:f>IFERROR(ABS(G3964-D3964)/ABS(D3964),"")</x:f>
        <x:v>0.2563338651924353</x:v>
      </x:c>
      <x:c r="K3964" s="120" t="n">
        <x:f>E3964-D3964</x:f>
        <x:v>-26708.05540834878</x:v>
      </x:c>
      <x:c r="L3964" s="77" t="str">
        <x:v>weighted_hybrid</x:v>
      </x:c>
      <x:c r="M3964" s="77" t="str">
        <x:v>是</x:v>
      </x:c>
      <x:c r="N3964" s="77" t="str">
        <x:v>是</x:v>
      </x:c>
    </x:row>
    <x:row r="3965">
      <x:c r="A3965" s="77" t="str">
        <x:v>5014</x:v>
      </x:c>
      <x:c r="B3965" s="77" t="str">
        <x:v>建錩</x:v>
      </x:c>
      <x:c r="C3965" s="125" t="n">
        <x:v>45658</x:v>
      </x:c>
      <x:c r="D3965" s="120" t="n">
        <x:v>856671</x:v>
      </x:c>
      <x:c r="E3965" s="120" t="n">
        <x:v>1451873.4733202711</x:v>
      </x:c>
      <x:c r="F3965" s="120" t="n">
        <x:v>1139573.822935603</x:v>
      </x:c>
      <x:c r="G3965" s="120" t="n">
        <x:v>1486573.4344741232</x:v>
      </x:c>
      <x:c r="H3965" s="119" t="n">
        <x:v>0.6947853648836848</x:v>
      </x:c>
      <x:c r="I3965" s="119" t="n">
        <x:f>IFERROR(ABS(F3965-D3965)/ABS(D3965),"")</x:f>
        <x:v>0.3302350878407266</x:v>
      </x:c>
      <x:c r="J3965" s="119" t="n">
        <x:f>IFERROR(ABS(G3965-D3965)/ABS(D3965),"")</x:f>
        <x:v>0.7352909512217913</x:v>
      </x:c>
      <x:c r="K3965" s="120" t="n">
        <x:f>E3965-D3965</x:f>
        <x:v>595202.4733202711</x:v>
      </x:c>
      <x:c r="L3965" s="77" t="str">
        <x:v>weighted_hybrid</x:v>
      </x:c>
      <x:c r="M3965" s="77" t="str">
        <x:v>是</x:v>
      </x:c>
      <x:c r="N3965" s="77" t="str">
        <x:v>是</x:v>
      </x:c>
    </x:row>
    <x:row r="3966">
      <x:c r="A3966" s="77" t="str">
        <x:v>5014</x:v>
      </x:c>
      <x:c r="B3966" s="77" t="str">
        <x:v>建錩</x:v>
      </x:c>
      <x:c r="C3966" s="125" t="n">
        <x:v>45689</x:v>
      </x:c>
      <x:c r="D3966" s="120" t="n">
        <x:v>889970</x:v>
      </x:c>
      <x:c r="E3966" s="120" t="n">
        <x:v>777421.7741945172</x:v>
      </x:c>
      <x:c r="F3966" s="120" t="n">
        <x:v>759867.9459548459</x:v>
      </x:c>
      <x:c r="G3966" s="120" t="n">
        <x:v>779372.1995544806</x:v>
      </x:c>
      <x:c r="H3966" s="119" t="n">
        <x:v>0.1264629434761653</x:v>
      </x:c>
      <x:c r="I3966" s="119" t="n">
        <x:f>IFERROR(ABS(F3966-D3966)/ABS(D3966),"")</x:f>
        <x:v>0.14618701084885347</x:v>
      </x:c>
      <x:c r="J3966" s="119" t="n">
        <x:f>IFERROR(ABS(G3966-D3966)/ABS(D3966),"")</x:f>
        <x:v>0.12427138043475554</x:v>
      </x:c>
      <x:c r="K3966" s="120" t="n">
        <x:f>E3966-D3966</x:f>
        <x:v>-112548.22580548283</x:v>
      </x:c>
      <x:c r="L3966" s="77" t="str">
        <x:v>weighted_hybrid</x:v>
      </x:c>
      <x:c r="M3966" s="77" t="str">
        <x:v>是</x:v>
      </x:c>
      <x:c r="N3966" s="77" t="str">
        <x:v>是</x:v>
      </x:c>
    </x:row>
    <x:row r="3967">
      <x:c r="A3967" s="77" t="str">
        <x:v>5014</x:v>
      </x:c>
      <x:c r="B3967" s="77" t="str">
        <x:v>建錩</x:v>
      </x:c>
      <x:c r="C3967" s="125" t="n">
        <x:v>45717</x:v>
      </x:c>
      <x:c r="D3967" s="120" t="n">
        <x:v>1517237</x:v>
      </x:c>
      <x:c r="E3967" s="120" t="n">
        <x:v>1130065.2214507083</x:v>
      </x:c>
      <x:c r="F3967" s="120" t="n">
        <x:v>1446503.1048183558</x:v>
      </x:c>
      <x:c r="G3967" s="120" t="n">
        <x:v>1094905.4566320807</x:v>
      </x:c>
      <x:c r="H3967" s="119" t="n">
        <x:v>0.25518213604683493</x:v>
      </x:c>
      <x:c r="I3967" s="119" t="n">
        <x:f>IFERROR(ABS(F3967-D3967)/ABS(D3967),"")</x:f>
        <x:v>0.04662020184166629</x:v>
      </x:c>
      <x:c r="J3967" s="119" t="n">
        <x:f>IFERROR(ABS(G3967-D3967)/ABS(D3967),"")</x:f>
        <x:v>0.27835568429185376</x:v>
      </x:c>
      <x:c r="K3967" s="120" t="n">
        <x:f>E3967-D3967</x:f>
        <x:v>-387171.77854929166</x:v>
      </x:c>
      <x:c r="L3967" s="77" t="str">
        <x:v>weighted_hybrid</x:v>
      </x:c>
      <x:c r="M3967" s="77" t="str">
        <x:v>是</x:v>
      </x:c>
      <x:c r="N3967" s="77" t="str">
        <x:v>是</x:v>
      </x:c>
    </x:row>
    <x:row r="3968">
      <x:c r="A3968" s="77" t="str">
        <x:v>5014</x:v>
      </x:c>
      <x:c r="B3968" s="77" t="str">
        <x:v>建錩</x:v>
      </x:c>
      <x:c r="C3968" s="125" t="n">
        <x:v>45748</x:v>
      </x:c>
      <x:c r="D3968" s="120" t="n">
        <x:v>1381254</x:v>
      </x:c>
      <x:c r="E3968" s="120" t="n">
        <x:v>1651186.3204735264</x:v>
      </x:c>
      <x:c r="F3968" s="120" t="n">
        <x:v>1434224.343358367</x:v>
      </x:c>
      <x:c r="G3968" s="120" t="n">
        <x:v>1675293.2068196551</x:v>
      </x:c>
      <x:c r="H3968" s="119" t="n">
        <x:v>0.19542554843173407</x:v>
      </x:c>
      <x:c r="I3968" s="119" t="n">
        <x:f>IFERROR(ABS(F3968-D3968)/ABS(D3968),"")</x:f>
        <x:v>0.03834945879495515</x:v>
      </x:c>
      <x:c r="J3968" s="119" t="n">
        <x:f>IFERROR(ABS(G3968-D3968)/ABS(D3968),"")</x:f>
        <x:v>0.212878447280265</x:v>
      </x:c>
      <x:c r="K3968" s="120" t="n">
        <x:f>E3968-D3968</x:f>
        <x:v>269932.3204735264</x:v>
      </x:c>
      <x:c r="L3968" s="77" t="str">
        <x:v>weighted_hybrid</x:v>
      </x:c>
      <x:c r="M3968" s="77" t="str">
        <x:v>是</x:v>
      </x:c>
      <x:c r="N3968" s="77" t="str">
        <x:v>是</x:v>
      </x:c>
    </x:row>
    <x:row r="3969">
      <x:c r="A3969" s="77" t="str">
        <x:v>5014</x:v>
      </x:c>
      <x:c r="B3969" s="77" t="str">
        <x:v>建錩</x:v>
      </x:c>
      <x:c r="C3969" s="125" t="n">
        <x:v>45778</x:v>
      </x:c>
      <x:c r="D3969" s="120" t="n">
        <x:v>1100341</x:v>
      </x:c>
      <x:c r="E3969" s="120" t="n">
        <x:v>1564528.703816081</x:v>
      </x:c>
      <x:c r="F3969" s="120" t="n">
        <x:v>1445015.8710176602</x:v>
      </x:c>
      <x:c r="G3969" s="120" t="n">
        <x:v>1577807.9074603498</x:v>
      </x:c>
      <x:c r="H3969" s="119" t="n">
        <x:v>0.42185804565682905</x:v>
      </x:c>
      <x:c r="I3969" s="119" t="n">
        <x:f>IFERROR(ABS(F3969-D3969)/ABS(D3969),"")</x:f>
        <x:v>0.31324368629148625</x:v>
      </x:c>
      <x:c r="J3969" s="119" t="n">
        <x:f>IFERROR(ABS(G3969-D3969)/ABS(D3969),"")</x:f>
        <x:v>0.43392630780853375</x:v>
      </x:c>
      <x:c r="K3969" s="120" t="n">
        <x:f>E3969-D3969</x:f>
        <x:v>464187.70381608093</x:v>
      </x:c>
      <x:c r="L3969" s="77" t="str">
        <x:v>weighted_hybrid</x:v>
      </x:c>
      <x:c r="M3969" s="77" t="str">
        <x:v>是</x:v>
      </x:c>
      <x:c r="N3969" s="77" t="str">
        <x:v>是</x:v>
      </x:c>
    </x:row>
    <x:row r="3970">
      <x:c r="A3970" s="77" t="str">
        <x:v>5014</x:v>
      </x:c>
      <x:c r="B3970" s="77" t="str">
        <x:v>建錩</x:v>
      </x:c>
      <x:c r="C3970" s="125" t="n">
        <x:v>45809</x:v>
      </x:c>
      <x:c r="D3970" s="120" t="n">
        <x:v>1350841</x:v>
      </x:c>
      <x:c r="E3970" s="120" t="n">
        <x:v>1102560.9721657517</x:v>
      </x:c>
      <x:c r="F3970" s="120" t="n">
        <x:v>1244229.9502525206</x:v>
      </x:c>
      <x:c r="G3970" s="120" t="n">
        <x:v>1086819.9746005551</x:v>
      </x:c>
      <x:c r="H3970" s="119" t="n">
        <x:v>0.18379663323385081</x:v>
      </x:c>
      <x:c r="I3970" s="119" t="n">
        <x:f>IFERROR(ABS(F3970-D3970)/ABS(D3970),"")</x:f>
        <x:v>0.07892198248904156</x:v>
      </x:c>
      <x:c r="J3970" s="119" t="n">
        <x:f>IFERROR(ABS(G3970-D3970)/ABS(D3970),"")</x:f>
        <x:v>0.19544937220549632</x:v>
      </x:c>
      <x:c r="K3970" s="120" t="n">
        <x:f>E3970-D3970</x:f>
        <x:v>-248280.02783424826</x:v>
      </x:c>
      <x:c r="L3970" s="77" t="str">
        <x:v>weighted_hybrid</x:v>
      </x:c>
      <x:c r="M3970" s="77" t="str">
        <x:v>是</x:v>
      </x:c>
      <x:c r="N3970" s="77" t="str">
        <x:v>是</x:v>
      </x:c>
    </x:row>
    <x:row r="3971">
      <x:c r="A3971" s="77" t="str">
        <x:v>5014</x:v>
      </x:c>
      <x:c r="B3971" s="77" t="str">
        <x:v>建錩</x:v>
      </x:c>
      <x:c r="C3971" s="125" t="n">
        <x:v>45839</x:v>
      </x:c>
      <x:c r="D3971" s="120" t="n">
        <x:v>1266956</x:v>
      </x:c>
      <x:c r="E3971" s="120" t="n">
        <x:v>1266114.5667170624</x:v>
      </x:c>
      <x:c r="F3971" s="120" t="n">
        <x:v>1258809.3949977378</x:v>
      </x:c>
      <x:c r="G3971" s="120" t="n">
        <x:v>1266926.252463654</x:v>
      </x:c>
      <x:c r="H3971" s="119" t="n">
        <x:v>0.0006641377308585474</x:v>
      </x:c>
      <x:c r="I3971" s="119" t="n">
        <x:f>IFERROR(ABS(F3971-D3971)/ABS(D3971),"")</x:f>
        <x:v>0.0064300615035266925</x:v>
      </x:c>
      <x:c r="J3971" s="119" t="n">
        <x:f>IFERROR(ABS(G3971-D3971)/ABS(D3971),"")</x:f>
        <x:v>0.00002347953389548138</x:v>
      </x:c>
      <x:c r="K3971" s="120" t="n">
        <x:f>E3971-D3971</x:f>
        <x:v>-841.4332829376217</x:v>
      </x:c>
      <x:c r="L3971" s="77" t="str">
        <x:v>weighted_hybrid</x:v>
      </x:c>
      <x:c r="M3971" s="77" t="str">
        <x:v>是</x:v>
      </x:c>
      <x:c r="N3971" s="77" t="str">
        <x:v>是</x:v>
      </x:c>
    </x:row>
    <x:row r="3972">
      <x:c r="A3972" s="77" t="str">
        <x:v>5014</x:v>
      </x:c>
      <x:c r="B3972" s="77" t="str">
        <x:v>建錩</x:v>
      </x:c>
      <x:c r="C3972" s="125" t="n">
        <x:v>45870</x:v>
      </x:c>
      <x:c r="D3972" s="120" t="n">
        <x:v>1191931</x:v>
      </x:c>
      <x:c r="E3972" s="120" t="n">
        <x:v>1312883.0924549124</x:v>
      </x:c>
      <x:c r="F3972" s="120" t="n">
        <x:v>1358220.3792770372</x:v>
      </x:c>
      <x:c r="G3972" s="120" t="n">
        <x:v>1307845.616141343</x:v>
      </x:c>
      <x:c r="H3972" s="119" t="n">
        <x:v>0.10147575023630762</x:v>
      </x:c>
      <x:c r="I3972" s="119" t="n">
        <x:f>IFERROR(ABS(F3972-D3972)/ABS(D3972),"")</x:f>
        <x:v>0.1395125886289032</x:v>
      </x:c>
      <x:c r="J3972" s="119" t="n">
        <x:f>IFERROR(ABS(G3972-D3972)/ABS(D3972),"")</x:f>
        <x:v>0.09724943485935261</x:v>
      </x:c>
      <x:c r="K3972" s="120" t="n">
        <x:f>E3972-D3972</x:f>
        <x:v>120952.09245491237</x:v>
      </x:c>
      <x:c r="L3972" s="77" t="str">
        <x:v>weighted_hybrid</x:v>
      </x:c>
      <x:c r="M3972" s="77" t="str">
        <x:v>是</x:v>
      </x:c>
      <x:c r="N3972" s="77" t="str">
        <x:v>是</x:v>
      </x:c>
    </x:row>
    <x:row r="3973">
      <x:c r="A3973" s="77" t="str">
        <x:v>5014</x:v>
      </x:c>
      <x:c r="B3973" s="77" t="str">
        <x:v>建錩</x:v>
      </x:c>
      <x:c r="C3973" s="125" t="n">
        <x:v>45901</x:v>
      </x:c>
      <x:c r="D3973" s="120" t="n">
        <x:v>1400939</x:v>
      </x:c>
      <x:c r="E3973" s="120" t="n">
        <x:v>1279808.22711886</x:v>
      </x:c>
      <x:c r="F3973" s="120" t="n">
        <x:v>1341549.3596807732</x:v>
      </x:c>
      <x:c r="G3973" s="120" t="n">
        <x:v>1272948.1012786475</x:v>
      </x:c>
      <x:c r="H3973" s="119" t="n">
        <x:v>0.086463987997436</x:v>
      </x:c>
      <x:c r="I3973" s="119" t="n">
        <x:f>IFERROR(ABS(F3973-D3973)/ABS(D3973),"")</x:f>
        <x:v>0.04239273824144147</x:v>
      </x:c>
      <x:c r="J3973" s="119" t="n">
        <x:f>IFERROR(ABS(G3973-D3973)/ABS(D3973),"")</x:f>
        <x:v>0.09136079352587975</x:v>
      </x:c>
      <x:c r="K3973" s="120" t="n">
        <x:f>E3973-D3973</x:f>
        <x:v>-121130.77288114</x:v>
      </x:c>
      <x:c r="L3973" s="77" t="str">
        <x:v>weighted_hybrid</x:v>
      </x:c>
      <x:c r="M3973" s="77" t="str">
        <x:v>是</x:v>
      </x:c>
      <x:c r="N3973" s="77" t="str">
        <x:v>是</x:v>
      </x:c>
    </x:row>
    <x:row r="3974">
      <x:c r="A3974" s="77" t="str">
        <x:v>5014</x:v>
      </x:c>
      <x:c r="B3974" s="77" t="str">
        <x:v>建錩</x:v>
      </x:c>
      <x:c r="C3974" s="125" t="n">
        <x:v>45931</x:v>
      </x:c>
      <x:c r="D3974" s="120" t="n">
        <x:v>1071703</x:v>
      </x:c>
      <x:c r="E3974" s="120" t="n">
        <x:v>1415061.4906032032</x:v>
      </x:c>
      <x:c r="F3974" s="120" t="n">
        <x:v>1297270.0028601128</x:v>
      </x:c>
      <x:c r="G3974" s="120" t="n">
        <x:v>1428149.4336857689</x:v>
      </x:c>
      <x:c r="H3974" s="119" t="n">
        <x:v>0.32038586306393024</x:v>
      </x:c>
      <x:c r="I3974" s="119" t="n">
        <x:f>IFERROR(ABS(F3974-D3974)/ABS(D3974),"")</x:f>
        <x:v>0.2104752929310759</x:v>
      </x:c>
      <x:c r="J3974" s="119" t="n">
        <x:f>IFERROR(ABS(G3974-D3974)/ABS(D3974),"")</x:f>
        <x:v>0.3325981486342474</x:v>
      </x:c>
      <x:c r="K3974" s="120" t="n">
        <x:f>E3974-D3974</x:f>
        <x:v>343358.4906032032</x:v>
      </x:c>
      <x:c r="L3974" s="77" t="str">
        <x:v>weighted_hybrid</x:v>
      </x:c>
      <x:c r="M3974" s="77" t="str">
        <x:v>是</x:v>
      </x:c>
      <x:c r="N3974" s="77" t="str">
        <x:v>是</x:v>
      </x:c>
    </x:row>
    <x:row r="3975">
      <x:c r="A3975" s="77" t="str">
        <x:v>5014</x:v>
      </x:c>
      <x:c r="B3975" s="77" t="str">
        <x:v>建錩</x:v>
      </x:c>
      <x:c r="C3975" s="125" t="n">
        <x:v>45962</x:v>
      </x:c>
      <x:c r="D3975" s="120" t="n">
        <x:v>1374917</x:v>
      </x:c>
      <x:c r="E3975" s="120" t="n">
        <x:v>1256510.9574485607</x:v>
      </x:c>
      <x:c r="F3975" s="120" t="n">
        <x:v>1381347.398268293</x:v>
      </x:c>
      <x:c r="G3975" s="120" t="n">
        <x:v>1242640.2418019236</x:v>
      </x:c>
      <x:c r="H3975" s="119" t="n">
        <x:v>0.08611868392887662</x:v>
      </x:c>
      <x:c r="I3975" s="119" t="n">
        <x:f>IFERROR(ABS(F3975-D3975)/ABS(D3975),"")</x:f>
        <x:v>0.004676935602871221</x:v>
      </x:c>
      <x:c r="J3975" s="119" t="n">
        <x:f>IFERROR(ABS(G3975-D3975)/ABS(D3975),"")</x:f>
        <x:v>0.096207086099071</x:v>
      </x:c>
      <x:c r="K3975" s="120" t="n">
        <x:f>E3975-D3975</x:f>
        <x:v>-118406.04255143926</x:v>
      </x:c>
      <x:c r="L3975" s="77" t="str">
        <x:v>weighted_hybrid</x:v>
      </x:c>
      <x:c r="M3975" s="77" t="str">
        <x:v>是</x:v>
      </x:c>
      <x:c r="N3975" s="77" t="str">
        <x:v>是</x:v>
      </x:c>
    </x:row>
    <x:row r="3976">
      <x:c r="A3976" s="77" t="str">
        <x:v>5014</x:v>
      </x:c>
      <x:c r="B3976" s="77" t="str">
        <x:v>建錩</x:v>
      </x:c>
      <x:c r="C3976" s="125" t="n">
        <x:v>45992</x:v>
      </x:c>
      <x:c r="D3976" s="120" t="n">
        <x:v>1550270</x:v>
      </x:c>
      <x:c r="E3976" s="120" t="n">
        <x:v>1214333.2438564105</x:v>
      </x:c>
      <x:c r="F3976" s="120" t="n">
        <x:v>1224996.1067315345</x:v>
      </x:c>
      <x:c r="G3976" s="120" t="n">
        <x:v>1213148.48131473</x:v>
      </x:c>
      <x:c r="H3976" s="119" t="n">
        <x:v>0.21669564407721847</x:v>
      </x:c>
      <x:c r="I3976" s="119" t="n">
        <x:f>IFERROR(ABS(F3976-D3976)/ABS(D3976),"")</x:f>
        <x:v>0.20981757582128632</x:v>
      </x:c>
      <x:c r="J3976" s="119" t="n">
        <x:f>IFERROR(ABS(G3976-D3976)/ABS(D3976),"")</x:f>
        <x:v>0.21745987388343327</x:v>
      </x:c>
      <x:c r="K3976" s="120" t="n">
        <x:f>E3976-D3976</x:f>
        <x:v>-335936.7561435895</x:v>
      </x:c>
      <x:c r="L3976" s="77" t="str">
        <x:v>weighted_hybrid</x:v>
      </x:c>
      <x:c r="M3976" s="77" t="str">
        <x:v>是</x:v>
      </x:c>
      <x:c r="N3976" s="77" t="str">
        <x:v>是</x:v>
      </x:c>
    </x:row>
    <x:row r="3977">
      <x:c r="A3977" s="77" t="str">
        <x:v>5201</x:v>
      </x:c>
      <x:c r="B3977" s="77" t="str">
        <x:v>凱衛</x:v>
      </x:c>
      <x:c r="C3977" s="125" t="n">
        <x:v>45658</x:v>
      </x:c>
      <x:c r="D3977" s="120" t="n">
        <x:v>16009</x:v>
      </x:c>
      <x:c r="E3977" s="120" t="n">
        <x:v>20169.28012492035</x:v>
      </x:c>
      <x:c r="F3977" s="120" t="n">
        <x:v>14666.444985938022</x:v>
      </x:c>
      <x:c r="G3977" s="120" t="n">
        <x:v>20780.70625147394</x:v>
      </x:c>
      <x:c r="H3977" s="119" t="n">
        <x:v>0.2598713301842933</x:v>
      </x:c>
      <x:c r="I3977" s="119" t="n">
        <x:f>IFERROR(ABS(F3977-D3977)/ABS(D3977),"")</x:f>
        <x:v>0.08386251571378463</x:v>
      </x:c>
      <x:c r="J3977" s="119" t="n">
        <x:f>IFERROR(ABS(G3977-D3977)/ABS(D3977),"")</x:f>
        <x:v>0.298063979728524</x:v>
      </x:c>
      <x:c r="K3977" s="120" t="n">
        <x:f>E3977-D3977</x:f>
        <x:v>4160.280124920351</x:v>
      </x:c>
      <x:c r="L3977" s="77" t="str">
        <x:v>weighted_hybrid</x:v>
      </x:c>
      <x:c r="M3977" s="77" t="str">
        <x:v>是</x:v>
      </x:c>
      <x:c r="N3977" s="77" t="str">
        <x:v>是</x:v>
      </x:c>
    </x:row>
    <x:row r="3978">
      <x:c r="A3978" s="77" t="str">
        <x:v>5201</x:v>
      </x:c>
      <x:c r="B3978" s="77" t="str">
        <x:v>凱衛</x:v>
      </x:c>
      <x:c r="C3978" s="125" t="n">
        <x:v>45689</x:v>
      </x:c>
      <x:c r="D3978" s="120" t="n">
        <x:v>21805</x:v>
      </x:c>
      <x:c r="E3978" s="120" t="n">
        <x:v>37700.65543119079</x:v>
      </x:c>
      <x:c r="F3978" s="120" t="n">
        <x:v>22307.228316405493</x:v>
      </x:c>
      <x:c r="G3978" s="120" t="n">
        <x:v>39411.03622172248</x:v>
      </x:c>
      <x:c r="H3978" s="119" t="n">
        <x:v>0.7289913061770599</x:v>
      </x:c>
      <x:c r="I3978" s="119" t="n">
        <x:f>IFERROR(ABS(F3978-D3978)/ABS(D3978),"")</x:f>
        <x:v>0.023032713432950856</x:v>
      </x:c>
      <x:c r="J3978" s="119" t="n">
        <x:f>IFERROR(ABS(G3978-D3978)/ABS(D3978),"")</x:f>
        <x:v>0.8074311498152938</x:v>
      </x:c>
      <x:c r="K3978" s="120" t="n">
        <x:f>E3978-D3978</x:f>
        <x:v>15895.65543119079</x:v>
      </x:c>
      <x:c r="L3978" s="77" t="str">
        <x:v>weighted_hybrid</x:v>
      </x:c>
      <x:c r="M3978" s="77" t="str">
        <x:v>是</x:v>
      </x:c>
      <x:c r="N3978" s="77" t="str">
        <x:v>是</x:v>
      </x:c>
    </x:row>
    <x:row r="3979">
      <x:c r="A3979" s="77" t="str">
        <x:v>5201</x:v>
      </x:c>
      <x:c r="B3979" s="77" t="str">
        <x:v>凱衛</x:v>
      </x:c>
      <x:c r="C3979" s="125" t="n">
        <x:v>45717</x:v>
      </x:c>
      <x:c r="D3979" s="120" t="n">
        <x:v>33647</x:v>
      </x:c>
      <x:c r="E3979" s="120" t="n">
        <x:v>21906.1386344773</x:v>
      </x:c>
      <x:c r="F3979" s="120" t="n">
        <x:v>21884.459580055987</x:v>
      </x:c>
      <x:c r="G3979" s="120" t="n">
        <x:v>21908.54741830189</x:v>
      </x:c>
      <x:c r="H3979" s="119" t="n">
        <x:v>0.3489422939793355</x:v>
      </x:c>
      <x:c r="I3979" s="119" t="n">
        <x:f>IFERROR(ABS(F3979-D3979)/ABS(D3979),"")</x:f>
        <x:v>0.3495866026672218</x:v>
      </x:c>
      <x:c r="J3979" s="119" t="n">
        <x:f>IFERROR(ABS(G3979-D3979)/ABS(D3979),"")</x:f>
        <x:v>0.3488707041251259</x:v>
      </x:c>
      <x:c r="K3979" s="120" t="n">
        <x:f>E3979-D3979</x:f>
        <x:v>-11740.861365522702</x:v>
      </x:c>
      <x:c r="L3979" s="77" t="str">
        <x:v>weighted_hybrid</x:v>
      </x:c>
      <x:c r="M3979" s="77" t="str">
        <x:v>是</x:v>
      </x:c>
      <x:c r="N3979" s="77" t="str">
        <x:v>是</x:v>
      </x:c>
    </x:row>
    <x:row r="3980">
      <x:c r="A3980" s="77" t="str">
        <x:v>5201</x:v>
      </x:c>
      <x:c r="B3980" s="77" t="str">
        <x:v>凱衛</x:v>
      </x:c>
      <x:c r="C3980" s="125" t="n">
        <x:v>45748</x:v>
      </x:c>
      <x:c r="D3980" s="120" t="n">
        <x:v>27355</x:v>
      </x:c>
      <x:c r="E3980" s="120" t="n">
        <x:v>28060.295332535192</x:v>
      </x:c>
      <x:c r="F3980" s="120" t="n">
        <x:v>19859.19082857885</x:v>
      </x:c>
      <x:c r="G3980" s="120" t="n">
        <x:v>28971.529166308115</x:v>
      </x:c>
      <x:c r="H3980" s="119" t="n">
        <x:v>0.02578304999214739</x:v>
      </x:c>
      <x:c r="I3980" s="119" t="n">
        <x:f>IFERROR(ABS(F3980-D3980)/ABS(D3980),"")</x:f>
        <x:v>0.2740197101597935</x:v>
      </x:c>
      <x:c r="J3980" s="119" t="n">
        <x:f>IFERROR(ABS(G3980-D3980)/ABS(D3980),"")</x:f>
        <x:v>0.05909446778680735</x:v>
      </x:c>
      <x:c r="K3980" s="120" t="n">
        <x:f>E3980-D3980</x:f>
        <x:v>705.2953325351918</x:v>
      </x:c>
      <x:c r="L3980" s="77" t="str">
        <x:v>weighted_hybrid</x:v>
      </x:c>
      <x:c r="M3980" s="77" t="str">
        <x:v>是</x:v>
      </x:c>
      <x:c r="N3980" s="77" t="str">
        <x:v>是</x:v>
      </x:c>
    </x:row>
    <x:row r="3981">
      <x:c r="A3981" s="77" t="str">
        <x:v>5201</x:v>
      </x:c>
      <x:c r="B3981" s="77" t="str">
        <x:v>凱衛</x:v>
      </x:c>
      <x:c r="C3981" s="125" t="n">
        <x:v>45778</x:v>
      </x:c>
      <x:c r="D3981" s="120" t="n">
        <x:v>26304</x:v>
      </x:c>
      <x:c r="E3981" s="120" t="n">
        <x:v>23904.671635984385</x:v>
      </x:c>
      <x:c r="F3981" s="120" t="n">
        <x:v>22823.6005492576</x:v>
      </x:c>
      <x:c r="G3981" s="120" t="n">
        <x:v>24024.79064562069</x:v>
      </x:c>
      <x:c r="H3981" s="119" t="n">
        <x:v>0.09121534230594644</x:v>
      </x:c>
      <x:c r="I3981" s="119" t="n">
        <x:f>IFERROR(ABS(F3981-D3981)/ABS(D3981),"")</x:f>
        <x:v>0.1323144560045012</x:v>
      </x:c>
      <x:c r="J3981" s="119" t="n">
        <x:f>IFERROR(ABS(G3981-D3981)/ABS(D3981),"")</x:f>
        <x:v>0.08664877411721825</x:v>
      </x:c>
      <x:c r="K3981" s="120" t="n">
        <x:f>E3981-D3981</x:f>
        <x:v>-2399.328364015615</x:v>
      </x:c>
      <x:c r="L3981" s="77" t="str">
        <x:v>weighted_hybrid</x:v>
      </x:c>
      <x:c r="M3981" s="77" t="str">
        <x:v>是</x:v>
      </x:c>
      <x:c r="N3981" s="77" t="str">
        <x:v>是</x:v>
      </x:c>
    </x:row>
    <x:row r="3982">
      <x:c r="A3982" s="77" t="str">
        <x:v>5201</x:v>
      </x:c>
      <x:c r="B3982" s="77" t="str">
        <x:v>凱衛</x:v>
      </x:c>
      <x:c r="C3982" s="125" t="n">
        <x:v>45809</x:v>
      </x:c>
      <x:c r="D3982" s="120" t="n">
        <x:v>23998</x:v>
      </x:c>
      <x:c r="E3982" s="120" t="n">
        <x:v>27189.777926717667</x:v>
      </x:c>
      <x:c r="F3982" s="120" t="n">
        <x:v>24463.20908770076</x:v>
      </x:c>
      <x:c r="G3982" s="120" t="n">
        <x:v>27492.73001994177</x:v>
      </x:c>
      <x:c r="H3982" s="119" t="n">
        <x:v>0.13300183043243882</x:v>
      </x:c>
      <x:c r="I3982" s="119" t="n">
        <x:f>IFERROR(ABS(F3982-D3982)/ABS(D3982),"")</x:f>
        <x:v>0.019385327431484346</x:v>
      </x:c>
      <x:c r="J3982" s="119" t="n">
        <x:f>IFERROR(ABS(G3982-D3982)/ABS(D3982),"")</x:f>
        <x:v>0.14562588632143386</x:v>
      </x:c>
      <x:c r="K3982" s="120" t="n">
        <x:f>E3982-D3982</x:f>
        <x:v>3191.7779267176666</x:v>
      </x:c>
      <x:c r="L3982" s="77" t="str">
        <x:v>weighted_hybrid</x:v>
      </x:c>
      <x:c r="M3982" s="77" t="str">
        <x:v>是</x:v>
      </x:c>
      <x:c r="N3982" s="77" t="str">
        <x:v>是</x:v>
      </x:c>
    </x:row>
    <x:row r="3983">
      <x:c r="A3983" s="77" t="str">
        <x:v>5201</x:v>
      </x:c>
      <x:c r="B3983" s="77" t="str">
        <x:v>凱衛</x:v>
      </x:c>
      <x:c r="C3983" s="125" t="n">
        <x:v>45839</x:v>
      </x:c>
      <x:c r="D3983" s="120" t="n">
        <x:v>31068</x:v>
      </x:c>
      <x:c r="E3983" s="120" t="n">
        <x:v>24754.02115754957</x:v>
      </x:c>
      <x:c r="F3983" s="120" t="n">
        <x:v>22400.57337693977</x:v>
      </x:c>
      <x:c r="G3983" s="120" t="n">
        <x:v>25015.515355395106</x:v>
      </x:c>
      <x:c r="H3983" s="119" t="n">
        <x:v>0.20323093995269825</x:v>
      </x:c>
      <x:c r="I3983" s="119" t="n">
        <x:f>IFERROR(ABS(F3983-D3983)/ABS(D3983),"")</x:f>
        <x:v>0.278982445701694</x:v>
      </x:c>
      <x:c r="J3983" s="119" t="n">
        <x:f>IFERROR(ABS(G3983-D3983)/ABS(D3983),"")</x:f>
        <x:v>0.19481410598058754</x:v>
      </x:c>
      <x:c r="K3983" s="120" t="n">
        <x:f>E3983-D3983</x:f>
        <x:v>-6313.9788424504295</x:v>
      </x:c>
      <x:c r="L3983" s="77" t="str">
        <x:v>weighted_hybrid</x:v>
      </x:c>
      <x:c r="M3983" s="77" t="str">
        <x:v>是</x:v>
      </x:c>
      <x:c r="N3983" s="77" t="str">
        <x:v>是</x:v>
      </x:c>
    </x:row>
    <x:row r="3984">
      <x:c r="A3984" s="77" t="str">
        <x:v>5201</x:v>
      </x:c>
      <x:c r="B3984" s="77" t="str">
        <x:v>凱衛</x:v>
      </x:c>
      <x:c r="C3984" s="125" t="n">
        <x:v>45870</x:v>
      </x:c>
      <x:c r="D3984" s="120" t="n">
        <x:v>20452</x:v>
      </x:c>
      <x:c r="E3984" s="120" t="n">
        <x:v>28695.089938888435</x:v>
      </x:c>
      <x:c r="F3984" s="120" t="n">
        <x:v>24310.728235096096</x:v>
      </x:c>
      <x:c r="G3984" s="120" t="n">
        <x:v>29182.241239309806</x:v>
      </x:c>
      <x:c r="H3984" s="119" t="n">
        <x:v>0.403045664917291</x:v>
      </x:c>
      <x:c r="I3984" s="119" t="n">
        <x:f>IFERROR(ABS(F3984-D3984)/ABS(D3984),"")</x:f>
        <x:v>0.1886724151719194</x:v>
      </x:c>
      <x:c r="J3984" s="119" t="n">
        <x:f>IFERROR(ABS(G3984-D3984)/ABS(D3984),"")</x:f>
        <x:v>0.4268649148889989</x:v>
      </x:c>
      <x:c r="K3984" s="120" t="n">
        <x:f>E3984-D3984</x:f>
        <x:v>8243.089938888435</x:v>
      </x:c>
      <x:c r="L3984" s="77" t="str">
        <x:v>weighted_hybrid</x:v>
      </x:c>
      <x:c r="M3984" s="77" t="str">
        <x:v>是</x:v>
      </x:c>
      <x:c r="N3984" s="77" t="str">
        <x:v>是</x:v>
      </x:c>
    </x:row>
    <x:row r="3985">
      <x:c r="A3985" s="77" t="str">
        <x:v>5201</x:v>
      </x:c>
      <x:c r="B3985" s="77" t="str">
        <x:v>凱衛</x:v>
      </x:c>
      <x:c r="C3985" s="125" t="n">
        <x:v>45901</x:v>
      </x:c>
      <x:c r="D3985" s="120" t="n">
        <x:v>19577</x:v>
      </x:c>
      <x:c r="E3985" s="120" t="n">
        <x:v>22697.70872702858</x:v>
      </x:c>
      <x:c r="F3985" s="120" t="n">
        <x:v>26242.0614587245</x:v>
      </x:c>
      <x:c r="G3985" s="120" t="n">
        <x:v>22303.891756840145</x:v>
      </x:c>
      <x:c r="H3985" s="119" t="n">
        <x:v>0.15940689211976203</x:v>
      </x:c>
      <x:c r="I3985" s="119" t="n">
        <x:f>IFERROR(ABS(F3985-D3985)/ABS(D3985),"")</x:f>
        <x:v>0.3404536680147367</x:v>
      </x:c>
      <x:c r="J3985" s="119" t="n">
        <x:f>IFERROR(ABS(G3985-D3985)/ABS(D3985),"")</x:f>
        <x:v>0.13929058368698702</x:v>
      </x:c>
      <x:c r="K3985" s="120" t="n">
        <x:f>E3985-D3985</x:f>
        <x:v>3120.708727028581</x:v>
      </x:c>
      <x:c r="L3985" s="77" t="str">
        <x:v>weighted_hybrid</x:v>
      </x:c>
      <x:c r="M3985" s="77" t="str">
        <x:v>是</x:v>
      </x:c>
      <x:c r="N3985" s="77" t="str">
        <x:v>是</x:v>
      </x:c>
    </x:row>
    <x:row r="3986">
      <x:c r="A3986" s="77" t="str">
        <x:v>5201</x:v>
      </x:c>
      <x:c r="B3986" s="77" t="str">
        <x:v>凱衛</x:v>
      </x:c>
      <x:c r="C3986" s="125" t="n">
        <x:v>45931</x:v>
      </x:c>
      <x:c r="D3986" s="120" t="n">
        <x:v>33016</x:v>
      </x:c>
      <x:c r="E3986" s="120" t="n">
        <x:v>21770.08974706389</x:v>
      </x:c>
      <x:c r="F3986" s="120" t="n">
        <x:v>21039.545927416144</x:v>
      </x:c>
      <x:c r="G3986" s="120" t="n">
        <x:v>21851.261282580304</x:v>
      </x:c>
      <x:c r="H3986" s="119" t="n">
        <x:v>0.3406200100840838</x:v>
      </x:c>
      <x:c r="I3986" s="119" t="n">
        <x:f>IFERROR(ABS(F3986-D3986)/ABS(D3986),"")</x:f>
        <x:v>0.3627469733639404</x:v>
      </x:c>
      <x:c r="J3986" s="119" t="n">
        <x:f>IFERROR(ABS(G3986-D3986)/ABS(D3986),"")</x:f>
        <x:v>0.3381614586085442</x:v>
      </x:c>
      <x:c r="K3986" s="120" t="n">
        <x:f>E3986-D3986</x:f>
        <x:v>-11245.910252936112</x:v>
      </x:c>
      <x:c r="L3986" s="77" t="str">
        <x:v>weighted_hybrid</x:v>
      </x:c>
      <x:c r="M3986" s="77" t="str">
        <x:v>是</x:v>
      </x:c>
      <x:c r="N3986" s="77" t="str">
        <x:v>是</x:v>
      </x:c>
    </x:row>
    <x:row r="3987">
      <x:c r="A3987" s="77" t="str">
        <x:v>5201</x:v>
      </x:c>
      <x:c r="B3987" s="77" t="str">
        <x:v>凱衛</x:v>
      </x:c>
      <x:c r="C3987" s="125" t="n">
        <x:v>45962</x:v>
      </x:c>
      <x:c r="D3987" s="120" t="n">
        <x:v>21070</x:v>
      </x:c>
      <x:c r="E3987" s="120" t="n">
        <x:v>31253.503063995144</x:v>
      </x:c>
      <x:c r="F3987" s="120" t="n">
        <x:v>28164.10932344165</x:v>
      </x:c>
      <x:c r="G3987" s="120" t="n">
        <x:v>31596.769035167752</x:v>
      </x:c>
      <x:c r="H3987" s="119" t="n">
        <x:v>0.4833176584715303</x:v>
      </x:c>
      <x:c r="I3987" s="119" t="n">
        <x:f>IFERROR(ABS(F3987-D3987)/ABS(D3987),"")</x:f>
        <x:v>0.3366924216156455</x:v>
      </x:c>
      <x:c r="J3987" s="119" t="n">
        <x:f>IFERROR(ABS(G3987-D3987)/ABS(D3987),"")</x:f>
        <x:v>0.49960935145551744</x:v>
      </x:c>
      <x:c r="K3987" s="120" t="n">
        <x:f>E3987-D3987</x:f>
        <x:v>10183.503063995144</x:v>
      </x:c>
      <x:c r="L3987" s="77" t="str">
        <x:v>weighted_hybrid</x:v>
      </x:c>
      <x:c r="M3987" s="77" t="str">
        <x:v>是</x:v>
      </x:c>
      <x:c r="N3987" s="77" t="str">
        <x:v>是</x:v>
      </x:c>
    </x:row>
    <x:row r="3988">
      <x:c r="A3988" s="77" t="str">
        <x:v>5201</x:v>
      </x:c>
      <x:c r="B3988" s="77" t="str">
        <x:v>凱衛</x:v>
      </x:c>
      <x:c r="C3988" s="125" t="n">
        <x:v>45992</x:v>
      </x:c>
      <x:c r="D3988" s="120" t="n">
        <x:v>30296</x:v>
      </x:c>
      <x:c r="E3988" s="120" t="n">
        <x:v>26256.89558577043</x:v>
      </x:c>
      <x:c r="F3988" s="120" t="n">
        <x:v>27375.74868688887</x:v>
      </x:c>
      <x:c r="G3988" s="120" t="n">
        <x:v>26132.578574535048</x:v>
      </x:c>
      <x:c r="H3988" s="119" t="n">
        <x:v>0.13332137622886087</x:v>
      </x:c>
      <x:c r="I3988" s="119" t="n">
        <x:f>IFERROR(ABS(F3988-D3988)/ABS(D3988),"")</x:f>
        <x:v>0.09639065596485114</x:v>
      </x:c>
      <x:c r="J3988" s="119" t="n">
        <x:f>IFERROR(ABS(G3988-D3988)/ABS(D3988),"")</x:f>
        <x:v>0.13742478959152865</x:v>
      </x:c>
      <x:c r="K3988" s="120" t="n">
        <x:f>E3988-D3988</x:f>
        <x:v>-4039.1044142295686</x:v>
      </x:c>
      <x:c r="L3988" s="77" t="str">
        <x:v>weighted_hybrid</x:v>
      </x:c>
      <x:c r="M3988" s="77" t="str">
        <x:v>是</x:v>
      </x:c>
      <x:c r="N3988" s="77" t="str">
        <x:v>是</x:v>
      </x:c>
    </x:row>
    <x:row r="3989">
      <x:c r="A3989" s="77" t="str">
        <x:v>5202</x:v>
      </x:c>
      <x:c r="B3989" s="77" t="str">
        <x:v>力新</x:v>
      </x:c>
      <x:c r="C3989" s="125" t="n">
        <x:v>45658</x:v>
      </x:c>
      <x:c r="D3989" s="120" t="n">
        <x:v>9456</x:v>
      </x:c>
      <x:c r="E3989" s="120" t="n">
        <x:v>20209.32021730485</x:v>
      </x:c>
      <x:c r="F3989" s="120" t="n">
        <x:v>10784.495660297132</x:v>
      </x:c>
      <x:c r="G3989" s="120" t="n">
        <x:v>21256.52294586126</x:v>
      </x:c>
      <x:c r="H3989" s="119" t="n">
        <x:v>1.1371954544527123</x:v>
      </x:c>
      <x:c r="I3989" s="119" t="n">
        <x:f>IFERROR(ABS(F3989-D3989)/ABS(D3989),"")</x:f>
        <x:v>0.1404923498622179</x:v>
      </x:c>
      <x:c r="J3989" s="119" t="n">
        <x:f>IFERROR(ABS(G3989-D3989)/ABS(D3989),"")</x:f>
        <x:v>1.247940243851656</x:v>
      </x:c>
      <x:c r="K3989" s="120" t="n">
        <x:f>E3989-D3989</x:f>
        <x:v>10753.320217304848</x:v>
      </x:c>
      <x:c r="L3989" s="77" t="str">
        <x:v>weighted_hybrid</x:v>
      </x:c>
      <x:c r="M3989" s="77" t="str">
        <x:v>是</x:v>
      </x:c>
      <x:c r="N3989" s="77" t="str">
        <x:v>是</x:v>
      </x:c>
    </x:row>
    <x:row r="3990">
      <x:c r="A3990" s="77" t="str">
        <x:v>5202</x:v>
      </x:c>
      <x:c r="B3990" s="77" t="str">
        <x:v>力新</x:v>
      </x:c>
      <x:c r="C3990" s="125" t="n">
        <x:v>45689</x:v>
      </x:c>
      <x:c r="D3990" s="120" t="n">
        <x:v>11966</x:v>
      </x:c>
      <x:c r="E3990" s="120" t="n">
        <x:v>7910.752340478122</x:v>
      </x:c>
      <x:c r="F3990" s="120" t="n">
        <x:v>6762.083569526534</x:v>
      </x:c>
      <x:c r="G3990" s="120" t="n">
        <x:v>8038.382203917188</x:v>
      </x:c>
      <x:c r="H3990" s="119" t="n">
        <x:v>0.33889751458481343</x:v>
      </x:c>
      <x:c r="I3990" s="119" t="n">
        <x:f>IFERROR(ABS(F3990-D3990)/ABS(D3990),"")</x:f>
        <x:v>0.43489189624548436</x:v>
      </x:c>
      <x:c r="J3990" s="119" t="n">
        <x:f>IFERROR(ABS(G3990-D3990)/ABS(D3990),"")</x:f>
        <x:v>0.3282314721780722</x:v>
      </x:c>
      <x:c r="K3990" s="120" t="n">
        <x:f>E3990-D3990</x:f>
        <x:v>-4055.2476595218777</x:v>
      </x:c>
      <x:c r="L3990" s="77" t="str">
        <x:v>weighted_hybrid</x:v>
      </x:c>
      <x:c r="M3990" s="77" t="str">
        <x:v>是</x:v>
      </x:c>
      <x:c r="N3990" s="77" t="str">
        <x:v>是</x:v>
      </x:c>
    </x:row>
    <x:row r="3991">
      <x:c r="A3991" s="77" t="str">
        <x:v>5202</x:v>
      </x:c>
      <x:c r="B3991" s="77" t="str">
        <x:v>力新</x:v>
      </x:c>
      <x:c r="C3991" s="125" t="n">
        <x:v>45717</x:v>
      </x:c>
      <x:c r="D3991" s="120" t="n">
        <x:v>9764</x:v>
      </x:c>
      <x:c r="E3991" s="120" t="n">
        <x:v>11916.04162057682</x:v>
      </x:c>
      <x:c r="F3991" s="120" t="n">
        <x:v>12218.456164867854</x:v>
      </x:c>
      <x:c r="G3991" s="120" t="n">
        <x:v>11882.440004544482</x:v>
      </x:c>
      <x:c r="H3991" s="119" t="n">
        <x:v>0.22040573746177997</x:v>
      </x:c>
      <x:c r="I3991" s="119" t="n">
        <x:f>IFERROR(ABS(F3991-D3991)/ABS(D3991),"")</x:f>
        <x:v>0.2513781406050649</x:v>
      </x:c>
      <x:c r="J3991" s="119" t="n">
        <x:f>IFERROR(ABS(G3991-D3991)/ABS(D3991),"")</x:f>
        <x:v>0.21696435933474822</x:v>
      </x:c>
      <x:c r="K3991" s="120" t="n">
        <x:f>E3991-D3991</x:f>
        <x:v>2152.0416205768197</x:v>
      </x:c>
      <x:c r="L3991" s="77" t="str">
        <x:v>weighted_hybrid</x:v>
      </x:c>
      <x:c r="M3991" s="77" t="str">
        <x:v>是</x:v>
      </x:c>
      <x:c r="N3991" s="77" t="str">
        <x:v>是</x:v>
      </x:c>
    </x:row>
    <x:row r="3992">
      <x:c r="A3992" s="77" t="str">
        <x:v>5202</x:v>
      </x:c>
      <x:c r="B3992" s="77" t="str">
        <x:v>力新</x:v>
      </x:c>
      <x:c r="C3992" s="125" t="n">
        <x:v>45748</x:v>
      </x:c>
      <x:c r="D3992" s="120" t="n">
        <x:v>13458</x:v>
      </x:c>
      <x:c r="E3992" s="120" t="n">
        <x:v>10145.429737364562</x:v>
      </x:c>
      <x:c r="F3992" s="120" t="n">
        <x:v>9812.390233844417</x:v>
      </x:c>
      <x:c r="G3992" s="120" t="n">
        <x:v>10182.434126644579</x:v>
      </x:c>
      <x:c r="H3992" s="119" t="n">
        <x:v>0.2461413480929884</x:v>
      </x:c>
      <x:c r="I3992" s="119" t="n">
        <x:f>IFERROR(ABS(F3992-D3992)/ABS(D3992),"")</x:f>
        <x:v>0.27088793031323993</x:v>
      </x:c>
      <x:c r="J3992" s="119" t="n">
        <x:f>IFERROR(ABS(G3992-D3992)/ABS(D3992),"")</x:f>
        <x:v>0.24339172784629373</x:v>
      </x:c>
      <x:c r="K3992" s="120" t="n">
        <x:f>E3992-D3992</x:f>
        <x:v>-3312.5702626354378</x:v>
      </x:c>
      <x:c r="L3992" s="77" t="str">
        <x:v>weighted_hybrid</x:v>
      </x:c>
      <x:c r="M3992" s="77" t="str">
        <x:v>是</x:v>
      </x:c>
      <x:c r="N3992" s="77" t="str">
        <x:v>是</x:v>
      </x:c>
    </x:row>
    <x:row r="3993">
      <x:c r="A3993" s="77" t="str">
        <x:v>5202</x:v>
      </x:c>
      <x:c r="B3993" s="77" t="str">
        <x:v>力新</x:v>
      </x:c>
      <x:c r="C3993" s="125" t="n">
        <x:v>45778</x:v>
      </x:c>
      <x:c r="D3993" s="120" t="n">
        <x:v>10530</x:v>
      </x:c>
      <x:c r="E3993" s="120" t="n">
        <x:v>12553.943811469013</x:v>
      </x:c>
      <x:c r="F3993" s="120" t="n">
        <x:v>10584.590593168215</x:v>
      </x:c>
      <x:c r="G3993" s="120" t="n">
        <x:v>12772.760835724657</x:v>
      </x:c>
      <x:c r="H3993" s="119" t="n">
        <x:v>0.1922073895032301</x:v>
      </x:c>
      <x:c r="I3993" s="119" t="n">
        <x:f>IFERROR(ABS(F3993-D3993)/ABS(D3993),"")</x:f>
        <x:v>0.00518429184883338</x:v>
      </x:c>
      <x:c r="J3993" s="119" t="n">
        <x:f>IFERROR(ABS(G3993-D3993)/ABS(D3993),"")</x:f>
        <x:v>0.21298773368705196</x:v>
      </x:c>
      <x:c r="K3993" s="120" t="n">
        <x:f>E3993-D3993</x:f>
        <x:v>2023.9438114690129</x:v>
      </x:c>
      <x:c r="L3993" s="77" t="str">
        <x:v>weighted_hybrid</x:v>
      </x:c>
      <x:c r="M3993" s="77" t="str">
        <x:v>是</x:v>
      </x:c>
      <x:c r="N3993" s="77" t="str">
        <x:v>是</x:v>
      </x:c>
    </x:row>
    <x:row r="3994">
      <x:c r="A3994" s="77" t="str">
        <x:v>5202</x:v>
      </x:c>
      <x:c r="B3994" s="77" t="str">
        <x:v>力新</x:v>
      </x:c>
      <x:c r="C3994" s="125" t="n">
        <x:v>45809</x:v>
      </x:c>
      <x:c r="D3994" s="120" t="n">
        <x:v>26033</x:v>
      </x:c>
      <x:c r="E3994" s="120" t="n">
        <x:v>13767.308077608188</x:v>
      </x:c>
      <x:c r="F3994" s="120" t="n">
        <x:v>12545.872049603851</x:v>
      </x:c>
      <x:c r="G3994" s="120" t="n">
        <x:v>13903.023191830891</x:v>
      </x:c>
      <x:c r="H3994" s="119" t="n">
        <x:v>0.4711593716587336</x:v>
      </x:c>
      <x:c r="I3994" s="119" t="n">
        <x:f>IFERROR(ABS(F3994-D3994)/ABS(D3994),"")</x:f>
        <x:v>0.5180781296967752</x:v>
      </x:c>
      <x:c r="J3994" s="119" t="n">
        <x:f>IFERROR(ABS(G3994-D3994)/ABS(D3994),"")</x:f>
        <x:v>0.46594617632117347</x:v>
      </x:c>
      <x:c r="K3994" s="120" t="n">
        <x:f>E3994-D3994</x:f>
        <x:v>-12265.691922391812</x:v>
      </x:c>
      <x:c r="L3994" s="77" t="str">
        <x:v>weighted_hybrid</x:v>
      </x:c>
      <x:c r="M3994" s="77" t="str">
        <x:v>是</x:v>
      </x:c>
      <x:c r="N3994" s="77" t="str">
        <x:v>是</x:v>
      </x:c>
    </x:row>
    <x:row r="3995">
      <x:c r="A3995" s="77" t="str">
        <x:v>5202</x:v>
      </x:c>
      <x:c r="B3995" s="77" t="str">
        <x:v>力新</x:v>
      </x:c>
      <x:c r="C3995" s="125" t="n">
        <x:v>45839</x:v>
      </x:c>
      <x:c r="D3995" s="120" t="n">
        <x:v>13345</x:v>
      </x:c>
      <x:c r="E3995" s="120" t="n">
        <x:v>15510.870153031885</x:v>
      </x:c>
      <x:c r="F3995" s="120" t="n">
        <x:v>11304.633095069905</x:v>
      </x:c>
      <x:c r="G3995" s="120" t="n">
        <x:v>15978.229826138771</x:v>
      </x:c>
      <x:c r="H3995" s="119" t="n">
        <x:v>0.1622982505081967</x:v>
      </x:c>
      <x:c r="I3995" s="119" t="n">
        <x:f>IFERROR(ABS(F3995-D3995)/ABS(D3995),"")</x:f>
        <x:v>0.1528937358508876</x:v>
      </x:c>
      <x:c r="J3995" s="119" t="n">
        <x:f>IFERROR(ABS(G3995-D3995)/ABS(D3995),"")</x:f>
        <x:v>0.1973195823258727</x:v>
      </x:c>
      <x:c r="K3995" s="120" t="n">
        <x:f>E3995-D3995</x:f>
        <x:v>2165.870153031885</x:v>
      </x:c>
      <x:c r="L3995" s="77" t="str">
        <x:v>weighted_hybrid</x:v>
      </x:c>
      <x:c r="M3995" s="77" t="str">
        <x:v>是</x:v>
      </x:c>
      <x:c r="N3995" s="77" t="str">
        <x:v>是</x:v>
      </x:c>
    </x:row>
    <x:row r="3996">
      <x:c r="A3996" s="77" t="str">
        <x:v>5202</x:v>
      </x:c>
      <x:c r="B3996" s="77" t="str">
        <x:v>力新</x:v>
      </x:c>
      <x:c r="C3996" s="125" t="n">
        <x:v>45870</x:v>
      </x:c>
      <x:c r="D3996" s="120" t="n">
        <x:v>7731</x:v>
      </x:c>
      <x:c r="E3996" s="120" t="n">
        <x:v>12552.271936618681</x:v>
      </x:c>
      <x:c r="F3996" s="120" t="n">
        <x:v>9807.29143603992</x:v>
      </x:c>
      <x:c r="G3996" s="120" t="n">
        <x:v>12857.26977001632</x:v>
      </x:c>
      <x:c r="H3996" s="119" t="n">
        <x:v>0.6236285004033995</x:v>
      </x:c>
      <x:c r="I3996" s="119" t="n">
        <x:f>IFERROR(ABS(F3996-D3996)/ABS(D3996),"")</x:f>
        <x:v>0.2685669947018395</x:v>
      </x:c>
      <x:c r="J3996" s="119" t="n">
        <x:f>IFERROR(ABS(G3996-D3996)/ABS(D3996),"")</x:f>
        <x:v>0.6630797788146838</x:v>
      </x:c>
      <x:c r="K3996" s="120" t="n">
        <x:f>E3996-D3996</x:f>
        <x:v>4821.271936618681</x:v>
      </x:c>
      <x:c r="L3996" s="77" t="str">
        <x:v>weighted_hybrid</x:v>
      </x:c>
      <x:c r="M3996" s="77" t="str">
        <x:v>是</x:v>
      </x:c>
      <x:c r="N3996" s="77" t="str">
        <x:v>是</x:v>
      </x:c>
    </x:row>
    <x:row r="3997">
      <x:c r="A3997" s="77" t="str">
        <x:v>5202</x:v>
      </x:c>
      <x:c r="B3997" s="77" t="str">
        <x:v>力新</x:v>
      </x:c>
      <x:c r="C3997" s="125" t="n">
        <x:v>45901</x:v>
      </x:c>
      <x:c r="D3997" s="120" t="n">
        <x:v>13259</x:v>
      </x:c>
      <x:c r="E3997" s="120" t="n">
        <x:v>14198.012904460582</x:v>
      </x:c>
      <x:c r="F3997" s="120" t="n">
        <x:v>15775.653417835852</x:v>
      </x:c>
      <x:c r="G3997" s="120" t="n">
        <x:v>14022.719514085551</x:v>
      </x:c>
      <x:c r="H3997" s="119" t="n">
        <x:v>0.07082079375975428</x:v>
      </x:c>
      <x:c r="I3997" s="119" t="n">
        <x:f>IFERROR(ABS(F3997-D3997)/ABS(D3997),"")</x:f>
        <x:v>0.18980718137384814</x:v>
      </x:c>
      <x:c r="J3997" s="119" t="n">
        <x:f>IFERROR(ABS(G3997-D3997)/ABS(D3997),"")</x:f>
        <x:v>0.05760008402485489</x:v>
      </x:c>
      <x:c r="K3997" s="120" t="n">
        <x:f>E3997-D3997</x:f>
        <x:v>939.0129044605819</x:v>
      </x:c>
      <x:c r="L3997" s="77" t="str">
        <x:v>weighted_hybrid</x:v>
      </x:c>
      <x:c r="M3997" s="77" t="str">
        <x:v>是</x:v>
      </x:c>
      <x:c r="N3997" s="77" t="str">
        <x:v>是</x:v>
      </x:c>
    </x:row>
    <x:row r="3998">
      <x:c r="A3998" s="77" t="str">
        <x:v>5202</x:v>
      </x:c>
      <x:c r="B3998" s="77" t="str">
        <x:v>力新</x:v>
      </x:c>
      <x:c r="C3998" s="125" t="n">
        <x:v>45931</x:v>
      </x:c>
      <x:c r="D3998" s="120" t="n">
        <x:v>11440</x:v>
      </x:c>
      <x:c r="E3998" s="120" t="n">
        <x:v>10910.788304993355</x:v>
      </x:c>
      <x:c r="F3998" s="120" t="n">
        <x:v>10810.665859114126</x:v>
      </x:c>
      <x:c r="G3998" s="120" t="n">
        <x:v>10921.91302120216</x:v>
      </x:c>
      <x:c r="H3998" s="119" t="n">
        <x:v>0.04625976354953188</x:v>
      </x:c>
      <x:c r="I3998" s="119" t="n">
        <x:f>IFERROR(ABS(F3998-D3998)/ABS(D3998),"")</x:f>
        <x:v>0.05501172560191207</x:v>
      </x:c>
      <x:c r="J3998" s="119" t="n">
        <x:f>IFERROR(ABS(G3998-D3998)/ABS(D3998),"")</x:f>
        <x:v>0.04528732332148958</x:v>
      </x:c>
      <x:c r="K3998" s="120" t="n">
        <x:f>E3998-D3998</x:f>
        <x:v>-529.2116950066447</x:v>
      </x:c>
      <x:c r="L3998" s="77" t="str">
        <x:v>weighted_hybrid</x:v>
      </x:c>
      <x:c r="M3998" s="77" t="str">
        <x:v>是</x:v>
      </x:c>
      <x:c r="N3998" s="77" t="str">
        <x:v>是</x:v>
      </x:c>
    </x:row>
    <x:row r="3999">
      <x:c r="A3999" s="77" t="str">
        <x:v>5202</x:v>
      </x:c>
      <x:c r="B3999" s="77" t="str">
        <x:v>力新</x:v>
      </x:c>
      <x:c r="C3999" s="125" t="n">
        <x:v>45962</x:v>
      </x:c>
      <x:c r="D3999" s="120" t="n">
        <x:v>8565</x:v>
      </x:c>
      <x:c r="E3999" s="120" t="n">
        <x:v>9939.823958321085</x:v>
      </x:c>
      <x:c r="F3999" s="120" t="n">
        <x:v>11255.42660094479</x:v>
      </x:c>
      <x:c r="G3999" s="120" t="n">
        <x:v>9793.64588691845</x:v>
      </x:c>
      <x:c r="H3999" s="119" t="n">
        <x:v>0.16051651585768653</x:v>
      </x:c>
      <x:c r="I3999" s="119" t="n">
        <x:f>IFERROR(ABS(F3999-D3999)/ABS(D3999),"")</x:f>
        <x:v>0.3141186924629059</x:v>
      </x:c>
      <x:c r="J3999" s="119" t="n">
        <x:f>IFERROR(ABS(G3999-D3999)/ABS(D3999),"")</x:f>
        <x:v>0.14344960734599532</x:v>
      </x:c>
      <x:c r="K3999" s="120" t="n">
        <x:f>E3999-D3999</x:f>
        <x:v>1374.8239583210852</x:v>
      </x:c>
      <x:c r="L3999" s="77" t="str">
        <x:v>weighted_hybrid</x:v>
      </x:c>
      <x:c r="M3999" s="77" t="str">
        <x:v>是</x:v>
      </x:c>
      <x:c r="N3999" s="77" t="str">
        <x:v>是</x:v>
      </x:c>
    </x:row>
    <x:row r="4000">
      <x:c r="A4000" s="77" t="str">
        <x:v>5202</x:v>
      </x:c>
      <x:c r="B4000" s="77" t="str">
        <x:v>力新</x:v>
      </x:c>
      <x:c r="C4000" s="125" t="n">
        <x:v>45992</x:v>
      </x:c>
      <x:c r="D4000" s="120" t="n">
        <x:v>14547</x:v>
      </x:c>
      <x:c r="E4000" s="120" t="n">
        <x:v>15110.554631921379</x:v>
      </x:c>
      <x:c r="F4000" s="120" t="n">
        <x:v>17033.857233356564</x:v>
      </x:c>
      <x:c r="G4000" s="120" t="n">
        <x:v>14896.854342873026</x:v>
      </x:c>
      <x:c r="H4000" s="119" t="n">
        <x:v>0.03874026479146072</x:v>
      </x:c>
      <x:c r="I4000" s="119" t="n">
        <x:f>IFERROR(ABS(F4000-D4000)/ABS(D4000),"")</x:f>
        <x:v>0.17095327100821917</x:v>
      </x:c>
      <x:c r="J4000" s="119" t="n">
        <x:f>IFERROR(ABS(G4000-D4000)/ABS(D4000),"")</x:f>
        <x:v>0.024049930767376528</x:v>
      </x:c>
      <x:c r="K4000" s="120" t="n">
        <x:f>E4000-D4000</x:f>
        <x:v>563.554631921379</x:v>
      </x:c>
      <x:c r="L4000" s="77" t="str">
        <x:v>weighted_hybrid</x:v>
      </x:c>
      <x:c r="M4000" s="77" t="str">
        <x:v>是</x:v>
      </x:c>
      <x:c r="N4000" s="77" t="str">
        <x:v>是</x:v>
      </x:c>
    </x:row>
    <x:row r="4001">
      <x:c r="A4001" s="77" t="str">
        <x:v>5205</x:v>
      </x:c>
      <x:c r="B4001" s="77" t="str">
        <x:v>中茂</x:v>
      </x:c>
      <x:c r="C4001" s="125" t="n">
        <x:v>45658</x:v>
      </x:c>
      <x:c r="D4001" s="120" t="n">
        <x:v>1665</x:v>
      </x:c>
      <x:c r="E4001" s="120" t="n">
        <x:v>1542.7283980029051</x:v>
      </x:c>
      <x:c r="F4001" s="120" t="n">
        <x:v>786.7165975462972</x:v>
      </x:c>
      <x:c r="G4001" s="120" t="n">
        <x:v>1626.7297091647504</x:v>
      </x:c>
      <x:c r="H4001" s="119" t="n">
        <x:v>0.07343639759585278</x:v>
      </x:c>
      <x:c r="I4001" s="119" t="n">
        <x:f>IFERROR(ABS(F4001-D4001)/ABS(D4001),"")</x:f>
        <x:v>0.527497539011233</x:v>
      </x:c>
      <x:c r="J4001" s="119" t="n">
        <x:f>IFERROR(ABS(G4001-D4001)/ABS(D4001),"")</x:f>
        <x:v>0.022985159660810585</x:v>
      </x:c>
      <x:c r="K4001" s="120" t="n">
        <x:f>E4001-D4001</x:f>
        <x:v>-122.27160199709488</x:v>
      </x:c>
      <x:c r="L4001" s="77" t="str">
        <x:v>weighted_hybrid</x:v>
      </x:c>
      <x:c r="M4001" s="77" t="str">
        <x:v>是</x:v>
      </x:c>
      <x:c r="N4001" s="77" t="str">
        <x:v>是</x:v>
      </x:c>
    </x:row>
    <x:row r="4002">
      <x:c r="A4002" s="77" t="str">
        <x:v>5205</x:v>
      </x:c>
      <x:c r="B4002" s="77" t="str">
        <x:v>中茂</x:v>
      </x:c>
      <x:c r="C4002" s="125" t="n">
        <x:v>45689</x:v>
      </x:c>
      <x:c r="D4002" s="120" t="n">
        <x:v>1511</x:v>
      </x:c>
      <x:c r="E4002" s="120" t="n">
        <x:v>1246.3134169494713</x:v>
      </x:c>
      <x:c r="F4002" s="120" t="n">
        <x:v>1340.140125056606</x:v>
      </x:c>
      <x:c r="G4002" s="120" t="n">
        <x:v>1235.8882271597897</x:v>
      </x:c>
      <x:c r="H4002" s="119" t="n">
        <x:v>0.17517311915984693</x:v>
      </x:c>
      <x:c r="I4002" s="119" t="n">
        <x:f>IFERROR(ABS(F4002-D4002)/ABS(D4002),"")</x:f>
        <x:v>0.11307734939999607</x:v>
      </x:c>
      <x:c r="J4002" s="119" t="n">
        <x:f>IFERROR(ABS(G4002-D4002)/ABS(D4002),"")</x:f>
        <x:v>0.18207264913316365</x:v>
      </x:c>
      <x:c r="K4002" s="120" t="n">
        <x:f>E4002-D4002</x:f>
        <x:v>-264.6865830505287</x:v>
      </x:c>
      <x:c r="L4002" s="77" t="str">
        <x:v>weighted_hybrid</x:v>
      </x:c>
      <x:c r="M4002" s="77" t="str">
        <x:v>是</x:v>
      </x:c>
      <x:c r="N4002" s="77" t="str">
        <x:v>是</x:v>
      </x:c>
    </x:row>
    <x:row r="4003">
      <x:c r="A4003" s="77" t="str">
        <x:v>5205</x:v>
      </x:c>
      <x:c r="B4003" s="77" t="str">
        <x:v>中茂</x:v>
      </x:c>
      <x:c r="C4003" s="125" t="n">
        <x:v>45717</x:v>
      </x:c>
      <x:c r="D4003" s="120" t="n">
        <x:v>992</x:v>
      </x:c>
      <x:c r="E4003" s="120" t="n">
        <x:v>2480.830832448216</x:v>
      </x:c>
      <x:c r="F4003" s="120" t="n">
        <x:v>2652.98180080918</x:v>
      </x:c>
      <x:c r="G4003" s="120" t="n">
        <x:v>2461.7029470747752</x:v>
      </x:c>
      <x:c r="H4003" s="119" t="n">
        <x:v>1.5008375327098953</x:v>
      </x:c>
      <x:c r="I4003" s="119" t="n">
        <x:f>IFERROR(ABS(F4003-D4003)/ABS(D4003),"")</x:f>
        <x:v>1.6743768153318348</x:v>
      </x:c>
      <x:c r="J4003" s="119" t="n">
        <x:f>IFERROR(ABS(G4003-D4003)/ABS(D4003),"")</x:f>
        <x:v>1.481555390196346</x:v>
      </x:c>
      <x:c r="K4003" s="120" t="n">
        <x:f>E4003-D4003</x:f>
        <x:v>1488.830832448216</x:v>
      </x:c>
      <x:c r="L4003" s="77" t="str">
        <x:v>weighted_hybrid</x:v>
      </x:c>
      <x:c r="M4003" s="77" t="str">
        <x:v>是</x:v>
      </x:c>
      <x:c r="N4003" s="77" t="str">
        <x:v>是</x:v>
      </x:c>
    </x:row>
    <x:row r="4004">
      <x:c r="A4004" s="77" t="str">
        <x:v>5205</x:v>
      </x:c>
      <x:c r="B4004" s="77" t="str">
        <x:v>中茂</x:v>
      </x:c>
      <x:c r="C4004" s="125" t="n">
        <x:v>45748</x:v>
      </x:c>
      <x:c r="D4004" s="120" t="n">
        <x:v>1710</x:v>
      </x:c>
      <x:c r="E4004" s="120" t="n">
        <x:v>1704.0167630066487</x:v>
      </x:c>
      <x:c r="F4004" s="120" t="n">
        <x:v>1463.921052627559</x:v>
      </x:c>
      <x:c r="G4004" s="120" t="n">
        <x:v>1730.694064159881</x:v>
      </x:c>
      <x:c r="H4004" s="119" t="n">
        <x:v>0.0034989690019598145</x:v>
      </x:c>
      <x:c r="I4004" s="119" t="n">
        <x:f>IFERROR(ABS(F4004-D4004)/ABS(D4004),"")</x:f>
        <x:v>0.1439058171768661</x:v>
      </x:c>
      <x:c r="J4004" s="119" t="n">
        <x:f>IFERROR(ABS(G4004-D4004)/ABS(D4004),"")</x:f>
        <x:v>0.012101791906363162</x:v>
      </x:c>
      <x:c r="K4004" s="120" t="n">
        <x:f>E4004-D4004</x:f>
        <x:v>-5.983236993351284</x:v>
      </x:c>
      <x:c r="L4004" s="77" t="str">
        <x:v>weighted_hybrid</x:v>
      </x:c>
      <x:c r="M4004" s="77" t="str">
        <x:v>是</x:v>
      </x:c>
      <x:c r="N4004" s="77" t="str">
        <x:v>是</x:v>
      </x:c>
    </x:row>
    <x:row r="4005">
      <x:c r="A4005" s="77" t="str">
        <x:v>5205</x:v>
      </x:c>
      <x:c r="B4005" s="77" t="str">
        <x:v>中茂</x:v>
      </x:c>
      <x:c r="C4005" s="125" t="n">
        <x:v>45778</x:v>
      </x:c>
      <x:c r="D4005" s="120" t="n">
        <x:v>2036</x:v>
      </x:c>
      <x:c r="E4005" s="120" t="n">
        <x:v>2508.5463877005677</x:v>
      </x:c>
      <x:c r="F4005" s="120" t="n">
        <x:v>2316.4739606645776</x:v>
      </x:c>
      <x:c r="G4005" s="120" t="n">
        <x:v>2529.8877684823447</x:v>
      </x:c>
      <x:c r="H4005" s="119" t="n">
        <x:v>0.23209547529497432</x:v>
      </x:c>
      <x:c r="I4005" s="119" t="n">
        <x:f>IFERROR(ABS(F4005-D4005)/ABS(D4005),"")</x:f>
        <x:v>0.13775734806708134</x:v>
      </x:c>
      <x:c r="J4005" s="119" t="n">
        <x:f>IFERROR(ABS(G4005-D4005)/ABS(D4005),"")</x:f>
        <x:v>0.242577489431407</x:v>
      </x:c>
      <x:c r="K4005" s="120" t="n">
        <x:f>E4005-D4005</x:f>
        <x:v>472.5463877005677</x:v>
      </x:c>
      <x:c r="L4005" s="77" t="str">
        <x:v>weighted_hybrid</x:v>
      </x:c>
      <x:c r="M4005" s="77" t="str">
        <x:v>是</x:v>
      </x:c>
      <x:c r="N4005" s="77" t="str">
        <x:v>是</x:v>
      </x:c>
    </x:row>
    <x:row r="4006">
      <x:c r="A4006" s="77" t="str">
        <x:v>5205</x:v>
      </x:c>
      <x:c r="B4006" s="77" t="str">
        <x:v>中茂</x:v>
      </x:c>
      <x:c r="C4006" s="125" t="n">
        <x:v>45809</x:v>
      </x:c>
      <x:c r="D4006" s="120" t="n">
        <x:v>2183</x:v>
      </x:c>
      <x:c r="E4006" s="120" t="n">
        <x:v>2427.267176643237</x:v>
      </x:c>
      <x:c r="F4006" s="120" t="n">
        <x:v>2482.787391308942</x:v>
      </x:c>
      <x:c r="G4006" s="120" t="n">
        <x:v>2421.0982639026024</x:v>
      </x:c>
      <x:c r="H4006" s="119" t="n">
        <x:v>0.11189517940597198</x:v>
      </x:c>
      <x:c r="I4006" s="119" t="n">
        <x:f>IFERROR(ABS(F4006-D4006)/ABS(D4006),"")</x:f>
        <x:v>0.13732816825879157</x:v>
      </x:c>
      <x:c r="J4006" s="119" t="n">
        <x:f>IFERROR(ABS(G4006-D4006)/ABS(D4006),"")</x:f>
        <x:v>0.10906929175565845</x:v>
      </x:c>
      <x:c r="K4006" s="120" t="n">
        <x:f>E4006-D4006</x:f>
        <x:v>244.26717664323678</x:v>
      </x:c>
      <x:c r="L4006" s="77" t="str">
        <x:v>weighted_hybrid</x:v>
      </x:c>
      <x:c r="M4006" s="77" t="str">
        <x:v>是</x:v>
      </x:c>
      <x:c r="N4006" s="77" t="str">
        <x:v>是</x:v>
      </x:c>
    </x:row>
    <x:row r="4007">
      <x:c r="A4007" s="77" t="str">
        <x:v>5205</x:v>
      </x:c>
      <x:c r="B4007" s="77" t="str">
        <x:v>中茂</x:v>
      </x:c>
      <x:c r="C4007" s="125" t="n">
        <x:v>45839</x:v>
      </x:c>
      <x:c r="D4007" s="120" t="n">
        <x:v>2097</x:v>
      </x:c>
      <x:c r="E4007" s="120" t="n">
        <x:v>1610.150146637789</x:v>
      </x:c>
      <x:c r="F4007" s="120" t="n">
        <x:v>1576.9755349323434</x:v>
      </x:c>
      <x:c r="G4007" s="120" t="n">
        <x:v>1613.8362146050606</x:v>
      </x:c>
      <x:c r="H4007" s="119" t="n">
        <x:v>0.2321649276882265</x:v>
      </x:c>
      <x:c r="I4007" s="119" t="n">
        <x:f>IFERROR(ABS(F4007-D4007)/ABS(D4007),"")</x:f>
        <x:v>0.2479849618825258</x:v>
      </x:c>
      <x:c r="J4007" s="119" t="n">
        <x:f>IFERROR(ABS(G4007-D4007)/ABS(D4007),"")</x:f>
        <x:v>0.2304071461110822</x:v>
      </x:c>
      <x:c r="K4007" s="120" t="n">
        <x:f>E4007-D4007</x:f>
        <x:v>-486.849853362211</x:v>
      </x:c>
      <x:c r="L4007" s="77" t="str">
        <x:v>weighted_hybrid</x:v>
      </x:c>
      <x:c r="M4007" s="77" t="str">
        <x:v>是</x:v>
      </x:c>
      <x:c r="N4007" s="77" t="str">
        <x:v>是</x:v>
      </x:c>
    </x:row>
    <x:row r="4008">
      <x:c r="A4008" s="77" t="str">
        <x:v>5205</x:v>
      </x:c>
      <x:c r="B4008" s="77" t="str">
        <x:v>中茂</x:v>
      </x:c>
      <x:c r="C4008" s="125" t="n">
        <x:v>45870</x:v>
      </x:c>
      <x:c r="D4008" s="120" t="n">
        <x:v>274</x:v>
      </x:c>
      <x:c r="E4008" s="120" t="n">
        <x:v>2081.1637573077905</x:v>
      </x:c>
      <x:c r="F4008" s="120" t="n">
        <x:v>3406.4375914537245</x:v>
      </x:c>
      <x:c r="G4008" s="120" t="n">
        <x:v>1933.9111090693536</x:v>
      </x:c>
      <x:c r="H4008" s="119" t="n">
        <x:v>6.5954881653569</x:v>
      </x:c>
      <x:c r="I4008" s="119" t="n">
        <x:f>IFERROR(ABS(F4008-D4008)/ABS(D4008),"")</x:f>
        <x:v>11.432253983407755</x:v>
      </x:c>
      <x:c r="J4008" s="119" t="n">
        <x:f>IFERROR(ABS(G4008-D4008)/ABS(D4008),"")</x:f>
        <x:v>6.058069741129028</x:v>
      </x:c>
      <x:c r="K4008" s="120" t="n">
        <x:f>E4008-D4008</x:f>
        <x:v>1807.1637573077905</x:v>
      </x:c>
      <x:c r="L4008" s="77" t="str">
        <x:v>weighted_hybrid</x:v>
      </x:c>
      <x:c r="M4008" s="77" t="str">
        <x:v>是</x:v>
      </x:c>
      <x:c r="N4008" s="77" t="str">
        <x:v>是</x:v>
      </x:c>
    </x:row>
    <x:row r="4009">
      <x:c r="A4009" s="77" t="str">
        <x:v>5205</x:v>
      </x:c>
      <x:c r="B4009" s="77" t="str">
        <x:v>中茂</x:v>
      </x:c>
      <x:c r="C4009" s="125" t="n">
        <x:v>45901</x:v>
      </x:c>
      <x:c r="D4009" s="120" t="n">
        <x:v>7419</x:v>
      </x:c>
      <x:c r="E4009" s="120" t="n">
        <x:v>530.7139359565062</x:v>
      </x:c>
      <x:c r="F4009" s="120" t="n">
        <x:v>515.7760920612374</x:v>
      </x:c>
      <x:c r="G4009" s="120" t="n">
        <x:v>532.3736963893139</x:v>
      </x:c>
      <x:c r="H4009" s="119" t="n">
        <x:v>0.9284655700287766</x:v>
      </x:c>
      <x:c r="I4009" s="119" t="n">
        <x:f>IFERROR(ABS(F4009-D4009)/ABS(D4009),"")</x:f>
        <x:v>0.9304790278930803</x:v>
      </x:c>
      <x:c r="J4009" s="119" t="n">
        <x:f>IFERROR(ABS(G4009-D4009)/ABS(D4009),"")</x:f>
        <x:v>0.9282418524882985</x:v>
      </x:c>
      <x:c r="K4009" s="120" t="n">
        <x:f>E4009-D4009</x:f>
        <x:v>-6888.286064043494</x:v>
      </x:c>
      <x:c r="L4009" s="77" t="str">
        <x:v>weighted_hybrid</x:v>
      </x:c>
      <x:c r="M4009" s="77" t="str">
        <x:v>是</x:v>
      </x:c>
      <x:c r="N4009" s="77" t="str">
        <x:v>是</x:v>
      </x:c>
    </x:row>
    <x:row r="4010">
      <x:c r="A4010" s="77" t="str">
        <x:v>5205</x:v>
      </x:c>
      <x:c r="B4010" s="77" t="str">
        <x:v>中茂</x:v>
      </x:c>
      <x:c r="C4010" s="125" t="n">
        <x:v>45931</x:v>
      </x:c>
      <x:c r="D4010" s="120" t="n">
        <x:v>1250</x:v>
      </x:c>
      <x:c r="E4010" s="120" t="n">
        <x:v>3364.1756360559157</x:v>
      </x:c>
      <x:c r="F4010" s="120" t="n">
        <x:v>2607.914166141172</x:v>
      </x:c>
      <x:c r="G4010" s="120" t="n">
        <x:v>3448.204688268665</x:v>
      </x:c>
      <x:c r="H4010" s="119" t="n">
        <x:v>1.6913405088447326</x:v>
      </x:c>
      <x:c r="I4010" s="119" t="n">
        <x:f>IFERROR(ABS(F4010-D4010)/ABS(D4010),"")</x:f>
        <x:v>1.0863313329129374</x:v>
      </x:c>
      <x:c r="J4010" s="119" t="n">
        <x:f>IFERROR(ABS(G4010-D4010)/ABS(D4010),"")</x:f>
        <x:v>1.758563750614932</x:v>
      </x:c>
      <x:c r="K4010" s="120" t="n">
        <x:f>E4010-D4010</x:f>
        <x:v>2114.1756360559157</x:v>
      </x:c>
      <x:c r="L4010" s="77" t="str">
        <x:v>weighted_hybrid</x:v>
      </x:c>
      <x:c r="M4010" s="77" t="str">
        <x:v>是</x:v>
      </x:c>
      <x:c r="N4010" s="77" t="str">
        <x:v>是</x:v>
      </x:c>
    </x:row>
    <x:row r="4011">
      <x:c r="A4011" s="77" t="str">
        <x:v>5205</x:v>
      </x:c>
      <x:c r="B4011" s="77" t="str">
        <x:v>中茂</x:v>
      </x:c>
      <x:c r="C4011" s="125" t="n">
        <x:v>45962</x:v>
      </x:c>
      <x:c r="D4011" s="120" t="n">
        <x:v>1086</x:v>
      </x:c>
      <x:c r="E4011" s="120" t="n">
        <x:v>1391.6295528577075</x:v>
      </x:c>
      <x:c r="F4011" s="120" t="n">
        <x:v>1532.6862841330455</x:v>
      </x:c>
      <x:c r="G4011" s="120" t="n">
        <x:v>1375.9565827160031</x:v>
      </x:c>
      <x:c r="H4011" s="119" t="n">
        <x:v>0.2814268442520327</x:v>
      </x:c>
      <x:c r="I4011" s="119" t="n">
        <x:f>IFERROR(ABS(F4011-D4011)/ABS(D4011),"")</x:f>
        <x:v>0.4113133371390843</x:v>
      </x:c>
      <x:c r="J4011" s="119" t="n">
        <x:f>IFERROR(ABS(G4011-D4011)/ABS(D4011),"")</x:f>
        <x:v>0.26699501170902684</x:v>
      </x:c>
      <x:c r="K4011" s="120" t="n">
        <x:f>E4011-D4011</x:f>
        <x:v>305.6295528577075</x:v>
      </x:c>
      <x:c r="L4011" s="77" t="str">
        <x:v>weighted_hybrid</x:v>
      </x:c>
      <x:c r="M4011" s="77" t="str">
        <x:v>是</x:v>
      </x:c>
      <x:c r="N4011" s="77" t="str">
        <x:v>是</x:v>
      </x:c>
    </x:row>
    <x:row r="4012">
      <x:c r="A4012" s="77" t="str">
        <x:v>5205</x:v>
      </x:c>
      <x:c r="B4012" s="77" t="str">
        <x:v>中茂</x:v>
      </x:c>
      <x:c r="C4012" s="125" t="n">
        <x:v>45992</x:v>
      </x:c>
      <x:c r="D4012" s="120" t="n">
        <x:v>2330</x:v>
      </x:c>
      <x:c r="E4012" s="120" t="n">
        <x:v>1415.9409497663112</x:v>
      </x:c>
      <x:c r="F4012" s="120" t="n">
        <x:v>1721.330775658462</x:v>
      </x:c>
      <x:c r="G4012" s="120" t="n">
        <x:v>1382.0087468894055</x:v>
      </x:c>
      <x:c r="H4012" s="119" t="n">
        <x:v>0.39230002155952304</x:v>
      </x:c>
      <x:c r="I4012" s="119" t="n">
        <x:f>IFERROR(ABS(F4012-D4012)/ABS(D4012),"")</x:f>
        <x:v>0.2612314267560249</x:v>
      </x:c>
      <x:c r="J4012" s="119" t="n">
        <x:f>IFERROR(ABS(G4012-D4012)/ABS(D4012),"")</x:f>
        <x:v>0.4068631987599118</x:v>
      </x:c>
      <x:c r="K4012" s="120" t="n">
        <x:f>E4012-D4012</x:f>
        <x:v>-914.0590502336888</x:v>
      </x:c>
      <x:c r="L4012" s="77" t="str">
        <x:v>weighted_hybrid</x:v>
      </x:c>
      <x:c r="M4012" s="77" t="str">
        <x:v>是</x:v>
      </x:c>
      <x:c r="N4012" s="77" t="str">
        <x:v>是</x:v>
      </x:c>
    </x:row>
    <x:row r="4013">
      <x:c r="A4013" s="77" t="str">
        <x:v>5210</x:v>
      </x:c>
      <x:c r="B4013" s="77" t="str">
        <x:v>寶碩</x:v>
      </x:c>
      <x:c r="C4013" s="125" t="n">
        <x:v>45658</x:v>
      </x:c>
      <x:c r="D4013" s="120" t="n">
        <x:v>18043</x:v>
      </x:c>
      <x:c r="E4013" s="120" t="n">
        <x:v>27421.096505226687</x:v>
      </x:c>
      <x:c r="F4013" s="120" t="n">
        <x:v>16721.79874640134</x:v>
      </x:c>
      <x:c r="G4013" s="120" t="n">
        <x:v>28609.907367318392</x:v>
      </x:c>
      <x:c r="H4013" s="119" t="n">
        <x:v>0.5197637036649497</x:v>
      </x:c>
      <x:c r="I4013" s="119" t="n">
        <x:f>IFERROR(ABS(F4013-D4013)/ABS(D4013),"")</x:f>
        <x:v>0.07322514291407535</x:v>
      </x:c>
      <x:c r="J4013" s="119" t="n">
        <x:f>IFERROR(ABS(G4013-D4013)/ABS(D4013),"")</x:f>
        <x:v>0.5856513532848413</x:v>
      </x:c>
      <x:c r="K4013" s="120" t="n">
        <x:f>E4013-D4013</x:f>
        <x:v>9378.096505226687</x:v>
      </x:c>
      <x:c r="L4013" s="77" t="str">
        <x:v>weighted_hybrid</x:v>
      </x:c>
      <x:c r="M4013" s="77" t="str">
        <x:v>是</x:v>
      </x:c>
      <x:c r="N4013" s="77" t="str">
        <x:v>是</x:v>
      </x:c>
    </x:row>
    <x:row r="4014">
      <x:c r="A4014" s="77" t="str">
        <x:v>5210</x:v>
      </x:c>
      <x:c r="B4014" s="77" t="str">
        <x:v>寶碩</x:v>
      </x:c>
      <x:c r="C4014" s="125" t="n">
        <x:v>45689</x:v>
      </x:c>
      <x:c r="D4014" s="120" t="n">
        <x:v>18425</x:v>
      </x:c>
      <x:c r="E4014" s="120" t="n">
        <x:v>20402.394346110115</x:v>
      </x:c>
      <x:c r="F4014" s="120" t="n">
        <x:v>20081.110070618503</x:v>
      </x:c>
      <x:c r="G4014" s="120" t="n">
        <x:v>20438.09259894252</x:v>
      </x:c>
      <x:c r="H4014" s="119" t="n">
        <x:v>0.1073212670887444</x:v>
      </x:c>
      <x:c r="I4014" s="119" t="n">
        <x:f>IFERROR(ABS(F4014-D4014)/ABS(D4014),"")</x:f>
        <x:v>0.08988385729272741</x:v>
      </x:c>
      <x:c r="J4014" s="119" t="n">
        <x:f>IFERROR(ABS(G4014-D4014)/ABS(D4014),"")</x:f>
        <x:v>0.10925875706607976</x:v>
      </x:c>
      <x:c r="K4014" s="120" t="n">
        <x:f>E4014-D4014</x:f>
        <x:v>1977.3943461101153</x:v>
      </x:c>
      <x:c r="L4014" s="77" t="str">
        <x:v>weighted_hybrid</x:v>
      </x:c>
      <x:c r="M4014" s="77" t="str">
        <x:v>是</x:v>
      </x:c>
      <x:c r="N4014" s="77" t="str">
        <x:v>是</x:v>
      </x:c>
    </x:row>
    <x:row r="4015">
      <x:c r="A4015" s="77" t="str">
        <x:v>5210</x:v>
      </x:c>
      <x:c r="B4015" s="77" t="str">
        <x:v>寶碩</x:v>
      </x:c>
      <x:c r="C4015" s="125" t="n">
        <x:v>45717</x:v>
      </x:c>
      <x:c r="D4015" s="120" t="n">
        <x:v>31125</x:v>
      </x:c>
      <x:c r="E4015" s="120" t="n">
        <x:v>20808.857576768383</x:v>
      </x:c>
      <x:c r="F4015" s="120" t="n">
        <x:v>22024.891447859445</x:v>
      </x:c>
      <x:c r="G4015" s="120" t="n">
        <x:v>20673.742702202708</x:v>
      </x:c>
      <x:c r="H4015" s="119" t="n">
        <x:v>0.331442326850815</x:v>
      </x:c>
      <x:c r="I4015" s="119" t="n">
        <x:f>IFERROR(ABS(F4015-D4015)/ABS(D4015),"")</x:f>
        <x:v>0.29237296553062025</x:v>
      </x:c>
      <x:c r="J4015" s="119" t="n">
        <x:f>IFERROR(ABS(G4015-D4015)/ABS(D4015),"")</x:f>
        <x:v>0.3357833669975034</x:v>
      </x:c>
      <x:c r="K4015" s="120" t="n">
        <x:f>E4015-D4015</x:f>
        <x:v>-10316.142423231617</x:v>
      </x:c>
      <x:c r="L4015" s="77" t="str">
        <x:v>weighted_hybrid</x:v>
      </x:c>
      <x:c r="M4015" s="77" t="str">
        <x:v>是</x:v>
      </x:c>
      <x:c r="N4015" s="77" t="str">
        <x:v>是</x:v>
      </x:c>
    </x:row>
    <x:row r="4016">
      <x:c r="A4016" s="77" t="str">
        <x:v>5210</x:v>
      </x:c>
      <x:c r="B4016" s="77" t="str">
        <x:v>寶碩</x:v>
      </x:c>
      <x:c r="C4016" s="125" t="n">
        <x:v>45748</x:v>
      </x:c>
      <x:c r="D4016" s="120" t="n">
        <x:v>18107</x:v>
      </x:c>
      <x:c r="E4016" s="120" t="n">
        <x:v>19668.06900910743</x:v>
      </x:c>
      <x:c r="F4016" s="120" t="n">
        <x:v>18178.581440032474</x:v>
      </x:c>
      <x:c r="G4016" s="120" t="n">
        <x:v>19833.567627893535</x:v>
      </x:c>
      <x:c r="H4016" s="119" t="n">
        <x:v>0.08621356431807743</x:v>
      </x:c>
      <x:c r="I4016" s="119" t="n">
        <x:f>IFERROR(ABS(F4016-D4016)/ABS(D4016),"")</x:f>
        <x:v>0.003953246812419194</x:v>
      </x:c>
      <x:c r="J4016" s="119" t="n">
        <x:f>IFERROR(ABS(G4016-D4016)/ABS(D4016),"")</x:f>
        <x:v>0.09535359959648397</x:v>
      </x:c>
      <x:c r="K4016" s="120" t="n">
        <x:f>E4016-D4016</x:f>
        <x:v>1561.0690091074284</x:v>
      </x:c>
      <x:c r="L4016" s="77" t="str">
        <x:v>weighted_hybrid</x:v>
      </x:c>
      <x:c r="M4016" s="77" t="str">
        <x:v>是</x:v>
      </x:c>
      <x:c r="N4016" s="77" t="str">
        <x:v>是</x:v>
      </x:c>
    </x:row>
    <x:row r="4017">
      <x:c r="A4017" s="77" t="str">
        <x:v>5210</x:v>
      </x:c>
      <x:c r="B4017" s="77" t="str">
        <x:v>寶碩</x:v>
      </x:c>
      <x:c r="C4017" s="125" t="n">
        <x:v>45778</x:v>
      </x:c>
      <x:c r="D4017" s="120" t="n">
        <x:v>15739</x:v>
      </x:c>
      <x:c r="E4017" s="120" t="n">
        <x:v>19872.988283460665</x:v>
      </x:c>
      <x:c r="F4017" s="120" t="n">
        <x:v>21696.25994459794</x:v>
      </x:c>
      <x:c r="G4017" s="120" t="n">
        <x:v>19670.4025433343</x:v>
      </x:c>
      <x:c r="H4017" s="119" t="n">
        <x:v>0.2626588908736683</x:v>
      </x:c>
      <x:c r="I4017" s="119" t="n">
        <x:f>IFERROR(ABS(F4017-D4017)/ABS(D4017),"")</x:f>
        <x:v>0.37850307799720057</x:v>
      </x:c>
      <x:c r="J4017" s="119" t="n">
        <x:f>IFERROR(ABS(G4017-D4017)/ABS(D4017),"")</x:f>
        <x:v>0.24978731452660916</x:v>
      </x:c>
      <x:c r="K4017" s="120" t="n">
        <x:f>E4017-D4017</x:f>
        <x:v>4133.988283460665</x:v>
      </x:c>
      <x:c r="L4017" s="77" t="str">
        <x:v>weighted_hybrid</x:v>
      </x:c>
      <x:c r="M4017" s="77" t="str">
        <x:v>是</x:v>
      </x:c>
      <x:c r="N4017" s="77" t="str">
        <x:v>是</x:v>
      </x:c>
    </x:row>
    <x:row r="4018">
      <x:c r="A4018" s="77" t="str">
        <x:v>5210</x:v>
      </x:c>
      <x:c r="B4018" s="77" t="str">
        <x:v>寶碩</x:v>
      </x:c>
      <x:c r="C4018" s="125" t="n">
        <x:v>45809</x:v>
      </x:c>
      <x:c r="D4018" s="120" t="n">
        <x:v>25867</x:v>
      </x:c>
      <x:c r="E4018" s="120" t="n">
        <x:v>17280.375608549533</x:v>
      </x:c>
      <x:c r="F4018" s="120" t="n">
        <x:v>21422.249245989547</x:v>
      </x:c>
      <x:c r="G4018" s="120" t="n">
        <x:v>16820.167426611755</x:v>
      </x:c>
      <x:c r="H4018" s="119" t="n">
        <x:v>0.3319528507925336</x:v>
      </x:c>
      <x:c r="I4018" s="119" t="n">
        <x:f>IFERROR(ABS(F4018-D4018)/ABS(D4018),"")</x:f>
        <x:v>0.17183093339043773</x:v>
      </x:c>
      <x:c r="J4018" s="119" t="n">
        <x:f>IFERROR(ABS(G4018-D4018)/ABS(D4018),"")</x:f>
        <x:v>0.349744174948322</x:v>
      </x:c>
      <x:c r="K4018" s="120" t="n">
        <x:f>E4018-D4018</x:f>
        <x:v>-8586.624391450467</x:v>
      </x:c>
      <x:c r="L4018" s="77" t="str">
        <x:v>weighted_hybrid</x:v>
      </x:c>
      <x:c r="M4018" s="77" t="str">
        <x:v>是</x:v>
      </x:c>
      <x:c r="N4018" s="77" t="str">
        <x:v>是</x:v>
      </x:c>
    </x:row>
    <x:row r="4019">
      <x:c r="A4019" s="77" t="str">
        <x:v>5210</x:v>
      </x:c>
      <x:c r="B4019" s="77" t="str">
        <x:v>寶碩</x:v>
      </x:c>
      <x:c r="C4019" s="125" t="n">
        <x:v>45839</x:v>
      </x:c>
      <x:c r="D4019" s="120" t="n">
        <x:v>21787</x:v>
      </x:c>
      <x:c r="E4019" s="120" t="n">
        <x:v>24136.816979378553</x:v>
      </x:c>
      <x:c r="F4019" s="120" t="n">
        <x:v>24104.11915409528</x:v>
      </x:c>
      <x:c r="G4019" s="120" t="n">
        <x:v>24140.450071076695</x:v>
      </x:c>
      <x:c r="H4019" s="119" t="n">
        <x:v>0.10785408635326356</x:v>
      </x:c>
      <x:c r="I4019" s="119" t="n">
        <x:f>IFERROR(ABS(F4019-D4019)/ABS(D4019),"")</x:f>
        <x:v>0.10635329114128969</x:v>
      </x:c>
      <x:c r="J4019" s="119" t="n">
        <x:f>IFERROR(ABS(G4019-D4019)/ABS(D4019),"")</x:f>
        <x:v>0.10802084137681622</x:v>
      </x:c>
      <x:c r="K4019" s="120" t="n">
        <x:f>E4019-D4019</x:f>
        <x:v>2349.816979378553</x:v>
      </x:c>
      <x:c r="L4019" s="77" t="str">
        <x:v>weighted_hybrid</x:v>
      </x:c>
      <x:c r="M4019" s="77" t="str">
        <x:v>是</x:v>
      </x:c>
      <x:c r="N4019" s="77" t="str">
        <x:v>是</x:v>
      </x:c>
    </x:row>
    <x:row r="4020">
      <x:c r="A4020" s="77" t="str">
        <x:v>5210</x:v>
      </x:c>
      <x:c r="B4020" s="77" t="str">
        <x:v>寶碩</x:v>
      </x:c>
      <x:c r="C4020" s="125" t="n">
        <x:v>45870</x:v>
      </x:c>
      <x:c r="D4020" s="120" t="n">
        <x:v>19256</x:v>
      </x:c>
      <x:c r="E4020" s="120" t="n">
        <x:v>21768.71951909603</x:v>
      </x:c>
      <x:c r="F4020" s="120" t="n">
        <x:v>20592.06208713343</x:v>
      </x:c>
      <x:c r="G4020" s="120" t="n">
        <x:v>21899.45923375854</x:v>
      </x:c>
      <x:c r="H4020" s="119" t="n">
        <x:v>0.13049021183506596</x:v>
      </x:c>
      <x:c r="I4020" s="119" t="n">
        <x:f>IFERROR(ABS(F4020-D4020)/ABS(D4020),"")</x:f>
        <x:v>0.06938419646517598</x:v>
      </x:c>
      <x:c r="J4020" s="119" t="n">
        <x:f>IFERROR(ABS(G4020-D4020)/ABS(D4020),"")</x:f>
        <x:v>0.1372797690983871</x:v>
      </x:c>
      <x:c r="K4020" s="120" t="n">
        <x:f>E4020-D4020</x:f>
        <x:v>2512.71951909603</x:v>
      </x:c>
      <x:c r="L4020" s="77" t="str">
        <x:v>weighted_hybrid</x:v>
      </x:c>
      <x:c r="M4020" s="77" t="str">
        <x:v>是</x:v>
      </x:c>
      <x:c r="N4020" s="77" t="str">
        <x:v>是</x:v>
      </x:c>
    </x:row>
    <x:row r="4021">
      <x:c r="A4021" s="77" t="str">
        <x:v>5210</x:v>
      </x:c>
      <x:c r="B4021" s="77" t="str">
        <x:v>寶碩</x:v>
      </x:c>
      <x:c r="C4021" s="125" t="n">
        <x:v>45901</x:v>
      </x:c>
      <x:c r="D4021" s="120" t="n">
        <x:v>24210</x:v>
      </x:c>
      <x:c r="E4021" s="120" t="n">
        <x:v>20289.017020812717</x:v>
      </x:c>
      <x:c r="F4021" s="120" t="n">
        <x:v>21409.75798778329</x:v>
      </x:c>
      <x:c r="G4021" s="120" t="n">
        <x:v>20164.490246704874</x:v>
      </x:c>
      <x:c r="H4021" s="119" t="n">
        <x:v>0.16195716560046608</x:v>
      </x:c>
      <x:c r="I4021" s="119" t="n">
        <x:f>IFERROR(ABS(F4021-D4021)/ABS(D4021),"")</x:f>
        <x:v>0.11566468451948408</x:v>
      </x:c>
      <x:c r="J4021" s="119" t="n">
        <x:f>IFERROR(ABS(G4021-D4021)/ABS(D4021),"")</x:f>
        <x:v>0.1671007746094641</x:v>
      </x:c>
      <x:c r="K4021" s="120" t="n">
        <x:f>E4021-D4021</x:f>
        <x:v>-3920.9829791872835</x:v>
      </x:c>
      <x:c r="L4021" s="77" t="str">
        <x:v>weighted_hybrid</x:v>
      </x:c>
      <x:c r="M4021" s="77" t="str">
        <x:v>是</x:v>
      </x:c>
      <x:c r="N4021" s="77" t="str">
        <x:v>是</x:v>
      </x:c>
    </x:row>
    <x:row r="4022">
      <x:c r="A4022" s="77" t="str">
        <x:v>5210</x:v>
      </x:c>
      <x:c r="B4022" s="77" t="str">
        <x:v>寶碩</x:v>
      </x:c>
      <x:c r="C4022" s="125" t="n">
        <x:v>45931</x:v>
      </x:c>
      <x:c r="D4022" s="120" t="n">
        <x:v>18573</x:v>
      </x:c>
      <x:c r="E4022" s="120" t="n">
        <x:v>24835.84896065487</x:v>
      </x:c>
      <x:c r="F4022" s="120" t="n">
        <x:v>18698.963934800653</x:v>
      </x:c>
      <x:c r="G4022" s="120" t="n">
        <x:v>25517.725074638667</x:v>
      </x:c>
      <x:c r="H4022" s="119" t="n">
        <x:v>0.3372017961909691</x:v>
      </x:c>
      <x:c r="I4022" s="119" t="n">
        <x:f>IFERROR(ABS(F4022-D4022)/ABS(D4022),"")</x:f>
        <x:v>0.0067820995423815795</x:v>
      </x:c>
      <x:c r="J4022" s="119" t="n">
        <x:f>IFERROR(ABS(G4022-D4022)/ABS(D4022),"")</x:f>
        <x:v>0.3739150958185897</x:v>
      </x:c>
      <x:c r="K4022" s="120" t="n">
        <x:f>E4022-D4022</x:f>
        <x:v>6262.848960654868</x:v>
      </x:c>
      <x:c r="L4022" s="77" t="str">
        <x:v>weighted_hybrid</x:v>
      </x:c>
      <x:c r="M4022" s="77" t="str">
        <x:v>是</x:v>
      </x:c>
      <x:c r="N4022" s="77" t="str">
        <x:v>是</x:v>
      </x:c>
    </x:row>
    <x:row r="4023">
      <x:c r="A4023" s="77" t="str">
        <x:v>5210</x:v>
      </x:c>
      <x:c r="B4023" s="77" t="str">
        <x:v>寶碩</x:v>
      </x:c>
      <x:c r="C4023" s="125" t="n">
        <x:v>45962</x:v>
      </x:c>
      <x:c r="D4023" s="120" t="n">
        <x:v>25913</x:v>
      </x:c>
      <x:c r="E4023" s="120" t="n">
        <x:v>22299.447616209207</x:v>
      </x:c>
      <x:c r="F4023" s="120" t="n">
        <x:v>20251.39234799744</x:v>
      </x:c>
      <x:c r="G4023" s="120" t="n">
        <x:v>22527.009312677183</x:v>
      </x:c>
      <x:c r="H4023" s="119" t="n">
        <x:v>0.13944940314864326</x:v>
      </x:c>
      <x:c r="I4023" s="119" t="n">
        <x:f>IFERROR(ABS(F4023-D4023)/ABS(D4023),"")</x:f>
        <x:v>0.21848522563973913</x:v>
      </x:c>
      <x:c r="J4023" s="119" t="n">
        <x:f>IFERROR(ABS(G4023-D4023)/ABS(D4023),"")</x:f>
        <x:v>0.130667645094077</x:v>
      </x:c>
      <x:c r="K4023" s="120" t="n">
        <x:f>E4023-D4023</x:f>
        <x:v>-3613.552383790793</x:v>
      </x:c>
      <x:c r="L4023" s="77" t="str">
        <x:v>weighted_hybrid</x:v>
      </x:c>
      <x:c r="M4023" s="77" t="str">
        <x:v>是</x:v>
      </x:c>
      <x:c r="N4023" s="77" t="str">
        <x:v>是</x:v>
      </x:c>
    </x:row>
    <x:row r="4024">
      <x:c r="A4024" s="77" t="str">
        <x:v>5210</x:v>
      </x:c>
      <x:c r="B4024" s="77" t="str">
        <x:v>寶碩</x:v>
      </x:c>
      <x:c r="C4024" s="125" t="n">
        <x:v>45992</x:v>
      </x:c>
      <x:c r="D4024" s="120" t="n">
        <x:v>40949</x:v>
      </x:c>
      <x:c r="E4024" s="120" t="n">
        <x:v>32722.55659705308</x:v>
      </x:c>
      <x:c r="F4024" s="120" t="n">
        <x:v>41057.8533654702</x:v>
      </x:c>
      <x:c r="G4024" s="120" t="n">
        <x:v>31796.4125116734</x:v>
      </x:c>
      <x:c r="H4024" s="119" t="n">
        <x:v>0.2008948546471689</x:v>
      </x:c>
      <x:c r="I4024" s="119" t="n">
        <x:f>IFERROR(ABS(F4024-D4024)/ABS(D4024),"")</x:f>
        <x:v>0.002658266757923194</x:v>
      </x:c>
      <x:c r="J4024" s="119" t="n">
        <x:f>IFERROR(ABS(G4024-D4024)/ABS(D4024),"")</x:f>
        <x:v>0.22351186813662363</x:v>
      </x:c>
      <x:c r="K4024" s="120" t="n">
        <x:f>E4024-D4024</x:f>
        <x:v>-8226.44340294692</x:v>
      </x:c>
      <x:c r="L4024" s="77" t="str">
        <x:v>weighted_hybrid</x:v>
      </x:c>
      <x:c r="M4024" s="77" t="str">
        <x:v>是</x:v>
      </x:c>
      <x:c r="N4024" s="77" t="str">
        <x:v>是</x:v>
      </x:c>
    </x:row>
    <x:row r="4025">
      <x:c r="A4025" s="77" t="str">
        <x:v>5212</x:v>
      </x:c>
      <x:c r="B4025" s="77" t="str">
        <x:v>凌網</x:v>
      </x:c>
      <x:c r="C4025" s="125" t="n">
        <x:v>45658</x:v>
      </x:c>
      <x:c r="D4025" s="120" t="n">
        <x:v>61036</x:v>
      </x:c>
      <x:c r="E4025" s="120" t="n">
        <x:v>109013.47260865851</x:v>
      </x:c>
      <x:c r="F4025" s="120" t="n">
        <x:v>60752.68144204169</x:v>
      </x:c>
      <x:c r="G4025" s="120" t="n">
        <x:v>114375.7827382826</x:v>
      </x:c>
      <x:c r="H4025" s="119" t="n">
        <x:v>0.7860520448367933</x:v>
      </x:c>
      <x:c r="I4025" s="119" t="n">
        <x:f>IFERROR(ABS(F4025-D4025)/ABS(D4025),"")</x:f>
        <x:v>0.0046418270849712924</x:v>
      </x:c>
      <x:c r="J4025" s="119" t="n">
        <x:f>IFERROR(ABS(G4025-D4025)/ABS(D4025),"")</x:f>
        <x:v>0.8739069194947672</x:v>
      </x:c>
      <x:c r="K4025" s="120" t="n">
        <x:f>E4025-D4025</x:f>
        <x:v>47977.472608658514</x:v>
      </x:c>
      <x:c r="L4025" s="77" t="str">
        <x:v>weighted_hybrid</x:v>
      </x:c>
      <x:c r="M4025" s="77" t="str">
        <x:v>是</x:v>
      </x:c>
      <x:c r="N4025" s="77" t="str">
        <x:v>是</x:v>
      </x:c>
    </x:row>
    <x:row r="4026">
      <x:c r="A4026" s="77" t="str">
        <x:v>5212</x:v>
      </x:c>
      <x:c r="B4026" s="77" t="str">
        <x:v>凌網</x:v>
      </x:c>
      <x:c r="C4026" s="125" t="n">
        <x:v>45689</x:v>
      </x:c>
      <x:c r="D4026" s="120" t="n">
        <x:v>103075</x:v>
      </x:c>
      <x:c r="E4026" s="120" t="n">
        <x:v>68075.11391643585</x:v>
      </x:c>
      <x:c r="F4026" s="120" t="n">
        <x:v>64869.84626590062</x:v>
      </x:c>
      <x:c r="G4026" s="120" t="n">
        <x:v>68431.25476649532</x:v>
      </x:c>
      <x:c r="H4026" s="119" t="n">
        <x:v>0.3395574686739186</x:v>
      </x:c>
      <x:c r="I4026" s="119" t="n">
        <x:f>IFERROR(ABS(F4026-D4026)/ABS(D4026),"")</x:f>
        <x:v>0.37065392902352057</x:v>
      </x:c>
      <x:c r="J4026" s="119" t="n">
        <x:f>IFERROR(ABS(G4026-D4026)/ABS(D4026),"")</x:f>
        <x:v>0.33610230641285166</x:v>
      </x:c>
      <x:c r="K4026" s="120" t="n">
        <x:f>E4026-D4026</x:f>
        <x:v>-34999.88608356415</x:v>
      </x:c>
      <x:c r="L4026" s="77" t="str">
        <x:v>weighted_hybrid</x:v>
      </x:c>
      <x:c r="M4026" s="77" t="str">
        <x:v>是</x:v>
      </x:c>
      <x:c r="N4026" s="77" t="str">
        <x:v>是</x:v>
      </x:c>
    </x:row>
    <x:row r="4027">
      <x:c r="A4027" s="77" t="str">
        <x:v>5212</x:v>
      </x:c>
      <x:c r="B4027" s="77" t="str">
        <x:v>凌網</x:v>
      </x:c>
      <x:c r="C4027" s="125" t="n">
        <x:v>45717</x:v>
      </x:c>
      <x:c r="D4027" s="120" t="n">
        <x:v>70726</x:v>
      </x:c>
      <x:c r="E4027" s="120" t="n">
        <x:v>96014.55999953908</x:v>
      </x:c>
      <x:c r="F4027" s="120" t="n">
        <x:v>85897.42035322392</x:v>
      </x:c>
      <x:c r="G4027" s="120" t="n">
        <x:v>97138.68662690744</x:v>
      </x:c>
      <x:c r="H4027" s="119" t="n">
        <x:v>0.35755676836720696</x:v>
      </x:c>
      <x:c r="I4027" s="119" t="n">
        <x:f>IFERROR(ABS(F4027-D4027)/ABS(D4027),"")</x:f>
        <x:v>0.21450980337109293</x:v>
      </x:c>
      <x:c r="J4027" s="119" t="n">
        <x:f>IFERROR(ABS(G4027-D4027)/ABS(D4027),"")</x:f>
        <x:v>0.37345087558899753</x:v>
      </x:c>
      <x:c r="K4027" s="120" t="n">
        <x:f>E4027-D4027</x:f>
        <x:v>25288.55999953908</x:v>
      </x:c>
      <x:c r="L4027" s="77" t="str">
        <x:v>weighted_hybrid</x:v>
      </x:c>
      <x:c r="M4027" s="77" t="str">
        <x:v>是</x:v>
      </x:c>
      <x:c r="N4027" s="77" t="str">
        <x:v>是</x:v>
      </x:c>
    </x:row>
    <x:row r="4028">
      <x:c r="A4028" s="77" t="str">
        <x:v>5212</x:v>
      </x:c>
      <x:c r="B4028" s="77" t="str">
        <x:v>凌網</x:v>
      </x:c>
      <x:c r="C4028" s="125" t="n">
        <x:v>45748</x:v>
      </x:c>
      <x:c r="D4028" s="120" t="n">
        <x:v>66276</x:v>
      </x:c>
      <x:c r="E4028" s="120" t="n">
        <x:v>79673.77371716127</x:v>
      </x:c>
      <x:c r="F4028" s="120" t="n">
        <x:v>79695.56043757759</x:v>
      </x:c>
      <x:c r="G4028" s="120" t="n">
        <x:v>79671.35297044835</x:v>
      </x:c>
      <x:c r="H4028" s="119" t="n">
        <x:v>0.20215121185891224</x:v>
      </x:c>
      <x:c r="I4028" s="119" t="n">
        <x:f>IFERROR(ABS(F4028-D4028)/ABS(D4028),"")</x:f>
        <x:v>0.20247993900624037</x:v>
      </x:c>
      <x:c r="J4028" s="119" t="n">
        <x:f>IFERROR(ABS(G4028-D4028)/ABS(D4028),"")</x:f>
        <x:v>0.20211468662032037</x:v>
      </x:c>
      <x:c r="K4028" s="120" t="n">
        <x:f>E4028-D4028</x:f>
        <x:v>13397.773717161268</x:v>
      </x:c>
      <x:c r="L4028" s="77" t="str">
        <x:v>weighted_hybrid</x:v>
      </x:c>
      <x:c r="M4028" s="77" t="str">
        <x:v>是</x:v>
      </x:c>
      <x:c r="N4028" s="77" t="str">
        <x:v>是</x:v>
      </x:c>
    </x:row>
    <x:row r="4029">
      <x:c r="A4029" s="77" t="str">
        <x:v>5212</x:v>
      </x:c>
      <x:c r="B4029" s="77" t="str">
        <x:v>凌網</x:v>
      </x:c>
      <x:c r="C4029" s="125" t="n">
        <x:v>45778</x:v>
      </x:c>
      <x:c r="D4029" s="120" t="n">
        <x:v>68796</x:v>
      </x:c>
      <x:c r="E4029" s="120" t="n">
        <x:v>65064.122891440245</x:v>
      </x:c>
      <x:c r="F4029" s="120" t="n">
        <x:v>78469.58682238458</x:v>
      </x:c>
      <x:c r="G4029" s="120" t="n">
        <x:v>63574.62689911309</x:v>
      </x:c>
      <x:c r="H4029" s="119" t="n">
        <x:v>0.05424555364497578</x:v>
      </x:c>
      <x:c r="I4029" s="119" t="n">
        <x:f>IFERROR(ABS(F4029-D4029)/ABS(D4029),"")</x:f>
        <x:v>0.14061263478086772</x:v>
      </x:c>
      <x:c r="J4029" s="119" t="n">
        <x:f>IFERROR(ABS(G4029-D4029)/ABS(D4029),"")</x:f>
        <x:v>0.07589646347006959</x:v>
      </x:c>
      <x:c r="K4029" s="120" t="n">
        <x:f>E4029-D4029</x:f>
        <x:v>-3731.8771085597546</x:v>
      </x:c>
      <x:c r="L4029" s="77" t="str">
        <x:v>weighted_hybrid</x:v>
      </x:c>
      <x:c r="M4029" s="77" t="str">
        <x:v>是</x:v>
      </x:c>
      <x:c r="N4029" s="77" t="str">
        <x:v>是</x:v>
      </x:c>
    </x:row>
    <x:row r="4030">
      <x:c r="A4030" s="77" t="str">
        <x:v>5212</x:v>
      </x:c>
      <x:c r="B4030" s="77" t="str">
        <x:v>凌網</x:v>
      </x:c>
      <x:c r="C4030" s="125" t="n">
        <x:v>45809</x:v>
      </x:c>
      <x:c r="D4030" s="120" t="n">
        <x:v>93306</x:v>
      </x:c>
      <x:c r="E4030" s="120" t="n">
        <x:v>83470.58071630572</x:v>
      </x:c>
      <x:c r="F4030" s="120" t="n">
        <x:v>100695.21511414766</x:v>
      </x:c>
      <x:c r="G4030" s="120" t="n">
        <x:v>81556.73244987882</x:v>
      </x:c>
      <x:c r="H4030" s="119" t="n">
        <x:v>0.105410362502886</x:v>
      </x:c>
      <x:c r="I4030" s="119" t="n">
        <x:f>IFERROR(ABS(F4030-D4030)/ABS(D4030),"")</x:f>
        <x:v>0.07919335427676318</x:v>
      </x:c>
      <x:c r="J4030" s="119" t="n">
        <x:f>IFERROR(ABS(G4030-D4030)/ABS(D4030),"")</x:f>
        <x:v>0.12592188658951384</x:v>
      </x:c>
      <x:c r="K4030" s="120" t="n">
        <x:f>E4030-D4030</x:f>
        <x:v>-9835.419283694282</x:v>
      </x:c>
      <x:c r="L4030" s="77" t="str">
        <x:v>weighted_hybrid</x:v>
      </x:c>
      <x:c r="M4030" s="77" t="str">
        <x:v>是</x:v>
      </x:c>
      <x:c r="N4030" s="77" t="str">
        <x:v>是</x:v>
      </x:c>
    </x:row>
    <x:row r="4031">
      <x:c r="A4031" s="77" t="str">
        <x:v>5212</x:v>
      </x:c>
      <x:c r="B4031" s="77" t="str">
        <x:v>凌網</x:v>
      </x:c>
      <x:c r="C4031" s="125" t="n">
        <x:v>45839</x:v>
      </x:c>
      <x:c r="D4031" s="120" t="n">
        <x:v>142846</x:v>
      </x:c>
      <x:c r="E4031" s="120" t="n">
        <x:v>82041.24757178109</x:v>
      </x:c>
      <x:c r="F4031" s="120" t="n">
        <x:v>100120.92274288076</x:v>
      </x:c>
      <x:c r="G4031" s="120" t="n">
        <x:v>80032.39477499222</x:v>
      </x:c>
      <x:c r="H4031" s="119" t="n">
        <x:v>0.42566646898211297</x:v>
      </x:c>
      <x:c r="I4031" s="119" t="n">
        <x:f>IFERROR(ABS(F4031-D4031)/ABS(D4031),"")</x:f>
        <x:v>0.29909887051173456</x:v>
      </x:c>
      <x:c r="J4031" s="119" t="n">
        <x:f>IFERROR(ABS(G4031-D4031)/ABS(D4031),"")</x:f>
        <x:v>0.43972953547882176</x:v>
      </x:c>
      <x:c r="K4031" s="120" t="n">
        <x:f>E4031-D4031</x:f>
        <x:v>-60804.75242821891</x:v>
      </x:c>
      <x:c r="L4031" s="77" t="str">
        <x:v>weighted_hybrid</x:v>
      </x:c>
      <x:c r="M4031" s="77" t="str">
        <x:v>是</x:v>
      </x:c>
      <x:c r="N4031" s="77" t="str">
        <x:v>是</x:v>
      </x:c>
    </x:row>
    <x:row r="4032">
      <x:c r="A4032" s="77" t="str">
        <x:v>5212</x:v>
      </x:c>
      <x:c r="B4032" s="77" t="str">
        <x:v>凌網</x:v>
      </x:c>
      <x:c r="C4032" s="125" t="n">
        <x:v>45870</x:v>
      </x:c>
      <x:c r="D4032" s="120" t="n">
        <x:v>92603</x:v>
      </x:c>
      <x:c r="E4032" s="120" t="n">
        <x:v>110434.77661796012</x:v>
      </x:c>
      <x:c r="F4032" s="120" t="n">
        <x:v>96068.14149729932</x:v>
      </x:c>
      <x:c r="G4032" s="120" t="n">
        <x:v>112031.06940914465</x:v>
      </x:c>
      <x:c r="H4032" s="119" t="n">
        <x:v>0.1925615435564735</x:v>
      </x:c>
      <x:c r="I4032" s="119" t="n">
        <x:f>IFERROR(ABS(F4032-D4032)/ABS(D4032),"")</x:f>
        <x:v>0.037419322239013016</x:v>
      </x:c>
      <x:c r="J4032" s="119" t="n">
        <x:f>IFERROR(ABS(G4032-D4032)/ABS(D4032),"")</x:f>
        <x:v>0.20979956814730247</x:v>
      </x:c>
      <x:c r="K4032" s="120" t="n">
        <x:f>E4032-D4032</x:f>
        <x:v>17831.776617960117</x:v>
      </x:c>
      <x:c r="L4032" s="77" t="str">
        <x:v>weighted_hybrid</x:v>
      </x:c>
      <x:c r="M4032" s="77" t="str">
        <x:v>是</x:v>
      </x:c>
      <x:c r="N4032" s="77" t="str">
        <x:v>是</x:v>
      </x:c>
    </x:row>
    <x:row r="4033">
      <x:c r="A4033" s="77" t="str">
        <x:v>5212</x:v>
      </x:c>
      <x:c r="B4033" s="77" t="str">
        <x:v>凌網</x:v>
      </x:c>
      <x:c r="C4033" s="125" t="n">
        <x:v>45901</x:v>
      </x:c>
      <x:c r="D4033" s="120" t="n">
        <x:v>141008</x:v>
      </x:c>
      <x:c r="E4033" s="120" t="n">
        <x:v>85226.01291778492</x:v>
      </x:c>
      <x:c r="F4033" s="120" t="n">
        <x:v>101253.22490671028</x:v>
      </x:c>
      <x:c r="G4033" s="120" t="n">
        <x:v>83445.2115856821</x:v>
      </x:c>
      <x:c r="H4033" s="119" t="n">
        <x:v>0.39559448458396035</x:v>
      </x:c>
      <x:c r="I4033" s="119" t="n">
        <x:f>IFERROR(ABS(F4033-D4033)/ABS(D4033),"")</x:f>
        <x:v>0.2819327633417233</x:v>
      </x:c>
      <x:c r="J4033" s="119" t="n">
        <x:f>IFERROR(ABS(G4033-D4033)/ABS(D4033),"")</x:f>
        <x:v>0.4082235647219867</x:v>
      </x:c>
      <x:c r="K4033" s="120" t="n">
        <x:f>E4033-D4033</x:f>
        <x:v>-55781.987082215084</x:v>
      </x:c>
      <x:c r="L4033" s="77" t="str">
        <x:v>weighted_hybrid</x:v>
      </x:c>
      <x:c r="M4033" s="77" t="str">
        <x:v>是</x:v>
      </x:c>
      <x:c r="N4033" s="77" t="str">
        <x:v>是</x:v>
      </x:c>
    </x:row>
    <x:row r="4034">
      <x:c r="A4034" s="77" t="str">
        <x:v>5212</x:v>
      </x:c>
      <x:c r="B4034" s="77" t="str">
        <x:v>凌網</x:v>
      </x:c>
      <x:c r="C4034" s="125" t="n">
        <x:v>45931</x:v>
      </x:c>
      <x:c r="D4034" s="120" t="n">
        <x:v>114809</x:v>
      </x:c>
      <x:c r="E4034" s="120" t="n">
        <x:v>163312.86413370242</x:v>
      </x:c>
      <x:c r="F4034" s="120" t="n">
        <x:v>111410.30301163653</x:v>
      </x:c>
      <x:c r="G4034" s="120" t="n">
        <x:v>169079.81536948754</x:v>
      </x:c>
      <x:c r="H4034" s="119" t="n">
        <x:v>0.42247440648122025</x:v>
      </x:c>
      <x:c r="I4034" s="119" t="n">
        <x:f>IFERROR(ABS(F4034-D4034)/ABS(D4034),"")</x:f>
        <x:v>0.029603053666206254</x:v>
      </x:c>
      <x:c r="J4034" s="119" t="n">
        <x:f>IFERROR(ABS(G4034-D4034)/ABS(D4034),"")</x:f>
        <x:v>0.47270523538649006</x:v>
      </x:c>
      <x:c r="K4034" s="120" t="n">
        <x:f>E4034-D4034</x:f>
        <x:v>48503.86413370242</x:v>
      </x:c>
      <x:c r="L4034" s="77" t="str">
        <x:v>weighted_hybrid</x:v>
      </x:c>
      <x:c r="M4034" s="77" t="str">
        <x:v>是</x:v>
      </x:c>
      <x:c r="N4034" s="77" t="str">
        <x:v>是</x:v>
      </x:c>
    </x:row>
    <x:row r="4035">
      <x:c r="A4035" s="77" t="str">
        <x:v>5212</x:v>
      </x:c>
      <x:c r="B4035" s="77" t="str">
        <x:v>凌網</x:v>
      </x:c>
      <x:c r="C4035" s="125" t="n">
        <x:v>45962</x:v>
      </x:c>
      <x:c r="D4035" s="120" t="n">
        <x:v>136249</x:v>
      </x:c>
      <x:c r="E4035" s="120" t="n">
        <x:v>115684.1446293766</x:v>
      </x:c>
      <x:c r="F4035" s="120" t="n">
        <x:v>121553.63082979598</x:v>
      </x:c>
      <x:c r="G4035" s="120" t="n">
        <x:v>115031.97949599667</x:v>
      </x:c>
      <x:c r="H4035" s="119" t="n">
        <x:v>0.15093582610238163</x:v>
      </x:c>
      <x:c r="I4035" s="119" t="n">
        <x:f>IFERROR(ABS(F4035-D4035)/ABS(D4035),"")</x:f>
        <x:v>0.10785671212415521</x:v>
      </x:c>
      <x:c r="J4035" s="119" t="n">
        <x:f>IFERROR(ABS(G4035-D4035)/ABS(D4035),"")</x:f>
        <x:v>0.15572239432218463</x:v>
      </x:c>
      <x:c r="K4035" s="120" t="n">
        <x:f>E4035-D4035</x:f>
        <x:v>-20564.855370623394</x:v>
      </x:c>
      <x:c r="L4035" s="77" t="str">
        <x:v>weighted_hybrid</x:v>
      </x:c>
      <x:c r="M4035" s="77" t="str">
        <x:v>是</x:v>
      </x:c>
      <x:c r="N4035" s="77" t="str">
        <x:v>是</x:v>
      </x:c>
    </x:row>
    <x:row r="4036">
      <x:c r="A4036" s="77" t="str">
        <x:v>5212</x:v>
      </x:c>
      <x:c r="B4036" s="77" t="str">
        <x:v>凌網</x:v>
      </x:c>
      <x:c r="C4036" s="125" t="n">
        <x:v>45992</x:v>
      </x:c>
      <x:c r="D4036" s="120" t="n">
        <x:v>227546</x:v>
      </x:c>
      <x:c r="E4036" s="120" t="n">
        <x:v>187792.83315871953</x:v>
      </x:c>
      <x:c r="F4036" s="120" t="n">
        <x:v>224645.6967204356</x:v>
      </x:c>
      <x:c r="G4036" s="120" t="n">
        <x:v>183698.07054075107</x:v>
      </x:c>
      <x:c r="H4036" s="119" t="n">
        <x:v>0.1747038701681439</x:v>
      </x:c>
      <x:c r="I4036" s="119" t="n">
        <x:f>IFERROR(ABS(F4036-D4036)/ABS(D4036),"")</x:f>
        <x:v>0.012746008629307462</x:v>
      </x:c>
      <x:c r="J4036" s="119" t="n">
        <x:f>IFERROR(ABS(G4036-D4036)/ABS(D4036),"")</x:f>
        <x:v>0.19269918811690354</x:v>
      </x:c>
      <x:c r="K4036" s="120" t="n">
        <x:f>E4036-D4036</x:f>
        <x:v>-39753.16684128047</x:v>
      </x:c>
      <x:c r="L4036" s="77" t="str">
        <x:v>weighted_hybrid</x:v>
      </x:c>
      <x:c r="M4036" s="77" t="str">
        <x:v>是</x:v>
      </x:c>
      <x:c r="N4036" s="77" t="str">
        <x:v>是</x:v>
      </x:c>
    </x:row>
    <x:row r="4037">
      <x:c r="A4037" s="77" t="str">
        <x:v>5213</x:v>
      </x:c>
      <x:c r="B4037" s="77" t="str">
        <x:v>亞昕</x:v>
      </x:c>
      <x:c r="C4037" s="125" t="n">
        <x:v>45658</x:v>
      </x:c>
      <x:c r="D4037" s="120" t="n">
        <x:v>661098</x:v>
      </x:c>
      <x:c r="E4037" s="120" t="n">
        <x:v>519644.4765906492</x:v>
      </x:c>
      <x:c r="F4037" s="120" t="n">
        <x:v>769339.0275025131</x:v>
      </x:c>
      <x:c r="G4037" s="120" t="n">
        <x:v>491900.63760044205</x:v>
      </x:c>
      <x:c r="H4037" s="119" t="n">
        <x:v>0.21396755611021478</x:v>
      </x:c>
      <x:c r="I4037" s="119" t="n">
        <x:f>IFERROR(ABS(F4037-D4037)/ABS(D4037),"")</x:f>
        <x:v>0.16372917101929388</x:v>
      </x:c>
      <x:c r="J4037" s="119" t="n">
        <x:f>IFERROR(ABS(G4037-D4037)/ABS(D4037),"")</x:f>
        <x:v>0.25593385912460476</x:v>
      </x:c>
      <x:c r="K4037" s="120" t="n">
        <x:f>E4037-D4037</x:f>
        <x:v>-141453.52340935078</x:v>
      </x:c>
      <x:c r="L4037" s="77" t="str">
        <x:v>weighted_hybrid</x:v>
      </x:c>
      <x:c r="M4037" s="77" t="str">
        <x:v>是</x:v>
      </x:c>
      <x:c r="N4037" s="77" t="str">
        <x:v>是</x:v>
      </x:c>
    </x:row>
    <x:row r="4038">
      <x:c r="A4038" s="77" t="str">
        <x:v>5213</x:v>
      </x:c>
      <x:c r="B4038" s="77" t="str">
        <x:v>亞昕</x:v>
      </x:c>
      <x:c r="C4038" s="125" t="n">
        <x:v>45689</x:v>
      </x:c>
      <x:c r="D4038" s="120" t="n">
        <x:v>2458691</x:v>
      </x:c>
      <x:c r="E4038" s="120" t="n">
        <x:v>976368.9288032756</x:v>
      </x:c>
      <x:c r="F4038" s="120" t="n">
        <x:v>1295582.1625044844</x:v>
      </x:c>
      <x:c r="G4038" s="120" t="n">
        <x:v>940900.7917253635</x:v>
      </x:c>
      <x:c r="H4038" s="119" t="n">
        <x:v>0.6028907541438613</x:v>
      </x:c>
      <x:c r="I4038" s="119" t="n">
        <x:f>IFERROR(ABS(F4038-D4038)/ABS(D4038),"")</x:f>
        <x:v>0.4730601923932351</x:v>
      </x:c>
      <x:c r="J4038" s="119" t="n">
        <x:f>IFERROR(ABS(G4038-D4038)/ABS(D4038),"")</x:f>
        <x:v>0.617316372116153</x:v>
      </x:c>
      <x:c r="K4038" s="120" t="n">
        <x:f>E4038-D4038</x:f>
        <x:v>-1482322.0711967244</x:v>
      </x:c>
      <x:c r="L4038" s="77" t="str">
        <x:v>weighted_hybrid</x:v>
      </x:c>
      <x:c r="M4038" s="77" t="str">
        <x:v>是</x:v>
      </x:c>
      <x:c r="N4038" s="77" t="str">
        <x:v>是</x:v>
      </x:c>
    </x:row>
    <x:row r="4039">
      <x:c r="A4039" s="77" t="str">
        <x:v>5213</x:v>
      </x:c>
      <x:c r="B4039" s="77" t="str">
        <x:v>亞昕</x:v>
      </x:c>
      <x:c r="C4039" s="125" t="n">
        <x:v>45717</x:v>
      </x:c>
      <x:c r="D4039" s="120" t="n">
        <x:v>4655122</x:v>
      </x:c>
      <x:c r="E4039" s="120" t="n">
        <x:v>1424308.559359121</x:v>
      </x:c>
      <x:c r="F4039" s="120" t="n">
        <x:v>2477890.290134344</x:v>
      </x:c>
      <x:c r="G4039" s="120" t="n">
        <x:v>1307243.9226063183</x:v>
      </x:c>
      <x:c r="H4039" s="119" t="n">
        <x:v>0.6940341070848152</x:v>
      </x:c>
      <x:c r="I4039" s="119" t="n">
        <x:f>IFERROR(ABS(F4039-D4039)/ABS(D4039),"")</x:f>
        <x:v>0.4677066916539795</x:v>
      </x:c>
      <x:c r="J4039" s="119" t="n">
        <x:f>IFERROR(ABS(G4039-D4039)/ABS(D4039),"")</x:f>
        <x:v>0.7191815976882414</x:v>
      </x:c>
      <x:c r="K4039" s="120" t="n">
        <x:f>E4039-D4039</x:f>
        <x:v>-3230813.440640879</x:v>
      </x:c>
      <x:c r="L4039" s="77" t="str">
        <x:v>weighted_hybrid</x:v>
      </x:c>
      <x:c r="M4039" s="77" t="str">
        <x:v>是</x:v>
      </x:c>
      <x:c r="N4039" s="77" t="str">
        <x:v>是</x:v>
      </x:c>
    </x:row>
    <x:row r="4040">
      <x:c r="A4040" s="77" t="str">
        <x:v>5213</x:v>
      </x:c>
      <x:c r="B4040" s="77" t="str">
        <x:v>亞昕</x:v>
      </x:c>
      <x:c r="C4040" s="125" t="n">
        <x:v>45748</x:v>
      </x:c>
      <x:c r="D4040" s="120" t="n">
        <x:v>1805521</x:v>
      </x:c>
      <x:c r="E4040" s="120" t="n">
        <x:v>1599824.2847664994</x:v>
      </x:c>
      <x:c r="F4040" s="120" t="n">
        <x:v>5054744.319072725</x:v>
      </x:c>
      <x:c r="G4040" s="120" t="n">
        <x:v>1215944.2809546967</x:v>
      </x:c>
      <x:c r="H4040" s="119" t="n">
        <x:v>0.1139265149690868</x:v>
      </x:c>
      <x:c r="I4040" s="119" t="n">
        <x:f>IFERROR(ABS(F4040-D4040)/ABS(D4040),"")</x:f>
        <x:v>1.7996042799129588</x:v>
      </x:c>
      <x:c r="J4040" s="119" t="n">
        <x:f>IFERROR(ABS(G4040-D4040)/ABS(D4040),"")</x:f>
        <x:v>0.32654104773375847</x:v>
      </x:c>
      <x:c r="K4040" s="120" t="n">
        <x:f>E4040-D4040</x:f>
        <x:v>-205696.71523350058</x:v>
      </x:c>
      <x:c r="L4040" s="77" t="str">
        <x:v>weighted_hybrid</x:v>
      </x:c>
      <x:c r="M4040" s="77" t="str">
        <x:v>是</x:v>
      </x:c>
      <x:c r="N4040" s="77" t="str">
        <x:v>是</x:v>
      </x:c>
    </x:row>
    <x:row r="4041">
      <x:c r="A4041" s="77" t="str">
        <x:v>5213</x:v>
      </x:c>
      <x:c r="B4041" s="77" t="str">
        <x:v>亞昕</x:v>
      </x:c>
      <x:c r="C4041" s="125" t="n">
        <x:v>45778</x:v>
      </x:c>
      <x:c r="D4041" s="120" t="n">
        <x:v>269541</x:v>
      </x:c>
      <x:c r="E4041" s="120" t="n">
        <x:v>653891.2442142379</x:v>
      </x:c>
      <x:c r="F4041" s="120" t="n">
        <x:v>1579027.5118466937</x:v>
      </x:c>
      <x:c r="G4041" s="120" t="n">
        <x:v>551098.3255884094</x:v>
      </x:c>
      <x:c r="H4041" s="119" t="n">
        <x:v>1.4259435270116156</x:v>
      </x:c>
      <x:c r="I4041" s="119" t="n">
        <x:f>IFERROR(ABS(F4041-D4041)/ABS(D4041),"")</x:f>
        <x:v>4.8582089991752415</x:v>
      </x:c>
      <x:c r="J4041" s="119" t="n">
        <x:f>IFERROR(ABS(G4041-D4041)/ABS(D4041),"")</x:f>
        <x:v>1.0445806967712128</x:v>
      </x:c>
      <x:c r="K4041" s="120" t="n">
        <x:f>E4041-D4041</x:f>
        <x:v>384350.2442142379</x:v>
      </x:c>
      <x:c r="L4041" s="77" t="str">
        <x:v>weighted_hybrid</x:v>
      </x:c>
      <x:c r="M4041" s="77" t="str">
        <x:v>是</x:v>
      </x:c>
      <x:c r="N4041" s="77" t="str">
        <x:v>是</x:v>
      </x:c>
    </x:row>
    <x:row r="4042">
      <x:c r="A4042" s="77" t="str">
        <x:v>5213</x:v>
      </x:c>
      <x:c r="B4042" s="77" t="str">
        <x:v>亞昕</x:v>
      </x:c>
      <x:c r="C4042" s="125" t="n">
        <x:v>45809</x:v>
      </x:c>
      <x:c r="D4042" s="120" t="n">
        <x:v>772182</x:v>
      </x:c>
      <x:c r="E4042" s="120" t="n">
        <x:v>187584.60380708383</x:v>
      </x:c>
      <x:c r="F4042" s="120" t="n">
        <x:v>381976.8934981272</x:v>
      </x:c>
      <x:c r="G4042" s="120" t="n">
        <x:v>165985.460508079</x:v>
      </x:c>
      <x:c r="H4042" s="119" t="n">
        <x:v>0.7570720324909364</x:v>
      </x:c>
      <x:c r="I4042" s="119" t="n">
        <x:f>IFERROR(ABS(F4042-D4042)/ABS(D4042),"")</x:f>
        <x:v>0.5053278974411121</x:v>
      </x:c>
      <x:c r="J4042" s="119" t="n">
        <x:f>IFERROR(ABS(G4042-D4042)/ABS(D4042),"")</x:f>
        <x:v>0.7850436030520278</x:v>
      </x:c>
      <x:c r="K4042" s="120" t="n">
        <x:f>E4042-D4042</x:f>
        <x:v>-584597.3961929162</x:v>
      </x:c>
      <x:c r="L4042" s="77" t="str">
        <x:v>weighted_hybrid</x:v>
      </x:c>
      <x:c r="M4042" s="77" t="str">
        <x:v>是</x:v>
      </x:c>
      <x:c r="N4042" s="77" t="str">
        <x:v>是</x:v>
      </x:c>
    </x:row>
    <x:row r="4043">
      <x:c r="A4043" s="77" t="str">
        <x:v>5213</x:v>
      </x:c>
      <x:c r="B4043" s="77" t="str">
        <x:v>亞昕</x:v>
      </x:c>
      <x:c r="C4043" s="125" t="n">
        <x:v>45839</x:v>
      </x:c>
      <x:c r="D4043" s="120" t="n">
        <x:v>158637</x:v>
      </x:c>
      <x:c r="E4043" s="120" t="n">
        <x:v>452101.15564759227</x:v>
      </x:c>
      <x:c r="F4043" s="120" t="n">
        <x:v>895939.5082859633</x:v>
      </x:c>
      <x:c r="G4043" s="120" t="n">
        <x:v>402785.7831322177</x:v>
      </x:c>
      <x:c r="H4043" s="119" t="n">
        <x:v>1.8499098926958546</x:v>
      </x:c>
      <x:c r="I4043" s="119" t="n">
        <x:f>IFERROR(ABS(F4043-D4043)/ABS(D4043),"")</x:f>
        <x:v>4.6477335570261875</x:v>
      </x:c>
      <x:c r="J4043" s="119" t="n">
        <x:f>IFERROR(ABS(G4043-D4043)/ABS(D4043),"")</x:f>
        <x:v>1.5390405966591507</x:v>
      </x:c>
      <x:c r="K4043" s="120" t="n">
        <x:f>E4043-D4043</x:f>
        <x:v>293464.15564759227</x:v>
      </x:c>
      <x:c r="L4043" s="77" t="str">
        <x:v>weighted_hybrid</x:v>
      </x:c>
      <x:c r="M4043" s="77" t="str">
        <x:v>是</x:v>
      </x:c>
      <x:c r="N4043" s="77" t="str">
        <x:v>是</x:v>
      </x:c>
    </x:row>
    <x:row r="4044">
      <x:c r="A4044" s="77" t="str">
        <x:v>5213</x:v>
      </x:c>
      <x:c r="B4044" s="77" t="str">
        <x:v>亞昕</x:v>
      </x:c>
      <x:c r="C4044" s="125" t="n">
        <x:v>45870</x:v>
      </x:c>
      <x:c r="D4044" s="120" t="n">
        <x:v>165435</x:v>
      </x:c>
      <x:c r="E4044" s="120" t="n">
        <x:v>169526.01879234205</x:v>
      </x:c>
      <x:c r="F4044" s="120" t="n">
        <x:v>240159.48708158973</x:v>
      </x:c>
      <x:c r="G4044" s="120" t="n">
        <x:v>161677.8556490923</x:v>
      </x:c>
      <x:c r="H4044" s="119" t="n">
        <x:v>0.024728859022226525</x:v>
      </x:c>
      <x:c r="I4044" s="119" t="n">
        <x:f>IFERROR(ABS(F4044-D4044)/ABS(D4044),"")</x:f>
        <x:v>0.4516848737062274</x:v>
      </x:c>
      <x:c r="J4044" s="119" t="n">
        <x:f>IFERROR(ABS(G4044-D4044)/ABS(D4044),"")</x:f>
        <x:v>0.022710698164884743</x:v>
      </x:c>
      <x:c r="K4044" s="120" t="n">
        <x:f>E4044-D4044</x:f>
        <x:v>4091.0187923420453</x:v>
      </x:c>
      <x:c r="L4044" s="77" t="str">
        <x:v>weighted_hybrid</x:v>
      </x:c>
      <x:c r="M4044" s="77" t="str">
        <x:v>是</x:v>
      </x:c>
      <x:c r="N4044" s="77" t="str">
        <x:v>是</x:v>
      </x:c>
    </x:row>
    <x:row r="4045">
      <x:c r="A4045" s="77" t="str">
        <x:v>5213</x:v>
      </x:c>
      <x:c r="B4045" s="77" t="str">
        <x:v>亞昕</x:v>
      </x:c>
      <x:c r="C4045" s="125" t="n">
        <x:v>45901</x:v>
      </x:c>
      <x:c r="D4045" s="120" t="n">
        <x:v>43838</x:v>
      </x:c>
      <x:c r="E4045" s="120" t="n">
        <x:v>127648.71550590685</x:v>
      </x:c>
      <x:c r="F4045" s="120" t="n">
        <x:v>326715.93180318427</x:v>
      </x:c>
      <x:c r="G4045" s="120" t="n">
        <x:v>105530.13591732047</x:v>
      </x:c>
      <x:c r="H4045" s="119" t="n">
        <x:v>1.911827991831444</x:v>
      </x:c>
      <x:c r="I4045" s="119" t="n">
        <x:f>IFERROR(ABS(F4045-D4045)/ABS(D4045),"")</x:f>
        <x:v>6.45280194815421</x:v>
      </x:c>
      <x:c r="J4045" s="119" t="n">
        <x:f>IFERROR(ABS(G4045-D4045)/ABS(D4045),"")</x:f>
        <x:v>1.4072753300178036</x:v>
      </x:c>
      <x:c r="K4045" s="120" t="n">
        <x:f>E4045-D4045</x:f>
        <x:v>83810.71550590685</x:v>
      </x:c>
      <x:c r="L4045" s="77" t="str">
        <x:v>weighted_hybrid</x:v>
      </x:c>
      <x:c r="M4045" s="77" t="str">
        <x:v>是</x:v>
      </x:c>
      <x:c r="N4045" s="77" t="str">
        <x:v>是</x:v>
      </x:c>
    </x:row>
    <x:row r="4046">
      <x:c r="A4046" s="77" t="str">
        <x:v>5213</x:v>
      </x:c>
      <x:c r="B4046" s="77" t="str">
        <x:v>亞昕</x:v>
      </x:c>
      <x:c r="C4046" s="125" t="n">
        <x:v>45931</x:v>
      </x:c>
      <x:c r="D4046" s="120" t="n">
        <x:v>148359</x:v>
      </x:c>
      <x:c r="E4046" s="120" t="n">
        <x:v>88792.55740661276</x:v>
      </x:c>
      <x:c r="F4046" s="120" t="n">
        <x:v>49790.60444417446</x:v>
      </x:c>
      <x:c r="G4046" s="120" t="n">
        <x:v>93126.10773577257</x:v>
      </x:c>
      <x:c r="H4046" s="119" t="n">
        <x:v>0.4015020497131097</x:v>
      </x:c>
      <x:c r="I4046" s="119" t="n">
        <x:f>IFERROR(ABS(F4046-D4046)/ABS(D4046),"")</x:f>
        <x:v>0.664391075403754</x:v>
      </x:c>
      <x:c r="J4046" s="119" t="n">
        <x:f>IFERROR(ABS(G4046-D4046)/ABS(D4046),"")</x:f>
        <x:v>0.3722921579697048</x:v>
      </x:c>
      <x:c r="K4046" s="120" t="n">
        <x:f>E4046-D4046</x:f>
        <x:v>-59566.44259338724</x:v>
      </x:c>
      <x:c r="L4046" s="77" t="str">
        <x:v>weighted_hybrid</x:v>
      </x:c>
      <x:c r="M4046" s="77" t="str">
        <x:v>是</x:v>
      </x:c>
      <x:c r="N4046" s="77" t="str">
        <x:v>是</x:v>
      </x:c>
    </x:row>
    <x:row r="4047">
      <x:c r="A4047" s="77" t="str">
        <x:v>5213</x:v>
      </x:c>
      <x:c r="B4047" s="77" t="str">
        <x:v>亞昕</x:v>
      </x:c>
      <x:c r="C4047" s="125" t="n">
        <x:v>45962</x:v>
      </x:c>
      <x:c r="D4047" s="120" t="n">
        <x:v>46618</x:v>
      </x:c>
      <x:c r="E4047" s="120" t="n">
        <x:v>398809.52301533497</x:v>
      </x:c>
      <x:c r="F4047" s="120" t="n">
        <x:v>190807.1728863441</x:v>
      </x:c>
      <x:c r="G4047" s="120" t="n">
        <x:v>421920.89525188954</x:v>
      </x:c>
      <x:c r="H4047" s="119" t="n">
        <x:v>7.554839826147303</x:v>
      </x:c>
      <x:c r="I4047" s="119" t="n">
        <x:f>IFERROR(ABS(F4047-D4047)/ABS(D4047),"")</x:f>
        <x:v>3.0929935408285236</x:v>
      </x:c>
      <x:c r="J4047" s="119" t="n">
        <x:f>IFERROR(ABS(G4047-D4047)/ABS(D4047),"")</x:f>
        <x:v>8.050600524516057</x:v>
      </x:c>
      <x:c r="K4047" s="120" t="n">
        <x:f>E4047-D4047</x:f>
        <x:v>352191.52301533497</x:v>
      </x:c>
      <x:c r="L4047" s="77" t="str">
        <x:v>weighted_hybrid</x:v>
      </x:c>
      <x:c r="M4047" s="77" t="str">
        <x:v>是</x:v>
      </x:c>
      <x:c r="N4047" s="77" t="str">
        <x:v>是</x:v>
      </x:c>
    </x:row>
    <x:row r="4048">
      <x:c r="A4048" s="77" t="str">
        <x:v>5213</x:v>
      </x:c>
      <x:c r="B4048" s="77" t="str">
        <x:v>亞昕</x:v>
      </x:c>
      <x:c r="C4048" s="125" t="n">
        <x:v>45992</x:v>
      </x:c>
      <x:c r="D4048" s="120" t="n">
        <x:v>6845037</x:v>
      </x:c>
      <x:c r="E4048" s="120" t="n">
        <x:v>522463.81087536213</x:v>
      </x:c>
      <x:c r="F4048" s="120" t="n">
        <x:v>135862.31724709418</x:v>
      </x:c>
      <x:c r="G4048" s="120" t="n">
        <x:v>565419.5323896141</x:v>
      </x:c>
      <x:c r="H4048" s="119" t="n">
        <x:v>0.923672609676856</x:v>
      </x:c>
      <x:c r="I4048" s="119" t="n">
        <x:f>IFERROR(ABS(F4048-D4048)/ABS(D4048),"")</x:f>
        <x:v>0.9801517044762367</x:v>
      </x:c>
      <x:c r="J4048" s="119" t="n">
        <x:f>IFERROR(ABS(G4048-D4048)/ABS(D4048),"")</x:f>
        <x:v>0.9173971546991472</x:v>
      </x:c>
      <x:c r="K4048" s="120" t="n">
        <x:f>E4048-D4048</x:f>
        <x:v>-6322573.189124638</x:v>
      </x:c>
      <x:c r="L4048" s="77" t="str">
        <x:v>weighted_hybrid</x:v>
      </x:c>
      <x:c r="M4048" s="77" t="str">
        <x:v>是</x:v>
      </x:c>
      <x:c r="N4048" s="77" t="str">
        <x:v>是</x:v>
      </x:c>
    </x:row>
    <x:row r="4049">
      <x:c r="A4049" s="77" t="str">
        <x:v>5222</x:v>
      </x:c>
      <x:c r="B4049" s="77" t="str">
        <x:v>全訊</x:v>
      </x:c>
      <x:c r="C4049" s="125" t="n">
        <x:v>45658</x:v>
      </x:c>
      <x:c r="D4049" s="120" t="n">
        <x:v>93065</x:v>
      </x:c>
      <x:c r="E4049" s="120" t="n">
        <x:v>102898.2339930688</x:v>
      </x:c>
      <x:c r="F4049" s="120" t="n">
        <x:v>95562.24088767626</x:v>
      </x:c>
      <x:c r="G4049" s="120" t="n">
        <x:v>103713.34433811241</x:v>
      </x:c>
      <x:c r="H4049" s="119" t="n">
        <x:v>0.10565985056754744</x:v>
      </x:c>
      <x:c r="I4049" s="119" t="n">
        <x:f>IFERROR(ABS(F4049-D4049)/ABS(D4049),"")</x:f>
        <x:v>0.026833298099997464</x:v>
      </x:c>
      <x:c r="J4049" s="119" t="n">
        <x:f>IFERROR(ABS(G4049-D4049)/ABS(D4049),"")</x:f>
        <x:v>0.11441835639727511</x:v>
      </x:c>
      <x:c r="K4049" s="120" t="n">
        <x:f>E4049-D4049</x:f>
        <x:v>9833.233993068803</x:v>
      </x:c>
      <x:c r="L4049" s="77" t="str">
        <x:v>weighted_hybrid</x:v>
      </x:c>
      <x:c r="M4049" s="77" t="str">
        <x:v>是</x:v>
      </x:c>
      <x:c r="N4049" s="77" t="str">
        <x:v>是</x:v>
      </x:c>
    </x:row>
    <x:row r="4050">
      <x:c r="A4050" s="77" t="str">
        <x:v>5222</x:v>
      </x:c>
      <x:c r="B4050" s="77" t="str">
        <x:v>全訊</x:v>
      </x:c>
      <x:c r="C4050" s="125" t="n">
        <x:v>45689</x:v>
      </x:c>
      <x:c r="D4050" s="120" t="n">
        <x:v>90503</x:v>
      </x:c>
      <x:c r="E4050" s="120" t="n">
        <x:v>93111.43129913014</x:v>
      </x:c>
      <x:c r="F4050" s="120" t="n">
        <x:v>96387.69337605848</x:v>
      </x:c>
      <x:c r="G4050" s="120" t="n">
        <x:v>92747.40217947144</x:v>
      </x:c>
      <x:c r="H4050" s="119" t="n">
        <x:v>0.028821489885751204</x:v>
      </x:c>
      <x:c r="I4050" s="119" t="n">
        <x:f>IFERROR(ABS(F4050-D4050)/ABS(D4050),"")</x:f>
        <x:v>0.06502208077144934</x:v>
      </x:c>
      <x:c r="J4050" s="119" t="n">
        <x:f>IFERROR(ABS(G4050-D4050)/ABS(D4050),"")</x:f>
        <x:v>0.024799202009562506</x:v>
      </x:c>
      <x:c r="K4050" s="120" t="n">
        <x:f>E4050-D4050</x:f>
        <x:v>2608.4312991301413</x:v>
      </x:c>
      <x:c r="L4050" s="77" t="str">
        <x:v>weighted_hybrid</x:v>
      </x:c>
      <x:c r="M4050" s="77" t="str">
        <x:v>是</x:v>
      </x:c>
      <x:c r="N4050" s="77" t="str">
        <x:v>是</x:v>
      </x:c>
    </x:row>
    <x:row r="4051">
      <x:c r="A4051" s="77" t="str">
        <x:v>5222</x:v>
      </x:c>
      <x:c r="B4051" s="77" t="str">
        <x:v>全訊</x:v>
      </x:c>
      <x:c r="C4051" s="125" t="n">
        <x:v>45717</x:v>
      </x:c>
      <x:c r="D4051" s="120" t="n">
        <x:v>82843</x:v>
      </x:c>
      <x:c r="E4051" s="120" t="n">
        <x:v>91768.02237126834</x:v>
      </x:c>
      <x:c r="F4051" s="120" t="n">
        <x:v>88251.23197832027</x:v>
      </x:c>
      <x:c r="G4051" s="120" t="n">
        <x:v>92158.77685937367</x:v>
      </x:c>
      <x:c r="H4051" s="119" t="n">
        <x:v>0.10773417634885671</x:v>
      </x:c>
      <x:c r="I4051" s="119" t="n">
        <x:f>IFERROR(ABS(F4051-D4051)/ABS(D4051),"")</x:f>
        <x:v>0.06528290837270824</x:v>
      </x:c>
      <x:c r="J4051" s="119" t="n">
        <x:f>IFERROR(ABS(G4051-D4051)/ABS(D4051),"")</x:f>
        <x:v>0.112450983901762</x:v>
      </x:c>
      <x:c r="K4051" s="120" t="n">
        <x:f>E4051-D4051</x:f>
        <x:v>8925.022371268336</x:v>
      </x:c>
      <x:c r="L4051" s="77" t="str">
        <x:v>weighted_hybrid</x:v>
      </x:c>
      <x:c r="M4051" s="77" t="str">
        <x:v>是</x:v>
      </x:c>
      <x:c r="N4051" s="77" t="str">
        <x:v>是</x:v>
      </x:c>
    </x:row>
    <x:row r="4052">
      <x:c r="A4052" s="77" t="str">
        <x:v>5222</x:v>
      </x:c>
      <x:c r="B4052" s="77" t="str">
        <x:v>全訊</x:v>
      </x:c>
      <x:c r="C4052" s="125" t="n">
        <x:v>45748</x:v>
      </x:c>
      <x:c r="D4052" s="120" t="n">
        <x:v>62231</x:v>
      </x:c>
      <x:c r="E4052" s="120" t="n">
        <x:v>95074.16889031345</x:v>
      </x:c>
      <x:c r="F4052" s="120" t="n">
        <x:v>109874.9659165442</x:v>
      </x:c>
      <x:c r="G4052" s="120" t="n">
        <x:v>93429.63588739892</x:v>
      </x:c>
      <x:c r="H4052" s="119" t="n">
        <x:v>0.5277621907138476</x:v>
      </x:c>
      <x:c r="I4052" s="119" t="n">
        <x:f>IFERROR(ABS(F4052-D4052)/ABS(D4052),"")</x:f>
        <x:v>0.7655985910003728</x:v>
      </x:c>
      <x:c r="J4052" s="119" t="n">
        <x:f>IFERROR(ABS(G4052-D4052)/ABS(D4052),"")</x:f>
        <x:v>0.5013359240153448</x:v>
      </x:c>
      <x:c r="K4052" s="120" t="n">
        <x:f>E4052-D4052</x:f>
        <x:v>32843.16889031345</x:v>
      </x:c>
      <x:c r="L4052" s="77" t="str">
        <x:v>weighted_hybrid</x:v>
      </x:c>
      <x:c r="M4052" s="77" t="str">
        <x:v>是</x:v>
      </x:c>
      <x:c r="N4052" s="77" t="str">
        <x:v>是</x:v>
      </x:c>
    </x:row>
    <x:row r="4053">
      <x:c r="A4053" s="77" t="str">
        <x:v>5222</x:v>
      </x:c>
      <x:c r="B4053" s="77" t="str">
        <x:v>全訊</x:v>
      </x:c>
      <x:c r="C4053" s="125" t="n">
        <x:v>45778</x:v>
      </x:c>
      <x:c r="D4053" s="120" t="n">
        <x:v>68169</x:v>
      </x:c>
      <x:c r="E4053" s="120" t="n">
        <x:v>82042.89720522525</x:v>
      </x:c>
      <x:c r="F4053" s="120" t="n">
        <x:v>103657.54709017686</x:v>
      </x:c>
      <x:c r="G4053" s="120" t="n">
        <x:v>79641.26944023064</x:v>
      </x:c>
      <x:c r="H4053" s="119" t="n">
        <x:v>0.2035220878291489</x:v>
      </x:c>
      <x:c r="I4053" s="119" t="n">
        <x:f>IFERROR(ABS(F4053-D4053)/ABS(D4053),"")</x:f>
        <x:v>0.5205965628097354</x:v>
      </x:c>
      <x:c r="J4053" s="119" t="n">
        <x:f>IFERROR(ABS(G4053-D4053)/ABS(D4053),"")</x:f>
        <x:v>0.16829159060908386</x:v>
      </x:c>
      <x:c r="K4053" s="120" t="n">
        <x:f>E4053-D4053</x:f>
        <x:v>13873.89720522525</x:v>
      </x:c>
      <x:c r="L4053" s="77" t="str">
        <x:v>weighted_hybrid</x:v>
      </x:c>
      <x:c r="M4053" s="77" t="str">
        <x:v>是</x:v>
      </x:c>
      <x:c r="N4053" s="77" t="str">
        <x:v>是</x:v>
      </x:c>
    </x:row>
    <x:row r="4054">
      <x:c r="A4054" s="77" t="str">
        <x:v>5222</x:v>
      </x:c>
      <x:c r="B4054" s="77" t="str">
        <x:v>全訊</x:v>
      </x:c>
      <x:c r="C4054" s="125" t="n">
        <x:v>45809</x:v>
      </x:c>
      <x:c r="D4054" s="120" t="n">
        <x:v>82137</x:v>
      </x:c>
      <x:c r="E4054" s="120" t="n">
        <x:v>78366.20552735275</x:v>
      </x:c>
      <x:c r="F4054" s="120" t="n">
        <x:v>108286.79139909774</x:v>
      </x:c>
      <x:c r="G4054" s="120" t="n">
        <x:v>75041.69598604775</x:v>
      </x:c>
      <x:c r="H4054" s="119" t="n">
        <x:v>0.04590859749744023</x:v>
      </x:c>
      <x:c r="I4054" s="119" t="n">
        <x:f>IFERROR(ABS(F4054-D4054)/ABS(D4054),"")</x:f>
        <x:v>0.3183679876194375</x:v>
      </x:c>
      <x:c r="J4054" s="119" t="n">
        <x:f>IFERROR(ABS(G4054-D4054)/ABS(D4054),"")</x:f>
        <x:v>0.08638377362153779</x:v>
      </x:c>
      <x:c r="K4054" s="120" t="n">
        <x:f>E4054-D4054</x:f>
        <x:v>-3770.7944726472488</x:v>
      </x:c>
      <x:c r="L4054" s="77" t="str">
        <x:v>weighted_hybrid</x:v>
      </x:c>
      <x:c r="M4054" s="77" t="str">
        <x:v>是</x:v>
      </x:c>
      <x:c r="N4054" s="77" t="str">
        <x:v>是</x:v>
      </x:c>
    </x:row>
    <x:row r="4055">
      <x:c r="A4055" s="77" t="str">
        <x:v>5222</x:v>
      </x:c>
      <x:c r="B4055" s="77" t="str">
        <x:v>全訊</x:v>
      </x:c>
      <x:c r="C4055" s="125" t="n">
        <x:v>45839</x:v>
      </x:c>
      <x:c r="D4055" s="120" t="n">
        <x:v>80348</x:v>
      </x:c>
      <x:c r="E4055" s="120" t="n">
        <x:v>72866.02522120813</x:v>
      </x:c>
      <x:c r="F4055" s="120" t="n">
        <x:v>75171.39066799138</x:v>
      </x:c>
      <x:c r="G4055" s="120" t="n">
        <x:v>72609.87350489887</x:v>
      </x:c>
      <x:c r="H4055" s="119" t="n">
        <x:v>0.09311961441220534</x:v>
      </x:c>
      <x:c r="I4055" s="119" t="n">
        <x:f>IFERROR(ABS(F4055-D4055)/ABS(D4055),"")</x:f>
        <x:v>0.06442735764435484</x:v>
      </x:c>
      <x:c r="J4055" s="119" t="n">
        <x:f>IFERROR(ABS(G4055-D4055)/ABS(D4055),"")</x:f>
        <x:v>0.09630764294196652</x:v>
      </x:c>
      <x:c r="K4055" s="120" t="n">
        <x:f>E4055-D4055</x:f>
        <x:v>-7481.974778791875</x:v>
      </x:c>
      <x:c r="L4055" s="77" t="str">
        <x:v>weighted_hybrid</x:v>
      </x:c>
      <x:c r="M4055" s="77" t="str">
        <x:v>是</x:v>
      </x:c>
      <x:c r="N4055" s="77" t="str">
        <x:v>是</x:v>
      </x:c>
    </x:row>
    <x:row r="4056">
      <x:c r="A4056" s="77" t="str">
        <x:v>5222</x:v>
      </x:c>
      <x:c r="B4056" s="77" t="str">
        <x:v>全訊</x:v>
      </x:c>
      <x:c r="C4056" s="125" t="n">
        <x:v>45870</x:v>
      </x:c>
      <x:c r="D4056" s="120" t="n">
        <x:v>43457</x:v>
      </x:c>
      <x:c r="E4056" s="120" t="n">
        <x:v>75645.22941280676</x:v>
      </x:c>
      <x:c r="F4056" s="120" t="n">
        <x:v>81989.86829602713</x:v>
      </x:c>
      <x:c r="G4056" s="120" t="n">
        <x:v>74940.26953689338</x:v>
      </x:c>
      <x:c r="H4056" s="119" t="n">
        <x:v>0.7406914746256474</x:v>
      </x:c>
      <x:c r="I4056" s="119" t="n">
        <x:f>IFERROR(ABS(F4056-D4056)/ABS(D4056),"")</x:f>
        <x:v>0.886689562004444</x:v>
      </x:c>
      <x:c r="J4056" s="119" t="n">
        <x:f>IFERROR(ABS(G4056-D4056)/ABS(D4056),"")</x:f>
        <x:v>0.724469464916892</x:v>
      </x:c>
      <x:c r="K4056" s="120" t="n">
        <x:f>E4056-D4056</x:f>
        <x:v>32188.22941280676</x:v>
      </x:c>
      <x:c r="L4056" s="77" t="str">
        <x:v>weighted_hybrid</x:v>
      </x:c>
      <x:c r="M4056" s="77" t="str">
        <x:v>是</x:v>
      </x:c>
      <x:c r="N4056" s="77" t="str">
        <x:v>是</x:v>
      </x:c>
    </x:row>
    <x:row r="4057">
      <x:c r="A4057" s="77" t="str">
        <x:v>5222</x:v>
      </x:c>
      <x:c r="B4057" s="77" t="str">
        <x:v>全訊</x:v>
      </x:c>
      <x:c r="C4057" s="125" t="n">
        <x:v>45901</x:v>
      </x:c>
      <x:c r="D4057" s="120" t="n">
        <x:v>88672</x:v>
      </x:c>
      <x:c r="E4057" s="120" t="n">
        <x:v>52312.465522495106</x:v>
      </x:c>
      <x:c r="F4057" s="120" t="n">
        <x:v>62430.43199715716</x:v>
      </x:c>
      <x:c r="G4057" s="120" t="n">
        <x:v>51188.24702531043</x:v>
      </x:c>
      <x:c r="H4057" s="119" t="n">
        <x:v>0.4100452733388769</x:v>
      </x:c>
      <x:c r="I4057" s="119" t="n">
        <x:f>IFERROR(ABS(F4057-D4057)/ABS(D4057),"")</x:f>
        <x:v>0.29593973298045423</x:v>
      </x:c>
      <x:c r="J4057" s="119" t="n">
        <x:f>IFERROR(ABS(G4057-D4057)/ABS(D4057),"")</x:f>
        <x:v>0.422723666712035</x:v>
      </x:c>
      <x:c r="K4057" s="120" t="n">
        <x:f>E4057-D4057</x:f>
        <x:v>-36359.534477504894</x:v>
      </x:c>
      <x:c r="L4057" s="77" t="str">
        <x:v>weighted_hybrid</x:v>
      </x:c>
      <x:c r="M4057" s="77" t="str">
        <x:v>是</x:v>
      </x:c>
      <x:c r="N4057" s="77" t="str">
        <x:v>是</x:v>
      </x:c>
    </x:row>
    <x:row r="4058">
      <x:c r="A4058" s="77" t="str">
        <x:v>5222</x:v>
      </x:c>
      <x:c r="B4058" s="77" t="str">
        <x:v>全訊</x:v>
      </x:c>
      <x:c r="C4058" s="125" t="n">
        <x:v>45931</x:v>
      </x:c>
      <x:c r="D4058" s="120" t="n">
        <x:v>87431</x:v>
      </x:c>
      <x:c r="E4058" s="120" t="n">
        <x:v>81010.76886336038</x:v>
      </x:c>
      <x:c r="F4058" s="120" t="n">
        <x:v>74016.27299386948</x:v>
      </x:c>
      <x:c r="G4058" s="120" t="n">
        <x:v>81787.93507108159</x:v>
      </x:c>
      <x:c r="H4058" s="119" t="n">
        <x:v>0.07343197649162903</x:v>
      </x:c>
      <x:c r="I4058" s="119" t="n">
        <x:f>IFERROR(ABS(F4058-D4058)/ABS(D4058),"")</x:f>
        <x:v>0.1534321580003719</x:v>
      </x:c>
      <x:c r="J4058" s="119" t="n">
        <x:f>IFERROR(ABS(G4058-D4058)/ABS(D4058),"")</x:f>
        <x:v>0.06454306743510205</x:v>
      </x:c>
      <x:c r="K4058" s="120" t="n">
        <x:f>E4058-D4058</x:f>
        <x:v>-6420.231136639617</x:v>
      </x:c>
      <x:c r="L4058" s="77" t="str">
        <x:v>weighted_hybrid</x:v>
      </x:c>
      <x:c r="M4058" s="77" t="str">
        <x:v>是</x:v>
      </x:c>
      <x:c r="N4058" s="77" t="str">
        <x:v>是</x:v>
      </x:c>
    </x:row>
    <x:row r="4059">
      <x:c r="A4059" s="77" t="str">
        <x:v>5222</x:v>
      </x:c>
      <x:c r="B4059" s="77" t="str">
        <x:v>全訊</x:v>
      </x:c>
      <x:c r="C4059" s="125" t="n">
        <x:v>45962</x:v>
      </x:c>
      <x:c r="D4059" s="120" t="n">
        <x:v>83227</x:v>
      </x:c>
      <x:c r="E4059" s="120" t="n">
        <x:v>82772.20369776455</x:v>
      </x:c>
      <x:c r="F4059" s="120" t="n">
        <x:v>75255.36917155751</x:v>
      </x:c>
      <x:c r="G4059" s="120" t="n">
        <x:v>83607.40753400976</x:v>
      </x:c>
      <x:c r="H4059" s="119" t="n">
        <x:v>0.005464528365019194</x:v>
      </x:c>
      <x:c r="I4059" s="119" t="n">
        <x:f>IFERROR(ABS(F4059-D4059)/ABS(D4059),"")</x:f>
        <x:v>0.09578178750216262</x:v>
      </x:c>
      <x:c r="J4059" s="119" t="n">
        <x:f>IFERROR(ABS(G4059-D4059)/ABS(D4059),"")</x:f>
        <x:v>0.004570722650218829</x:v>
      </x:c>
      <x:c r="K4059" s="120" t="n">
        <x:f>E4059-D4059</x:f>
        <x:v>-454.79630223545246</x:v>
      </x:c>
      <x:c r="L4059" s="77" t="str">
        <x:v>weighted_hybrid</x:v>
      </x:c>
      <x:c r="M4059" s="77" t="str">
        <x:v>是</x:v>
      </x:c>
      <x:c r="N4059" s="77" t="str">
        <x:v>是</x:v>
      </x:c>
    </x:row>
    <x:row r="4060">
      <x:c r="A4060" s="77" t="str">
        <x:v>5222</x:v>
      </x:c>
      <x:c r="B4060" s="77" t="str">
        <x:v>全訊</x:v>
      </x:c>
      <x:c r="C4060" s="125" t="n">
        <x:v>45992</x:v>
      </x:c>
      <x:c r="D4060" s="120" t="n">
        <x:v>92251</x:v>
      </x:c>
      <x:c r="E4060" s="120" t="n">
        <x:v>97701.79848559044</x:v>
      </x:c>
      <x:c r="F4060" s="120" t="n">
        <x:v>97548.8364373179</x:v>
      </x:c>
      <x:c r="G4060" s="120" t="n">
        <x:v>97718.79426873181</x:v>
      </x:c>
      <x:c r="H4060" s="119" t="n">
        <x:v>0.05908660595105133</x:v>
      </x:c>
      <x:c r="I4060" s="119" t="n">
        <x:f>IFERROR(ABS(F4060-D4060)/ABS(D4060),"")</x:f>
        <x:v>0.05742849874058716</x:v>
      </x:c>
      <x:c r="J4060" s="119" t="n">
        <x:f>IFERROR(ABS(G4060-D4060)/ABS(D4060),"")</x:f>
        <x:v>0.059270840085547186</x:v>
      </x:c>
      <x:c r="K4060" s="120" t="n">
        <x:f>E4060-D4060</x:f>
        <x:v>5450.798485590436</x:v>
      </x:c>
      <x:c r="L4060" s="77" t="str">
        <x:v>weighted_hybrid</x:v>
      </x:c>
      <x:c r="M4060" s="77" t="str">
        <x:v>是</x:v>
      </x:c>
      <x:c r="N4060" s="77" t="str">
        <x:v>是</x:v>
      </x:c>
    </x:row>
    <x:row r="4061">
      <x:c r="A4061" s="77" t="str">
        <x:v>5227</x:v>
      </x:c>
      <x:c r="B4061" s="77" t="str">
        <x:v>立凱-KY</x:v>
      </x:c>
      <x:c r="C4061" s="125" t="n">
        <x:v>45658</x:v>
      </x:c>
      <x:c r="D4061" s="120" t="n">
        <x:v>67648</x:v>
      </x:c>
      <x:c r="E4061" s="120" t="n">
        <x:v>48489.22334975206</x:v>
      </x:c>
      <x:c r="F4061" s="120" t="n">
        <x:v>40935.66454550531</x:v>
      </x:c>
      <x:c r="G4061" s="120" t="n">
        <x:v>49328.50766133503</x:v>
      </x:c>
      <x:c r="H4061" s="119" t="n">
        <x:v>0.283212757956598</x:v>
      </x:c>
      <x:c r="I4061" s="119" t="n">
        <x:f>IFERROR(ABS(F4061-D4061)/ABS(D4061),"")</x:f>
        <x:v>0.39487250849241207</x:v>
      </x:c>
      <x:c r="J4061" s="119" t="n">
        <x:f>IFERROR(ABS(G4061-D4061)/ABS(D4061),"")</x:f>
        <x:v>0.2708061190081742</x:v>
      </x:c>
      <x:c r="K4061" s="120" t="n">
        <x:f>E4061-D4061</x:f>
        <x:v>-19158.776650247943</x:v>
      </x:c>
      <x:c r="L4061" s="77" t="str">
        <x:v>weighted_hybrid</x:v>
      </x:c>
      <x:c r="M4061" s="77" t="str">
        <x:v>是</x:v>
      </x:c>
      <x:c r="N4061" s="77" t="str">
        <x:v>是</x:v>
      </x:c>
    </x:row>
    <x:row r="4062">
      <x:c r="A4062" s="77" t="str">
        <x:v>5227</x:v>
      </x:c>
      <x:c r="B4062" s="77" t="str">
        <x:v>立凱-KY</x:v>
      </x:c>
      <x:c r="C4062" s="125" t="n">
        <x:v>45689</x:v>
      </x:c>
      <x:c r="D4062" s="120" t="n">
        <x:v>75057</x:v>
      </x:c>
      <x:c r="E4062" s="120" t="n">
        <x:v>47343.34636402564</x:v>
      </x:c>
      <x:c r="F4062" s="120" t="n">
        <x:v>26223.7043833464</x:v>
      </x:c>
      <x:c r="G4062" s="120" t="n">
        <x:v>49689.97325076777</x:v>
      </x:c>
      <x:c r="H4062" s="119" t="n">
        <x:v>0.3692347633928129</x:v>
      </x:c>
      <x:c r="I4062" s="119" t="n">
        <x:f>IFERROR(ABS(F4062-D4062)/ABS(D4062),"")</x:f>
        <x:v>0.6506161399556817</x:v>
      </x:c>
      <x:c r="J4062" s="119" t="n">
        <x:f>IFERROR(ABS(G4062-D4062)/ABS(D4062),"")</x:f>
        <x:v>0.33797016599693874</x:v>
      </x:c>
      <x:c r="K4062" s="120" t="n">
        <x:f>E4062-D4062</x:f>
        <x:v>-27713.653635974362</x:v>
      </x:c>
      <x:c r="L4062" s="77" t="str">
        <x:v>weighted_hybrid</x:v>
      </x:c>
      <x:c r="M4062" s="77" t="str">
        <x:v>是</x:v>
      </x:c>
      <x:c r="N4062" s="77" t="str">
        <x:v>是</x:v>
      </x:c>
    </x:row>
    <x:row r="4063">
      <x:c r="A4063" s="77" t="str">
        <x:v>5227</x:v>
      </x:c>
      <x:c r="B4063" s="77" t="str">
        <x:v>立凱-KY</x:v>
      </x:c>
      <x:c r="C4063" s="125" t="n">
        <x:v>45717</x:v>
      </x:c>
      <x:c r="D4063" s="120" t="n">
        <x:v>51506</x:v>
      </x:c>
      <x:c r="E4063" s="120" t="n">
        <x:v>51221.67972497009</x:v>
      </x:c>
      <x:c r="F4063" s="120" t="n">
        <x:v>83920.5766742837</x:v>
      </x:c>
      <x:c r="G4063" s="120" t="n">
        <x:v>47588.46895282413</x:v>
      </x:c>
      <x:c r="H4063" s="119" t="n">
        <x:v>0.005520138916435166</x:v>
      </x:c>
      <x:c r="I4063" s="119" t="n">
        <x:f>IFERROR(ABS(F4063-D4063)/ABS(D4063),"")</x:f>
        <x:v>0.6293359351198637</x:v>
      </x:c>
      <x:c r="J4063" s="119" t="n">
        <x:f>IFERROR(ABS(G4063-D4063)/ABS(D4063),"")</x:f>
        <x:v>0.07605970269824625</x:v>
      </x:c>
      <x:c r="K4063" s="120" t="n">
        <x:f>E4063-D4063</x:f>
        <x:v>-284.3202750299097</x:v>
      </x:c>
      <x:c r="L4063" s="77" t="str">
        <x:v>weighted_hybrid</x:v>
      </x:c>
      <x:c r="M4063" s="77" t="str">
        <x:v>是</x:v>
      </x:c>
      <x:c r="N4063" s="77" t="str">
        <x:v>是</x:v>
      </x:c>
    </x:row>
    <x:row r="4064">
      <x:c r="A4064" s="77" t="str">
        <x:v>5227</x:v>
      </x:c>
      <x:c r="B4064" s="77" t="str">
        <x:v>立凱-KY</x:v>
      </x:c>
      <x:c r="C4064" s="125" t="n">
        <x:v>45748</x:v>
      </x:c>
      <x:c r="D4064" s="120" t="n">
        <x:v>37831</x:v>
      </x:c>
      <x:c r="E4064" s="120" t="n">
        <x:v>81176.99412967323</x:v>
      </x:c>
      <x:c r="F4064" s="120" t="n">
        <x:v>78461.5448727825</x:v>
      </x:c>
      <x:c r="G4064" s="120" t="n">
        <x:v>81478.71071377219</x:v>
      </x:c>
      <x:c r="H4064" s="119" t="n">
        <x:v>1.1457797607695601</x:v>
      </x:c>
      <x:c r="I4064" s="119" t="n">
        <x:f>IFERROR(ABS(F4064-D4064)/ABS(D4064),"")</x:f>
        <x:v>1.0740013447379795</x:v>
      </x:c>
      <x:c r="J4064" s="119" t="n">
        <x:f>IFERROR(ABS(G4064-D4064)/ABS(D4064),"")</x:f>
        <x:v>1.1537551403286244</x:v>
      </x:c>
      <x:c r="K4064" s="120" t="n">
        <x:f>E4064-D4064</x:f>
        <x:v>43345.99412967323</x:v>
      </x:c>
      <x:c r="L4064" s="77" t="str">
        <x:v>weighted_hybrid</x:v>
      </x:c>
      <x:c r="M4064" s="77" t="str">
        <x:v>是</x:v>
      </x:c>
      <x:c r="N4064" s="77" t="str">
        <x:v>是</x:v>
      </x:c>
    </x:row>
    <x:row r="4065">
      <x:c r="A4065" s="77" t="str">
        <x:v>5227</x:v>
      </x:c>
      <x:c r="B4065" s="77" t="str">
        <x:v>立凱-KY</x:v>
      </x:c>
      <x:c r="C4065" s="125" t="n">
        <x:v>45778</x:v>
      </x:c>
      <x:c r="D4065" s="120" t="n">
        <x:v>38848</x:v>
      </x:c>
      <x:c r="E4065" s="120" t="n">
        <x:v>62155.98294136904</x:v>
      </x:c>
      <x:c r="F4065" s="120" t="n">
        <x:v>52376.61248868729</x:v>
      </x:c>
      <x:c r="G4065" s="120" t="n">
        <x:v>63242.57965833367</x:v>
      </x:c>
      <x:c r="H4065" s="119" t="n">
        <x:v>0.5999789678070696</x:v>
      </x:c>
      <x:c r="I4065" s="119" t="n">
        <x:f>IFERROR(ABS(F4065-D4065)/ABS(D4065),"")</x:f>
        <x:v>0.34824476134388627</x:v>
      </x:c>
      <x:c r="J4065" s="119" t="n">
        <x:f>IFERROR(ABS(G4065-D4065)/ABS(D4065),"")</x:f>
        <x:v>0.6279494351918675</x:v>
      </x:c>
      <x:c r="K4065" s="120" t="n">
        <x:f>E4065-D4065</x:f>
        <x:v>23307.98294136904</x:v>
      </x:c>
      <x:c r="L4065" s="77" t="str">
        <x:v>weighted_hybrid</x:v>
      </x:c>
      <x:c r="M4065" s="77" t="str">
        <x:v>是</x:v>
      </x:c>
      <x:c r="N4065" s="77" t="str">
        <x:v>是</x:v>
      </x:c>
    </x:row>
    <x:row r="4066">
      <x:c r="A4066" s="77" t="str">
        <x:v>5227</x:v>
      </x:c>
      <x:c r="B4066" s="77" t="str">
        <x:v>立凱-KY</x:v>
      </x:c>
      <x:c r="C4066" s="125" t="n">
        <x:v>45809</x:v>
      </x:c>
      <x:c r="D4066" s="120" t="n">
        <x:v>16058</x:v>
      </x:c>
      <x:c r="E4066" s="120" t="n">
        <x:v>38602.304713294</x:v>
      </x:c>
      <x:c r="F4066" s="120" t="n">
        <x:v>41857.44075002348</x:v>
      </x:c>
      <x:c r="G4066" s="120" t="n">
        <x:v>38240.622931435166</x:v>
      </x:c>
      <x:c r="H4066" s="119" t="n">
        <x:v>1.403929799059285</x:v>
      </x:c>
      <x:c r="I4066" s="119" t="n">
        <x:f>IFERROR(ABS(F4066-D4066)/ABS(D4066),"")</x:f>
        <x:v>1.6066409733480809</x:v>
      </x:c>
      <x:c r="J4066" s="119" t="n">
        <x:f>IFERROR(ABS(G4066-D4066)/ABS(D4066),"")</x:f>
        <x:v>1.3814063352494188</x:v>
      </x:c>
      <x:c r="K4066" s="120" t="n">
        <x:f>E4066-D4066</x:f>
        <x:v>22544.304713293997</x:v>
      </x:c>
      <x:c r="L4066" s="77" t="str">
        <x:v>weighted_hybrid</x:v>
      </x:c>
      <x:c r="M4066" s="77" t="str">
        <x:v>是</x:v>
      </x:c>
      <x:c r="N4066" s="77" t="str">
        <x:v>是</x:v>
      </x:c>
    </x:row>
    <x:row r="4067">
      <x:c r="A4067" s="77" t="str">
        <x:v>5227</x:v>
      </x:c>
      <x:c r="B4067" s="77" t="str">
        <x:v>立凱-KY</x:v>
      </x:c>
      <x:c r="C4067" s="125" t="n">
        <x:v>45839</x:v>
      </x:c>
      <x:c r="D4067" s="120" t="n">
        <x:v>22336</x:v>
      </x:c>
      <x:c r="E4067" s="120" t="n">
        <x:v>22767.394340084888</x:v>
      </x:c>
      <x:c r="F4067" s="120" t="n">
        <x:v>29736.36871511825</x:v>
      </x:c>
      <x:c r="G4067" s="120" t="n">
        <x:v>21993.063853970067</x:v>
      </x:c>
      <x:c r="H4067" s="119" t="n">
        <x:v>0.019313858349072687</x:v>
      </x:c>
      <x:c r="I4067" s="119" t="n">
        <x:f>IFERROR(ABS(F4067-D4067)/ABS(D4067),"")</x:f>
        <x:v>0.3313202325894632</x:v>
      </x:c>
      <x:c r="J4067" s="119" t="n">
        <x:f>IFERROR(ABS(G4067-D4067)/ABS(D4067),"")</x:f>
        <x:v>0.015353516566526382</x:v>
      </x:c>
      <x:c r="K4067" s="120" t="n">
        <x:f>E4067-D4067</x:f>
        <x:v>431.3943400848875</x:v>
      </x:c>
      <x:c r="L4067" s="77" t="str">
        <x:v>weighted_hybrid</x:v>
      </x:c>
      <x:c r="M4067" s="77" t="str">
        <x:v>是</x:v>
      </x:c>
      <x:c r="N4067" s="77" t="str">
        <x:v>是</x:v>
      </x:c>
    </x:row>
    <x:row r="4068">
      <x:c r="A4068" s="77" t="str">
        <x:v>5227</x:v>
      </x:c>
      <x:c r="B4068" s="77" t="str">
        <x:v>立凱-KY</x:v>
      </x:c>
      <x:c r="C4068" s="125" t="n">
        <x:v>45870</x:v>
      </x:c>
      <x:c r="D4068" s="120" t="n">
        <x:v>11544</x:v>
      </x:c>
      <x:c r="E4068" s="120" t="n">
        <x:v>22978.008501820874</x:v>
      </x:c>
      <x:c r="F4068" s="120" t="n">
        <x:v>22353.29759834217</x:v>
      </x:c>
      <x:c r="G4068" s="120" t="n">
        <x:v>23047.420824429617</x:v>
      </x:c>
      <x:c r="H4068" s="119" t="n">
        <x:v>0.9904719769422101</x:v>
      </x:c>
      <x:c r="I4068" s="119" t="n">
        <x:f>IFERROR(ABS(F4068-D4068)/ABS(D4068),"")</x:f>
        <x:v>0.9363563408127313</x:v>
      </x:c>
      <x:c r="J4068" s="119" t="n">
        <x:f>IFERROR(ABS(G4068-D4068)/ABS(D4068),"")</x:f>
        <x:v>0.996484825401041</x:v>
      </x:c>
      <x:c r="K4068" s="120" t="n">
        <x:f>E4068-D4068</x:f>
        <x:v>11434.008501820874</x:v>
      </x:c>
      <x:c r="L4068" s="77" t="str">
        <x:v>weighted_hybrid</x:v>
      </x:c>
      <x:c r="M4068" s="77" t="str">
        <x:v>是</x:v>
      </x:c>
      <x:c r="N4068" s="77" t="str">
        <x:v>是</x:v>
      </x:c>
    </x:row>
    <x:row r="4069">
      <x:c r="A4069" s="77" t="str">
        <x:v>5227</x:v>
      </x:c>
      <x:c r="B4069" s="77" t="str">
        <x:v>立凱-KY</x:v>
      </x:c>
      <x:c r="C4069" s="125" t="n">
        <x:v>45901</x:v>
      </x:c>
      <x:c r="D4069" s="120" t="n">
        <x:v>15681</x:v>
      </x:c>
      <x:c r="E4069" s="120" t="n">
        <x:v>14132.61675666373</x:v>
      </x:c>
      <x:c r="F4069" s="120" t="n">
        <x:v>14641.456781531468</x:v>
      </x:c>
      <x:c r="G4069" s="120" t="n">
        <x:v>14076.07897612287</x:v>
      </x:c>
      <x:c r="H4069" s="119" t="n">
        <x:v>0.09874263397336072</x:v>
      </x:c>
      <x:c r="I4069" s="119" t="n">
        <x:f>IFERROR(ABS(F4069-D4069)/ABS(D4069),"")</x:f>
        <x:v>0.06629317125620383</x:v>
      </x:c>
      <x:c r="J4069" s="119" t="n">
        <x:f>IFERROR(ABS(G4069-D4069)/ABS(D4069),"")</x:f>
        <x:v>0.10234812983082267</x:v>
      </x:c>
      <x:c r="K4069" s="120" t="n">
        <x:f>E4069-D4069</x:f>
        <x:v>-1548.3832433362695</x:v>
      </x:c>
      <x:c r="L4069" s="77" t="str">
        <x:v>weighted_hybrid</x:v>
      </x:c>
      <x:c r="M4069" s="77" t="str">
        <x:v>是</x:v>
      </x:c>
      <x:c r="N4069" s="77" t="str">
        <x:v>是</x:v>
      </x:c>
    </x:row>
    <x:row r="4070">
      <x:c r="A4070" s="77" t="str">
        <x:v>5227</x:v>
      </x:c>
      <x:c r="B4070" s="77" t="str">
        <x:v>立凱-KY</x:v>
      </x:c>
      <x:c r="C4070" s="125" t="n">
        <x:v>45931</x:v>
      </x:c>
      <x:c r="D4070" s="120" t="n">
        <x:v>25803</x:v>
      </x:c>
      <x:c r="E4070" s="120" t="n">
        <x:v>26289.13074057294</x:v>
      </x:c>
      <x:c r="F4070" s="120" t="n">
        <x:v>27510.012021658426</x:v>
      </x:c>
      <x:c r="G4070" s="120" t="n">
        <x:v>26153.47726489677</x:v>
      </x:c>
      <x:c r="H4070" s="119" t="n">
        <x:v>0.018840086058711722</x:v>
      </x:c>
      <x:c r="I4070" s="119" t="n">
        <x:f>IFERROR(ABS(F4070-D4070)/ABS(D4070),"")</x:f>
        <x:v>0.06615556414596852</x:v>
      </x:c>
      <x:c r="J4070" s="119" t="n">
        <x:f>IFERROR(ABS(G4070-D4070)/ABS(D4070),"")</x:f>
        <x:v>0.013582810715683062</x:v>
      </x:c>
      <x:c r="K4070" s="120" t="n">
        <x:f>E4070-D4070</x:f>
        <x:v>486.1307405729385</x:v>
      </x:c>
      <x:c r="L4070" s="77" t="str">
        <x:v>weighted_hybrid</x:v>
      </x:c>
      <x:c r="M4070" s="77" t="str">
        <x:v>是</x:v>
      </x:c>
      <x:c r="N4070" s="77" t="str">
        <x:v>是</x:v>
      </x:c>
    </x:row>
    <x:row r="4071">
      <x:c r="A4071" s="77" t="str">
        <x:v>5227</x:v>
      </x:c>
      <x:c r="B4071" s="77" t="str">
        <x:v>立凱-KY</x:v>
      </x:c>
      <x:c r="C4071" s="125" t="n">
        <x:v>45962</x:v>
      </x:c>
      <x:c r="D4071" s="120" t="n">
        <x:v>10590</x:v>
      </x:c>
      <x:c r="E4071" s="120" t="n">
        <x:v>26698.36331997186</x:v>
      </x:c>
      <x:c r="F4071" s="120" t="n">
        <x:v>18967.37326033252</x:v>
      </x:c>
      <x:c r="G4071" s="120" t="n">
        <x:v>27557.36221548734</x:v>
      </x:c>
      <x:c r="H4071" s="119" t="n">
        <x:v>1.5210919093457849</x:v>
      </x:c>
      <x:c r="I4071" s="119" t="n">
        <x:f>IFERROR(ABS(F4071-D4071)/ABS(D4071),"")</x:f>
        <x:v>0.7910645193892841</x:v>
      </x:c>
      <x:c r="J4071" s="119" t="n">
        <x:f>IFERROR(ABS(G4071-D4071)/ABS(D4071),"")</x:f>
        <x:v>1.6022060637853957</x:v>
      </x:c>
      <x:c r="K4071" s="120" t="n">
        <x:f>E4071-D4071</x:f>
        <x:v>16108.36331997186</x:v>
      </x:c>
      <x:c r="L4071" s="77" t="str">
        <x:v>weighted_hybrid</x:v>
      </x:c>
      <x:c r="M4071" s="77" t="str">
        <x:v>是</x:v>
      </x:c>
      <x:c r="N4071" s="77" t="str">
        <x:v>是</x:v>
      </x:c>
    </x:row>
    <x:row r="4072">
      <x:c r="A4072" s="77" t="str">
        <x:v>5227</x:v>
      </x:c>
      <x:c r="B4072" s="77" t="str">
        <x:v>立凱-KY</x:v>
      </x:c>
      <x:c r="C4072" s="125" t="n">
        <x:v>45992</x:v>
      </x:c>
      <x:c r="D4072" s="120" t="n">
        <x:v>27748</x:v>
      </x:c>
      <x:c r="E4072" s="120" t="n">
        <x:v>12369.042590555591</x:v>
      </x:c>
      <x:c r="F4072" s="120" t="n">
        <x:v>11379.12085789336</x:v>
      </x:c>
      <x:c r="G4072" s="120" t="n">
        <x:v>12479.033894184728</x:v>
      </x:c>
      <x:c r="H4072" s="119" t="n">
        <x:v>0.5542366083841865</x:v>
      </x:c>
      <x:c r="I4072" s="119" t="n">
        <x:f>IFERROR(ABS(F4072-D4072)/ABS(D4072),"")</x:f>
        <x:v>0.589912034817163</x:v>
      </x:c>
      <x:c r="J4072" s="119" t="n">
        <x:f>IFERROR(ABS(G4072-D4072)/ABS(D4072),"")</x:f>
        <x:v>0.5502726721138559</x:v>
      </x:c>
      <x:c r="K4072" s="120" t="n">
        <x:f>E4072-D4072</x:f>
        <x:v>-15378.957409444409</x:v>
      </x:c>
      <x:c r="L4072" s="77" t="str">
        <x:v>weighted_hybrid</x:v>
      </x:c>
      <x:c r="M4072" s="77" t="str">
        <x:v>是</x:v>
      </x:c>
      <x:c r="N4072" s="77" t="str">
        <x:v>是</x:v>
      </x:c>
    </x:row>
    <x:row r="4073">
      <x:c r="A4073" s="77" t="str">
        <x:v>5245</x:v>
      </x:c>
      <x:c r="B4073" s="77" t="str">
        <x:v>智晶</x:v>
      </x:c>
      <x:c r="C4073" s="125" t="n">
        <x:v>45658</x:v>
      </x:c>
      <x:c r="D4073" s="120" t="n">
        <x:v>69987</x:v>
      </x:c>
      <x:c r="E4073" s="120" t="n">
        <x:v>80328.61809831945</x:v>
      </x:c>
      <x:c r="F4073" s="120" t="n">
        <x:v>68910.08719569672</x:v>
      </x:c>
      <x:c r="G4073" s="120" t="n">
        <x:v>81597.34375416642</x:v>
      </x:c>
      <x:c r="H4073" s="119" t="n">
        <x:v>0.147764843446918</x:v>
      </x:c>
      <x:c r="I4073" s="119" t="n">
        <x:f>IFERROR(ABS(F4073-D4073)/ABS(D4073),"")</x:f>
        <x:v>0.015387326279213045</x:v>
      </x:c>
      <x:c r="J4073" s="119" t="n">
        <x:f>IFERROR(ABS(G4073-D4073)/ABS(D4073),"")</x:f>
        <x:v>0.16589286230537695</x:v>
      </x:c>
      <x:c r="K4073" s="120" t="n">
        <x:f>E4073-D4073</x:f>
        <x:v>10341.61809831945</x:v>
      </x:c>
      <x:c r="L4073" s="77" t="str">
        <x:v>weighted_hybrid</x:v>
      </x:c>
      <x:c r="M4073" s="77" t="str">
        <x:v>是</x:v>
      </x:c>
      <x:c r="N4073" s="77" t="str">
        <x:v>是</x:v>
      </x:c>
    </x:row>
    <x:row r="4074">
      <x:c r="A4074" s="77" t="str">
        <x:v>5245</x:v>
      </x:c>
      <x:c r="B4074" s="77" t="str">
        <x:v>智晶</x:v>
      </x:c>
      <x:c r="C4074" s="125" t="n">
        <x:v>45689</x:v>
      </x:c>
      <x:c r="D4074" s="120" t="n">
        <x:v>71142</x:v>
      </x:c>
      <x:c r="E4074" s="120" t="n">
        <x:v>60889.725300775026</x:v>
      </x:c>
      <x:c r="F4074" s="120" t="n">
        <x:v>62280.05634870393</x:v>
      </x:c>
      <x:c r="G4074" s="120" t="n">
        <x:v>60735.24407322737</x:v>
      </x:c>
      <x:c r="H4074" s="119" t="n">
        <x:v>0.14411001517001173</x:v>
      </x:c>
      <x:c r="I4074" s="119" t="n">
        <x:f>IFERROR(ABS(F4074-D4074)/ABS(D4074),"")</x:f>
        <x:v>0.12456697381709915</x:v>
      </x:c>
      <x:c r="J4074" s="119" t="n">
        <x:f>IFERROR(ABS(G4074-D4074)/ABS(D4074),"")</x:f>
        <x:v>0.14628146420922425</x:v>
      </x:c>
      <x:c r="K4074" s="120" t="n">
        <x:f>E4074-D4074</x:f>
        <x:v>-10252.274699224974</x:v>
      </x:c>
      <x:c r="L4074" s="77" t="str">
        <x:v>weighted_hybrid</x:v>
      </x:c>
      <x:c r="M4074" s="77" t="str">
        <x:v>是</x:v>
      </x:c>
      <x:c r="N4074" s="77" t="str">
        <x:v>是</x:v>
      </x:c>
    </x:row>
    <x:row r="4075">
      <x:c r="A4075" s="77" t="str">
        <x:v>5245</x:v>
      </x:c>
      <x:c r="B4075" s="77" t="str">
        <x:v>智晶</x:v>
      </x:c>
      <x:c r="C4075" s="125" t="n">
        <x:v>45717</x:v>
      </x:c>
      <x:c r="D4075" s="120" t="n">
        <x:v>72544</x:v>
      </x:c>
      <x:c r="E4075" s="120" t="n">
        <x:v>77506.1263083266</x:v>
      </x:c>
      <x:c r="F4075" s="120" t="n">
        <x:v>80157.58288660769</x:v>
      </x:c>
      <x:c r="G4075" s="120" t="n">
        <x:v>77211.52002185091</x:v>
      </x:c>
      <x:c r="H4075" s="119" t="n">
        <x:v>0.06840160879365068</x:v>
      </x:c>
      <x:c r="I4075" s="119" t="n">
        <x:f>IFERROR(ABS(F4075-D4075)/ABS(D4075),"")</x:f>
        <x:v>0.10495124182024278</x:v>
      </x:c>
      <x:c r="J4075" s="119" t="n">
        <x:f>IFERROR(ABS(G4075-D4075)/ABS(D4075),"")</x:f>
        <x:v>0.06434053845736261</x:v>
      </x:c>
      <x:c r="K4075" s="120" t="n">
        <x:f>E4075-D4075</x:f>
        <x:v>4962.126308326595</x:v>
      </x:c>
      <x:c r="L4075" s="77" t="str">
        <x:v>weighted_hybrid</x:v>
      </x:c>
      <x:c r="M4075" s="77" t="str">
        <x:v>是</x:v>
      </x:c>
      <x:c r="N4075" s="77" t="str">
        <x:v>是</x:v>
      </x:c>
    </x:row>
    <x:row r="4076">
      <x:c r="A4076" s="77" t="str">
        <x:v>5245</x:v>
      </x:c>
      <x:c r="B4076" s="77" t="str">
        <x:v>智晶</x:v>
      </x:c>
      <x:c r="C4076" s="125" t="n">
        <x:v>45748</x:v>
      </x:c>
      <x:c r="D4076" s="120" t="n">
        <x:v>84640</x:v>
      </x:c>
      <x:c r="E4076" s="120" t="n">
        <x:v>72167.18544404165</x:v>
      </x:c>
      <x:c r="F4076" s="120" t="n">
        <x:v>77680.11233249988</x:v>
      </x:c>
      <x:c r="G4076" s="120" t="n">
        <x:v>71554.63801199073</x:v>
      </x:c>
      <x:c r="H4076" s="119" t="n">
        <x:v>0.1473631209352357</x:v>
      </x:c>
      <x:c r="I4076" s="119" t="n">
        <x:f>IFERROR(ABS(F4076-D4076)/ABS(D4076),"")</x:f>
        <x:v>0.08222929663870655</x:v>
      </x:c>
      <x:c r="J4076" s="119" t="n">
        <x:f>IFERROR(ABS(G4076-D4076)/ABS(D4076),"")</x:f>
        <x:v>0.15460021252373907</x:v>
      </x:c>
      <x:c r="K4076" s="120" t="n">
        <x:f>E4076-D4076</x:f>
        <x:v>-12472.81455595835</x:v>
      </x:c>
      <x:c r="L4076" s="77" t="str">
        <x:v>weighted_hybrid</x:v>
      </x:c>
      <x:c r="M4076" s="77" t="str">
        <x:v>是</x:v>
      </x:c>
      <x:c r="N4076" s="77" t="str">
        <x:v>是</x:v>
      </x:c>
    </x:row>
    <x:row r="4077">
      <x:c r="A4077" s="77" t="str">
        <x:v>5245</x:v>
      </x:c>
      <x:c r="B4077" s="77" t="str">
        <x:v>智晶</x:v>
      </x:c>
      <x:c r="C4077" s="125" t="n">
        <x:v>45778</x:v>
      </x:c>
      <x:c r="D4077" s="120" t="n">
        <x:v>65542</x:v>
      </x:c>
      <x:c r="E4077" s="120" t="n">
        <x:v>86241.92131673626</x:v>
      </x:c>
      <x:c r="F4077" s="120" t="n">
        <x:v>83073.4628910024</x:v>
      </x:c>
      <x:c r="G4077" s="120" t="n">
        <x:v>86593.97225292891</x:v>
      </x:c>
      <x:c r="H4077" s="119" t="n">
        <x:v>0.3158268181736331</x:v>
      </x:c>
      <x:c r="I4077" s="119" t="n">
        <x:f>IFERROR(ABS(F4077-D4077)/ABS(D4077),"")</x:f>
        <x:v>0.26748440528214584</x:v>
      </x:c>
      <x:c r="J4077" s="119" t="n">
        <x:f>IFERROR(ABS(G4077-D4077)/ABS(D4077),"")</x:f>
        <x:v>0.3211981973837984</x:v>
      </x:c>
      <x:c r="K4077" s="120" t="n">
        <x:f>E4077-D4077</x:f>
        <x:v>20699.92131673626</x:v>
      </x:c>
      <x:c r="L4077" s="77" t="str">
        <x:v>weighted_hybrid</x:v>
      </x:c>
      <x:c r="M4077" s="77" t="str">
        <x:v>是</x:v>
      </x:c>
      <x:c r="N4077" s="77" t="str">
        <x:v>是</x:v>
      </x:c>
    </x:row>
    <x:row r="4078">
      <x:c r="A4078" s="77" t="str">
        <x:v>5245</x:v>
      </x:c>
      <x:c r="B4078" s="77" t="str">
        <x:v>智晶</x:v>
      </x:c>
      <x:c r="C4078" s="125" t="n">
        <x:v>45809</x:v>
      </x:c>
      <x:c r="D4078" s="120" t="n">
        <x:v>77803</x:v>
      </x:c>
      <x:c r="E4078" s="120" t="n">
        <x:v>67089.03586622117</x:v>
      </x:c>
      <x:c r="F4078" s="120" t="n">
        <x:v>70224.62783729176</x:v>
      </x:c>
      <x:c r="G4078" s="120" t="n">
        <x:v>66740.63675832443</x:v>
      </x:c>
      <x:c r="H4078" s="119" t="n">
        <x:v>0.13770631124479563</x:v>
      </x:c>
      <x:c r="I4078" s="119" t="n">
        <x:f>IFERROR(ABS(F4078-D4078)/ABS(D4078),"")</x:f>
        <x:v>0.09740462659162553</x:v>
      </x:c>
      <x:c r="J4078" s="119" t="n">
        <x:f>IFERROR(ABS(G4078-D4078)/ABS(D4078),"")</x:f>
        <x:v>0.14218427620625904</x:v>
      </x:c>
      <x:c r="K4078" s="120" t="n">
        <x:f>E4078-D4078</x:f>
        <x:v>-10713.964133778834</x:v>
      </x:c>
      <x:c r="L4078" s="77" t="str">
        <x:v>weighted_hybrid</x:v>
      </x:c>
      <x:c r="M4078" s="77" t="str">
        <x:v>是</x:v>
      </x:c>
      <x:c r="N4078" s="77" t="str">
        <x:v>是</x:v>
      </x:c>
    </x:row>
    <x:row r="4079">
      <x:c r="A4079" s="77" t="str">
        <x:v>5245</x:v>
      </x:c>
      <x:c r="B4079" s="77" t="str">
        <x:v>智晶</x:v>
      </x:c>
      <x:c r="C4079" s="125" t="n">
        <x:v>45839</x:v>
      </x:c>
      <x:c r="D4079" s="120" t="n">
        <x:v>54381</x:v>
      </x:c>
      <x:c r="E4079" s="120" t="n">
        <x:v>83143.64655953833</x:v>
      </x:c>
      <x:c r="F4079" s="120" t="n">
        <x:v>75814.2357248219</x:v>
      </x:c>
      <x:c r="G4079" s="120" t="n">
        <x:v>83958.02554117348</x:v>
      </x:c>
      <x:c r="H4079" s="119" t="n">
        <x:v>0.5289098501229903</x:v>
      </x:c>
      <x:c r="I4079" s="119" t="n">
        <x:f>IFERROR(ABS(F4079-D4079)/ABS(D4079),"")</x:f>
        <x:v>0.3941309597988618</x:v>
      </x:c>
      <x:c r="J4079" s="119" t="n">
        <x:f>IFERROR(ABS(G4079-D4079)/ABS(D4079),"")</x:f>
        <x:v>0.5438852823812266</x:v>
      </x:c>
      <x:c r="K4079" s="120" t="n">
        <x:f>E4079-D4079</x:f>
        <x:v>28762.646559538334</x:v>
      </x:c>
      <x:c r="L4079" s="77" t="str">
        <x:v>weighted_hybrid</x:v>
      </x:c>
      <x:c r="M4079" s="77" t="str">
        <x:v>是</x:v>
      </x:c>
      <x:c r="N4079" s="77" t="str">
        <x:v>是</x:v>
      </x:c>
    </x:row>
    <x:row r="4080">
      <x:c r="A4080" s="77" t="str">
        <x:v>5245</x:v>
      </x:c>
      <x:c r="B4080" s="77" t="str">
        <x:v>智晶</x:v>
      </x:c>
      <x:c r="C4080" s="125" t="n">
        <x:v>45870</x:v>
      </x:c>
      <x:c r="D4080" s="120" t="n">
        <x:v>52921</x:v>
      </x:c>
      <x:c r="E4080" s="120" t="n">
        <x:v>58701.58726394721</x:v>
      </x:c>
      <x:c r="F4080" s="120" t="n">
        <x:v>61137.86320958263</x:v>
      </x:c>
      <x:c r="G4080" s="120" t="n">
        <x:v>58430.88993665438</x:v>
      </x:c>
      <x:c r="H4080" s="119" t="n">
        <x:v>0.10923049949825604</x:v>
      </x:c>
      <x:c r="I4080" s="119" t="n">
        <x:f>IFERROR(ABS(F4080-D4080)/ABS(D4080),"")</x:f>
        <x:v>0.15526659000364</x:v>
      </x:c>
      <x:c r="J4080" s="119" t="n">
        <x:f>IFERROR(ABS(G4080-D4080)/ABS(D4080),"")</x:f>
        <x:v>0.10411537833099105</x:v>
      </x:c>
      <x:c r="K4080" s="120" t="n">
        <x:f>E4080-D4080</x:f>
        <x:v>5780.587263947207</x:v>
      </x:c>
      <x:c r="L4080" s="77" t="str">
        <x:v>weighted_hybrid</x:v>
      </x:c>
      <x:c r="M4080" s="77" t="str">
        <x:v>是</x:v>
      </x:c>
      <x:c r="N4080" s="77" t="str">
        <x:v>是</x:v>
      </x:c>
    </x:row>
    <x:row r="4081">
      <x:c r="A4081" s="77" t="str">
        <x:v>5245</x:v>
      </x:c>
      <x:c r="B4081" s="77" t="str">
        <x:v>智晶</x:v>
      </x:c>
      <x:c r="C4081" s="125" t="n">
        <x:v>45901</x:v>
      </x:c>
      <x:c r="D4081" s="120" t="n">
        <x:v>52607</x:v>
      </x:c>
      <x:c r="E4081" s="120" t="n">
        <x:v>49887.06907812186</x:v>
      </x:c>
      <x:c r="F4081" s="120" t="n">
        <x:v>54108.50778719966</x:v>
      </x:c>
      <x:c r="G4081" s="120" t="n">
        <x:v>49418.02033266877</x:v>
      </x:c>
      <x:c r="H4081" s="119" t="n">
        <x:v>0.05170283273857361</x:v>
      </x:c>
      <x:c r="I4081" s="119" t="n">
        <x:f>IFERROR(ABS(F4081-D4081)/ABS(D4081),"")</x:f>
        <x:v>0.02854197706008063</x:v>
      </x:c>
      <x:c r="J4081" s="119" t="n">
        <x:f>IFERROR(ABS(G4081-D4081)/ABS(D4081),"")</x:f>
        <x:v>0.06061892271620184</x:v>
      </x:c>
      <x:c r="K4081" s="120" t="n">
        <x:f>E4081-D4081</x:f>
        <x:v>-2719.930921878142</x:v>
      </x:c>
      <x:c r="L4081" s="77" t="str">
        <x:v>weighted_hybrid</x:v>
      </x:c>
      <x:c r="M4081" s="77" t="str">
        <x:v>是</x:v>
      </x:c>
      <x:c r="N4081" s="77" t="str">
        <x:v>是</x:v>
      </x:c>
    </x:row>
    <x:row r="4082">
      <x:c r="A4082" s="77" t="str">
        <x:v>5245</x:v>
      </x:c>
      <x:c r="B4082" s="77" t="str">
        <x:v>智晶</x:v>
      </x:c>
      <x:c r="C4082" s="125" t="n">
        <x:v>45931</x:v>
      </x:c>
      <x:c r="D4082" s="120" t="n">
        <x:v>54681</x:v>
      </x:c>
      <x:c r="E4082" s="120" t="n">
        <x:v>52379.81198415517</x:v>
      </x:c>
      <x:c r="F4082" s="120" t="n">
        <x:v>53251.27045795989</x:v>
      </x:c>
      <x:c r="G4082" s="120" t="n">
        <x:v>52282.983264843526</x:v>
      </x:c>
      <x:c r="H4082" s="119" t="n">
        <x:v>0.04208386854382387</x:v>
      </x:c>
      <x:c r="I4082" s="119" t="n">
        <x:f>IFERROR(ABS(F4082-D4082)/ABS(D4082),"")</x:f>
        <x:v>0.02614673363764586</x:v>
      </x:c>
      <x:c r="J4082" s="119" t="n">
        <x:f>IFERROR(ABS(G4082-D4082)/ABS(D4082),"")</x:f>
        <x:v>0.04385466131117709</x:v>
      </x:c>
      <x:c r="K4082" s="120" t="n">
        <x:f>E4082-D4082</x:f>
        <x:v>-2301.188015844833</x:v>
      </x:c>
      <x:c r="L4082" s="77" t="str">
        <x:v>weighted_hybrid</x:v>
      </x:c>
      <x:c r="M4082" s="77" t="str">
        <x:v>是</x:v>
      </x:c>
      <x:c r="N4082" s="77" t="str">
        <x:v>是</x:v>
      </x:c>
    </x:row>
    <x:row r="4083">
      <x:c r="A4083" s="77" t="str">
        <x:v>5245</x:v>
      </x:c>
      <x:c r="B4083" s="77" t="str">
        <x:v>智晶</x:v>
      </x:c>
      <x:c r="C4083" s="125" t="n">
        <x:v>45962</x:v>
      </x:c>
      <x:c r="D4083" s="120" t="n">
        <x:v>59109</x:v>
      </x:c>
      <x:c r="E4083" s="120" t="n">
        <x:v>52896.02306124832</x:v>
      </x:c>
      <x:c r="F4083" s="120" t="n">
        <x:v>54026.23932676105</x:v>
      </x:c>
      <x:c r="G4083" s="120" t="n">
        <x:v>52770.44347619135</x:v>
      </x:c>
      <x:c r="H4083" s="119" t="n">
        <x:v>0.10511050666990947</x:v>
      </x:c>
      <x:c r="I4083" s="119" t="n">
        <x:f>IFERROR(ABS(F4083-D4083)/ABS(D4083),"")</x:f>
        <x:v>0.08598962380075702</x:v>
      </x:c>
      <x:c r="J4083" s="119" t="n">
        <x:f>IFERROR(ABS(G4083-D4083)/ABS(D4083),"")</x:f>
        <x:v>0.10723504921092641</x:v>
      </x:c>
      <x:c r="K4083" s="120" t="n">
        <x:f>E4083-D4083</x:f>
        <x:v>-6212.976938751679</x:v>
      </x:c>
      <x:c r="L4083" s="77" t="str">
        <x:v>weighted_hybrid</x:v>
      </x:c>
      <x:c r="M4083" s="77" t="str">
        <x:v>是</x:v>
      </x:c>
      <x:c r="N4083" s="77" t="str">
        <x:v>是</x:v>
      </x:c>
    </x:row>
    <x:row r="4084">
      <x:c r="A4084" s="77" t="str">
        <x:v>5245</x:v>
      </x:c>
      <x:c r="B4084" s="77" t="str">
        <x:v>智晶</x:v>
      </x:c>
      <x:c r="C4084" s="125" t="n">
        <x:v>45992</x:v>
      </x:c>
      <x:c r="D4084" s="120" t="n">
        <x:v>60422</x:v>
      </x:c>
      <x:c r="E4084" s="120" t="n">
        <x:v>58406.04600516154</x:v>
      </x:c>
      <x:c r="F4084" s="120" t="n">
        <x:v>55962.468818942936</x:v>
      </x:c>
      <x:c r="G4084" s="120" t="n">
        <x:v>58677.55458140805</x:v>
      </x:c>
      <x:c r="H4084" s="119" t="n">
        <x:v>0.03336456911122543</x:v>
      </x:c>
      <x:c r="I4084" s="119" t="n">
        <x:f>IFERROR(ABS(F4084-D4084)/ABS(D4084),"")</x:f>
        <x:v>0.07380641456848605</x:v>
      </x:c>
      <x:c r="J4084" s="119" t="n">
        <x:f>IFERROR(ABS(G4084-D4084)/ABS(D4084),"")</x:f>
        <x:v>0.028871030727085384</x:v>
      </x:c>
      <x:c r="K4084" s="120" t="n">
        <x:f>E4084-D4084</x:f>
        <x:v>-2015.9539948384627</x:v>
      </x:c>
      <x:c r="L4084" s="77" t="str">
        <x:v>weighted_hybrid</x:v>
      </x:c>
      <x:c r="M4084" s="77" t="str">
        <x:v>是</x:v>
      </x:c>
      <x:c r="N4084" s="77" t="str">
        <x:v>是</x:v>
      </x:c>
    </x:row>
    <x:row r="4085">
      <x:c r="A4085" s="77" t="str">
        <x:v>5251</x:v>
      </x:c>
      <x:c r="B4085" s="77" t="str">
        <x:v>天鉞電</x:v>
      </x:c>
      <x:c r="C4085" s="125" t="n">
        <x:v>45658</x:v>
      </x:c>
      <x:c r="D4085" s="120" t="n">
        <x:v>38786</x:v>
      </x:c>
      <x:c r="E4085" s="120" t="n">
        <x:v>41773.77269516092</x:v>
      </x:c>
      <x:c r="F4085" s="120" t="n">
        <x:v>23465.44473653855</x:v>
      </x:c>
      <x:c r="G4085" s="120" t="n">
        <x:v>43808.03135723007</x:v>
      </x:c>
      <x:c r="H4085" s="119" t="n">
        <x:v>0.0770322460465354</x:v>
      </x:c>
      <x:c r="I4085" s="119" t="n">
        <x:f>IFERROR(ABS(F4085-D4085)/ABS(D4085),"")</x:f>
        <x:v>0.3950021983050959</x:v>
      </x:c>
      <x:c r="J4085" s="119" t="n">
        <x:f>IFERROR(ABS(G4085-D4085)/ABS(D4085),"")</x:f>
        <x:v>0.12948051764116106</x:v>
      </x:c>
      <x:c r="K4085" s="120" t="n">
        <x:f>E4085-D4085</x:f>
        <x:v>2987.772695160922</x:v>
      </x:c>
      <x:c r="L4085" s="77" t="str">
        <x:v>weighted_hybrid</x:v>
      </x:c>
      <x:c r="M4085" s="77" t="str">
        <x:v>是</x:v>
      </x:c>
      <x:c r="N4085" s="77" t="str">
        <x:v>是</x:v>
      </x:c>
    </x:row>
    <x:row r="4086">
      <x:c r="A4086" s="77" t="str">
        <x:v>5251</x:v>
      </x:c>
      <x:c r="B4086" s="77" t="str">
        <x:v>天鉞電</x:v>
      </x:c>
      <x:c r="C4086" s="125" t="n">
        <x:v>45689</x:v>
      </x:c>
      <x:c r="D4086" s="120" t="n">
        <x:v>26331</x:v>
      </x:c>
      <x:c r="E4086" s="120" t="n">
        <x:v>30901.135694551434</x:v>
      </x:c>
      <x:c r="F4086" s="120" t="n">
        <x:v>19159.36267728737</x:v>
      </x:c>
      <x:c r="G4086" s="120" t="n">
        <x:v>32205.77714091411</x:v>
      </x:c>
      <x:c r="H4086" s="119" t="n">
        <x:v>0.17356483591779404</x:v>
      </x:c>
      <x:c r="I4086" s="119" t="n">
        <x:f>IFERROR(ABS(F4086-D4086)/ABS(D4086),"")</x:f>
        <x:v>0.2723647914136429</x:v>
      </x:c>
      <x:c r="J4086" s="119" t="n">
        <x:f>IFERROR(ABS(G4086-D4086)/ABS(D4086),"")</x:f>
        <x:v>0.22311257228795373</x:v>
      </x:c>
      <x:c r="K4086" s="120" t="n">
        <x:f>E4086-D4086</x:f>
        <x:v>4570.135694551434</x:v>
      </x:c>
      <x:c r="L4086" s="77" t="str">
        <x:v>weighted_hybrid</x:v>
      </x:c>
      <x:c r="M4086" s="77" t="str">
        <x:v>是</x:v>
      </x:c>
      <x:c r="N4086" s="77" t="str">
        <x:v>是</x:v>
      </x:c>
    </x:row>
    <x:row r="4087">
      <x:c r="A4087" s="77" t="str">
        <x:v>5251</x:v>
      </x:c>
      <x:c r="B4087" s="77" t="str">
        <x:v>天鉞電</x:v>
      </x:c>
      <x:c r="C4087" s="125" t="n">
        <x:v>45717</x:v>
      </x:c>
      <x:c r="D4087" s="120" t="n">
        <x:v>31891</x:v>
      </x:c>
      <x:c r="E4087" s="120" t="n">
        <x:v>31211.680335158297</x:v>
      </x:c>
      <x:c r="F4087" s="120" t="n">
        <x:v>27214.306696706662</x:v>
      </x:c>
      <x:c r="G4087" s="120" t="n">
        <x:v>31655.832961652923</x:v>
      </x:c>
      <x:c r="H4087" s="119" t="n">
        <x:v>0.02130129706944603</x:v>
      </x:c>
      <x:c r="I4087" s="119" t="n">
        <x:f>IFERROR(ABS(F4087-D4087)/ABS(D4087),"")</x:f>
        <x:v>0.14664617927607593</x:v>
      </x:c>
      <x:c r="J4087" s="119" t="n">
        <x:f>IFERROR(ABS(G4087-D4087)/ABS(D4087),"")</x:f>
        <x:v>0.007374087935376041</x:v>
      </x:c>
      <x:c r="K4087" s="120" t="n">
        <x:f>E4087-D4087</x:f>
        <x:v>-679.3196648417033</x:v>
      </x:c>
      <x:c r="L4087" s="77" t="str">
        <x:v>weighted_hybrid</x:v>
      </x:c>
      <x:c r="M4087" s="77" t="str">
        <x:v>是</x:v>
      </x:c>
      <x:c r="N4087" s="77" t="str">
        <x:v>是</x:v>
      </x:c>
    </x:row>
    <x:row r="4088">
      <x:c r="A4088" s="77" t="str">
        <x:v>5251</x:v>
      </x:c>
      <x:c r="B4088" s="77" t="str">
        <x:v>天鉞電</x:v>
      </x:c>
      <x:c r="C4088" s="125" t="n">
        <x:v>45748</x:v>
      </x:c>
      <x:c r="D4088" s="120" t="n">
        <x:v>17883</x:v>
      </x:c>
      <x:c r="E4088" s="120" t="n">
        <x:v>39248.36815812557</x:v>
      </x:c>
      <x:c r="F4088" s="120" t="n">
        <x:v>38692.83204514504</x:v>
      </x:c>
      <x:c r="G4088" s="120" t="n">
        <x:v>39310.094392901185</x:v>
      </x:c>
      <x:c r="H4088" s="119" t="n">
        <x:v>1.1947306468783523</x:v>
      </x:c>
      <x:c r="I4088" s="119" t="n">
        <x:f>IFERROR(ABS(F4088-D4088)/ABS(D4088),"")</x:f>
        <x:v>1.1636656067295779</x:v>
      </x:c>
      <x:c r="J4088" s="119" t="n">
        <x:f>IFERROR(ABS(G4088-D4088)/ABS(D4088),"")</x:f>
        <x:v>1.1981823180059936</x:v>
      </x:c>
      <x:c r="K4088" s="120" t="n">
        <x:f>E4088-D4088</x:f>
        <x:v>21365.368158125573</x:v>
      </x:c>
      <x:c r="L4088" s="77" t="str">
        <x:v>weighted_hybrid</x:v>
      </x:c>
      <x:c r="M4088" s="77" t="str">
        <x:v>是</x:v>
      </x:c>
      <x:c r="N4088" s="77" t="str">
        <x:v>是</x:v>
      </x:c>
    </x:row>
    <x:row r="4089">
      <x:c r="A4089" s="77" t="str">
        <x:v>5251</x:v>
      </x:c>
      <x:c r="B4089" s="77" t="str">
        <x:v>天鉞電</x:v>
      </x:c>
      <x:c r="C4089" s="125" t="n">
        <x:v>45778</x:v>
      </x:c>
      <x:c r="D4089" s="120" t="n">
        <x:v>26797</x:v>
      </x:c>
      <x:c r="E4089" s="120" t="n">
        <x:v>23791.459221227633</x:v>
      </x:c>
      <x:c r="F4089" s="120" t="n">
        <x:v>27738.759194143</x:v>
      </x:c>
      <x:c r="G4089" s="120" t="n">
        <x:v>23352.87033534815</x:v>
      </x:c>
      <x:c r="H4089" s="119" t="n">
        <x:v>0.11215959916305433</x:v>
      </x:c>
      <x:c r="I4089" s="119" t="n">
        <x:f>IFERROR(ABS(F4089-D4089)/ABS(D4089),"")</x:f>
        <x:v>0.03514420249068926</x:v>
      </x:c>
      <x:c r="J4089" s="119" t="n">
        <x:f>IFERROR(ABS(G4089-D4089)/ABS(D4089),"")</x:f>
        <x:v>0.1285266882356924</x:v>
      </x:c>
      <x:c r="K4089" s="120" t="n">
        <x:f>E4089-D4089</x:f>
        <x:v>-3005.540778772367</x:v>
      </x:c>
      <x:c r="L4089" s="77" t="str">
        <x:v>weighted_hybrid</x:v>
      </x:c>
      <x:c r="M4089" s="77" t="str">
        <x:v>是</x:v>
      </x:c>
      <x:c r="N4089" s="77" t="str">
        <x:v>是</x:v>
      </x:c>
    </x:row>
    <x:row r="4090">
      <x:c r="A4090" s="77" t="str">
        <x:v>5251</x:v>
      </x:c>
      <x:c r="B4090" s="77" t="str">
        <x:v>天鉞電</x:v>
      </x:c>
      <x:c r="C4090" s="125" t="n">
        <x:v>45809</x:v>
      </x:c>
      <x:c r="D4090" s="120" t="n">
        <x:v>28692</x:v>
      </x:c>
      <x:c r="E4090" s="120" t="n">
        <x:v>29259.080343461323</x:v>
      </x:c>
      <x:c r="F4090" s="120" t="n">
        <x:v>29733.25217894821</x:v>
      </x:c>
      <x:c r="G4090" s="120" t="n">
        <x:v>29206.39458396278</x:v>
      </x:c>
      <x:c r="H4090" s="119" t="n">
        <x:v>0.019764406226868904</x:v>
      </x:c>
      <x:c r="I4090" s="119" t="n">
        <x:f>IFERROR(ABS(F4090-D4090)/ABS(D4090),"")</x:f>
        <x:v>0.03629067959529517</x:v>
      </x:c>
      <x:c r="J4090" s="119" t="n">
        <x:f>IFERROR(ABS(G4090-D4090)/ABS(D4090),"")</x:f>
        <x:v>0.017928153630377155</x:v>
      </x:c>
      <x:c r="K4090" s="120" t="n">
        <x:f>E4090-D4090</x:f>
        <x:v>567.0803434613226</x:v>
      </x:c>
      <x:c r="L4090" s="77" t="str">
        <x:v>weighted_hybrid</x:v>
      </x:c>
      <x:c r="M4090" s="77" t="str">
        <x:v>是</x:v>
      </x:c>
      <x:c r="N4090" s="77" t="str">
        <x:v>是</x:v>
      </x:c>
    </x:row>
    <x:row r="4091">
      <x:c r="A4091" s="77" t="str">
        <x:v>5251</x:v>
      </x:c>
      <x:c r="B4091" s="77" t="str">
        <x:v>天鉞電</x:v>
      </x:c>
      <x:c r="C4091" s="125" t="n">
        <x:v>45839</x:v>
      </x:c>
      <x:c r="D4091" s="120" t="n">
        <x:v>19064</x:v>
      </x:c>
      <x:c r="E4091" s="120" t="n">
        <x:v>19791.569263675352</x:v>
      </x:c>
      <x:c r="F4091" s="120" t="n">
        <x:v>24761.63742091785</x:v>
      </x:c>
      <x:c r="G4091" s="120" t="n">
        <x:v>19239.339468426188</x:v>
      </x:c>
      <x:c r="H4091" s="119" t="n">
        <x:v>0.03816456481721318</x:v>
      </x:c>
      <x:c r="I4091" s="119" t="n">
        <x:f>IFERROR(ABS(F4091-D4091)/ABS(D4091),"")</x:f>
        <x:v>0.29886893731209874</x:v>
      </x:c>
      <x:c r="J4091" s="119" t="n">
        <x:f>IFERROR(ABS(G4091-D4091)/ABS(D4091),"")</x:f>
        <x:v>0.009197412317781553</x:v>
      </x:c>
      <x:c r="K4091" s="120" t="n">
        <x:f>E4091-D4091</x:f>
        <x:v>727.569263675352</x:v>
      </x:c>
      <x:c r="L4091" s="77" t="str">
        <x:v>weighted_hybrid</x:v>
      </x:c>
      <x:c r="M4091" s="77" t="str">
        <x:v>是</x:v>
      </x:c>
      <x:c r="N4091" s="77" t="str">
        <x:v>是</x:v>
      </x:c>
    </x:row>
    <x:row r="4092">
      <x:c r="A4092" s="77" t="str">
        <x:v>5251</x:v>
      </x:c>
      <x:c r="B4092" s="77" t="str">
        <x:v>天鉞電</x:v>
      </x:c>
      <x:c r="C4092" s="125" t="n">
        <x:v>45870</x:v>
      </x:c>
      <x:c r="D4092" s="120" t="n">
        <x:v>20255</x:v>
      </x:c>
      <x:c r="E4092" s="120" t="n">
        <x:v>18968.9037915072</x:v>
      </x:c>
      <x:c r="F4092" s="120" t="n">
        <x:v>23048.459088970663</x:v>
      </x:c>
      <x:c r="G4092" s="120" t="n">
        <x:v>18515.619869566814</x:v>
      </x:c>
      <x:c r="H4092" s="119" t="n">
        <x:v>0.06349524603765982</x:v>
      </x:c>
      <x:c r="I4092" s="119" t="n">
        <x:f>IFERROR(ABS(F4092-D4092)/ABS(D4092),"")</x:f>
        <x:v>0.13791454401237538</x:v>
      </x:c>
      <x:c r="J4092" s="119" t="n">
        <x:f>IFERROR(ABS(G4092-D4092)/ABS(D4092),"")</x:f>
        <x:v>0.08587411159877494</x:v>
      </x:c>
      <x:c r="K4092" s="120" t="n">
        <x:f>E4092-D4092</x:f>
        <x:v>-1286.0962084927996</x:v>
      </x:c>
      <x:c r="L4092" s="77" t="str">
        <x:v>weighted_hybrid</x:v>
      </x:c>
      <x:c r="M4092" s="77" t="str">
        <x:v>是</x:v>
      </x:c>
      <x:c r="N4092" s="77" t="str">
        <x:v>是</x:v>
      </x:c>
    </x:row>
    <x:row r="4093">
      <x:c r="A4093" s="77" t="str">
        <x:v>5251</x:v>
      </x:c>
      <x:c r="B4093" s="77" t="str">
        <x:v>天鉞電</x:v>
      </x:c>
      <x:c r="C4093" s="125" t="n">
        <x:v>45901</x:v>
      </x:c>
      <x:c r="D4093" s="120" t="n">
        <x:v>30529</x:v>
      </x:c>
      <x:c r="E4093" s="120" t="n">
        <x:v>28019.451133552328</x:v>
      </x:c>
      <x:c r="F4093" s="120" t="n">
        <x:v>23477.979346095595</x:v>
      </x:c>
      <x:c r="G4093" s="120" t="n">
        <x:v>28524.059109936406</x:v>
      </x:c>
      <x:c r="H4093" s="119" t="n">
        <x:v>0.08220213129967152</x:v>
      </x:c>
      <x:c r="I4093" s="119" t="n">
        <x:f>IFERROR(ABS(F4093-D4093)/ABS(D4093),"")</x:f>
        <x:v>0.23096140240114005</x:v>
      </x:c>
      <x:c r="J4093" s="119" t="n">
        <x:f>IFERROR(ABS(G4093-D4093)/ABS(D4093),"")</x:f>
        <x:v>0.06567332339950845</x:v>
      </x:c>
      <x:c r="K4093" s="120" t="n">
        <x:f>E4093-D4093</x:f>
        <x:v>-2509.5488664476725</x:v>
      </x:c>
      <x:c r="L4093" s="77" t="str">
        <x:v>weighted_hybrid</x:v>
      </x:c>
      <x:c r="M4093" s="77" t="str">
        <x:v>是</x:v>
      </x:c>
      <x:c r="N4093" s="77" t="str">
        <x:v>是</x:v>
      </x:c>
    </x:row>
    <x:row r="4094">
      <x:c r="A4094" s="77" t="str">
        <x:v>5251</x:v>
      </x:c>
      <x:c r="B4094" s="77" t="str">
        <x:v>天鉞電</x:v>
      </x:c>
      <x:c r="C4094" s="125" t="n">
        <x:v>45931</x:v>
      </x:c>
      <x:c r="D4094" s="120" t="n">
        <x:v>16631</x:v>
      </x:c>
      <x:c r="E4094" s="120" t="n">
        <x:v>33028.19804857887</x:v>
      </x:c>
      <x:c r="F4094" s="120" t="n">
        <x:v>29363.731045939632</x:v>
      </x:c>
      <x:c r="G4094" s="120" t="n">
        <x:v>33435.361048872124</x:v>
      </x:c>
      <x:c r="H4094" s="119" t="n">
        <x:v>0.9859417983632297</x:v>
      </x:c>
      <x:c r="I4094" s="119" t="n">
        <x:f>IFERROR(ABS(F4094-D4094)/ABS(D4094),"")</x:f>
        <x:v>0.7656022515747479</x:v>
      </x:c>
      <x:c r="J4094" s="119" t="n">
        <x:f>IFERROR(ABS(G4094-D4094)/ABS(D4094),"")</x:f>
        <x:v>1.0104239702286166</x:v>
      </x:c>
      <x:c r="K4094" s="120" t="n">
        <x:f>E4094-D4094</x:f>
        <x:v>16397.198048578874</x:v>
      </x:c>
      <x:c r="L4094" s="77" t="str">
        <x:v>weighted_hybrid</x:v>
      </x:c>
      <x:c r="M4094" s="77" t="str">
        <x:v>是</x:v>
      </x:c>
      <x:c r="N4094" s="77" t="str">
        <x:v>是</x:v>
      </x:c>
    </x:row>
    <x:row r="4095">
      <x:c r="A4095" s="77" t="str">
        <x:v>5251</x:v>
      </x:c>
      <x:c r="B4095" s="77" t="str">
        <x:v>天鉞電</x:v>
      </x:c>
      <x:c r="C4095" s="125" t="n">
        <x:v>45962</x:v>
      </x:c>
      <x:c r="D4095" s="120" t="n">
        <x:v>26799</x:v>
      </x:c>
      <x:c r="E4095" s="120" t="n">
        <x:v>19617.94253272421</x:v>
      </x:c>
      <x:c r="F4095" s="120" t="n">
        <x:v>17862.519594021025</x:v>
      </x:c>
      <x:c r="G4095" s="120" t="n">
        <x:v>19812.98952591345</x:v>
      </x:c>
      <x:c r="H4095" s="119" t="n">
        <x:v>0.26795990399924585</x:v>
      </x:c>
      <x:c r="I4095" s="119" t="n">
        <x:f>IFERROR(ABS(F4095-D4095)/ABS(D4095),"")</x:f>
        <x:v>0.3334632040739944</x:v>
      </x:c>
      <x:c r="J4095" s="119" t="n">
        <x:f>IFERROR(ABS(G4095-D4095)/ABS(D4095),"")</x:f>
        <x:v>0.26068175954649614</x:v>
      </x:c>
      <x:c r="K4095" s="120" t="n">
        <x:f>E4095-D4095</x:f>
        <x:v>-7181.05746727579</x:v>
      </x:c>
      <x:c r="L4095" s="77" t="str">
        <x:v>weighted_hybrid</x:v>
      </x:c>
      <x:c r="M4095" s="77" t="str">
        <x:v>是</x:v>
      </x:c>
      <x:c r="N4095" s="77" t="str">
        <x:v>是</x:v>
      </x:c>
    </x:row>
    <x:row r="4096">
      <x:c r="A4096" s="77" t="str">
        <x:v>5251</x:v>
      </x:c>
      <x:c r="B4096" s="77" t="str">
        <x:v>天鉞電</x:v>
      </x:c>
      <x:c r="C4096" s="125" t="n">
        <x:v>45992</x:v>
      </x:c>
      <x:c r="D4096" s="120" t="n">
        <x:v>21721</x:v>
      </x:c>
      <x:c r="E4096" s="120" t="n">
        <x:v>41339.067684347145</x:v>
      </x:c>
      <x:c r="F4096" s="120" t="n">
        <x:v>41258.90020339318</x:v>
      </x:c>
      <x:c r="G4096" s="120" t="n">
        <x:v>41347.97518223091</x:v>
      </x:c>
      <x:c r="H4096" s="119" t="n">
        <x:v>0.9031843692439181</x:v>
      </x:c>
      <x:c r="I4096" s="119" t="n">
        <x:f>IFERROR(ABS(F4096-D4096)/ABS(D4096),"")</x:f>
        <x:v>0.8994935870076508</x:v>
      </x:c>
      <x:c r="J4096" s="119" t="n">
        <x:f>IFERROR(ABS(G4096-D4096)/ABS(D4096),"")</x:f>
        <x:v>0.9035944561590586</x:v>
      </x:c>
      <x:c r="K4096" s="120" t="n">
        <x:f>E4096-D4096</x:f>
        <x:v>19618.067684347145</x:v>
      </x:c>
      <x:c r="L4096" s="77" t="str">
        <x:v>weighted_hybrid</x:v>
      </x:c>
      <x:c r="M4096" s="77" t="str">
        <x:v>是</x:v>
      </x:c>
      <x:c r="N4096" s="77" t="str">
        <x:v>是</x:v>
      </x:c>
    </x:row>
    <x:row r="4097">
      <x:c r="A4097" s="77" t="str">
        <x:v>5272</x:v>
      </x:c>
      <x:c r="B4097" s="77" t="str">
        <x:v>笙科</x:v>
      </x:c>
      <x:c r="C4097" s="125" t="n">
        <x:v>45658</x:v>
      </x:c>
      <x:c r="D4097" s="120" t="n">
        <x:v>26422</x:v>
      </x:c>
      <x:c r="E4097" s="120" t="n">
        <x:v>28975.8694002685</x:v>
      </x:c>
      <x:c r="F4097" s="120" t="n">
        <x:v>24319.021251030685</x:v>
      </x:c>
      <x:c r="G4097" s="120" t="n">
        <x:v>29493.296972406035</x:v>
      </x:c>
      <x:c r="H4097" s="119" t="n">
        <x:v>0.09665692984136327</x:v>
      </x:c>
      <x:c r="I4097" s="119" t="n">
        <x:f>IFERROR(ABS(F4097-D4097)/ABS(D4097),"")</x:f>
        <x:v>0.07959195931304652</x:v>
      </x:c>
      <x:c r="J4097" s="119" t="n">
        <x:f>IFERROR(ABS(G4097-D4097)/ABS(D4097),"")</x:f>
        <x:v>0.11624013974740878</x:v>
      </x:c>
      <x:c r="K4097" s="120" t="n">
        <x:f>E4097-D4097</x:f>
        <x:v>2553.8694002685006</x:v>
      </x:c>
      <x:c r="L4097" s="77" t="str">
        <x:v>weighted_hybrid</x:v>
      </x:c>
      <x:c r="M4097" s="77" t="str">
        <x:v>是</x:v>
      </x:c>
      <x:c r="N4097" s="77" t="str">
        <x:v>是</x:v>
      </x:c>
    </x:row>
    <x:row r="4098">
      <x:c r="A4098" s="77" t="str">
        <x:v>5272</x:v>
      </x:c>
      <x:c r="B4098" s="77" t="str">
        <x:v>笙科</x:v>
      </x:c>
      <x:c r="C4098" s="125" t="n">
        <x:v>45689</x:v>
      </x:c>
      <x:c r="D4098" s="120" t="n">
        <x:v>20474</x:v>
      </x:c>
      <x:c r="E4098" s="120" t="n">
        <x:v>24402.23366808639</x:v>
      </x:c>
      <x:c r="F4098" s="120" t="n">
        <x:v>26829.715825997017</x:v>
      </x:c>
      <x:c r="G4098" s="120" t="n">
        <x:v>24132.51342831854</x:v>
      </x:c>
      <x:c r="H4098" s="119" t="n">
        <x:v>0.19186449487576382</x:v>
      </x:c>
      <x:c r="I4098" s="119" t="n">
        <x:f>IFERROR(ABS(F4098-D4098)/ABS(D4098),"")</x:f>
        <x:v>0.3104286327047483</x:v>
      </x:c>
      <x:c r="J4098" s="119" t="n">
        <x:f>IFERROR(ABS(G4098-D4098)/ABS(D4098),"")</x:f>
        <x:v>0.17869070178365437</x:v>
      </x:c>
      <x:c r="K4098" s="120" t="n">
        <x:f>E4098-D4098</x:f>
        <x:v>3928.233668086388</x:v>
      </x:c>
      <x:c r="L4098" s="77" t="str">
        <x:v>weighted_hybrid</x:v>
      </x:c>
      <x:c r="M4098" s="77" t="str">
        <x:v>是</x:v>
      </x:c>
      <x:c r="N4098" s="77" t="str">
        <x:v>是</x:v>
      </x:c>
    </x:row>
    <x:row r="4099">
      <x:c r="A4099" s="77" t="str">
        <x:v>5272</x:v>
      </x:c>
      <x:c r="B4099" s="77" t="str">
        <x:v>笙科</x:v>
      </x:c>
      <x:c r="C4099" s="125" t="n">
        <x:v>45717</x:v>
      </x:c>
      <x:c r="D4099" s="120" t="n">
        <x:v>38422</x:v>
      </x:c>
      <x:c r="E4099" s="120" t="n">
        <x:v>22552.041417767603</x:v>
      </x:c>
      <x:c r="F4099" s="120" t="n">
        <x:v>27462.000904124383</x:v>
      </x:c>
      <x:c r="G4099" s="120" t="n">
        <x:v>22006.490363727957</x:v>
      </x:c>
      <x:c r="H4099" s="119" t="n">
        <x:v>0.41304353188882403</x:v>
      </x:c>
      <x:c r="I4099" s="119" t="n">
        <x:f>IFERROR(ABS(F4099-D4099)/ABS(D4099),"")</x:f>
        <x:v>0.28525321679963606</x:v>
      </x:c>
      <x:c r="J4099" s="119" t="n">
        <x:f>IFERROR(ABS(G4099-D4099)/ABS(D4099),"")</x:f>
        <x:v>0.4272424557876228</x:v>
      </x:c>
      <x:c r="K4099" s="120" t="n">
        <x:f>E4099-D4099</x:f>
        <x:v>-15869.958582232397</x:v>
      </x:c>
      <x:c r="L4099" s="77" t="str">
        <x:v>weighted_hybrid</x:v>
      </x:c>
      <x:c r="M4099" s="77" t="str">
        <x:v>是</x:v>
      </x:c>
      <x:c r="N4099" s="77" t="str">
        <x:v>是</x:v>
      </x:c>
    </x:row>
    <x:row r="4100">
      <x:c r="A4100" s="77" t="str">
        <x:v>5272</x:v>
      </x:c>
      <x:c r="B4100" s="77" t="str">
        <x:v>笙科</x:v>
      </x:c>
      <x:c r="C4100" s="125" t="n">
        <x:v>45748</x:v>
      </x:c>
      <x:c r="D4100" s="120" t="n">
        <x:v>38084</x:v>
      </x:c>
      <x:c r="E4100" s="120" t="n">
        <x:v>33325.937601196056</x:v>
      </x:c>
      <x:c r="F4100" s="120" t="n">
        <x:v>30866.253111623544</x:v>
      </x:c>
      <x:c r="G4100" s="120" t="n">
        <x:v>33599.23587781523</x:v>
      </x:c>
      <x:c r="H4100" s="119" t="n">
        <x:v>0.12493599408685915</x:v>
      </x:c>
      <x:c r="I4100" s="119" t="n">
        <x:f>IFERROR(ABS(F4100-D4100)/ABS(D4100),"")</x:f>
        <x:v>0.1895217647404804</x:v>
      </x:c>
      <x:c r="J4100" s="119" t="n">
        <x:f>IFERROR(ABS(G4100-D4100)/ABS(D4100),"")</x:f>
        <x:v>0.11775979734756784</x:v>
      </x:c>
      <x:c r="K4100" s="120" t="n">
        <x:f>E4100-D4100</x:f>
        <x:v>-4758.062398803944</x:v>
      </x:c>
      <x:c r="L4100" s="77" t="str">
        <x:v>weighted_hybrid</x:v>
      </x:c>
      <x:c r="M4100" s="77" t="str">
        <x:v>是</x:v>
      </x:c>
      <x:c r="N4100" s="77" t="str">
        <x:v>是</x:v>
      </x:c>
    </x:row>
    <x:row r="4101">
      <x:c r="A4101" s="77" t="str">
        <x:v>5272</x:v>
      </x:c>
      <x:c r="B4101" s="77" t="str">
        <x:v>笙科</x:v>
      </x:c>
      <x:c r="C4101" s="125" t="n">
        <x:v>45778</x:v>
      </x:c>
      <x:c r="D4101" s="120" t="n">
        <x:v>30724</x:v>
      </x:c>
      <x:c r="E4101" s="120" t="n">
        <x:v>31743.525548084937</x:v>
      </x:c>
      <x:c r="F4101" s="120" t="n">
        <x:v>35588.590020742704</x:v>
      </x:c>
      <x:c r="G4101" s="120" t="n">
        <x:v>31316.296162234074</x:v>
      </x:c>
      <x:c r="H4101" s="119" t="n">
        <x:v>0.033183359851742526</x:v>
      </x:c>
      <x:c r="I4101" s="119" t="n">
        <x:f>IFERROR(ABS(F4101-D4101)/ABS(D4101),"")</x:f>
        <x:v>0.15833192360183257</x:v>
      </x:c>
      <x:c r="J4101" s="119" t="n">
        <x:f>IFERROR(ABS(G4101-D4101)/ABS(D4101),"")</x:f>
        <x:v>0.019277963879510272</x:v>
      </x:c>
      <x:c r="K4101" s="120" t="n">
        <x:f>E4101-D4101</x:f>
        <x:v>1019.5255480849373</x:v>
      </x:c>
      <x:c r="L4101" s="77" t="str">
        <x:v>weighted_hybrid</x:v>
      </x:c>
      <x:c r="M4101" s="77" t="str">
        <x:v>是</x:v>
      </x:c>
      <x:c r="N4101" s="77" t="str">
        <x:v>是</x:v>
      </x:c>
    </x:row>
    <x:row r="4102">
      <x:c r="A4102" s="77" t="str">
        <x:v>5272</x:v>
      </x:c>
      <x:c r="B4102" s="77" t="str">
        <x:v>笙科</x:v>
      </x:c>
      <x:c r="C4102" s="125" t="n">
        <x:v>45809</x:v>
      </x:c>
      <x:c r="D4102" s="120" t="n">
        <x:v>35213</x:v>
      </x:c>
      <x:c r="E4102" s="120" t="n">
        <x:v>33479.759205076116</x:v>
      </x:c>
      <x:c r="F4102" s="120" t="n">
        <x:v>36554.07988176304</x:v>
      </x:c>
      <x:c r="G4102" s="120" t="n">
        <x:v>33138.16801877757</x:v>
      </x:c>
      <x:c r="H4102" s="119" t="n">
        <x:v>0.04922161687228819</x:v>
      </x:c>
      <x:c r="I4102" s="119" t="n">
        <x:f>IFERROR(ABS(F4102-D4102)/ABS(D4102),"")</x:f>
        <x:v>0.03808479487016278</x:v>
      </x:c>
      <x:c r="J4102" s="119" t="n">
        <x:f>IFERROR(ABS(G4102-D4102)/ABS(D4102),"")</x:f>
        <x:v>0.058922329288116006</x:v>
      </x:c>
      <x:c r="K4102" s="120" t="n">
        <x:f>E4102-D4102</x:f>
        <x:v>-1733.240794923884</x:v>
      </x:c>
      <x:c r="L4102" s="77" t="str">
        <x:v>weighted_hybrid</x:v>
      </x:c>
      <x:c r="M4102" s="77" t="str">
        <x:v>是</x:v>
      </x:c>
      <x:c r="N4102" s="77" t="str">
        <x:v>是</x:v>
      </x:c>
    </x:row>
    <x:row r="4103">
      <x:c r="A4103" s="77" t="str">
        <x:v>5272</x:v>
      </x:c>
      <x:c r="B4103" s="77" t="str">
        <x:v>笙科</x:v>
      </x:c>
      <x:c r="C4103" s="125" t="n">
        <x:v>45839</x:v>
      </x:c>
      <x:c r="D4103" s="120" t="n">
        <x:v>25884</x:v>
      </x:c>
      <x:c r="E4103" s="120" t="n">
        <x:v>35580.017926023684</x:v>
      </x:c>
      <x:c r="F4103" s="120" t="n">
        <x:v>35596.763463209456</x:v>
      </x:c>
      <x:c r="G4103" s="120" t="n">
        <x:v>35578.15731078082</x:v>
      </x:c>
      <x:c r="H4103" s="119" t="n">
        <x:v>0.3745950365485892</x:v>
      </x:c>
      <x:c r="I4103" s="119" t="n">
        <x:f>IFERROR(ABS(F4103-D4103)/ABS(D4103),"")</x:f>
        <x:v>0.3752419820433262</x:v>
      </x:c>
      <x:c r="J4103" s="119" t="n">
        <x:f>IFERROR(ABS(G4103-D4103)/ABS(D4103),"")</x:f>
        <x:v>0.3745231537158407</x:v>
      </x:c>
      <x:c r="K4103" s="120" t="n">
        <x:f>E4103-D4103</x:f>
        <x:v>9696.017926023684</x:v>
      </x:c>
      <x:c r="L4103" s="77" t="str">
        <x:v>weighted_hybrid</x:v>
      </x:c>
      <x:c r="M4103" s="77" t="str">
        <x:v>是</x:v>
      </x:c>
      <x:c r="N4103" s="77" t="str">
        <x:v>是</x:v>
      </x:c>
    </x:row>
    <x:row r="4104">
      <x:c r="A4104" s="77" t="str">
        <x:v>5272</x:v>
      </x:c>
      <x:c r="B4104" s="77" t="str">
        <x:v>笙科</x:v>
      </x:c>
      <x:c r="C4104" s="125" t="n">
        <x:v>45870</x:v>
      </x:c>
      <x:c r="D4104" s="120" t="n">
        <x:v>21431</x:v>
      </x:c>
      <x:c r="E4104" s="120" t="n">
        <x:v>32629.637768938275</x:v>
      </x:c>
      <x:c r="F4104" s="120" t="n">
        <x:v>27780.11482489381</x:v>
      </x:c>
      <x:c r="G4104" s="120" t="n">
        <x:v>33168.47365160988</x:v>
      </x:c>
      <x:c r="H4104" s="119" t="n">
        <x:v>0.5225438742447052</x:v>
      </x:c>
      <x:c r="I4104" s="119" t="n">
        <x:f>IFERROR(ABS(F4104-D4104)/ABS(D4104),"")</x:f>
        <x:v>0.29625844920413474</x:v>
      </x:c>
      <x:c r="J4104" s="119" t="n">
        <x:f>IFERROR(ABS(G4104-D4104)/ABS(D4104),"")</x:f>
        <x:v>0.5476866992492128</x:v>
      </x:c>
      <x:c r="K4104" s="120" t="n">
        <x:f>E4104-D4104</x:f>
        <x:v>11198.637768938275</x:v>
      </x:c>
      <x:c r="L4104" s="77" t="str">
        <x:v>weighted_hybrid</x:v>
      </x:c>
      <x:c r="M4104" s="77" t="str">
        <x:v>是</x:v>
      </x:c>
      <x:c r="N4104" s="77" t="str">
        <x:v>是</x:v>
      </x:c>
    </x:row>
    <x:row r="4105">
      <x:c r="A4105" s="77" t="str">
        <x:v>5272</x:v>
      </x:c>
      <x:c r="B4105" s="77" t="str">
        <x:v>笙科</x:v>
      </x:c>
      <x:c r="C4105" s="125" t="n">
        <x:v>45901</x:v>
      </x:c>
      <x:c r="D4105" s="120" t="n">
        <x:v>28021</x:v>
      </x:c>
      <x:c r="E4105" s="120" t="n">
        <x:v>24164.24210824878</x:v>
      </x:c>
      <x:c r="F4105" s="120" t="n">
        <x:v>19189.972810044568</x:v>
      </x:c>
      <x:c r="G4105" s="120" t="n">
        <x:v>24716.938696938138</x:v>
      </x:c>
      <x:c r="H4105" s="119" t="n">
        <x:v>0.13763812468331674</x:v>
      </x:c>
      <x:c r="I4105" s="119" t="n">
        <x:f>IFERROR(ABS(F4105-D4105)/ABS(D4105),"")</x:f>
        <x:v>0.3151574601176058</x:v>
      </x:c>
      <x:c r="J4105" s="119" t="n">
        <x:f>IFERROR(ABS(G4105-D4105)/ABS(D4105),"")</x:f>
        <x:v>0.11791375407950688</x:v>
      </x:c>
      <x:c r="K4105" s="120" t="n">
        <x:f>E4105-D4105</x:f>
        <x:v>-3856.7578917512183</x:v>
      </x:c>
      <x:c r="L4105" s="77" t="str">
        <x:v>weighted_hybrid</x:v>
      </x:c>
      <x:c r="M4105" s="77" t="str">
        <x:v>是</x:v>
      </x:c>
      <x:c r="N4105" s="77" t="str">
        <x:v>是</x:v>
      </x:c>
    </x:row>
    <x:row r="4106">
      <x:c r="A4106" s="77" t="str">
        <x:v>5272</x:v>
      </x:c>
      <x:c r="B4106" s="77" t="str">
        <x:v>笙科</x:v>
      </x:c>
      <x:c r="C4106" s="125" t="n">
        <x:v>45931</x:v>
      </x:c>
      <x:c r="D4106" s="120" t="n">
        <x:v>25456</x:v>
      </x:c>
      <x:c r="E4106" s="120" t="n">
        <x:v>27030.388529010565</x:v>
      </x:c>
      <x:c r="F4106" s="120" t="n">
        <x:v>24134.96390641933</x:v>
      </x:c>
      <x:c r="G4106" s="120" t="n">
        <x:v>27352.102375965147</x:v>
      </x:c>
      <x:c r="H4106" s="119" t="n">
        <x:v>0.06184744378577014</x:v>
      </x:c>
      <x:c r="I4106" s="119" t="n">
        <x:f>IFERROR(ABS(F4106-D4106)/ABS(D4106),"")</x:f>
        <x:v>0.05189488111174855</x:v>
      </x:c>
      <x:c r="J4106" s="119" t="n">
        <x:f>IFERROR(ABS(G4106-D4106)/ABS(D4106),"")</x:f>
        <x:v>0.07448547988549446</x:v>
      </x:c>
      <x:c r="K4106" s="120" t="n">
        <x:f>E4106-D4106</x:f>
        <x:v>1574.3885290105645</x:v>
      </x:c>
      <x:c r="L4106" s="77" t="str">
        <x:v>weighted_hybrid</x:v>
      </x:c>
      <x:c r="M4106" s="77" t="str">
        <x:v>是</x:v>
      </x:c>
      <x:c r="N4106" s="77" t="str">
        <x:v>是</x:v>
      </x:c>
    </x:row>
    <x:row r="4107">
      <x:c r="A4107" s="77" t="str">
        <x:v>5272</x:v>
      </x:c>
      <x:c r="B4107" s="77" t="str">
        <x:v>笙科</x:v>
      </x:c>
      <x:c r="C4107" s="125" t="n">
        <x:v>45962</x:v>
      </x:c>
      <x:c r="D4107" s="120" t="n">
        <x:v>28148</x:v>
      </x:c>
      <x:c r="E4107" s="120" t="n">
        <x:v>23340.21540638717</x:v>
      </x:c>
      <x:c r="F4107" s="120" t="n">
        <x:v>27409.93568658043</x:v>
      </x:c>
      <x:c r="G4107" s="120" t="n">
        <x:v>22888.024264143474</x:v>
      </x:c>
      <x:c r="H4107" s="119" t="n">
        <x:v>0.17080377268768043</x:v>
      </x:c>
      <x:c r="I4107" s="119" t="n">
        <x:f>IFERROR(ABS(F4107-D4107)/ABS(D4107),"")</x:f>
        <x:v>0.0262208438759262</x:v>
      </x:c>
      <x:c r="J4107" s="119" t="n">
        <x:f>IFERROR(ABS(G4107-D4107)/ABS(D4107),"")</x:f>
        <x:v>0.1868685425556532</x:v>
      </x:c>
      <x:c r="K4107" s="120" t="n">
        <x:f>E4107-D4107</x:f>
        <x:v>-4807.784593612829</x:v>
      </x:c>
      <x:c r="L4107" s="77" t="str">
        <x:v>weighted_hybrid</x:v>
      </x:c>
      <x:c r="M4107" s="77" t="str">
        <x:v>是</x:v>
      </x:c>
      <x:c r="N4107" s="77" t="str">
        <x:v>是</x:v>
      </x:c>
    </x:row>
    <x:row r="4108">
      <x:c r="A4108" s="77" t="str">
        <x:v>5272</x:v>
      </x:c>
      <x:c r="B4108" s="77" t="str">
        <x:v>笙科</x:v>
      </x:c>
      <x:c r="C4108" s="125" t="n">
        <x:v>45992</x:v>
      </x:c>
      <x:c r="D4108" s="120" t="n">
        <x:v>23008</x:v>
      </x:c>
      <x:c r="E4108" s="120" t="n">
        <x:v>28081.307980479425</x:v>
      </x:c>
      <x:c r="F4108" s="120" t="n">
        <x:v>27632.95195854195</x:v>
      </x:c>
      <x:c r="G4108" s="120" t="n">
        <x:v>28131.125316250254</x:v>
      </x:c>
      <x:c r="H4108" s="119" t="n">
        <x:v>0.2205019115298777</x:v>
      </x:c>
      <x:c r="I4108" s="119" t="n">
        <x:f>IFERROR(ABS(F4108-D4108)/ABS(D4108),"")</x:f>
        <x:v>0.20101494951938245</x:v>
      </x:c>
      <x:c r="J4108" s="119" t="n">
        <x:f>IFERROR(ABS(G4108-D4108)/ABS(D4108),"")</x:f>
        <x:v>0.22266712953104373</x:v>
      </x:c>
      <x:c r="K4108" s="120" t="n">
        <x:f>E4108-D4108</x:f>
        <x:v>5073.307980479425</x:v>
      </x:c>
      <x:c r="L4108" s="77" t="str">
        <x:v>weighted_hybrid</x:v>
      </x:c>
      <x:c r="M4108" s="77" t="str">
        <x:v>是</x:v>
      </x:c>
      <x:c r="N4108" s="77" t="str">
        <x:v>是</x:v>
      </x:c>
    </x:row>
    <x:row r="4109">
      <x:c r="A4109" s="77" t="str">
        <x:v>5278</x:v>
      </x:c>
      <x:c r="B4109" s="77" t="str">
        <x:v>尚凡*</x:v>
      </x:c>
      <x:c r="C4109" s="125" t="n">
        <x:v>45658</x:v>
      </x:c>
      <x:c r="D4109" s="120" t="n">
        <x:v>155548</x:v>
      </x:c>
      <x:c r="E4109" s="120" t="n">
        <x:v>209737.87150199854</x:v>
      </x:c>
      <x:c r="F4109" s="120" t="n">
        <x:v>206486.4913803428</x:v>
      </x:c>
      <x:c r="G4109" s="120" t="n">
        <x:v>210099.13595996026</x:v>
      </x:c>
      <x:c r="H4109" s="119" t="n">
        <x:v>0.3483803809884958</x:v>
      </x:c>
      <x:c r="I4109" s="119" t="n">
        <x:f>IFERROR(ABS(F4109-D4109)/ABS(D4109),"")</x:f>
        <x:v>0.3274776363588269</x:v>
      </x:c>
      <x:c r="J4109" s="119" t="n">
        <x:f>IFERROR(ABS(G4109-D4109)/ABS(D4109),"")</x:f>
        <x:v>0.3507029081695699</x:v>
      </x:c>
      <x:c r="K4109" s="120" t="n">
        <x:f>E4109-D4109</x:f>
        <x:v>54189.87150199854</x:v>
      </x:c>
      <x:c r="L4109" s="77" t="str">
        <x:v>weighted_hybrid</x:v>
      </x:c>
      <x:c r="M4109" s="77" t="str">
        <x:v>是</x:v>
      </x:c>
      <x:c r="N4109" s="77" t="str">
        <x:v>是</x:v>
      </x:c>
    </x:row>
    <x:row r="4110">
      <x:c r="A4110" s="77" t="str">
        <x:v>5278</x:v>
      </x:c>
      <x:c r="B4110" s="77" t="str">
        <x:v>尚凡*</x:v>
      </x:c>
      <x:c r="C4110" s="125" t="n">
        <x:v>45689</x:v>
      </x:c>
      <x:c r="D4110" s="120" t="n">
        <x:v>178122</x:v>
      </x:c>
      <x:c r="E4110" s="120" t="n">
        <x:v>171953.67007548836</x:v>
      </x:c>
      <x:c r="F4110" s="120" t="n">
        <x:v>159847.91163558018</x:v>
      </x:c>
      <x:c r="G4110" s="120" t="n">
        <x:v>173298.75434658927</x:v>
      </x:c>
      <x:c r="H4110" s="119" t="n">
        <x:v>0.03462980386763924</x:v>
      </x:c>
      <x:c r="I4110" s="119" t="n">
        <x:f>IFERROR(ABS(F4110-D4110)/ABS(D4110),"")</x:f>
        <x:v>0.1025931011577448</x:v>
      </x:c>
      <x:c r="J4110" s="119" t="n">
        <x:f>IFERROR(ABS(G4110-D4110)/ABS(D4110),"")</x:f>
        <x:v>0.027078326390960878</x:v>
      </x:c>
      <x:c r="K4110" s="120" t="n">
        <x:f>E4110-D4110</x:f>
        <x:v>-6168.329924511636</x:v>
      </x:c>
      <x:c r="L4110" s="77" t="str">
        <x:v>weighted_hybrid</x:v>
      </x:c>
      <x:c r="M4110" s="77" t="str">
        <x:v>是</x:v>
      </x:c>
      <x:c r="N4110" s="77" t="str">
        <x:v>是</x:v>
      </x:c>
    </x:row>
    <x:row r="4111">
      <x:c r="A4111" s="77" t="str">
        <x:v>5278</x:v>
      </x:c>
      <x:c r="B4111" s="77" t="str">
        <x:v>尚凡*</x:v>
      </x:c>
      <x:c r="C4111" s="125" t="n">
        <x:v>45717</x:v>
      </x:c>
      <x:c r="D4111" s="120" t="n">
        <x:v>203957</x:v>
      </x:c>
      <x:c r="E4111" s="120" t="n">
        <x:v>147710.67894147575</x:v>
      </x:c>
      <x:c r="F4111" s="120" t="n">
        <x:v>122365.27960459692</x:v>
      </x:c>
      <x:c r="G4111" s="120" t="n">
        <x:v>150526.83442335116</x:v>
      </x:c>
      <x:c r="H4111" s="119" t="n">
        <x:v>0.2757753892169636</x:v>
      </x:c>
      <x:c r="I4111" s="119" t="n">
        <x:f>IFERROR(ABS(F4111-D4111)/ABS(D4111),"")</x:f>
        <x:v>0.4000437366474457</x:v>
      </x:c>
      <x:c r="J4111" s="119" t="n">
        <x:f>IFERROR(ABS(G4111-D4111)/ABS(D4111),"")</x:f>
        <x:v>0.26196779505802126</x:v>
      </x:c>
      <x:c r="K4111" s="120" t="n">
        <x:f>E4111-D4111</x:f>
        <x:v>-56246.32105852425</x:v>
      </x:c>
      <x:c r="L4111" s="77" t="str">
        <x:v>weighted_hybrid</x:v>
      </x:c>
      <x:c r="M4111" s="77" t="str">
        <x:v>是</x:v>
      </x:c>
      <x:c r="N4111" s="77" t="str">
        <x:v>是</x:v>
      </x:c>
    </x:row>
    <x:row r="4112">
      <x:c r="A4112" s="77" t="str">
        <x:v>5278</x:v>
      </x:c>
      <x:c r="B4112" s="77" t="str">
        <x:v>尚凡*</x:v>
      </x:c>
      <x:c r="C4112" s="125" t="n">
        <x:v>45748</x:v>
      </x:c>
      <x:c r="D4112" s="120" t="n">
        <x:v>189619</x:v>
      </x:c>
      <x:c r="E4112" s="120" t="n">
        <x:v>203286.56986514514</x:v>
      </x:c>
      <x:c r="F4112" s="120" t="n">
        <x:v>254340.6967111562</x:v>
      </x:c>
      <x:c r="G4112" s="120" t="n">
        <x:v>197613.88910447725</x:v>
      </x:c>
      <x:c r="H4112" s="119" t="n">
        <x:v>0.07207911583303961</x:v>
      </x:c>
      <x:c r="I4112" s="119" t="n">
        <x:f>IFERROR(ABS(F4112-D4112)/ABS(D4112),"")</x:f>
        <x:v>0.34132495536394664</x:v>
      </x:c>
      <x:c r="J4112" s="119" t="n">
        <x:f>IFERROR(ABS(G4112-D4112)/ABS(D4112),"")</x:f>
        <x:v>0.04216291144071663</x:v>
      </x:c>
      <x:c r="K4112" s="120" t="n">
        <x:f>E4112-D4112</x:f>
        <x:v>13667.569865145138</x:v>
      </x:c>
      <x:c r="L4112" s="77" t="str">
        <x:v>weighted_hybrid</x:v>
      </x:c>
      <x:c r="M4112" s="77" t="str">
        <x:v>是</x:v>
      </x:c>
      <x:c r="N4112" s="77" t="str">
        <x:v>是</x:v>
      </x:c>
    </x:row>
    <x:row r="4113">
      <x:c r="A4113" s="77" t="str">
        <x:v>5278</x:v>
      </x:c>
      <x:c r="B4113" s="77" t="str">
        <x:v>尚凡*</x:v>
      </x:c>
      <x:c r="C4113" s="125" t="n">
        <x:v>45778</x:v>
      </x:c>
      <x:c r="D4113" s="120" t="n">
        <x:v>220642</x:v>
      </x:c>
      <x:c r="E4113" s="120" t="n">
        <x:v>187293.2438547106</x:v>
      </x:c>
      <x:c r="F4113" s="120" t="n">
        <x:v>201684.10758260256</x:v>
      </x:c>
      <x:c r="G4113" s="120" t="n">
        <x:v>185694.25899605593</x:v>
      </x:c>
      <x:c r="H4113" s="119" t="n">
        <x:v>0.15114418898165083</x:v>
      </x:c>
      <x:c r="I4113" s="119" t="n">
        <x:f>IFERROR(ABS(F4113-D4113)/ABS(D4113),"")</x:f>
        <x:v>0.08592150369103542</x:v>
      </x:c>
      <x:c r="J4113" s="119" t="n">
        <x:f>IFERROR(ABS(G4113-D4113)/ABS(D4113),"")</x:f>
        <x:v>0.15839115401394147</x:v>
      </x:c>
      <x:c r="K4113" s="120" t="n">
        <x:f>E4113-D4113</x:f>
        <x:v>-33348.7561452894</x:v>
      </x:c>
      <x:c r="L4113" s="77" t="str">
        <x:v>weighted_hybrid</x:v>
      </x:c>
      <x:c r="M4113" s="77" t="str">
        <x:v>是</x:v>
      </x:c>
      <x:c r="N4113" s="77" t="str">
        <x:v>是</x:v>
      </x:c>
    </x:row>
    <x:row r="4114">
      <x:c r="A4114" s="77" t="str">
        <x:v>5278</x:v>
      </x:c>
      <x:c r="B4114" s="77" t="str">
        <x:v>尚凡*</x:v>
      </x:c>
      <x:c r="C4114" s="125" t="n">
        <x:v>45809</x:v>
      </x:c>
      <x:c r="D4114" s="120" t="n">
        <x:v>237640</x:v>
      </x:c>
      <x:c r="E4114" s="120" t="n">
        <x:v>216511.4504732767</x:v>
      </x:c>
      <x:c r="F4114" s="120" t="n">
        <x:v>206263.4302836532</x:v>
      </x:c>
      <x:c r="G4114" s="120" t="n">
        <x:v>217650.11938323485</x:v>
      </x:c>
      <x:c r="H4114" s="119" t="n">
        <x:v>0.08890990374820446</x:v>
      </x:c>
      <x:c r="I4114" s="119" t="n">
        <x:f>IFERROR(ABS(F4114-D4114)/ABS(D4114),"")</x:f>
        <x:v>0.13203404189676318</x:v>
      </x:c>
      <x:c r="J4114" s="119" t="n">
        <x:f>IFERROR(ABS(G4114-D4114)/ABS(D4114),"")</x:f>
        <x:v>0.08411833284280908</x:v>
      </x:c>
      <x:c r="K4114" s="120" t="n">
        <x:f>E4114-D4114</x:f>
        <x:v>-21128.549526723305</x:v>
      </x:c>
      <x:c r="L4114" s="77" t="str">
        <x:v>weighted_hybrid</x:v>
      </x:c>
      <x:c r="M4114" s="77" t="str">
        <x:v>是</x:v>
      </x:c>
      <x:c r="N4114" s="77" t="str">
        <x:v>是</x:v>
      </x:c>
    </x:row>
    <x:row r="4115">
      <x:c r="A4115" s="77" t="str">
        <x:v>5278</x:v>
      </x:c>
      <x:c r="B4115" s="77" t="str">
        <x:v>尚凡*</x:v>
      </x:c>
      <x:c r="C4115" s="125" t="n">
        <x:v>45839</x:v>
      </x:c>
      <x:c r="D4115" s="120" t="n">
        <x:v>209448</x:v>
      </x:c>
      <x:c r="E4115" s="120" t="n">
        <x:v>224855.30527978484</x:v>
      </x:c>
      <x:c r="F4115" s="120" t="n">
        <x:v>221895.48554761868</x:v>
      </x:c>
      <x:c r="G4115" s="120" t="n">
        <x:v>225184.17413891442</x:v>
      </x:c>
      <x:c r="H4115" s="119" t="n">
        <x:v>0.07356148198972937</x:v>
      </x:c>
      <x:c r="I4115" s="119" t="n">
        <x:f>IFERROR(ABS(F4115-D4115)/ABS(D4115),"")</x:f>
        <x:v>0.05942995658883674</x:v>
      </x:c>
      <x:c r="J4115" s="119" t="n">
        <x:f>IFERROR(ABS(G4115-D4115)/ABS(D4115),"")</x:f>
        <x:v>0.07513165147871746</x:v>
      </x:c>
      <x:c r="K4115" s="120" t="n">
        <x:f>E4115-D4115</x:f>
        <x:v>15407.305279784836</x:v>
      </x:c>
      <x:c r="L4115" s="77" t="str">
        <x:v>weighted_hybrid</x:v>
      </x:c>
      <x:c r="M4115" s="77" t="str">
        <x:v>是</x:v>
      </x:c>
      <x:c r="N4115" s="77" t="str">
        <x:v>是</x:v>
      </x:c>
    </x:row>
    <x:row r="4116">
      <x:c r="A4116" s="77" t="str">
        <x:v>5278</x:v>
      </x:c>
      <x:c r="B4116" s="77" t="str">
        <x:v>尚凡*</x:v>
      </x:c>
      <x:c r="C4116" s="125" t="n">
        <x:v>45870</x:v>
      </x:c>
      <x:c r="D4116" s="120" t="n">
        <x:v>206744</x:v>
      </x:c>
      <x:c r="E4116" s="120" t="n">
        <x:v>224294.86295851864</x:v>
      </x:c>
      <x:c r="F4116" s="120" t="n">
        <x:v>238454.80706880605</x:v>
      </x:c>
      <x:c r="G4116" s="120" t="n">
        <x:v>222721.5358351534</x:v>
      </x:c>
      <x:c r="H4116" s="119" t="n">
        <x:v>0.08489176449386025</x:v>
      </x:c>
      <x:c r="I4116" s="119" t="n">
        <x:f>IFERROR(ABS(F4116-D4116)/ABS(D4116),"")</x:f>
        <x:v>0.1533819944898331</x:v>
      </x:c>
      <x:c r="J4116" s="119" t="n">
        <x:f>IFERROR(ABS(G4116-D4116)/ABS(D4116),"")</x:f>
        <x:v>0.07728173893875225</x:v>
      </x:c>
      <x:c r="K4116" s="120" t="n">
        <x:f>E4116-D4116</x:f>
        <x:v>17550.862958518643</x:v>
      </x:c>
      <x:c r="L4116" s="77" t="str">
        <x:v>weighted_hybrid</x:v>
      </x:c>
      <x:c r="M4116" s="77" t="str">
        <x:v>是</x:v>
      </x:c>
      <x:c r="N4116" s="77" t="str">
        <x:v>是</x:v>
      </x:c>
    </x:row>
    <x:row r="4117">
      <x:c r="A4117" s="77" t="str">
        <x:v>5278</x:v>
      </x:c>
      <x:c r="B4117" s="77" t="str">
        <x:v>尚凡*</x:v>
      </x:c>
      <x:c r="C4117" s="125" t="n">
        <x:v>45901</x:v>
      </x:c>
      <x:c r="D4117" s="120" t="n">
        <x:v>206431</x:v>
      </x:c>
      <x:c r="E4117" s="120" t="n">
        <x:v>221241.782873931</x:v>
      </x:c>
      <x:c r="F4117" s="120" t="n">
        <x:v>223841.61938754</x:v>
      </x:c>
      <x:c r="G4117" s="120" t="n">
        <x:v>220952.91215019664</x:v>
      </x:c>
      <x:c r="H4117" s="119" t="n">
        <x:v>0.07174689302445365</x:v>
      </x:c>
      <x:c r="I4117" s="119" t="n">
        <x:f>IFERROR(ABS(F4117-D4117)/ABS(D4117),"")</x:f>
        <x:v>0.08434110859095778</x:v>
      </x:c>
      <x:c r="J4117" s="119" t="n">
        <x:f>IFERROR(ABS(G4117-D4117)/ABS(D4117),"")</x:f>
        <x:v>0.07034753573928647</x:v>
      </x:c>
      <x:c r="K4117" s="120" t="n">
        <x:f>E4117-D4117</x:f>
        <x:v>14810.782873930992</x:v>
      </x:c>
      <x:c r="L4117" s="77" t="str">
        <x:v>weighted_hybrid</x:v>
      </x:c>
      <x:c r="M4117" s="77" t="str">
        <x:v>是</x:v>
      </x:c>
      <x:c r="N4117" s="77" t="str">
        <x:v>是</x:v>
      </x:c>
    </x:row>
    <x:row r="4118">
      <x:c r="A4118" s="77" t="str">
        <x:v>5278</x:v>
      </x:c>
      <x:c r="B4118" s="77" t="str">
        <x:v>尚凡*</x:v>
      </x:c>
      <x:c r="C4118" s="125" t="n">
        <x:v>45931</x:v>
      </x:c>
      <x:c r="D4118" s="120" t="n">
        <x:v>190962</x:v>
      </x:c>
      <x:c r="E4118" s="120" t="n">
        <x:v>215410.43138808524</x:v>
      </x:c>
      <x:c r="F4118" s="120" t="n">
        <x:v>226374.31495107943</x:v>
      </x:c>
      <x:c r="G4118" s="120" t="n">
        <x:v>214192.2221033081</x:v>
      </x:c>
      <x:c r="H4118" s="119" t="n">
        <x:v>0.12802773006192458</x:v>
      </x:c>
      <x:c r="I4118" s="119" t="n">
        <x:f>IFERROR(ABS(F4118-D4118)/ABS(D4118),"")</x:f>
        <x:v>0.18544168447690867</x:v>
      </x:c>
      <x:c r="J4118" s="119" t="n">
        <x:f>IFERROR(ABS(G4118-D4118)/ABS(D4118),"")</x:f>
        <x:v>0.12164840179359297</x:v>
      </x:c>
      <x:c r="K4118" s="120" t="n">
        <x:f>E4118-D4118</x:f>
        <x:v>24448.431388085242</x:v>
      </x:c>
      <x:c r="L4118" s="77" t="str">
        <x:v>weighted_hybrid</x:v>
      </x:c>
      <x:c r="M4118" s="77" t="str">
        <x:v>是</x:v>
      </x:c>
      <x:c r="N4118" s="77" t="str">
        <x:v>是</x:v>
      </x:c>
    </x:row>
    <x:row r="4119">
      <x:c r="A4119" s="77" t="str">
        <x:v>5278</x:v>
      </x:c>
      <x:c r="B4119" s="77" t="str">
        <x:v>尚凡*</x:v>
      </x:c>
      <x:c r="C4119" s="125" t="n">
        <x:v>45962</x:v>
      </x:c>
      <x:c r="D4119" s="120" t="n">
        <x:v>390741</x:v>
      </x:c>
      <x:c r="E4119" s="120" t="n">
        <x:v>290637.4046981321</x:v>
      </x:c>
      <x:c r="F4119" s="120" t="n">
        <x:v>386110.7967299964</x:v>
      </x:c>
      <x:c r="G4119" s="120" t="n">
        <x:v>280029.2500279249</x:v>
      </x:c>
      <x:c r="H4119" s="119" t="n">
        <x:v>0.2561891260499101</x:v>
      </x:c>
      <x:c r="I4119" s="119" t="n">
        <x:f>IFERROR(ABS(F4119-D4119)/ABS(D4119),"")</x:f>
        <x:v>0.011849801454169404</x:v>
      </x:c>
      <x:c r="J4119" s="119" t="n">
        <x:f>IFERROR(ABS(G4119-D4119)/ABS(D4119),"")</x:f>
        <x:v>0.2833379398938814</x:v>
      </x:c>
      <x:c r="K4119" s="120" t="n">
        <x:f>E4119-D4119</x:f>
        <x:v>-100103.59530186793</x:v>
      </x:c>
      <x:c r="L4119" s="77" t="str">
        <x:v>weighted_hybrid</x:v>
      </x:c>
      <x:c r="M4119" s="77" t="str">
        <x:v>是</x:v>
      </x:c>
      <x:c r="N4119" s="77" t="str">
        <x:v>是</x:v>
      </x:c>
    </x:row>
    <x:row r="4120">
      <x:c r="A4120" s="77" t="str">
        <x:v>5278</x:v>
      </x:c>
      <x:c r="B4120" s="77" t="str">
        <x:v>尚凡*</x:v>
      </x:c>
      <x:c r="C4120" s="125" t="n">
        <x:v>45992</x:v>
      </x:c>
      <x:c r="D4120" s="120" t="n">
        <x:v>242839</x:v>
      </x:c>
      <x:c r="E4120" s="120" t="n">
        <x:v>293813.41867334873</x:v>
      </x:c>
      <x:c r="F4120" s="120" t="n">
        <x:v>230472.9827900716</x:v>
      </x:c>
      <x:c r="G4120" s="120" t="n">
        <x:v>300851.2448826018</x:v>
      </x:c>
      <x:c r="H4120" s="119" t="n">
        <x:v>0.2099103466632161</x:v>
      </x:c>
      <x:c r="I4120" s="119" t="n">
        <x:f>IFERROR(ABS(F4120-D4120)/ABS(D4120),"")</x:f>
        <x:v>0.050922698618954924</x:v>
      </x:c>
      <x:c r="J4120" s="119" t="n">
        <x:f>IFERROR(ABS(G4120-D4120)/ABS(D4120),"")</x:f>
        <x:v>0.238891796139013</x:v>
      </x:c>
      <x:c r="K4120" s="120" t="n">
        <x:f>E4120-D4120</x:f>
        <x:v>50974.41867334873</x:v>
      </x:c>
      <x:c r="L4120" s="77" t="str">
        <x:v>weighted_hybrid</x:v>
      </x:c>
      <x:c r="M4120" s="77" t="str">
        <x:v>是</x:v>
      </x:c>
      <x:c r="N4120" s="77" t="str">
        <x:v>是</x:v>
      </x:c>
    </x:row>
    <x:row r="4121">
      <x:c r="A4121" s="77" t="str">
        <x:v>5301</x:v>
      </x:c>
      <x:c r="B4121" s="77" t="str">
        <x:v>寶得利</x:v>
      </x:c>
      <x:c r="C4121" s="125" t="n">
        <x:v>45658</x:v>
      </x:c>
      <x:c r="D4121" s="120" t="n">
        <x:v>15460</x:v>
      </x:c>
      <x:c r="E4121" s="120" t="n">
        <x:v>28597.269924809887</x:v>
      </x:c>
      <x:c r="F4121" s="120" t="n">
        <x:v>33551.49662179408</x:v>
      </x:c>
      <x:c r="G4121" s="120" t="n">
        <x:v>28046.80029181164</x:v>
      </x:c>
      <x:c r="H4121" s="119" t="n">
        <x:v>0.8497587273486343</x:v>
      </x:c>
      <x:c r="I4121" s="119" t="n">
        <x:f>IFERROR(ABS(F4121-D4121)/ABS(D4121),"")</x:f>
        <x:v>1.1702132355623598</x:v>
      </x:c>
      <x:c r="J4121" s="119" t="n">
        <x:f>IFERROR(ABS(G4121-D4121)/ABS(D4121),"")</x:f>
        <x:v>0.8141526708804424</x:v>
      </x:c>
      <x:c r="K4121" s="120" t="n">
        <x:f>E4121-D4121</x:f>
        <x:v>13137.269924809887</x:v>
      </x:c>
      <x:c r="L4121" s="77" t="str">
        <x:v>weighted_hybrid</x:v>
      </x:c>
      <x:c r="M4121" s="77" t="str">
        <x:v>是</x:v>
      </x:c>
      <x:c r="N4121" s="77" t="str">
        <x:v>是</x:v>
      </x:c>
    </x:row>
    <x:row r="4122">
      <x:c r="A4122" s="77" t="str">
        <x:v>5301</x:v>
      </x:c>
      <x:c r="B4122" s="77" t="str">
        <x:v>寶得利</x:v>
      </x:c>
      <x:c r="C4122" s="125" t="n">
        <x:v>45689</x:v>
      </x:c>
      <x:c r="D4122" s="120" t="n">
        <x:v>16494</x:v>
      </x:c>
      <x:c r="E4122" s="120" t="n">
        <x:v>16563.93419538523</x:v>
      </x:c>
      <x:c r="F4122" s="120" t="n">
        <x:v>8099.158040485681</x:v>
      </x:c>
      <x:c r="G4122" s="120" t="n">
        <x:v>17504.46487926296</x:v>
      </x:c>
      <x:c r="H4122" s="119" t="n">
        <x:v>0.004239977894096693</x:v>
      </x:c>
      <x:c r="I4122" s="119" t="n">
        <x:f>IFERROR(ABS(F4122-D4122)/ABS(D4122),"")</x:f>
        <x:v>0.5089633781686868</x:v>
      </x:c>
      <x:c r="J4122" s="119" t="n">
        <x:f>IFERROR(ABS(G4122-D4122)/ABS(D4122),"")</x:f>
        <x:v>0.061262573012183796</x:v>
      </x:c>
      <x:c r="K4122" s="120" t="n">
        <x:f>E4122-D4122</x:f>
        <x:v>69.93419538523085</x:v>
      </x:c>
      <x:c r="L4122" s="77" t="str">
        <x:v>weighted_hybrid</x:v>
      </x:c>
      <x:c r="M4122" s="77" t="str">
        <x:v>是</x:v>
      </x:c>
      <x:c r="N4122" s="77" t="str">
        <x:v>是</x:v>
      </x:c>
    </x:row>
    <x:row r="4123">
      <x:c r="A4123" s="77" t="str">
        <x:v>5301</x:v>
      </x:c>
      <x:c r="B4123" s="77" t="str">
        <x:v>寶得利</x:v>
      </x:c>
      <x:c r="C4123" s="125" t="n">
        <x:v>45717</x:v>
      </x:c>
      <x:c r="D4123" s="120" t="n">
        <x:v>20645</x:v>
      </x:c>
      <x:c r="E4123" s="120" t="n">
        <x:v>21914.5782731962</x:v>
      </x:c>
      <x:c r="F4123" s="120" t="n">
        <x:v>20737.80291731807</x:v>
      </x:c>
      <x:c r="G4123" s="120" t="n">
        <x:v>22045.33109051599</x:v>
      </x:c>
      <x:c r="H4123" s="119" t="n">
        <x:v>0.0614956780429256</x:v>
      </x:c>
      <x:c r="I4123" s="119" t="n">
        <x:f>IFERROR(ABS(F4123-D4123)/ABS(D4123),"")</x:f>
        <x:v>0.004495176426159815</x:v>
      </x:c>
      <x:c r="J4123" s="119" t="n">
        <x:f>IFERROR(ABS(G4123-D4123)/ABS(D4123),"")</x:f>
        <x:v>0.06782906711145502</x:v>
      </x:c>
      <x:c r="K4123" s="120" t="n">
        <x:f>E4123-D4123</x:f>
        <x:v>1269.578273196199</x:v>
      </x:c>
      <x:c r="L4123" s="77" t="str">
        <x:v>weighted_hybrid</x:v>
      </x:c>
      <x:c r="M4123" s="77" t="str">
        <x:v>是</x:v>
      </x:c>
      <x:c r="N4123" s="77" t="str">
        <x:v>是</x:v>
      </x:c>
    </x:row>
    <x:row r="4124">
      <x:c r="A4124" s="77" t="str">
        <x:v>5301</x:v>
      </x:c>
      <x:c r="B4124" s="77" t="str">
        <x:v>寶得利</x:v>
      </x:c>
      <x:c r="C4124" s="125" t="n">
        <x:v>45748</x:v>
      </x:c>
      <x:c r="D4124" s="120" t="n">
        <x:v>23200</x:v>
      </x:c>
      <x:c r="E4124" s="120" t="n">
        <x:v>21484.984379620342</x:v>
      </x:c>
      <x:c r="F4124" s="120" t="n">
        <x:v>20166.136765823456</x:v>
      </x:c>
      <x:c r="G4124" s="120" t="n">
        <x:v>21631.52300337555</x:v>
      </x:c>
      <x:c r="H4124" s="119" t="n">
        <x:v>0.07392308708533007</x:v>
      </x:c>
      <x:c r="I4124" s="119" t="n">
        <x:f>IFERROR(ABS(F4124-D4124)/ABS(D4124),"")</x:f>
        <x:v>0.13076996699036827</x:v>
      </x:c>
      <x:c r="J4124" s="119" t="n">
        <x:f>IFERROR(ABS(G4124-D4124)/ABS(D4124),"")</x:f>
        <x:v>0.06760676709588144</x:v>
      </x:c>
      <x:c r="K4124" s="120" t="n">
        <x:f>E4124-D4124</x:f>
        <x:v>-1715.0156203796578</x:v>
      </x:c>
      <x:c r="L4124" s="77" t="str">
        <x:v>weighted_hybrid</x:v>
      </x:c>
      <x:c r="M4124" s="77" t="str">
        <x:v>是</x:v>
      </x:c>
      <x:c r="N4124" s="77" t="str">
        <x:v>是</x:v>
      </x:c>
    </x:row>
    <x:row r="4125">
      <x:c r="A4125" s="77" t="str">
        <x:v>5301</x:v>
      </x:c>
      <x:c r="B4125" s="77" t="str">
        <x:v>寶得利</x:v>
      </x:c>
      <x:c r="C4125" s="125" t="n">
        <x:v>45778</x:v>
      </x:c>
      <x:c r="D4125" s="120" t="n">
        <x:v>18936</x:v>
      </x:c>
      <x:c r="E4125" s="120" t="n">
        <x:v>21721.047359764038</x:v>
      </x:c>
      <x:c r="F4125" s="120" t="n">
        <x:v>21698.74863690313</x:v>
      </x:c>
      <x:c r="G4125" s="120" t="n">
        <x:v>21723.524995637472</x:v>
      </x:c>
      <x:c r="H4125" s="119" t="n">
        <x:v>0.14707685676827406</x:v>
      </x:c>
      <x:c r="I4125" s="119" t="n">
        <x:f>IFERROR(ABS(F4125-D4125)/ABS(D4125),"")</x:f>
        <x:v>0.14589927317823873</x:v>
      </x:c>
      <x:c r="J4125" s="119" t="n">
        <x:f>IFERROR(ABS(G4125-D4125)/ABS(D4125),"")</x:f>
        <x:v>0.1472076993893891</x:v>
      </x:c>
      <x:c r="K4125" s="120" t="n">
        <x:f>E4125-D4125</x:f>
        <x:v>2785.0473597640375</x:v>
      </x:c>
      <x:c r="L4125" s="77" t="str">
        <x:v>weighted_hybrid</x:v>
      </x:c>
      <x:c r="M4125" s="77" t="str">
        <x:v>是</x:v>
      </x:c>
      <x:c r="N4125" s="77" t="str">
        <x:v>是</x:v>
      </x:c>
    </x:row>
    <x:row r="4126">
      <x:c r="A4126" s="77" t="str">
        <x:v>5301</x:v>
      </x:c>
      <x:c r="B4126" s="77" t="str">
        <x:v>寶得利</x:v>
      </x:c>
      <x:c r="C4126" s="125" t="n">
        <x:v>45809</x:v>
      </x:c>
      <x:c r="D4126" s="120" t="n">
        <x:v>15597</x:v>
      </x:c>
      <x:c r="E4126" s="120" t="n">
        <x:v>18030.3096061316</x:v>
      </x:c>
      <x:c r="F4126" s="120" t="n">
        <x:v>16070.552052962585</x:v>
      </x:c>
      <x:c r="G4126" s="120" t="n">
        <x:v>18248.060445372597</x:v>
      </x:c>
      <x:c r="H4126" s="119" t="n">
        <x:v>0.15601138719828167</x:v>
      </x:c>
      <x:c r="I4126" s="119" t="n">
        <x:f>IFERROR(ABS(F4126-D4126)/ABS(D4126),"")</x:f>
        <x:v>0.03036173962701703</x:v>
      </x:c>
      <x:c r="J4126" s="119" t="n">
        <x:f>IFERROR(ABS(G4126-D4126)/ABS(D4126),"")</x:f>
        <x:v>0.16997245915064418</x:v>
      </x:c>
      <x:c r="K4126" s="120" t="n">
        <x:f>E4126-D4126</x:f>
        <x:v>2433.309606131599</x:v>
      </x:c>
      <x:c r="L4126" s="77" t="str">
        <x:v>weighted_hybrid</x:v>
      </x:c>
      <x:c r="M4126" s="77" t="str">
        <x:v>是</x:v>
      </x:c>
      <x:c r="N4126" s="77" t="str">
        <x:v>是</x:v>
      </x:c>
    </x:row>
    <x:row r="4127">
      <x:c r="A4127" s="77" t="str">
        <x:v>5301</x:v>
      </x:c>
      <x:c r="B4127" s="77" t="str">
        <x:v>寶得利</x:v>
      </x:c>
      <x:c r="C4127" s="125" t="n">
        <x:v>45839</x:v>
      </x:c>
      <x:c r="D4127" s="120" t="n">
        <x:v>12571</x:v>
      </x:c>
      <x:c r="E4127" s="120" t="n">
        <x:v>17538.44936947792</x:v>
      </x:c>
      <x:c r="F4127" s="120" t="n">
        <x:v>18484.016582536548</x:v>
      </x:c>
      <x:c r="G4127" s="120" t="n">
        <x:v>17433.386345804738</x:v>
      </x:c>
      <x:c r="H4127" s="119" t="n">
        <x:v>0.39515148910014475</x:v>
      </x:c>
      <x:c r="I4127" s="119" t="n">
        <x:f>IFERROR(ABS(F4127-D4127)/ABS(D4127),"")</x:f>
        <x:v>0.4703696271208772</x:v>
      </x:c>
      <x:c r="J4127" s="119" t="n">
        <x:f>IFERROR(ABS(G4127-D4127)/ABS(D4127),"")</x:f>
        <x:v>0.3867939182089522</x:v>
      </x:c>
      <x:c r="K4127" s="120" t="n">
        <x:f>E4127-D4127</x:f>
        <x:v>4967.449369477919</x:v>
      </x:c>
      <x:c r="L4127" s="77" t="str">
        <x:v>weighted_hybrid</x:v>
      </x:c>
      <x:c r="M4127" s="77" t="str">
        <x:v>是</x:v>
      </x:c>
      <x:c r="N4127" s="77" t="str">
        <x:v>是</x:v>
      </x:c>
    </x:row>
    <x:row r="4128">
      <x:c r="A4128" s="77" t="str">
        <x:v>5301</x:v>
      </x:c>
      <x:c r="B4128" s="77" t="str">
        <x:v>寶得利</x:v>
      </x:c>
      <x:c r="C4128" s="125" t="n">
        <x:v>45870</x:v>
      </x:c>
      <x:c r="D4128" s="120" t="n">
        <x:v>16484</x:v>
      </x:c>
      <x:c r="E4128" s="120" t="n">
        <x:v>13991.474936078153</x:v>
      </x:c>
      <x:c r="F4128" s="120" t="n">
        <x:v>19001.33957665604</x:v>
      </x:c>
      <x:c r="G4128" s="120" t="n">
        <x:v>13434.823309347275</x:v>
      </x:c>
      <x:c r="H4128" s="119" t="n">
        <x:v>0.15120875175454057</x:v>
      </x:c>
      <x:c r="I4128" s="119" t="n">
        <x:f>IFERROR(ABS(F4128-D4128)/ABS(D4128),"")</x:f>
        <x:v>0.15271412136957285</x:v>
      </x:c>
      <x:c r="J4128" s="119" t="n">
        <x:f>IFERROR(ABS(G4128-D4128)/ABS(D4128),"")</x:f>
        <x:v>0.18497795987944216</x:v>
      </x:c>
      <x:c r="K4128" s="120" t="n">
        <x:f>E4128-D4128</x:f>
        <x:v>-2492.5250639218466</x:v>
      </x:c>
      <x:c r="L4128" s="77" t="str">
        <x:v>weighted_hybrid</x:v>
      </x:c>
      <x:c r="M4128" s="77" t="str">
        <x:v>是</x:v>
      </x:c>
      <x:c r="N4128" s="77" t="str">
        <x:v>是</x:v>
      </x:c>
    </x:row>
    <x:row r="4129">
      <x:c r="A4129" s="77" t="str">
        <x:v>5301</x:v>
      </x:c>
      <x:c r="B4129" s="77" t="str">
        <x:v>寶得利</x:v>
      </x:c>
      <x:c r="C4129" s="125" t="n">
        <x:v>45901</x:v>
      </x:c>
      <x:c r="D4129" s="120" t="n">
        <x:v>20576</x:v>
      </x:c>
      <x:c r="E4129" s="120" t="n">
        <x:v>11167.46781407505</x:v>
      </x:c>
      <x:c r="F4129" s="120" t="n">
        <x:v>11460.520075860171</x:v>
      </x:c>
      <x:c r="G4129" s="120" t="n">
        <x:v>11134.90645165448</x:v>
      </x:c>
      <x:c r="H4129" s="119" t="n">
        <x:v>0.457257590684533</x:v>
      </x:c>
      <x:c r="I4129" s="119" t="n">
        <x:f>IFERROR(ABS(F4129-D4129)/ABS(D4129),"")</x:f>
        <x:v>0.4430151596102172</x:v>
      </x:c>
      <x:c r="J4129" s="119" t="n">
        <x:f>IFERROR(ABS(G4129-D4129)/ABS(D4129),"")</x:f>
        <x:v>0.4588400830261236</x:v>
      </x:c>
      <x:c r="K4129" s="120" t="n">
        <x:f>E4129-D4129</x:f>
        <x:v>-9408.53218592495</x:v>
      </x:c>
      <x:c r="L4129" s="77" t="str">
        <x:v>weighted_hybrid</x:v>
      </x:c>
      <x:c r="M4129" s="77" t="str">
        <x:v>是</x:v>
      </x:c>
      <x:c r="N4129" s="77" t="str">
        <x:v>是</x:v>
      </x:c>
    </x:row>
    <x:row r="4130">
      <x:c r="A4130" s="77" t="str">
        <x:v>5301</x:v>
      </x:c>
      <x:c r="B4130" s="77" t="str">
        <x:v>寶得利</x:v>
      </x:c>
      <x:c r="C4130" s="125" t="n">
        <x:v>45931</x:v>
      </x:c>
      <x:c r="D4130" s="120" t="n">
        <x:v>19910</x:v>
      </x:c>
      <x:c r="E4130" s="120" t="n">
        <x:v>14935.30005398063</x:v>
      </x:c>
      <x:c r="F4130" s="120" t="n">
        <x:v>20633.45503252096</x:v>
      </x:c>
      <x:c r="G4130" s="120" t="n">
        <x:v>14302.171723031704</x:v>
      </x:c>
      <x:c r="H4130" s="119" t="n">
        <x:v>0.24985936444095272</x:v>
      </x:c>
      <x:c r="I4130" s="119" t="n">
        <x:f>IFERROR(ABS(F4130-D4130)/ABS(D4130),"")</x:f>
        <x:v>0.03633626481772779</x:v>
      </x:c>
      <x:c r="J4130" s="119" t="n">
        <x:f>IFERROR(ABS(G4130-D4130)/ABS(D4130),"")</x:f>
        <x:v>0.2816588788030284</x:v>
      </x:c>
      <x:c r="K4130" s="120" t="n">
        <x:f>E4130-D4130</x:f>
        <x:v>-4974.699946019369</x:v>
      </x:c>
      <x:c r="L4130" s="77" t="str">
        <x:v>weighted_hybrid</x:v>
      </x:c>
      <x:c r="M4130" s="77" t="str">
        <x:v>是</x:v>
      </x:c>
      <x:c r="N4130" s="77" t="str">
        <x:v>是</x:v>
      </x:c>
    </x:row>
    <x:row r="4131">
      <x:c r="A4131" s="77" t="str">
        <x:v>5301</x:v>
      </x:c>
      <x:c r="B4131" s="77" t="str">
        <x:v>寶得利</x:v>
      </x:c>
      <x:c r="C4131" s="125" t="n">
        <x:v>45962</x:v>
      </x:c>
      <x:c r="D4131" s="120" t="n">
        <x:v>24620</x:v>
      </x:c>
      <x:c r="E4131" s="120" t="n">
        <x:v>22417.977642504193</x:v>
      </x:c>
      <x:c r="F4131" s="120" t="n">
        <x:v>21007.94163984172</x:v>
      </x:c>
      <x:c r="G4131" s="120" t="n">
        <x:v>22574.64830946669</x:v>
      </x:c>
      <x:c r="H4131" s="119" t="n">
        <x:v>0.08944038820047957</x:v>
      </x:c>
      <x:c r="I4131" s="119" t="n">
        <x:f>IFERROR(ABS(F4131-D4131)/ABS(D4131),"")</x:f>
        <x:v>0.14671236231349635</x:v>
      </x:c>
      <x:c r="J4131" s="119" t="n">
        <x:f>IFERROR(ABS(G4131-D4131)/ABS(D4131),"")</x:f>
        <x:v>0.08307683552125544</x:v>
      </x:c>
      <x:c r="K4131" s="120" t="n">
        <x:f>E4131-D4131</x:f>
        <x:v>-2202.0223574958072</x:v>
      </x:c>
      <x:c r="L4131" s="77" t="str">
        <x:v>weighted_hybrid</x:v>
      </x:c>
      <x:c r="M4131" s="77" t="str">
        <x:v>是</x:v>
      </x:c>
      <x:c r="N4131" s="77" t="str">
        <x:v>是</x:v>
      </x:c>
    </x:row>
    <x:row r="4132">
      <x:c r="A4132" s="77" t="str">
        <x:v>5301</x:v>
      </x:c>
      <x:c r="B4132" s="77" t="str">
        <x:v>寶得利</x:v>
      </x:c>
      <x:c r="C4132" s="125" t="n">
        <x:v>45992</x:v>
      </x:c>
      <x:c r="D4132" s="120" t="n">
        <x:v>28804</x:v>
      </x:c>
      <x:c r="E4132" s="120" t="n">
        <x:v>31010.53214291094</x:v>
      </x:c>
      <x:c r="F4132" s="120" t="n">
        <x:v>29555.568403535628</x:v>
      </x:c>
      <x:c r="G4132" s="120" t="n">
        <x:v>31172.19478061931</x:v>
      </x:c>
      <x:c r="H4132" s="119" t="n">
        <x:v>0.07660505981498886</x:v>
      </x:c>
      <x:c r="I4132" s="119" t="n">
        <x:f>IFERROR(ABS(F4132-D4132)/ABS(D4132),"")</x:f>
        <x:v>0.026092501164269824</x:v>
      </x:c>
      <x:c r="J4132" s="119" t="n">
        <x:f>IFERROR(ABS(G4132-D4132)/ABS(D4132),"")</x:f>
        <x:v>0.08221756633173549</x:v>
      </x:c>
      <x:c r="K4132" s="120" t="n">
        <x:f>E4132-D4132</x:f>
        <x:v>2206.532142910939</x:v>
      </x:c>
      <x:c r="L4132" s="77" t="str">
        <x:v>weighted_hybrid</x:v>
      </x:c>
      <x:c r="M4132" s="77" t="str">
        <x:v>是</x:v>
      </x:c>
      <x:c r="N4132" s="77" t="str">
        <x:v>是</x:v>
      </x:c>
    </x:row>
    <x:row r="4133">
      <x:c r="A4133" s="77" t="str">
        <x:v>5302</x:v>
      </x:c>
      <x:c r="B4133" s="77" t="str">
        <x:v>太欣</x:v>
      </x:c>
      <x:c r="C4133" s="125" t="n">
        <x:v>45658</x:v>
      </x:c>
      <x:c r="D4133" s="120" t="n">
        <x:v>596</x:v>
      </x:c>
      <x:c r="E4133" s="120" t="n">
        <x:v>1553.0413083911687</x:v>
      </x:c>
      <x:c r="F4133" s="120" t="n">
        <x:v>736.7138705925128</x:v>
      </x:c>
      <x:c r="G4133" s="120" t="n">
        <x:v>1643.744357035464</x:v>
      </x:c>
      <x:c r="H4133" s="119" t="n">
        <x:v>1.6057740073677325</x:v>
      </x:c>
      <x:c r="I4133" s="119" t="n">
        <x:f>IFERROR(ABS(F4133-D4133)/ABS(D4133),"")</x:f>
        <x:v>0.23609709830958517</x:v>
      </x:c>
      <x:c r="J4133" s="119" t="n">
        <x:f>IFERROR(ABS(G4133-D4133)/ABS(D4133),"")</x:f>
        <x:v>1.757960330596416</x:v>
      </x:c>
      <x:c r="K4133" s="120" t="n">
        <x:f>E4133-D4133</x:f>
        <x:v>957.0413083911687</x:v>
      </x:c>
      <x:c r="L4133" s="77" t="str">
        <x:v>weighted_hybrid</x:v>
      </x:c>
      <x:c r="M4133" s="77" t="str">
        <x:v>是</x:v>
      </x:c>
      <x:c r="N4133" s="77" t="str">
        <x:v>是</x:v>
      </x:c>
    </x:row>
    <x:row r="4134">
      <x:c r="A4134" s="77" t="str">
        <x:v>5302</x:v>
      </x:c>
      <x:c r="B4134" s="77" t="str">
        <x:v>太欣</x:v>
      </x:c>
      <x:c r="C4134" s="125" t="n">
        <x:v>45689</x:v>
      </x:c>
      <x:c r="D4134" s="120" t="n">
        <x:v>1181</x:v>
      </x:c>
      <x:c r="E4134" s="120" t="n">
        <x:v>866.6296228344096</x:v>
      </x:c>
      <x:c r="F4134" s="120" t="n">
        <x:v>559.7411641479318</x:v>
      </x:c>
      <x:c r="G4134" s="120" t="n">
        <x:v>900.7283404662404</x:v>
      </x:c>
      <x:c r="H4134" s="119" t="n">
        <x:v>0.2661899891325914</x:v>
      </x:c>
      <x:c r="I4134" s="119" t="n">
        <x:f>IFERROR(ABS(F4134-D4134)/ABS(D4134),"")</x:f>
        <x:v>0.5260447382320644</x:v>
      </x:c>
      <x:c r="J4134" s="119" t="n">
        <x:f>IFERROR(ABS(G4134-D4134)/ABS(D4134),"")</x:f>
        <x:v>0.23731723923264994</x:v>
      </x:c>
      <x:c r="K4134" s="120" t="n">
        <x:f>E4134-D4134</x:f>
        <x:v>-314.3703771655904</x:v>
      </x:c>
      <x:c r="L4134" s="77" t="str">
        <x:v>weighted_hybrid</x:v>
      </x:c>
      <x:c r="M4134" s="77" t="str">
        <x:v>是</x:v>
      </x:c>
      <x:c r="N4134" s="77" t="str">
        <x:v>是</x:v>
      </x:c>
    </x:row>
    <x:row r="4135">
      <x:c r="A4135" s="77" t="str">
        <x:v>5302</x:v>
      </x:c>
      <x:c r="B4135" s="77" t="str">
        <x:v>太欣</x:v>
      </x:c>
      <x:c r="C4135" s="125" t="n">
        <x:v>45717</x:v>
      </x:c>
      <x:c r="D4135" s="120" t="n">
        <x:v>1009</x:v>
      </x:c>
      <x:c r="E4135" s="120" t="n">
        <x:v>1549.5602959544603</x:v>
      </x:c>
      <x:c r="F4135" s="120" t="n">
        <x:v>1855.967438838048</x:v>
      </x:c>
      <x:c r="G4135" s="120" t="n">
        <x:v>1515.515057856284</x:v>
      </x:c>
      <x:c r="H4135" s="119" t="n">
        <x:v>0.5357386481213681</x:v>
      </x:c>
      <x:c r="I4135" s="119" t="n">
        <x:f>IFERROR(ABS(F4135-D4135)/ABS(D4135),"")</x:f>
        <x:v>0.8394127243191756</x:v>
      </x:c>
      <x:c r="J4135" s="119" t="n">
        <x:f>IFERROR(ABS(G4135-D4135)/ABS(D4135),"")</x:f>
        <x:v>0.5019970840993896</x:v>
      </x:c>
      <x:c r="K4135" s="120" t="n">
        <x:f>E4135-D4135</x:f>
        <x:v>540.5602959544603</x:v>
      </x:c>
      <x:c r="L4135" s="77" t="str">
        <x:v>weighted_hybrid</x:v>
      </x:c>
      <x:c r="M4135" s="77" t="str">
        <x:v>是</x:v>
      </x:c>
      <x:c r="N4135" s="77" t="str">
        <x:v>是</x:v>
      </x:c>
    </x:row>
    <x:row r="4136">
      <x:c r="A4136" s="77" t="str">
        <x:v>5302</x:v>
      </x:c>
      <x:c r="B4136" s="77" t="str">
        <x:v>太欣</x:v>
      </x:c>
      <x:c r="C4136" s="125" t="n">
        <x:v>45748</x:v>
      </x:c>
      <x:c r="D4136" s="120" t="n">
        <x:v>1454</x:v>
      </x:c>
      <x:c r="E4136" s="120" t="n">
        <x:v>1174.322090958902</x:v>
      </x:c>
      <x:c r="F4136" s="120" t="n">
        <x:v>1070.3689417428386</x:v>
      </x:c>
      <x:c r="G4136" s="120" t="n">
        <x:v>1185.8724408717978</x:v>
      </x:c>
      <x:c r="H4136" s="119" t="n">
        <x:v>0.19235069397599588</x:v>
      </x:c>
      <x:c r="I4136" s="119" t="n">
        <x:f>IFERROR(ABS(F4136-D4136)/ABS(D4136),"")</x:f>
        <x:v>0.2638452945372499</x:v>
      </x:c>
      <x:c r="J4136" s="119" t="n">
        <x:f>IFERROR(ABS(G4136-D4136)/ABS(D4136),"")</x:f>
        <x:v>0.18440684946918995</x:v>
      </x:c>
      <x:c r="K4136" s="120" t="n">
        <x:f>E4136-D4136</x:f>
        <x:v>-279.677909041098</x:v>
      </x:c>
      <x:c r="L4136" s="77" t="str">
        <x:v>weighted_hybrid</x:v>
      </x:c>
      <x:c r="M4136" s="77" t="str">
        <x:v>是</x:v>
      </x:c>
      <x:c r="N4136" s="77" t="str">
        <x:v>是</x:v>
      </x:c>
    </x:row>
    <x:row r="4137">
      <x:c r="A4137" s="77" t="str">
        <x:v>5302</x:v>
      </x:c>
      <x:c r="B4137" s="77" t="str">
        <x:v>太欣</x:v>
      </x:c>
      <x:c r="C4137" s="125" t="n">
        <x:v>45778</x:v>
      </x:c>
      <x:c r="D4137" s="120" t="n">
        <x:v>1631</x:v>
      </x:c>
      <x:c r="E4137" s="120" t="n">
        <x:v>1245.0216483056718</x:v>
      </x:c>
      <x:c r="F4137" s="120" t="n">
        <x:v>1236.441460134963</x:v>
      </x:c>
      <x:c r="G4137" s="120" t="n">
        <x:v>1245.9750025468616</x:v>
      </x:c>
      <x:c r="H4137" s="119" t="n">
        <x:v>0.23665134990455441</x:v>
      </x:c>
      <x:c r="I4137" s="119" t="n">
        <x:f>IFERROR(ABS(F4137-D4137)/ABS(D4137),"")</x:f>
        <x:v>0.24191204160946467</x:v>
      </x:c>
      <x:c r="J4137" s="119" t="n">
        <x:f>IFERROR(ABS(G4137-D4137)/ABS(D4137),"")</x:f>
        <x:v>0.23606682860400885</x:v>
      </x:c>
      <x:c r="K4137" s="120" t="n">
        <x:f>E4137-D4137</x:f>
        <x:v>-385.97835169432824</x:v>
      </x:c>
      <x:c r="L4137" s="77" t="str">
        <x:v>weighted_hybrid</x:v>
      </x:c>
      <x:c r="M4137" s="77" t="str">
        <x:v>是</x:v>
      </x:c>
      <x:c r="N4137" s="77" t="str">
        <x:v>是</x:v>
      </x:c>
    </x:row>
    <x:row r="4138">
      <x:c r="A4138" s="77" t="str">
        <x:v>5302</x:v>
      </x:c>
      <x:c r="B4138" s="77" t="str">
        <x:v>太欣</x:v>
      </x:c>
      <x:c r="C4138" s="125" t="n">
        <x:v>45809</x:v>
      </x:c>
      <x:c r="D4138" s="120" t="n">
        <x:v>1843</x:v>
      </x:c>
      <x:c r="E4138" s="120" t="n">
        <x:v>1511.3929125478949</x:v>
      </x:c>
      <x:c r="F4138" s="120" t="n">
        <x:v>1142.7425811601051</x:v>
      </x:c>
      <x:c r="G4138" s="120" t="n">
        <x:v>1552.3540604798716</x:v>
      </x:c>
      <x:c r="H4138" s="119" t="n">
        <x:v>0.17992788250249872</x:v>
      </x:c>
      <x:c r="I4138" s="119" t="n">
        <x:f>IFERROR(ABS(F4138-D4138)/ABS(D4138),"")</x:f>
        <x:v>0.37995519199126143</x:v>
      </x:c>
      <x:c r="J4138" s="119" t="n">
        <x:f>IFERROR(ABS(G4138-D4138)/ABS(D4138),"")</x:f>
        <x:v>0.15770262589263614</x:v>
      </x:c>
      <x:c r="K4138" s="120" t="n">
        <x:f>E4138-D4138</x:f>
        <x:v>-331.60708745210513</x:v>
      </x:c>
      <x:c r="L4138" s="77" t="str">
        <x:v>weighted_hybrid</x:v>
      </x:c>
      <x:c r="M4138" s="77" t="str">
        <x:v>是</x:v>
      </x:c>
      <x:c r="N4138" s="77" t="str">
        <x:v>是</x:v>
      </x:c>
    </x:row>
    <x:row r="4139">
      <x:c r="A4139" s="77" t="str">
        <x:v>5302</x:v>
      </x:c>
      <x:c r="B4139" s="77" t="str">
        <x:v>太欣</x:v>
      </x:c>
      <x:c r="C4139" s="125" t="n">
        <x:v>45839</x:v>
      </x:c>
      <x:c r="D4139" s="120" t="n">
        <x:v>2091</x:v>
      </x:c>
      <x:c r="E4139" s="120" t="n">
        <x:v>1625.0074886835582</x:v>
      </x:c>
      <x:c r="F4139" s="120" t="n">
        <x:v>970.053164511958</x:v>
      </x:c>
      <x:c r="G4139" s="120" t="n">
        <x:v>1697.7801913692915</x:v>
      </x:c>
      <x:c r="H4139" s="119" t="n">
        <x:v>0.2228562942689822</x:v>
      </x:c>
      <x:c r="I4139" s="119" t="n">
        <x:f>IFERROR(ABS(F4139-D4139)/ABS(D4139),"")</x:f>
        <x:v>0.5360817003768732</x:v>
      </x:c>
      <x:c r="J4139" s="119" t="n">
        <x:f>IFERROR(ABS(G4139-D4139)/ABS(D4139),"")</x:f>
        <x:v>0.18805347136810543</x:v>
      </x:c>
      <x:c r="K4139" s="120" t="n">
        <x:f>E4139-D4139</x:f>
        <x:v>-465.9925113164418</x:v>
      </x:c>
      <x:c r="L4139" s="77" t="str">
        <x:v>weighted_hybrid</x:v>
      </x:c>
      <x:c r="M4139" s="77" t="str">
        <x:v>是</x:v>
      </x:c>
      <x:c r="N4139" s="77" t="str">
        <x:v>是</x:v>
      </x:c>
    </x:row>
    <x:row r="4140">
      <x:c r="A4140" s="77" t="str">
        <x:v>5302</x:v>
      </x:c>
      <x:c r="B4140" s="77" t="str">
        <x:v>太欣</x:v>
      </x:c>
      <x:c r="C4140" s="125" t="n">
        <x:v>45870</x:v>
      </x:c>
      <x:c r="D4140" s="120" t="n">
        <x:v>1912</x:v>
      </x:c>
      <x:c r="E4140" s="120" t="n">
        <x:v>1855.5699639958996</x:v>
      </x:c>
      <x:c r="F4140" s="120" t="n">
        <x:v>1645.0476590324197</x:v>
      </x:c>
      <x:c r="G4140" s="120" t="n">
        <x:v>1878.9613312140639</x:v>
      </x:c>
      <x:c r="H4140" s="119" t="n">
        <x:v>0.029513617156956287</x:v>
      </x:c>
      <x:c r="I4140" s="119" t="n">
        <x:f>IFERROR(ABS(F4140-D4140)/ABS(D4140),"")</x:f>
        <x:v>0.13961942519224912</x:v>
      </x:c>
      <x:c r="J4140" s="119" t="n">
        <x:f>IFERROR(ABS(G4140-D4140)/ABS(D4140),"")</x:f>
        <x:v>0.017279638486368265</x:v>
      </x:c>
      <x:c r="K4140" s="120" t="n">
        <x:f>E4140-D4140</x:f>
        <x:v>-56.43003600410043</x:v>
      </x:c>
      <x:c r="L4140" s="77" t="str">
        <x:v>weighted_hybrid</x:v>
      </x:c>
      <x:c r="M4140" s="77" t="str">
        <x:v>是</x:v>
      </x:c>
      <x:c r="N4140" s="77" t="str">
        <x:v>是</x:v>
      </x:c>
    </x:row>
    <x:row r="4141">
      <x:c r="A4141" s="77" t="str">
        <x:v>5302</x:v>
      </x:c>
      <x:c r="B4141" s="77" t="str">
        <x:v>太欣</x:v>
      </x:c>
      <x:c r="C4141" s="125" t="n">
        <x:v>45901</x:v>
      </x:c>
      <x:c r="D4141" s="120" t="n">
        <x:v>2013</x:v>
      </x:c>
      <x:c r="E4141" s="120" t="n">
        <x:v>1829.1417277993662</x:v>
      </x:c>
      <x:c r="F4141" s="120" t="n">
        <x:v>1273.251471883594</x:v>
      </x:c>
      <x:c r="G4141" s="120" t="n">
        <x:v>1890.9073117900075</x:v>
      </x:c>
      <x:c r="H4141" s="119" t="n">
        <x:v>0.09133545563866557</x:v>
      </x:c>
      <x:c r="I4141" s="119" t="n">
        <x:f>IFERROR(ABS(F4141-D4141)/ABS(D4141),"")</x:f>
        <x:v>0.3674856076087462</x:v>
      </x:c>
      <x:c r="J4141" s="119" t="n">
        <x:f>IFERROR(ABS(G4141-D4141)/ABS(D4141),"")</x:f>
        <x:v>0.06065210541976776</x:v>
      </x:c>
      <x:c r="K4141" s="120" t="n">
        <x:f>E4141-D4141</x:f>
        <x:v>-183.8582722006338</x:v>
      </x:c>
      <x:c r="L4141" s="77" t="str">
        <x:v>weighted_hybrid</x:v>
      </x:c>
      <x:c r="M4141" s="77" t="str">
        <x:v>是</x:v>
      </x:c>
      <x:c r="N4141" s="77" t="str">
        <x:v>是</x:v>
      </x:c>
    </x:row>
    <x:row r="4142">
      <x:c r="A4142" s="77" t="str">
        <x:v>5302</x:v>
      </x:c>
      <x:c r="B4142" s="77" t="str">
        <x:v>太欣</x:v>
      </x:c>
      <x:c r="C4142" s="125" t="n">
        <x:v>45931</x:v>
      </x:c>
      <x:c r="D4142" s="120" t="n">
        <x:v>1969</x:v>
      </x:c>
      <x:c r="E4142" s="120" t="n">
        <x:v>1770.7305477418115</x:v>
      </x:c>
      <x:c r="F4142" s="120" t="n">
        <x:v>1335.632039479929</x:v>
      </x:c>
      <x:c r="G4142" s="120" t="n">
        <x:v>1819.0748264375761</x:v>
      </x:c>
      <x:c r="H4142" s="119" t="n">
        <x:v>0.10069550647952691</x:v>
      </x:c>
      <x:c r="I4142" s="119" t="n">
        <x:f>IFERROR(ABS(F4142-D4142)/ABS(D4142),"")</x:f>
        <x:v>0.32166986313868506</x:v>
      </x:c>
      <x:c r="J4142" s="119" t="n">
        <x:f>IFERROR(ABS(G4142-D4142)/ABS(D4142),"")</x:f>
        <x:v>0.07614280018406494</x:v>
      </x:c>
      <x:c r="K4142" s="120" t="n">
        <x:f>E4142-D4142</x:f>
        <x:v>-198.2694522581885</x:v>
      </x:c>
      <x:c r="L4142" s="77" t="str">
        <x:v>weighted_hybrid</x:v>
      </x:c>
      <x:c r="M4142" s="77" t="str">
        <x:v>是</x:v>
      </x:c>
      <x:c r="N4142" s="77" t="str">
        <x:v>是</x:v>
      </x:c>
    </x:row>
    <x:row r="4143">
      <x:c r="A4143" s="77" t="str">
        <x:v>5302</x:v>
      </x:c>
      <x:c r="B4143" s="77" t="str">
        <x:v>太欣</x:v>
      </x:c>
      <x:c r="C4143" s="125" t="n">
        <x:v>45962</x:v>
      </x:c>
      <x:c r="D4143" s="120" t="n">
        <x:v>1662</x:v>
      </x:c>
      <x:c r="E4143" s="120" t="n">
        <x:v>1521.434458269016</x:v>
      </x:c>
      <x:c r="F4143" s="120" t="n">
        <x:v>1024.7911193171635</x:v>
      </x:c>
      <x:c r="G4143" s="120" t="n">
        <x:v>1576.6170514858886</x:v>
      </x:c>
      <x:c r="H4143" s="119" t="n">
        <x:v>0.08457613822562215</x:v>
      </x:c>
      <x:c r="I4143" s="119" t="n">
        <x:f>IFERROR(ABS(F4143-D4143)/ABS(D4143),"")</x:f>
        <x:v>0.3833988451761952</x:v>
      </x:c>
      <x:c r="J4143" s="119" t="n">
        <x:f>IFERROR(ABS(G4143-D4143)/ABS(D4143),"")</x:f>
        <x:v>0.051373615231113945</x:v>
      </x:c>
      <x:c r="K4143" s="120" t="n">
        <x:f>E4143-D4143</x:f>
        <x:v>-140.56554173098402</x:v>
      </x:c>
      <x:c r="L4143" s="77" t="str">
        <x:v>weighted_hybrid</x:v>
      </x:c>
      <x:c r="M4143" s="77" t="str">
        <x:v>是</x:v>
      </x:c>
      <x:c r="N4143" s="77" t="str">
        <x:v>是</x:v>
      </x:c>
    </x:row>
    <x:row r="4144">
      <x:c r="A4144" s="77" t="str">
        <x:v>5302</x:v>
      </x:c>
      <x:c r="B4144" s="77" t="str">
        <x:v>太欣</x:v>
      </x:c>
      <x:c r="C4144" s="125" t="n">
        <x:v>45992</x:v>
      </x:c>
      <x:c r="D4144" s="120" t="n">
        <x:v>2072</x:v>
      </x:c>
      <x:c r="E4144" s="120" t="n">
        <x:v>1674.4366397161107</x:v>
      </x:c>
      <x:c r="F4144" s="120" t="n">
        <x:v>1314.5702628417162</x:v>
      </x:c>
      <x:c r="G4144" s="120" t="n">
        <x:v>1714.4217927021543</x:v>
      </x:c>
      <x:c r="H4144" s="119" t="n">
        <x:v>0.1918742086312207</x:v>
      </x:c>
      <x:c r="I4144" s="119" t="n">
        <x:f>IFERROR(ABS(F4144-D4144)/ABS(D4144),"")</x:f>
        <x:v>0.36555489245090916</x:v>
      </x:c>
      <x:c r="J4144" s="119" t="n">
        <x:f>IFERROR(ABS(G4144-D4144)/ABS(D4144),"")</x:f>
        <x:v>0.17257635487347764</x:v>
      </x:c>
      <x:c r="K4144" s="120" t="n">
        <x:f>E4144-D4144</x:f>
        <x:v>-397.5633602838893</x:v>
      </x:c>
      <x:c r="L4144" s="77" t="str">
        <x:v>weighted_hybrid</x:v>
      </x:c>
      <x:c r="M4144" s="77" t="str">
        <x:v>是</x:v>
      </x:c>
      <x:c r="N4144" s="77" t="str">
        <x:v>是</x:v>
      </x:c>
    </x:row>
    <x:row r="4145">
      <x:c r="A4145" s="77" t="str">
        <x:v>5345</x:v>
      </x:c>
      <x:c r="B4145" s="77" t="str">
        <x:v>馥鴻</x:v>
      </x:c>
      <x:c r="C4145" s="125" t="n">
        <x:v>45658</x:v>
      </x:c>
      <x:c r="D4145" s="120" t="n">
        <x:v>578</x:v>
      </x:c>
      <x:c r="E4145" s="120" t="n">
        <x:v>615.1200882529172</x:v>
      </x:c>
      <x:c r="F4145" s="120" t="n">
        <x:v>581.6385185521898</x:v>
      </x:c>
      <x:c r="G4145" s="120" t="n">
        <x:v>618.8402626641092</x:v>
      </x:c>
      <x:c r="H4145" s="119" t="n">
        <x:v>0.06422160597390517</x:v>
      </x:c>
      <x:c r="I4145" s="119" t="n">
        <x:f>IFERROR(ABS(F4145-D4145)/ABS(D4145),"")</x:f>
        <x:v>0.006295014796176114</x:v>
      </x:c>
      <x:c r="J4145" s="119" t="n">
        <x:f>IFERROR(ABS(G4145-D4145)/ABS(D4145),"")</x:f>
        <x:v>0.0706578938825419</x:v>
      </x:c>
      <x:c r="K4145" s="120" t="n">
        <x:f>E4145-D4145</x:f>
        <x:v>37.120088252917185</x:v>
      </x:c>
      <x:c r="L4145" s="77" t="str">
        <x:v>weighted_hybrid</x:v>
      </x:c>
      <x:c r="M4145" s="77" t="str">
        <x:v>是</x:v>
      </x:c>
      <x:c r="N4145" s="77" t="str">
        <x:v>是</x:v>
      </x:c>
    </x:row>
    <x:row r="4146">
      <x:c r="A4146" s="77" t="str">
        <x:v>5345</x:v>
      </x:c>
      <x:c r="B4146" s="77" t="str">
        <x:v>馥鴻</x:v>
      </x:c>
      <x:c r="C4146" s="125" t="n">
        <x:v>45689</x:v>
      </x:c>
      <x:c r="D4146" s="120" t="n">
        <x:v>847</x:v>
      </x:c>
      <x:c r="E4146" s="120" t="n">
        <x:v>632.3967052030248</x:v>
      </x:c>
      <x:c r="F4146" s="120" t="n">
        <x:v>576.9023449214347</x:v>
      </x:c>
      <x:c r="G4146" s="120" t="n">
        <x:v>638.5627452343125</x:v>
      </x:c>
      <x:c r="H4146" s="119" t="n">
        <x:v>0.2533687069621903</x:v>
      </x:c>
      <x:c r="I4146" s="119" t="n">
        <x:f>IFERROR(ABS(F4146-D4146)/ABS(D4146),"")</x:f>
        <x:v>0.3188874322060983</x:v>
      </x:c>
      <x:c r="J4146" s="119" t="n">
        <x:f>IFERROR(ABS(G4146-D4146)/ABS(D4146),"")</x:f>
        <x:v>0.2460888486017562</x:v>
      </x:c>
      <x:c r="K4146" s="120" t="n">
        <x:f>E4146-D4146</x:f>
        <x:v>-214.6032947969752</x:v>
      </x:c>
      <x:c r="L4146" s="77" t="str">
        <x:v>weighted_hybrid</x:v>
      </x:c>
      <x:c r="M4146" s="77" t="str">
        <x:v>是</x:v>
      </x:c>
      <x:c r="N4146" s="77" t="str">
        <x:v>是</x:v>
      </x:c>
    </x:row>
    <x:row r="4147">
      <x:c r="A4147" s="77" t="str">
        <x:v>5345</x:v>
      </x:c>
      <x:c r="B4147" s="77" t="str">
        <x:v>馥鴻</x:v>
      </x:c>
      <x:c r="C4147" s="125" t="n">
        <x:v>45717</x:v>
      </x:c>
      <x:c r="D4147" s="120" t="n">
        <x:v>335</x:v>
      </x:c>
      <x:c r="E4147" s="120" t="n">
        <x:v>764.6322665234283</x:v>
      </x:c>
      <x:c r="F4147" s="120" t="n">
        <x:v>932.4732693307858</x:v>
      </x:c>
      <x:c r="G4147" s="120" t="n">
        <x:v>745.9832662114995</x:v>
      </x:c>
      <x:c r="H4147" s="119" t="n">
        <x:v>1.2824843776818753</x:v>
      </x:c>
      <x:c r="I4147" s="119" t="n">
        <x:f>IFERROR(ABS(F4147-D4147)/ABS(D4147),"")</x:f>
        <x:v>1.7835022965098084</x:v>
      </x:c>
      <x:c r="J4147" s="119" t="n">
        <x:f>IFERROR(ABS(G4147-D4147)/ABS(D4147),"")</x:f>
        <x:v>1.226815720034327</x:v>
      </x:c>
      <x:c r="K4147" s="120" t="n">
        <x:f>E4147-D4147</x:f>
        <x:v>429.63226652342826</x:v>
      </x:c>
      <x:c r="L4147" s="77" t="str">
        <x:v>weighted_hybrid</x:v>
      </x:c>
      <x:c r="M4147" s="77" t="str">
        <x:v>是</x:v>
      </x:c>
      <x:c r="N4147" s="77" t="str">
        <x:v>是</x:v>
      </x:c>
    </x:row>
    <x:row r="4148">
      <x:c r="A4148" s="77" t="str">
        <x:v>5345</x:v>
      </x:c>
      <x:c r="B4148" s="77" t="str">
        <x:v>馥鴻</x:v>
      </x:c>
      <x:c r="C4148" s="125" t="n">
        <x:v>45748</x:v>
      </x:c>
      <x:c r="D4148" s="120" t="n">
        <x:v>623</x:v>
      </x:c>
      <x:c r="E4148" s="120" t="n">
        <x:v>470.2695591602253</x:v>
      </x:c>
      <x:c r="F4148" s="120" t="n">
        <x:v>378.2166196906542</x:v>
      </x:c>
      <x:c r="G4148" s="120" t="n">
        <x:v>480.4976635457332</x:v>
      </x:c>
      <x:c r="H4148" s="119" t="n">
        <x:v>0.2451531955694618</x:v>
      </x:c>
      <x:c r="I4148" s="119" t="n">
        <x:f>IFERROR(ABS(F4148-D4148)/ABS(D4148),"")</x:f>
        <x:v>0.39291072280793865</x:v>
      </x:c>
      <x:c r="J4148" s="119" t="n">
        <x:f>IFERROR(ABS(G4148-D4148)/ABS(D4148),"")</x:f>
        <x:v>0.2287356925429644</x:v>
      </x:c>
      <x:c r="K4148" s="120" t="n">
        <x:f>E4148-D4148</x:f>
        <x:v>-152.7304408397747</x:v>
      </x:c>
      <x:c r="L4148" s="77" t="str">
        <x:v>weighted_hybrid</x:v>
      </x:c>
      <x:c r="M4148" s="77" t="str">
        <x:v>是</x:v>
      </x:c>
      <x:c r="N4148" s="77" t="str">
        <x:v>是</x:v>
      </x:c>
    </x:row>
    <x:row r="4149">
      <x:c r="A4149" s="77" t="str">
        <x:v>5345</x:v>
      </x:c>
      <x:c r="B4149" s="77" t="str">
        <x:v>馥鴻</x:v>
      </x:c>
      <x:c r="C4149" s="125" t="n">
        <x:v>45778</x:v>
      </x:c>
      <x:c r="D4149" s="120" t="n">
        <x:v>371</x:v>
      </x:c>
      <x:c r="E4149" s="120" t="n">
        <x:v>630.6392486764429</x:v>
      </x:c>
      <x:c r="F4149" s="120" t="n">
        <x:v>626.6119129163453</x:v>
      </x:c>
      <x:c r="G4149" s="120" t="n">
        <x:v>631.0867304275648</x:v>
      </x:c>
      <x:c r="H4149" s="119" t="n">
        <x:v>0.6998362498017329</x:v>
      </x:c>
      <x:c r="I4149" s="119" t="n">
        <x:f>IFERROR(ABS(F4149-D4149)/ABS(D4149),"")</x:f>
        <x:v>0.6889808973486397</x:v>
      </x:c>
      <x:c r="J4149" s="119" t="n">
        <x:f>IFERROR(ABS(G4149-D4149)/ABS(D4149),"")</x:f>
        <x:v>0.7010424000742987</x:v>
      </x:c>
      <x:c r="K4149" s="120" t="n">
        <x:f>E4149-D4149</x:f>
        <x:v>259.6392486764429</x:v>
      </x:c>
      <x:c r="L4149" s="77" t="str">
        <x:v>weighted_hybrid</x:v>
      </x:c>
      <x:c r="M4149" s="77" t="str">
        <x:v>是</x:v>
      </x:c>
      <x:c r="N4149" s="77" t="str">
        <x:v>是</x:v>
      </x:c>
    </x:row>
    <x:row r="4150">
      <x:c r="A4150" s="77" t="str">
        <x:v>5345</x:v>
      </x:c>
      <x:c r="B4150" s="77" t="str">
        <x:v>馥鴻</x:v>
      </x:c>
      <x:c r="C4150" s="125" t="n">
        <x:v>45809</x:v>
      </x:c>
      <x:c r="D4150" s="120" t="n">
        <x:v>397</x:v>
      </x:c>
      <x:c r="E4150" s="120" t="n">
        <x:v>417.1618518931359</x:v>
      </x:c>
      <x:c r="F4150" s="120" t="n">
        <x:v>482.1179340630572</x:v>
      </x:c>
      <x:c r="G4150" s="120" t="n">
        <x:v>409.9445094298113</x:v>
      </x:c>
      <x:c r="H4150" s="119" t="n">
        <x:v>0.050785521141400294</x:v>
      </x:c>
      <x:c r="I4150" s="119" t="n">
        <x:f>IFERROR(ABS(F4150-D4150)/ABS(D4150),"")</x:f>
        <x:v>0.21440285658200803</x:v>
      </x:c>
      <x:c r="J4150" s="119" t="n">
        <x:f>IFERROR(ABS(G4150-D4150)/ABS(D4150),"")</x:f>
        <x:v>0.03260581720355496</x:v>
      </x:c>
      <x:c r="K4150" s="120" t="n">
        <x:f>E4150-D4150</x:f>
        <x:v>20.161851893135918</x:v>
      </x:c>
      <x:c r="L4150" s="77" t="str">
        <x:v>weighted_hybrid</x:v>
      </x:c>
      <x:c r="M4150" s="77" t="str">
        <x:v>是</x:v>
      </x:c>
      <x:c r="N4150" s="77" t="str">
        <x:v>是</x:v>
      </x:c>
    </x:row>
    <x:row r="4151">
      <x:c r="A4151" s="77" t="str">
        <x:v>5345</x:v>
      </x:c>
      <x:c r="B4151" s="77" t="str">
        <x:v>馥鴻</x:v>
      </x:c>
      <x:c r="C4151" s="125" t="n">
        <x:v>45839</x:v>
      </x:c>
      <x:c r="D4151" s="120" t="n">
        <x:v>626</x:v>
      </x:c>
      <x:c r="E4151" s="120" t="n">
        <x:v>554.7934875904806</x:v>
      </x:c>
      <x:c r="F4151" s="120" t="n">
        <x:v>573.7629434430559</x:v>
      </x:c>
      <x:c r="G4151" s="120" t="n">
        <x:v>552.6857702735277</x:v>
      </x:c>
      <x:c r="H4151" s="119" t="n">
        <x:v>0.11374842237942398</x:v>
      </x:c>
      <x:c r="I4151" s="119" t="n">
        <x:f>IFERROR(ABS(F4151-D4151)/ABS(D4151),"")</x:f>
        <x:v>0.0834457772475146</x:v>
      </x:c>
      <x:c r="J4151" s="119" t="n">
        <x:f>IFERROR(ABS(G4151-D4151)/ABS(D4151),"")</x:f>
        <x:v>0.11711538294963621</x:v>
      </x:c>
      <x:c r="K4151" s="120" t="n">
        <x:f>E4151-D4151</x:f>
        <x:v>-71.2065124095194</x:v>
      </x:c>
      <x:c r="L4151" s="77" t="str">
        <x:v>weighted_hybrid</x:v>
      </x:c>
      <x:c r="M4151" s="77" t="str">
        <x:v>是</x:v>
      </x:c>
      <x:c r="N4151" s="77" t="str">
        <x:v>是</x:v>
      </x:c>
    </x:row>
    <x:row r="4152">
      <x:c r="A4152" s="77" t="str">
        <x:v>5345</x:v>
      </x:c>
      <x:c r="B4152" s="77" t="str">
        <x:v>馥鴻</x:v>
      </x:c>
      <x:c r="C4152" s="125" t="n">
        <x:v>45870</x:v>
      </x:c>
      <x:c r="D4152" s="120" t="n">
        <x:v>2554</x:v>
      </x:c>
      <x:c r="E4152" s="120" t="n">
        <x:v>605.3522963532735</x:v>
      </x:c>
      <x:c r="F4152" s="120" t="n">
        <x:v>463.4858811407982</x:v>
      </x:c>
      <x:c r="G4152" s="120" t="n">
        <x:v>621.1152313768819</x:v>
      </x:c>
      <x:c r="H4152" s="119" t="n">
        <x:v>0.7629787406604255</x:v>
      </x:c>
      <x:c r="I4152" s="119" t="n">
        <x:f>IFERROR(ABS(F4152-D4152)/ABS(D4152),"")</x:f>
        <x:v>0.8185254968125302</x:v>
      </x:c>
      <x:c r="J4152" s="119" t="n">
        <x:f>IFERROR(ABS(G4152-D4152)/ABS(D4152),"")</x:f>
        <x:v>0.7568068788657472</x:v>
      </x:c>
      <x:c r="K4152" s="120" t="n">
        <x:f>E4152-D4152</x:f>
        <x:v>-1948.6477036467265</x:v>
      </x:c>
      <x:c r="L4152" s="77" t="str">
        <x:v>weighted_hybrid</x:v>
      </x:c>
      <x:c r="M4152" s="77" t="str">
        <x:v>是</x:v>
      </x:c>
      <x:c r="N4152" s="77" t="str">
        <x:v>是</x:v>
      </x:c>
    </x:row>
    <x:row r="4153">
      <x:c r="A4153" s="77" t="str">
        <x:v>5345</x:v>
      </x:c>
      <x:c r="B4153" s="77" t="str">
        <x:v>馥鴻</x:v>
      </x:c>
      <x:c r="C4153" s="125" t="n">
        <x:v>45901</x:v>
      </x:c>
      <x:c r="D4153" s="120" t="n">
        <x:v>3854</x:v>
      </x:c>
      <x:c r="E4153" s="120" t="n">
        <x:v>1203.5124882977568</x:v>
      </x:c>
      <x:c r="F4153" s="120" t="n">
        <x:v>1600.8757477706508</x:v>
      </x:c>
      <x:c r="G4153" s="120" t="n">
        <x:v>1159.3610150229908</x:v>
      </x:c>
      <x:c r="H4153" s="119" t="n">
        <x:v>0.6877237964977279</x:v>
      </x:c>
      <x:c r="I4153" s="119" t="n">
        <x:f>IFERROR(ABS(F4153-D4153)/ABS(D4153),"")</x:f>
        <x:v>0.5846196814295146</x:v>
      </x:c>
      <x:c r="J4153" s="119" t="n">
        <x:f>IFERROR(ABS(G4153-D4153)/ABS(D4153),"")</x:f>
        <x:v>0.699179809283085</x:v>
      </x:c>
      <x:c r="K4153" s="120" t="n">
        <x:f>E4153-D4153</x:f>
        <x:v>-2650.487511702243</x:v>
      </x:c>
      <x:c r="L4153" s="77" t="str">
        <x:v>weighted_hybrid</x:v>
      </x:c>
      <x:c r="M4153" s="77" t="str">
        <x:v>是</x:v>
      </x:c>
      <x:c r="N4153" s="77" t="str">
        <x:v>是</x:v>
      </x:c>
    </x:row>
    <x:row r="4154">
      <x:c r="A4154" s="77" t="str">
        <x:v>5345</x:v>
      </x:c>
      <x:c r="B4154" s="77" t="str">
        <x:v>馥鴻</x:v>
      </x:c>
      <x:c r="C4154" s="125" t="n">
        <x:v>45931</x:v>
      </x:c>
      <x:c r="D4154" s="120" t="n">
        <x:v>3348</x:v>
      </x:c>
      <x:c r="E4154" s="120" t="n">
        <x:v>2483.369917576053</x:v>
      </x:c>
      <x:c r="F4154" s="120" t="n">
        <x:v>3330.7975861752816</x:v>
      </x:c>
      <x:c r="G4154" s="120" t="n">
        <x:v>2389.211287731694</x:v>
      </x:c>
      <x:c r="H4154" s="119" t="n">
        <x:v>0.2582527127909041</x:v>
      </x:c>
      <x:c r="I4154" s="119" t="n">
        <x:f>IFERROR(ABS(F4154-D4154)/ABS(D4154),"")</x:f>
        <x:v>0.0051381164351010766</x:v>
      </x:c>
      <x:c r="J4154" s="119" t="n">
        <x:f>IFERROR(ABS(G4154-D4154)/ABS(D4154),"")</x:f>
        <x:v>0.2863765568304379</x:v>
      </x:c>
      <x:c r="K4154" s="120" t="n">
        <x:f>E4154-D4154</x:f>
        <x:v>-864.630082423947</x:v>
      </x:c>
      <x:c r="L4154" s="77" t="str">
        <x:v>weighted_hybrid</x:v>
      </x:c>
      <x:c r="M4154" s="77" t="str">
        <x:v>是</x:v>
      </x:c>
      <x:c r="N4154" s="77" t="str">
        <x:v>是</x:v>
      </x:c>
    </x:row>
    <x:row r="4155">
      <x:c r="A4155" s="77" t="str">
        <x:v>5345</x:v>
      </x:c>
      <x:c r="B4155" s="77" t="str">
        <x:v>馥鴻</x:v>
      </x:c>
      <x:c r="C4155" s="125" t="n">
        <x:v>45962</x:v>
      </x:c>
      <x:c r="D4155" s="120" t="n">
        <x:v>4255</x:v>
      </x:c>
      <x:c r="E4155" s="120" t="n">
        <x:v>2572.376973182342</x:v>
      </x:c>
      <x:c r="F4155" s="120" t="n">
        <x:v>3870.1080000031097</x:v>
      </x:c>
      <x:c r="G4155" s="120" t="n">
        <x:v>2428.1846368689235</x:v>
      </x:c>
      <x:c r="H4155" s="119" t="n">
        <x:v>0.3954460697573814</x:v>
      </x:c>
      <x:c r="I4155" s="119" t="n">
        <x:f>IFERROR(ABS(F4155-D4155)/ABS(D4155),"")</x:f>
        <x:v>0.09045640422958644</x:v>
      </x:c>
      <x:c r="J4155" s="119" t="n">
        <x:f>IFERROR(ABS(G4155-D4155)/ABS(D4155),"")</x:f>
        <x:v>0.42933381037158086</x:v>
      </x:c>
      <x:c r="K4155" s="120" t="n">
        <x:f>E4155-D4155</x:f>
        <x:v>-1682.6230268176578</x:v>
      </x:c>
      <x:c r="L4155" s="77" t="str">
        <x:v>weighted_hybrid</x:v>
      </x:c>
      <x:c r="M4155" s="77" t="str">
        <x:v>是</x:v>
      </x:c>
      <x:c r="N4155" s="77" t="str">
        <x:v>是</x:v>
      </x:c>
    </x:row>
    <x:row r="4156">
      <x:c r="A4156" s="77" t="str">
        <x:v>5345</x:v>
      </x:c>
      <x:c r="B4156" s="77" t="str">
        <x:v>馥鴻</x:v>
      </x:c>
      <x:c r="C4156" s="125" t="n">
        <x:v>45992</x:v>
      </x:c>
      <x:c r="D4156" s="120" t="n">
        <x:v>5393</x:v>
      </x:c>
      <x:c r="E4156" s="120" t="n">
        <x:v>2937.3810735007455</x:v>
      </x:c>
      <x:c r="F4156" s="120" t="n">
        <x:v>4555.648835184923</x:v>
      </x:c>
      <x:c r="G4156" s="120" t="n">
        <x:v>2757.5735444247257</x:v>
      </x:c>
      <x:c r="H4156" s="119" t="n">
        <x:v>0.45533449406624416</x:v>
      </x:c>
      <x:c r="I4156" s="119" t="n">
        <x:f>IFERROR(ABS(F4156-D4156)/ABS(D4156),"")</x:f>
        <x:v>0.15526630165308308</x:v>
      </x:c>
      <x:c r="J4156" s="119" t="n">
        <x:f>IFERROR(ABS(G4156-D4156)/ABS(D4156),"")</x:f>
        <x:v>0.4886754043343731</x:v>
      </x:c>
      <x:c r="K4156" s="120" t="n">
        <x:f>E4156-D4156</x:f>
        <x:v>-2455.6189264992545</x:v>
      </x:c>
      <x:c r="L4156" s="77" t="str">
        <x:v>weighted_hybrid</x:v>
      </x:c>
      <x:c r="M4156" s="77" t="str">
        <x:v>是</x:v>
      </x:c>
      <x:c r="N4156" s="77" t="str">
        <x:v>是</x:v>
      </x:c>
    </x:row>
    <x:row r="4157">
      <x:c r="A4157" s="77" t="str">
        <x:v>5348</x:v>
      </x:c>
      <x:c r="B4157" s="77" t="str">
        <x:v>正能量智能</x:v>
      </x:c>
      <x:c r="C4157" s="125" t="n">
        <x:v>45658</x:v>
      </x:c>
      <x:c r="D4157" s="120" t="n">
        <x:v>16089</x:v>
      </x:c>
      <x:c r="E4157" s="120" t="n">
        <x:v>25524.405360867822</x:v>
      </x:c>
      <x:c r="F4157" s="120" t="n">
        <x:v>20107.35782775051</x:v>
      </x:c>
      <x:c r="G4157" s="120" t="n">
        <x:v>26126.29953121419</x:v>
      </x:c>
      <x:c r="H4157" s="119" t="n">
        <x:v>0.5864507030186974</x:v>
      </x:c>
      <x:c r="I4157" s="119" t="n">
        <x:f>IFERROR(ABS(F4157-D4157)/ABS(D4157),"")</x:f>
        <x:v>0.2497580848872218</x:v>
      </x:c>
      <x:c r="J4157" s="119" t="n">
        <x:f>IFERROR(ABS(G4157-D4157)/ABS(D4157),"")</x:f>
        <x:v>0.6238609939221946</x:v>
      </x:c>
      <x:c r="K4157" s="120" t="n">
        <x:f>E4157-D4157</x:f>
        <x:v>9435.405360867822</x:v>
      </x:c>
      <x:c r="L4157" s="77" t="str">
        <x:v>weighted_hybrid</x:v>
      </x:c>
      <x:c r="M4157" s="77" t="str">
        <x:v>是</x:v>
      </x:c>
      <x:c r="N4157" s="77" t="str">
        <x:v>是</x:v>
      </x:c>
    </x:row>
    <x:row r="4158">
      <x:c r="A4158" s="77" t="str">
        <x:v>5348</x:v>
      </x:c>
      <x:c r="B4158" s="77" t="str">
        <x:v>正能量智能</x:v>
      </x:c>
      <x:c r="C4158" s="125" t="n">
        <x:v>45689</x:v>
      </x:c>
      <x:c r="D4158" s="120" t="n">
        <x:v>17712</x:v>
      </x:c>
      <x:c r="E4158" s="120" t="n">
        <x:v>16108.119375558788</x:v>
      </x:c>
      <x:c r="F4158" s="120" t="n">
        <x:v>19111.19049905729</x:v>
      </x:c>
      <x:c r="G4158" s="120" t="n">
        <x:v>15774.444806281177</x:v>
      </x:c>
      <x:c r="H4158" s="119" t="n">
        <x:v>0.09055333245490131</x:v>
      </x:c>
      <x:c r="I4158" s="119" t="n">
        <x:f>IFERROR(ABS(F4158-D4158)/ABS(D4158),"")</x:f>
        <x:v>0.07899675356014517</x:v>
      </x:c>
      <x:c r="J4158" s="119" t="n">
        <x:f>IFERROR(ABS(G4158-D4158)/ABS(D4158),"")</x:f>
        <x:v>0.10939223090101756</x:v>
      </x:c>
      <x:c r="K4158" s="120" t="n">
        <x:f>E4158-D4158</x:f>
        <x:v>-1603.8806244412117</x:v>
      </x:c>
      <x:c r="L4158" s="77" t="str">
        <x:v>weighted_hybrid</x:v>
      </x:c>
      <x:c r="M4158" s="77" t="str">
        <x:v>是</x:v>
      </x:c>
      <x:c r="N4158" s="77" t="str">
        <x:v>是</x:v>
      </x:c>
    </x:row>
    <x:row r="4159">
      <x:c r="A4159" s="77" t="str">
        <x:v>5348</x:v>
      </x:c>
      <x:c r="B4159" s="77" t="str">
        <x:v>正能量智能</x:v>
      </x:c>
      <x:c r="C4159" s="125" t="n">
        <x:v>45717</x:v>
      </x:c>
      <x:c r="D4159" s="120" t="n">
        <x:v>18156</x:v>
      </x:c>
      <x:c r="E4159" s="120" t="n">
        <x:v>20328.20454754069</x:v>
      </x:c>
      <x:c r="F4159" s="120" t="n">
        <x:v>20773.435385682227</x:v>
      </x:c>
      <x:c r="G4159" s="120" t="n">
        <x:v>20278.73445441385</x:v>
      </x:c>
      <x:c r="H4159" s="119" t="n">
        <x:v>0.11964114053429657</x:v>
      </x:c>
      <x:c r="I4159" s="119" t="n">
        <x:f>IFERROR(ABS(F4159-D4159)/ABS(D4159),"")</x:f>
        <x:v>0.1441636586077455</x:v>
      </x:c>
      <x:c r="J4159" s="119" t="n">
        <x:f>IFERROR(ABS(G4159-D4159)/ABS(D4159),"")</x:f>
        <x:v>0.11691641630391333</x:v>
      </x:c>
      <x:c r="K4159" s="120" t="n">
        <x:f>E4159-D4159</x:f>
        <x:v>2172.2045475406885</x:v>
      </x:c>
      <x:c r="L4159" s="77" t="str">
        <x:v>weighted_hybrid</x:v>
      </x:c>
      <x:c r="M4159" s="77" t="str">
        <x:v>是</x:v>
      </x:c>
      <x:c r="N4159" s="77" t="str">
        <x:v>是</x:v>
      </x:c>
    </x:row>
    <x:row r="4160">
      <x:c r="A4160" s="77" t="str">
        <x:v>5348</x:v>
      </x:c>
      <x:c r="B4160" s="77" t="str">
        <x:v>正能量智能</x:v>
      </x:c>
      <x:c r="C4160" s="125" t="n">
        <x:v>45748</x:v>
      </x:c>
      <x:c r="D4160" s="120" t="n">
        <x:v>18883</x:v>
      </x:c>
      <x:c r="E4160" s="120" t="n">
        <x:v>16040.417032538578</x:v>
      </x:c>
      <x:c r="F4160" s="120" t="n">
        <x:v>19007.99884252924</x:v>
      </x:c>
      <x:c r="G4160" s="120" t="n">
        <x:v>15710.685720317393</x:v>
      </x:c>
      <x:c r="H4160" s="119" t="n">
        <x:v>0.15053661851726005</x:v>
      </x:c>
      <x:c r="I4160" s="119" t="n">
        <x:f>IFERROR(ABS(F4160-D4160)/ABS(D4160),"")</x:f>
        <x:v>0.006619649554056002</x:v>
      </x:c>
      <x:c r="J4160" s="119" t="n">
        <x:f>IFERROR(ABS(G4160-D4160)/ABS(D4160),"")</x:f>
        <x:v>0.16799842608073964</x:v>
      </x:c>
      <x:c r="K4160" s="120" t="n">
        <x:f>E4160-D4160</x:f>
        <x:v>-2842.5829674614215</x:v>
      </x:c>
      <x:c r="L4160" s="77" t="str">
        <x:v>weighted_hybrid</x:v>
      </x:c>
      <x:c r="M4160" s="77" t="str">
        <x:v>是</x:v>
      </x:c>
      <x:c r="N4160" s="77" t="str">
        <x:v>是</x:v>
      </x:c>
    </x:row>
    <x:row r="4161">
      <x:c r="A4161" s="77" t="str">
        <x:v>5348</x:v>
      </x:c>
      <x:c r="B4161" s="77" t="str">
        <x:v>正能量智能</x:v>
      </x:c>
      <x:c r="C4161" s="125" t="n">
        <x:v>45778</x:v>
      </x:c>
      <x:c r="D4161" s="120" t="n">
        <x:v>16885</x:v>
      </x:c>
      <x:c r="E4161" s="120" t="n">
        <x:v>22588.011649184995</x:v>
      </x:c>
      <x:c r="F4161" s="120" t="n">
        <x:v>20950.173967135368</x:v>
      </x:c>
      <x:c r="G4161" s="120" t="n">
        <x:v>22769.993613857176</x:v>
      </x:c>
      <x:c r="H4161" s="119" t="n">
        <x:v>0.3377560941181519</x:v>
      </x:c>
      <x:c r="I4161" s="119" t="n">
        <x:f>IFERROR(ABS(F4161-D4161)/ABS(D4161),"")</x:f>
        <x:v>0.24075652751764098</x:v>
      </x:c>
      <x:c r="J4161" s="119" t="n">
        <x:f>IFERROR(ABS(G4161-D4161)/ABS(D4161),"")</x:f>
        <x:v>0.3485338237404309</x:v>
      </x:c>
      <x:c r="K4161" s="120" t="n">
        <x:f>E4161-D4161</x:f>
        <x:v>5703.011649184995</x:v>
      </x:c>
      <x:c r="L4161" s="77" t="str">
        <x:v>weighted_hybrid</x:v>
      </x:c>
      <x:c r="M4161" s="77" t="str">
        <x:v>是</x:v>
      </x:c>
      <x:c r="N4161" s="77" t="str">
        <x:v>是</x:v>
      </x:c>
    </x:row>
    <x:row r="4162">
      <x:c r="A4162" s="77" t="str">
        <x:v>5348</x:v>
      </x:c>
      <x:c r="B4162" s="77" t="str">
        <x:v>正能量智能</x:v>
      </x:c>
      <x:c r="C4162" s="125" t="n">
        <x:v>45809</x:v>
      </x:c>
      <x:c r="D4162" s="120" t="n">
        <x:v>25195</x:v>
      </x:c>
      <x:c r="E4162" s="120" t="n">
        <x:v>18011.461637935437</x:v>
      </x:c>
      <x:c r="F4162" s="120" t="n">
        <x:v>26989.558063139008</x:v>
      </x:c>
      <x:c r="G4162" s="120" t="n">
        <x:v>17013.895368468373</x:v>
      </x:c>
      <x:c r="H4162" s="119" t="n">
        <x:v>0.2851176170694409</x:v>
      </x:c>
      <x:c r="I4162" s="119" t="n">
        <x:f>IFERROR(ABS(F4162-D4162)/ABS(D4162),"")</x:f>
        <x:v>0.0712267538455649</x:v>
      </x:c>
      <x:c r="J4162" s="119" t="n">
        <x:f>IFERROR(ABS(G4162-D4162)/ABS(D4162),"")</x:f>
        <x:v>0.3247114360599971</x:v>
      </x:c>
      <x:c r="K4162" s="120" t="n">
        <x:f>E4162-D4162</x:f>
        <x:v>-7183.5383620645625</x:v>
      </x:c>
      <x:c r="L4162" s="77" t="str">
        <x:v>weighted_hybrid</x:v>
      </x:c>
      <x:c r="M4162" s="77" t="str">
        <x:v>是</x:v>
      </x:c>
      <x:c r="N4162" s="77" t="str">
        <x:v>是</x:v>
      </x:c>
    </x:row>
    <x:row r="4163">
      <x:c r="A4163" s="77" t="str">
        <x:v>5348</x:v>
      </x:c>
      <x:c r="B4163" s="77" t="str">
        <x:v>正能量智能</x:v>
      </x:c>
      <x:c r="C4163" s="125" t="n">
        <x:v>45839</x:v>
      </x:c>
      <x:c r="D4163" s="120" t="n">
        <x:v>16958</x:v>
      </x:c>
      <x:c r="E4163" s="120" t="n">
        <x:v>26099.180593460078</x:v>
      </x:c>
      <x:c r="F4163" s="120" t="n">
        <x:v>21199.135362537403</x:v>
      </x:c>
      <x:c r="G4163" s="120" t="n">
        <x:v>26643.630063562596</x:v>
      </x:c>
      <x:c r="H4163" s="119" t="n">
        <x:v>0.5390482718162565</x:v>
      </x:c>
      <x:c r="I4163" s="119" t="n">
        <x:f>IFERROR(ABS(F4163-D4163)/ABS(D4163),"")</x:f>
        <x:v>0.25009643605008863</x:v>
      </x:c>
      <x:c r="J4163" s="119" t="n">
        <x:f>IFERROR(ABS(G4163-D4163)/ABS(D4163),"")</x:f>
        <x:v>0.5711540313458306</x:v>
      </x:c>
      <x:c r="K4163" s="120" t="n">
        <x:f>E4163-D4163</x:f>
        <x:v>9141.180593460078</x:v>
      </x:c>
      <x:c r="L4163" s="77" t="str">
        <x:v>weighted_hybrid</x:v>
      </x:c>
      <x:c r="M4163" s="77" t="str">
        <x:v>是</x:v>
      </x:c>
      <x:c r="N4163" s="77" t="str">
        <x:v>是</x:v>
      </x:c>
    </x:row>
    <x:row r="4164">
      <x:c r="A4164" s="77" t="str">
        <x:v>5348</x:v>
      </x:c>
      <x:c r="B4164" s="77" t="str">
        <x:v>正能量智能</x:v>
      </x:c>
      <x:c r="C4164" s="125" t="n">
        <x:v>45870</x:v>
      </x:c>
      <x:c r="D4164" s="120" t="n">
        <x:v>27596</x:v>
      </x:c>
      <x:c r="E4164" s="120" t="n">
        <x:v>15041.659645152813</x:v>
      </x:c>
      <x:c r="F4164" s="120" t="n">
        <x:v>23611.98226823972</x:v>
      </x:c>
      <x:c r="G4164" s="120" t="n">
        <x:v>14089.401575920934</x:v>
      </x:c>
      <x:c r="H4164" s="119" t="n">
        <x:v>0.45493333652874285</x:v>
      </x:c>
      <x:c r="I4164" s="119" t="n">
        <x:f>IFERROR(ABS(F4164-D4164)/ABS(D4164),"")</x:f>
        <x:v>0.1443693916422771</x:v>
      </x:c>
      <x:c r="J4164" s="119" t="n">
        <x:f>IFERROR(ABS(G4164-D4164)/ABS(D4164),"")</x:f>
        <x:v>0.4894404415161279</x:v>
      </x:c>
      <x:c r="K4164" s="120" t="n">
        <x:f>E4164-D4164</x:f>
        <x:v>-12554.340354847187</x:v>
      </x:c>
      <x:c r="L4164" s="77" t="str">
        <x:v>weighted_hybrid</x:v>
      </x:c>
      <x:c r="M4164" s="77" t="str">
        <x:v>是</x:v>
      </x:c>
      <x:c r="N4164" s="77" t="str">
        <x:v>是</x:v>
      </x:c>
    </x:row>
    <x:row r="4165">
      <x:c r="A4165" s="77" t="str">
        <x:v>5348</x:v>
      </x:c>
      <x:c r="B4165" s="77" t="str">
        <x:v>正能量智能</x:v>
      </x:c>
      <x:c r="C4165" s="125" t="n">
        <x:v>45901</x:v>
      </x:c>
      <x:c r="D4165" s="120" t="n">
        <x:v>28079</x:v>
      </x:c>
      <x:c r="E4165" s="120" t="n">
        <x:v>27251.351884364427</x:v>
      </x:c>
      <x:c r="F4165" s="120" t="n">
        <x:v>18953.59941084548</x:v>
      </x:c>
      <x:c r="G4165" s="120" t="n">
        <x:v>28173.324381422084</x:v>
      </x:c>
      <x:c r="H4165" s="119" t="n">
        <x:v>0.029475697697053778</x:v>
      </x:c>
      <x:c r="I4165" s="119" t="n">
        <x:f>IFERROR(ABS(F4165-D4165)/ABS(D4165),"")</x:f>
        <x:v>0.3249902271859582</x:v>
      </x:c>
      <x:c r="J4165" s="119" t="n">
        <x:f>IFERROR(ABS(G4165-D4165)/ABS(D4165),"")</x:f>
        <x:v>0.003359250023935472</x:v>
      </x:c>
      <x:c r="K4165" s="120" t="n">
        <x:f>E4165-D4165</x:f>
        <x:v>-827.648115635573</x:v>
      </x:c>
      <x:c r="L4165" s="77" t="str">
        <x:v>weighted_hybrid</x:v>
      </x:c>
      <x:c r="M4165" s="77" t="str">
        <x:v>是</x:v>
      </x:c>
      <x:c r="N4165" s="77" t="str">
        <x:v>是</x:v>
      </x:c>
    </x:row>
    <x:row r="4166">
      <x:c r="A4166" s="77" t="str">
        <x:v>5348</x:v>
      </x:c>
      <x:c r="B4166" s="77" t="str">
        <x:v>正能量智能</x:v>
      </x:c>
      <x:c r="C4166" s="125" t="n">
        <x:v>45931</x:v>
      </x:c>
      <x:c r="D4166" s="120" t="n">
        <x:v>26699</x:v>
      </x:c>
      <x:c r="E4166" s="120" t="n">
        <x:v>29252.954735045576</x:v>
      </x:c>
      <x:c r="F4166" s="120" t="n">
        <x:v>28763.47268232814</x:v>
      </x:c>
      <x:c r="G4166" s="120" t="n">
        <x:v>29307.341629791958</x:v>
      </x:c>
      <x:c r="H4166" s="119" t="n">
        <x:v>0.095657318066054</x:v>
      </x:c>
      <x:c r="I4166" s="119" t="n">
        <x:f>IFERROR(ABS(F4166-D4166)/ABS(D4166),"")</x:f>
        <x:v>0.07732397027334888</x:v>
      </x:c>
      <x:c r="J4166" s="119" t="n">
        <x:f>IFERROR(ABS(G4166-D4166)/ABS(D4166),"")</x:f>
        <x:v>0.09769435670968792</x:v>
      </x:c>
      <x:c r="K4166" s="120" t="n">
        <x:f>E4166-D4166</x:f>
        <x:v>2553.954735045576</x:v>
      </x:c>
      <x:c r="L4166" s="77" t="str">
        <x:v>weighted_hybrid</x:v>
      </x:c>
      <x:c r="M4166" s="77" t="str">
        <x:v>是</x:v>
      </x:c>
      <x:c r="N4166" s="77" t="str">
        <x:v>是</x:v>
      </x:c>
    </x:row>
    <x:row r="4167">
      <x:c r="A4167" s="77" t="str">
        <x:v>5348</x:v>
      </x:c>
      <x:c r="B4167" s="77" t="str">
        <x:v>正能量智能</x:v>
      </x:c>
      <x:c r="C4167" s="125" t="n">
        <x:v>45962</x:v>
      </x:c>
      <x:c r="D4167" s="120" t="n">
        <x:v>25359</x:v>
      </x:c>
      <x:c r="E4167" s="120" t="n">
        <x:v>27006.532383515005</x:v>
      </x:c>
      <x:c r="F4167" s="120" t="n">
        <x:v>27278.629984810348</x:v>
      </x:c>
      <x:c r="G4167" s="120" t="n">
        <x:v>26976.299316704408</x:v>
      </x:c>
      <x:c r="H4167" s="119" t="n">
        <x:v>0.0649683498369417</x:v>
      </x:c>
      <x:c r="I4167" s="119" t="n">
        <x:f>IFERROR(ABS(F4167-D4167)/ABS(D4167),"")</x:f>
        <x:v>0.07569817361924161</x:v>
      </x:c>
      <x:c r="J4167" s="119" t="n">
        <x:f>IFERROR(ABS(G4167-D4167)/ABS(D4167),"")</x:f>
        <x:v>0.06377614719446381</x:v>
      </x:c>
      <x:c r="K4167" s="120" t="n">
        <x:f>E4167-D4167</x:f>
        <x:v>1647.5323835150048</x:v>
      </x:c>
      <x:c r="L4167" s="77" t="str">
        <x:v>weighted_hybrid</x:v>
      </x:c>
      <x:c r="M4167" s="77" t="str">
        <x:v>是</x:v>
      </x:c>
      <x:c r="N4167" s="77" t="str">
        <x:v>是</x:v>
      </x:c>
    </x:row>
    <x:row r="4168">
      <x:c r="A4168" s="77" t="str">
        <x:v>5348</x:v>
      </x:c>
      <x:c r="B4168" s="77" t="str">
        <x:v>正能量智能</x:v>
      </x:c>
      <x:c r="C4168" s="125" t="n">
        <x:v>45992</x:v>
      </x:c>
      <x:c r="D4168" s="120" t="n">
        <x:v>30245</x:v>
      </x:c>
      <x:c r="E4168" s="120" t="n">
        <x:v>32277.72515625265</x:v>
      </x:c>
      <x:c r="F4168" s="120" t="n">
        <x:v>31996.04186070299</x:v>
      </x:c>
      <x:c r="G4168" s="120" t="n">
        <x:v>32309.023300202614</x:v>
      </x:c>
      <x:c r="H4168" s="119" t="n">
        <x:v>0.06720863469177223</x:v>
      </x:c>
      <x:c r="I4168" s="119" t="n">
        <x:f>IFERROR(ABS(F4168-D4168)/ABS(D4168),"")</x:f>
        <x:v>0.05789525080849693</x:v>
      </x:c>
      <x:c r="J4168" s="119" t="n">
        <x:f>IFERROR(ABS(G4168-D4168)/ABS(D4168),"")</x:f>
        <x:v>0.0682434551232473</x:v>
      </x:c>
      <x:c r="K4168" s="120" t="n">
        <x:f>E4168-D4168</x:f>
        <x:v>2032.7251562526508</x:v>
      </x:c>
      <x:c r="L4168" s="77" t="str">
        <x:v>weighted_hybrid</x:v>
      </x:c>
      <x:c r="M4168" s="77" t="str">
        <x:v>是</x:v>
      </x:c>
      <x:c r="N4168" s="77" t="str">
        <x:v>是</x:v>
      </x:c>
    </x:row>
    <x:row r="4169">
      <x:c r="A4169" s="77" t="str">
        <x:v>5351</x:v>
      </x:c>
      <x:c r="B4169" s="77" t="str">
        <x:v>鈺創</x:v>
      </x:c>
      <x:c r="C4169" s="125" t="n">
        <x:v>45658</x:v>
      </x:c>
      <x:c r="D4169" s="120" t="n">
        <x:v>194975</x:v>
      </x:c>
      <x:c r="E4169" s="120" t="n">
        <x:v>252752.70347756988</x:v>
      </x:c>
      <x:c r="F4169" s="120" t="n">
        <x:v>217145.2802774328</x:v>
      </x:c>
      <x:c r="G4169" s="120" t="n">
        <x:v>256709.08383314067</x:v>
      </x:c>
      <x:c r="H4169" s="119" t="n">
        <x:v>0.2963339067961015</x:v>
      </x:c>
      <x:c r="I4169" s="119" t="n">
        <x:f>IFERROR(ABS(F4169-D4169)/ABS(D4169),"")</x:f>
        <x:v>0.11370832300260436</x:v>
      </x:c>
      <x:c r="J4169" s="119" t="n">
        <x:f>IFERROR(ABS(G4169-D4169)/ABS(D4169),"")</x:f>
        <x:v>0.31662563832871227</x:v>
      </x:c>
      <x:c r="K4169" s="120" t="n">
        <x:f>E4169-D4169</x:f>
        <x:v>57777.703477569885</x:v>
      </x:c>
      <x:c r="L4169" s="77" t="str">
        <x:v>weighted_hybrid</x:v>
      </x:c>
      <x:c r="M4169" s="77" t="str">
        <x:v>是</x:v>
      </x:c>
      <x:c r="N4169" s="77" t="str">
        <x:v>是</x:v>
      </x:c>
    </x:row>
    <x:row r="4170">
      <x:c r="A4170" s="77" t="str">
        <x:v>5351</x:v>
      </x:c>
      <x:c r="B4170" s="77" t="str">
        <x:v>鈺創</x:v>
      </x:c>
      <x:c r="C4170" s="125" t="n">
        <x:v>45689</x:v>
      </x:c>
      <x:c r="D4170" s="120" t="n">
        <x:v>211483</x:v>
      </x:c>
      <x:c r="E4170" s="120" t="n">
        <x:v>207910.3549490953</x:v>
      </x:c>
      <x:c r="F4170" s="120" t="n">
        <x:v>188028.14315900963</x:v>
      </x:c>
      <x:c r="G4170" s="120" t="n">
        <x:v>210119.48959243813</x:v>
      </x:c>
      <x:c r="H4170" s="119" t="n">
        <x:v>0.016893296628592906</x:v>
      </x:c>
      <x:c r="I4170" s="119" t="n">
        <x:f>IFERROR(ABS(F4170-D4170)/ABS(D4170),"")</x:f>
        <x:v>0.11090658275601523</x:v>
      </x:c>
      <x:c r="J4170" s="119" t="n">
        <x:f>IFERROR(ABS(G4170-D4170)/ABS(D4170),"")</x:f>
        <x:v>0.00644737594776825</x:v>
      </x:c>
      <x:c r="K4170" s="120" t="n">
        <x:f>E4170-D4170</x:f>
        <x:v>-3572.6450509047136</x:v>
      </x:c>
      <x:c r="L4170" s="77" t="str">
        <x:v>weighted_hybrid</x:v>
      </x:c>
      <x:c r="M4170" s="77" t="str">
        <x:v>是</x:v>
      </x:c>
      <x:c r="N4170" s="77" t="str">
        <x:v>是</x:v>
      </x:c>
    </x:row>
    <x:row r="4171">
      <x:c r="A4171" s="77" t="str">
        <x:v>5351</x:v>
      </x:c>
      <x:c r="B4171" s="77" t="str">
        <x:v>鈺創</x:v>
      </x:c>
      <x:c r="C4171" s="125" t="n">
        <x:v>45717</x:v>
      </x:c>
      <x:c r="D4171" s="120" t="n">
        <x:v>220672</x:v>
      </x:c>
      <x:c r="E4171" s="120" t="n">
        <x:v>239971.34541766916</x:v>
      </x:c>
      <x:c r="F4171" s="120" t="n">
        <x:v>239129.11876777923</x:v>
      </x:c>
      <x:c r="G4171" s="120" t="n">
        <x:v>240064.92615654581</x:v>
      </x:c>
      <x:c r="H4171" s="119" t="n">
        <x:v>0.08745715549625308</x:v>
      </x:c>
      <x:c r="I4171" s="119" t="n">
        <x:f>IFERROR(ABS(F4171-D4171)/ABS(D4171),"")</x:f>
        <x:v>0.08364051065735224</x:v>
      </x:c>
      <x:c r="J4171" s="119" t="n">
        <x:f>IFERROR(ABS(G4171-D4171)/ABS(D4171),"")</x:f>
        <x:v>0.08788122714501982</x:v>
      </x:c>
      <x:c r="K4171" s="120" t="n">
        <x:f>E4171-D4171</x:f>
        <x:v>19299.34541766916</x:v>
      </x:c>
      <x:c r="L4171" s="77" t="str">
        <x:v>weighted_hybrid</x:v>
      </x:c>
      <x:c r="M4171" s="77" t="str">
        <x:v>是</x:v>
      </x:c>
      <x:c r="N4171" s="77" t="str">
        <x:v>是</x:v>
      </x:c>
    </x:row>
    <x:row r="4172">
      <x:c r="A4172" s="77" t="str">
        <x:v>5351</x:v>
      </x:c>
      <x:c r="B4172" s="77" t="str">
        <x:v>鈺創</x:v>
      </x:c>
      <x:c r="C4172" s="125" t="n">
        <x:v>45748</x:v>
      </x:c>
      <x:c r="D4172" s="120" t="n">
        <x:v>257821</x:v>
      </x:c>
      <x:c r="E4172" s="120" t="n">
        <x:v>218616.55827835115</x:v>
      </x:c>
      <x:c r="F4172" s="120" t="n">
        <x:v>229186.0970304196</x:v>
      </x:c>
      <x:c r="G4172" s="120" t="n">
        <x:v>217442.16508367687</x:v>
      </x:c>
      <x:c r="H4172" s="119" t="n">
        <x:v>0.15206069994937904</x:v>
      </x:c>
      <x:c r="I4172" s="119" t="n">
        <x:f>IFERROR(ABS(F4172-D4172)/ABS(D4172),"")</x:f>
        <x:v>0.11106505276754185</x:v>
      </x:c>
      <x:c r="J4172" s="119" t="n">
        <x:f>IFERROR(ABS(G4172-D4172)/ABS(D4172),"")</x:f>
        <x:v>0.15661577185847209</x:v>
      </x:c>
      <x:c r="K4172" s="120" t="n">
        <x:f>E4172-D4172</x:f>
        <x:v>-39204.44172164885</x:v>
      </x:c>
      <x:c r="L4172" s="77" t="str">
        <x:v>weighted_hybrid</x:v>
      </x:c>
      <x:c r="M4172" s="77" t="str">
        <x:v>是</x:v>
      </x:c>
      <x:c r="N4172" s="77" t="str">
        <x:v>是</x:v>
      </x:c>
    </x:row>
    <x:row r="4173">
      <x:c r="A4173" s="77" t="str">
        <x:v>5351</x:v>
      </x:c>
      <x:c r="B4173" s="77" t="str">
        <x:v>鈺創</x:v>
      </x:c>
      <x:c r="C4173" s="125" t="n">
        <x:v>45778</x:v>
      </x:c>
      <x:c r="D4173" s="120" t="n">
        <x:v>235734</x:v>
      </x:c>
      <x:c r="E4173" s="120" t="n">
        <x:v>267918.3830094222</x:v>
      </x:c>
      <x:c r="F4173" s="120" t="n">
        <x:v>266239.3928791356</x:v>
      </x:c>
      <x:c r="G4173" s="120" t="n">
        <x:v>268104.93746834295</x:v>
      </x:c>
      <x:c r="H4173" s="119" t="n">
        <x:v>0.1365283879687369</x:v>
      </x:c>
      <x:c r="I4173" s="119" t="n">
        <x:f>IFERROR(ABS(F4173-D4173)/ABS(D4173),"")</x:f>
        <x:v>0.12940599522824717</x:v>
      </x:c>
      <x:c r="J4173" s="119" t="n">
        <x:f>IFERROR(ABS(G4173-D4173)/ABS(D4173),"")</x:f>
        <x:v>0.1373197649399024</x:v>
      </x:c>
      <x:c r="K4173" s="120" t="n">
        <x:f>E4173-D4173</x:f>
        <x:v>32184.38300942222</x:v>
      </x:c>
      <x:c r="L4173" s="77" t="str">
        <x:v>weighted_hybrid</x:v>
      </x:c>
      <x:c r="M4173" s="77" t="str">
        <x:v>是</x:v>
      </x:c>
      <x:c r="N4173" s="77" t="str">
        <x:v>是</x:v>
      </x:c>
    </x:row>
    <x:row r="4174">
      <x:c r="A4174" s="77" t="str">
        <x:v>5351</x:v>
      </x:c>
      <x:c r="B4174" s="77" t="str">
        <x:v>鈺創</x:v>
      </x:c>
      <x:c r="C4174" s="125" t="n">
        <x:v>45809</x:v>
      </x:c>
      <x:c r="D4174" s="120" t="n">
        <x:v>251167</x:v>
      </x:c>
      <x:c r="E4174" s="120" t="n">
        <x:v>250142.31751719455</x:v>
      </x:c>
      <x:c r="F4174" s="120" t="n">
        <x:v>230298.7064732984</x:v>
      </x:c>
      <x:c r="G4174" s="120" t="n">
        <x:v>252347.16318873857</x:v>
      </x:c>
      <x:c r="H4174" s="119" t="n">
        <x:v>0.004079685957173723</x:v>
      </x:c>
      <x:c r="I4174" s="119" t="n">
        <x:f>IFERROR(ABS(F4174-D4174)/ABS(D4174),"")</x:f>
        <x:v>0.08308533177806639</x:v>
      </x:c>
      <x:c r="J4174" s="119" t="n">
        <x:f>IFERROR(ABS(G4174-D4174)/ABS(D4174),"")</x:f>
        <x:v>0.004698719134036612</x:v>
      </x:c>
      <x:c r="K4174" s="120" t="n">
        <x:f>E4174-D4174</x:f>
        <x:v>-1024.6824828054523</x:v>
      </x:c>
      <x:c r="L4174" s="77" t="str">
        <x:v>weighted_hybrid</x:v>
      </x:c>
      <x:c r="M4174" s="77" t="str">
        <x:v>是</x:v>
      </x:c>
      <x:c r="N4174" s="77" t="str">
        <x:v>是</x:v>
      </x:c>
    </x:row>
    <x:row r="4175">
      <x:c r="A4175" s="77" t="str">
        <x:v>5351</x:v>
      </x:c>
      <x:c r="B4175" s="77" t="str">
        <x:v>鈺創</x:v>
      </x:c>
      <x:c r="C4175" s="125" t="n">
        <x:v>45839</x:v>
      </x:c>
      <x:c r="D4175" s="120" t="n">
        <x:v>307609</x:v>
      </x:c>
      <x:c r="E4175" s="120" t="n">
        <x:v>254572.9634509321</x:v>
      </x:c>
      <x:c r="F4175" s="120" t="n">
        <x:v>245597.4564609063</x:v>
      </x:c>
      <x:c r="G4175" s="120" t="n">
        <x:v>255570.2420053794</x:v>
      </x:c>
      <x:c r="H4175" s="119" t="n">
        <x:v>0.17241379982077215</x:v>
      </x:c>
      <x:c r="I4175" s="119" t="n">
        <x:f>IFERROR(ABS(F4175-D4175)/ABS(D4175),"")</x:f>
        <x:v>0.20159209756246954</x:v>
      </x:c>
      <x:c r="J4175" s="119" t="n">
        <x:f>IFERROR(ABS(G4175-D4175)/ABS(D4175),"")</x:f>
        <x:v>0.16917176673836135</x:v>
      </x:c>
      <x:c r="K4175" s="120" t="n">
        <x:f>E4175-D4175</x:f>
        <x:v>-53036.03654906791</x:v>
      </x:c>
      <x:c r="L4175" s="77" t="str">
        <x:v>weighted_hybrid</x:v>
      </x:c>
      <x:c r="M4175" s="77" t="str">
        <x:v>是</x:v>
      </x:c>
      <x:c r="N4175" s="77" t="str">
        <x:v>是</x:v>
      </x:c>
    </x:row>
    <x:row r="4176">
      <x:c r="A4176" s="77" t="str">
        <x:v>5351</x:v>
      </x:c>
      <x:c r="B4176" s="77" t="str">
        <x:v>鈺創</x:v>
      </x:c>
      <x:c r="C4176" s="125" t="n">
        <x:v>45870</x:v>
      </x:c>
      <x:c r="D4176" s="120" t="n">
        <x:v>361453</x:v>
      </x:c>
      <x:c r="E4176" s="120" t="n">
        <x:v>271694.2665355555</x:v>
      </x:c>
      <x:c r="F4176" s="120" t="n">
        <x:v>311095.1867396504</x:v>
      </x:c>
      <x:c r="G4176" s="120" t="n">
        <x:v>267316.38651287823</x:v>
      </x:c>
      <x:c r="H4176" s="119" t="n">
        <x:v>0.2483275376451282</x:v>
      </x:c>
      <x:c r="I4176" s="119" t="n">
        <x:f>IFERROR(ABS(F4176-D4176)/ABS(D4176),"")</x:f>
        <x:v>0.1393205015876189</x:v>
      </x:c>
      <x:c r="J4176" s="119" t="n">
        <x:f>IFERROR(ABS(G4176-D4176)/ABS(D4176),"")</x:f>
        <x:v>0.2604394305404071</x:v>
      </x:c>
      <x:c r="K4176" s="120" t="n">
        <x:f>E4176-D4176</x:f>
        <x:v>-89758.73346444452</x:v>
      </x:c>
      <x:c r="L4176" s="77" t="str">
        <x:v>weighted_hybrid</x:v>
      </x:c>
      <x:c r="M4176" s="77" t="str">
        <x:v>是</x:v>
      </x:c>
      <x:c r="N4176" s="77" t="str">
        <x:v>是</x:v>
      </x:c>
    </x:row>
    <x:row r="4177">
      <x:c r="A4177" s="77" t="str">
        <x:v>5351</x:v>
      </x:c>
      <x:c r="B4177" s="77" t="str">
        <x:v>鈺創</x:v>
      </x:c>
      <x:c r="C4177" s="125" t="n">
        <x:v>45901</x:v>
      </x:c>
      <x:c r="D4177" s="120" t="n">
        <x:v>400908</x:v>
      </x:c>
      <x:c r="E4177" s="120" t="n">
        <x:v>279513.13070237375</x:v>
      </x:c>
      <x:c r="F4177" s="120" t="n">
        <x:v>379349.7219725515</x:v>
      </x:c>
      <x:c r="G4177" s="120" t="n">
        <x:v>268420.1761167984</x:v>
      </x:c>
      <x:c r="H4177" s="119" t="n">
        <x:v>0.30279981765798203</x:v>
      </x:c>
      <x:c r="I4177" s="119" t="n">
        <x:f>IFERROR(ABS(F4177-D4177)/ABS(D4177),"")</x:f>
        <x:v>0.05377362893094803</x:v>
      </x:c>
      <x:c r="J4177" s="119" t="n">
        <x:f>IFERROR(ABS(G4177-D4177)/ABS(D4177),"")</x:f>
        <x:v>0.3304693941832081</x:v>
      </x:c>
      <x:c r="K4177" s="120" t="n">
        <x:f>E4177-D4177</x:f>
        <x:v>-121394.86929762625</x:v>
      </x:c>
      <x:c r="L4177" s="77" t="str">
        <x:v>weighted_hybrid</x:v>
      </x:c>
      <x:c r="M4177" s="77" t="str">
        <x:v>是</x:v>
      </x:c>
      <x:c r="N4177" s="77" t="str">
        <x:v>是</x:v>
      </x:c>
    </x:row>
    <x:row r="4178">
      <x:c r="A4178" s="77" t="str">
        <x:v>5351</x:v>
      </x:c>
      <x:c r="B4178" s="77" t="str">
        <x:v>鈺創</x:v>
      </x:c>
      <x:c r="C4178" s="125" t="n">
        <x:v>45931</x:v>
      </x:c>
      <x:c r="D4178" s="120" t="n">
        <x:v>467724</x:v>
      </x:c>
      <x:c r="E4178" s="120" t="n">
        <x:v>319480.50505484035</x:v>
      </x:c>
      <x:c r="F4178" s="120" t="n">
        <x:v>382766.1686610637</x:v>
      </x:c>
      <x:c r="G4178" s="120" t="n">
        <x:v>312448.76465414884</x:v>
      </x:c>
      <x:c r="H4178" s="119" t="n">
        <x:v>0.31694652176317584</x:v>
      </x:c>
      <x:c r="I4178" s="119" t="n">
        <x:f>IFERROR(ABS(F4178-D4178)/ABS(D4178),"")</x:f>
        <x:v>0.1816409492327447</x:v>
      </x:c>
      <x:c r="J4178" s="119" t="n">
        <x:f>IFERROR(ABS(G4178-D4178)/ABS(D4178),"")</x:f>
        <x:v>0.33198047426655714</x:v>
      </x:c>
      <x:c r="K4178" s="120" t="n">
        <x:f>E4178-D4178</x:f>
        <x:v>-148243.49494515965</x:v>
      </x:c>
      <x:c r="L4178" s="77" t="str">
        <x:v>weighted_hybrid</x:v>
      </x:c>
      <x:c r="M4178" s="77" t="str">
        <x:v>是</x:v>
      </x:c>
      <x:c r="N4178" s="77" t="str">
        <x:v>是</x:v>
      </x:c>
    </x:row>
    <x:row r="4179">
      <x:c r="A4179" s="77" t="str">
        <x:v>5351</x:v>
      </x:c>
      <x:c r="B4179" s="77" t="str">
        <x:v>鈺創</x:v>
      </x:c>
      <x:c r="C4179" s="125" t="n">
        <x:v>45962</x:v>
      </x:c>
      <x:c r="D4179" s="120" t="n">
        <x:v>503206</x:v>
      </x:c>
      <x:c r="E4179" s="120" t="n">
        <x:v>431455.16656730406</x:v>
      </x:c>
      <x:c r="F4179" s="120" t="n">
        <x:v>487148.6457682501</x:v>
      </x:c>
      <x:c r="G4179" s="120" t="n">
        <x:v>425267.0022116434</x:v>
      </x:c>
      <x:c r="H4179" s="119" t="n">
        <x:v>0.14258739647916746</x:v>
      </x:c>
      <x:c r="I4179" s="119" t="n">
        <x:f>IFERROR(ABS(F4179-D4179)/ABS(D4179),"")</x:f>
        <x:v>0.0319101008965511</x:v>
      </x:c>
      <x:c r="J4179" s="119" t="n">
        <x:f>IFERROR(ABS(G4179-D4179)/ABS(D4179),"")</x:f>
        <x:v>0.15488487376612484</x:v>
      </x:c>
      <x:c r="K4179" s="120" t="n">
        <x:f>E4179-D4179</x:f>
        <x:v>-71750.83343269594</x:v>
      </x:c>
      <x:c r="L4179" s="77" t="str">
        <x:v>weighted_hybrid</x:v>
      </x:c>
      <x:c r="M4179" s="77" t="str">
        <x:v>是</x:v>
      </x:c>
      <x:c r="N4179" s="77" t="str">
        <x:v>是</x:v>
      </x:c>
    </x:row>
    <x:row r="4180">
      <x:c r="A4180" s="77" t="str">
        <x:v>5351</x:v>
      </x:c>
      <x:c r="B4180" s="77" t="str">
        <x:v>鈺創</x:v>
      </x:c>
      <x:c r="C4180" s="125" t="n">
        <x:v>45992</x:v>
      </x:c>
      <x:c r="D4180" s="120" t="n">
        <x:v>624027</x:v>
      </x:c>
      <x:c r="E4180" s="120" t="n">
        <x:v>483914.3963547055</x:v>
      </x:c>
      <x:c r="F4180" s="120" t="n">
        <x:v>499446.7128487397</x:v>
      </x:c>
      <x:c r="G4180" s="120" t="n">
        <x:v>482188.5834109239</x:v>
      </x:c>
      <x:c r="H4180" s="119" t="n">
        <x:v>0.22452971369074498</x:v>
      </x:c>
      <x:c r="I4180" s="119" t="n">
        <x:f>IFERROR(ABS(F4180-D4180)/ABS(D4180),"")</x:f>
        <x:v>0.19963925783861963</x:v>
      </x:c>
      <x:c r="J4180" s="119" t="n">
        <x:f>IFERROR(ABS(G4180-D4180)/ABS(D4180),"")</x:f>
        <x:v>0.2272953198965367</x:v>
      </x:c>
      <x:c r="K4180" s="120" t="n">
        <x:f>E4180-D4180</x:f>
        <x:v>-140112.6036452945</x:v>
      </x:c>
      <x:c r="L4180" s="77" t="str">
        <x:v>weighted_hybrid</x:v>
      </x:c>
      <x:c r="M4180" s="77" t="str">
        <x:v>是</x:v>
      </x:c>
      <x:c r="N4180" s="77" t="str">
        <x:v>是</x:v>
      </x:c>
    </x:row>
    <x:row r="4181">
      <x:c r="A4181" s="77" t="str">
        <x:v>5355</x:v>
      </x:c>
      <x:c r="B4181" s="77" t="str">
        <x:v>佳總</x:v>
      </x:c>
      <x:c r="C4181" s="125" t="n">
        <x:v>45658</x:v>
      </x:c>
      <x:c r="D4181" s="120" t="n">
        <x:v>35268</x:v>
      </x:c>
      <x:c r="E4181" s="120" t="n">
        <x:v>39443.436620302986</x:v>
      </x:c>
      <x:c r="F4181" s="120" t="n">
        <x:v>50479.4919364902</x:v>
      </x:c>
      <x:c r="G4181" s="120" t="n">
        <x:v>38217.208251837736</x:v>
      </x:c>
      <x:c r="H4181" s="119" t="n">
        <x:v>0.11839164739432306</x:v>
      </x:c>
      <x:c r="I4181" s="119" t="n">
        <x:f>IFERROR(ABS(F4181-D4181)/ABS(D4181),"")</x:f>
        <x:v>0.43131144200096977</x:v>
      </x:c>
      <x:c r="J4181" s="119" t="n">
        <x:f>IFERROR(ABS(G4181-D4181)/ABS(D4181),"")</x:f>
        <x:v>0.08362278132691776</x:v>
      </x:c>
      <x:c r="K4181" s="120" t="n">
        <x:f>E4181-D4181</x:f>
        <x:v>4175.436620302986</x:v>
      </x:c>
      <x:c r="L4181" s="77" t="str">
        <x:v>weighted_hybrid</x:v>
      </x:c>
      <x:c r="M4181" s="77" t="str">
        <x:v>是</x:v>
      </x:c>
      <x:c r="N4181" s="77" t="str">
        <x:v>是</x:v>
      </x:c>
    </x:row>
    <x:row r="4182">
      <x:c r="A4182" s="77" t="str">
        <x:v>5355</x:v>
      </x:c>
      <x:c r="B4182" s="77" t="str">
        <x:v>佳總</x:v>
      </x:c>
      <x:c r="C4182" s="125" t="n">
        <x:v>45689</x:v>
      </x:c>
      <x:c r="D4182" s="120" t="n">
        <x:v>41887</x:v>
      </x:c>
      <x:c r="E4182" s="120" t="n">
        <x:v>28874.543534704462</x:v>
      </x:c>
      <x:c r="F4182" s="120" t="n">
        <x:v>26972.82987305981</x:v>
      </x:c>
      <x:c r="G4182" s="120" t="n">
        <x:v>29085.845052664976</x:v>
      </x:c>
      <x:c r="H4182" s="119" t="n">
        <x:v>0.3106562051542373</x:v>
      </x:c>
      <x:c r="I4182" s="119" t="n">
        <x:f>IFERROR(ABS(F4182-D4182)/ABS(D4182),"")</x:f>
        <x:v>0.35605725229642105</x:v>
      </x:c>
      <x:c r="J4182" s="119" t="n">
        <x:f>IFERROR(ABS(G4182-D4182)/ABS(D4182),"")</x:f>
        <x:v>0.3056116443606614</x:v>
      </x:c>
      <x:c r="K4182" s="120" t="n">
        <x:f>E4182-D4182</x:f>
        <x:v>-13012.456465295538</x:v>
      </x:c>
      <x:c r="L4182" s="77" t="str">
        <x:v>weighted_hybrid</x:v>
      </x:c>
      <x:c r="M4182" s="77" t="str">
        <x:v>是</x:v>
      </x:c>
      <x:c r="N4182" s="77" t="str">
        <x:v>是</x:v>
      </x:c>
    </x:row>
    <x:row r="4183">
      <x:c r="A4183" s="77" t="str">
        <x:v>5355</x:v>
      </x:c>
      <x:c r="B4183" s="77" t="str">
        <x:v>佳總</x:v>
      </x:c>
      <x:c r="C4183" s="125" t="n">
        <x:v>45717</x:v>
      </x:c>
      <x:c r="D4183" s="120" t="n">
        <x:v>40179</x:v>
      </x:c>
      <x:c r="E4183" s="120" t="n">
        <x:v>42164.50059427268</x:v>
      </x:c>
      <x:c r="F4183" s="120" t="n">
        <x:v>43862.858167561935</x:v>
      </x:c>
      <x:c r="G4183" s="120" t="n">
        <x:v>41975.79419724054</x:v>
      </x:c>
      <x:c r="H4183" s="119" t="n">
        <x:v>0.04941637657165879</x:v>
      </x:c>
      <x:c r="I4183" s="119" t="n">
        <x:f>IFERROR(ABS(F4183-D4183)/ABS(D4183),"")</x:f>
        <x:v>0.09168615862918279</x:v>
      </x:c>
      <x:c r="J4183" s="119" t="n">
        <x:f>IFERROR(ABS(G4183-D4183)/ABS(D4183),"")</x:f>
        <x:v>0.044719734120822786</x:v>
      </x:c>
      <x:c r="K4183" s="120" t="n">
        <x:f>E4183-D4183</x:f>
        <x:v>1985.5005942726784</x:v>
      </x:c>
      <x:c r="L4183" s="77" t="str">
        <x:v>weighted_hybrid</x:v>
      </x:c>
      <x:c r="M4183" s="77" t="str">
        <x:v>是</x:v>
      </x:c>
      <x:c r="N4183" s="77" t="str">
        <x:v>是</x:v>
      </x:c>
    </x:row>
    <x:row r="4184">
      <x:c r="A4184" s="77" t="str">
        <x:v>5355</x:v>
      </x:c>
      <x:c r="B4184" s="77" t="str">
        <x:v>佳總</x:v>
      </x:c>
      <x:c r="C4184" s="125" t="n">
        <x:v>45748</x:v>
      </x:c>
      <x:c r="D4184" s="120" t="n">
        <x:v>48959</x:v>
      </x:c>
      <x:c r="E4184" s="120" t="n">
        <x:v>42912.96137865157</x:v>
      </x:c>
      <x:c r="F4184" s="120" t="n">
        <x:v>43889.956652793575</x:v>
      </x:c>
      <x:c r="G4184" s="120" t="n">
        <x:v>42804.40634819135</x:v>
      </x:c>
      <x:c r="H4184" s="119" t="n">
        <x:v>0.12349187322756655</x:v>
      </x:c>
      <x:c r="I4184" s="119" t="n">
        <x:f>IFERROR(ABS(F4184-D4184)/ABS(D4184),"")</x:f>
        <x:v>0.10353649680766407</x:v>
      </x:c>
      <x:c r="J4184" s="119" t="n">
        <x:f>IFERROR(ABS(G4184-D4184)/ABS(D4184),"")</x:f>
        <x:v>0.12570913727422237</x:v>
      </x:c>
      <x:c r="K4184" s="120" t="n">
        <x:f>E4184-D4184</x:f>
        <x:v>-6046.038621348431</x:v>
      </x:c>
      <x:c r="L4184" s="77" t="str">
        <x:v>weighted_hybrid</x:v>
      </x:c>
      <x:c r="M4184" s="77" t="str">
        <x:v>是</x:v>
      </x:c>
      <x:c r="N4184" s="77" t="str">
        <x:v>是</x:v>
      </x:c>
    </x:row>
    <x:row r="4185">
      <x:c r="A4185" s="77" t="str">
        <x:v>5355</x:v>
      </x:c>
      <x:c r="B4185" s="77" t="str">
        <x:v>佳總</x:v>
      </x:c>
      <x:c r="C4185" s="125" t="n">
        <x:v>45778</x:v>
      </x:c>
      <x:c r="D4185" s="120" t="n">
        <x:v>39362</x:v>
      </x:c>
      <x:c r="E4185" s="120" t="n">
        <x:v>50860.51670355619</x:v>
      </x:c>
      <x:c r="F4185" s="120" t="n">
        <x:v>42795.30582958369</x:v>
      </x:c>
      <x:c r="G4185" s="120" t="n">
        <x:v>51756.65124510869</x:v>
      </x:c>
      <x:c r="H4185" s="119" t="n">
        <x:v>0.2921222677596715</x:v>
      </x:c>
      <x:c r="I4185" s="119" t="n">
        <x:f>IFERROR(ABS(F4185-D4185)/ABS(D4185),"")</x:f>
        <x:v>0.08722386640881279</x:v>
      </x:c>
      <x:c r="J4185" s="119" t="n">
        <x:f>IFERROR(ABS(G4185-D4185)/ABS(D4185),"")</x:f>
        <x:v>0.3148887567986558</x:v>
      </x:c>
      <x:c r="K4185" s="120" t="n">
        <x:f>E4185-D4185</x:f>
        <x:v>11498.51670355619</x:v>
      </x:c>
      <x:c r="L4185" s="77" t="str">
        <x:v>weighted_hybrid</x:v>
      </x:c>
      <x:c r="M4185" s="77" t="str">
        <x:v>是</x:v>
      </x:c>
      <x:c r="N4185" s="77" t="str">
        <x:v>是</x:v>
      </x:c>
    </x:row>
    <x:row r="4186">
      <x:c r="A4186" s="77" t="str">
        <x:v>5355</x:v>
      </x:c>
      <x:c r="B4186" s="77" t="str">
        <x:v>佳總</x:v>
      </x:c>
      <x:c r="C4186" s="125" t="n">
        <x:v>45809</x:v>
      </x:c>
      <x:c r="D4186" s="120" t="n">
        <x:v>35300</x:v>
      </x:c>
      <x:c r="E4186" s="120" t="n">
        <x:v>38374.39281426261</x:v>
      </x:c>
      <x:c r="F4186" s="120" t="n">
        <x:v>29434.127309574924</x:v>
      </x:c>
      <x:c r="G4186" s="120" t="n">
        <x:v>39367.7556481168</x:v>
      </x:c>
      <x:c r="H4186" s="119" t="n">
        <x:v>0.08709328085729774</x:v>
      </x:c>
      <x:c r="I4186" s="119" t="n">
        <x:f>IFERROR(ABS(F4186-D4186)/ABS(D4186),"")</x:f>
        <x:v>0.16617203089022878</x:v>
      </x:c>
      <x:c r="J4186" s="119" t="n">
        <x:f>IFERROR(ABS(G4186-D4186)/ABS(D4186),"")</x:f>
        <x:v>0.1152338710514674</x:v>
      </x:c>
      <x:c r="K4186" s="120" t="n">
        <x:f>E4186-D4186</x:f>
        <x:v>3074.39281426261</x:v>
      </x:c>
      <x:c r="L4186" s="77" t="str">
        <x:v>weighted_hybrid</x:v>
      </x:c>
      <x:c r="M4186" s="77" t="str">
        <x:v>是</x:v>
      </x:c>
      <x:c r="N4186" s="77" t="str">
        <x:v>是</x:v>
      </x:c>
    </x:row>
    <x:row r="4187">
      <x:c r="A4187" s="77" t="str">
        <x:v>5355</x:v>
      </x:c>
      <x:c r="B4187" s="77" t="str">
        <x:v>佳總</x:v>
      </x:c>
      <x:c r="C4187" s="125" t="n">
        <x:v>45839</x:v>
      </x:c>
      <x:c r="D4187" s="120" t="n">
        <x:v>35430</x:v>
      </x:c>
      <x:c r="E4187" s="120" t="n">
        <x:v>41281.81718692448</x:v>
      </x:c>
      <x:c r="F4187" s="120" t="n">
        <x:v>44720.95065902909</x:v>
      </x:c>
      <x:c r="G4187" s="120" t="n">
        <x:v>40899.691245579525</x:v>
      </x:c>
      <x:c r="H4187" s="119" t="n">
        <x:v>0.16516559940515052</x:v>
      </x:c>
      <x:c r="I4187" s="119" t="n">
        <x:f>IFERROR(ABS(F4187-D4187)/ABS(D4187),"")</x:f>
        <x:v>0.2622340011015832</x:v>
      </x:c>
      <x:c r="J4187" s="119" t="n">
        <x:f>IFERROR(ABS(G4187-D4187)/ABS(D4187),"")</x:f>
        <x:v>0.15438022143888017</x:v>
      </x:c>
      <x:c r="K4187" s="120" t="n">
        <x:f>E4187-D4187</x:f>
        <x:v>5851.817186924483</x:v>
      </x:c>
      <x:c r="L4187" s="77" t="str">
        <x:v>weighted_hybrid</x:v>
      </x:c>
      <x:c r="M4187" s="77" t="str">
        <x:v>是</x:v>
      </x:c>
      <x:c r="N4187" s="77" t="str">
        <x:v>是</x:v>
      </x:c>
    </x:row>
    <x:row r="4188">
      <x:c r="A4188" s="77" t="str">
        <x:v>5355</x:v>
      </x:c>
      <x:c r="B4188" s="77" t="str">
        <x:v>佳總</x:v>
      </x:c>
      <x:c r="C4188" s="125" t="n">
        <x:v>45870</x:v>
      </x:c>
      <x:c r="D4188" s="120" t="n">
        <x:v>30573</x:v>
      </x:c>
      <x:c r="E4188" s="120" t="n">
        <x:v>34737.75114751812</x:v>
      </x:c>
      <x:c r="F4188" s="120" t="n">
        <x:v>32193.194250249024</x:v>
      </x:c>
      <x:c r="G4188" s="120" t="n">
        <x:v>35020.47969165914</x:v>
      </x:c>
      <x:c r="H4188" s="119" t="n">
        <x:v>0.13622317559670702</x:v>
      </x:c>
      <x:c r="I4188" s="119" t="n">
        <x:f>IFERROR(ABS(F4188-D4188)/ABS(D4188),"")</x:f>
        <x:v>0.05299428418045412</x:v>
      </x:c>
      <x:c r="J4188" s="119" t="n">
        <x:f>IFERROR(ABS(G4188-D4188)/ABS(D4188),"")</x:f>
        <x:v>0.14547083019851295</x:v>
      </x:c>
      <x:c r="K4188" s="120" t="n">
        <x:f>E4188-D4188</x:f>
        <x:v>4164.751147518124</x:v>
      </x:c>
      <x:c r="L4188" s="77" t="str">
        <x:v>weighted_hybrid</x:v>
      </x:c>
      <x:c r="M4188" s="77" t="str">
        <x:v>是</x:v>
      </x:c>
      <x:c r="N4188" s="77" t="str">
        <x:v>是</x:v>
      </x:c>
    </x:row>
    <x:row r="4189">
      <x:c r="A4189" s="77" t="str">
        <x:v>5355</x:v>
      </x:c>
      <x:c r="B4189" s="77" t="str">
        <x:v>佳總</x:v>
      </x:c>
      <x:c r="C4189" s="125" t="n">
        <x:v>45901</x:v>
      </x:c>
      <x:c r="D4189" s="120" t="n">
        <x:v>34553</x:v>
      </x:c>
      <x:c r="E4189" s="120" t="n">
        <x:v>27443.45329521184</x:v>
      </x:c>
      <x:c r="F4189" s="120" t="n">
        <x:v>29744.904577639223</x:v>
      </x:c>
      <x:c r="G4189" s="120" t="n">
        <x:v>27187.736486053236</x:v>
      </x:c>
      <x:c r="H4189" s="119" t="n">
        <x:v>0.20575772595109426</x:v>
      </x:c>
      <x:c r="I4189" s="119" t="n">
        <x:f>IFERROR(ABS(F4189-D4189)/ABS(D4189),"")</x:f>
        <x:v>0.1391513160177344</x:v>
      </x:c>
      <x:c r="J4189" s="119" t="n">
        <x:f>IFERROR(ABS(G4189-D4189)/ABS(D4189),"")</x:f>
        <x:v>0.21315843816591218</x:v>
      </x:c>
      <x:c r="K4189" s="120" t="n">
        <x:f>E4189-D4189</x:f>
        <x:v>-7109.546704788161</x:v>
      </x:c>
      <x:c r="L4189" s="77" t="str">
        <x:v>weighted_hybrid</x:v>
      </x:c>
      <x:c r="M4189" s="77" t="str">
        <x:v>是</x:v>
      </x:c>
      <x:c r="N4189" s="77" t="str">
        <x:v>是</x:v>
      </x:c>
    </x:row>
    <x:row r="4190">
      <x:c r="A4190" s="77" t="str">
        <x:v>5355</x:v>
      </x:c>
      <x:c r="B4190" s="77" t="str">
        <x:v>佳總</x:v>
      </x:c>
      <x:c r="C4190" s="125" t="n">
        <x:v>45931</x:v>
      </x:c>
      <x:c r="D4190" s="120" t="n">
        <x:v>40710</x:v>
      </x:c>
      <x:c r="E4190" s="120" t="n">
        <x:v>29531.62210333956</x:v>
      </x:c>
      <x:c r="F4190" s="120" t="n">
        <x:v>34590.84636541473</x:v>
      </x:c>
      <x:c r="G4190" s="120" t="n">
        <x:v>28969.486074220094</x:v>
      </x:c>
      <x:c r="H4190" s="119" t="n">
        <x:v>0.27458555383592337</x:v>
      </x:c>
      <x:c r="I4190" s="119" t="n">
        <x:f>IFERROR(ABS(F4190-D4190)/ABS(D4190),"")</x:f>
        <x:v>0.1503108237431902</x:v>
      </x:c>
      <x:c r="J4190" s="119" t="n">
        <x:f>IFERROR(ABS(G4190-D4190)/ABS(D4190),"")</x:f>
        <x:v>0.28839385717956045</x:v>
      </x:c>
      <x:c r="K4190" s="120" t="n">
        <x:f>E4190-D4190</x:f>
        <x:v>-11178.37789666044</x:v>
      </x:c>
      <x:c r="L4190" s="77" t="str">
        <x:v>weighted_hybrid</x:v>
      </x:c>
      <x:c r="M4190" s="77" t="str">
        <x:v>是</x:v>
      </x:c>
      <x:c r="N4190" s="77" t="str">
        <x:v>是</x:v>
      </x:c>
    </x:row>
    <x:row r="4191">
      <x:c r="A4191" s="77" t="str">
        <x:v>5355</x:v>
      </x:c>
      <x:c r="B4191" s="77" t="str">
        <x:v>佳總</x:v>
      </x:c>
      <x:c r="C4191" s="125" t="n">
        <x:v>45962</x:v>
      </x:c>
      <x:c r="D4191" s="120" t="n">
        <x:v>40773</x:v>
      </x:c>
      <x:c r="E4191" s="120" t="n">
        <x:v>40427.87004475769</x:v>
      </x:c>
      <x:c r="F4191" s="120" t="n">
        <x:v>41646.0990658166</x:v>
      </x:c>
      <x:c r="G4191" s="120" t="n">
        <x:v>40292.51126464004</x:v>
      </x:c>
      <x:c r="H4191" s="119" t="n">
        <x:v>0.008464669149738991</x:v>
      </x:c>
      <x:c r="I4191" s="119" t="n">
        <x:f>IFERROR(ABS(F4191-D4191)/ABS(D4191),"")</x:f>
        <x:v>0.021413657710165977</x:v>
      </x:c>
      <x:c r="J4191" s="119" t="n">
        <x:f>IFERROR(ABS(G4191-D4191)/ABS(D4191),"")</x:f>
        <x:v>0.01178448324528395</x:v>
      </x:c>
      <x:c r="K4191" s="120" t="n">
        <x:f>E4191-D4191</x:f>
        <x:v>-345.1299552423079</x:v>
      </x:c>
      <x:c r="L4191" s="77" t="str">
        <x:v>weighted_hybrid</x:v>
      </x:c>
      <x:c r="M4191" s="77" t="str">
        <x:v>是</x:v>
      </x:c>
      <x:c r="N4191" s="77" t="str">
        <x:v>是</x:v>
      </x:c>
    </x:row>
    <x:row r="4192">
      <x:c r="A4192" s="77" t="str">
        <x:v>5355</x:v>
      </x:c>
      <x:c r="B4192" s="77" t="str">
        <x:v>佳總</x:v>
      </x:c>
      <x:c r="C4192" s="125" t="n">
        <x:v>45992</x:v>
      </x:c>
      <x:c r="D4192" s="120" t="n">
        <x:v>39202</x:v>
      </x:c>
      <x:c r="E4192" s="120" t="n">
        <x:v>35558.4196037922</x:v>
      </x:c>
      <x:c r="F4192" s="120" t="n">
        <x:v>27356.204341358472</x:v>
      </x:c>
      <x:c r="G4192" s="120" t="n">
        <x:v>36469.776855173724</x:v>
      </x:c>
      <x:c r="H4192" s="119" t="n">
        <x:v>0.09294373746767509</x:v>
      </x:c>
      <x:c r="I4192" s="119" t="n">
        <x:f>IFERROR(ABS(F4192-D4192)/ABS(D4192),"")</x:f>
        <x:v>0.30217324775882676</x:v>
      </x:c>
      <x:c r="J4192" s="119" t="n">
        <x:f>IFERROR(ABS(G4192-D4192)/ABS(D4192),"")</x:f>
        <x:v>0.06969601410199162</x:v>
      </x:c>
      <x:c r="K4192" s="120" t="n">
        <x:f>E4192-D4192</x:f>
        <x:v>-3643.580396207799</x:v>
      </x:c>
      <x:c r="L4192" s="77" t="str">
        <x:v>weighted_hybrid</x:v>
      </x:c>
      <x:c r="M4192" s="77" t="str">
        <x:v>是</x:v>
      </x:c>
      <x:c r="N4192" s="77" t="str">
        <x:v>是</x:v>
      </x:c>
    </x:row>
    <x:row r="4193">
      <x:c r="A4193" s="77" t="str">
        <x:v>5364</x:v>
      </x:c>
      <x:c r="B4193" s="77" t="str">
        <x:v>力麗店</x:v>
      </x:c>
      <x:c r="C4193" s="125" t="n">
        <x:v>45658</x:v>
      </x:c>
      <x:c r="D4193" s="120" t="n">
        <x:v>25420</x:v>
      </x:c>
      <x:c r="E4193" s="120" t="n">
        <x:v>38700.00257542041</x:v>
      </x:c>
      <x:c r="F4193" s="120" t="n">
        <x:v>37861.82427514128</x:v>
      </x:c>
      <x:c r="G4193" s="120" t="n">
        <x:v>38793.13349767365</x:v>
      </x:c>
      <x:c r="H4193" s="119" t="n">
        <x:v>0.5224233900637455</x:v>
      </x:c>
      <x:c r="I4193" s="119" t="n">
        <x:f>IFERROR(ABS(F4193-D4193)/ABS(D4193),"")</x:f>
        <x:v>0.48945020751932666</x:v>
      </x:c>
      <x:c r="J4193" s="119" t="n">
        <x:f>IFERROR(ABS(G4193-D4193)/ABS(D4193),"")</x:f>
        <x:v>0.5260870770131254</x:v>
      </x:c>
      <x:c r="K4193" s="120" t="n">
        <x:f>E4193-D4193</x:f>
        <x:v>13280.00257542041</x:v>
      </x:c>
      <x:c r="L4193" s="77" t="str">
        <x:v>weighted_hybrid</x:v>
      </x:c>
      <x:c r="M4193" s="77" t="str">
        <x:v>是</x:v>
      </x:c>
      <x:c r="N4193" s="77" t="str">
        <x:v>是</x:v>
      </x:c>
    </x:row>
    <x:row r="4194">
      <x:c r="A4194" s="77" t="str">
        <x:v>5364</x:v>
      </x:c>
      <x:c r="B4194" s="77" t="str">
        <x:v>力麗店</x:v>
      </x:c>
      <x:c r="C4194" s="125" t="n">
        <x:v>45689</x:v>
      </x:c>
      <x:c r="D4194" s="120" t="n">
        <x:v>26499</x:v>
      </x:c>
      <x:c r="E4194" s="120" t="n">
        <x:v>37150.504968402296</x:v>
      </x:c>
      <x:c r="F4194" s="120" t="n">
        <x:v>32835.8071864936</x:v>
      </x:c>
      <x:c r="G4194" s="120" t="n">
        <x:v>37629.91583305881</x:v>
      </x:c>
      <x:c r="H4194" s="119" t="n">
        <x:v>0.40195875196808545</x:v>
      </x:c>
      <x:c r="I4194" s="119" t="n">
        <x:f>IFERROR(ABS(F4194-D4194)/ABS(D4194),"")</x:f>
        <x:v>0.23913382340818895</x:v>
      </x:c>
      <x:c r="J4194" s="119" t="n">
        <x:f>IFERROR(ABS(G4194-D4194)/ABS(D4194),"")</x:f>
        <x:v>0.42005041069696253</x:v>
      </x:c>
      <x:c r="K4194" s="120" t="n">
        <x:f>E4194-D4194</x:f>
        <x:v>10651.504968402296</x:v>
      </x:c>
      <x:c r="L4194" s="77" t="str">
        <x:v>weighted_hybrid</x:v>
      </x:c>
      <x:c r="M4194" s="77" t="str">
        <x:v>是</x:v>
      </x:c>
      <x:c r="N4194" s="77" t="str">
        <x:v>是</x:v>
      </x:c>
    </x:row>
    <x:row r="4195">
      <x:c r="A4195" s="77" t="str">
        <x:v>5364</x:v>
      </x:c>
      <x:c r="B4195" s="77" t="str">
        <x:v>力麗店</x:v>
      </x:c>
      <x:c r="C4195" s="125" t="n">
        <x:v>45717</x:v>
      </x:c>
      <x:c r="D4195" s="120" t="n">
        <x:v>18478</x:v>
      </x:c>
      <x:c r="E4195" s="120" t="n">
        <x:v>28953.203901075252</x:v>
      </x:c>
      <x:c r="F4195" s="120" t="n">
        <x:v>21057.0169981978</x:v>
      </x:c>
      <x:c r="G4195" s="120" t="n">
        <x:v>29830.55800139497</x:v>
      </x:c>
      <x:c r="H4195" s="119" t="n">
        <x:v>0.5669013909013558</x:v>
      </x:c>
      <x:c r="I4195" s="119" t="n">
        <x:f>IFERROR(ABS(F4195-D4195)/ABS(D4195),"")</x:f>
        <x:v>0.13957230209967528</x:v>
      </x:c>
      <x:c r="J4195" s="119" t="n">
        <x:f>IFERROR(ABS(G4195-D4195)/ABS(D4195),"")</x:f>
        <x:v>0.6143824007682092</x:v>
      </x:c>
      <x:c r="K4195" s="120" t="n">
        <x:f>E4195-D4195</x:f>
        <x:v>10475.203901075252</x:v>
      </x:c>
      <x:c r="L4195" s="77" t="str">
        <x:v>weighted_hybrid</x:v>
      </x:c>
      <x:c r="M4195" s="77" t="str">
        <x:v>是</x:v>
      </x:c>
      <x:c r="N4195" s="77" t="str">
        <x:v>是</x:v>
      </x:c>
    </x:row>
    <x:row r="4196">
      <x:c r="A4196" s="77" t="str">
        <x:v>5364</x:v>
      </x:c>
      <x:c r="B4196" s="77" t="str">
        <x:v>力麗店</x:v>
      </x:c>
      <x:c r="C4196" s="125" t="n">
        <x:v>45748</x:v>
      </x:c>
      <x:c r="D4196" s="120" t="n">
        <x:v>25707</x:v>
      </x:c>
      <x:c r="E4196" s="120" t="n">
        <x:v>18287.18232055907</x:v>
      </x:c>
      <x:c r="F4196" s="120" t="n">
        <x:v>22790.39720825425</x:v>
      </x:c>
      <x:c r="G4196" s="120" t="n">
        <x:v>17786.82511081516</x:v>
      </x:c>
      <x:c r="H4196" s="119" t="n">
        <x:v>0.28863024388069125</x:v>
      </x:c>
      <x:c r="I4196" s="119" t="n">
        <x:f>IFERROR(ABS(F4196-D4196)/ABS(D4196),"")</x:f>
        <x:v>0.11345558765105809</x:v>
      </x:c>
      <x:c r="J4196" s="119" t="n">
        <x:f>IFERROR(ABS(G4196-D4196)/ABS(D4196),"")</x:f>
        <x:v>0.3080940945728728</x:v>
      </x:c>
      <x:c r="K4196" s="120" t="n">
        <x:f>E4196-D4196</x:f>
        <x:v>-7419.81767944093</x:v>
      </x:c>
      <x:c r="L4196" s="77" t="str">
        <x:v>weighted_hybrid</x:v>
      </x:c>
      <x:c r="M4196" s="77" t="str">
        <x:v>是</x:v>
      </x:c>
      <x:c r="N4196" s="77" t="str">
        <x:v>是</x:v>
      </x:c>
    </x:row>
    <x:row r="4197">
      <x:c r="A4197" s="77" t="str">
        <x:v>5364</x:v>
      </x:c>
      <x:c r="B4197" s="77" t="str">
        <x:v>力麗店</x:v>
      </x:c>
      <x:c r="C4197" s="125" t="n">
        <x:v>45778</x:v>
      </x:c>
      <x:c r="D4197" s="120" t="n">
        <x:v>25874</x:v>
      </x:c>
      <x:c r="E4197" s="120" t="n">
        <x:v>21523.88153913931</x:v>
      </x:c>
      <x:c r="F4197" s="120" t="n">
        <x:v>20149.60226464906</x:v>
      </x:c>
      <x:c r="G4197" s="120" t="n">
        <x:v>21676.579236304893</x:v>
      </x:c>
      <x:c r="H4197" s="119" t="n">
        <x:v>0.16812701788902717</x:v>
      </x:c>
      <x:c r="I4197" s="119" t="n">
        <x:f>IFERROR(ABS(F4197-D4197)/ABS(D4197),"")</x:f>
        <x:v>0.22124131310778927</x:v>
      </x:c>
      <x:c r="J4197" s="119" t="n">
        <x:f>IFERROR(ABS(G4197-D4197)/ABS(D4197),"")</x:f>
        <x:v>0.162225429531387</x:v>
      </x:c>
      <x:c r="K4197" s="120" t="n">
        <x:f>E4197-D4197</x:f>
        <x:v>-4350.118460860689</x:v>
      </x:c>
      <x:c r="L4197" s="77" t="str">
        <x:v>weighted_hybrid</x:v>
      </x:c>
      <x:c r="M4197" s="77" t="str">
        <x:v>是</x:v>
      </x:c>
      <x:c r="N4197" s="77" t="str">
        <x:v>是</x:v>
      </x:c>
    </x:row>
    <x:row r="4198">
      <x:c r="A4198" s="77" t="str">
        <x:v>5364</x:v>
      </x:c>
      <x:c r="B4198" s="77" t="str">
        <x:v>力麗店</x:v>
      </x:c>
      <x:c r="C4198" s="125" t="n">
        <x:v>45809</x:v>
      </x:c>
      <x:c r="D4198" s="120" t="n">
        <x:v>30982</x:v>
      </x:c>
      <x:c r="E4198" s="120" t="n">
        <x:v>26288.76943057605</x:v>
      </x:c>
      <x:c r="F4198" s="120" t="n">
        <x:v>16143.645252748074</x:v>
      </x:c>
      <x:c r="G4198" s="120" t="n">
        <x:v>27416.005450334713</x:v>
      </x:c>
      <x:c r="H4198" s="119" t="n">
        <x:v>0.15148249207358955</x:v>
      </x:c>
      <x:c r="I4198" s="119" t="n">
        <x:f>IFERROR(ABS(F4198-D4198)/ABS(D4198),"")</x:f>
        <x:v>0.4789346958637895</x:v>
      </x:c>
      <x:c r="J4198" s="119" t="n">
        <x:f>IFERROR(ABS(G4198-D4198)/ABS(D4198),"")</x:f>
        <x:v>0.11509891387467844</x:v>
      </x:c>
      <x:c r="K4198" s="120" t="n">
        <x:f>E4198-D4198</x:f>
        <x:v>-4693.230569423951</x:v>
      </x:c>
      <x:c r="L4198" s="77" t="str">
        <x:v>weighted_hybrid</x:v>
      </x:c>
      <x:c r="M4198" s="77" t="str">
        <x:v>是</x:v>
      </x:c>
      <x:c r="N4198" s="77" t="str">
        <x:v>是</x:v>
      </x:c>
    </x:row>
    <x:row r="4199">
      <x:c r="A4199" s="77" t="str">
        <x:v>5364</x:v>
      </x:c>
      <x:c r="B4199" s="77" t="str">
        <x:v>力麗店</x:v>
      </x:c>
      <x:c r="C4199" s="125" t="n">
        <x:v>45839</x:v>
      </x:c>
      <x:c r="D4199" s="120" t="n">
        <x:v>31296</x:v>
      </x:c>
      <x:c r="E4199" s="120" t="n">
        <x:v>35235.685957189075</x:v>
      </x:c>
      <x:c r="F4199" s="120" t="n">
        <x:v>51327.44684298245</x:v>
      </x:c>
      <x:c r="G4199" s="120" t="n">
        <x:v>33447.71252543425</x:v>
      </x:c>
      <x:c r="H4199" s="119" t="n">
        <x:v>0.125884648427565</x:v>
      </x:c>
      <x:c r="I4199" s="119" t="n">
        <x:f>IFERROR(ABS(F4199-D4199)/ABS(D4199),"")</x:f>
        <x:v>0.6400641245840506</x:v>
      </x:c>
      <x:c r="J4199" s="119" t="n">
        <x:f>IFERROR(ABS(G4199-D4199)/ABS(D4199),"")</x:f>
        <x:v>0.06875359552128878</x:v>
      </x:c>
      <x:c r="K4199" s="120" t="n">
        <x:f>E4199-D4199</x:f>
        <x:v>3939.6859571890745</x:v>
      </x:c>
      <x:c r="L4199" s="77" t="str">
        <x:v>weighted_hybrid</x:v>
      </x:c>
      <x:c r="M4199" s="77" t="str">
        <x:v>是</x:v>
      </x:c>
      <x:c r="N4199" s="77" t="str">
        <x:v>是</x:v>
      </x:c>
    </x:row>
    <x:row r="4200">
      <x:c r="A4200" s="77" t="str">
        <x:v>5364</x:v>
      </x:c>
      <x:c r="B4200" s="77" t="str">
        <x:v>力麗店</x:v>
      </x:c>
      <x:c r="C4200" s="125" t="n">
        <x:v>45870</x:v>
      </x:c>
      <x:c r="D4200" s="120" t="n">
        <x:v>34701</x:v>
      </x:c>
      <x:c r="E4200" s="120" t="n">
        <x:v>34311.2100236031</x:v>
      </x:c>
      <x:c r="F4200" s="120" t="n">
        <x:v>40692.65504243495</x:v>
      </x:c>
      <x:c r="G4200" s="120" t="n">
        <x:v>33602.16057706622</x:v>
      </x:c>
      <x:c r="H4200" s="119" t="n">
        <x:v>0.011232816817869903</x:v>
      </x:c>
      <x:c r="I4200" s="119" t="n">
        <x:f>IFERROR(ABS(F4200-D4200)/ABS(D4200),"")</x:f>
        <x:v>0.172665198191261</x:v>
      </x:c>
      <x:c r="J4200" s="119" t="n">
        <x:f>IFERROR(ABS(G4200-D4200)/ABS(D4200),"")</x:f>
        <x:v>0.03166592959666232</x:v>
      </x:c>
      <x:c r="K4200" s="120" t="n">
        <x:f>E4200-D4200</x:f>
        <x:v>-389.7899763969035</x:v>
      </x:c>
      <x:c r="L4200" s="77" t="str">
        <x:v>weighted_hybrid</x:v>
      </x:c>
      <x:c r="M4200" s="77" t="str">
        <x:v>是</x:v>
      </x:c>
      <x:c r="N4200" s="77" t="str">
        <x:v>是</x:v>
      </x:c>
    </x:row>
    <x:row r="4201">
      <x:c r="A4201" s="77" t="str">
        <x:v>5364</x:v>
      </x:c>
      <x:c r="B4201" s="77" t="str">
        <x:v>力麗店</x:v>
      </x:c>
      <x:c r="C4201" s="125" t="n">
        <x:v>45901</x:v>
      </x:c>
      <x:c r="D4201" s="120" t="n">
        <x:v>17733</x:v>
      </x:c>
      <x:c r="E4201" s="120" t="n">
        <x:v>35976.58135257365</x:v>
      </x:c>
      <x:c r="F4201" s="120" t="n">
        <x:v>32293.3026666068</x:v>
      </x:c>
      <x:c r="G4201" s="120" t="n">
        <x:v>36385.8345399033</x:v>
      </x:c>
      <x:c r="H4201" s="119" t="n">
        <x:v>1.0287927227527014</x:v>
      </x:c>
      <x:c r="I4201" s="119" t="n">
        <x:f>IFERROR(ABS(F4201-D4201)/ABS(D4201),"")</x:f>
        <x:v>0.8210851331758191</x:v>
      </x:c>
      <x:c r="J4201" s="119" t="n">
        <x:f>IFERROR(ABS(G4201-D4201)/ABS(D4201),"")</x:f>
        <x:v>1.051871343816799</x:v>
      </x:c>
      <x:c r="K4201" s="120" t="n">
        <x:f>E4201-D4201</x:f>
        <x:v>18243.581352573652</x:v>
      </x:c>
      <x:c r="L4201" s="77" t="str">
        <x:v>weighted_hybrid</x:v>
      </x:c>
      <x:c r="M4201" s="77" t="str">
        <x:v>是</x:v>
      </x:c>
      <x:c r="N4201" s="77" t="str">
        <x:v>是</x:v>
      </x:c>
    </x:row>
    <x:row r="4202">
      <x:c r="A4202" s="77" t="str">
        <x:v>5364</x:v>
      </x:c>
      <x:c r="B4202" s="77" t="str">
        <x:v>力麗店</x:v>
      </x:c>
      <x:c r="C4202" s="125" t="n">
        <x:v>45931</x:v>
      </x:c>
      <x:c r="D4202" s="120" t="n">
        <x:v>24365</x:v>
      </x:c>
      <x:c r="E4202" s="120" t="n">
        <x:v>21557.63148237657</x:v>
      </x:c>
      <x:c r="F4202" s="120" t="n">
        <x:v>24073.9613001174</x:v>
      </x:c>
      <x:c r="G4202" s="120" t="n">
        <x:v>21278.039280405366</x:v>
      </x:c>
      <x:c r="H4202" s="119" t="n">
        <x:v>0.11522136333361085</x:v>
      </x:c>
      <x:c r="I4202" s="119" t="n">
        <x:f>IFERROR(ABS(F4202-D4202)/ABS(D4202),"")</x:f>
        <x:v>0.01194494971814487</x:v>
      </x:c>
      <x:c r="J4202" s="119" t="n">
        <x:f>IFERROR(ABS(G4202-D4202)/ABS(D4202),"")</x:f>
        <x:v>0.12669652040199605</x:v>
      </x:c>
      <x:c r="K4202" s="120" t="n">
        <x:f>E4202-D4202</x:f>
        <x:v>-2807.3685176234285</x:v>
      </x:c>
      <x:c r="L4202" s="77" t="str">
        <x:v>weighted_hybrid</x:v>
      </x:c>
      <x:c r="M4202" s="77" t="str">
        <x:v>是</x:v>
      </x:c>
      <x:c r="N4202" s="77" t="str">
        <x:v>是</x:v>
      </x:c>
    </x:row>
    <x:row r="4203">
      <x:c r="A4203" s="77" t="str">
        <x:v>5364</x:v>
      </x:c>
      <x:c r="B4203" s="77" t="str">
        <x:v>力麗店</x:v>
      </x:c>
      <x:c r="C4203" s="125" t="n">
        <x:v>45962</x:v>
      </x:c>
      <x:c r="D4203" s="120" t="n">
        <x:v>24992</x:v>
      </x:c>
      <x:c r="E4203" s="120" t="n">
        <x:v>38118.75412625774</x:v>
      </x:c>
      <x:c r="F4203" s="120" t="n">
        <x:v>31250.527950864496</x:v>
      </x:c>
      <x:c r="G4203" s="120" t="n">
        <x:v>38881.8903679681</x:v>
      </x:c>
      <x:c r="H4203" s="119" t="n">
        <x:v>0.5252382412875217</x:v>
      </x:c>
      <x:c r="I4203" s="119" t="n">
        <x:f>IFERROR(ABS(F4203-D4203)/ABS(D4203),"")</x:f>
        <x:v>0.2504212528354872</x:v>
      </x:c>
      <x:c r="J4203" s="119" t="n">
        <x:f>IFERROR(ABS(G4203-D4203)/ABS(D4203),"")</x:f>
        <x:v>0.5557734622266366</x:v>
      </x:c>
      <x:c r="K4203" s="120" t="n">
        <x:f>E4203-D4203</x:f>
        <x:v>13126.754126257743</x:v>
      </x:c>
      <x:c r="L4203" s="77" t="str">
        <x:v>weighted_hybrid</x:v>
      </x:c>
      <x:c r="M4203" s="77" t="str">
        <x:v>是</x:v>
      </x:c>
      <x:c r="N4203" s="77" t="str">
        <x:v>是</x:v>
      </x:c>
    </x:row>
    <x:row r="4204">
      <x:c r="A4204" s="77" t="str">
        <x:v>5364</x:v>
      </x:c>
      <x:c r="B4204" s="77" t="str">
        <x:v>力麗店</x:v>
      </x:c>
      <x:c r="C4204" s="125" t="n">
        <x:v>45992</x:v>
      </x:c>
      <x:c r="D4204" s="120" t="n">
        <x:v>25547</x:v>
      </x:c>
      <x:c r="E4204" s="120" t="n">
        <x:v>25715.38040630058</x:v>
      </x:c>
      <x:c r="F4204" s="120" t="n">
        <x:v>28574.44004812411</x:v>
      </x:c>
      <x:c r="G4204" s="120" t="n">
        <x:v>25397.70711276463</x:v>
      </x:c>
      <x:c r="H4204" s="119" t="n">
        <x:v>0.006591005061282379</x:v>
      </x:c>
      <x:c r="I4204" s="119" t="n">
        <x:f>IFERROR(ABS(F4204-D4204)/ABS(D4204),"")</x:f>
        <x:v>0.11850471868024073</x:v>
      </x:c>
      <x:c r="J4204" s="119" t="n">
        <x:f>IFERROR(ABS(G4204-D4204)/ABS(D4204),"")</x:f>
        <x:v>0.005843852007490882</x:v>
      </x:c>
      <x:c r="K4204" s="120" t="n">
        <x:f>E4204-D4204</x:f>
        <x:v>168.38040630058094</x:v>
      </x:c>
      <x:c r="L4204" s="77" t="str">
        <x:v>weighted_hybrid</x:v>
      </x:c>
      <x:c r="M4204" s="77" t="str">
        <x:v>是</x:v>
      </x:c>
      <x:c r="N4204" s="77" t="str">
        <x:v>是</x:v>
      </x:c>
    </x:row>
    <x:row r="4205">
      <x:c r="A4205" s="77" t="str">
        <x:v>5381</x:v>
      </x:c>
      <x:c r="B4205" s="77" t="str">
        <x:v>光譜</x:v>
      </x:c>
      <x:c r="C4205" s="125" t="n">
        <x:v>45658</x:v>
      </x:c>
      <x:c r="D4205" s="120" t="n">
        <x:v>361788</x:v>
      </x:c>
      <x:c r="E4205" s="120" t="n">
        <x:v>236750.94487518768</x:v>
      </x:c>
      <x:c r="F4205" s="120" t="n">
        <x:v>165123.63106425578</x:v>
      </x:c>
      <x:c r="G4205" s="120" t="n">
        <x:v>244709.53529862454</x:v>
      </x:c>
      <x:c r="H4205" s="119" t="n">
        <x:v>0.3456086302608498</x:v>
      </x:c>
      <x:c r="I4205" s="119" t="n">
        <x:f>IFERROR(ABS(F4205-D4205)/ABS(D4205),"")</x:f>
        <x:v>0.5435900829650078</x:v>
      </x:c>
      <x:c r="J4205" s="119" t="n">
        <x:f>IFERROR(ABS(G4205-D4205)/ABS(D4205),"")</x:f>
        <x:v>0.3236106910714989</x:v>
      </x:c>
      <x:c r="K4205" s="120" t="n">
        <x:f>E4205-D4205</x:f>
        <x:v>-125037.05512481232</x:v>
      </x:c>
      <x:c r="L4205" s="77" t="str">
        <x:v>weighted_hybrid</x:v>
      </x:c>
      <x:c r="M4205" s="77" t="str">
        <x:v>是</x:v>
      </x:c>
      <x:c r="N4205" s="77" t="str">
        <x:v>是</x:v>
      </x:c>
    </x:row>
    <x:row r="4206">
      <x:c r="A4206" s="77" t="str">
        <x:v>5381</x:v>
      </x:c>
      <x:c r="B4206" s="77" t="str">
        <x:v>光譜</x:v>
      </x:c>
      <x:c r="C4206" s="125" t="n">
        <x:v>45689</x:v>
      </x:c>
      <x:c r="D4206" s="120" t="n">
        <x:v>123082</x:v>
      </x:c>
      <x:c r="E4206" s="120" t="n">
        <x:v>278222.88054639864</x:v>
      </x:c>
      <x:c r="F4206" s="120" t="n">
        <x:v>210013.08133435587</x:v>
      </x:c>
      <x:c r="G4206" s="120" t="n">
        <x:v>285801.7471255145</x:v>
      </x:c>
      <x:c r="H4206" s="119" t="n">
        <x:v>1.2604676601485079</x:v>
      </x:c>
      <x:c r="I4206" s="119" t="n">
        <x:f>IFERROR(ABS(F4206-D4206)/ABS(D4206),"")</x:f>
        <x:v>0.7062859015482026</x:v>
      </x:c>
      <x:c r="J4206" s="119" t="n">
        <x:f>IFERROR(ABS(G4206-D4206)/ABS(D4206),"")</x:f>
        <x:v>1.3220434111040973</x:v>
      </x:c>
      <x:c r="K4206" s="120" t="n">
        <x:f>E4206-D4206</x:f>
        <x:v>155140.88054639864</x:v>
      </x:c>
      <x:c r="L4206" s="77" t="str">
        <x:v>weighted_hybrid</x:v>
      </x:c>
      <x:c r="M4206" s="77" t="str">
        <x:v>是</x:v>
      </x:c>
      <x:c r="N4206" s="77" t="str">
        <x:v>是</x:v>
      </x:c>
    </x:row>
    <x:row r="4207">
      <x:c r="A4207" s="77" t="str">
        <x:v>5381</x:v>
      </x:c>
      <x:c r="B4207" s="77" t="str">
        <x:v>光譜</x:v>
      </x:c>
      <x:c r="C4207" s="125" t="n">
        <x:v>45717</x:v>
      </x:c>
      <x:c r="D4207" s="120" t="n">
        <x:v>187336</x:v>
      </x:c>
      <x:c r="E4207" s="120" t="n">
        <x:v>175275.57307379547</x:v>
      </x:c>
      <x:c r="F4207" s="120" t="n">
        <x:v>269983.7605468855</x:v>
      </x:c>
      <x:c r="G4207" s="120" t="n">
        <x:v>164752.44113234102</x:v>
      </x:c>
      <x:c r="H4207" s="119" t="n">
        <x:v>0.06437858674362924</x:v>
      </x:c>
      <x:c r="I4207" s="119" t="n">
        <x:f>IFERROR(ABS(F4207-D4207)/ABS(D4207),"")</x:f>
        <x:v>0.4411739363864153</x:v>
      </x:c>
      <x:c r="J4207" s="119" t="n">
        <x:f>IFERROR(ABS(G4207-D4207)/ABS(D4207),"")</x:f>
        <x:v>0.12055108931363423</x:v>
      </x:c>
      <x:c r="K4207" s="120" t="n">
        <x:f>E4207-D4207</x:f>
        <x:v>-12060.426926204527</x:v>
      </x:c>
      <x:c r="L4207" s="77" t="str">
        <x:v>weighted_hybrid</x:v>
      </x:c>
      <x:c r="M4207" s="77" t="str">
        <x:v>是</x:v>
      </x:c>
      <x:c r="N4207" s="77" t="str">
        <x:v>是</x:v>
      </x:c>
    </x:row>
    <x:row r="4208">
      <x:c r="A4208" s="77" t="str">
        <x:v>5381</x:v>
      </x:c>
      <x:c r="B4208" s="77" t="str">
        <x:v>光譜</x:v>
      </x:c>
      <x:c r="C4208" s="125" t="n">
        <x:v>45748</x:v>
      </x:c>
      <x:c r="D4208" s="120" t="n">
        <x:v>223961</x:v>
      </x:c>
      <x:c r="E4208" s="120" t="n">
        <x:v>178973.6212716847</x:v>
      </x:c>
      <x:c r="F4208" s="120" t="n">
        <x:v>203938.48622201136</x:v>
      </x:c>
      <x:c r="G4208" s="120" t="n">
        <x:v>176199.7473883151</x:v>
      </x:c>
      <x:c r="H4208" s="119" t="n">
        <x:v>0.20087148534037308</x:v>
      </x:c>
      <x:c r="I4208" s="119" t="n">
        <x:f>IFERROR(ABS(F4208-D4208)/ABS(D4208),"")</x:f>
        <x:v>0.08940178771298861</x:v>
      </x:c>
      <x:c r="J4208" s="119" t="n">
        <x:f>IFERROR(ABS(G4208-D4208)/ABS(D4208),"")</x:f>
        <x:v>0.21325700729897126</x:v>
      </x:c>
      <x:c r="K4208" s="120" t="n">
        <x:f>E4208-D4208</x:f>
        <x:v>-44987.37872831529</x:v>
      </x:c>
      <x:c r="L4208" s="77" t="str">
        <x:v>weighted_hybrid</x:v>
      </x:c>
      <x:c r="M4208" s="77" t="str">
        <x:v>是</x:v>
      </x:c>
      <x:c r="N4208" s="77" t="str">
        <x:v>是</x:v>
      </x:c>
    </x:row>
    <x:row r="4209">
      <x:c r="A4209" s="77" t="str">
        <x:v>5381</x:v>
      </x:c>
      <x:c r="B4209" s="77" t="str">
        <x:v>光譜</x:v>
      </x:c>
      <x:c r="C4209" s="125" t="n">
        <x:v>45778</x:v>
      </x:c>
      <x:c r="D4209" s="120" t="n">
        <x:v>93598</x:v>
      </x:c>
      <x:c r="E4209" s="120" t="n">
        <x:v>170621.3031803959</x:v>
      </x:c>
      <x:c r="F4209" s="120" t="n">
        <x:v>222632.4111918576</x:v>
      </x:c>
      <x:c r="G4209" s="120" t="n">
        <x:v>164842.29117912237</x:v>
      </x:c>
      <x:c r="H4209" s="119" t="n">
        <x:v>0.8229161219299118</x:v>
      </x:c>
      <x:c r="I4209" s="119" t="n">
        <x:f>IFERROR(ABS(F4209-D4209)/ABS(D4209),"")</x:f>
        <x:v>1.378602226456309</x:v>
      </x:c>
      <x:c r="J4209" s="119" t="n">
        <x:f>IFERROR(ABS(G4209-D4209)/ABS(D4209),"")</x:f>
        <x:v>0.761173221426979</x:v>
      </x:c>
      <x:c r="K4209" s="120" t="n">
        <x:f>E4209-D4209</x:f>
        <x:v>77023.30318039589</x:v>
      </x:c>
      <x:c r="L4209" s="77" t="str">
        <x:v>weighted_hybrid</x:v>
      </x:c>
      <x:c r="M4209" s="77" t="str">
        <x:v>是</x:v>
      </x:c>
      <x:c r="N4209" s="77" t="str">
        <x:v>是</x:v>
      </x:c>
    </x:row>
    <x:row r="4210">
      <x:c r="A4210" s="77" t="str">
        <x:v>5381</x:v>
      </x:c>
      <x:c r="B4210" s="77" t="str">
        <x:v>光譜</x:v>
      </x:c>
      <x:c r="C4210" s="125" t="n">
        <x:v>45809</x:v>
      </x:c>
      <x:c r="D4210" s="120" t="n">
        <x:v>114377</x:v>
      </x:c>
      <x:c r="E4210" s="120" t="n">
        <x:v>104609.97253220071</x:v>
      </x:c>
      <x:c r="F4210" s="120" t="n">
        <x:v>104687.40385774898</x:v>
      </x:c>
      <x:c r="G4210" s="120" t="n">
        <x:v>104601.36905158423</x:v>
      </x:c>
      <x:c r="H4210" s="119" t="n">
        <x:v>0.08539328245887971</x:v>
      </x:c>
      <x:c r="I4210" s="119" t="n">
        <x:f>IFERROR(ABS(F4210-D4210)/ABS(D4210),"")</x:f>
        <x:v>0.08471629910078964</x:v>
      </x:c>
      <x:c r="J4210" s="119" t="n">
        <x:f>IFERROR(ABS(G4210-D4210)/ABS(D4210),"")</x:f>
        <x:v>0.08546850283200091</x:v>
      </x:c>
      <x:c r="K4210" s="120" t="n">
        <x:f>E4210-D4210</x:f>
        <x:v>-9767.027467799286</x:v>
      </x:c>
      <x:c r="L4210" s="77" t="str">
        <x:v>weighted_hybrid</x:v>
      </x:c>
      <x:c r="M4210" s="77" t="str">
        <x:v>是</x:v>
      </x:c>
      <x:c r="N4210" s="77" t="str">
        <x:v>是</x:v>
      </x:c>
    </x:row>
    <x:row r="4211">
      <x:c r="A4211" s="77" t="str">
        <x:v>5381</x:v>
      </x:c>
      <x:c r="B4211" s="77" t="str">
        <x:v>光譜</x:v>
      </x:c>
      <x:c r="C4211" s="125" t="n">
        <x:v>45839</x:v>
      </x:c>
      <x:c r="D4211" s="120" t="n">
        <x:v>228260</x:v>
      </x:c>
      <x:c r="E4211" s="120" t="n">
        <x:v>93619.54133926102</x:v>
      </x:c>
      <x:c r="F4211" s="120" t="n">
        <x:v>138024.9810083343</x:v>
      </x:c>
      <x:c r="G4211" s="120" t="n">
        <x:v>88685.60359825287</x:v>
      </x:c>
      <x:c r="H4211" s="119" t="n">
        <x:v>0.5898556850115613</x:v>
      </x:c>
      <x:c r="I4211" s="119" t="n">
        <x:f>IFERROR(ABS(F4211-D4211)/ABS(D4211),"")</x:f>
        <x:v>0.395316827265687</x:v>
      </x:c>
      <x:c r="J4211" s="119" t="n">
        <x:f>IFERROR(ABS(G4211-D4211)/ABS(D4211),"")</x:f>
        <x:v>0.6114711136499918</x:v>
      </x:c>
      <x:c r="K4211" s="120" t="n">
        <x:f>E4211-D4211</x:f>
        <x:v>-134640.45866073898</x:v>
      </x:c>
      <x:c r="L4211" s="77" t="str">
        <x:v>weighted_hybrid</x:v>
      </x:c>
      <x:c r="M4211" s="77" t="str">
        <x:v>是</x:v>
      </x:c>
      <x:c r="N4211" s="77" t="str">
        <x:v>是</x:v>
      </x:c>
    </x:row>
    <x:row r="4212">
      <x:c r="A4212" s="77" t="str">
        <x:v>5381</x:v>
      </x:c>
      <x:c r="B4212" s="77" t="str">
        <x:v>光譜</x:v>
      </x:c>
      <x:c r="C4212" s="125" t="n">
        <x:v>45870</x:v>
      </x:c>
      <x:c r="D4212" s="120" t="n">
        <x:v>204466</x:v>
      </x:c>
      <x:c r="E4212" s="120" t="n">
        <x:v>243961.28106181702</x:v>
      </x:c>
      <x:c r="F4212" s="120" t="n">
        <x:v>176576.12246721698</x:v>
      </x:c>
      <x:c r="G4212" s="120" t="n">
        <x:v>251448.52090566145</x:v>
      </x:c>
      <x:c r="H4212" s="119" t="n">
        <x:v>0.19316307386957743</x:v>
      </x:c>
      <x:c r="I4212" s="119" t="n">
        <x:f>IFERROR(ABS(F4212-D4212)/ABS(D4212),"")</x:f>
        <x:v>0.13640349756332604</x:v>
      </x:c>
      <x:c r="J4212" s="119" t="n">
        <x:f>IFERROR(ABS(G4212-D4212)/ABS(D4212),"")</x:f>
        <x:v>0.22978158180656663</x:v>
      </x:c>
      <x:c r="K4212" s="120" t="n">
        <x:f>E4212-D4212</x:f>
        <x:v>39495.28106181702</x:v>
      </x:c>
      <x:c r="L4212" s="77" t="str">
        <x:v>weighted_hybrid</x:v>
      </x:c>
      <x:c r="M4212" s="77" t="str">
        <x:v>是</x:v>
      </x:c>
      <x:c r="N4212" s="77" t="str">
        <x:v>是</x:v>
      </x:c>
    </x:row>
    <x:row r="4213">
      <x:c r="A4213" s="77" t="str">
        <x:v>5381</x:v>
      </x:c>
      <x:c r="B4213" s="77" t="str">
        <x:v>光譜</x:v>
      </x:c>
      <x:c r="C4213" s="125" t="n">
        <x:v>45901</x:v>
      </x:c>
      <x:c r="D4213" s="120" t="n">
        <x:v>154118</x:v>
      </x:c>
      <x:c r="E4213" s="120" t="n">
        <x:v>173814.87520513101</x:v>
      </x:c>
      <x:c r="F4213" s="120" t="n">
        <x:v>173565.72064431582</x:v>
      </x:c>
      <x:c r="G4213" s="120" t="n">
        <x:v>173842.55904522157</x:v>
      </x:c>
      <x:c r="H4213" s="119" t="n">
        <x:v>0.12780385941376746</x:v>
      </x:c>
      <x:c r="I4213" s="119" t="n">
        <x:f>IFERROR(ABS(F4213-D4213)/ABS(D4213),"")</x:f>
        <x:v>0.1261872113855346</x:v>
      </x:c>
      <x:c r="J4213" s="119" t="n">
        <x:f>IFERROR(ABS(G4213-D4213)/ABS(D4213),"")</x:f>
        <x:v>0.12798348697245987</x:v>
      </x:c>
      <x:c r="K4213" s="120" t="n">
        <x:f>E4213-D4213</x:f>
        <x:v>19696.875205131015</x:v>
      </x:c>
      <x:c r="L4213" s="77" t="str">
        <x:v>weighted_hybrid</x:v>
      </x:c>
      <x:c r="M4213" s="77" t="str">
        <x:v>是</x:v>
      </x:c>
      <x:c r="N4213" s="77" t="str">
        <x:v>是</x:v>
      </x:c>
    </x:row>
    <x:row r="4214">
      <x:c r="A4214" s="77" t="str">
        <x:v>5381</x:v>
      </x:c>
      <x:c r="B4214" s="77" t="str">
        <x:v>光譜</x:v>
      </x:c>
      <x:c r="C4214" s="125" t="n">
        <x:v>45931</x:v>
      </x:c>
      <x:c r="D4214" s="120" t="n">
        <x:v>211043</x:v>
      </x:c>
      <x:c r="E4214" s="120" t="n">
        <x:v>179497.89884204976</x:v>
      </x:c>
      <x:c r="F4214" s="120" t="n">
        <x:v>197770.3534429758</x:v>
      </x:c>
      <x:c r="G4214" s="120" t="n">
        <x:v>177467.62610861353</x:v>
      </x:c>
      <x:c r="H4214" s="119" t="n">
        <x:v>0.149472387892279</x:v>
      </x:c>
      <x:c r="I4214" s="119" t="n">
        <x:f>IFERROR(ABS(F4214-D4214)/ABS(D4214),"")</x:f>
        <x:v>0.06289072159239688</x:v>
      </x:c>
      <x:c r="J4214" s="119" t="n">
        <x:f>IFERROR(ABS(G4214-D4214)/ABS(D4214),"")</x:f>
        <x:v>0.15909257303671037</x:v>
      </x:c>
      <x:c r="K4214" s="120" t="n">
        <x:f>E4214-D4214</x:f>
        <x:v>-31545.101157950237</x:v>
      </x:c>
      <x:c r="L4214" s="77" t="str">
        <x:v>weighted_hybrid</x:v>
      </x:c>
      <x:c r="M4214" s="77" t="str">
        <x:v>是</x:v>
      </x:c>
      <x:c r="N4214" s="77" t="str">
        <x:v>是</x:v>
      </x:c>
    </x:row>
    <x:row r="4215">
      <x:c r="A4215" s="77" t="str">
        <x:v>5381</x:v>
      </x:c>
      <x:c r="B4215" s="77" t="str">
        <x:v>光譜</x:v>
      </x:c>
      <x:c r="C4215" s="125" t="n">
        <x:v>45962</x:v>
      </x:c>
      <x:c r="D4215" s="120" t="n">
        <x:v>124184</x:v>
      </x:c>
      <x:c r="E4215" s="120" t="n">
        <x:v>192647.43025153675</x:v>
      </x:c>
      <x:c r="F4215" s="120" t="n">
        <x:v>224889.7445008953</x:v>
      </x:c>
      <x:c r="G4215" s="120" t="n">
        <x:v>189064.9508904969</x:v>
      </x:c>
      <x:c r="H4215" s="119" t="n">
        <x:v>0.5513063699956254</x:v>
      </x:c>
      <x:c r="I4215" s="119" t="n">
        <x:f>IFERROR(ABS(F4215-D4215)/ABS(D4215),"")</x:f>
        <x:v>0.8109397708311481</x:v>
      </x:c>
      <x:c r="J4215" s="119" t="n">
        <x:f>IFERROR(ABS(G4215-D4215)/ABS(D4215),"")</x:f>
        <x:v>0.5224582143472339</x:v>
      </x:c>
      <x:c r="K4215" s="120" t="n">
        <x:f>E4215-D4215</x:f>
        <x:v>68463.43025153675</x:v>
      </x:c>
      <x:c r="L4215" s="77" t="str">
        <x:v>weighted_hybrid</x:v>
      </x:c>
      <x:c r="M4215" s="77" t="str">
        <x:v>是</x:v>
      </x:c>
      <x:c r="N4215" s="77" t="str">
        <x:v>是</x:v>
      </x:c>
    </x:row>
    <x:row r="4216">
      <x:c r="A4216" s="77" t="str">
        <x:v>5381</x:v>
      </x:c>
      <x:c r="B4216" s="77" t="str">
        <x:v>光譜</x:v>
      </x:c>
      <x:c r="C4216" s="125" t="n">
        <x:v>45992</x:v>
      </x:c>
      <x:c r="D4216" s="120" t="n">
        <x:v>171072</x:v>
      </x:c>
      <x:c r="E4216" s="120" t="n">
        <x:v>111378.96432058048</x:v>
      </x:c>
      <x:c r="F4216" s="120" t="n">
        <x:v>126901.03499152348</x:v>
      </x:c>
      <x:c r="G4216" s="120" t="n">
        <x:v>109654.28980158681</x:v>
      </x:c>
      <x:c r="H4216" s="119" t="n">
        <x:v>0.3489351599292668</x:v>
      </x:c>
      <x:c r="I4216" s="119" t="n">
        <x:f>IFERROR(ABS(F4216-D4216)/ABS(D4216),"")</x:f>
        <x:v>0.25820102067244505</x:v>
      </x:c>
      <x:c r="J4216" s="119" t="n">
        <x:f>IFERROR(ABS(G4216-D4216)/ABS(D4216),"")</x:f>
        <x:v>0.3590167309578025</x:v>
      </x:c>
      <x:c r="K4216" s="120" t="n">
        <x:f>E4216-D4216</x:f>
        <x:v>-59693.035679419525</x:v>
      </x:c>
      <x:c r="L4216" s="77" t="str">
        <x:v>weighted_hybrid</x:v>
      </x:c>
      <x:c r="M4216" s="77" t="str">
        <x:v>是</x:v>
      </x:c>
      <x:c r="N4216" s="77" t="str">
        <x:v>是</x:v>
      </x:c>
    </x:row>
    <x:row r="4217">
      <x:c r="A4217" s="77" t="str">
        <x:v>5386</x:v>
      </x:c>
      <x:c r="B4217" s="77" t="str">
        <x:v>青雲</x:v>
      </x:c>
      <x:c r="C4217" s="125" t="n">
        <x:v>45658</x:v>
      </x:c>
      <x:c r="D4217" s="120" t="n">
        <x:v>485594</x:v>
      </x:c>
      <x:c r="E4217" s="120" t="n">
        <x:v>439736.8053833614</x:v>
      </x:c>
      <x:c r="F4217" s="120" t="n">
        <x:v>572948.1454081979</x:v>
      </x:c>
      <x:c r="G4217" s="120" t="n">
        <x:v>424935.5453806018</x:v>
      </x:c>
      <x:c r="H4217" s="119" t="n">
        <x:v>0.09443525788341409</x:v>
      </x:c>
      <x:c r="I4217" s="119" t="n">
        <x:f>IFERROR(ABS(F4217-D4217)/ABS(D4217),"")</x:f>
        <x:v>0.17989131951424006</x:v>
      </x:c>
      <x:c r="J4217" s="119" t="n">
        <x:f>IFERROR(ABS(G4217-D4217)/ABS(D4217),"")</x:f>
        <x:v>0.12491598870537574</x:v>
      </x:c>
      <x:c r="K4217" s="120" t="n">
        <x:f>E4217-D4217</x:f>
        <x:v>-45857.19461663859</x:v>
      </x:c>
      <x:c r="L4217" s="77" t="str">
        <x:v>weighted_hybrid</x:v>
      </x:c>
      <x:c r="M4217" s="77" t="str">
        <x:v>是</x:v>
      </x:c>
      <x:c r="N4217" s="77" t="str">
        <x:v>是</x:v>
      </x:c>
    </x:row>
    <x:row r="4218">
      <x:c r="A4218" s="77" t="str">
        <x:v>5386</x:v>
      </x:c>
      <x:c r="B4218" s="77" t="str">
        <x:v>青雲</x:v>
      </x:c>
      <x:c r="C4218" s="125" t="n">
        <x:v>45689</x:v>
      </x:c>
      <x:c r="D4218" s="120" t="n">
        <x:v>256940</x:v>
      </x:c>
      <x:c r="E4218" s="120" t="n">
        <x:v>589858.3718620567</x:v>
      </x:c>
      <x:c r="F4218" s="120" t="n">
        <x:v>563063.5152903119</x:v>
      </x:c>
      <x:c r="G4218" s="120" t="n">
        <x:v>592835.5781478061</x:v>
      </x:c>
      <x:c r="H4218" s="119" t="n">
        <x:v>1.2957047243016138</x:v>
      </x:c>
      <x:c r="I4218" s="119" t="n">
        <x:f>IFERROR(ABS(F4218-D4218)/ABS(D4218),"")</x:f>
        <x:v>1.1914202354258265</x:v>
      </x:c>
      <x:c r="J4218" s="119" t="n">
        <x:f>IFERROR(ABS(G4218-D4218)/ABS(D4218),"")</x:f>
        <x:v>1.307291889732257</x:v>
      </x:c>
      <x:c r="K4218" s="120" t="n">
        <x:f>E4218-D4218</x:f>
        <x:v>332918.37186205667</x:v>
      </x:c>
      <x:c r="L4218" s="77" t="str">
        <x:v>weighted_hybrid</x:v>
      </x:c>
      <x:c r="M4218" s="77" t="str">
        <x:v>是</x:v>
      </x:c>
      <x:c r="N4218" s="77" t="str">
        <x:v>是</x:v>
      </x:c>
    </x:row>
    <x:row r="4219">
      <x:c r="A4219" s="77" t="str">
        <x:v>5386</x:v>
      </x:c>
      <x:c r="B4219" s="77" t="str">
        <x:v>青雲</x:v>
      </x:c>
      <x:c r="C4219" s="125" t="n">
        <x:v>45717</x:v>
      </x:c>
      <x:c r="D4219" s="120" t="n">
        <x:v>504172</x:v>
      </x:c>
      <x:c r="E4219" s="120" t="n">
        <x:v>302411.3209009949</x:v>
      </x:c>
      <x:c r="F4219" s="120" t="n">
        <x:v>327427.0765602316</x:v>
      </x:c>
      <x:c r="G4219" s="120" t="n">
        <x:v>299631.79249441304</x:v>
      </x:c>
      <x:c r="H4219" s="119" t="n">
        <x:v>0.400182237607414</x:v>
      </x:c>
      <x:c r="I4219" s="119" t="n">
        <x:f>IFERROR(ABS(F4219-D4219)/ABS(D4219),"")</x:f>
        <x:v>0.3505647347329252</x:v>
      </x:c>
      <x:c r="J4219" s="119" t="n">
        <x:f>IFERROR(ABS(G4219-D4219)/ABS(D4219),"")</x:f>
        <x:v>0.40569529348235717</x:v>
      </x:c>
      <x:c r="K4219" s="120" t="n">
        <x:f>E4219-D4219</x:f>
        <x:v>-201760.67909900512</x:v>
      </x:c>
      <x:c r="L4219" s="77" t="str">
        <x:v>weighted_hybrid</x:v>
      </x:c>
      <x:c r="M4219" s="77" t="str">
        <x:v>是</x:v>
      </x:c>
      <x:c r="N4219" s="77" t="str">
        <x:v>是</x:v>
      </x:c>
    </x:row>
    <x:row r="4220">
      <x:c r="A4220" s="77" t="str">
        <x:v>5386</x:v>
      </x:c>
      <x:c r="B4220" s="77" t="str">
        <x:v>青雲</x:v>
      </x:c>
      <x:c r="C4220" s="125" t="n">
        <x:v>45748</x:v>
      </x:c>
      <x:c r="D4220" s="120" t="n">
        <x:v>501804</x:v>
      </x:c>
      <x:c r="E4220" s="120" t="n">
        <x:v>363262.1724449248</x:v>
      </x:c>
      <x:c r="F4220" s="120" t="n">
        <x:v>339452.2585434005</x:v>
      </x:c>
      <x:c r="G4220" s="120" t="n">
        <x:v>365907.71843398304</x:v>
      </x:c>
      <x:c r="H4220" s="119" t="n">
        <x:v>0.27608753129722996</x:v>
      </x:c>
      <x:c r="I4220" s="119" t="n">
        <x:f>IFERROR(ABS(F4220-D4220)/ABS(D4220),"")</x:f>
        <x:v>0.3235361644319286</x:v>
      </x:c>
      <x:c r="J4220" s="119" t="n">
        <x:f>IFERROR(ABS(G4220-D4220)/ABS(D4220),"")</x:f>
        <x:v>0.27081546094893016</x:v>
      </x:c>
      <x:c r="K4220" s="120" t="n">
        <x:f>E4220-D4220</x:f>
        <x:v>-138541.82755507517</x:v>
      </x:c>
      <x:c r="L4220" s="77" t="str">
        <x:v>weighted_hybrid</x:v>
      </x:c>
      <x:c r="M4220" s="77" t="str">
        <x:v>是</x:v>
      </x:c>
      <x:c r="N4220" s="77" t="str">
        <x:v>是</x:v>
      </x:c>
    </x:row>
    <x:row r="4221">
      <x:c r="A4221" s="77" t="str">
        <x:v>5386</x:v>
      </x:c>
      <x:c r="B4221" s="77" t="str">
        <x:v>青雲</x:v>
      </x:c>
      <x:c r="C4221" s="125" t="n">
        <x:v>45778</x:v>
      </x:c>
      <x:c r="D4221" s="120" t="n">
        <x:v>474032</x:v>
      </x:c>
      <x:c r="E4221" s="120" t="n">
        <x:v>424843.29667575</x:v>
      </x:c>
      <x:c r="F4221" s="120" t="n">
        <x:v>488360.4034958717</x:v>
      </x:c>
      <x:c r="G4221" s="120" t="n">
        <x:v>417785.84036240313</x:v>
      </x:c>
      <x:c r="H4221" s="119" t="n">
        <x:v>0.10376663036303457</x:v>
      </x:c>
      <x:c r="I4221" s="119" t="n">
        <x:f>IFERROR(ABS(F4221-D4221)/ABS(D4221),"")</x:f>
        <x:v>0.03022665874006754</x:v>
      </x:c>
      <x:c r="J4221" s="119" t="n">
        <x:f>IFERROR(ABS(G4221-D4221)/ABS(D4221),"")</x:f>
        <x:v>0.1186547735967126</x:v>
      </x:c>
      <x:c r="K4221" s="120" t="n">
        <x:f>E4221-D4221</x:f>
        <x:v>-49188.703324250004</x:v>
      </x:c>
      <x:c r="L4221" s="77" t="str">
        <x:v>weighted_hybrid</x:v>
      </x:c>
      <x:c r="M4221" s="77" t="str">
        <x:v>是</x:v>
      </x:c>
      <x:c r="N4221" s="77" t="str">
        <x:v>是</x:v>
      </x:c>
    </x:row>
    <x:row r="4222">
      <x:c r="A4222" s="77" t="str">
        <x:v>5386</x:v>
      </x:c>
      <x:c r="B4222" s="77" t="str">
        <x:v>青雲</x:v>
      </x:c>
      <x:c r="C4222" s="125" t="n">
        <x:v>45809</x:v>
      </x:c>
      <x:c r="D4222" s="120" t="n">
        <x:v>289008</x:v>
      </x:c>
      <x:c r="E4222" s="120" t="n">
        <x:v>387169.30720712274</x:v>
      </x:c>
      <x:c r="F4222" s="120" t="n">
        <x:v>422001.4401928572</x:v>
      </x:c>
      <x:c r="G4222" s="120" t="n">
        <x:v>383299.07020870777</x:v>
      </x:c>
      <x:c r="H4222" s="119" t="n">
        <x:v>0.3396491003955695</x:v>
      </x:c>
      <x:c r="I4222" s="119" t="n">
        <x:f>IFERROR(ABS(F4222-D4222)/ABS(D4222),"")</x:f>
        <x:v>0.4601721758320087</x:v>
      </x:c>
      <x:c r="J4222" s="119" t="n">
        <x:f>IFERROR(ABS(G4222-D4222)/ABS(D4222),"")</x:f>
        <x:v>0.3262576475692983</x:v>
      </x:c>
      <x:c r="K4222" s="120" t="n">
        <x:f>E4222-D4222</x:f>
        <x:v>98161.30720712274</x:v>
      </x:c>
      <x:c r="L4222" s="77" t="str">
        <x:v>weighted_hybrid</x:v>
      </x:c>
      <x:c r="M4222" s="77" t="str">
        <x:v>是</x:v>
      </x:c>
      <x:c r="N4222" s="77" t="str">
        <x:v>是</x:v>
      </x:c>
    </x:row>
    <x:row r="4223">
      <x:c r="A4223" s="77" t="str">
        <x:v>5386</x:v>
      </x:c>
      <x:c r="B4223" s="77" t="str">
        <x:v>青雲</x:v>
      </x:c>
      <x:c r="C4223" s="125" t="n">
        <x:v>45839</x:v>
      </x:c>
      <x:c r="D4223" s="120" t="n">
        <x:v>244078</x:v>
      </x:c>
      <x:c r="E4223" s="120" t="n">
        <x:v>553777.2713879611</x:v>
      </x:c>
      <x:c r="F4223" s="120" t="n">
        <x:v>399361.22266638855</x:v>
      </x:c>
      <x:c r="G4223" s="120" t="n">
        <x:v>570934.6101348025</x:v>
      </x:c>
      <x:c r="H4223" s="119" t="n">
        <x:v>1.2688536918032804</x:v>
      </x:c>
      <x:c r="I4223" s="119" t="n">
        <x:f>IFERROR(ABS(F4223-D4223)/ABS(D4223),"")</x:f>
        <x:v>0.6362032738157005</x:v>
      </x:c>
      <x:c r="J4223" s="119" t="n">
        <x:f>IFERROR(ABS(G4223-D4223)/ABS(D4223),"")</x:f>
        <x:v>1.3391481826907896</x:v>
      </x:c>
      <x:c r="K4223" s="120" t="n">
        <x:f>E4223-D4223</x:f>
        <x:v>309699.2713879611</x:v>
      </x:c>
      <x:c r="L4223" s="77" t="str">
        <x:v>weighted_hybrid</x:v>
      </x:c>
      <x:c r="M4223" s="77" t="str">
        <x:v>是</x:v>
      </x:c>
      <x:c r="N4223" s="77" t="str">
        <x:v>是</x:v>
      </x:c>
    </x:row>
    <x:row r="4224">
      <x:c r="A4224" s="77" t="str">
        <x:v>5386</x:v>
      </x:c>
      <x:c r="B4224" s="77" t="str">
        <x:v>青雲</x:v>
      </x:c>
      <x:c r="C4224" s="125" t="n">
        <x:v>45870</x:v>
      </x:c>
      <x:c r="D4224" s="120" t="n">
        <x:v>233700</x:v>
      </x:c>
      <x:c r="E4224" s="120" t="n">
        <x:v>458285.9549498061</x:v>
      </x:c>
      <x:c r="F4224" s="120" t="n">
        <x:v>352449.5451048922</x:v>
      </x:c>
      <x:c r="G4224" s="120" t="n">
        <x:v>470045.55604368536</x:v>
      </x:c>
      <x:c r="H4224" s="119" t="n">
        <x:v>0.961001090927711</x:v>
      </x:c>
      <x:c r="I4224" s="119" t="n">
        <x:f>IFERROR(ABS(F4224-D4224)/ABS(D4224),"")</x:f>
        <x:v>0.5081281348091238</x:v>
      </x:c>
      <x:c r="J4224" s="119" t="n">
        <x:f>IFERROR(ABS(G4224-D4224)/ABS(D4224),"")</x:f>
        <x:v>1.0113203082742206</x:v>
      </x:c>
      <x:c r="K4224" s="120" t="n">
        <x:f>E4224-D4224</x:f>
        <x:v>224585.9549498061</x:v>
      </x:c>
      <x:c r="L4224" s="77" t="str">
        <x:v>weighted_hybrid</x:v>
      </x:c>
      <x:c r="M4224" s="77" t="str">
        <x:v>是</x:v>
      </x:c>
      <x:c r="N4224" s="77" t="str">
        <x:v>是</x:v>
      </x:c>
    </x:row>
    <x:row r="4225">
      <x:c r="A4225" s="77" t="str">
        <x:v>5386</x:v>
      </x:c>
      <x:c r="B4225" s="77" t="str">
        <x:v>青雲</x:v>
      </x:c>
      <x:c r="C4225" s="125" t="n">
        <x:v>45901</x:v>
      </x:c>
      <x:c r="D4225" s="120" t="n">
        <x:v>376646</x:v>
      </x:c>
      <x:c r="E4225" s="120" t="n">
        <x:v>292977.00476008</x:v>
      </x:c>
      <x:c r="F4225" s="120" t="n">
        <x:v>262215.74456373794</x:v>
      </x:c>
      <x:c r="G4225" s="120" t="n">
        <x:v>296394.92255967355</x:v>
      </x:c>
      <x:c r="H4225" s="119" t="n">
        <x:v>0.22214226419481417</x:v>
      </x:c>
      <x:c r="I4225" s="119" t="n">
        <x:f>IFERROR(ABS(F4225-D4225)/ABS(D4225),"")</x:f>
        <x:v>0.30381380775651956</x:v>
      </x:c>
      <x:c r="J4225" s="119" t="n">
        <x:f>IFERROR(ABS(G4225-D4225)/ABS(D4225),"")</x:f>
        <x:v>0.21306764824351368</x:v>
      </x:c>
      <x:c r="K4225" s="120" t="n">
        <x:f>E4225-D4225</x:f>
        <x:v>-83668.99523991998</x:v>
      </x:c>
      <x:c r="L4225" s="77" t="str">
        <x:v>weighted_hybrid</x:v>
      </x:c>
      <x:c r="M4225" s="77" t="str">
        <x:v>是</x:v>
      </x:c>
      <x:c r="N4225" s="77" t="str">
        <x:v>是</x:v>
      </x:c>
    </x:row>
    <x:row r="4226">
      <x:c r="A4226" s="77" t="str">
        <x:v>5386</x:v>
      </x:c>
      <x:c r="B4226" s="77" t="str">
        <x:v>青雲</x:v>
      </x:c>
      <x:c r="C4226" s="125" t="n">
        <x:v>45931</x:v>
      </x:c>
      <x:c r="D4226" s="120" t="n">
        <x:v>820473</x:v>
      </x:c>
      <x:c r="E4226" s="120" t="n">
        <x:v>285789.6883171493</x:v>
      </x:c>
      <x:c r="F4226" s="120" t="n">
        <x:v>291412.7300678236</x:v>
      </x:c>
      <x:c r="G4226" s="120" t="n">
        <x:v>285164.9059004077</x:v>
      </x:c>
      <x:c r="H4226" s="119" t="n">
        <x:v>0.651676912808649</x:v>
      </x:c>
      <x:c r="I4226" s="119" t="n">
        <x:f>IFERROR(ABS(F4226-D4226)/ABS(D4226),"")</x:f>
        <x:v>0.6448234980702308</x:v>
      </x:c>
      <x:c r="J4226" s="119" t="n">
        <x:f>IFERROR(ABS(G4226-D4226)/ABS(D4226),"")</x:f>
        <x:v>0.65243840333514</x:v>
      </x:c>
      <x:c r="K4226" s="120" t="n">
        <x:f>E4226-D4226</x:f>
        <x:v>-534683.3116828507</x:v>
      </x:c>
      <x:c r="L4226" s="77" t="str">
        <x:v>weighted_hybrid</x:v>
      </x:c>
      <x:c r="M4226" s="77" t="str">
        <x:v>是</x:v>
      </x:c>
      <x:c r="N4226" s="77" t="str">
        <x:v>是</x:v>
      </x:c>
    </x:row>
    <x:row r="4227">
      <x:c r="A4227" s="77" t="str">
        <x:v>5386</x:v>
      </x:c>
      <x:c r="B4227" s="77" t="str">
        <x:v>青雲</x:v>
      </x:c>
      <x:c r="C4227" s="125" t="n">
        <x:v>45962</x:v>
      </x:c>
      <x:c r="D4227" s="120" t="n">
        <x:v>917935</x:v>
      </x:c>
      <x:c r="E4227" s="120" t="n">
        <x:v>486901.8933728925</x:v>
      </x:c>
      <x:c r="F4227" s="120" t="n">
        <x:v>591671.8014683387</x:v>
      </x:c>
      <x:c r="G4227" s="120" t="n">
        <x:v>475260.7924733985</x:v>
      </x:c>
      <x:c r="H4227" s="119" t="n">
        <x:v>0.46956822283397787</x:v>
      </x:c>
      <x:c r="I4227" s="119" t="n">
        <x:f>IFERROR(ABS(F4227-D4227)/ABS(D4227),"")</x:f>
        <x:v>0.35543170108086225</x:v>
      </x:c>
      <x:c r="J4227" s="119" t="n">
        <x:f>IFERROR(ABS(G4227-D4227)/ABS(D4227),"")</x:f>
        <x:v>0.48225005858432407</x:v>
      </x:c>
      <x:c r="K4227" s="120" t="n">
        <x:f>E4227-D4227</x:f>
        <x:v>-431033.1066271075</x:v>
      </x:c>
      <x:c r="L4227" s="77" t="str">
        <x:v>weighted_hybrid</x:v>
      </x:c>
      <x:c r="M4227" s="77" t="str">
        <x:v>是</x:v>
      </x:c>
      <x:c r="N4227" s="77" t="str">
        <x:v>是</x:v>
      </x:c>
    </x:row>
    <x:row r="4228">
      <x:c r="A4228" s="77" t="str">
        <x:v>5386</x:v>
      </x:c>
      <x:c r="B4228" s="77" t="str">
        <x:v>青雲</x:v>
      </x:c>
      <x:c r="C4228" s="125" t="n">
        <x:v>45992</x:v>
      </x:c>
      <x:c r="D4228" s="120" t="n">
        <x:v>779495</x:v>
      </x:c>
      <x:c r="E4228" s="120" t="n">
        <x:v>837616.8832480822</x:v>
      </x:c>
      <x:c r="F4228" s="120" t="n">
        <x:v>808415.5390086747</x:v>
      </x:c>
      <x:c r="G4228" s="120" t="n">
        <x:v>840861.4770524609</x:v>
      </x:c>
      <x:c r="H4228" s="119" t="n">
        <x:v>0.07456351002646873</x:v>
      </x:c>
      <x:c r="I4228" s="119" t="n">
        <x:f>IFERROR(ABS(F4228-D4228)/ABS(D4228),"")</x:f>
        <x:v>0.03710163504406658</x:v>
      </x:c>
      <x:c r="J4228" s="119" t="n">
        <x:f>IFERROR(ABS(G4228-D4228)/ABS(D4228),"")</x:f>
        <x:v>0.078725940580069</x:v>
      </x:c>
      <x:c r="K4228" s="120" t="n">
        <x:f>E4228-D4228</x:f>
        <x:v>58121.883248082246</x:v>
      </x:c>
      <x:c r="L4228" s="77" t="str">
        <x:v>weighted_hybrid</x:v>
      </x:c>
      <x:c r="M4228" s="77" t="str">
        <x:v>是</x:v>
      </x:c>
      <x:c r="N4228" s="77" t="str">
        <x:v>是</x:v>
      </x:c>
    </x:row>
    <x:row r="4229">
      <x:c r="A4229" s="77" t="str">
        <x:v>5398</x:v>
      </x:c>
      <x:c r="B4229" s="77" t="str">
        <x:v>慕康生醫</x:v>
      </x:c>
      <x:c r="C4229" s="125" t="n">
        <x:v>45658</x:v>
      </x:c>
      <x:c r="D4229" s="120" t="n">
        <x:v>9053</x:v>
      </x:c>
      <x:c r="E4229" s="120" t="n">
        <x:v>18201.929838094053</x:v>
      </x:c>
      <x:c r="F4229" s="120" t="n">
        <x:v>18034.8549293594</x:v>
      </x:c>
      <x:c r="G4229" s="120" t="n">
        <x:v>18220.49371684235</x:v>
      </x:c>
      <x:c r="H4229" s="119" t="n">
        <x:v>1.0105964694680274</x:v>
      </x:c>
      <x:c r="I4229" s="119" t="n">
        <x:f>IFERROR(ABS(F4229-D4229)/ABS(D4229),"")</x:f>
        <x:v>0.9921412713309843</x:v>
      </x:c>
      <x:c r="J4229" s="119" t="n">
        <x:f>IFERROR(ABS(G4229-D4229)/ABS(D4229),"")</x:f>
        <x:v>1.0126470470388103</x:v>
      </x:c>
      <x:c r="K4229" s="120" t="n">
        <x:f>E4229-D4229</x:f>
        <x:v>9148.929838094053</x:v>
      </x:c>
      <x:c r="L4229" s="77" t="str">
        <x:v>weighted_hybrid</x:v>
      </x:c>
      <x:c r="M4229" s="77" t="str">
        <x:v>是</x:v>
      </x:c>
      <x:c r="N4229" s="77" t="str">
        <x:v>是</x:v>
      </x:c>
    </x:row>
    <x:row r="4230">
      <x:c r="A4230" s="77" t="str">
        <x:v>5398</x:v>
      </x:c>
      <x:c r="B4230" s="77" t="str">
        <x:v>慕康生醫</x:v>
      </x:c>
      <x:c r="C4230" s="125" t="n">
        <x:v>45689</x:v>
      </x:c>
      <x:c r="D4230" s="120" t="n">
        <x:v>6488</x:v>
      </x:c>
      <x:c r="E4230" s="120" t="n">
        <x:v>7954.323910584508</x:v>
      </x:c>
      <x:c r="F4230" s="120" t="n">
        <x:v>8326.262004449494</x:v>
      </x:c>
      <x:c r="G4230" s="120" t="n">
        <x:v>7912.997455710621</x:v>
      </x:c>
      <x:c r="H4230" s="119" t="n">
        <x:v>0.22600553492362946</x:v>
      </x:c>
      <x:c r="I4230" s="119" t="n">
        <x:f>IFERROR(ABS(F4230-D4230)/ABS(D4230),"")</x:f>
        <x:v>0.2833326147425238</x:v>
      </x:c>
      <x:c r="J4230" s="119" t="n">
        <x:f>IFERROR(ABS(G4230-D4230)/ABS(D4230),"")</x:f>
        <x:v>0.21963585938819677</x:v>
      </x:c>
      <x:c r="K4230" s="120" t="n">
        <x:f>E4230-D4230</x:f>
        <x:v>1466.3239105845078</x:v>
      </x:c>
      <x:c r="L4230" s="77" t="str">
        <x:v>weighted_hybrid</x:v>
      </x:c>
      <x:c r="M4230" s="77" t="str">
        <x:v>是</x:v>
      </x:c>
      <x:c r="N4230" s="77" t="str">
        <x:v>是</x:v>
      </x:c>
    </x:row>
    <x:row r="4231">
      <x:c r="A4231" s="77" t="str">
        <x:v>5398</x:v>
      </x:c>
      <x:c r="B4231" s="77" t="str">
        <x:v>慕康生醫</x:v>
      </x:c>
      <x:c r="C4231" s="125" t="n">
        <x:v>45717</x:v>
      </x:c>
      <x:c r="D4231" s="120" t="n">
        <x:v>10309</x:v>
      </x:c>
      <x:c r="E4231" s="120" t="n">
        <x:v>13209.09178637127</x:v>
      </x:c>
      <x:c r="F4231" s="120" t="n">
        <x:v>13804.706523672843</x:v>
      </x:c>
      <x:c r="G4231" s="120" t="n">
        <x:v>13142.912371115539</x:v>
      </x:c>
      <x:c r="H4231" s="119" t="n">
        <x:v>0.28131649882348136</x:v>
      </x:c>
      <x:c r="I4231" s="119" t="n">
        <x:f>IFERROR(ABS(F4231-D4231)/ABS(D4231),"")</x:f>
        <x:v>0.33909268829884986</x:v>
      </x:c>
      <x:c r="J4231" s="119" t="n">
        <x:f>IFERROR(ABS(G4231-D4231)/ABS(D4231),"")</x:f>
        <x:v>0.2748969222151071</x:v>
      </x:c>
      <x:c r="K4231" s="120" t="n">
        <x:f>E4231-D4231</x:f>
        <x:v>2900.0917863712693</x:v>
      </x:c>
      <x:c r="L4231" s="77" t="str">
        <x:v>weighted_hybrid</x:v>
      </x:c>
      <x:c r="M4231" s="77" t="str">
        <x:v>是</x:v>
      </x:c>
      <x:c r="N4231" s="77" t="str">
        <x:v>是</x:v>
      </x:c>
    </x:row>
    <x:row r="4232">
      <x:c r="A4232" s="77" t="str">
        <x:v>5398</x:v>
      </x:c>
      <x:c r="B4232" s="77" t="str">
        <x:v>慕康生醫</x:v>
      </x:c>
      <x:c r="C4232" s="125" t="n">
        <x:v>45748</x:v>
      </x:c>
      <x:c r="D4232" s="120" t="n">
        <x:v>21633</x:v>
      </x:c>
      <x:c r="E4232" s="120" t="n">
        <x:v>11388.657831063576</x:v>
      </x:c>
      <x:c r="F4232" s="120" t="n">
        <x:v>11734.228932072148</x:v>
      </x:c>
      <x:c r="G4232" s="120" t="n">
        <x:v>11350.261042062622</x:v>
      </x:c>
      <x:c r="H4232" s="119" t="n">
        <x:v>0.4735516187739298</x:v>
      </x:c>
      <x:c r="I4232" s="119" t="n">
        <x:f>IFERROR(ABS(F4232-D4232)/ABS(D4232),"")</x:f>
        <x:v>0.45757736180501324</x:v>
      </x:c>
      <x:c r="J4232" s="119" t="n">
        <x:f>IFERROR(ABS(G4232-D4232)/ABS(D4232),"")</x:f>
        <x:v>0.4753265362149206</x:v>
      </x:c>
      <x:c r="K4232" s="120" t="n">
        <x:f>E4232-D4232</x:f>
        <x:v>-10244.342168936424</x:v>
      </x:c>
      <x:c r="L4232" s="77" t="str">
        <x:v>weighted_hybrid</x:v>
      </x:c>
      <x:c r="M4232" s="77" t="str">
        <x:v>是</x:v>
      </x:c>
      <x:c r="N4232" s="77" t="str">
        <x:v>是</x:v>
      </x:c>
    </x:row>
    <x:row r="4233">
      <x:c r="A4233" s="77" t="str">
        <x:v>5398</x:v>
      </x:c>
      <x:c r="B4233" s="77" t="str">
        <x:v>慕康生醫</x:v>
      </x:c>
      <x:c r="C4233" s="125" t="n">
        <x:v>45778</x:v>
      </x:c>
      <x:c r="D4233" s="120" t="n">
        <x:v>23291</x:v>
      </x:c>
      <x:c r="E4233" s="120" t="n">
        <x:v>25047.537051156996</x:v>
      </x:c>
      <x:c r="F4233" s="120" t="n">
        <x:v>17054.92667730888</x:v>
      </x:c>
      <x:c r="G4233" s="120" t="n">
        <x:v>25935.604870473453</x:v>
      </x:c>
      <x:c r="H4233" s="119" t="n">
        <x:v>0.07541698729796902</x:v>
      </x:c>
      <x:c r="I4233" s="119" t="n">
        <x:f>IFERROR(ABS(F4233-D4233)/ABS(D4233),"")</x:f>
        <x:v>0.26774605309738186</x:v>
      </x:c>
      <x:c r="J4233" s="119" t="n">
        <x:f>IFERROR(ABS(G4233-D4233)/ABS(D4233),"")</x:f>
        <x:v>0.11354621400856353</x:v>
      </x:c>
      <x:c r="K4233" s="120" t="n">
        <x:f>E4233-D4233</x:f>
        <x:v>1756.5370511569963</x:v>
      </x:c>
      <x:c r="L4233" s="77" t="str">
        <x:v>weighted_hybrid</x:v>
      </x:c>
      <x:c r="M4233" s="77" t="str">
        <x:v>是</x:v>
      </x:c>
      <x:c r="N4233" s="77" t="str">
        <x:v>是</x:v>
      </x:c>
    </x:row>
    <x:row r="4234">
      <x:c r="A4234" s="77" t="str">
        <x:v>5398</x:v>
      </x:c>
      <x:c r="B4234" s="77" t="str">
        <x:v>慕康生醫</x:v>
      </x:c>
      <x:c r="C4234" s="125" t="n">
        <x:v>45809</x:v>
      </x:c>
      <x:c r="D4234" s="120" t="n">
        <x:v>31495</x:v>
      </x:c>
      <x:c r="E4234" s="120" t="n">
        <x:v>21276.40963358059</x:v>
      </x:c>
      <x:c r="F4234" s="120" t="n">
        <x:v>18075.15228419665</x:v>
      </x:c>
      <x:c r="G4234" s="120" t="n">
        <x:v>21632.10489462325</x:v>
      </x:c>
      <x:c r="H4234" s="119" t="n">
        <x:v>0.32445119436162595</x:v>
      </x:c>
      <x:c r="I4234" s="119" t="n">
        <x:f>IFERROR(ABS(F4234-D4234)/ABS(D4234),"")</x:f>
        <x:v>0.42609454566767263</x:v>
      </x:c>
      <x:c r="J4234" s="119" t="n">
        <x:f>IFERROR(ABS(G4234-D4234)/ABS(D4234),"")</x:f>
        <x:v>0.31315748866095405</x:v>
      </x:c>
      <x:c r="K4234" s="120" t="n">
        <x:f>E4234-D4234</x:f>
        <x:v>-10218.590366419408</x:v>
      </x:c>
      <x:c r="L4234" s="77" t="str">
        <x:v>weighted_hybrid</x:v>
      </x:c>
      <x:c r="M4234" s="77" t="str">
        <x:v>是</x:v>
      </x:c>
      <x:c r="N4234" s="77" t="str">
        <x:v>是</x:v>
      </x:c>
    </x:row>
    <x:row r="4235">
      <x:c r="A4235" s="77" t="str">
        <x:v>5398</x:v>
      </x:c>
      <x:c r="B4235" s="77" t="str">
        <x:v>慕康生醫</x:v>
      </x:c>
      <x:c r="C4235" s="125" t="n">
        <x:v>45839</x:v>
      </x:c>
      <x:c r="D4235" s="120" t="n">
        <x:v>21842</x:v>
      </x:c>
      <x:c r="E4235" s="120" t="n">
        <x:v>28653.92332300384</x:v>
      </x:c>
      <x:c r="F4235" s="120" t="n">
        <x:v>21540.123312413456</x:v>
      </x:c>
      <x:c r="G4235" s="120" t="n">
        <x:v>29444.345546402772</x:v>
      </x:c>
      <x:c r="H4235" s="119" t="n">
        <x:v>0.3118726912830254</x:v>
      </x:c>
      <x:c r="I4235" s="119" t="n">
        <x:f>IFERROR(ABS(F4235-D4235)/ABS(D4235),"")</x:f>
        <x:v>0.01382092700240564</x:v>
      </x:c>
      <x:c r="J4235" s="119" t="n">
        <x:f>IFERROR(ABS(G4235-D4235)/ABS(D4235),"")</x:f>
        <x:v>0.3480608710925177</x:v>
      </x:c>
      <x:c r="K4235" s="120" t="n">
        <x:f>E4235-D4235</x:f>
        <x:v>6811.923323003841</x:v>
      </x:c>
      <x:c r="L4235" s="77" t="str">
        <x:v>weighted_hybrid</x:v>
      </x:c>
      <x:c r="M4235" s="77" t="str">
        <x:v>是</x:v>
      </x:c>
      <x:c r="N4235" s="77" t="str">
        <x:v>是</x:v>
      </x:c>
    </x:row>
    <x:row r="4236">
      <x:c r="A4236" s="77" t="str">
        <x:v>5398</x:v>
      </x:c>
      <x:c r="B4236" s="77" t="str">
        <x:v>慕康生醫</x:v>
      </x:c>
      <x:c r="C4236" s="125" t="n">
        <x:v>45870</x:v>
      </x:c>
      <x:c r="D4236" s="120" t="n">
        <x:v>24923</x:v>
      </x:c>
      <x:c r="E4236" s="120" t="n">
        <x:v>23405.56670722207</x:v>
      </x:c>
      <x:c r="F4236" s="120" t="n">
        <x:v>25269.07276237652</x:v>
      </x:c>
      <x:c r="G4236" s="120" t="n">
        <x:v>23198.510478871576</x:v>
      </x:c>
      <x:c r="H4236" s="119" t="n">
        <x:v>0.060884857070895505</x:v>
      </x:c>
      <x:c r="I4236" s="119" t="n">
        <x:f>IFERROR(ABS(F4236-D4236)/ABS(D4236),"")</x:f>
        <x:v>0.013885678384485001</x:v>
      </x:c>
      <x:c r="J4236" s="119" t="n">
        <x:f>IFERROR(ABS(G4236-D4236)/ABS(D4236),"")</x:f>
        <x:v>0.0691926943437156</x:v>
      </x:c>
      <x:c r="K4236" s="120" t="n">
        <x:f>E4236-D4236</x:f>
        <x:v>-1517.4332927779287</x:v>
      </x:c>
      <x:c r="L4236" s="77" t="str">
        <x:v>weighted_hybrid</x:v>
      </x:c>
      <x:c r="M4236" s="77" t="str">
        <x:v>是</x:v>
      </x:c>
      <x:c r="N4236" s="77" t="str">
        <x:v>是</x:v>
      </x:c>
    </x:row>
    <x:row r="4237">
      <x:c r="A4237" s="77" t="str">
        <x:v>5398</x:v>
      </x:c>
      <x:c r="B4237" s="77" t="str">
        <x:v>慕康生醫</x:v>
      </x:c>
      <x:c r="C4237" s="125" t="n">
        <x:v>45901</x:v>
      </x:c>
      <x:c r="D4237" s="120" t="n">
        <x:v>25258</x:v>
      </x:c>
      <x:c r="E4237" s="120" t="n">
        <x:v>22007.862092520973</x:v>
      </x:c>
      <x:c r="F4237" s="120" t="n">
        <x:v>20681.02709432812</x:v>
      </x:c>
      <x:c r="G4237" s="120" t="n">
        <x:v>22155.28820343129</x:v>
      </x:c>
      <x:c r="H4237" s="119" t="n">
        <x:v>0.1286775638403289</x:v>
      </x:c>
      <x:c r="I4237" s="119" t="n">
        <x:f>IFERROR(ABS(F4237-D4237)/ABS(D4237),"")</x:f>
        <x:v>0.18120884098788023</x:v>
      </x:c>
      <x:c r="J4237" s="119" t="n">
        <x:f>IFERROR(ABS(G4237-D4237)/ABS(D4237),"")</x:f>
        <x:v>0.12284075526837875</x:v>
      </x:c>
      <x:c r="K4237" s="120" t="n">
        <x:f>E4237-D4237</x:f>
        <x:v>-3250.1379074790275</x:v>
      </x:c>
      <x:c r="L4237" s="77" t="str">
        <x:v>weighted_hybrid</x:v>
      </x:c>
      <x:c r="M4237" s="77" t="str">
        <x:v>是</x:v>
      </x:c>
      <x:c r="N4237" s="77" t="str">
        <x:v>是</x:v>
      </x:c>
    </x:row>
    <x:row r="4238">
      <x:c r="A4238" s="77" t="str">
        <x:v>5398</x:v>
      </x:c>
      <x:c r="B4238" s="77" t="str">
        <x:v>慕康生醫</x:v>
      </x:c>
      <x:c r="C4238" s="125" t="n">
        <x:v>45931</x:v>
      </x:c>
      <x:c r="D4238" s="120" t="n">
        <x:v>27954</x:v>
      </x:c>
      <x:c r="E4238" s="120" t="n">
        <x:v>25414.523185302598</x:v>
      </x:c>
      <x:c r="F4238" s="120" t="n">
        <x:v>26967.82291606272</x:v>
      </x:c>
      <x:c r="G4238" s="120" t="n">
        <x:v>25241.93432632925</x:v>
      </x:c>
      <x:c r="H4238" s="119" t="n">
        <x:v>0.09084484562843965</x:v>
      </x:c>
      <x:c r="I4238" s="119" t="n">
        <x:f>IFERROR(ABS(F4238-D4238)/ABS(D4238),"")</x:f>
        <x:v>0.03527856778769694</x:v>
      </x:c>
      <x:c r="J4238" s="119" t="n">
        <x:f>IFERROR(ABS(G4238-D4238)/ABS(D4238),"")</x:f>
        <x:v>0.09701887649963331</x:v>
      </x:c>
      <x:c r="K4238" s="120" t="n">
        <x:f>E4238-D4238</x:f>
        <x:v>-2539.476814697402</x:v>
      </x:c>
      <x:c r="L4238" s="77" t="str">
        <x:v>weighted_hybrid</x:v>
      </x:c>
      <x:c r="M4238" s="77" t="str">
        <x:v>是</x:v>
      </x:c>
      <x:c r="N4238" s="77" t="str">
        <x:v>是</x:v>
      </x:c>
    </x:row>
    <x:row r="4239">
      <x:c r="A4239" s="77" t="str">
        <x:v>5398</x:v>
      </x:c>
      <x:c r="B4239" s="77" t="str">
        <x:v>慕康生醫</x:v>
      </x:c>
      <x:c r="C4239" s="125" t="n">
        <x:v>45962</x:v>
      </x:c>
      <x:c r="D4239" s="120" t="n">
        <x:v>17833</x:v>
      </x:c>
      <x:c r="E4239" s="120" t="n">
        <x:v>29201.257864697902</x:v>
      </x:c>
      <x:c r="F4239" s="120" t="n">
        <x:v>27325.56471686535</x:v>
      </x:c>
      <x:c r="G4239" s="120" t="n">
        <x:v>29409.668214457073</x:v>
      </x:c>
      <x:c r="H4239" s="119" t="n">
        <x:v>0.6374843192226716</x:v>
      </x:c>
      <x:c r="I4239" s="119" t="n">
        <x:f>IFERROR(ABS(F4239-D4239)/ABS(D4239),"")</x:f>
        <x:v>0.5323032982036309</x:v>
      </x:c>
      <x:c r="J4239" s="119" t="n">
        <x:f>IFERROR(ABS(G4239-D4239)/ABS(D4239),"")</x:f>
        <x:v>0.6491710993358982</x:v>
      </x:c>
      <x:c r="K4239" s="120" t="n">
        <x:f>E4239-D4239</x:f>
        <x:v>11368.257864697902</x:v>
      </x:c>
      <x:c r="L4239" s="77" t="str">
        <x:v>weighted_hybrid</x:v>
      </x:c>
      <x:c r="M4239" s="77" t="str">
        <x:v>是</x:v>
      </x:c>
      <x:c r="N4239" s="77" t="str">
        <x:v>是</x:v>
      </x:c>
    </x:row>
    <x:row r="4240">
      <x:c r="A4240" s="77" t="str">
        <x:v>5398</x:v>
      </x:c>
      <x:c r="B4240" s="77" t="str">
        <x:v>慕康生醫</x:v>
      </x:c>
      <x:c r="C4240" s="125" t="n">
        <x:v>45992</x:v>
      </x:c>
      <x:c r="D4240" s="120" t="n">
        <x:v>9770</x:v>
      </x:c>
      <x:c r="E4240" s="120" t="n">
        <x:v>16385.52292852384</x:v>
      </x:c>
      <x:c r="F4240" s="120" t="n">
        <x:v>17069.11204688595</x:v>
      </x:c>
      <x:c r="G4240" s="120" t="n">
        <x:v>16309.568582039157</x:v>
      </x:c>
      <x:c r="H4240" s="119" t="n">
        <x:v>0.6771261953453264</x:v>
      </x:c>
      <x:c r="I4240" s="119" t="n">
        <x:f>IFERROR(ABS(F4240-D4240)/ABS(D4240),"")</x:f>
        <x:v>0.7470943753209777</x:v>
      </x:c>
      <x:c r="J4240" s="119" t="n">
        <x:f>IFERROR(ABS(G4240-D4240)/ABS(D4240),"")</x:f>
        <x:v>0.6693519531258093</x:v>
      </x:c>
      <x:c r="K4240" s="120" t="n">
        <x:f>E4240-D4240</x:f>
        <x:v>6615.522928523838</x:v>
      </x:c>
      <x:c r="L4240" s="77" t="str">
        <x:v>weighted_hybrid</x:v>
      </x:c>
      <x:c r="M4240" s="77" t="str">
        <x:v>是</x:v>
      </x:c>
      <x:c r="N4240" s="77" t="str">
        <x:v>是</x:v>
      </x:c>
    </x:row>
    <x:row r="4241">
      <x:c r="A4241" s="77" t="str">
        <x:v>5410</x:v>
      </x:c>
      <x:c r="B4241" s="77" t="str">
        <x:v>國眾</x:v>
      </x:c>
      <x:c r="C4241" s="125" t="n">
        <x:v>45658</x:v>
      </x:c>
      <x:c r="D4241" s="120" t="n">
        <x:v>308504</x:v>
      </x:c>
      <x:c r="E4241" s="120" t="n">
        <x:v>332440.5244908537</x:v>
      </x:c>
      <x:c r="F4241" s="120" t="n">
        <x:v>302671.1395426514</x:v>
      </x:c>
      <x:c r="G4241" s="120" t="n">
        <x:v>335748.2339295429</x:v>
      </x:c>
      <x:c r="H4241" s="119" t="n">
        <x:v>0.07758902474798937</x:v>
      </x:c>
      <x:c r="I4241" s="119" t="n">
        <x:f>IFERROR(ABS(F4241-D4241)/ABS(D4241),"")</x:f>
        <x:v>0.018906920031340205</x:v>
      </x:c>
      <x:c r="J4241" s="119" t="n">
        <x:f>IFERROR(ABS(G4241-D4241)/ABS(D4241),"")</x:f>
        <x:v>0.08831079639013718</x:v>
      </x:c>
      <x:c r="K4241" s="120" t="n">
        <x:f>E4241-D4241</x:f>
        <x:v>23936.524490853713</x:v>
      </x:c>
      <x:c r="L4241" s="77" t="str">
        <x:v>weighted_hybrid</x:v>
      </x:c>
      <x:c r="M4241" s="77" t="str">
        <x:v>是</x:v>
      </x:c>
      <x:c r="N4241" s="77" t="str">
        <x:v>是</x:v>
      </x:c>
    </x:row>
    <x:row r="4242">
      <x:c r="A4242" s="77" t="str">
        <x:v>5410</x:v>
      </x:c>
      <x:c r="B4242" s="77" t="str">
        <x:v>國眾</x:v>
      </x:c>
      <x:c r="C4242" s="125" t="n">
        <x:v>45689</x:v>
      </x:c>
      <x:c r="D4242" s="120" t="n">
        <x:v>647512</x:v>
      </x:c>
      <x:c r="E4242" s="120" t="n">
        <x:v>213306.34232801982</x:v>
      </x:c>
      <x:c r="F4242" s="120" t="n">
        <x:v>225064.77310731373</x:v>
      </x:c>
      <x:c r="G4242" s="120" t="n">
        <x:v>211999.85001920938</x:v>
      </x:c>
      <x:c r="H4242" s="119" t="n">
        <x:v>0.6705754606431698</x:v>
      </x:c>
      <x:c r="I4242" s="119" t="n">
        <x:f>IFERROR(ABS(F4242-D4242)/ABS(D4242),"")</x:f>
        <x:v>0.6524160585327936</x:v>
      </x:c>
      <x:c r="J4242" s="119" t="n">
        <x:f>IFERROR(ABS(G4242-D4242)/ABS(D4242),"")</x:f>
        <x:v>0.6725931719887672</x:v>
      </x:c>
      <x:c r="K4242" s="120" t="n">
        <x:f>E4242-D4242</x:f>
        <x:v>-434205.6576719802</x:v>
      </x:c>
      <x:c r="L4242" s="77" t="str">
        <x:v>weighted_hybrid</x:v>
      </x:c>
      <x:c r="M4242" s="77" t="str">
        <x:v>是</x:v>
      </x:c>
      <x:c r="N4242" s="77" t="str">
        <x:v>是</x:v>
      </x:c>
    </x:row>
    <x:row r="4243">
      <x:c r="A4243" s="77" t="str">
        <x:v>5410</x:v>
      </x:c>
      <x:c r="B4243" s="77" t="str">
        <x:v>國眾</x:v>
      </x:c>
      <x:c r="C4243" s="125" t="n">
        <x:v>45717</x:v>
      </x:c>
      <x:c r="D4243" s="120" t="n">
        <x:v>383461</x:v>
      </x:c>
      <x:c r="E4243" s="120" t="n">
        <x:v>525488.0074280483</x:v>
      </x:c>
      <x:c r="F4243" s="120" t="n">
        <x:v>466725.02579137</x:v>
      </x:c>
      <x:c r="G4243" s="120" t="n">
        <x:v>532017.2276099015</x:v>
      </x:c>
      <x:c r="H4243" s="119" t="n">
        <x:v>0.3703818834980567</x:v>
      </x:c>
      <x:c r="I4243" s="119" t="n">
        <x:f>IFERROR(ABS(F4243-D4243)/ABS(D4243),"")</x:f>
        <x:v>0.21713818560784542</x:v>
      </x:c>
      <x:c r="J4243" s="119" t="n">
        <x:f>IFERROR(ABS(G4243-D4243)/ABS(D4243),"")</x:f>
        <x:v>0.3874089610414135</x:v>
      </x:c>
      <x:c r="K4243" s="120" t="n">
        <x:f>E4243-D4243</x:f>
        <x:v>142027.0074280483</x:v>
      </x:c>
      <x:c r="L4243" s="77" t="str">
        <x:v>weighted_hybrid</x:v>
      </x:c>
      <x:c r="M4243" s="77" t="str">
        <x:v>是</x:v>
      </x:c>
      <x:c r="N4243" s="77" t="str">
        <x:v>是</x:v>
      </x:c>
    </x:row>
    <x:row r="4244">
      <x:c r="A4244" s="77" t="str">
        <x:v>5410</x:v>
      </x:c>
      <x:c r="B4244" s="77" t="str">
        <x:v>國眾</x:v>
      </x:c>
      <x:c r="C4244" s="125" t="n">
        <x:v>45748</x:v>
      </x:c>
      <x:c r="D4244" s="120" t="n">
        <x:v>269686</x:v>
      </x:c>
      <x:c r="E4244" s="120" t="n">
        <x:v>324667.09176596475</x:v>
      </x:c>
      <x:c r="F4244" s="120" t="n">
        <x:v>281093.89090223843</x:v>
      </x:c>
      <x:c r="G4244" s="120" t="n">
        <x:v>329508.558528601</x:v>
      </x:c>
      <x:c r="H4244" s="119" t="n">
        <x:v>0.20387076735894616</x:v>
      </x:c>
      <x:c r="I4244" s="119" t="n">
        <x:f>IFERROR(ABS(F4244-D4244)/ABS(D4244),"")</x:f>
        <x:v>0.042300641865867836</x:v>
      </x:c>
      <x:c r="J4244" s="119" t="n">
        <x:f>IFERROR(ABS(G4244-D4244)/ABS(D4244),"")</x:f>
        <x:v>0.22182300352484377</x:v>
      </x:c>
      <x:c r="K4244" s="120" t="n">
        <x:f>E4244-D4244</x:f>
        <x:v>54981.09176596475</x:v>
      </x:c>
      <x:c r="L4244" s="77" t="str">
        <x:v>weighted_hybrid</x:v>
      </x:c>
      <x:c r="M4244" s="77" t="str">
        <x:v>是</x:v>
      </x:c>
      <x:c r="N4244" s="77" t="str">
        <x:v>是</x:v>
      </x:c>
    </x:row>
    <x:row r="4245">
      <x:c r="A4245" s="77" t="str">
        <x:v>5410</x:v>
      </x:c>
      <x:c r="B4245" s="77" t="str">
        <x:v>國眾</x:v>
      </x:c>
      <x:c r="C4245" s="125" t="n">
        <x:v>45778</x:v>
      </x:c>
      <x:c r="D4245" s="120" t="n">
        <x:v>256264</x:v>
      </x:c>
      <x:c r="E4245" s="120" t="n">
        <x:v>322208.83478138235</x:v>
      </x:c>
      <x:c r="F4245" s="120" t="n">
        <x:v>302037.48379905755</x:v>
      </x:c>
      <x:c r="G4245" s="120" t="n">
        <x:v>324450.09600164066</x:v>
      </x:c>
      <x:c r="H4245" s="119" t="n">
        <x:v>0.2573316376134859</x:v>
      </x:c>
      <x:c r="I4245" s="119" t="n">
        <x:f>IFERROR(ABS(F4245-D4245)/ABS(D4245),"")</x:f>
        <x:v>0.17861847079206422</x:v>
      </x:c>
      <x:c r="J4245" s="119" t="n">
        <x:f>IFERROR(ABS(G4245-D4245)/ABS(D4245),"")</x:f>
        <x:v>0.2660775450380883</x:v>
      </x:c>
      <x:c r="K4245" s="120" t="n">
        <x:f>E4245-D4245</x:f>
        <x:v>65944.83478138235</x:v>
      </x:c>
      <x:c r="L4245" s="77" t="str">
        <x:v>weighted_hybrid</x:v>
      </x:c>
      <x:c r="M4245" s="77" t="str">
        <x:v>是</x:v>
      </x:c>
      <x:c r="N4245" s="77" t="str">
        <x:v>是</x:v>
      </x:c>
    </x:row>
    <x:row r="4246">
      <x:c r="A4246" s="77" t="str">
        <x:v>5410</x:v>
      </x:c>
      <x:c r="B4246" s="77" t="str">
        <x:v>國眾</x:v>
      </x:c>
      <x:c r="C4246" s="125" t="n">
        <x:v>45809</x:v>
      </x:c>
      <x:c r="D4246" s="120" t="n">
        <x:v>296645</x:v>
      </x:c>
      <x:c r="E4246" s="120" t="n">
        <x:v>283923.9604210552</x:v>
      </x:c>
      <x:c r="F4246" s="120" t="n">
        <x:v>335207.76630345924</x:v>
      </x:c>
      <x:c r="G4246" s="120" t="n">
        <x:v>278225.75976745476</x:v>
      </x:c>
      <x:c r="H4246" s="119" t="n">
        <x:v>0.04288304060053193</x:v>
      </x:c>
      <x:c r="I4246" s="119" t="n">
        <x:f>IFERROR(ABS(F4246-D4246)/ABS(D4246),"")</x:f>
        <x:v>0.12999634682350703</x:v>
      </x:c>
      <x:c r="J4246" s="119" t="n">
        <x:f>IFERROR(ABS(G4246-D4246)/ABS(D4246),"")</x:f>
        <x:v>0.062091861425425145</x:v>
      </x:c>
      <x:c r="K4246" s="120" t="n">
        <x:f>E4246-D4246</x:f>
        <x:v>-12721.039578944794</x:v>
      </x:c>
      <x:c r="L4246" s="77" t="str">
        <x:v>weighted_hybrid</x:v>
      </x:c>
      <x:c r="M4246" s="77" t="str">
        <x:v>是</x:v>
      </x:c>
      <x:c r="N4246" s="77" t="str">
        <x:v>是</x:v>
      </x:c>
    </x:row>
    <x:row r="4247">
      <x:c r="A4247" s="77" t="str">
        <x:v>5410</x:v>
      </x:c>
      <x:c r="B4247" s="77" t="str">
        <x:v>國眾</x:v>
      </x:c>
      <x:c r="C4247" s="125" t="n">
        <x:v>45839</x:v>
      </x:c>
      <x:c r="D4247" s="120" t="n">
        <x:v>308147</x:v>
      </x:c>
      <x:c r="E4247" s="120" t="n">
        <x:v>297746.8932516308</x:v>
      </x:c>
      <x:c r="F4247" s="120" t="n">
        <x:v>302428.69114495564</x:v>
      </x:c>
      <x:c r="G4247" s="120" t="n">
        <x:v>297226.6934857058</x:v>
      </x:c>
      <x:c r="H4247" s="119" t="n">
        <x:v>0.03375047217194772</x:v>
      </x:c>
      <x:c r="I4247" s="119" t="n">
        <x:f>IFERROR(ABS(F4247-D4247)/ABS(D4247),"")</x:f>
        <x:v>0.018557081052369046</x:v>
      </x:c>
      <x:c r="J4247" s="119" t="n">
        <x:f>IFERROR(ABS(G4247-D4247)/ABS(D4247),"")</x:f>
        <x:v>0.035438626740789875</x:v>
      </x:c>
      <x:c r="K4247" s="120" t="n">
        <x:f>E4247-D4247</x:f>
        <x:v>-10400.106748369173</x:v>
      </x:c>
      <x:c r="L4247" s="77" t="str">
        <x:v>weighted_hybrid</x:v>
      </x:c>
      <x:c r="M4247" s="77" t="str">
        <x:v>是</x:v>
      </x:c>
      <x:c r="N4247" s="77" t="str">
        <x:v>是</x:v>
      </x:c>
    </x:row>
    <x:row r="4248">
      <x:c r="A4248" s="77" t="str">
        <x:v>5410</x:v>
      </x:c>
      <x:c r="B4248" s="77" t="str">
        <x:v>國眾</x:v>
      </x:c>
      <x:c r="C4248" s="125" t="n">
        <x:v>45870</x:v>
      </x:c>
      <x:c r="D4248" s="120" t="n">
        <x:v>510011</x:v>
      </x:c>
      <x:c r="E4248" s="120" t="n">
        <x:v>295517.10494926607</x:v>
      </x:c>
      <x:c r="F4248" s="120" t="n">
        <x:v>337659.8972424389</x:v>
      </x:c>
      <x:c r="G4248" s="120" t="n">
        <x:v>290834.5724722469</x:v>
      </x:c>
      <x:c r="H4248" s="119" t="n">
        <x:v>0.42056719374824053</x:v>
      </x:c>
      <x:c r="I4248" s="119" t="n">
        <x:f>IFERROR(ABS(F4248-D4248)/ABS(D4248),"")</x:f>
        <x:v>0.3379360499235528</x:v>
      </x:c>
      <x:c r="J4248" s="119" t="n">
        <x:f>IFERROR(ABS(G4248-D4248)/ABS(D4248),"")</x:f>
        <x:v>0.4297484319509836</x:v>
      </x:c>
      <x:c r="K4248" s="120" t="n">
        <x:f>E4248-D4248</x:f>
        <x:v>-214493.89505073393</x:v>
      </x:c>
      <x:c r="L4248" s="77" t="str">
        <x:v>weighted_hybrid</x:v>
      </x:c>
      <x:c r="M4248" s="77" t="str">
        <x:v>是</x:v>
      </x:c>
      <x:c r="N4248" s="77" t="str">
        <x:v>是</x:v>
      </x:c>
    </x:row>
    <x:row r="4249">
      <x:c r="A4249" s="77" t="str">
        <x:v>5410</x:v>
      </x:c>
      <x:c r="B4249" s="77" t="str">
        <x:v>國眾</x:v>
      </x:c>
      <x:c r="C4249" s="125" t="n">
        <x:v>45901</x:v>
      </x:c>
      <x:c r="D4249" s="120" t="n">
        <x:v>523065</x:v>
      </x:c>
      <x:c r="E4249" s="120" t="n">
        <x:v>464312.9517011212</x:v>
      </x:c>
      <x:c r="F4249" s="120" t="n">
        <x:v>595872.071532074</x:v>
      </x:c>
      <x:c r="G4249" s="120" t="n">
        <x:v>449695.2717199042</x:v>
      </x:c>
      <x:c r="H4249" s="119" t="n">
        <x:v>0.1123226526318504</x:v>
      </x:c>
      <x:c r="I4249" s="119" t="n">
        <x:f>IFERROR(ABS(F4249-D4249)/ABS(D4249),"")</x:f>
        <x:v>0.13919316247899213</x:v>
      </x:c>
      <x:c r="J4249" s="119" t="n">
        <x:f>IFERROR(ABS(G4249-D4249)/ABS(D4249),"")</x:f>
        <x:v>0.14026885431083286</x:v>
      </x:c>
      <x:c r="K4249" s="120" t="n">
        <x:f>E4249-D4249</x:f>
        <x:v>-58752.04829887883</x:v>
      </x:c>
      <x:c r="L4249" s="77" t="str">
        <x:v>weighted_hybrid</x:v>
      </x:c>
      <x:c r="M4249" s="77" t="str">
        <x:v>是</x:v>
      </x:c>
      <x:c r="N4249" s="77" t="str">
        <x:v>是</x:v>
      </x:c>
    </x:row>
    <x:row r="4250">
      <x:c r="A4250" s="77" t="str">
        <x:v>5410</x:v>
      </x:c>
      <x:c r="B4250" s="77" t="str">
        <x:v>國眾</x:v>
      </x:c>
      <x:c r="C4250" s="125" t="n">
        <x:v>45931</x:v>
      </x:c>
      <x:c r="D4250" s="120" t="n">
        <x:v>200682</x:v>
      </x:c>
      <x:c r="E4250" s="120" t="n">
        <x:v>503405.4390828229</x:v>
      </x:c>
      <x:c r="F4250" s="120" t="n">
        <x:v>454569.6345031455</x:v>
      </x:c>
      <x:c r="G4250" s="120" t="n">
        <x:v>508831.63959167595</x:v>
      </x:c>
      <x:c r="H4250" s="119" t="n">
        <x:v>1.5084733014561487</x:v>
      </x:c>
      <x:c r="I4250" s="119" t="n">
        <x:f>IFERROR(ABS(F4250-D4250)/ABS(D4250),"")</x:f>
        <x:v>1.2651240993369886</x:v>
      </x:c>
      <x:c r="J4250" s="119" t="n">
        <x:f>IFERROR(ABS(G4250-D4250)/ABS(D4250),"")</x:f>
        <x:v>1.5355121016916113</x:v>
      </x:c>
      <x:c r="K4250" s="120" t="n">
        <x:f>E4250-D4250</x:f>
        <x:v>302723.4390828229</x:v>
      </x:c>
      <x:c r="L4250" s="77" t="str">
        <x:v>weighted_hybrid</x:v>
      </x:c>
      <x:c r="M4250" s="77" t="str">
        <x:v>是</x:v>
      </x:c>
      <x:c r="N4250" s="77" t="str">
        <x:v>是</x:v>
      </x:c>
    </x:row>
    <x:row r="4251">
      <x:c r="A4251" s="77" t="str">
        <x:v>5410</x:v>
      </x:c>
      <x:c r="B4251" s="77" t="str">
        <x:v>國眾</x:v>
      </x:c>
      <x:c r="C4251" s="125" t="n">
        <x:v>45962</x:v>
      </x:c>
      <x:c r="D4251" s="120" t="n">
        <x:v>286353</x:v>
      </x:c>
      <x:c r="E4251" s="120" t="n">
        <x:v>352591.85112944175</x:v>
      </x:c>
      <x:c r="F4251" s="120" t="n">
        <x:v>289936.8477478362</x:v>
      </x:c>
      <x:c r="G4251" s="120" t="n">
        <x:v>359553.5181718424</x:v>
      </x:c>
      <x:c r="H4251" s="119" t="n">
        <x:v>0.23131886562893267</x:v>
      </x:c>
      <x:c r="I4251" s="119" t="n">
        <x:f>IFERROR(ABS(F4251-D4251)/ABS(D4251),"")</x:f>
        <x:v>0.012515488742343204</x:v>
      </x:c>
      <x:c r="J4251" s="119" t="n">
        <x:f>IFERROR(ABS(G4251-D4251)/ABS(D4251),"")</x:f>
        <x:v>0.2556303519496649</x:v>
      </x:c>
      <x:c r="K4251" s="120" t="n">
        <x:f>E4251-D4251</x:f>
        <x:v>66238.85112944175</x:v>
      </x:c>
      <x:c r="L4251" s="77" t="str">
        <x:v>weighted_hybrid</x:v>
      </x:c>
      <x:c r="M4251" s="77" t="str">
        <x:v>是</x:v>
      </x:c>
      <x:c r="N4251" s="77" t="str">
        <x:v>是</x:v>
      </x:c>
    </x:row>
    <x:row r="4252">
      <x:c r="A4252" s="77" t="str">
        <x:v>5410</x:v>
      </x:c>
      <x:c r="B4252" s="77" t="str">
        <x:v>國眾</x:v>
      </x:c>
      <x:c r="C4252" s="125" t="n">
        <x:v>45992</x:v>
      </x:c>
      <x:c r="D4252" s="120" t="n">
        <x:v>398647</x:v>
      </x:c>
      <x:c r="E4252" s="120" t="n">
        <x:v>246310.39563371774</x:v>
      </x:c>
      <x:c r="F4252" s="120" t="n">
        <x:v>351658.8468825979</x:v>
      </x:c>
      <x:c r="G4252" s="120" t="n">
        <x:v>234605.01216161993</x:v>
      </x:c>
      <x:c r="H4252" s="119" t="n">
        <x:v>0.3821340794394095</x:v>
      </x:c>
      <x:c r="I4252" s="119" t="n">
        <x:f>IFERROR(ABS(F4252-D4252)/ABS(D4252),"")</x:f>
        <x:v>0.11786907493948809</x:v>
      </x:c>
      <x:c r="J4252" s="119" t="n">
        <x:f>IFERROR(ABS(G4252-D4252)/ABS(D4252),"")</x:f>
        <x:v>0.41149685771717853</x:v>
      </x:c>
      <x:c r="K4252" s="120" t="n">
        <x:f>E4252-D4252</x:f>
        <x:v>-152336.60436628226</x:v>
      </x:c>
      <x:c r="L4252" s="77" t="str">
        <x:v>weighted_hybrid</x:v>
      </x:c>
      <x:c r="M4252" s="77" t="str">
        <x:v>是</x:v>
      </x:c>
      <x:c r="N4252" s="77" t="str">
        <x:v>是</x:v>
      </x:c>
    </x:row>
    <x:row r="4253">
      <x:c r="A4253" s="77" t="str">
        <x:v>5432</x:v>
      </x:c>
      <x:c r="B4253" s="77" t="str">
        <x:v>新門</x:v>
      </x:c>
      <x:c r="C4253" s="125" t="n">
        <x:v>45658</x:v>
      </x:c>
      <x:c r="D4253" s="120" t="n">
        <x:v>5708</x:v>
      </x:c>
      <x:c r="E4253" s="120" t="n">
        <x:v>11967.905338967144</x:v>
      </x:c>
      <x:c r="F4253" s="120" t="n">
        <x:v>13695.647142000204</x:v>
      </x:c>
      <x:c r="G4253" s="120" t="n">
        <x:v>11775.934027519028</x:v>
      </x:c>
      <x:c r="H4253" s="119" t="n">
        <x:v>1.096689793091651</x:v>
      </x:c>
      <x:c r="I4253" s="119" t="n">
        <x:f>IFERROR(ABS(F4253-D4253)/ABS(D4253),"")</x:f>
        <x:v>1.3993775651717246</x:v>
      </x:c>
      <x:c r="J4253" s="119" t="n">
        <x:f>IFERROR(ABS(G4253-D4253)/ABS(D4253),"")</x:f>
        <x:v>1.0630578184160875</x:v>
      </x:c>
      <x:c r="K4253" s="120" t="n">
        <x:f>E4253-D4253</x:f>
        <x:v>6259.905338967144</x:v>
      </x:c>
      <x:c r="L4253" s="77" t="str">
        <x:v>weighted_hybrid</x:v>
      </x:c>
      <x:c r="M4253" s="77" t="str">
        <x:v>是</x:v>
      </x:c>
      <x:c r="N4253" s="77" t="str">
        <x:v>是</x:v>
      </x:c>
    </x:row>
    <x:row r="4254">
      <x:c r="A4254" s="77" t="str">
        <x:v>5432</x:v>
      </x:c>
      <x:c r="B4254" s="77" t="str">
        <x:v>新門</x:v>
      </x:c>
      <x:c r="C4254" s="125" t="n">
        <x:v>45689</x:v>
      </x:c>
      <x:c r="D4254" s="120" t="n">
        <x:v>16740</x:v>
      </x:c>
      <x:c r="E4254" s="120" t="n">
        <x:v>5852.820713328528</x:v>
      </x:c>
      <x:c r="F4254" s="120" t="n">
        <x:v>6629.942901261627</x:v>
      </x:c>
      <x:c r="G4254" s="120" t="n">
        <x:v>5766.473803558183</x:v>
      </x:c>
      <x:c r="H4254" s="119" t="n">
        <x:v>0.6503691330150222</x:v>
      </x:c>
      <x:c r="I4254" s="119" t="n">
        <x:f>IFERROR(ABS(F4254-D4254)/ABS(D4254),"")</x:f>
        <x:v>0.6039460632460198</x:v>
      </x:c>
      <x:c r="J4254" s="119" t="n">
        <x:f>IFERROR(ABS(G4254-D4254)/ABS(D4254),"")</x:f>
        <x:v>0.6555272518782448</x:v>
      </x:c>
      <x:c r="K4254" s="120" t="n">
        <x:f>E4254-D4254</x:f>
        <x:v>-10887.179286671471</x:v>
      </x:c>
      <x:c r="L4254" s="77" t="str">
        <x:v>weighted_hybrid</x:v>
      </x:c>
      <x:c r="M4254" s="77" t="str">
        <x:v>是</x:v>
      </x:c>
      <x:c r="N4254" s="77" t="str">
        <x:v>是</x:v>
      </x:c>
    </x:row>
    <x:row r="4255">
      <x:c r="A4255" s="77" t="str">
        <x:v>5432</x:v>
      </x:c>
      <x:c r="B4255" s="77" t="str">
        <x:v>新門</x:v>
      </x:c>
      <x:c r="C4255" s="125" t="n">
        <x:v>45717</x:v>
      </x:c>
      <x:c r="D4255" s="120" t="n">
        <x:v>15696</x:v>
      </x:c>
      <x:c r="E4255" s="120" t="n">
        <x:v>15739.891930608965</x:v>
      </x:c>
      <x:c r="F4255" s="120" t="n">
        <x:v>16867.97435837445</x:v>
      </x:c>
      <x:c r="G4255" s="120" t="n">
        <x:v>15614.549438635022</x:v>
      </x:c>
      <x:c r="H4255" s="119" t="n">
        <x:v>0.00279637682269143</x:v>
      </x:c>
      <x:c r="I4255" s="119" t="n">
        <x:f>IFERROR(ABS(F4255-D4255)/ABS(D4255),"")</x:f>
        <x:v>0.07466707176187878</x:v>
      </x:c>
      <x:c r="J4255" s="119" t="n">
        <x:f>IFERROR(ABS(G4255-D4255)/ABS(D4255),"")</x:f>
        <x:v>0.005189255948329387</x:v>
      </x:c>
      <x:c r="K4255" s="120" t="n">
        <x:f>E4255-D4255</x:f>
        <x:v>43.891930608964685</x:v>
      </x:c>
      <x:c r="L4255" s="77" t="str">
        <x:v>weighted_hybrid</x:v>
      </x:c>
      <x:c r="M4255" s="77" t="str">
        <x:v>是</x:v>
      </x:c>
      <x:c r="N4255" s="77" t="str">
        <x:v>是</x:v>
      </x:c>
    </x:row>
    <x:row r="4256">
      <x:c r="A4256" s="77" t="str">
        <x:v>5432</x:v>
      </x:c>
      <x:c r="B4256" s="77" t="str">
        <x:v>新門</x:v>
      </x:c>
      <x:c r="C4256" s="125" t="n">
        <x:v>45748</x:v>
      </x:c>
      <x:c r="D4256" s="120" t="n">
        <x:v>11001</x:v>
      </x:c>
      <x:c r="E4256" s="120" t="n">
        <x:v>11371.13821301355</x:v>
      </x:c>
      <x:c r="F4256" s="120" t="n">
        <x:v>12003.156423586985</x:v>
      </x:c>
      <x:c r="G4256" s="120" t="n">
        <x:v>11300.91396739428</x:v>
      </x:c>
      <x:c r="H4256" s="119" t="n">
        <x:v>0.033645869740346314</x:v>
      </x:c>
      <x:c r="I4256" s="119" t="n">
        <x:f>IFERROR(ABS(F4256-D4256)/ABS(D4256),"")</x:f>
        <x:v>0.09109684788537266</x:v>
      </x:c>
      <x:c r="J4256" s="119" t="n">
        <x:f>IFERROR(ABS(G4256-D4256)/ABS(D4256),"")</x:f>
        <x:v>0.02726242772423226</x:v>
      </x:c>
      <x:c r="K4256" s="120" t="n">
        <x:f>E4256-D4256</x:f>
        <x:v>370.13821301354983</x:v>
      </x:c>
      <x:c r="L4256" s="77" t="str">
        <x:v>weighted_hybrid</x:v>
      </x:c>
      <x:c r="M4256" s="77" t="str">
        <x:v>是</x:v>
      </x:c>
      <x:c r="N4256" s="77" t="str">
        <x:v>是</x:v>
      </x:c>
    </x:row>
    <x:row r="4257">
      <x:c r="A4257" s="77" t="str">
        <x:v>5432</x:v>
      </x:c>
      <x:c r="B4257" s="77" t="str">
        <x:v>新門</x:v>
      </x:c>
      <x:c r="C4257" s="125" t="n">
        <x:v>45778</x:v>
      </x:c>
      <x:c r="D4257" s="120" t="n">
        <x:v>26036</x:v>
      </x:c>
      <x:c r="E4257" s="120" t="n">
        <x:v>14223.090527029735</x:v>
      </x:c>
      <x:c r="F4257" s="120" t="n">
        <x:v>14552.765621056627</x:v>
      </x:c>
      <x:c r="G4257" s="120" t="n">
        <x:v>14186.459961026747</x:v>
      </x:c>
      <x:c r="H4257" s="119" t="n">
        <x:v>0.4537144520268192</x:v>
      </x:c>
      <x:c r="I4257" s="119" t="n">
        <x:f>IFERROR(ABS(F4257-D4257)/ABS(D4257),"")</x:f>
        <x:v>0.441052173104293</x:v>
      </x:c>
      <x:c r="J4257" s="119" t="n">
        <x:f>IFERROR(ABS(G4257-D4257)/ABS(D4257),"")</x:f>
        <x:v>0.4551213719070999</x:v>
      </x:c>
      <x:c r="K4257" s="120" t="n">
        <x:f>E4257-D4257</x:f>
        <x:v>-11812.909472970265</x:v>
      </x:c>
      <x:c r="L4257" s="77" t="str">
        <x:v>weighted_hybrid</x:v>
      </x:c>
      <x:c r="M4257" s="77" t="str">
        <x:v>是</x:v>
      </x:c>
      <x:c r="N4257" s="77" t="str">
        <x:v>是</x:v>
      </x:c>
    </x:row>
    <x:row r="4258">
      <x:c r="A4258" s="77" t="str">
        <x:v>5432</x:v>
      </x:c>
      <x:c r="B4258" s="77" t="str">
        <x:v>新門</x:v>
      </x:c>
      <x:c r="C4258" s="125" t="n">
        <x:v>45809</x:v>
      </x:c>
      <x:c r="D4258" s="120" t="n">
        <x:v>17335</x:v>
      </x:c>
      <x:c r="E4258" s="120" t="n">
        <x:v>20367.25348079824</x:v>
      </x:c>
      <x:c r="F4258" s="120" t="n">
        <x:v>18349.84033782901</x:v>
      </x:c>
      <x:c r="G4258" s="120" t="n">
        <x:v>20591.41049668371</x:v>
      </x:c>
      <x:c r="H4258" s="119" t="n">
        <x:v>0.17492088149975435</x:v>
      </x:c>
      <x:c r="I4258" s="119" t="n">
        <x:f>IFERROR(ABS(F4258-D4258)/ABS(D4258),"")</x:f>
        <x:v>0.058542851908220915</x:v>
      </x:c>
      <x:c r="J4258" s="119" t="n">
        <x:f>IFERROR(ABS(G4258-D4258)/ABS(D4258),"")</x:f>
        <x:v>0.18785177367659137</x:v>
      </x:c>
      <x:c r="K4258" s="120" t="n">
        <x:f>E4258-D4258</x:f>
        <x:v>3032.253480798241</x:v>
      </x:c>
      <x:c r="L4258" s="77" t="str">
        <x:v>weighted_hybrid</x:v>
      </x:c>
      <x:c r="M4258" s="77" t="str">
        <x:v>是</x:v>
      </x:c>
      <x:c r="N4258" s="77" t="str">
        <x:v>是</x:v>
      </x:c>
    </x:row>
    <x:row r="4259">
      <x:c r="A4259" s="77" t="str">
        <x:v>5432</x:v>
      </x:c>
      <x:c r="B4259" s="77" t="str">
        <x:v>新門</x:v>
      </x:c>
      <x:c r="C4259" s="125" t="n">
        <x:v>45839</x:v>
      </x:c>
      <x:c r="D4259" s="120" t="n">
        <x:v>17424</x:v>
      </x:c>
      <x:c r="E4259" s="120" t="n">
        <x:v>20670.990142589122</x:v>
      </x:c>
      <x:c r="F4259" s="120" t="n">
        <x:v>23132.641076943684</x:v>
      </x:c>
      <x:c r="G4259" s="120" t="n">
        <x:v>20397.47337210528</x:v>
      </x:c>
      <x:c r="H4259" s="119" t="n">
        <x:v>0.18635159220552816</x:v>
      </x:c>
      <x:c r="I4259" s="119" t="n">
        <x:f>IFERROR(ABS(F4259-D4259)/ABS(D4259),"")</x:f>
        <x:v>0.32763091580255305</x:v>
      </x:c>
      <x:c r="J4259" s="119" t="n">
        <x:f>IFERROR(ABS(G4259-D4259)/ABS(D4259),"")</x:f>
        <x:v>0.17065388958363636</x:v>
      </x:c>
      <x:c r="K4259" s="120" t="n">
        <x:f>E4259-D4259</x:f>
        <x:v>3246.990142589122</x:v>
      </x:c>
      <x:c r="L4259" s="77" t="str">
        <x:v>weighted_hybrid</x:v>
      </x:c>
      <x:c r="M4259" s="77" t="str">
        <x:v>是</x:v>
      </x:c>
      <x:c r="N4259" s="77" t="str">
        <x:v>是</x:v>
      </x:c>
    </x:row>
    <x:row r="4260">
      <x:c r="A4260" s="77" t="str">
        <x:v>5432</x:v>
      </x:c>
      <x:c r="B4260" s="77" t="str">
        <x:v>新門</x:v>
      </x:c>
      <x:c r="C4260" s="125" t="n">
        <x:v>45870</x:v>
      </x:c>
      <x:c r="D4260" s="120" t="n">
        <x:v>17981</x:v>
      </x:c>
      <x:c r="E4260" s="120" t="n">
        <x:v>16212.112007634465</x:v>
      </x:c>
      <x:c r="F4260" s="120" t="n">
        <x:v>15399.773500889643</x:v>
      </x:c>
      <x:c r="G4260" s="120" t="n">
        <x:v>16302.371841717222</x:v>
      </x:c>
      <x:c r="H4260" s="119" t="n">
        <x:v>0.0983753958270138</x:v>
      </x:c>
      <x:c r="I4260" s="119" t="n">
        <x:f>IFERROR(ABS(F4260-D4260)/ABS(D4260),"")</x:f>
        <x:v>0.14355300033982296</x:v>
      </x:c>
      <x:c r="J4260" s="119" t="n">
        <x:f>IFERROR(ABS(G4260-D4260)/ABS(D4260),"")</x:f>
        <x:v>0.09335566199225726</x:v>
      </x:c>
      <x:c r="K4260" s="120" t="n">
        <x:f>E4260-D4260</x:f>
        <x:v>-1768.887992365535</x:v>
      </x:c>
      <x:c r="L4260" s="77" t="str">
        <x:v>weighted_hybrid</x:v>
      </x:c>
      <x:c r="M4260" s="77" t="str">
        <x:v>是</x:v>
      </x:c>
      <x:c r="N4260" s="77" t="str">
        <x:v>是</x:v>
      </x:c>
    </x:row>
    <x:row r="4261">
      <x:c r="A4261" s="77" t="str">
        <x:v>5432</x:v>
      </x:c>
      <x:c r="B4261" s="77" t="str">
        <x:v>新門</x:v>
      </x:c>
      <x:c r="C4261" s="125" t="n">
        <x:v>45901</x:v>
      </x:c>
      <x:c r="D4261" s="120" t="n">
        <x:v>13684</x:v>
      </x:c>
      <x:c r="E4261" s="120" t="n">
        <x:v>14556.683976626704</x:v>
      </x:c>
      <x:c r="F4261" s="120" t="n">
        <x:v>17478.729165915825</x:v>
      </x:c>
      <x:c r="G4261" s="120" t="n">
        <x:v>14232.012288927912</x:v>
      </x:c>
      <x:c r="H4261" s="119" t="n">
        <x:v>0.06377404096950481</x:v>
      </x:c>
      <x:c r="I4261" s="119" t="n">
        <x:f>IFERROR(ABS(F4261-D4261)/ABS(D4261),"")</x:f>
        <x:v>0.2773113976845824</x:v>
      </x:c>
      <x:c r="J4261" s="119" t="n">
        <x:f>IFERROR(ABS(G4261-D4261)/ABS(D4261),"")</x:f>
        <x:v>0.04004766800116281</x:v>
      </x:c>
      <x:c r="K4261" s="120" t="n">
        <x:f>E4261-D4261</x:f>
        <x:v>872.683976626704</x:v>
      </x:c>
      <x:c r="L4261" s="77" t="str">
        <x:v>weighted_hybrid</x:v>
      </x:c>
      <x:c r="M4261" s="77" t="str">
        <x:v>是</x:v>
      </x:c>
      <x:c r="N4261" s="77" t="str">
        <x:v>是</x:v>
      </x:c>
    </x:row>
    <x:row r="4262">
      <x:c r="A4262" s="77" t="str">
        <x:v>5432</x:v>
      </x:c>
      <x:c r="B4262" s="77" t="str">
        <x:v>新門</x:v>
      </x:c>
      <x:c r="C4262" s="125" t="n">
        <x:v>45931</x:v>
      </x:c>
      <x:c r="D4262" s="120" t="n">
        <x:v>14814</x:v>
      </x:c>
      <x:c r="E4262" s="120" t="n">
        <x:v>14391.834300173523</x:v>
      </x:c>
      <x:c r="F4262" s="120" t="n">
        <x:v>17450.866997647285</x:v>
      </x:c>
      <x:c r="G4262" s="120" t="n">
        <x:v>14051.941778231994</x:v>
      </x:c>
      <x:c r="H4262" s="119" t="n">
        <x:v>0.028497752114653507</x:v>
      </x:c>
      <x:c r="I4262" s="119" t="n">
        <x:f>IFERROR(ABS(F4262-D4262)/ABS(D4262),"")</x:f>
        <x:v>0.17799831224836538</x:v>
      </x:c>
      <x:c r="J4262" s="119" t="n">
        <x:f>IFERROR(ABS(G4262-D4262)/ABS(D4262),"")</x:f>
        <x:v>0.05144175926610002</x:v>
      </x:c>
      <x:c r="K4262" s="120" t="n">
        <x:f>E4262-D4262</x:f>
        <x:v>-422.16569982647707</x:v>
      </x:c>
      <x:c r="L4262" s="77" t="str">
        <x:v>weighted_hybrid</x:v>
      </x:c>
      <x:c r="M4262" s="77" t="str">
        <x:v>是</x:v>
      </x:c>
      <x:c r="N4262" s="77" t="str">
        <x:v>是</x:v>
      </x:c>
    </x:row>
    <x:row r="4263">
      <x:c r="A4263" s="77" t="str">
        <x:v>5432</x:v>
      </x:c>
      <x:c r="B4263" s="77" t="str">
        <x:v>新門</x:v>
      </x:c>
      <x:c r="C4263" s="125" t="n">
        <x:v>45962</x:v>
      </x:c>
      <x:c r="D4263" s="120" t="n">
        <x:v>23822</x:v>
      </x:c>
      <x:c r="E4263" s="120" t="n">
        <x:v>14836.509614982337</x:v>
      </x:c>
      <x:c r="F4263" s="120" t="n">
        <x:v>14464.778534894633</x:v>
      </x:c>
      <x:c r="G4263" s="120" t="n">
        <x:v>14877.813068325415</x:v>
      </x:c>
      <x:c r="H4263" s="119" t="n">
        <x:v>0.3771929470664791</x:v>
      </x:c>
      <x:c r="I4263" s="119" t="n">
        <x:f>IFERROR(ABS(F4263-D4263)/ABS(D4263),"")</x:f>
        <x:v>0.39279747565718104</x:v>
      </x:c>
      <x:c r="J4263" s="119" t="n">
        <x:f>IFERROR(ABS(G4263-D4263)/ABS(D4263),"")</x:f>
        <x:v>0.375459110556401</x:v>
      </x:c>
      <x:c r="K4263" s="120" t="n">
        <x:f>E4263-D4263</x:f>
        <x:v>-8985.490385017663</x:v>
      </x:c>
      <x:c r="L4263" s="77" t="str">
        <x:v>weighted_hybrid</x:v>
      </x:c>
      <x:c r="M4263" s="77" t="str">
        <x:v>是</x:v>
      </x:c>
      <x:c r="N4263" s="77" t="str">
        <x:v>是</x:v>
      </x:c>
    </x:row>
    <x:row r="4264">
      <x:c r="A4264" s="77" t="str">
        <x:v>5432</x:v>
      </x:c>
      <x:c r="B4264" s="77" t="str">
        <x:v>新門</x:v>
      </x:c>
      <x:c r="C4264" s="125" t="n">
        <x:v>45992</x:v>
      </x:c>
      <x:c r="D4264" s="120" t="n">
        <x:v>18371</x:v>
      </x:c>
      <x:c r="E4264" s="120" t="n">
        <x:v>19775.531082496884</x:v>
      </x:c>
      <x:c r="F4264" s="120" t="n">
        <x:v>17509.365642374396</x:v>
      </x:c>
      <x:c r="G4264" s="120" t="n">
        <x:v>20027.32724251049</x:v>
      </x:c>
      <x:c r="H4264" s="119" t="n">
        <x:v>0.07645370869832256</x:v>
      </x:c>
      <x:c r="I4264" s="119" t="n">
        <x:f>IFERROR(ABS(F4264-D4264)/ABS(D4264),"")</x:f>
        <x:v>0.0469018756532363</x:v>
      </x:c>
      <x:c r="J4264" s="119" t="n">
        <x:f>IFERROR(ABS(G4264-D4264)/ABS(D4264),"")</x:f>
        <x:v>0.09015988473738455</x:v>
      </x:c>
      <x:c r="K4264" s="120" t="n">
        <x:f>E4264-D4264</x:f>
        <x:v>1404.5310824968838</x:v>
      </x:c>
      <x:c r="L4264" s="77" t="str">
        <x:v>weighted_hybrid</x:v>
      </x:c>
      <x:c r="M4264" s="77" t="str">
        <x:v>是</x:v>
      </x:c>
      <x:c r="N4264" s="77" t="str">
        <x:v>是</x:v>
      </x:c>
    </x:row>
    <x:row r="4265">
      <x:c r="A4265" s="77" t="str">
        <x:v>5438</x:v>
      </x:c>
      <x:c r="B4265" s="77" t="str">
        <x:v>東友</x:v>
      </x:c>
      <x:c r="C4265" s="125" t="n">
        <x:v>45658</x:v>
      </x:c>
      <x:c r="D4265" s="120" t="n">
        <x:v>83509</x:v>
      </x:c>
      <x:c r="E4265" s="120" t="n">
        <x:v>123793.6108517264</x:v>
      </x:c>
      <x:c r="F4265" s="120" t="n">
        <x:v>89535.24047491579</x:v>
      </x:c>
      <x:c r="G4265" s="120" t="n">
        <x:v>127600.09644914979</x:v>
      </x:c>
      <x:c r="H4265" s="119" t="n">
        <x:v>0.4823984343211677</x:v>
      </x:c>
      <x:c r="I4265" s="119" t="n">
        <x:f>IFERROR(ABS(F4265-D4265)/ABS(D4265),"")</x:f>
        <x:v>0.07216276658702399</x:v>
      </x:c>
      <x:c r="J4265" s="119" t="n">
        <x:f>IFERROR(ABS(G4265-D4265)/ABS(D4265),"")</x:f>
        <x:v>0.5279801751805169</x:v>
      </x:c>
      <x:c r="K4265" s="120" t="n">
        <x:f>E4265-D4265</x:f>
        <x:v>40284.61085172639</x:v>
      </x:c>
      <x:c r="L4265" s="77" t="str">
        <x:v>weighted_hybrid</x:v>
      </x:c>
      <x:c r="M4265" s="77" t="str">
        <x:v>是</x:v>
      </x:c>
      <x:c r="N4265" s="77" t="str">
        <x:v>是</x:v>
      </x:c>
    </x:row>
    <x:row r="4266">
      <x:c r="A4266" s="77" t="str">
        <x:v>5438</x:v>
      </x:c>
      <x:c r="B4266" s="77" t="str">
        <x:v>東友</x:v>
      </x:c>
      <x:c r="C4266" s="125" t="n">
        <x:v>45689</x:v>
      </x:c>
      <x:c r="D4266" s="120" t="n">
        <x:v>90436</x:v>
      </x:c>
      <x:c r="E4266" s="120" t="n">
        <x:v>74833.32029686071</x:v>
      </x:c>
      <x:c r="F4266" s="120" t="n">
        <x:v>60802.49651416364</x:v>
      </x:c>
      <x:c r="G4266" s="120" t="n">
        <x:v>76392.30071716038</x:v>
      </x:c>
      <x:c r="H4266" s="119" t="n">
        <x:v>0.1725273088497865</x:v>
      </x:c>
      <x:c r="I4266" s="119" t="n">
        <x:f>IFERROR(ABS(F4266-D4266)/ABS(D4266),"")</x:f>
        <x:v>0.32767375255248304</x:v>
      </x:c>
      <x:c r="J4266" s="119" t="n">
        <x:f>IFERROR(ABS(G4266-D4266)/ABS(D4266),"")</x:f>
        <x:v>0.15528881510504244</x:v>
      </x:c>
      <x:c r="K4266" s="120" t="n">
        <x:f>E4266-D4266</x:f>
        <x:v>-15602.679703139293</x:v>
      </x:c>
      <x:c r="L4266" s="77" t="str">
        <x:v>weighted_hybrid</x:v>
      </x:c>
      <x:c r="M4266" s="77" t="str">
        <x:v>是</x:v>
      </x:c>
      <x:c r="N4266" s="77" t="str">
        <x:v>是</x:v>
      </x:c>
    </x:row>
    <x:row r="4267">
      <x:c r="A4267" s="77" t="str">
        <x:v>5438</x:v>
      </x:c>
      <x:c r="B4267" s="77" t="str">
        <x:v>東友</x:v>
      </x:c>
      <x:c r="C4267" s="125" t="n">
        <x:v>45717</x:v>
      </x:c>
      <x:c r="D4267" s="120" t="n">
        <x:v>126147</x:v>
      </x:c>
      <x:c r="E4267" s="120" t="n">
        <x:v>100178.44913690852</x:v>
      </x:c>
      <x:c r="F4267" s="120" t="n">
        <x:v>126122.17126354374</x:v>
      </x:c>
      <x:c r="G4267" s="120" t="n">
        <x:v>97295.81334506016</x:v>
      </x:c>
      <x:c r="H4267" s="119" t="n">
        <x:v>0.20585944067707898</x:v>
      </x:c>
      <x:c r="I4267" s="119" t="n">
        <x:f>IFERROR(ABS(F4267-D4267)/ABS(D4267),"")</x:f>
        <x:v>0.00019682383612972638</x:v>
      </x:c>
      <x:c r="J4267" s="119" t="n">
        <x:f>IFERROR(ABS(G4267-D4267)/ABS(D4267),"")</x:f>
        <x:v>0.22871084254829557</x:v>
      </x:c>
      <x:c r="K4267" s="120" t="n">
        <x:f>E4267-D4267</x:f>
        <x:v>-25968.550863091485</x:v>
      </x:c>
      <x:c r="L4267" s="77" t="str">
        <x:v>weighted_hybrid</x:v>
      </x:c>
      <x:c r="M4267" s="77" t="str">
        <x:v>是</x:v>
      </x:c>
      <x:c r="N4267" s="77" t="str">
        <x:v>是</x:v>
      </x:c>
    </x:row>
    <x:row r="4268">
      <x:c r="A4268" s="77" t="str">
        <x:v>5438</x:v>
      </x:c>
      <x:c r="B4268" s="77" t="str">
        <x:v>東友</x:v>
      </x:c>
      <x:c r="C4268" s="125" t="n">
        <x:v>45748</x:v>
      </x:c>
      <x:c r="D4268" s="120" t="n">
        <x:v>155199</x:v>
      </x:c>
      <x:c r="E4268" s="120" t="n">
        <x:v>122044.05294741756</x:v>
      </x:c>
      <x:c r="F4268" s="120" t="n">
        <x:v>114550.60204271924</x:v>
      </x:c>
      <x:c r="G4268" s="120" t="n">
        <x:v>122876.65860349515</x:v>
      </x:c>
      <x:c r="H4268" s="119" t="n">
        <x:v>0.2136286126365662</x:v>
      </x:c>
      <x:c r="I4268" s="119" t="n">
        <x:f>IFERROR(ABS(F4268-D4268)/ABS(D4268),"")</x:f>
        <x:v>0.26191146822647543</x:v>
      </x:c>
      <x:c r="J4268" s="119" t="n">
        <x:f>IFERROR(ABS(G4268-D4268)/ABS(D4268),"")</x:f>
        <x:v>0.20826385090435412</x:v>
      </x:c>
      <x:c r="K4268" s="120" t="n">
        <x:f>E4268-D4268</x:f>
        <x:v>-33154.94705258244</x:v>
      </x:c>
      <x:c r="L4268" s="77" t="str">
        <x:v>weighted_hybrid</x:v>
      </x:c>
      <x:c r="M4268" s="77" t="str">
        <x:v>是</x:v>
      </x:c>
      <x:c r="N4268" s="77" t="str">
        <x:v>是</x:v>
      </x:c>
    </x:row>
    <x:row r="4269">
      <x:c r="A4269" s="77" t="str">
        <x:v>5438</x:v>
      </x:c>
      <x:c r="B4269" s="77" t="str">
        <x:v>東友</x:v>
      </x:c>
      <x:c r="C4269" s="125" t="n">
        <x:v>45778</x:v>
      </x:c>
      <x:c r="D4269" s="120" t="n">
        <x:v>131491</x:v>
      </x:c>
      <x:c r="E4269" s="120" t="n">
        <x:v>149711.90546615972</x:v>
      </x:c>
      <x:c r="F4269" s="120" t="n">
        <x:v>130918.29597940824</x:v>
      </x:c>
      <x:c r="G4269" s="120" t="n">
        <x:v>151800.08429802099</x:v>
      </x:c>
      <x:c r="H4269" s="119" t="n">
        <x:v>0.1385715027352421</x:v>
      </x:c>
      <x:c r="I4269" s="119" t="n">
        <x:f>IFERROR(ABS(F4269-D4269)/ABS(D4269),"")</x:f>
        <x:v>0.004355461747129144</x:v>
      </x:c>
      <x:c r="J4269" s="119" t="n">
        <x:f>IFERROR(ABS(G4269-D4269)/ABS(D4269),"")</x:f>
        <x:v>0.15445227656661661</x:v>
      </x:c>
      <x:c r="K4269" s="120" t="n">
        <x:f>E4269-D4269</x:f>
        <x:v>18220.90546615972</x:v>
      </x:c>
      <x:c r="L4269" s="77" t="str">
        <x:v>weighted_hybrid</x:v>
      </x:c>
      <x:c r="M4269" s="77" t="str">
        <x:v>是</x:v>
      </x:c>
      <x:c r="N4269" s="77" t="str">
        <x:v>是</x:v>
      </x:c>
    </x:row>
    <x:row r="4270">
      <x:c r="A4270" s="77" t="str">
        <x:v>5438</x:v>
      </x:c>
      <x:c r="B4270" s="77" t="str">
        <x:v>東友</x:v>
      </x:c>
      <x:c r="C4270" s="125" t="n">
        <x:v>45809</x:v>
      </x:c>
      <x:c r="D4270" s="120" t="n">
        <x:v>134214</x:v>
      </x:c>
      <x:c r="E4270" s="120" t="n">
        <x:v>149399.00944226165</x:v>
      </x:c>
      <x:c r="F4270" s="120" t="n">
        <x:v>156324.99421088092</x:v>
      </x:c>
      <x:c r="G4270" s="120" t="n">
        <x:v>148629.45557908172</x:v>
      </x:c>
      <x:c r="H4270" s="119" t="n">
        <x:v>0.1131402792723684</x:v>
      </x:c>
      <x:c r="I4270" s="119" t="n">
        <x:f>IFERROR(ABS(F4270-D4270)/ABS(D4270),"")</x:f>
        <x:v>0.1647443203457234</x:v>
      </x:c>
      <x:c r="J4270" s="119" t="n">
        <x:f>IFERROR(ABS(G4270-D4270)/ABS(D4270),"")</x:f>
        <x:v>0.10740649693088444</x:v>
      </x:c>
      <x:c r="K4270" s="120" t="n">
        <x:f>E4270-D4270</x:f>
        <x:v>15185.009442261653</x:v>
      </x:c>
      <x:c r="L4270" s="77" t="str">
        <x:v>weighted_hybrid</x:v>
      </x:c>
      <x:c r="M4270" s="77" t="str">
        <x:v>是</x:v>
      </x:c>
      <x:c r="N4270" s="77" t="str">
        <x:v>是</x:v>
      </x:c>
    </x:row>
    <x:row r="4271">
      <x:c r="A4271" s="77" t="str">
        <x:v>5438</x:v>
      </x:c>
      <x:c r="B4271" s="77" t="str">
        <x:v>東友</x:v>
      </x:c>
      <x:c r="C4271" s="125" t="n">
        <x:v>45839</x:v>
      </x:c>
      <x:c r="D4271" s="120" t="n">
        <x:v>117535</x:v>
      </x:c>
      <x:c r="E4271" s="120" t="n">
        <x:v>115663.69713731039</x:v>
      </x:c>
      <x:c r="F4271" s="120" t="n">
        <x:v>112478.38132069682</x:v>
      </x:c>
      <x:c r="G4271" s="120" t="n">
        <x:v>116017.62111693413</x:v>
      </x:c>
      <x:c r="H4271" s="119" t="n">
        <x:v>0.015921239313307627</x:v>
      </x:c>
      <x:c r="I4271" s="119" t="n">
        <x:f>IFERROR(ABS(F4271-D4271)/ABS(D4271),"")</x:f>
        <x:v>0.043022237455253166</x:v>
      </x:c>
      <x:c r="J4271" s="119" t="n">
        <x:f>IFERROR(ABS(G4271-D4271)/ABS(D4271),"")</x:f>
        <x:v>0.012910017297535832</x:v>
      </x:c>
      <x:c r="K4271" s="120" t="n">
        <x:f>E4271-D4271</x:f>
        <x:v>-1871.302862689612</x:v>
      </x:c>
      <x:c r="L4271" s="77" t="str">
        <x:v>weighted_hybrid</x:v>
      </x:c>
      <x:c r="M4271" s="77" t="str">
        <x:v>是</x:v>
      </x:c>
      <x:c r="N4271" s="77" t="str">
        <x:v>是</x:v>
      </x:c>
    </x:row>
    <x:row r="4272">
      <x:c r="A4272" s="77" t="str">
        <x:v>5438</x:v>
      </x:c>
      <x:c r="B4272" s="77" t="str">
        <x:v>東友</x:v>
      </x:c>
      <x:c r="C4272" s="125" t="n">
        <x:v>45870</x:v>
      </x:c>
      <x:c r="D4272" s="120" t="n">
        <x:v>79212</x:v>
      </x:c>
      <x:c r="E4272" s="120" t="n">
        <x:v>149813.87072883174</x:v>
      </x:c>
      <x:c r="F4272" s="120" t="n">
        <x:v>144545.83360414908</x:v>
      </x:c>
      <x:c r="G4272" s="120" t="n">
        <x:v>150399.2081871298</x:v>
      </x:c>
      <x:c r="H4272" s="119" t="n">
        <x:v>0.8913027158616338</x:v>
      </x:c>
      <x:c r="I4272" s="119" t="n">
        <x:f>IFERROR(ABS(F4272-D4272)/ABS(D4272),"")</x:f>
        <x:v>0.824797172198014</x:v>
      </x:c>
      <x:c r="J4272" s="119" t="n">
        <x:f>IFERROR(ABS(G4272-D4272)/ABS(D4272),"")</x:f>
        <x:v>0.8986922207131471</x:v>
      </x:c>
      <x:c r="K4272" s="120" t="n">
        <x:f>E4272-D4272</x:f>
        <x:v>70601.87072883174</x:v>
      </x:c>
      <x:c r="L4272" s="77" t="str">
        <x:v>weighted_hybrid</x:v>
      </x:c>
      <x:c r="M4272" s="77" t="str">
        <x:v>是</x:v>
      </x:c>
      <x:c r="N4272" s="77" t="str">
        <x:v>是</x:v>
      </x:c>
    </x:row>
    <x:row r="4273">
      <x:c r="A4273" s="77" t="str">
        <x:v>5438</x:v>
      </x:c>
      <x:c r="B4273" s="77" t="str">
        <x:v>東友</x:v>
      </x:c>
      <x:c r="C4273" s="125" t="n">
        <x:v>45901</x:v>
      </x:c>
      <x:c r="D4273" s="120" t="n">
        <x:v>108077</x:v>
      </x:c>
      <x:c r="E4273" s="120" t="n">
        <x:v>114718.7864677057</x:v>
      </x:c>
      <x:c r="F4273" s="120" t="n">
        <x:v>110489.3736584041</x:v>
      </x:c>
      <x:c r="G4273" s="120" t="n">
        <x:v>115188.72122429476</x:v>
      </x:c>
      <x:c r="H4273" s="119" t="n">
        <x:v>0.06145420827470871</x:v>
      </x:c>
      <x:c r="I4273" s="119" t="n">
        <x:f>IFERROR(ABS(F4273-D4273)/ABS(D4273),"")</x:f>
        <x:v>0.02232087917322005</x:v>
      </x:c>
      <x:c r="J4273" s="119" t="n">
        <x:f>IFERROR(ABS(G4273-D4273)/ABS(D4273),"")</x:f>
        <x:v>0.06580235595265188</x:v>
      </x:c>
      <x:c r="K4273" s="120" t="n">
        <x:f>E4273-D4273</x:f>
        <x:v>6641.786467705693</x:v>
      </x:c>
      <x:c r="L4273" s="77" t="str">
        <x:v>weighted_hybrid</x:v>
      </x:c>
      <x:c r="M4273" s="77" t="str">
        <x:v>是</x:v>
      </x:c>
      <x:c r="N4273" s="77" t="str">
        <x:v>是</x:v>
      </x:c>
    </x:row>
    <x:row r="4274">
      <x:c r="A4274" s="77" t="str">
        <x:v>5438</x:v>
      </x:c>
      <x:c r="B4274" s="77" t="str">
        <x:v>東友</x:v>
      </x:c>
      <x:c r="C4274" s="125" t="n">
        <x:v>45931</x:v>
      </x:c>
      <x:c r="D4274" s="120" t="n">
        <x:v>85548</x:v>
      </x:c>
      <x:c r="E4274" s="120" t="n">
        <x:v>97422.34850866131</x:v>
      </x:c>
      <x:c r="F4274" s="120" t="n">
        <x:v>89426.01472913589</x:v>
      </x:c>
      <x:c r="G4274" s="120" t="n">
        <x:v>98310.83003971967</x:v>
      </x:c>
      <x:c r="H4274" s="119" t="n">
        <x:v>0.13880334442256168</x:v>
      </x:c>
      <x:c r="I4274" s="119" t="n">
        <x:f>IFERROR(ABS(F4274-D4274)/ABS(D4274),"")</x:f>
        <x:v>0.04533144818272652</x:v>
      </x:c>
      <x:c r="J4274" s="119" t="n">
        <x:f>IFERROR(ABS(G4274-D4274)/ABS(D4274),"")</x:f>
        <x:v>0.1491891106714321</x:v>
      </x:c>
      <x:c r="K4274" s="120" t="n">
        <x:f>E4274-D4274</x:f>
        <x:v>11874.348508661307</x:v>
      </x:c>
      <x:c r="L4274" s="77" t="str">
        <x:v>weighted_hybrid</x:v>
      </x:c>
      <x:c r="M4274" s="77" t="str">
        <x:v>是</x:v>
      </x:c>
      <x:c r="N4274" s="77" t="str">
        <x:v>是</x:v>
      </x:c>
    </x:row>
    <x:row r="4275">
      <x:c r="A4275" s="77" t="str">
        <x:v>5438</x:v>
      </x:c>
      <x:c r="B4275" s="77" t="str">
        <x:v>東友</x:v>
      </x:c>
      <x:c r="C4275" s="125" t="n">
        <x:v>45962</x:v>
      </x:c>
      <x:c r="D4275" s="120" t="n">
        <x:v>81610</x:v>
      </x:c>
      <x:c r="E4275" s="120" t="n">
        <x:v>86291.11574696514</x:v>
      </x:c>
      <x:c r="F4275" s="120" t="n">
        <x:v>98876.1719386457</x:v>
      </x:c>
      <x:c r="G4275" s="120" t="n">
        <x:v>84892.77617011174</x:v>
      </x:c>
      <x:c r="H4275" s="119" t="n">
        <x:v>0.05735958518521182</x:v>
      </x:c>
      <x:c r="I4275" s="119" t="n">
        <x:f>IFERROR(ABS(F4275-D4275)/ABS(D4275),"")</x:f>
        <x:v>0.21156931673380341</x:v>
      </x:c>
      <x:c r="J4275" s="119" t="n">
        <x:f>IFERROR(ABS(G4275-D4275)/ABS(D4275),"")</x:f>
        <x:v>0.040225170568701646</x:v>
      </x:c>
      <x:c r="K4275" s="120" t="n">
        <x:f>E4275-D4275</x:f>
        <x:v>4681.115746965137</x:v>
      </x:c>
      <x:c r="L4275" s="77" t="str">
        <x:v>weighted_hybrid</x:v>
      </x:c>
      <x:c r="M4275" s="77" t="str">
        <x:v>是</x:v>
      </x:c>
      <x:c r="N4275" s="77" t="str">
        <x:v>是</x:v>
      </x:c>
    </x:row>
    <x:row r="4276">
      <x:c r="A4276" s="77" t="str">
        <x:v>5438</x:v>
      </x:c>
      <x:c r="B4276" s="77" t="str">
        <x:v>東友</x:v>
      </x:c>
      <x:c r="C4276" s="125" t="n">
        <x:v>45992</x:v>
      </x:c>
      <x:c r="D4276" s="120" t="n">
        <x:v>104612</x:v>
      </x:c>
      <x:c r="E4276" s="120" t="n">
        <x:v>83171.90603006404</x:v>
      </x:c>
      <x:c r="F4276" s="120" t="n">
        <x:v>100763.3120696487</x:v>
      </x:c>
      <x:c r="G4276" s="120" t="n">
        <x:v>81217.30535899907</x:v>
      </x:c>
      <x:c r="H4276" s="119" t="n">
        <x:v>0.20494870540603333</x:v>
      </x:c>
      <x:c r="I4276" s="119" t="n">
        <x:f>IFERROR(ABS(F4276-D4276)/ABS(D4276),"")</x:f>
        <x:v>0.036790119014561404</x:v>
      </x:c>
      <x:c r="J4276" s="119" t="n">
        <x:f>IFERROR(ABS(G4276-D4276)/ABS(D4276),"")</x:f>
        <x:v>0.22363299278286358</x:v>
      </x:c>
      <x:c r="K4276" s="120" t="n">
        <x:f>E4276-D4276</x:f>
        <x:v>-21440.09396993596</x:v>
      </x:c>
      <x:c r="L4276" s="77" t="str">
        <x:v>weighted_hybrid</x:v>
      </x:c>
      <x:c r="M4276" s="77" t="str">
        <x:v>是</x:v>
      </x:c>
      <x:c r="N4276" s="77" t="str">
        <x:v>是</x:v>
      </x:c>
    </x:row>
    <x:row r="4277">
      <x:c r="A4277" s="77" t="str">
        <x:v>5439</x:v>
      </x:c>
      <x:c r="B4277" s="77" t="str">
        <x:v>高技</x:v>
      </x:c>
      <x:c r="C4277" s="125" t="n">
        <x:v>45658</x:v>
      </x:c>
      <x:c r="D4277" s="120" t="n">
        <x:v>350741</x:v>
      </x:c>
      <x:c r="E4277" s="120" t="n">
        <x:v>344604.14069760917</x:v>
      </x:c>
      <x:c r="F4277" s="120" t="n">
        <x:v>382187.1830180161</x:v>
      </x:c>
      <x:c r="G4277" s="120" t="n">
        <x:v>340428.2471064528</x:v>
      </x:c>
      <x:c r="H4277" s="119" t="n">
        <x:v>0.017496840410419177</x:v>
      </x:c>
      <x:c r="I4277" s="119" t="n">
        <x:f>IFERROR(ABS(F4277-D4277)/ABS(D4277),"")</x:f>
        <x:v>0.08965642174144484</x:v>
      </x:c>
      <x:c r="J4277" s="119" t="n">
        <x:f>IFERROR(ABS(G4277-D4277)/ABS(D4277),"")</x:f>
        <x:v>0.02940275842729301</x:v>
      </x:c>
      <x:c r="K4277" s="120" t="n">
        <x:f>E4277-D4277</x:f>
        <x:v>-6136.859302390832</x:v>
      </x:c>
      <x:c r="L4277" s="77" t="str">
        <x:v>weighted_hybrid</x:v>
      </x:c>
      <x:c r="M4277" s="77" t="str">
        <x:v>是</x:v>
      </x:c>
      <x:c r="N4277" s="77" t="str">
        <x:v>是</x:v>
      </x:c>
    </x:row>
    <x:row r="4278">
      <x:c r="A4278" s="77" t="str">
        <x:v>5439</x:v>
      </x:c>
      <x:c r="B4278" s="77" t="str">
        <x:v>高技</x:v>
      </x:c>
      <x:c r="C4278" s="125" t="n">
        <x:v>45689</x:v>
      </x:c>
      <x:c r="D4278" s="120" t="n">
        <x:v>503603</x:v>
      </x:c>
      <x:c r="E4278" s="120" t="n">
        <x:v>346763.1946278017</x:v>
      </x:c>
      <x:c r="F4278" s="120" t="n">
        <x:v>360127.3674351601</x:v>
      </x:c>
      <x:c r="G4278" s="120" t="n">
        <x:v>345278.2865380952</x:v>
      </x:c>
      <x:c r="H4278" s="119" t="n">
        <x:v>0.31143540720011254</x:v>
      </x:c>
      <x:c r="I4278" s="119" t="n">
        <x:f>IFERROR(ABS(F4278-D4278)/ABS(D4278),"")</x:f>
        <x:v>0.2848982880658771</x:v>
      </x:c>
      <x:c r="J4278" s="119" t="n">
        <x:f>IFERROR(ABS(G4278-D4278)/ABS(D4278),"")</x:f>
        <x:v>0.31438397599280543</x:v>
      </x:c>
      <x:c r="K4278" s="120" t="n">
        <x:f>E4278-D4278</x:f>
        <x:v>-156839.8053721983</x:v>
      </x:c>
      <x:c r="L4278" s="77" t="str">
        <x:v>weighted_hybrid</x:v>
      </x:c>
      <x:c r="M4278" s="77" t="str">
        <x:v>是</x:v>
      </x:c>
      <x:c r="N4278" s="77" t="str">
        <x:v>是</x:v>
      </x:c>
    </x:row>
    <x:row r="4279">
      <x:c r="A4279" s="77" t="str">
        <x:v>5439</x:v>
      </x:c>
      <x:c r="B4279" s="77" t="str">
        <x:v>高技</x:v>
      </x:c>
      <x:c r="C4279" s="125" t="n">
        <x:v>45717</x:v>
      </x:c>
      <x:c r="D4279" s="120" t="n">
        <x:v>569895</x:v>
      </x:c>
      <x:c r="E4279" s="120" t="n">
        <x:v>436164.43467365927</x:v>
      </x:c>
      <x:c r="F4279" s="120" t="n">
        <x:v>492019.9132512823</x:v>
      </x:c>
      <x:c r="G4279" s="120" t="n">
        <x:v>429958.2703872567</x:v>
      </x:c>
      <x:c r="H4279" s="119" t="n">
        <x:v>0.23465825340868182</x:v>
      </x:c>
      <x:c r="I4279" s="119" t="n">
        <x:f>IFERROR(ABS(F4279-D4279)/ABS(D4279),"")</x:f>
        <x:v>0.13664813123245106</x:v>
      </x:c>
      <x:c r="J4279" s="119" t="n">
        <x:f>IFERROR(ABS(G4279-D4279)/ABS(D4279),"")</x:f>
        <x:v>0.24554826698381862</x:v>
      </x:c>
      <x:c r="K4279" s="120" t="n">
        <x:f>E4279-D4279</x:f>
        <x:v>-133730.56532634073</x:v>
      </x:c>
      <x:c r="L4279" s="77" t="str">
        <x:v>weighted_hybrid</x:v>
      </x:c>
      <x:c r="M4279" s="77" t="str">
        <x:v>是</x:v>
      </x:c>
      <x:c r="N4279" s="77" t="str">
        <x:v>是</x:v>
      </x:c>
    </x:row>
    <x:row r="4280">
      <x:c r="A4280" s="77" t="str">
        <x:v>5439</x:v>
      </x:c>
      <x:c r="B4280" s="77" t="str">
        <x:v>高技</x:v>
      </x:c>
      <x:c r="C4280" s="125" t="n">
        <x:v>45748</x:v>
      </x:c>
      <x:c r="D4280" s="120" t="n">
        <x:v>753137</x:v>
      </x:c>
      <x:c r="E4280" s="120" t="n">
        <x:v>565101.7801786378</x:v>
      </x:c>
      <x:c r="F4280" s="120" t="n">
        <x:v>573981.6585972611</x:v>
      </x:c>
      <x:c r="G4280" s="120" t="n">
        <x:v>564115.1270210131</x:v>
      </x:c>
      <x:c r="H4280" s="119" t="n">
        <x:v>0.24966934279070366</x:v>
      </x:c>
      <x:c r="I4280" s="119" t="n">
        <x:f>IFERROR(ABS(F4280-D4280)/ABS(D4280),"")</x:f>
        <x:v>0.23787882072284183</x:v>
      </x:c>
      <x:c r="J4280" s="119" t="n">
        <x:f>IFERROR(ABS(G4280-D4280)/ABS(D4280),"")</x:f>
        <x:v>0.2509794007982438</x:v>
      </x:c>
      <x:c r="K4280" s="120" t="n">
        <x:f>E4280-D4280</x:f>
        <x:v>-188035.21982136217</x:v>
      </x:c>
      <x:c r="L4280" s="77" t="str">
        <x:v>weighted_hybrid</x:v>
      </x:c>
      <x:c r="M4280" s="77" t="str">
        <x:v>是</x:v>
      </x:c>
      <x:c r="N4280" s="77" t="str">
        <x:v>是</x:v>
      </x:c>
    </x:row>
    <x:row r="4281">
      <x:c r="A4281" s="77" t="str">
        <x:v>5439</x:v>
      </x:c>
      <x:c r="B4281" s="77" t="str">
        <x:v>高技</x:v>
      </x:c>
      <x:c r="C4281" s="125" t="n">
        <x:v>45778</x:v>
      </x:c>
      <x:c r="D4281" s="120" t="n">
        <x:v>631814</x:v>
      </x:c>
      <x:c r="E4281" s="120" t="n">
        <x:v>680694.1628163375</x:v>
      </x:c>
      <x:c r="F4281" s="120" t="n">
        <x:v>720365.0724394734</x:v>
      </x:c>
      <x:c r="G4281" s="120" t="n">
        <x:v>676286.2839693225</x:v>
      </x:c>
      <x:c r="H4281" s="119" t="n">
        <x:v>0.07736479852668277</x:v>
      </x:c>
      <x:c r="I4281" s="119" t="n">
        <x:f>IFERROR(ABS(F4281-D4281)/ABS(D4281),"")</x:f>
        <x:v>0.140153704158935</x:v>
      </x:c>
      <x:c r="J4281" s="119" t="n">
        <x:f>IFERROR(ABS(G4281-D4281)/ABS(D4281),"")</x:f>
        <x:v>0.07038825345643251</x:v>
      </x:c>
      <x:c r="K4281" s="120" t="n">
        <x:f>E4281-D4281</x:f>
        <x:v>48880.16281633754</x:v>
      </x:c>
      <x:c r="L4281" s="77" t="str">
        <x:v>weighted_hybrid</x:v>
      </x:c>
      <x:c r="M4281" s="77" t="str">
        <x:v>是</x:v>
      </x:c>
      <x:c r="N4281" s="77" t="str">
        <x:v>是</x:v>
      </x:c>
    </x:row>
    <x:row r="4282">
      <x:c r="A4282" s="77" t="str">
        <x:v>5439</x:v>
      </x:c>
      <x:c r="B4282" s="77" t="str">
        <x:v>高技</x:v>
      </x:c>
      <x:c r="C4282" s="125" t="n">
        <x:v>45809</x:v>
      </x:c>
      <x:c r="D4282" s="120" t="n">
        <x:v>903156</x:v>
      </x:c>
      <x:c r="E4282" s="120" t="n">
        <x:v>637812.9652765333</x:v>
      </x:c>
      <x:c r="F4282" s="120" t="n">
        <x:v>666182.507524537</x:v>
      </x:c>
      <x:c r="G4282" s="120" t="n">
        <x:v>634660.7939156439</x:v>
      </x:c>
      <x:c r="H4282" s="119" t="n">
        <x:v>0.2937953517703107</x:v>
      </x:c>
      <x:c r="I4282" s="119" t="n">
        <x:f>IFERROR(ABS(F4282-D4282)/ABS(D4282),"")</x:f>
        <x:v>0.26238378804488144</x:v>
      </x:c>
      <x:c r="J4282" s="119" t="n">
        <x:f>IFERROR(ABS(G4282-D4282)/ABS(D4282),"")</x:f>
        <x:v>0.29728552551758064</x:v>
      </x:c>
      <x:c r="K4282" s="120" t="n">
        <x:f>E4282-D4282</x:f>
        <x:v>-265343.0347234667</x:v>
      </x:c>
      <x:c r="L4282" s="77" t="str">
        <x:v>weighted_hybrid</x:v>
      </x:c>
      <x:c r="M4282" s="77" t="str">
        <x:v>是</x:v>
      </x:c>
      <x:c r="N4282" s="77" t="str">
        <x:v>是</x:v>
      </x:c>
    </x:row>
    <x:row r="4283">
      <x:c r="A4283" s="77" t="str">
        <x:v>5439</x:v>
      </x:c>
      <x:c r="B4283" s="77" t="str">
        <x:v>高技</x:v>
      </x:c>
      <x:c r="C4283" s="125" t="n">
        <x:v>45839</x:v>
      </x:c>
      <x:c r="D4283" s="120" t="n">
        <x:v>1005270</x:v>
      </x:c>
      <x:c r="E4283" s="120" t="n">
        <x:v>798590.1058913455</x:v>
      </x:c>
      <x:c r="F4283" s="120" t="n">
        <x:v>844845.5751950745</x:v>
      </x:c>
      <x:c r="G4283" s="120" t="n">
        <x:v>793450.6093020423</x:v>
      </x:c>
      <x:c r="H4283" s="119" t="n">
        <x:v>0.20559640107498928</x:v>
      </x:c>
      <x:c r="I4283" s="119" t="n">
        <x:f>IFERROR(ABS(F4283-D4283)/ABS(D4283),"")</x:f>
        <x:v>0.15958342018057384</x:v>
      </x:c>
      <x:c r="J4283" s="119" t="n">
        <x:f>IFERROR(ABS(G4283-D4283)/ABS(D4283),"")</x:f>
        <x:v>0.21070895450770213</x:v>
      </x:c>
      <x:c r="K4283" s="120" t="n">
        <x:f>E4283-D4283</x:f>
        <x:v>-206679.89410865447</x:v>
      </x:c>
      <x:c r="L4283" s="77" t="str">
        <x:v>weighted_hybrid</x:v>
      </x:c>
      <x:c r="M4283" s="77" t="str">
        <x:v>是</x:v>
      </x:c>
      <x:c r="N4283" s="77" t="str">
        <x:v>是</x:v>
      </x:c>
    </x:row>
    <x:row r="4284">
      <x:c r="A4284" s="77" t="str">
        <x:v>5439</x:v>
      </x:c>
      <x:c r="B4284" s="77" t="str">
        <x:v>高技</x:v>
      </x:c>
      <x:c r="C4284" s="125" t="n">
        <x:v>45870</x:v>
      </x:c>
      <x:c r="D4284" s="120" t="n">
        <x:v>1052950</x:v>
      </x:c>
      <x:c r="E4284" s="120" t="n">
        <x:v>852694.3503742081</x:v>
      </x:c>
      <x:c r="F4284" s="120" t="n">
        <x:v>960601.9495396148</x:v>
      </x:c>
      <x:c r="G4284" s="120" t="n">
        <x:v>840704.6171336073</x:v>
      </x:c>
      <x:c r="H4284" s="119" t="n">
        <x:v>0.19018533608033802</x:v>
      </x:c>
      <x:c r="I4284" s="119" t="n">
        <x:f>IFERROR(ABS(F4284-D4284)/ABS(D4284),"")</x:f>
        <x:v>0.08770411744183974</x:v>
      </x:c>
      <x:c r="J4284" s="119" t="n">
        <x:f>IFERROR(ABS(G4284-D4284)/ABS(D4284),"")</x:f>
        <x:v>0.20157213815128233</x:v>
      </x:c>
      <x:c r="K4284" s="120" t="n">
        <x:f>E4284-D4284</x:f>
        <x:v>-200255.64962579194</x:v>
      </x:c>
      <x:c r="L4284" s="77" t="str">
        <x:v>weighted_hybrid</x:v>
      </x:c>
      <x:c r="M4284" s="77" t="str">
        <x:v>是</x:v>
      </x:c>
      <x:c r="N4284" s="77" t="str">
        <x:v>是</x:v>
      </x:c>
    </x:row>
    <x:row r="4285">
      <x:c r="A4285" s="77" t="str">
        <x:v>5439</x:v>
      </x:c>
      <x:c r="B4285" s="77" t="str">
        <x:v>高技</x:v>
      </x:c>
      <x:c r="C4285" s="125" t="n">
        <x:v>45901</x:v>
      </x:c>
      <x:c r="D4285" s="120" t="n">
        <x:v>1102550</x:v>
      </x:c>
      <x:c r="E4285" s="120" t="n">
        <x:v>881232.5180983893</x:v>
      </x:c>
      <x:c r="F4285" s="120" t="n">
        <x:v>1007180.7782158264</x:v>
      </x:c>
      <x:c r="G4285" s="120" t="n">
        <x:v>867238.2669742295</x:v>
      </x:c>
      <x:c r="H4285" s="119" t="n">
        <x:v>0.20073237667372068</x:v>
      </x:c>
      <x:c r="I4285" s="119" t="n">
        <x:f>IFERROR(ABS(F4285-D4285)/ABS(D4285),"")</x:f>
        <x:v>0.08649877264901694</x:v>
      </x:c>
      <x:c r="J4285" s="119" t="n">
        <x:f>IFERROR(ABS(G4285-D4285)/ABS(D4285),"")</x:f>
        <x:v>0.2134249993431323</x:v>
      </x:c>
      <x:c r="K4285" s="120" t="n">
        <x:f>E4285-D4285</x:f>
        <x:v>-221317.48190161074</x:v>
      </x:c>
      <x:c r="L4285" s="77" t="str">
        <x:v>weighted_hybrid</x:v>
      </x:c>
      <x:c r="M4285" s="77" t="str">
        <x:v>是</x:v>
      </x:c>
      <x:c r="N4285" s="77" t="str">
        <x:v>是</x:v>
      </x:c>
    </x:row>
    <x:row r="4286">
      <x:c r="A4286" s="77" t="str">
        <x:v>5439</x:v>
      </x:c>
      <x:c r="B4286" s="77" t="str">
        <x:v>高技</x:v>
      </x:c>
      <x:c r="C4286" s="125" t="n">
        <x:v>45931</x:v>
      </x:c>
      <x:c r="D4286" s="120" t="n">
        <x:v>1003625</x:v>
      </x:c>
      <x:c r="E4286" s="120" t="n">
        <x:v>973594.3259679518</x:v>
      </x:c>
      <x:c r="F4286" s="120" t="n">
        <x:v>1205529.3734228236</x:v>
      </x:c>
      <x:c r="G4286" s="120" t="n">
        <x:v>947823.7651396326</x:v>
      </x:c>
      <x:c r="H4286" s="119" t="n">
        <x:v>0.029922206035170717</x:v>
      </x:c>
      <x:c r="I4286" s="119" t="n">
        <x:f>IFERROR(ABS(F4286-D4286)/ABS(D4286),"")</x:f>
        <x:v>0.2011751136358935</x:v>
      </x:c>
      <x:c r="J4286" s="119" t="n">
        <x:f>IFERROR(ABS(G4286-D4286)/ABS(D4286),"")</x:f>
        <x:v>0.05559968599862237</x:v>
      </x:c>
      <x:c r="K4286" s="120" t="n">
        <x:f>E4286-D4286</x:f>
        <x:v>-30030.674032048206</x:v>
      </x:c>
      <x:c r="L4286" s="77" t="str">
        <x:v>weighted_hybrid</x:v>
      </x:c>
      <x:c r="M4286" s="77" t="str">
        <x:v>是</x:v>
      </x:c>
      <x:c r="N4286" s="77" t="str">
        <x:v>是</x:v>
      </x:c>
    </x:row>
    <x:row r="4287">
      <x:c r="A4287" s="77" t="str">
        <x:v>5439</x:v>
      </x:c>
      <x:c r="B4287" s="77" t="str">
        <x:v>高技</x:v>
      </x:c>
      <x:c r="C4287" s="125" t="n">
        <x:v>45962</x:v>
      </x:c>
      <x:c r="D4287" s="120" t="n">
        <x:v>1011900</x:v>
      </x:c>
      <x:c r="E4287" s="120" t="n">
        <x:v>944835.909445418</x:v>
      </x:c>
      <x:c r="F4287" s="120" t="n">
        <x:v>1088743.6156967753</x:v>
      </x:c>
      <x:c r="G4287" s="120" t="n">
        <x:v>928846.1643063782</x:v>
      </x:c>
      <x:c r="H4287" s="119" t="n">
        <x:v>0.06627541313823694</x:v>
      </x:c>
      <x:c r="I4287" s="119" t="n">
        <x:f>IFERROR(ABS(F4287-D4287)/ABS(D4287),"")</x:f>
        <x:v>0.07593993052354507</x:v>
      </x:c>
      <x:c r="J4287" s="119" t="n">
        <x:f>IFERROR(ABS(G4287-D4287)/ABS(D4287),"")</x:f>
        <x:v>0.08207711798954617</x:v>
      </x:c>
      <x:c r="K4287" s="120" t="n">
        <x:f>E4287-D4287</x:f>
        <x:v>-67064.09055458196</x:v>
      </x:c>
      <x:c r="L4287" s="77" t="str">
        <x:v>weighted_hybrid</x:v>
      </x:c>
      <x:c r="M4287" s="77" t="str">
        <x:v>是</x:v>
      </x:c>
      <x:c r="N4287" s="77" t="str">
        <x:v>是</x:v>
      </x:c>
    </x:row>
    <x:row r="4288">
      <x:c r="A4288" s="77" t="str">
        <x:v>5439</x:v>
      </x:c>
      <x:c r="B4288" s="77" t="str">
        <x:v>高技</x:v>
      </x:c>
      <x:c r="C4288" s="125" t="n">
        <x:v>45992</x:v>
      </x:c>
      <x:c r="D4288" s="120" t="n">
        <x:v>754947</x:v>
      </x:c>
      <x:c r="E4288" s="120" t="n">
        <x:v>855365.3955358482</x:v>
      </x:c>
      <x:c r="F4288" s="120" t="n">
        <x:v>903334.3265488584</x:v>
      </x:c>
      <x:c r="G4288" s="120" t="n">
        <x:v>850035.5143121805</x:v>
      </x:c>
      <x:c r="H4288" s="119" t="n">
        <x:v>0.1330138347934997</x:v>
      </x:c>
      <x:c r="I4288" s="119" t="n">
        <x:f>IFERROR(ABS(F4288-D4288)/ABS(D4288),"")</x:f>
        <x:v>0.19655330314427163</x:v>
      </x:c>
      <x:c r="J4288" s="119" t="n">
        <x:f>IFERROR(ABS(G4288-D4288)/ABS(D4288),"")</x:f>
        <x:v>0.1259538938656362</x:v>
      </x:c>
      <x:c r="K4288" s="120" t="n">
        <x:f>E4288-D4288</x:f>
        <x:v>100418.39553584822</x:v>
      </x:c>
      <x:c r="L4288" s="77" t="str">
        <x:v>weighted_hybrid</x:v>
      </x:c>
      <x:c r="M4288" s="77" t="str">
        <x:v>是</x:v>
      </x:c>
      <x:c r="N4288" s="77" t="str">
        <x:v>是</x:v>
      </x:c>
    </x:row>
    <x:row r="4289">
      <x:c r="A4289" s="77" t="str">
        <x:v>5443</x:v>
      </x:c>
      <x:c r="B4289" s="77" t="str">
        <x:v>均豪</x:v>
      </x:c>
      <x:c r="C4289" s="125" t="n">
        <x:v>45658</x:v>
      </x:c>
      <x:c r="D4289" s="120" t="n">
        <x:v>284859</x:v>
      </x:c>
      <x:c r="E4289" s="120" t="n">
        <x:v>624903.0513545049</x:v>
      </x:c>
      <x:c r="F4289" s="120" t="n">
        <x:v>370219.5615892269</x:v>
      </x:c>
      <x:c r="G4289" s="120" t="n">
        <x:v>653201.2168839802</x:v>
      </x:c>
      <x:c r="H4289" s="119" t="n">
        <x:v>1.1937276033213096</x:v>
      </x:c>
      <x:c r="I4289" s="119" t="n">
        <x:f>IFERROR(ABS(F4289-D4289)/ABS(D4289),"")</x:f>
        <x:v>0.29965899476311747</x:v>
      </x:c>
      <x:c r="J4289" s="119" t="n">
        <x:f>IFERROR(ABS(G4289-D4289)/ABS(D4289),"")</x:f>
        <x:v>1.2930685598277751</x:v>
      </x:c>
      <x:c r="K4289" s="120" t="n">
        <x:f>E4289-D4289</x:f>
        <x:v>340044.0513545049</x:v>
      </x:c>
      <x:c r="L4289" s="77" t="str">
        <x:v>weighted_hybrid</x:v>
      </x:c>
      <x:c r="M4289" s="77" t="str">
        <x:v>是</x:v>
      </x:c>
      <x:c r="N4289" s="77" t="str">
        <x:v>是</x:v>
      </x:c>
    </x:row>
    <x:row r="4290">
      <x:c r="A4290" s="77" t="str">
        <x:v>5443</x:v>
      </x:c>
      <x:c r="B4290" s="77" t="str">
        <x:v>均豪</x:v>
      </x:c>
      <x:c r="C4290" s="125" t="n">
        <x:v>45689</x:v>
      </x:c>
      <x:c r="D4290" s="120" t="n">
        <x:v>299673</x:v>
      </x:c>
      <x:c r="E4290" s="120" t="n">
        <x:v>244477.2909024193</x:v>
      </x:c>
      <x:c r="F4290" s="120" t="n">
        <x:v>266592.0098229867</x:v>
      </x:c>
      <x:c r="G4290" s="120" t="n">
        <x:v>242020.09991124514</x:v>
      </x:c>
      <x:c r="H4290" s="119" t="n">
        <x:v>0.18418646023359023</x:v>
      </x:c>
      <x:c r="I4290" s="119" t="n">
        <x:f>IFERROR(ABS(F4290-D4290)/ABS(D4290),"")</x:f>
        <x:v>0.11039029267572745</x:v>
      </x:c>
      <x:c r="J4290" s="119" t="n">
        <x:f>IFERROR(ABS(G4290-D4290)/ABS(D4290),"")</x:f>
        <x:v>0.19238603440668617</x:v>
      </x:c>
      <x:c r="K4290" s="120" t="n">
        <x:f>E4290-D4290</x:f>
        <x:v>-55195.70909758069</x:v>
      </x:c>
      <x:c r="L4290" s="77" t="str">
        <x:v>weighted_hybrid</x:v>
      </x:c>
      <x:c r="M4290" s="77" t="str">
        <x:v>是</x:v>
      </x:c>
      <x:c r="N4290" s="77" t="str">
        <x:v>是</x:v>
      </x:c>
    </x:row>
    <x:row r="4291">
      <x:c r="A4291" s="77" t="str">
        <x:v>5443</x:v>
      </x:c>
      <x:c r="B4291" s="77" t="str">
        <x:v>均豪</x:v>
      </x:c>
      <x:c r="C4291" s="125" t="n">
        <x:v>45717</x:v>
      </x:c>
      <x:c r="D4291" s="120" t="n">
        <x:v>247026</x:v>
      </x:c>
      <x:c r="E4291" s="120" t="n">
        <x:v>318111.00098312844</x:v>
      </x:c>
      <x:c r="F4291" s="120" t="n">
        <x:v>409972.7004336259</x:v>
      </x:c>
      <x:c r="G4291" s="120" t="n">
        <x:v>307904.1454886287</x:v>
      </x:c>
      <x:c r="H4291" s="119" t="n">
        <x:v>0.2877632353806014</x:v>
      </x:c>
      <x:c r="I4291" s="119" t="n">
        <x:f>IFERROR(ABS(F4291-D4291)/ABS(D4291),"")</x:f>
        <x:v>0.6596338054845478</x:v>
      </x:c>
      <x:c r="J4291" s="119" t="n">
        <x:f>IFERROR(ABS(G4291-D4291)/ABS(D4291),"")</x:f>
        <x:v>0.24644428314682953</x:v>
      </x:c>
      <x:c r="K4291" s="120" t="n">
        <x:f>E4291-D4291</x:f>
        <x:v>71085.00098312844</x:v>
      </x:c>
      <x:c r="L4291" s="77" t="str">
        <x:v>weighted_hybrid</x:v>
      </x:c>
      <x:c r="M4291" s="77" t="str">
        <x:v>是</x:v>
      </x:c>
      <x:c r="N4291" s="77" t="str">
        <x:v>是</x:v>
      </x:c>
    </x:row>
    <x:row r="4292">
      <x:c r="A4292" s="77" t="str">
        <x:v>5443</x:v>
      </x:c>
      <x:c r="B4292" s="77" t="str">
        <x:v>均豪</x:v>
      </x:c>
      <x:c r="C4292" s="125" t="n">
        <x:v>45748</x:v>
      </x:c>
      <x:c r="D4292" s="120" t="n">
        <x:v>339298</x:v>
      </x:c>
      <x:c r="E4292" s="120" t="n">
        <x:v>248836.8226135947</x:v>
      </x:c>
      <x:c r="F4292" s="120" t="n">
        <x:v>274825.1173465776</x:v>
      </x:c>
      <x:c r="G4292" s="120" t="n">
        <x:v>245949.23430992995</x:v>
      </x:c>
      <x:c r="H4292" s="119" t="n">
        <x:v>0.26661276337144724</x:v>
      </x:c>
      <x:c r="I4292" s="119" t="n">
        <x:f>IFERROR(ABS(F4292-D4292)/ABS(D4292),"")</x:f>
        <x:v>0.19001845767856698</x:v>
      </x:c>
      <x:c r="J4292" s="119" t="n">
        <x:f>IFERROR(ABS(G4292-D4292)/ABS(D4292),"")</x:f>
        <x:v>0.2751232417817672</x:v>
      </x:c>
      <x:c r="K4292" s="120" t="n">
        <x:f>E4292-D4292</x:f>
        <x:v>-90461.1773864053</x:v>
      </x:c>
      <x:c r="L4292" s="77" t="str">
        <x:v>weighted_hybrid</x:v>
      </x:c>
      <x:c r="M4292" s="77" t="str">
        <x:v>是</x:v>
      </x:c>
      <x:c r="N4292" s="77" t="str">
        <x:v>是</x:v>
      </x:c>
    </x:row>
    <x:row r="4293">
      <x:c r="A4293" s="77" t="str">
        <x:v>5443</x:v>
      </x:c>
      <x:c r="B4293" s="77" t="str">
        <x:v>均豪</x:v>
      </x:c>
      <x:c r="C4293" s="125" t="n">
        <x:v>45778</x:v>
      </x:c>
      <x:c r="D4293" s="120" t="n">
        <x:v>454400</x:v>
      </x:c>
      <x:c r="E4293" s="120" t="n">
        <x:v>319645.86213480344</x:v>
      </x:c>
      <x:c r="F4293" s="120" t="n">
        <x:v>325097.1582302668</x:v>
      </x:c>
      <x:c r="G4293" s="120" t="n">
        <x:v>319040.16256864084</x:v>
      </x:c>
      <x:c r="H4293" s="119" t="n">
        <x:v>0.2965540005836192</x:v>
      </x:c>
      <x:c r="I4293" s="119" t="n">
        <x:f>IFERROR(ABS(F4293-D4293)/ABS(D4293),"")</x:f>
        <x:v>0.28455731023268743</x:v>
      </x:c>
      <x:c r="J4293" s="119" t="n">
        <x:f>IFERROR(ABS(G4293-D4293)/ABS(D4293),"")</x:f>
        <x:v>0.2978869661781672</x:v>
      </x:c>
      <x:c r="K4293" s="120" t="n">
        <x:f>E4293-D4293</x:f>
        <x:v>-134754.13786519656</x:v>
      </x:c>
      <x:c r="L4293" s="77" t="str">
        <x:v>weighted_hybrid</x:v>
      </x:c>
      <x:c r="M4293" s="77" t="str">
        <x:v>是</x:v>
      </x:c>
      <x:c r="N4293" s="77" t="str">
        <x:v>是</x:v>
      </x:c>
    </x:row>
    <x:row r="4294">
      <x:c r="A4294" s="77" t="str">
        <x:v>5443</x:v>
      </x:c>
      <x:c r="B4294" s="77" t="str">
        <x:v>均豪</x:v>
      </x:c>
      <x:c r="C4294" s="125" t="n">
        <x:v>45809</x:v>
      </x:c>
      <x:c r="D4294" s="120" t="n">
        <x:v>518630</x:v>
      </x:c>
      <x:c r="E4294" s="120" t="n">
        <x:v>343943.01346654387</x:v>
      </x:c>
      <x:c r="F4294" s="120" t="n">
        <x:v>360292.4665197971</x:v>
      </x:c>
      <x:c r="G4294" s="120" t="n">
        <x:v>342126.40757173795</x:v>
      </x:c>
      <x:c r="H4294" s="119" t="n">
        <x:v>0.336823914030149</x:v>
      </x:c>
      <x:c r="I4294" s="119" t="n">
        <x:f>IFERROR(ABS(F4294-D4294)/ABS(D4294),"")</x:f>
        <x:v>0.3052996037255903</x:v>
      </x:c>
      <x:c r="J4294" s="119" t="n">
        <x:f>IFERROR(ABS(G4294-D4294)/ABS(D4294),"")</x:f>
        <x:v>0.3403266151750999</x:v>
      </x:c>
      <x:c r="K4294" s="120" t="n">
        <x:f>E4294-D4294</x:f>
        <x:v>-174686.98653345613</x:v>
      </x:c>
      <x:c r="L4294" s="77" t="str">
        <x:v>weighted_hybrid</x:v>
      </x:c>
      <x:c r="M4294" s="77" t="str">
        <x:v>是</x:v>
      </x:c>
      <x:c r="N4294" s="77" t="str">
        <x:v>是</x:v>
      </x:c>
    </x:row>
    <x:row r="4295">
      <x:c r="A4295" s="77" t="str">
        <x:v>5443</x:v>
      </x:c>
      <x:c r="B4295" s="77" t="str">
        <x:v>均豪</x:v>
      </x:c>
      <x:c r="C4295" s="125" t="n">
        <x:v>45839</x:v>
      </x:c>
      <x:c r="D4295" s="120" t="n">
        <x:v>315168</x:v>
      </x:c>
      <x:c r="E4295" s="120" t="n">
        <x:v>516801.86740280566</x:v>
      </x:c>
      <x:c r="F4295" s="120" t="n">
        <x:v>484551.4160256842</x:v>
      </x:c>
      <x:c r="G4295" s="120" t="n">
        <x:v>520385.25088915246</x:v>
      </x:c>
      <x:c r="H4295" s="119" t="n">
        <x:v>0.6397663068674664</x:v>
      </x:c>
      <x:c r="I4295" s="119" t="n">
        <x:f>IFERROR(ABS(F4295-D4295)/ABS(D4295),"")</x:f>
        <x:v>0.5374384963755338</x:v>
      </x:c>
      <x:c r="J4295" s="119" t="n">
        <x:f>IFERROR(ABS(G4295-D4295)/ABS(D4295),"")</x:f>
        <x:v>0.6511360635887922</x:v>
      </x:c>
      <x:c r="K4295" s="120" t="n">
        <x:f>E4295-D4295</x:f>
        <x:v>201633.86740280566</x:v>
      </x:c>
      <x:c r="L4295" s="77" t="str">
        <x:v>weighted_hybrid</x:v>
      </x:c>
      <x:c r="M4295" s="77" t="str">
        <x:v>是</x:v>
      </x:c>
      <x:c r="N4295" s="77" t="str">
        <x:v>是</x:v>
      </x:c>
    </x:row>
    <x:row r="4296">
      <x:c r="A4296" s="77" t="str">
        <x:v>5443</x:v>
      </x:c>
      <x:c r="B4296" s="77" t="str">
        <x:v>均豪</x:v>
      </x:c>
      <x:c r="C4296" s="125" t="n">
        <x:v>45870</x:v>
      </x:c>
      <x:c r="D4296" s="120" t="n">
        <x:v>542052</x:v>
      </x:c>
      <x:c r="E4296" s="120" t="n">
        <x:v>441797.9025784517</x:v>
      </x:c>
      <x:c r="F4296" s="120" t="n">
        <x:v>412476.0603930266</x:v>
      </x:c>
      <x:c r="G4296" s="120" t="n">
        <x:v>445055.88504349894</x:v>
      </x:c>
      <x:c r="H4296" s="119" t="n">
        <x:v>0.18495291488925097</x:v>
      </x:c>
      <x:c r="I4296" s="119" t="n">
        <x:f>IFERROR(ABS(F4296-D4296)/ABS(D4296),"")</x:f>
        <x:v>0.23904706487011093</x:v>
      </x:c>
      <x:c r="J4296" s="119" t="n">
        <x:f>IFERROR(ABS(G4296-D4296)/ABS(D4296),"")</x:f>
        <x:v>0.17894245378026657</x:v>
      </x:c>
      <x:c r="K4296" s="120" t="n">
        <x:f>E4296-D4296</x:f>
        <x:v>-100254.09742154827</x:v>
      </x:c>
      <x:c r="L4296" s="77" t="str">
        <x:v>weighted_hybrid</x:v>
      </x:c>
      <x:c r="M4296" s="77" t="str">
        <x:v>是</x:v>
      </x:c>
      <x:c r="N4296" s="77" t="str">
        <x:v>是</x:v>
      </x:c>
    </x:row>
    <x:row r="4297">
      <x:c r="A4297" s="77" t="str">
        <x:v>5443</x:v>
      </x:c>
      <x:c r="B4297" s="77" t="str">
        <x:v>均豪</x:v>
      </x:c>
      <x:c r="C4297" s="125" t="n">
        <x:v>45901</x:v>
      </x:c>
      <x:c r="D4297" s="120" t="n">
        <x:v>426945</x:v>
      </x:c>
      <x:c r="E4297" s="120" t="n">
        <x:v>422879.13143204956</x:v>
      </x:c>
      <x:c r="F4297" s="120" t="n">
        <x:v>426478.1897363808</x:v>
      </x:c>
      <x:c r="G4297" s="120" t="n">
        <x:v>422479.2360649016</x:v>
      </x:c>
      <x:c r="H4297" s="119" t="n">
        <x:v>0.009523167077610563</x:v>
      </x:c>
      <x:c r="I4297" s="119" t="n">
        <x:f>IFERROR(ABS(F4297-D4297)/ABS(D4297),"")</x:f>
        <x:v>0.0010933733001186948</x:v>
      </x:c>
      <x:c r="J4297" s="119" t="n">
        <x:f>IFERROR(ABS(G4297-D4297)/ABS(D4297),"")</x:f>
        <x:v>0.010459810830665366</x:v>
      </x:c>
      <x:c r="K4297" s="120" t="n">
        <x:f>E4297-D4297</x:f>
        <x:v>-4065.8685679504415</x:v>
      </x:c>
      <x:c r="L4297" s="77" t="str">
        <x:v>weighted_hybrid</x:v>
      </x:c>
      <x:c r="M4297" s="77" t="str">
        <x:v>是</x:v>
      </x:c>
      <x:c r="N4297" s="77" t="str">
        <x:v>是</x:v>
      </x:c>
    </x:row>
    <x:row r="4298">
      <x:c r="A4298" s="77" t="str">
        <x:v>5443</x:v>
      </x:c>
      <x:c r="B4298" s="77" t="str">
        <x:v>均豪</x:v>
      </x:c>
      <x:c r="C4298" s="125" t="n">
        <x:v>45931</x:v>
      </x:c>
      <x:c r="D4298" s="120" t="n">
        <x:v>316866</x:v>
      </x:c>
      <x:c r="E4298" s="120" t="n">
        <x:v>505111.2746227137</x:v>
      </x:c>
      <x:c r="F4298" s="120" t="n">
        <x:v>430298.8107474398</x:v>
      </x:c>
      <x:c r="G4298" s="120" t="n">
        <x:v>513423.77060885524</x:v>
      </x:c>
      <x:c r="H4298" s="119" t="n">
        <x:v>0.5940848012179082</x:v>
      </x:c>
      <x:c r="I4298" s="119" t="n">
        <x:f>IFERROR(ABS(F4298-D4298)/ABS(D4298),"")</x:f>
        <x:v>0.35798353482999057</x:v>
      </x:c>
      <x:c r="J4298" s="119" t="n">
        <x:f>IFERROR(ABS(G4298-D4298)/ABS(D4298),"")</x:f>
        <x:v>0.6203182752610101</x:v>
      </x:c>
      <x:c r="K4298" s="120" t="n">
        <x:f>E4298-D4298</x:f>
        <x:v>188245.27462271368</x:v>
      </x:c>
      <x:c r="L4298" s="77" t="str">
        <x:v>weighted_hybrid</x:v>
      </x:c>
      <x:c r="M4298" s="77" t="str">
        <x:v>是</x:v>
      </x:c>
      <x:c r="N4298" s="77" t="str">
        <x:v>是</x:v>
      </x:c>
    </x:row>
    <x:row r="4299">
      <x:c r="A4299" s="77" t="str">
        <x:v>5443</x:v>
      </x:c>
      <x:c r="B4299" s="77" t="str">
        <x:v>均豪</x:v>
      </x:c>
      <x:c r="C4299" s="125" t="n">
        <x:v>45962</x:v>
      </x:c>
      <x:c r="D4299" s="120" t="n">
        <x:v>369751</x:v>
      </x:c>
      <x:c r="E4299" s="120" t="n">
        <x:v>444003.5253261041</x:v>
      </x:c>
      <x:c r="F4299" s="120" t="n">
        <x:v>413103.7888824043</x:v>
      </x:c>
      <x:c r="G4299" s="120" t="n">
        <x:v>447436.82937540405</x:v>
      </x:c>
      <x:c r="H4299" s="119" t="n">
        <x:v>0.20081764572943434</x:v>
      </x:c>
      <x:c r="I4299" s="119" t="n">
        <x:f>IFERROR(ABS(F4299-D4299)/ABS(D4299),"")</x:f>
        <x:v>0.11724860482433928</x:v>
      </x:c>
      <x:c r="J4299" s="119" t="n">
        <x:f>IFERROR(ABS(G4299-D4299)/ABS(D4299),"")</x:f>
        <x:v>0.21010309471888933</x:v>
      </x:c>
      <x:c r="K4299" s="120" t="n">
        <x:f>E4299-D4299</x:f>
        <x:v>74252.52532610408</x:v>
      </x:c>
      <x:c r="L4299" s="77" t="str">
        <x:v>weighted_hybrid</x:v>
      </x:c>
      <x:c r="M4299" s="77" t="str">
        <x:v>是</x:v>
      </x:c>
      <x:c r="N4299" s="77" t="str">
        <x:v>是</x:v>
      </x:c>
    </x:row>
    <x:row r="4300">
      <x:c r="A4300" s="77" t="str">
        <x:v>5443</x:v>
      </x:c>
      <x:c r="B4300" s="77" t="str">
        <x:v>均豪</x:v>
      </x:c>
      <x:c r="C4300" s="125" t="n">
        <x:v>45992</x:v>
      </x:c>
      <x:c r="D4300" s="120" t="n">
        <x:v>555159</x:v>
      </x:c>
      <x:c r="E4300" s="120" t="n">
        <x:v>402476.61819266784</x:v>
      </x:c>
      <x:c r="F4300" s="120" t="n">
        <x:v>484993.3576315217</x:v>
      </x:c>
      <x:c r="G4300" s="120" t="n">
        <x:v>393308.0915883507</x:v>
      </x:c>
      <x:c r="H4300" s="119" t="n">
        <x:v>0.27502459981254407</x:v>
      </x:c>
      <x:c r="I4300" s="119" t="n">
        <x:f>IFERROR(ABS(F4300-D4300)/ABS(D4300),"")</x:f>
        <x:v>0.1263883722833968</x:v>
      </x:c>
      <x:c r="J4300" s="119" t="n">
        <x:f>IFERROR(ABS(G4300-D4300)/ABS(D4300),"")</x:f>
        <x:v>0.2915397362046716</x:v>
      </x:c>
      <x:c r="K4300" s="120" t="n">
        <x:f>E4300-D4300</x:f>
        <x:v>-152682.38180733216</x:v>
      </x:c>
      <x:c r="L4300" s="77" t="str">
        <x:v>weighted_hybrid</x:v>
      </x:c>
      <x:c r="M4300" s="77" t="str">
        <x:v>是</x:v>
      </x:c>
      <x:c r="N4300" s="77" t="str">
        <x:v>是</x:v>
      </x:c>
    </x:row>
    <x:row r="4301">
      <x:c r="A4301" s="77" t="str">
        <x:v>5460</x:v>
      </x:c>
      <x:c r="B4301" s="77" t="str">
        <x:v>同協</x:v>
      </x:c>
      <x:c r="C4301" s="125" t="n">
        <x:v>45658</x:v>
      </x:c>
      <x:c r="D4301" s="120" t="n">
        <x:v>15262</x:v>
      </x:c>
      <x:c r="E4301" s="120" t="n">
        <x:v>19912.882719845875</x:v>
      </x:c>
      <x:c r="F4301" s="120" t="n">
        <x:v>22061.23663014941</x:v>
      </x:c>
      <x:c r="G4301" s="120" t="n">
        <x:v>19674.17672981215</x:v>
      </x:c>
      <x:c r="H4301" s="119" t="n">
        <x:v>0.3047361236958377</x:v>
      </x:c>
      <x:c r="I4301" s="119" t="n">
        <x:f>IFERROR(ABS(F4301-D4301)/ABS(D4301),"")</x:f>
        <x:v>0.4455010241219638</x:v>
      </x:c>
      <x:c r="J4301" s="119" t="n">
        <x:f>IFERROR(ABS(G4301-D4301)/ABS(D4301),"")</x:f>
        <x:v>0.2890955792040459</x:v>
      </x:c>
      <x:c r="K4301" s="120" t="n">
        <x:f>E4301-D4301</x:f>
        <x:v>4650.882719845875</x:v>
      </x:c>
      <x:c r="L4301" s="77" t="str">
        <x:v>weighted_hybrid</x:v>
      </x:c>
      <x:c r="M4301" s="77" t="str">
        <x:v>是</x:v>
      </x:c>
      <x:c r="N4301" s="77" t="str">
        <x:v>是</x:v>
      </x:c>
    </x:row>
    <x:row r="4302">
      <x:c r="A4302" s="77" t="str">
        <x:v>5460</x:v>
      </x:c>
      <x:c r="B4302" s="77" t="str">
        <x:v>同協</x:v>
      </x:c>
      <x:c r="C4302" s="125" t="n">
        <x:v>45689</x:v>
      </x:c>
      <x:c r="D4302" s="120" t="n">
        <x:v>18830</x:v>
      </x:c>
      <x:c r="E4302" s="120" t="n">
        <x:v>13855.889712644857</x:v>
      </x:c>
      <x:c r="F4302" s="120" t="n">
        <x:v>13888.435372258067</x:v>
      </x:c>
      <x:c r="G4302" s="120" t="n">
        <x:v>13852.27352824339</x:v>
      </x:c>
      <x:c r="H4302" s="119" t="n">
        <x:v>0.2641588044267203</x:v>
      </x:c>
      <x:c r="I4302" s="119" t="n">
        <x:f>IFERROR(ABS(F4302-D4302)/ABS(D4302),"")</x:f>
        <x:v>0.2624304103952168</x:v>
      </x:c>
      <x:c r="J4302" s="119" t="n">
        <x:f>IFERROR(ABS(G4302-D4302)/ABS(D4302),"")</x:f>
        <x:v>0.2643508482079984</x:v>
      </x:c>
      <x:c r="K4302" s="120" t="n">
        <x:f>E4302-D4302</x:f>
        <x:v>-4974.110287355143</x:v>
      </x:c>
      <x:c r="L4302" s="77" t="str">
        <x:v>weighted_hybrid</x:v>
      </x:c>
      <x:c r="M4302" s="77" t="str">
        <x:v>是</x:v>
      </x:c>
      <x:c r="N4302" s="77" t="str">
        <x:v>是</x:v>
      </x:c>
    </x:row>
    <x:row r="4303">
      <x:c r="A4303" s="77" t="str">
        <x:v>5460</x:v>
      </x:c>
      <x:c r="B4303" s="77" t="str">
        <x:v>同協</x:v>
      </x:c>
      <x:c r="C4303" s="125" t="n">
        <x:v>45717</x:v>
      </x:c>
      <x:c r="D4303" s="120" t="n">
        <x:v>23589</x:v>
      </x:c>
      <x:c r="E4303" s="120" t="n">
        <x:v>16816.27348731462</x:v>
      </x:c>
      <x:c r="F4303" s="120" t="n">
        <x:v>18486.99956121026</x:v>
      </x:c>
      <x:c r="G4303" s="120" t="n">
        <x:v>16630.637256881768</x:v>
      </x:c>
      <x:c r="H4303" s="119" t="n">
        <x:v>0.2871137611889178</x:v>
      </x:c>
      <x:c r="I4303" s="119" t="n">
        <x:f>IFERROR(ABS(F4303-D4303)/ABS(D4303),"")</x:f>
        <x:v>0.21628727113441598</x:v>
      </x:c>
      <x:c r="J4303" s="119" t="n">
        <x:f>IFERROR(ABS(G4303-D4303)/ABS(D4303),"")</x:f>
        <x:v>0.2949833711949736</x:v>
      </x:c>
      <x:c r="K4303" s="120" t="n">
        <x:f>E4303-D4303</x:f>
        <x:v>-6772.726512685382</x:v>
      </x:c>
      <x:c r="L4303" s="77" t="str">
        <x:v>weighted_hybrid</x:v>
      </x:c>
      <x:c r="M4303" s="77" t="str">
        <x:v>是</x:v>
      </x:c>
      <x:c r="N4303" s="77" t="str">
        <x:v>是</x:v>
      </x:c>
    </x:row>
    <x:row r="4304">
      <x:c r="A4304" s="77" t="str">
        <x:v>5460</x:v>
      </x:c>
      <x:c r="B4304" s="77" t="str">
        <x:v>同協</x:v>
      </x:c>
      <x:c r="C4304" s="125" t="n">
        <x:v>45748</x:v>
      </x:c>
      <x:c r="D4304" s="120" t="n">
        <x:v>21436</x:v>
      </x:c>
      <x:c r="E4304" s="120" t="n">
        <x:v>26895.969586452484</x:v>
      </x:c>
      <x:c r="F4304" s="120" t="n">
        <x:v>19231.24389879536</x:v>
      </x:c>
      <x:c r="G4304" s="120" t="n">
        <x:v>27747.60577396994</x:v>
      </x:c>
      <x:c r="H4304" s="119" t="n">
        <x:v>0.2547102811369884</x:v>
      </x:c>
      <x:c r="I4304" s="119" t="n">
        <x:f>IFERROR(ABS(F4304-D4304)/ABS(D4304),"")</x:f>
        <x:v>0.10285296236259746</x:v>
      </x:c>
      <x:c r="J4304" s="119" t="n">
        <x:f>IFERROR(ABS(G4304-D4304)/ABS(D4304),"")</x:f>
        <x:v>0.29443953041472004</x:v>
      </x:c>
      <x:c r="K4304" s="120" t="n">
        <x:f>E4304-D4304</x:f>
        <x:v>5459.969586452484</x:v>
      </x:c>
      <x:c r="L4304" s="77" t="str">
        <x:v>weighted_hybrid</x:v>
      </x:c>
      <x:c r="M4304" s="77" t="str">
        <x:v>是</x:v>
      </x:c>
      <x:c r="N4304" s="77" t="str">
        <x:v>是</x:v>
      </x:c>
    </x:row>
    <x:row r="4305">
      <x:c r="A4305" s="77" t="str">
        <x:v>5460</x:v>
      </x:c>
      <x:c r="B4305" s="77" t="str">
        <x:v>同協</x:v>
      </x:c>
      <x:c r="C4305" s="125" t="n">
        <x:v>45778</x:v>
      </x:c>
      <x:c r="D4305" s="120" t="n">
        <x:v>20641</x:v>
      </x:c>
      <x:c r="E4305" s="120" t="n">
        <x:v>23502.348874006675</x:v>
      </x:c>
      <x:c r="F4305" s="120" t="n">
        <x:v>18955.5943708791</x:v>
      </x:c>
      <x:c r="G4305" s="120" t="n">
        <x:v>24007.54381879863</x:v>
      </x:c>
      <x:c r="H4305" s="119" t="n">
        <x:v>0.13862452759104088</x:v>
      </x:c>
      <x:c r="I4305" s="119" t="n">
        <x:f>IFERROR(ABS(F4305-D4305)/ABS(D4305),"")</x:f>
        <x:v>0.08165329340249512</x:v>
      </x:c>
      <x:c r="J4305" s="119" t="n">
        <x:f>IFERROR(ABS(G4305-D4305)/ABS(D4305),"")</x:f>
        <x:v>0.16309984103476718</x:v>
      </x:c>
      <x:c r="K4305" s="120" t="n">
        <x:f>E4305-D4305</x:f>
        <x:v>2861.348874006675</x:v>
      </x:c>
      <x:c r="L4305" s="77" t="str">
        <x:v>weighted_hybrid</x:v>
      </x:c>
      <x:c r="M4305" s="77" t="str">
        <x:v>是</x:v>
      </x:c>
      <x:c r="N4305" s="77" t="str">
        <x:v>是</x:v>
      </x:c>
    </x:row>
    <x:row r="4306">
      <x:c r="A4306" s="77" t="str">
        <x:v>5460</x:v>
      </x:c>
      <x:c r="B4306" s="77" t="str">
        <x:v>同協</x:v>
      </x:c>
      <x:c r="C4306" s="125" t="n">
        <x:v>45809</x:v>
      </x:c>
      <x:c r="D4306" s="120" t="n">
        <x:v>19480</x:v>
      </x:c>
      <x:c r="E4306" s="120" t="n">
        <x:v>24270.514252823214</x:v>
      </x:c>
      <x:c r="F4306" s="120" t="n">
        <x:v>20191.18257611211</x:v>
      </x:c>
      <x:c r="G4306" s="120" t="n">
        <x:v>24723.773328013336</x:v>
      </x:c>
      <x:c r="H4306" s="119" t="n">
        <x:v>0.24591962283486724</x:v>
      </x:c>
      <x:c r="I4306" s="119" t="n">
        <x:f>IFERROR(ABS(F4306-D4306)/ABS(D4306),"")</x:f>
        <x:v>0.03650834579630959</x:v>
      </x:c>
      <x:c r="J4306" s="119" t="n">
        <x:f>IFERROR(ABS(G4306-D4306)/ABS(D4306),"")</x:f>
        <x:v>0.26918754250581806</x:v>
      </x:c>
      <x:c r="K4306" s="120" t="n">
        <x:f>E4306-D4306</x:f>
        <x:v>4790.514252823214</x:v>
      </x:c>
      <x:c r="L4306" s="77" t="str">
        <x:v>weighted_hybrid</x:v>
      </x:c>
      <x:c r="M4306" s="77" t="str">
        <x:v>是</x:v>
      </x:c>
      <x:c r="N4306" s="77" t="str">
        <x:v>是</x:v>
      </x:c>
    </x:row>
    <x:row r="4307">
      <x:c r="A4307" s="77" t="str">
        <x:v>5460</x:v>
      </x:c>
      <x:c r="B4307" s="77" t="str">
        <x:v>同協</x:v>
      </x:c>
      <x:c r="C4307" s="125" t="n">
        <x:v>45839</x:v>
      </x:c>
      <x:c r="D4307" s="120" t="n">
        <x:v>19500</x:v>
      </x:c>
      <x:c r="E4307" s="120" t="n">
        <x:v>19491.762657841835</x:v>
      </x:c>
      <x:c r="F4307" s="120" t="n">
        <x:v>20692.027901419424</x:v>
      </x:c>
      <x:c r="G4307" s="120" t="n">
        <x:v>19358.39985299988</x:v>
      </x:c>
      <x:c r="H4307" s="119" t="n">
        <x:v>0.0004224278029828267</x:v>
      </x:c>
      <x:c r="I4307" s="119" t="n">
        <x:f>IFERROR(ABS(F4307-D4307)/ABS(D4307),"")</x:f>
        <x:v>0.061129635970226866</x:v>
      </x:c>
      <x:c r="J4307" s="119" t="n">
        <x:f>IFERROR(ABS(G4307-D4307)/ABS(D4307),"")</x:f>
        <x:v>0.007261546000006208</x:v>
      </x:c>
      <x:c r="K4307" s="120" t="n">
        <x:f>E4307-D4307</x:f>
        <x:v>-8.23734215816512</x:v>
      </x:c>
      <x:c r="L4307" s="77" t="str">
        <x:v>weighted_hybrid</x:v>
      </x:c>
      <x:c r="M4307" s="77" t="str">
        <x:v>是</x:v>
      </x:c>
      <x:c r="N4307" s="77" t="str">
        <x:v>是</x:v>
      </x:c>
    </x:row>
    <x:row r="4308">
      <x:c r="A4308" s="77" t="str">
        <x:v>5460</x:v>
      </x:c>
      <x:c r="B4308" s="77" t="str">
        <x:v>同協</x:v>
      </x:c>
      <x:c r="C4308" s="125" t="n">
        <x:v>45870</x:v>
      </x:c>
      <x:c r="D4308" s="120" t="n">
        <x:v>18345</x:v>
      </x:c>
      <x:c r="E4308" s="120" t="n">
        <x:v>20280.19079399347</x:v>
      </x:c>
      <x:c r="F4308" s="120" t="n">
        <x:v>18729.954994344505</x:v>
      </x:c>
      <x:c r="G4308" s="120" t="n">
        <x:v>20452.43921617669</x:v>
      </x:c>
      <x:c r="H4308" s="119" t="n">
        <x:v>0.10548873229727292</x:v>
      </x:c>
      <x:c r="I4308" s="119" t="n">
        <x:f>IFERROR(ABS(F4308-D4308)/ABS(D4308),"")</x:f>
        <x:v>0.020984191569610542</x:v>
      </x:c>
      <x:c r="J4308" s="119" t="n">
        <x:f>IFERROR(ABS(G4308-D4308)/ABS(D4308),"")</x:f>
        <x:v>0.11487812571145752</x:v>
      </x:c>
      <x:c r="K4308" s="120" t="n">
        <x:f>E4308-D4308</x:f>
        <x:v>1935.1907939934717</x:v>
      </x:c>
      <x:c r="L4308" s="77" t="str">
        <x:v>weighted_hybrid</x:v>
      </x:c>
      <x:c r="M4308" s="77" t="str">
        <x:v>是</x:v>
      </x:c>
      <x:c r="N4308" s="77" t="str">
        <x:v>是</x:v>
      </x:c>
    </x:row>
    <x:row r="4309">
      <x:c r="A4309" s="77" t="str">
        <x:v>5460</x:v>
      </x:c>
      <x:c r="B4309" s="77" t="str">
        <x:v>同協</x:v>
      </x:c>
      <x:c r="C4309" s="125" t="n">
        <x:v>45901</x:v>
      </x:c>
      <x:c r="D4309" s="120" t="n">
        <x:v>19252</x:v>
      </x:c>
      <x:c r="E4309" s="120" t="n">
        <x:v>16777.76227145939</x:v>
      </x:c>
      <x:c r="F4309" s="120" t="n">
        <x:v>18297.2860434038</x:v>
      </x:c>
      <x:c r="G4309" s="120" t="n">
        <x:v>16608.926296798898</x:v>
      </x:c>
      <x:c r="H4309" s="119" t="n">
        <x:v>0.12851847748496836</x:v>
      </x:c>
      <x:c r="I4309" s="119" t="n">
        <x:f>IFERROR(ABS(F4309-D4309)/ABS(D4309),"")</x:f>
        <x:v>0.049590377965728176</x:v>
      </x:c>
      <x:c r="J4309" s="119" t="n">
        <x:f>IFERROR(ABS(G4309-D4309)/ABS(D4309),"")</x:f>
        <x:v>0.13728826632043953</x:v>
      </x:c>
      <x:c r="K4309" s="120" t="n">
        <x:f>E4309-D4309</x:f>
        <x:v>-2474.237728540611</x:v>
      </x:c>
      <x:c r="L4309" s="77" t="str">
        <x:v>weighted_hybrid</x:v>
      </x:c>
      <x:c r="M4309" s="77" t="str">
        <x:v>是</x:v>
      </x:c>
      <x:c r="N4309" s="77" t="str">
        <x:v>是</x:v>
      </x:c>
    </x:row>
    <x:row r="4310">
      <x:c r="A4310" s="77" t="str">
        <x:v>5460</x:v>
      </x:c>
      <x:c r="B4310" s="77" t="str">
        <x:v>同協</x:v>
      </x:c>
      <x:c r="C4310" s="125" t="n">
        <x:v>45931</x:v>
      </x:c>
      <x:c r="D4310" s="120" t="n">
        <x:v>18142</x:v>
      </x:c>
      <x:c r="E4310" s="120" t="n">
        <x:v>19244.72065699597</x:v>
      </x:c>
      <x:c r="F4310" s="120" t="n">
        <x:v>19795.772639793217</x:v>
      </x:c>
      <x:c r="G4310" s="120" t="n">
        <x:v>19183.492658907388</x:v>
      </x:c>
      <x:c r="H4310" s="119" t="n">
        <x:v>0.06078275035806255</x:v>
      </x:c>
      <x:c r="I4310" s="119" t="n">
        <x:f>IFERROR(ABS(F4310-D4310)/ABS(D4310),"")</x:f>
        <x:v>0.09115712930179784</x:v>
      </x:c>
      <x:c r="J4310" s="119" t="n">
        <x:f>IFERROR(ABS(G4310-D4310)/ABS(D4310),"")</x:f>
        <x:v>0.05740781936431416</x:v>
      </x:c>
      <x:c r="K4310" s="120" t="n">
        <x:f>E4310-D4310</x:f>
        <x:v>1102.7206569959708</x:v>
      </x:c>
      <x:c r="L4310" s="77" t="str">
        <x:v>weighted_hybrid</x:v>
      </x:c>
      <x:c r="M4310" s="77" t="str">
        <x:v>是</x:v>
      </x:c>
      <x:c r="N4310" s="77" t="str">
        <x:v>是</x:v>
      </x:c>
    </x:row>
    <x:row r="4311">
      <x:c r="A4311" s="77" t="str">
        <x:v>5460</x:v>
      </x:c>
      <x:c r="B4311" s="77" t="str">
        <x:v>同協</x:v>
      </x:c>
      <x:c r="C4311" s="125" t="n">
        <x:v>45962</x:v>
      </x:c>
      <x:c r="D4311" s="120" t="n">
        <x:v>18630</x:v>
      </x:c>
      <x:c r="E4311" s="120" t="n">
        <x:v>18628.863572029382</x:v>
      </x:c>
      <x:c r="F4311" s="120" t="n">
        <x:v>17281.681877693216</x:v>
      </x:c>
      <x:c r="G4311" s="120" t="n">
        <x:v>18778.550426955622</x:v>
      </x:c>
      <x:c r="H4311" s="119" t="n">
        <x:v>0.00006099989106911757</x:v>
      </x:c>
      <x:c r="I4311" s="119" t="n">
        <x:f>IFERROR(ABS(F4311-D4311)/ABS(D4311),"")</x:f>
        <x:v>0.07237349019360086</x:v>
      </x:c>
      <x:c r="J4311" s="119" t="n">
        <x:f>IFERROR(ABS(G4311-D4311)/ABS(D4311),"")</x:f>
        <x:v>0.007973721253656588</x:v>
      </x:c>
      <x:c r="K4311" s="120" t="n">
        <x:f>E4311-D4311</x:f>
        <x:v>-1.1364279706176603</x:v>
      </x:c>
      <x:c r="L4311" s="77" t="str">
        <x:v>weighted_hybrid</x:v>
      </x:c>
      <x:c r="M4311" s="77" t="str">
        <x:v>是</x:v>
      </x:c>
      <x:c r="N4311" s="77" t="str">
        <x:v>是</x:v>
      </x:c>
    </x:row>
    <x:row r="4312">
      <x:c r="A4312" s="77" t="str">
        <x:v>5460</x:v>
      </x:c>
      <x:c r="B4312" s="77" t="str">
        <x:v>同協</x:v>
      </x:c>
      <x:c r="C4312" s="125" t="n">
        <x:v>45992</x:v>
      </x:c>
      <x:c r="D4312" s="120" t="n">
        <x:v>20070</x:v>
      </x:c>
      <x:c r="E4312" s="120" t="n">
        <x:v>17357.22880412856</x:v>
      </x:c>
      <x:c r="F4312" s="120" t="n">
        <x:v>17345.36796654656</x:v>
      </x:c>
      <x:c r="G4312" s="120" t="n">
        <x:v>17358.546674971007</x:v>
      </x:c>
      <x:c r="H4312" s="119" t="n">
        <x:v>0.13516548061143194</x:v>
      </x:c>
      <x:c r="I4312" s="119" t="n">
        <x:f>IFERROR(ABS(F4312-D4312)/ABS(D4312),"")</x:f>
        <x:v>0.13575645408338013</x:v>
      </x:c>
      <x:c r="J4312" s="119" t="n">
        <x:f>IFERROR(ABS(G4312-D4312)/ABS(D4312),"")</x:f>
        <x:v>0.13509981689232653</x:v>
      </x:c>
      <x:c r="K4312" s="120" t="n">
        <x:f>E4312-D4312</x:f>
        <x:v>-2712.771195871439</x:v>
      </x:c>
      <x:c r="L4312" s="77" t="str">
        <x:v>weighted_hybrid</x:v>
      </x:c>
      <x:c r="M4312" s="77" t="str">
        <x:v>是</x:v>
      </x:c>
      <x:c r="N4312" s="77" t="str">
        <x:v>是</x:v>
      </x:c>
    </x:row>
    <x:row r="4313">
      <x:c r="A4313" s="77" t="str">
        <x:v>5465</x:v>
      </x:c>
      <x:c r="B4313" s="77" t="str">
        <x:v>富驊</x:v>
      </x:c>
      <x:c r="C4313" s="125" t="n">
        <x:v>45658</x:v>
      </x:c>
      <x:c r="D4313" s="120" t="n">
        <x:v>516595</x:v>
      </x:c>
      <x:c r="E4313" s="120" t="n">
        <x:v>473931.81474876736</x:v>
      </x:c>
      <x:c r="F4313" s="120" t="n">
        <x:v>516640.0737650972</x:v>
      </x:c>
      <x:c r="G4313" s="120" t="n">
        <x:v>469186.4526358418</x:v>
      </x:c>
      <x:c r="H4313" s="119" t="n">
        <x:v>0.08258536232683757</x:v>
      </x:c>
      <x:c r="I4313" s="119" t="n">
        <x:f>IFERROR(ABS(F4313-D4313)/ABS(D4313),"")</x:f>
        <x:v>0.00008725164799734022</x:v>
      </x:c>
      <x:c r="J4313" s="119" t="n">
        <x:f>IFERROR(ABS(G4313-D4313)/ABS(D4313),"")</x:f>
        <x:v>0.09177120832404148</x:v>
      </x:c>
      <x:c r="K4313" s="120" t="n">
        <x:f>E4313-D4313</x:f>
        <x:v>-42663.185251232644</x:v>
      </x:c>
      <x:c r="L4313" s="77" t="str">
        <x:v>weighted_hybrid</x:v>
      </x:c>
      <x:c r="M4313" s="77" t="str">
        <x:v>是</x:v>
      </x:c>
      <x:c r="N4313" s="77" t="str">
        <x:v>是</x:v>
      </x:c>
    </x:row>
    <x:row r="4314">
      <x:c r="A4314" s="77" t="str">
        <x:v>5465</x:v>
      </x:c>
      <x:c r="B4314" s="77" t="str">
        <x:v>富驊</x:v>
      </x:c>
      <x:c r="C4314" s="125" t="n">
        <x:v>45689</x:v>
      </x:c>
      <x:c r="D4314" s="120" t="n">
        <x:v>442479</x:v>
      </x:c>
      <x:c r="E4314" s="120" t="n">
        <x:v>383566.2174745275</x:v>
      </x:c>
      <x:c r="F4314" s="120" t="n">
        <x:v>342240.4050149935</x:v>
      </x:c>
      <x:c r="G4314" s="120" t="n">
        <x:v>388157.97441447567</x:v>
      </x:c>
      <x:c r="H4314" s="119" t="n">
        <x:v>0.13314255032549005</x:v>
      </x:c>
      <x:c r="I4314" s="119" t="n">
        <x:f>IFERROR(ABS(F4314-D4314)/ABS(D4314),"")</x:f>
        <x:v>0.22653864925794556</x:v>
      </x:c>
      <x:c r="J4314" s="119" t="n">
        <x:f>IFERROR(ABS(G4314-D4314)/ABS(D4314),"")</x:f>
        <x:v>0.12276520599966174</x:v>
      </x:c>
      <x:c r="K4314" s="120" t="n">
        <x:f>E4314-D4314</x:f>
        <x:v>-58912.78252547252</x:v>
      </x:c>
      <x:c r="L4314" s="77" t="str">
        <x:v>weighted_hybrid</x:v>
      </x:c>
      <x:c r="M4314" s="77" t="str">
        <x:v>是</x:v>
      </x:c>
      <x:c r="N4314" s="77" t="str">
        <x:v>是</x:v>
      </x:c>
    </x:row>
    <x:row r="4315">
      <x:c r="A4315" s="77" t="str">
        <x:v>5465</x:v>
      </x:c>
      <x:c r="B4315" s="77" t="str">
        <x:v>富驊</x:v>
      </x:c>
      <x:c r="C4315" s="125" t="n">
        <x:v>45717</x:v>
      </x:c>
      <x:c r="D4315" s="120" t="n">
        <x:v>609624</x:v>
      </x:c>
      <x:c r="E4315" s="120" t="n">
        <x:v>498218.345144789</x:v>
      </x:c>
      <x:c r="F4315" s="120" t="n">
        <x:v>570730.3378183487</x:v>
      </x:c>
      <x:c r="G4315" s="120" t="n">
        <x:v>490161.4570699491</x:v>
      </x:c>
      <x:c r="H4315" s="119" t="n">
        <x:v>0.18274486380984176</x:v>
      </x:c>
      <x:c r="I4315" s="119" t="n">
        <x:f>IFERROR(ABS(F4315-D4315)/ABS(D4315),"")</x:f>
        <x:v>0.06379942748587873</x:v>
      </x:c>
      <x:c r="J4315" s="119" t="n">
        <x:f>IFERROR(ABS(G4315-D4315)/ABS(D4315),"")</x:f>
        <x:v>0.1959610234013932</x:v>
      </x:c>
      <x:c r="K4315" s="120" t="n">
        <x:f>E4315-D4315</x:f>
        <x:v>-111405.65485521097</x:v>
      </x:c>
      <x:c r="L4315" s="77" t="str">
        <x:v>weighted_hybrid</x:v>
      </x:c>
      <x:c r="M4315" s="77" t="str">
        <x:v>是</x:v>
      </x:c>
      <x:c r="N4315" s="77" t="str">
        <x:v>是</x:v>
      </x:c>
    </x:row>
    <x:row r="4316">
      <x:c r="A4316" s="77" t="str">
        <x:v>5465</x:v>
      </x:c>
      <x:c r="B4316" s="77" t="str">
        <x:v>富驊</x:v>
      </x:c>
      <x:c r="C4316" s="125" t="n">
        <x:v>45748</x:v>
      </x:c>
      <x:c r="D4316" s="120" t="n">
        <x:v>634526</x:v>
      </x:c>
      <x:c r="E4316" s="120" t="n">
        <x:v>639059.2182041912</x:v>
      </x:c>
      <x:c r="F4316" s="120" t="n">
        <x:v>639288.5947731067</x:v>
      </x:c>
      <x:c r="G4316" s="120" t="n">
        <x:v>639033.7319187562</x:v>
      </x:c>
      <x:c r="H4316" s="119" t="n">
        <x:v>0.0071442591858981155</x:v>
      </x:c>
      <x:c r="I4316" s="119" t="n">
        <x:f>IFERROR(ABS(F4316-D4316)/ABS(D4316),"")</x:f>
        <x:v>0.007505751967778693</x:v>
      </x:c>
      <x:c r="J4316" s="119" t="n">
        <x:f>IFERROR(ABS(G4316-D4316)/ABS(D4316),"")</x:f>
        <x:v>0.007104093321244759</x:v>
      </x:c>
      <x:c r="K4316" s="120" t="n">
        <x:f>E4316-D4316</x:f>
        <x:v>4533.218204191187</x:v>
      </x:c>
      <x:c r="L4316" s="77" t="str">
        <x:v>weighted_hybrid</x:v>
      </x:c>
      <x:c r="M4316" s="77" t="str">
        <x:v>是</x:v>
      </x:c>
      <x:c r="N4316" s="77" t="str">
        <x:v>是</x:v>
      </x:c>
    </x:row>
    <x:row r="4317">
      <x:c r="A4317" s="77" t="str">
        <x:v>5465</x:v>
      </x:c>
      <x:c r="B4317" s="77" t="str">
        <x:v>富驊</x:v>
      </x:c>
      <x:c r="C4317" s="125" t="n">
        <x:v>45778</x:v>
      </x:c>
      <x:c r="D4317" s="120" t="n">
        <x:v>484267</x:v>
      </x:c>
      <x:c r="E4317" s="120" t="n">
        <x:v>542823.5240031315</x:v>
      </x:c>
      <x:c r="F4317" s="120" t="n">
        <x:v>551876.7209667058</x:v>
      </x:c>
      <x:c r="G4317" s="120" t="n">
        <x:v>541817.6132294011</x:v>
      </x:c>
      <x:c r="H4317" s="119" t="n">
        <x:v>0.12091784904429075</x:v>
      </x:c>
      <x:c r="I4317" s="119" t="n">
        <x:f>IFERROR(ABS(F4317-D4317)/ABS(D4317),"")</x:f>
        <x:v>0.13961248849644065</x:v>
      </x:c>
      <x:c r="J4317" s="119" t="n">
        <x:f>IFERROR(ABS(G4317-D4317)/ABS(D4317),"")</x:f>
        <x:v>0.11884066688294073</x:v>
      </x:c>
      <x:c r="K4317" s="120" t="n">
        <x:f>E4317-D4317</x:f>
        <x:v>58556.52400313155</x:v>
      </x:c>
      <x:c r="L4317" s="77" t="str">
        <x:v>weighted_hybrid</x:v>
      </x:c>
      <x:c r="M4317" s="77" t="str">
        <x:v>是</x:v>
      </x:c>
      <x:c r="N4317" s="77" t="str">
        <x:v>是</x:v>
      </x:c>
    </x:row>
    <x:row r="4318">
      <x:c r="A4318" s="77" t="str">
        <x:v>5465</x:v>
      </x:c>
      <x:c r="B4318" s="77" t="str">
        <x:v>富驊</x:v>
      </x:c>
      <x:c r="C4318" s="125" t="n">
        <x:v>45809</x:v>
      </x:c>
      <x:c r="D4318" s="120" t="n">
        <x:v>433014</x:v>
      </x:c>
      <x:c r="E4318" s="120" t="n">
        <x:v>409288.9418191019</x:v>
      </x:c>
      <x:c r="F4318" s="120" t="n">
        <x:v>404432.80877430405</x:v>
      </x:c>
      <x:c r="G4318" s="120" t="n">
        <x:v>409828.51215741277</x:v>
      </x:c>
      <x:c r="H4318" s="119" t="n">
        <x:v>0.054790510655309245</x:v>
      </x:c>
      <x:c r="I4318" s="119" t="n">
        <x:f>IFERROR(ABS(F4318-D4318)/ABS(D4318),"")</x:f>
        <x:v>0.06600523591776697</x:v>
      </x:c>
      <x:c r="J4318" s="119" t="n">
        <x:f>IFERROR(ABS(G4318-D4318)/ABS(D4318),"")</x:f>
        <x:v>0.05354443007059178</x:v>
      </x:c>
      <x:c r="K4318" s="120" t="n">
        <x:f>E4318-D4318</x:f>
        <x:v>-23725.05818089808</x:v>
      </x:c>
      <x:c r="L4318" s="77" t="str">
        <x:v>weighted_hybrid</x:v>
      </x:c>
      <x:c r="M4318" s="77" t="str">
        <x:v>是</x:v>
      </x:c>
      <x:c r="N4318" s="77" t="str">
        <x:v>是</x:v>
      </x:c>
    </x:row>
    <x:row r="4319">
      <x:c r="A4319" s="77" t="str">
        <x:v>5465</x:v>
      </x:c>
      <x:c r="B4319" s="77" t="str">
        <x:v>富驊</x:v>
      </x:c>
      <x:c r="C4319" s="125" t="n">
        <x:v>45839</x:v>
      </x:c>
      <x:c r="D4319" s="120" t="n">
        <x:v>517185</x:v>
      </x:c>
      <x:c r="E4319" s="120" t="n">
        <x:v>385334.3787628564</x:v>
      </x:c>
      <x:c r="F4319" s="120" t="n">
        <x:v>401272.7144035415</x:v>
      </x:c>
      <x:c r="G4319" s="120" t="n">
        <x:v>383563.452580558</x:v>
      </x:c>
      <x:c r="H4319" s="119" t="n">
        <x:v>0.2549389894083231</x:v>
      </x:c>
      <x:c r="I4319" s="119" t="n">
        <x:f>IFERROR(ABS(F4319-D4319)/ABS(D4319),"")</x:f>
        <x:v>0.22412151473159211</x:v>
      </x:c>
      <x:c r="J4319" s="119" t="n">
        <x:f>IFERROR(ABS(G4319-D4319)/ABS(D4319),"")</x:f>
        <x:v>0.25836315326129333</x:v>
      </x:c>
      <x:c r="K4319" s="120" t="n">
        <x:f>E4319-D4319</x:f>
        <x:v>-131850.62123714358</x:v>
      </x:c>
      <x:c r="L4319" s="77" t="str">
        <x:v>weighted_hybrid</x:v>
      </x:c>
      <x:c r="M4319" s="77" t="str">
        <x:v>是</x:v>
      </x:c>
      <x:c r="N4319" s="77" t="str">
        <x:v>是</x:v>
      </x:c>
    </x:row>
    <x:row r="4320">
      <x:c r="A4320" s="77" t="str">
        <x:v>5465</x:v>
      </x:c>
      <x:c r="B4320" s="77" t="str">
        <x:v>富驊</x:v>
      </x:c>
      <x:c r="C4320" s="125" t="n">
        <x:v>45870</x:v>
      </x:c>
      <x:c r="D4320" s="120" t="n">
        <x:v>429320</x:v>
      </x:c>
      <x:c r="E4320" s="120" t="n">
        <x:v>539712.4132461264</x:v>
      </x:c>
      <x:c r="F4320" s="120" t="n">
        <x:v>577182.5599064181</x:v>
      </x:c>
      <x:c r="G4320" s="120" t="n">
        <x:v>535549.063617205</x:v>
      </x:c>
      <x:c r="H4320" s="119" t="n">
        <x:v>0.2571331716345066</x:v>
      </x:c>
      <x:c r="I4320" s="119" t="n">
        <x:f>IFERROR(ABS(F4320-D4320)/ABS(D4320),"")</x:f>
        <x:v>0.3444110684487517</x:v>
      </x:c>
      <x:c r="J4320" s="119" t="n">
        <x:f>IFERROR(ABS(G4320-D4320)/ABS(D4320),"")</x:f>
        <x:v>0.24743562754403478</x:v>
      </x:c>
      <x:c r="K4320" s="120" t="n">
        <x:f>E4320-D4320</x:f>
        <x:v>110392.41324612638</x:v>
      </x:c>
      <x:c r="L4320" s="77" t="str">
        <x:v>weighted_hybrid</x:v>
      </x:c>
      <x:c r="M4320" s="77" t="str">
        <x:v>是</x:v>
      </x:c>
      <x:c r="N4320" s="77" t="str">
        <x:v>是</x:v>
      </x:c>
    </x:row>
    <x:row r="4321">
      <x:c r="A4321" s="77" t="str">
        <x:v>5465</x:v>
      </x:c>
      <x:c r="B4321" s="77" t="str">
        <x:v>富驊</x:v>
      </x:c>
      <x:c r="C4321" s="125" t="n">
        <x:v>45901</x:v>
      </x:c>
      <x:c r="D4321" s="120" t="n">
        <x:v>348677</x:v>
      </x:c>
      <x:c r="E4321" s="120" t="n">
        <x:v>515246.1137630722</x:v>
      </x:c>
      <x:c r="F4321" s="120" t="n">
        <x:v>513434.3905090453</x:v>
      </x:c>
      <x:c r="G4321" s="120" t="n">
        <x:v>515447.41634685296</x:v>
      </x:c>
      <x:c r="H4321" s="119" t="n">
        <x:v>0.4777175258565153</x:v>
      </x:c>
      <x:c r="I4321" s="119" t="n">
        <x:f>IFERROR(ABS(F4321-D4321)/ABS(D4321),"")</x:f>
        <x:v>0.4725215328485827</x:v>
      </x:c>
      <x:c r="J4321" s="119" t="n">
        <x:f>IFERROR(ABS(G4321-D4321)/ABS(D4321),"")</x:f>
        <x:v>0.4782948584129523</x:v>
      </x:c>
      <x:c r="K4321" s="120" t="n">
        <x:f>E4321-D4321</x:f>
        <x:v>166569.11376307218</x:v>
      </x:c>
      <x:c r="L4321" s="77" t="str">
        <x:v>weighted_hybrid</x:v>
      </x:c>
      <x:c r="M4321" s="77" t="str">
        <x:v>是</x:v>
      </x:c>
      <x:c r="N4321" s="77" t="str">
        <x:v>是</x:v>
      </x:c>
    </x:row>
    <x:row r="4322">
      <x:c r="A4322" s="77" t="str">
        <x:v>5465</x:v>
      </x:c>
      <x:c r="B4322" s="77" t="str">
        <x:v>富驊</x:v>
      </x:c>
      <x:c r="C4322" s="125" t="n">
        <x:v>45931</x:v>
      </x:c>
      <x:c r="D4322" s="120" t="n">
        <x:v>322892</x:v>
      </x:c>
      <x:c r="E4322" s="120" t="n">
        <x:v>393474.1557752961</x:v>
      </x:c>
      <x:c r="F4322" s="120" t="n">
        <x:v>361296.8526904648</x:v>
      </x:c>
      <x:c r="G4322" s="120" t="n">
        <x:v>397049.4116736107</x:v>
      </x:c>
      <x:c r="H4322" s="119" t="n">
        <x:v>0.21859369626778022</x:v>
      </x:c>
      <x:c r="I4322" s="119" t="n">
        <x:f>IFERROR(ABS(F4322-D4322)/ABS(D4322),"")</x:f>
        <x:v>0.11894024221865149</x:v>
      </x:c>
      <x:c r="J4322" s="119" t="n">
        <x:f>IFERROR(ABS(G4322-D4322)/ABS(D4322),"")</x:f>
        <x:v>0.22966630227323898</x:v>
      </x:c>
      <x:c r="K4322" s="120" t="n">
        <x:f>E4322-D4322</x:f>
        <x:v>70582.1557752961</x:v>
      </x:c>
      <x:c r="L4322" s="77" t="str">
        <x:v>weighted_hybrid</x:v>
      </x:c>
      <x:c r="M4322" s="77" t="str">
        <x:v>是</x:v>
      </x:c>
      <x:c r="N4322" s="77" t="str">
        <x:v>是</x:v>
      </x:c>
    </x:row>
    <x:row r="4323">
      <x:c r="A4323" s="77" t="str">
        <x:v>5465</x:v>
      </x:c>
      <x:c r="B4323" s="77" t="str">
        <x:v>富驊</x:v>
      </x:c>
      <x:c r="C4323" s="125" t="n">
        <x:v>45962</x:v>
      </x:c>
      <x:c r="D4323" s="120" t="n">
        <x:v>377875</x:v>
      </x:c>
      <x:c r="E4323" s="120" t="n">
        <x:v>358838.4765918906</x:v>
      </x:c>
      <x:c r="F4323" s="120" t="n">
        <x:v>376571.5821431106</x:v>
      </x:c>
      <x:c r="G4323" s="120" t="n">
        <x:v>356868.13153064396</x:v>
      </x:c>
      <x:c r="H4323" s="119" t="n">
        <x:v>0.05037783237342872</x:v>
      </x:c>
      <x:c r="I4323" s="119" t="n">
        <x:f>IFERROR(ABS(F4323-D4323)/ABS(D4323),"")</x:f>
        <x:v>0.003449336042049428</x:v>
      </x:c>
      <x:c r="J4323" s="119" t="n">
        <x:f>IFERROR(ABS(G4323-D4323)/ABS(D4323),"")</x:f>
        <x:v>0.05559210974358197</x:v>
      </x:c>
      <x:c r="K4323" s="120" t="n">
        <x:f>E4323-D4323</x:f>
        <x:v>-19036.52340810938</x:v>
      </x:c>
      <x:c r="L4323" s="77" t="str">
        <x:v>weighted_hybrid</x:v>
      </x:c>
      <x:c r="M4323" s="77" t="str">
        <x:v>是</x:v>
      </x:c>
      <x:c r="N4323" s="77" t="str">
        <x:v>是</x:v>
      </x:c>
    </x:row>
    <x:row r="4324">
      <x:c r="A4324" s="77" t="str">
        <x:v>5465</x:v>
      </x:c>
      <x:c r="B4324" s="77" t="str">
        <x:v>富驊</x:v>
      </x:c>
      <x:c r="C4324" s="125" t="n">
        <x:v>45992</x:v>
      </x:c>
      <x:c r="D4324" s="120" t="n">
        <x:v>338143</x:v>
      </x:c>
      <x:c r="E4324" s="120" t="n">
        <x:v>430344.6190229933</x:v>
      </x:c>
      <x:c r="F4324" s="120" t="n">
        <x:v>378154.33273296</x:v>
      </x:c>
      <x:c r="G4324" s="120" t="n">
        <x:v>436143.5397218859</x:v>
      </x:c>
      <x:c r="H4324" s="119" t="n">
        <x:v>0.27267049450378483</x:v>
      </x:c>
      <x:c r="I4324" s="119" t="n">
        <x:f>IFERROR(ABS(F4324-D4324)/ABS(D4324),"")</x:f>
        <x:v>0.11832666278160422</x:v>
      </x:c>
      <x:c r="J4324" s="119" t="n">
        <x:f>IFERROR(ABS(G4324-D4324)/ABS(D4324),"")</x:f>
        <x:v>0.2898198091395828</x:v>
      </x:c>
      <x:c r="K4324" s="120" t="n">
        <x:f>E4324-D4324</x:f>
        <x:v>92201.61902299331</x:v>
      </x:c>
      <x:c r="L4324" s="77" t="str">
        <x:v>weighted_hybrid</x:v>
      </x:c>
      <x:c r="M4324" s="77" t="str">
        <x:v>是</x:v>
      </x:c>
      <x:c r="N4324" s="77" t="str">
        <x:v>是</x:v>
      </x:c>
    </x:row>
    <x:row r="4325">
      <x:c r="A4325" s="77" t="str">
        <x:v>5468</x:v>
      </x:c>
      <x:c r="B4325" s="77" t="str">
        <x:v>凱鈺</x:v>
      </x:c>
      <x:c r="C4325" s="125" t="n">
        <x:v>45658</x:v>
      </x:c>
      <x:c r="D4325" s="120" t="n">
        <x:v>9678</x:v>
      </x:c>
      <x:c r="E4325" s="120" t="n">
        <x:v>9958.633257319048</x:v>
      </x:c>
      <x:c r="F4325" s="120" t="n">
        <x:v>8090.665801026259</x:v>
      </x:c>
      <x:c r="G4325" s="120" t="n">
        <x:v>10166.185196907136</x:v>
      </x:c>
      <x:c r="H4325" s="119" t="n">
        <x:v>0.028997030101162266</x:v>
      </x:c>
      <x:c r="I4325" s="119" t="n">
        <x:f>IFERROR(ABS(F4325-D4325)/ABS(D4325),"")</x:f>
        <x:v>0.16401469301237248</x:v>
      </x:c>
      <x:c r="J4325" s="119" t="n">
        <x:f>IFERROR(ABS(G4325-D4325)/ABS(D4325),"")</x:f>
        <x:v>0.05044277711377721</x:v>
      </x:c>
      <x:c r="K4325" s="120" t="n">
        <x:f>E4325-D4325</x:f>
        <x:v>280.6332573190484</x:v>
      </x:c>
      <x:c r="L4325" s="77" t="str">
        <x:v>weighted_hybrid</x:v>
      </x:c>
      <x:c r="M4325" s="77" t="str">
        <x:v>是</x:v>
      </x:c>
      <x:c r="N4325" s="77" t="str">
        <x:v>是</x:v>
      </x:c>
    </x:row>
    <x:row r="4326">
      <x:c r="A4326" s="77" t="str">
        <x:v>5468</x:v>
      </x:c>
      <x:c r="B4326" s="77" t="str">
        <x:v>凱鈺</x:v>
      </x:c>
      <x:c r="C4326" s="125" t="n">
        <x:v>45689</x:v>
      </x:c>
      <x:c r="D4326" s="120" t="n">
        <x:v>10439</x:v>
      </x:c>
      <x:c r="E4326" s="120" t="n">
        <x:v>8092.15312660524</x:v>
      </x:c>
      <x:c r="F4326" s="120" t="n">
        <x:v>8221.992941894743</x:v>
      </x:c>
      <x:c r="G4326" s="120" t="n">
        <x:v>8077.726480461962</x:v>
      </x:c>
      <x:c r="H4326" s="119" t="n">
        <x:v>0.22481529585159116</x:v>
      </x:c>
      <x:c r="I4326" s="119" t="n">
        <x:f>IFERROR(ABS(F4326-D4326)/ABS(D4326),"")</x:f>
        <x:v>0.21237734055994414</x:v>
      </x:c>
      <x:c r="J4326" s="119" t="n">
        <x:f>IFERROR(ABS(G4326-D4326)/ABS(D4326),"")</x:f>
        <x:v>0.2261972908839964</x:v>
      </x:c>
      <x:c r="K4326" s="120" t="n">
        <x:f>E4326-D4326</x:f>
        <x:v>-2346.84687339476</x:v>
      </x:c>
      <x:c r="L4326" s="77" t="str">
        <x:v>weighted_hybrid</x:v>
      </x:c>
      <x:c r="M4326" s="77" t="str">
        <x:v>是</x:v>
      </x:c>
      <x:c r="N4326" s="77" t="str">
        <x:v>是</x:v>
      </x:c>
    </x:row>
    <x:row r="4327">
      <x:c r="A4327" s="77" t="str">
        <x:v>5468</x:v>
      </x:c>
      <x:c r="B4327" s="77" t="str">
        <x:v>凱鈺</x:v>
      </x:c>
      <x:c r="C4327" s="125" t="n">
        <x:v>45717</x:v>
      </x:c>
      <x:c r="D4327" s="120" t="n">
        <x:v>9130</x:v>
      </x:c>
      <x:c r="E4327" s="120" t="n">
        <x:v>10288.58420065059</x:v>
      </x:c>
      <x:c r="F4327" s="120" t="n">
        <x:v>13944.904450759592</x:v>
      </x:c>
      <x:c r="G4327" s="120" t="n">
        <x:v>9882.326395082924</x:v>
      </x:c>
      <x:c r="H4327" s="119" t="n">
        <x:v>0.12689859809973603</x:v>
      </x:c>
      <x:c r="I4327" s="119" t="n">
        <x:f>IFERROR(ABS(F4327-D4327)/ABS(D4327),"")</x:f>
        <x:v>0.5273717908827592</x:v>
      </x:c>
      <x:c r="J4327" s="119" t="n">
        <x:f>IFERROR(ABS(G4327-D4327)/ABS(D4327),"")</x:f>
        <x:v>0.08240157667940023</x:v>
      </x:c>
      <x:c r="K4327" s="120" t="n">
        <x:f>E4327-D4327</x:f>
        <x:v>1158.58420065059</x:v>
      </x:c>
      <x:c r="L4327" s="77" t="str">
        <x:v>weighted_hybrid</x:v>
      </x:c>
      <x:c r="M4327" s="77" t="str">
        <x:v>是</x:v>
      </x:c>
      <x:c r="N4327" s="77" t="str">
        <x:v>是</x:v>
      </x:c>
    </x:row>
    <x:row r="4328">
      <x:c r="A4328" s="77" t="str">
        <x:v>5468</x:v>
      </x:c>
      <x:c r="B4328" s="77" t="str">
        <x:v>凱鈺</x:v>
      </x:c>
      <x:c r="C4328" s="125" t="n">
        <x:v>45748</x:v>
      </x:c>
      <x:c r="D4328" s="120" t="n">
        <x:v>9824</x:v>
      </x:c>
      <x:c r="E4328" s="120" t="n">
        <x:v>9894.870311101478</x:v>
      </x:c>
      <x:c r="F4328" s="120" t="n">
        <x:v>10367.66429521122</x:v>
      </x:c>
      <x:c r="G4328" s="120" t="n">
        <x:v>9842.337646200396</x:v>
      </x:c>
      <x:c r="H4328" s="119" t="n">
        <x:v>0.007213997465541366</x:v>
      </x:c>
      <x:c r="I4328" s="119" t="n">
        <x:f>IFERROR(ABS(F4328-D4328)/ABS(D4328),"")</x:f>
        <x:v>0.055340420929480834</x:v>
      </x:c>
      <x:c r="J4328" s="119" t="n">
        <x:f>IFERROR(ABS(G4328-D4328)/ABS(D4328),"")</x:f>
        <x:v>0.0018666170806592216</x:v>
      </x:c>
      <x:c r="K4328" s="120" t="n">
        <x:f>E4328-D4328</x:f>
        <x:v>70.87031110147836</x:v>
      </x:c>
      <x:c r="L4328" s="77" t="str">
        <x:v>weighted_hybrid</x:v>
      </x:c>
      <x:c r="M4328" s="77" t="str">
        <x:v>是</x:v>
      </x:c>
      <x:c r="N4328" s="77" t="str">
        <x:v>是</x:v>
      </x:c>
    </x:row>
    <x:row r="4329">
      <x:c r="A4329" s="77" t="str">
        <x:v>5468</x:v>
      </x:c>
      <x:c r="B4329" s="77" t="str">
        <x:v>凱鈺</x:v>
      </x:c>
      <x:c r="C4329" s="125" t="n">
        <x:v>45778</x:v>
      </x:c>
      <x:c r="D4329" s="120" t="n">
        <x:v>8700</x:v>
      </x:c>
      <x:c r="E4329" s="120" t="n">
        <x:v>9337.630355612107</x:v>
      </x:c>
      <x:c r="F4329" s="120" t="n">
        <x:v>9449.004494610932</x:v>
      </x:c>
      <x:c r="G4329" s="120" t="n">
        <x:v>9325.255451278905</x:v>
      </x:c>
      <x:c r="H4329" s="119" t="n">
        <x:v>0.07329084547265603</x:v>
      </x:c>
      <x:c r="I4329" s="119" t="n">
        <x:f>IFERROR(ABS(F4329-D4329)/ABS(D4329),"")</x:f>
        <x:v>0.08609247064493471</x:v>
      </x:c>
      <x:c r="J4329" s="119" t="n">
        <x:f>IFERROR(ABS(G4329-D4329)/ABS(D4329),"")</x:f>
        <x:v>0.07186844267573618</x:v>
      </x:c>
      <x:c r="K4329" s="120" t="n">
        <x:f>E4329-D4329</x:f>
        <x:v>637.6303556121075</x:v>
      </x:c>
      <x:c r="L4329" s="77" t="str">
        <x:v>weighted_hybrid</x:v>
      </x:c>
      <x:c r="M4329" s="77" t="str">
        <x:v>是</x:v>
      </x:c>
      <x:c r="N4329" s="77" t="str">
        <x:v>是</x:v>
      </x:c>
    </x:row>
    <x:row r="4330">
      <x:c r="A4330" s="77" t="str">
        <x:v>5468</x:v>
      </x:c>
      <x:c r="B4330" s="77" t="str">
        <x:v>凱鈺</x:v>
      </x:c>
      <x:c r="C4330" s="125" t="n">
        <x:v>45809</x:v>
      </x:c>
      <x:c r="D4330" s="120" t="n">
        <x:v>8628</x:v>
      </x:c>
      <x:c r="E4330" s="120" t="n">
        <x:v>9547.801503785826</x:v>
      </x:c>
      <x:c r="F4330" s="120" t="n">
        <x:v>9295.563301110962</x:v>
      </x:c>
      <x:c r="G4330" s="120" t="n">
        <x:v>9575.827970749699</x:v>
      </x:c>
      <x:c r="H4330" s="119" t="n">
        <x:v>0.10660657206604379</x:v>
      </x:c>
      <x:c r="I4330" s="119" t="n">
        <x:f>IFERROR(ABS(F4330-D4330)/ABS(D4330),"")</x:f>
        <x:v>0.07737173170038968</x:v>
      </x:c>
      <x:c r="J4330" s="119" t="n">
        <x:f>IFERROR(ABS(G4330-D4330)/ABS(D4330),"")</x:f>
        <x:v>0.10985488766222747</x:v>
      </x:c>
      <x:c r="K4330" s="120" t="n">
        <x:f>E4330-D4330</x:f>
        <x:v>919.8015037858258</x:v>
      </x:c>
      <x:c r="L4330" s="77" t="str">
        <x:v>weighted_hybrid</x:v>
      </x:c>
      <x:c r="M4330" s="77" t="str">
        <x:v>是</x:v>
      </x:c>
      <x:c r="N4330" s="77" t="str">
        <x:v>是</x:v>
      </x:c>
    </x:row>
    <x:row r="4331">
      <x:c r="A4331" s="77" t="str">
        <x:v>5468</x:v>
      </x:c>
      <x:c r="B4331" s="77" t="str">
        <x:v>凱鈺</x:v>
      </x:c>
      <x:c r="C4331" s="125" t="n">
        <x:v>45839</x:v>
      </x:c>
      <x:c r="D4331" s="120" t="n">
        <x:v>7077</x:v>
      </x:c>
      <x:c r="E4331" s="120" t="n">
        <x:v>8265.884241131711</x:v>
      </x:c>
      <x:c r="F4331" s="120" t="n">
        <x:v>7144.518960567565</x:v>
      </x:c>
      <x:c r="G4331" s="120" t="n">
        <x:v>8390.480383416616</x:v>
      </x:c>
      <x:c r="H4331" s="119" t="n">
        <x:v>0.16799268632636866</x:v>
      </x:c>
      <x:c r="I4331" s="119" t="n">
        <x:f>IFERROR(ABS(F4331-D4331)/ABS(D4331),"")</x:f>
        <x:v>0.009540618986514773</x:v>
      </x:c>
      <x:c r="J4331" s="119" t="n">
        <x:f>IFERROR(ABS(G4331-D4331)/ABS(D4331),"")</x:f>
        <x:v>0.1855984715863524</x:v>
      </x:c>
      <x:c r="K4331" s="120" t="n">
        <x:f>E4331-D4331</x:f>
        <x:v>1188.884241131711</x:v>
      </x:c>
      <x:c r="L4331" s="77" t="str">
        <x:v>weighted_hybrid</x:v>
      </x:c>
      <x:c r="M4331" s="77" t="str">
        <x:v>是</x:v>
      </x:c>
      <x:c r="N4331" s="77" t="str">
        <x:v>是</x:v>
      </x:c>
    </x:row>
    <x:row r="4332">
      <x:c r="A4332" s="77" t="str">
        <x:v>5468</x:v>
      </x:c>
      <x:c r="B4332" s="77" t="str">
        <x:v>凱鈺</x:v>
      </x:c>
      <x:c r="C4332" s="125" t="n">
        <x:v>45870</x:v>
      </x:c>
      <x:c r="D4332" s="120" t="n">
        <x:v>7501</x:v>
      </x:c>
      <x:c r="E4332" s="120" t="n">
        <x:v>7359.2676419334375</x:v>
      </x:c>
      <x:c r="F4332" s="120" t="n">
        <x:v>7579.20726946433</x:v>
      </x:c>
      <x:c r="G4332" s="120" t="n">
        <x:v>7334.829905541115</x:v>
      </x:c>
      <x:c r="H4332" s="119" t="n">
        <x:v>0.018895128391756097</x:v>
      </x:c>
      <x:c r="I4332" s="119" t="n">
        <x:f>IFERROR(ABS(F4332-D4332)/ABS(D4332),"")</x:f>
        <x:v>0.010426245762475701</x:v>
      </x:c>
      <x:c r="J4332" s="119" t="n">
        <x:f>IFERROR(ABS(G4332-D4332)/ABS(D4332),"")</x:f>
        <x:v>0.022153058853337515</x:v>
      </x:c>
      <x:c r="K4332" s="120" t="n">
        <x:f>E4332-D4332</x:f>
        <x:v>-141.73235806656248</x:v>
      </x:c>
      <x:c r="L4332" s="77" t="str">
        <x:v>weighted_hybrid</x:v>
      </x:c>
      <x:c r="M4332" s="77" t="str">
        <x:v>是</x:v>
      </x:c>
      <x:c r="N4332" s="77" t="str">
        <x:v>是</x:v>
      </x:c>
    </x:row>
    <x:row r="4333">
      <x:c r="A4333" s="77" t="str">
        <x:v>5468</x:v>
      </x:c>
      <x:c r="B4333" s="77" t="str">
        <x:v>凱鈺</x:v>
      </x:c>
      <x:c r="C4333" s="125" t="n">
        <x:v>45901</x:v>
      </x:c>
      <x:c r="D4333" s="120" t="n">
        <x:v>32797</x:v>
      </x:c>
      <x:c r="E4333" s="120" t="n">
        <x:v>7067.61244736659</x:v>
      </x:c>
      <x:c r="F4333" s="120" t="n">
        <x:v>6882.047133780954</x:v>
      </x:c>
      <x:c r="G4333" s="120" t="n">
        <x:v>7088.230815542771</x:v>
      </x:c>
      <x:c r="H4333" s="119" t="n">
        <x:v>0.7845043007785288</x:v>
      </x:c>
      <x:c r="I4333" s="119" t="n">
        <x:f>IFERROR(ABS(F4333-D4333)/ABS(D4333),"")</x:f>
        <x:v>0.7901622973509481</x:v>
      </x:c>
      <x:c r="J4333" s="119" t="n">
        <x:f>IFERROR(ABS(G4333-D4333)/ABS(D4333),"")</x:f>
        <x:v>0.7838756344927045</x:v>
      </x:c>
      <x:c r="K4333" s="120" t="n">
        <x:f>E4333-D4333</x:f>
        <x:v>-25729.38755263341</x:v>
      </x:c>
      <x:c r="L4333" s="77" t="str">
        <x:v>weighted_hybrid</x:v>
      </x:c>
      <x:c r="M4333" s="77" t="str">
        <x:v>是</x:v>
      </x:c>
      <x:c r="N4333" s="77" t="str">
        <x:v>是</x:v>
      </x:c>
    </x:row>
    <x:row r="4334">
      <x:c r="A4334" s="77" t="str">
        <x:v>5468</x:v>
      </x:c>
      <x:c r="B4334" s="77" t="str">
        <x:v>凱鈺</x:v>
      </x:c>
      <x:c r="C4334" s="125" t="n">
        <x:v>45931</x:v>
      </x:c>
      <x:c r="D4334" s="120" t="n">
        <x:v>40876</x:v>
      </x:c>
      <x:c r="E4334" s="120" t="n">
        <x:v>17831.268125645744</x:v>
      </x:c>
      <x:c r="F4334" s="120" t="n">
        <x:v>27512.378240529924</x:v>
      </x:c>
      <x:c r="G4334" s="120" t="n">
        <x:v>16755.589223991945</x:v>
      </x:c>
      <x:c r="H4334" s="119" t="n">
        <x:v>0.5637716967011023</x:v>
      </x:c>
      <x:c r="I4334" s="119" t="n">
        <x:f>IFERROR(ABS(F4334-D4334)/ABS(D4334),"")</x:f>
        <x:v>0.32693076033540647</x:v>
      </x:c>
      <x:c r="J4334" s="119" t="n">
        <x:f>IFERROR(ABS(G4334-D4334)/ABS(D4334),"")</x:f>
        <x:v>0.5900873562972907</x:v>
      </x:c>
      <x:c r="K4334" s="120" t="n">
        <x:f>E4334-D4334</x:f>
        <x:v>-23044.731874354256</x:v>
      </x:c>
      <x:c r="L4334" s="77" t="str">
        <x:v>weighted_hybrid</x:v>
      </x:c>
      <x:c r="M4334" s="77" t="str">
        <x:v>是</x:v>
      </x:c>
      <x:c r="N4334" s="77" t="str">
        <x:v>是</x:v>
      </x:c>
    </x:row>
    <x:row r="4335">
      <x:c r="A4335" s="77" t="str">
        <x:v>5468</x:v>
      </x:c>
      <x:c r="B4335" s="77" t="str">
        <x:v>凱鈺</x:v>
      </x:c>
      <x:c r="C4335" s="125" t="n">
        <x:v>45962</x:v>
      </x:c>
      <x:c r="D4335" s="120" t="n">
        <x:v>9474</x:v>
      </x:c>
      <x:c r="E4335" s="120" t="n">
        <x:v>30897.94051868789</x:v>
      </x:c>
      <x:c r="F4335" s="120" t="n">
        <x:v>40397.87267316584</x:v>
      </x:c>
      <x:c r="G4335" s="120" t="n">
        <x:v>29842.392501523675</x:v>
      </x:c>
      <x:c r="H4335" s="119" t="n">
        <x:v>2.2613405656204235</x:v>
      </x:c>
      <x:c r="I4335" s="119" t="n">
        <x:f>IFERROR(ABS(F4335-D4335)/ABS(D4335),"")</x:f>
        <x:v>3.264077757353371</x:v>
      </x:c>
      <x:c r="J4335" s="119" t="n">
        <x:f>IFERROR(ABS(G4335-D4335)/ABS(D4335),"")</x:f>
        <x:v>2.1499253220945405</x:v>
      </x:c>
      <x:c r="K4335" s="120" t="n">
        <x:f>E4335-D4335</x:f>
        <x:v>21423.94051868789</x:v>
      </x:c>
      <x:c r="L4335" s="77" t="str">
        <x:v>weighted_hybrid</x:v>
      </x:c>
      <x:c r="M4335" s="77" t="str">
        <x:v>是</x:v>
      </x:c>
      <x:c r="N4335" s="77" t="str">
        <x:v>是</x:v>
      </x:c>
    </x:row>
    <x:row r="4336">
      <x:c r="A4336" s="77" t="str">
        <x:v>5468</x:v>
      </x:c>
      <x:c r="B4336" s="77" t="str">
        <x:v>凱鈺</x:v>
      </x:c>
      <x:c r="C4336" s="125" t="n">
        <x:v>45992</x:v>
      </x:c>
      <x:c r="D4336" s="120" t="n">
        <x:v>10909</x:v>
      </x:c>
      <x:c r="E4336" s="120" t="n">
        <x:v>13406.70022746086</x:v>
      </x:c>
      <x:c r="F4336" s="120" t="n">
        <x:v>10642.158860413836</x:v>
      </x:c>
      <x:c r="G4336" s="120" t="n">
        <x:v>13713.871490466085</x:v>
      </x:c>
      <x:c r="H4336" s="119" t="n">
        <x:v>0.22895776216526356</x:v>
      </x:c>
      <x:c r="I4336" s="119" t="n">
        <x:f>IFERROR(ABS(F4336-D4336)/ABS(D4336),"")</x:f>
        <x:v>0.02446064163407865</x:v>
      </x:c>
      <x:c r="J4336" s="119" t="n">
        <x:f>IFERROR(ABS(G4336-D4336)/ABS(D4336),"")</x:f>
        <x:v>0.25711536258741263</x:v>
      </x:c>
      <x:c r="K4336" s="120" t="n">
        <x:f>E4336-D4336</x:f>
        <x:v>2497.7002274608603</x:v>
      </x:c>
      <x:c r="L4336" s="77" t="str">
        <x:v>weighted_hybrid</x:v>
      </x:c>
      <x:c r="M4336" s="77" t="str">
        <x:v>是</x:v>
      </x:c>
      <x:c r="N4336" s="77" t="str">
        <x:v>是</x:v>
      </x:c>
    </x:row>
    <x:row r="4337">
      <x:c r="A4337" s="77" t="str">
        <x:v>5474</x:v>
      </x:c>
      <x:c r="B4337" s="77" t="str">
        <x:v>聰泰</x:v>
      </x:c>
      <x:c r="C4337" s="125" t="n">
        <x:v>45658</x:v>
      </x:c>
      <x:c r="D4337" s="120" t="n">
        <x:v>105197</x:v>
      </x:c>
      <x:c r="E4337" s="120" t="n">
        <x:v>94656.08526570155</x:v>
      </x:c>
      <x:c r="F4337" s="120" t="n">
        <x:v>86700.25808905254</x:v>
      </x:c>
      <x:c r="G4337" s="120" t="n">
        <x:v>95540.06606310699</x:v>
      </x:c>
      <x:c r="H4337" s="119" t="n">
        <x:v>0.1002016667233709</x:v>
      </x:c>
      <x:c r="I4337" s="119" t="n">
        <x:f>IFERROR(ABS(F4337-D4337)/ABS(D4337),"")</x:f>
        <x:v>0.17582955703059458</x:v>
      </x:c>
      <x:c r="J4337" s="119" t="n">
        <x:f>IFERROR(ABS(G4337-D4337)/ABS(D4337),"")</x:f>
        <x:v>0.0917985678003461</x:v>
      </x:c>
      <x:c r="K4337" s="120" t="n">
        <x:f>E4337-D4337</x:f>
        <x:v>-10540.91473429845</x:v>
      </x:c>
      <x:c r="L4337" s="77" t="str">
        <x:v>weighted_hybrid</x:v>
      </x:c>
      <x:c r="M4337" s="77" t="str">
        <x:v>是</x:v>
      </x:c>
      <x:c r="N4337" s="77" t="str">
        <x:v>是</x:v>
      </x:c>
    </x:row>
    <x:row r="4338">
      <x:c r="A4338" s="77" t="str">
        <x:v>5474</x:v>
      </x:c>
      <x:c r="B4338" s="77" t="str">
        <x:v>聰泰</x:v>
      </x:c>
      <x:c r="C4338" s="125" t="n">
        <x:v>45689</x:v>
      </x:c>
      <x:c r="D4338" s="120" t="n">
        <x:v>100166</x:v>
      </x:c>
      <x:c r="E4338" s="120" t="n">
        <x:v>88890.19214013201</x:v>
      </x:c>
      <x:c r="F4338" s="120" t="n">
        <x:v>71240.99305295524</x:v>
      </x:c>
      <x:c r="G4338" s="120" t="n">
        <x:v>90851.21426092944</x:v>
      </x:c>
      <x:c r="H4338" s="119" t="n">
        <x:v>0.1125712103894334</x:v>
      </x:c>
      <x:c r="I4338" s="119" t="n">
        <x:f>IFERROR(ABS(F4338-D4338)/ABS(D4338),"")</x:f>
        <x:v>0.2887707100916954</x:v>
      </x:c>
      <x:c r="J4338" s="119" t="n">
        <x:f>IFERROR(ABS(G4338-D4338)/ABS(D4338),"")</x:f>
        <x:v>0.09299348820029313</x:v>
      </x:c>
      <x:c r="K4338" s="120" t="n">
        <x:f>E4338-D4338</x:f>
        <x:v>-11275.807859867986</x:v>
      </x:c>
      <x:c r="L4338" s="77" t="str">
        <x:v>weighted_hybrid</x:v>
      </x:c>
      <x:c r="M4338" s="77" t="str">
        <x:v>是</x:v>
      </x:c>
      <x:c r="N4338" s="77" t="str">
        <x:v>是</x:v>
      </x:c>
    </x:row>
    <x:row r="4339">
      <x:c r="A4339" s="77" t="str">
        <x:v>5474</x:v>
      </x:c>
      <x:c r="B4339" s="77" t="str">
        <x:v>聰泰</x:v>
      </x:c>
      <x:c r="C4339" s="125" t="n">
        <x:v>45717</x:v>
      </x:c>
      <x:c r="D4339" s="120" t="n">
        <x:v>82818</x:v>
      </x:c>
      <x:c r="E4339" s="120" t="n">
        <x:v>98799.6949557038</x:v>
      </x:c>
      <x:c r="F4339" s="120" t="n">
        <x:v>110764.7518832684</x:v>
      </x:c>
      <x:c r="G4339" s="120" t="n">
        <x:v>97470.24418597438</x:v>
      </x:c>
      <x:c r="H4339" s="119" t="n">
        <x:v>0.19297368875973583</x:v>
      </x:c>
      <x:c r="I4339" s="119" t="n">
        <x:f>IFERROR(ABS(F4339-D4339)/ABS(D4339),"")</x:f>
        <x:v>0.3374477997931416</x:v>
      </x:c>
      <x:c r="J4339" s="119" t="n">
        <x:f>IFERROR(ABS(G4339-D4339)/ABS(D4339),"")</x:f>
        <x:v>0.17692100975602387</x:v>
      </x:c>
      <x:c r="K4339" s="120" t="n">
        <x:f>E4339-D4339</x:f>
        <x:v>15981.694955703802</x:v>
      </x:c>
      <x:c r="L4339" s="77" t="str">
        <x:v>weighted_hybrid</x:v>
      </x:c>
      <x:c r="M4339" s="77" t="str">
        <x:v>是</x:v>
      </x:c>
      <x:c r="N4339" s="77" t="str">
        <x:v>是</x:v>
      </x:c>
    </x:row>
    <x:row r="4340">
      <x:c r="A4340" s="77" t="str">
        <x:v>5474</x:v>
      </x:c>
      <x:c r="B4340" s="77" t="str">
        <x:v>聰泰</x:v>
      </x:c>
      <x:c r="C4340" s="125" t="n">
        <x:v>45748</x:v>
      </x:c>
      <x:c r="D4340" s="120" t="n">
        <x:v>117641</x:v>
      </x:c>
      <x:c r="E4340" s="120" t="n">
        <x:v>99900.90646545273</x:v>
      </x:c>
      <x:c r="F4340" s="120" t="n">
        <x:v>119164.91039818343</x:v>
      </x:c>
      <x:c r="G4340" s="120" t="n">
        <x:v>97760.4615840382</x:v>
      </x:c>
      <x:c r="H4340" s="119" t="n">
        <x:v>0.150798561169552</x:v>
      </x:c>
      <x:c r="I4340" s="119" t="n">
        <x:f>IFERROR(ABS(F4340-D4340)/ABS(D4340),"")</x:f>
        <x:v>0.012953905510692991</x:v>
      </x:c>
      <x:c r="J4340" s="119" t="n">
        <x:f>IFERROR(ABS(G4340-D4340)/ABS(D4340),"")</x:f>
        <x:v>0.16899327968957928</x:v>
      </x:c>
      <x:c r="K4340" s="120" t="n">
        <x:f>E4340-D4340</x:f>
        <x:v>-17740.093534547268</x:v>
      </x:c>
      <x:c r="L4340" s="77" t="str">
        <x:v>weighted_hybrid</x:v>
      </x:c>
      <x:c r="M4340" s="77" t="str">
        <x:v>是</x:v>
      </x:c>
      <x:c r="N4340" s="77" t="str">
        <x:v>是</x:v>
      </x:c>
    </x:row>
    <x:row r="4341">
      <x:c r="A4341" s="77" t="str">
        <x:v>5474</x:v>
      </x:c>
      <x:c r="B4341" s="77" t="str">
        <x:v>聰泰</x:v>
      </x:c>
      <x:c r="C4341" s="125" t="n">
        <x:v>45778</x:v>
      </x:c>
      <x:c r="D4341" s="120" t="n">
        <x:v>135759</x:v>
      </x:c>
      <x:c r="E4341" s="120" t="n">
        <x:v>100407.77613744319</x:v>
      </x:c>
      <x:c r="F4341" s="120" t="n">
        <x:v>95647.00016161344</x:v>
      </x:c>
      <x:c r="G4341" s="120" t="n">
        <x:v>100936.75124586871</x:v>
      </x:c>
      <x:c r="H4341" s="119" t="n">
        <x:v>0.26039690821644834</x:v>
      </x:c>
      <x:c r="I4341" s="119" t="n">
        <x:f>IFERROR(ABS(F4341-D4341)/ABS(D4341),"")</x:f>
        <x:v>0.29546475621053897</x:v>
      </x:c>
      <x:c r="J4341" s="119" t="n">
        <x:f>IFERROR(ABS(G4341-D4341)/ABS(D4341),"")</x:f>
        <x:v>0.2565004806615494</x:v>
      </x:c>
      <x:c r="K4341" s="120" t="n">
        <x:f>E4341-D4341</x:f>
        <x:v>-35351.22386255681</x:v>
      </x:c>
      <x:c r="L4341" s="77" t="str">
        <x:v>weighted_hybrid</x:v>
      </x:c>
      <x:c r="M4341" s="77" t="str">
        <x:v>是</x:v>
      </x:c>
      <x:c r="N4341" s="77" t="str">
        <x:v>是</x:v>
      </x:c>
    </x:row>
    <x:row r="4342">
      <x:c r="A4342" s="77" t="str">
        <x:v>5474</x:v>
      </x:c>
      <x:c r="B4342" s="77" t="str">
        <x:v>聰泰</x:v>
      </x:c>
      <x:c r="C4342" s="125" t="n">
        <x:v>45809</x:v>
      </x:c>
      <x:c r="D4342" s="120" t="n">
        <x:v>141162</x:v>
      </x:c>
      <x:c r="E4342" s="120" t="n">
        <x:v>108134.99207004398</x:v>
      </x:c>
      <x:c r="F4342" s="120" t="n">
        <x:v>142394.548790554</x:v>
      </x:c>
      <x:c r="G4342" s="120" t="n">
        <x:v>104328.37465665398</x:v>
      </x:c>
      <x:c r="H4342" s="119" t="n">
        <x:v>0.23396528761250207</x:v>
      </x:c>
      <x:c r="I4342" s="119" t="n">
        <x:f>IFERROR(ABS(F4342-D4342)/ABS(D4342),"")</x:f>
        <x:v>0.008731448906603705</x:v>
      </x:c>
      <x:c r="J4342" s="119" t="n">
        <x:f>IFERROR(ABS(G4342-D4342)/ABS(D4342),"")</x:f>
        <x:v>0.26093159167018054</x:v>
      </x:c>
      <x:c r="K4342" s="120" t="n">
        <x:f>E4342-D4342</x:f>
        <x:v>-33027.00792995602</x:v>
      </x:c>
      <x:c r="L4342" s="77" t="str">
        <x:v>weighted_hybrid</x:v>
      </x:c>
      <x:c r="M4342" s="77" t="str">
        <x:v>是</x:v>
      </x:c>
      <x:c r="N4342" s="77" t="str">
        <x:v>是</x:v>
      </x:c>
    </x:row>
    <x:row r="4343">
      <x:c r="A4343" s="77" t="str">
        <x:v>5474</x:v>
      </x:c>
      <x:c r="B4343" s="77" t="str">
        <x:v>聰泰</x:v>
      </x:c>
      <x:c r="C4343" s="125" t="n">
        <x:v>45839</x:v>
      </x:c>
      <x:c r="D4343" s="120" t="n">
        <x:v>140461</x:v>
      </x:c>
      <x:c r="E4343" s="120" t="n">
        <x:v>136568.17350003443</x:v>
      </x:c>
      <x:c r="F4343" s="120" t="n">
        <x:v>137177.12052529817</x:v>
      </x:c>
      <x:c r="G4343" s="120" t="n">
        <x:v>136500.51271944956</x:v>
      </x:c>
      <x:c r="H4343" s="119" t="n">
        <x:v>0.027714643210325754</x:v>
      </x:c>
      <x:c r="I4343" s="119" t="n">
        <x:f>IFERROR(ABS(F4343-D4343)/ABS(D4343),"")</x:f>
        <x:v>0.023379297276125227</x:v>
      </x:c>
      <x:c r="J4343" s="119" t="n">
        <x:f>IFERROR(ABS(G4343-D4343)/ABS(D4343),"")</x:f>
        <x:v>0.028196348314125926</x:v>
      </x:c>
      <x:c r="K4343" s="120" t="n">
        <x:f>E4343-D4343</x:f>
        <x:v>-3892.8264999655657</x:v>
      </x:c>
      <x:c r="L4343" s="77" t="str">
        <x:v>weighted_hybrid</x:v>
      </x:c>
      <x:c r="M4343" s="77" t="str">
        <x:v>是</x:v>
      </x:c>
      <x:c r="N4343" s="77" t="str">
        <x:v>是</x:v>
      </x:c>
    </x:row>
    <x:row r="4344">
      <x:c r="A4344" s="77" t="str">
        <x:v>5474</x:v>
      </x:c>
      <x:c r="B4344" s="77" t="str">
        <x:v>聰泰</x:v>
      </x:c>
      <x:c r="C4344" s="125" t="n">
        <x:v>45870</x:v>
      </x:c>
      <x:c r="D4344" s="120" t="n">
        <x:v>190180</x:v>
      </x:c>
      <x:c r="E4344" s="120" t="n">
        <x:v>141361.02175071332</x:v>
      </x:c>
      <x:c r="F4344" s="120" t="n">
        <x:v>135942.82300373566</x:v>
      </x:c>
      <x:c r="G4344" s="120" t="n">
        <x:v>141963.04383371084</x:v>
      </x:c>
      <x:c r="H4344" s="119" t="n">
        <x:v>0.25669880244655946</x:v>
      </x:c>
      <x:c r="I4344" s="119" t="n">
        <x:f>IFERROR(ABS(F4344-D4344)/ABS(D4344),"")</x:f>
        <x:v>0.2851886475773706</x:v>
      </x:c>
      <x:c r="J4344" s="119" t="n">
        <x:f>IFERROR(ABS(G4344-D4344)/ABS(D4344),"")</x:f>
        <x:v>0.2535332640986916</x:v>
      </x:c>
      <x:c r="K4344" s="120" t="n">
        <x:f>E4344-D4344</x:f>
        <x:v>-48818.97824928668</x:v>
      </x:c>
      <x:c r="L4344" s="77" t="str">
        <x:v>weighted_hybrid</x:v>
      </x:c>
      <x:c r="M4344" s="77" t="str">
        <x:v>是</x:v>
      </x:c>
      <x:c r="N4344" s="77" t="str">
        <x:v>是</x:v>
      </x:c>
    </x:row>
    <x:row r="4345">
      <x:c r="A4345" s="77" t="str">
        <x:v>5474</x:v>
      </x:c>
      <x:c r="B4345" s="77" t="str">
        <x:v>聰泰</x:v>
      </x:c>
      <x:c r="C4345" s="125" t="n">
        <x:v>45901</x:v>
      </x:c>
      <x:c r="D4345" s="120" t="n">
        <x:v>145041</x:v>
      </x:c>
      <x:c r="E4345" s="120" t="n">
        <x:v>164459.81085894429</x:v>
      </x:c>
      <x:c r="F4345" s="120" t="n">
        <x:v>135014.223331275</x:v>
      </x:c>
      <x:c r="G4345" s="120" t="n">
        <x:v>167731.54280646308</x:v>
      </x:c>
      <x:c r="H4345" s="119" t="n">
        <x:v>0.1338849763787087</x:v>
      </x:c>
      <x:c r="I4345" s="119" t="n">
        <x:f>IFERROR(ABS(F4345-D4345)/ABS(D4345),"")</x:f>
        <x:v>0.06913063663877808</x:v>
      </x:c>
      <x:c r="J4345" s="119" t="n">
        <x:f>IFERROR(ABS(G4345-D4345)/ABS(D4345),"")</x:f>
        <x:v>0.1564422667139849</x:v>
      </x:c>
      <x:c r="K4345" s="120" t="n">
        <x:f>E4345-D4345</x:f>
        <x:v>19418.810858944285</x:v>
      </x:c>
      <x:c r="L4345" s="77" t="str">
        <x:v>weighted_hybrid</x:v>
      </x:c>
      <x:c r="M4345" s="77" t="str">
        <x:v>是</x:v>
      </x:c>
      <x:c r="N4345" s="77" t="str">
        <x:v>是</x:v>
      </x:c>
    </x:row>
    <x:row r="4346">
      <x:c r="A4346" s="77" t="str">
        <x:v>5474</x:v>
      </x:c>
      <x:c r="B4346" s="77" t="str">
        <x:v>聰泰</x:v>
      </x:c>
      <x:c r="C4346" s="125" t="n">
        <x:v>45931</x:v>
      </x:c>
      <x:c r="D4346" s="120" t="n">
        <x:v>106116</x:v>
      </x:c>
      <x:c r="E4346" s="120" t="n">
        <x:v>152002.76236207527</x:v>
      </x:c>
      <x:c r="F4346" s="120" t="n">
        <x:v>173489.60881728248</x:v>
      </x:c>
      <x:c r="G4346" s="120" t="n">
        <x:v>149615.33497816336</x:v>
      </x:c>
      <x:c r="H4346" s="119" t="n">
        <x:v>0.43242076936630924</x:v>
      </x:c>
      <x:c r="I4346" s="119" t="n">
        <x:f>IFERROR(ABS(F4346-D4346)/ABS(D4346),"")</x:f>
        <x:v>0.6349052811760949</x:v>
      </x:c>
      <x:c r="J4346" s="119" t="n">
        <x:f>IFERROR(ABS(G4346-D4346)/ABS(D4346),"")</x:f>
        <x:v>0.40992249027633304</x:v>
      </x:c>
      <x:c r="K4346" s="120" t="n">
        <x:f>E4346-D4346</x:f>
        <x:v>45886.76236207527</x:v>
      </x:c>
      <x:c r="L4346" s="77" t="str">
        <x:v>weighted_hybrid</x:v>
      </x:c>
      <x:c r="M4346" s="77" t="str">
        <x:v>是</x:v>
      </x:c>
      <x:c r="N4346" s="77" t="str">
        <x:v>是</x:v>
      </x:c>
    </x:row>
    <x:row r="4347">
      <x:c r="A4347" s="77" t="str">
        <x:v>5474</x:v>
      </x:c>
      <x:c r="B4347" s="77" t="str">
        <x:v>聰泰</x:v>
      </x:c>
      <x:c r="C4347" s="125" t="n">
        <x:v>45962</x:v>
      </x:c>
      <x:c r="D4347" s="120" t="n">
        <x:v>96839</x:v>
      </x:c>
      <x:c r="E4347" s="120" t="n">
        <x:v>133120.6738496582</x:v>
      </x:c>
      <x:c r="F4347" s="120" t="n">
        <x:v>121734.07492418253</x:v>
      </x:c>
      <x:c r="G4347" s="120" t="n">
        <x:v>134385.85150804438</x:v>
      </x:c>
      <x:c r="H4347" s="119" t="n">
        <x:v>0.3746597326455065</x:v>
      </x:c>
      <x:c r="I4347" s="119" t="n">
        <x:f>IFERROR(ABS(F4347-D4347)/ABS(D4347),"")</x:f>
        <x:v>0.2570769516845747</x:v>
      </x:c>
      <x:c r="J4347" s="119" t="n">
        <x:f>IFERROR(ABS(G4347-D4347)/ABS(D4347),"")</x:f>
        <x:v>0.3877244860856099</x:v>
      </x:c>
      <x:c r="K4347" s="120" t="n">
        <x:f>E4347-D4347</x:f>
        <x:v>36281.6738496582</x:v>
      </x:c>
      <x:c r="L4347" s="77" t="str">
        <x:v>weighted_hybrid</x:v>
      </x:c>
      <x:c r="M4347" s="77" t="str">
        <x:v>是</x:v>
      </x:c>
      <x:c r="N4347" s="77" t="str">
        <x:v>是</x:v>
      </x:c>
    </x:row>
    <x:row r="4348">
      <x:c r="A4348" s="77" t="str">
        <x:v>5474</x:v>
      </x:c>
      <x:c r="B4348" s="77" t="str">
        <x:v>聰泰</x:v>
      </x:c>
      <x:c r="C4348" s="125" t="n">
        <x:v>45992</x:v>
      </x:c>
      <x:c r="D4348" s="120" t="n">
        <x:v>106567</x:v>
      </x:c>
      <x:c r="E4348" s="120" t="n">
        <x:v>93603.74846267978</x:v>
      </x:c>
      <x:c r="F4348" s="120" t="n">
        <x:v>98249.39963253168</x:v>
      </x:c>
      <x:c r="G4348" s="120" t="n">
        <x:v>93087.56499936289</x:v>
      </x:c>
      <x:c r="H4348" s="119" t="n">
        <x:v>0.12164414440980996</x:v>
      </x:c>
      <x:c r="I4348" s="119" t="n">
        <x:f>IFERROR(ABS(F4348-D4348)/ABS(D4348),"")</x:f>
        <x:v>0.0780504318172447</x:v>
      </x:c>
      <x:c r="J4348" s="119" t="n">
        <x:f>IFERROR(ABS(G4348-D4348)/ABS(D4348),"")</x:f>
        <x:v>0.12648789025342844</x:v>
      </x:c>
      <x:c r="K4348" s="120" t="n">
        <x:f>E4348-D4348</x:f>
        <x:v>-12963.251537320219</x:v>
      </x:c>
      <x:c r="L4348" s="77" t="str">
        <x:v>weighted_hybrid</x:v>
      </x:c>
      <x:c r="M4348" s="77" t="str">
        <x:v>是</x:v>
      </x:c>
      <x:c r="N4348" s="77" t="str">
        <x:v>是</x:v>
      </x:c>
    </x:row>
    <x:row r="4349">
      <x:c r="A4349" s="77" t="str">
        <x:v>5475</x:v>
      </x:c>
      <x:c r="B4349" s="77" t="str">
        <x:v>德宏</x:v>
      </x:c>
      <x:c r="C4349" s="125" t="n">
        <x:v>45658</x:v>
      </x:c>
      <x:c r="D4349" s="120" t="n">
        <x:v>49771</x:v>
      </x:c>
      <x:c r="E4349" s="120" t="n">
        <x:v>65975.86672602924</x:v>
      </x:c>
      <x:c r="F4349" s="120" t="n">
        <x:v>55951.06586546467</x:v>
      </x:c>
      <x:c r="G4349" s="120" t="n">
        <x:v>67089.73348831419</x:v>
      </x:c>
      <x:c r="H4349" s="119" t="n">
        <x:v>0.3255885299879296</x:v>
      </x:c>
      <x:c r="I4349" s="119" t="n">
        <x:f>IFERROR(ABS(F4349-D4349)/ABS(D4349),"")</x:f>
        <x:v>0.12417001598249319</x:v>
      </x:c>
      <x:c r="J4349" s="119" t="n">
        <x:f>IFERROR(ABS(G4349-D4349)/ABS(D4349),"")</x:f>
        <x:v>0.3479683648774224</x:v>
      </x:c>
      <x:c r="K4349" s="120" t="n">
        <x:f>E4349-D4349</x:f>
        <x:v>16204.866726029242</x:v>
      </x:c>
      <x:c r="L4349" s="77" t="str">
        <x:v>weighted_hybrid</x:v>
      </x:c>
      <x:c r="M4349" s="77" t="str">
        <x:v>是</x:v>
      </x:c>
      <x:c r="N4349" s="77" t="str">
        <x:v>是</x:v>
      </x:c>
    </x:row>
    <x:row r="4350">
      <x:c r="A4350" s="77" t="str">
        <x:v>5475</x:v>
      </x:c>
      <x:c r="B4350" s="77" t="str">
        <x:v>德宏</x:v>
      </x:c>
      <x:c r="C4350" s="125" t="n">
        <x:v>45689</x:v>
      </x:c>
      <x:c r="D4350" s="120" t="n">
        <x:v>49545</x:v>
      </x:c>
      <x:c r="E4350" s="120" t="n">
        <x:v>42015.23389880613</x:v>
      </x:c>
      <x:c r="F4350" s="120" t="n">
        <x:v>36968.8827679524</x:v>
      </x:c>
      <x:c r="G4350" s="120" t="n">
        <x:v>42575.9395800121</x:v>
      </x:c>
      <x:c r="H4350" s="119" t="n">
        <x:v>0.15197832477936965</x:v>
      </x:c>
      <x:c r="I4350" s="119" t="n">
        <x:f>IFERROR(ABS(F4350-D4350)/ABS(D4350),"")</x:f>
        <x:v>0.2538322178231427</x:v>
      </x:c>
      <x:c r="J4350" s="119" t="n">
        <x:f>IFERROR(ABS(G4350-D4350)/ABS(D4350),"")</x:f>
        <x:v>0.1406612255522838</x:v>
      </x:c>
      <x:c r="K4350" s="120" t="n">
        <x:f>E4350-D4350</x:f>
        <x:v>-7529.766101193869</x:v>
      </x:c>
      <x:c r="L4350" s="77" t="str">
        <x:v>weighted_hybrid</x:v>
      </x:c>
      <x:c r="M4350" s="77" t="str">
        <x:v>是</x:v>
      </x:c>
      <x:c r="N4350" s="77" t="str">
        <x:v>是</x:v>
      </x:c>
    </x:row>
    <x:row r="4351">
      <x:c r="A4351" s="77" t="str">
        <x:v>5475</x:v>
      </x:c>
      <x:c r="B4351" s="77" t="str">
        <x:v>德宏</x:v>
      </x:c>
      <x:c r="C4351" s="125" t="n">
        <x:v>45717</x:v>
      </x:c>
      <x:c r="D4351" s="120" t="n">
        <x:v>67590</x:v>
      </x:c>
      <x:c r="E4351" s="120" t="n">
        <x:v>57614.305052245094</x:v>
      </x:c>
      <x:c r="F4351" s="120" t="n">
        <x:v>59059.02651613159</x:v>
      </x:c>
      <x:c r="G4351" s="120" t="n">
        <x:v>57453.7804451466</x:v>
      </x:c>
      <x:c r="H4351" s="119" t="n">
        <x:v>0.14759128492017912</x:v>
      </x:c>
      <x:c r="I4351" s="119" t="n">
        <x:f>IFERROR(ABS(F4351-D4351)/ABS(D4351),"")</x:f>
        <x:v>0.12621650368203002</x:v>
      </x:c>
      <x:c r="J4351" s="119" t="n">
        <x:f>IFERROR(ABS(G4351-D4351)/ABS(D4351),"")</x:f>
        <x:v>0.1499662606133067</x:v>
      </x:c>
      <x:c r="K4351" s="120" t="n">
        <x:f>E4351-D4351</x:f>
        <x:v>-9975.694947754906</x:v>
      </x:c>
      <x:c r="L4351" s="77" t="str">
        <x:v>weighted_hybrid</x:v>
      </x:c>
      <x:c r="M4351" s="77" t="str">
        <x:v>是</x:v>
      </x:c>
      <x:c r="N4351" s="77" t="str">
        <x:v>是</x:v>
      </x:c>
    </x:row>
    <x:row r="4352">
      <x:c r="A4352" s="77" t="str">
        <x:v>5475</x:v>
      </x:c>
      <x:c r="B4352" s="77" t="str">
        <x:v>德宏</x:v>
      </x:c>
      <x:c r="C4352" s="125" t="n">
        <x:v>45748</x:v>
      </x:c>
      <x:c r="D4352" s="120" t="n">
        <x:v>71962</x:v>
      </x:c>
      <x:c r="E4352" s="120" t="n">
        <x:v>93711.0371225863</x:v>
      </x:c>
      <x:c r="F4352" s="120" t="n">
        <x:v>71914.70651929756</x:v>
      </x:c>
      <x:c r="G4352" s="120" t="n">
        <x:v>96132.85163406283</x:v>
      </x:c>
      <x:c r="H4352" s="119" t="n">
        <x:v>0.3022294700339944</x:v>
      </x:c>
      <x:c r="I4352" s="119" t="n">
        <x:f>IFERROR(ABS(F4352-D4352)/ABS(D4352),"")</x:f>
        <x:v>0.0006572007545988584</x:v>
      </x:c>
      <x:c r="J4352" s="119" t="n">
        <x:f>IFERROR(ABS(G4352-D4352)/ABS(D4352),"")</x:f>
        <x:v>0.33588354456606023</x:v>
      </x:c>
      <x:c r="K4352" s="120" t="n">
        <x:f>E4352-D4352</x:f>
        <x:v>21749.037122586305</x:v>
      </x:c>
      <x:c r="L4352" s="77" t="str">
        <x:v>weighted_hybrid</x:v>
      </x:c>
      <x:c r="M4352" s="77" t="str">
        <x:v>是</x:v>
      </x:c>
      <x:c r="N4352" s="77" t="str">
        <x:v>是</x:v>
      </x:c>
    </x:row>
    <x:row r="4353">
      <x:c r="A4353" s="77" t="str">
        <x:v>5475</x:v>
      </x:c>
      <x:c r="B4353" s="77" t="str">
        <x:v>德宏</x:v>
      </x:c>
      <x:c r="C4353" s="125" t="n">
        <x:v>45778</x:v>
      </x:c>
      <x:c r="D4353" s="120" t="n">
        <x:v>57379</x:v>
      </x:c>
      <x:c r="E4353" s="120" t="n">
        <x:v>84179.6871160508</x:v>
      </x:c>
      <x:c r="F4353" s="120" t="n">
        <x:v>60232.97092151003</x:v>
      </x:c>
      <x:c r="G4353" s="120" t="n">
        <x:v>86840.43335988867</x:v>
      </x:c>
      <x:c r="H4353" s="119" t="n">
        <x:v>0.46708180895538093</x:v>
      </x:c>
      <x:c r="I4353" s="119" t="n">
        <x:f>IFERROR(ABS(F4353-D4353)/ABS(D4353),"")</x:f>
        <x:v>0.04973894493647554</x:v>
      </x:c>
      <x:c r="J4353" s="119" t="n">
        <x:f>IFERROR(ABS(G4353-D4353)/ABS(D4353),"")</x:f>
        <x:v>0.513453238290815</x:v>
      </x:c>
      <x:c r="K4353" s="120" t="n">
        <x:f>E4353-D4353</x:f>
        <x:v>26800.6871160508</x:v>
      </x:c>
      <x:c r="L4353" s="77" t="str">
        <x:v>weighted_hybrid</x:v>
      </x:c>
      <x:c r="M4353" s="77" t="str">
        <x:v>是</x:v>
      </x:c>
      <x:c r="N4353" s="77" t="str">
        <x:v>是</x:v>
      </x:c>
    </x:row>
    <x:row r="4354">
      <x:c r="A4354" s="77" t="str">
        <x:v>5475</x:v>
      </x:c>
      <x:c r="B4354" s="77" t="str">
        <x:v>德宏</x:v>
      </x:c>
      <x:c r="C4354" s="125" t="n">
        <x:v>45809</x:v>
      </x:c>
      <x:c r="D4354" s="120" t="n">
        <x:v>66999</x:v>
      </x:c>
      <x:c r="E4354" s="120" t="n">
        <x:v>52483.25526477526</x:v>
      </x:c>
      <x:c r="F4354" s="120" t="n">
        <x:v>55922.77484236771</x:v>
      </x:c>
      <x:c r="G4354" s="120" t="n">
        <x:v>52101.08642282054</x:v>
      </x:c>
      <x:c r="H4354" s="119" t="n">
        <x:v>0.2166561401696255</x:v>
      </x:c>
      <x:c r="I4354" s="119" t="n">
        <x:f>IFERROR(ABS(F4354-D4354)/ABS(D4354),"")</x:f>
        <x:v>0.1653192608491513</x:v>
      </x:c>
      <x:c r="J4354" s="119" t="n">
        <x:f>IFERROR(ABS(G4354-D4354)/ABS(D4354),"")</x:f>
        <x:v>0.22236023787190048</x:v>
      </x:c>
      <x:c r="K4354" s="120" t="n">
        <x:f>E4354-D4354</x:f>
        <x:v>-14515.74473522474</x:v>
      </x:c>
      <x:c r="L4354" s="77" t="str">
        <x:v>weighted_hybrid</x:v>
      </x:c>
      <x:c r="M4354" s="77" t="str">
        <x:v>是</x:v>
      </x:c>
      <x:c r="N4354" s="77" t="str">
        <x:v>是</x:v>
      </x:c>
    </x:row>
    <x:row r="4355">
      <x:c r="A4355" s="77" t="str">
        <x:v>5475</x:v>
      </x:c>
      <x:c r="B4355" s="77" t="str">
        <x:v>德宏</x:v>
      </x:c>
      <x:c r="C4355" s="125" t="n">
        <x:v>45839</x:v>
      </x:c>
      <x:c r="D4355" s="120" t="n">
        <x:v>62999</x:v>
      </x:c>
      <x:c r="E4355" s="120" t="n">
        <x:v>60782.06069172235</x:v>
      </x:c>
      <x:c r="F4355" s="120" t="n">
        <x:v>68281.77630497914</x:v>
      </x:c>
      <x:c r="G4355" s="120" t="n">
        <x:v>59948.75895691604</x:v>
      </x:c>
      <x:c r="H4355" s="119" t="n">
        <x:v>0.035190071402365936</x:v>
      </x:c>
      <x:c r="I4355" s="119" t="n">
        <x:f>IFERROR(ABS(F4355-D4355)/ABS(D4355),"")</x:f>
        <x:v>0.08385492317305257</x:v>
      </x:c>
      <x:c r="J4355" s="119" t="n">
        <x:f>IFERROR(ABS(G4355-D4355)/ABS(D4355),"")</x:f>
        <x:v>0.04841729302185684</x:v>
      </x:c>
      <x:c r="K4355" s="120" t="n">
        <x:f>E4355-D4355</x:f>
        <x:v>-2216.9393082776514</x:v>
      </x:c>
      <x:c r="L4355" s="77" t="str">
        <x:v>weighted_hybrid</x:v>
      </x:c>
      <x:c r="M4355" s="77" t="str">
        <x:v>是</x:v>
      </x:c>
      <x:c r="N4355" s="77" t="str">
        <x:v>是</x:v>
      </x:c>
    </x:row>
    <x:row r="4356">
      <x:c r="A4356" s="77" t="str">
        <x:v>5475</x:v>
      </x:c>
      <x:c r="B4356" s="77" t="str">
        <x:v>德宏</x:v>
      </x:c>
      <x:c r="C4356" s="125" t="n">
        <x:v>45870</x:v>
      </x:c>
      <x:c r="D4356" s="120" t="n">
        <x:v>68492</x:v>
      </x:c>
      <x:c r="E4356" s="120" t="n">
        <x:v>63455.507270047856</x:v>
      </x:c>
      <x:c r="F4356" s="120" t="n">
        <x:v>73077.52756126816</x:v>
      </x:c>
      <x:c r="G4356" s="120" t="n">
        <x:v>62386.39390435671</x:v>
      </x:c>
      <x:c r="H4356" s="119" t="n">
        <x:v>0.07353402922899235</x:v>
      </x:c>
      <x:c r="I4356" s="119" t="n">
        <x:f>IFERROR(ABS(F4356-D4356)/ABS(D4356),"")</x:f>
        <x:v>0.06694982715161125</x:v>
      </x:c>
      <x:c r="J4356" s="119" t="n">
        <x:f>IFERROR(ABS(G4356-D4356)/ABS(D4356),"")</x:f>
        <x:v>0.08914334660461502</x:v>
      </x:c>
      <x:c r="K4356" s="120" t="n">
        <x:f>E4356-D4356</x:f>
        <x:v>-5036.492729952144</x:v>
      </x:c>
      <x:c r="L4356" s="77" t="str">
        <x:v>weighted_hybrid</x:v>
      </x:c>
      <x:c r="M4356" s="77" t="str">
        <x:v>是</x:v>
      </x:c>
      <x:c r="N4356" s="77" t="str">
        <x:v>是</x:v>
      </x:c>
    </x:row>
    <x:row r="4357">
      <x:c r="A4357" s="77" t="str">
        <x:v>5475</x:v>
      </x:c>
      <x:c r="B4357" s="77" t="str">
        <x:v>德宏</x:v>
      </x:c>
      <x:c r="C4357" s="125" t="n">
        <x:v>45901</x:v>
      </x:c>
      <x:c r="D4357" s="120" t="n">
        <x:v>98818</x:v>
      </x:c>
      <x:c r="E4357" s="120" t="n">
        <x:v>65835.41313974584</x:v>
      </x:c>
      <x:c r="F4357" s="120" t="n">
        <x:v>71873.9086544074</x:v>
      </x:c>
      <x:c r="G4357" s="120" t="n">
        <x:v>65164.46919367233</x:v>
      </x:c>
      <x:c r="H4357" s="119" t="n">
        <x:v>0.3337710423227971</x:v>
      </x:c>
      <x:c r="I4357" s="119" t="n">
        <x:f>IFERROR(ABS(F4357-D4357)/ABS(D4357),"")</x:f>
        <x:v>0.2726637995668057</x:v>
      </x:c>
      <x:c r="J4357" s="119" t="n">
        <x:f>IFERROR(ABS(G4357-D4357)/ABS(D4357),"")</x:f>
        <x:v>0.3405607359623517</x:v>
      </x:c>
      <x:c r="K4357" s="120" t="n">
        <x:f>E4357-D4357</x:f>
        <x:v>-32982.58686025416</x:v>
      </x:c>
      <x:c r="L4357" s="77" t="str">
        <x:v>weighted_hybrid</x:v>
      </x:c>
      <x:c r="M4357" s="77" t="str">
        <x:v>是</x:v>
      </x:c>
      <x:c r="N4357" s="77" t="str">
        <x:v>是</x:v>
      </x:c>
    </x:row>
    <x:row r="4358">
      <x:c r="A4358" s="77" t="str">
        <x:v>5475</x:v>
      </x:c>
      <x:c r="B4358" s="77" t="str">
        <x:v>德宏</x:v>
      </x:c>
      <x:c r="C4358" s="125" t="n">
        <x:v>45931</x:v>
      </x:c>
      <x:c r="D4358" s="120" t="n">
        <x:v>79330</x:v>
      </x:c>
      <x:c r="E4358" s="120" t="n">
        <x:v>81498.11527466238</x:v>
      </x:c>
      <x:c r="F4358" s="120" t="n">
        <x:v>75536.48725459506</x:v>
      </x:c>
      <x:c r="G4358" s="120" t="n">
        <x:v>82160.51838800318</x:v>
      </x:c>
      <x:c r="H4358" s="119" t="n">
        <x:v>0.02733033246769677</x:v>
      </x:c>
      <x:c r="I4358" s="119" t="n">
        <x:f>IFERROR(ABS(F4358-D4358)/ABS(D4358),"")</x:f>
        <x:v>0.04781939676547253</x:v>
      </x:c>
      <x:c r="J4358" s="119" t="n">
        <x:f>IFERROR(ABS(G4358-D4358)/ABS(D4358),"")</x:f>
        <x:v>0.03568030238249317</x:v>
      </x:c>
      <x:c r="K4358" s="120" t="n">
        <x:f>E4358-D4358</x:f>
        <x:v>2168.1152746623848</x:v>
      </x:c>
      <x:c r="L4358" s="77" t="str">
        <x:v>weighted_hybrid</x:v>
      </x:c>
      <x:c r="M4358" s="77" t="str">
        <x:v>是</x:v>
      </x:c>
      <x:c r="N4358" s="77" t="str">
        <x:v>是</x:v>
      </x:c>
    </x:row>
    <x:row r="4359">
      <x:c r="A4359" s="77" t="str">
        <x:v>5475</x:v>
      </x:c>
      <x:c r="B4359" s="77" t="str">
        <x:v>德宏</x:v>
      </x:c>
      <x:c r="C4359" s="125" t="n">
        <x:v>45962</x:v>
      </x:c>
      <x:c r="D4359" s="120" t="n">
        <x:v>88665</x:v>
      </x:c>
      <x:c r="E4359" s="120" t="n">
        <x:v>80402.54475191612</x:v>
      </x:c>
      <x:c r="F4359" s="120" t="n">
        <x:v>84843.58183824012</x:v>
      </x:c>
      <x:c r="G4359" s="120" t="n">
        <x:v>79909.09618676902</x:v>
      </x:c>
      <x:c r="H4359" s="119" t="n">
        <x:v>0.09318733714638103</x:v>
      </x:c>
      <x:c r="I4359" s="119" t="n">
        <x:f>IFERROR(ABS(F4359-D4359)/ABS(D4359),"")</x:f>
        <x:v>0.04309951121366808</x:v>
      </x:c>
      <x:c r="J4359" s="119" t="n">
        <x:f>IFERROR(ABS(G4359-D4359)/ABS(D4359),"")</x:f>
        <x:v>0.09875265113890463</x:v>
      </x:c>
      <x:c r="K4359" s="120" t="n">
        <x:f>E4359-D4359</x:f>
        <x:v>-8262.455248083876</x:v>
      </x:c>
      <x:c r="L4359" s="77" t="str">
        <x:v>weighted_hybrid</x:v>
      </x:c>
      <x:c r="M4359" s="77" t="str">
        <x:v>是</x:v>
      </x:c>
      <x:c r="N4359" s="77" t="str">
        <x:v>是</x:v>
      </x:c>
    </x:row>
    <x:row r="4360">
      <x:c r="A4360" s="77" t="str">
        <x:v>5475</x:v>
      </x:c>
      <x:c r="B4360" s="77" t="str">
        <x:v>德宏</x:v>
      </x:c>
      <x:c r="C4360" s="125" t="n">
        <x:v>45992</x:v>
      </x:c>
      <x:c r="D4360" s="120" t="n">
        <x:v>112616</x:v>
      </x:c>
      <x:c r="E4360" s="120" t="n">
        <x:v>104507.39580698228</x:v>
      </x:c>
      <x:c r="F4360" s="120" t="n">
        <x:v>98593.13358946852</x:v>
      </x:c>
      <x:c r="G4360" s="120" t="n">
        <x:v>105164.5360533727</x:v>
      </x:c>
      <x:c r="H4360" s="119" t="n">
        <x:v>0.07200223940663597</x:v>
      </x:c>
      <x:c r="I4360" s="119" t="n">
        <x:f>IFERROR(ABS(F4360-D4360)/ABS(D4360),"")</x:f>
        <x:v>0.12451930818472937</x:v>
      </x:c>
      <x:c r="J4360" s="119" t="n">
        <x:f>IFERROR(ABS(G4360-D4360)/ABS(D4360),"")</x:f>
        <x:v>0.06616700954240333</x:v>
      </x:c>
      <x:c r="K4360" s="120" t="n">
        <x:f>E4360-D4360</x:f>
        <x:v>-8108.604193017716</x:v>
      </x:c>
      <x:c r="L4360" s="77" t="str">
        <x:v>weighted_hybrid</x:v>
      </x:c>
      <x:c r="M4360" s="77" t="str">
        <x:v>是</x:v>
      </x:c>
      <x:c r="N4360" s="77" t="str">
        <x:v>是</x:v>
      </x:c>
    </x:row>
    <x:row r="4361">
      <x:c r="A4361" s="77" t="str">
        <x:v>5484</x:v>
      </x:c>
      <x:c r="B4361" s="77" t="str">
        <x:v>慧友</x:v>
      </x:c>
      <x:c r="C4361" s="125" t="n">
        <x:v>45658</x:v>
      </x:c>
      <x:c r="D4361" s="120" t="n">
        <x:v>21275</x:v>
      </x:c>
      <x:c r="E4361" s="120" t="n">
        <x:v>20618.759803851175</x:v>
      </x:c>
      <x:c r="F4361" s="120" t="n">
        <x:v>19236.93856606372</x:v>
      </x:c>
      <x:c r="G4361" s="120" t="n">
        <x:v>20772.29549693867</x:v>
      </x:c>
      <x:c r="H4361" s="119" t="n">
        <x:v>0.030845602639192712</x:v>
      </x:c>
      <x:c r="I4361" s="119" t="n">
        <x:f>IFERROR(ABS(F4361-D4361)/ABS(D4361),"")</x:f>
        <x:v>0.09579607210041269</x:v>
      </x:c>
      <x:c r="J4361" s="119" t="n">
        <x:f>IFERROR(ABS(G4361-D4361)/ABS(D4361),"")</x:f>
        <x:v>0.023628883810168266</x:v>
      </x:c>
      <x:c r="K4361" s="120" t="n">
        <x:f>E4361-D4361</x:f>
        <x:v>-656.2401961488249</x:v>
      </x:c>
      <x:c r="L4361" s="77" t="str">
        <x:v>weighted_hybrid</x:v>
      </x:c>
      <x:c r="M4361" s="77" t="str">
        <x:v>是</x:v>
      </x:c>
      <x:c r="N4361" s="77" t="str">
        <x:v>是</x:v>
      </x:c>
    </x:row>
    <x:row r="4362">
      <x:c r="A4362" s="77" t="str">
        <x:v>5484</x:v>
      </x:c>
      <x:c r="B4362" s="77" t="str">
        <x:v>慧友</x:v>
      </x:c>
      <x:c r="C4362" s="125" t="n">
        <x:v>45689</x:v>
      </x:c>
      <x:c r="D4362" s="120" t="n">
        <x:v>30876</x:v>
      </x:c>
      <x:c r="E4362" s="120" t="n">
        <x:v>17616.677429762807</x:v>
      </x:c>
      <x:c r="F4362" s="120" t="n">
        <x:v>24832.635884383504</x:v>
      </x:c>
      <x:c r="G4362" s="120" t="n">
        <x:v>16814.90426813828</x:v>
      </x:c>
      <x:c r="H4362" s="119" t="n">
        <x:v>0.42943783424786874</x:v>
      </x:c>
      <x:c r="I4362" s="119" t="n">
        <x:f>IFERROR(ABS(F4362-D4362)/ABS(D4362),"")</x:f>
        <x:v>0.19573015013656225</x:v>
      </x:c>
      <x:c r="J4362" s="119" t="n">
        <x:f>IFERROR(ABS(G4362-D4362)/ABS(D4362),"")</x:f>
        <x:v>0.45540535470468063</x:v>
      </x:c>
      <x:c r="K4362" s="120" t="n">
        <x:f>E4362-D4362</x:f>
        <x:v>-13259.322570237193</x:v>
      </x:c>
      <x:c r="L4362" s="77" t="str">
        <x:v>weighted_hybrid</x:v>
      </x:c>
      <x:c r="M4362" s="77" t="str">
        <x:v>是</x:v>
      </x:c>
      <x:c r="N4362" s="77" t="str">
        <x:v>是</x:v>
      </x:c>
    </x:row>
    <x:row r="4363">
      <x:c r="A4363" s="77" t="str">
        <x:v>5484</x:v>
      </x:c>
      <x:c r="B4363" s="77" t="str">
        <x:v>慧友</x:v>
      </x:c>
      <x:c r="C4363" s="125" t="n">
        <x:v>45717</x:v>
      </x:c>
      <x:c r="D4363" s="120" t="n">
        <x:v>35833</x:v>
      </x:c>
      <x:c r="E4363" s="120" t="n">
        <x:v>24535.750186043355</x:v>
      </x:c>
      <x:c r="F4363" s="120" t="n">
        <x:v>33021.60134096584</x:v>
      </x:c>
      <x:c r="G4363" s="120" t="n">
        <x:v>23592.877835496412</x:v>
      </x:c>
      <x:c r="H4363" s="119" t="n">
        <x:v>0.3152750206222377</x:v>
      </x:c>
      <x:c r="I4363" s="119" t="n">
        <x:f>IFERROR(ABS(F4363-D4363)/ABS(D4363),"")</x:f>
        <x:v>0.07845836684157506</x:v>
      </x:c>
      <x:c r="J4363" s="119" t="n">
        <x:f>IFERROR(ABS(G4363-D4363)/ABS(D4363),"")</x:f>
        <x:v>0.34158798215342245</x:v>
      </x:c>
      <x:c r="K4363" s="120" t="n">
        <x:f>E4363-D4363</x:f>
        <x:v>-11297.249813956645</x:v>
      </x:c>
      <x:c r="L4363" s="77" t="str">
        <x:v>weighted_hybrid</x:v>
      </x:c>
      <x:c r="M4363" s="77" t="str">
        <x:v>是</x:v>
      </x:c>
      <x:c r="N4363" s="77" t="str">
        <x:v>是</x:v>
      </x:c>
    </x:row>
    <x:row r="4364">
      <x:c r="A4364" s="77" t="str">
        <x:v>5484</x:v>
      </x:c>
      <x:c r="B4364" s="77" t="str">
        <x:v>慧友</x:v>
      </x:c>
      <x:c r="C4364" s="125" t="n">
        <x:v>45748</x:v>
      </x:c>
      <x:c r="D4364" s="120" t="n">
        <x:v>46065</x:v>
      </x:c>
      <x:c r="E4364" s="120" t="n">
        <x:v>46614.72822086924</x:v>
      </x:c>
      <x:c r="F4364" s="120" t="n">
        <x:v>37412.3441358247</x:v>
      </x:c>
      <x:c r="G4364" s="120" t="n">
        <x:v>47637.21534142975</x:v>
      </x:c>
      <x:c r="H4364" s="119" t="n">
        <x:v>0.011933750588716843</x:v>
      </x:c>
      <x:c r="I4364" s="119" t="n">
        <x:f>IFERROR(ABS(F4364-D4364)/ABS(D4364),"")</x:f>
        <x:v>0.18783579429448172</x:v>
      </x:c>
      <x:c r="J4364" s="119" t="n">
        <x:f>IFERROR(ABS(G4364-D4364)/ABS(D4364),"")</x:f>
        <x:v>0.0341303666868501</x:v>
      </x:c>
      <x:c r="K4364" s="120" t="n">
        <x:f>E4364-D4364</x:f>
        <x:v>549.7282208692413</x:v>
      </x:c>
      <x:c r="L4364" s="77" t="str">
        <x:v>weighted_hybrid</x:v>
      </x:c>
      <x:c r="M4364" s="77" t="str">
        <x:v>是</x:v>
      </x:c>
      <x:c r="N4364" s="77" t="str">
        <x:v>是</x:v>
      </x:c>
    </x:row>
    <x:row r="4365">
      <x:c r="A4365" s="77" t="str">
        <x:v>5484</x:v>
      </x:c>
      <x:c r="B4365" s="77" t="str">
        <x:v>慧友</x:v>
      </x:c>
      <x:c r="C4365" s="125" t="n">
        <x:v>45778</x:v>
      </x:c>
      <x:c r="D4365" s="120" t="n">
        <x:v>32066</x:v>
      </x:c>
      <x:c r="E4365" s="120" t="n">
        <x:v>57077.33239578697</x:v>
      </x:c>
      <x:c r="F4365" s="120" t="n">
        <x:v>47725.38447819993</x:v>
      </x:c>
      <x:c r="G4365" s="120" t="n">
        <x:v>58116.43771996331</x:v>
      </x:c>
      <x:c r="H4365" s="119" t="n">
        <x:v>0.7799953968623143</x:v>
      </x:c>
      <x:c r="I4365" s="119" t="n">
        <x:f>IFERROR(ABS(F4365-D4365)/ABS(D4365),"")</x:f>
        <x:v>0.48834854606748357</x:v>
      </x:c>
      <x:c r="J4365" s="119" t="n">
        <x:f>IFERROR(ABS(G4365-D4365)/ABS(D4365),"")</x:f>
        <x:v>0.8124006025061844</x:v>
      </x:c>
      <x:c r="K4365" s="120" t="n">
        <x:f>E4365-D4365</x:f>
        <x:v>25011.332395786972</x:v>
      </x:c>
      <x:c r="L4365" s="77" t="str">
        <x:v>weighted_hybrid</x:v>
      </x:c>
      <x:c r="M4365" s="77" t="str">
        <x:v>是</x:v>
      </x:c>
      <x:c r="N4365" s="77" t="str">
        <x:v>是</x:v>
      </x:c>
    </x:row>
    <x:row r="4366">
      <x:c r="A4366" s="77" t="str">
        <x:v>5484</x:v>
      </x:c>
      <x:c r="B4366" s="77" t="str">
        <x:v>慧友</x:v>
      </x:c>
      <x:c r="C4366" s="125" t="n">
        <x:v>45809</x:v>
      </x:c>
      <x:c r="D4366" s="120" t="n">
        <x:v>40883</x:v>
      </x:c>
      <x:c r="E4366" s="120" t="n">
        <x:v>44551.591241231334</x:v>
      </x:c>
      <x:c r="F4366" s="120" t="n">
        <x:v>41456.31563952982</x:v>
      </x:c>
      <x:c r="G4366" s="120" t="n">
        <x:v>44895.5107525315</x:v>
      </x:c>
      <x:c r="H4366" s="119" t="n">
        <x:v>0.08973390507622567</x:v>
      </x:c>
      <x:c r="I4366" s="119" t="n">
        <x:f>IFERROR(ABS(F4366-D4366)/ABS(D4366),"")</x:f>
        <x:v>0.014023326065352861</x:v>
      </x:c>
      <x:c r="J4366" s="119" t="n">
        <x:f>IFERROR(ABS(G4366-D4366)/ABS(D4366),"")</x:f>
        <x:v>0.09814619163298935</x:v>
      </x:c>
      <x:c r="K4366" s="120" t="n">
        <x:f>E4366-D4366</x:f>
        <x:v>3668.5912412313337</x:v>
      </x:c>
      <x:c r="L4366" s="77" t="str">
        <x:v>weighted_hybrid</x:v>
      </x:c>
      <x:c r="M4366" s="77" t="str">
        <x:v>是</x:v>
      </x:c>
      <x:c r="N4366" s="77" t="str">
        <x:v>是</x:v>
      </x:c>
    </x:row>
    <x:row r="4367">
      <x:c r="A4367" s="77" t="str">
        <x:v>5484</x:v>
      </x:c>
      <x:c r="B4367" s="77" t="str">
        <x:v>慧友</x:v>
      </x:c>
      <x:c r="C4367" s="125" t="n">
        <x:v>45839</x:v>
      </x:c>
      <x:c r="D4367" s="120" t="n">
        <x:v>36553</x:v>
      </x:c>
      <x:c r="E4367" s="120" t="n">
        <x:v>30355.445326084067</x:v>
      </x:c>
      <x:c r="F4367" s="120" t="n">
        <x:v>35845.77148948373</x:v>
      </x:c>
      <x:c r="G4367" s="120" t="n">
        <x:v>29745.409085706324</x:v>
      </x:c>
      <x:c r="H4367" s="119" t="n">
        <x:v>0.16954982283029937</x:v>
      </x:c>
      <x:c r="I4367" s="119" t="n">
        <x:f>IFERROR(ABS(F4367-D4367)/ABS(D4367),"")</x:f>
        <x:v>0.01934802917725676</x:v>
      </x:c>
      <x:c r="J4367" s="119" t="n">
        <x:f>IFERROR(ABS(G4367-D4367)/ABS(D4367),"")</x:f>
        <x:v>0.18623891101397083</x:v>
      </x:c>
      <x:c r="K4367" s="120" t="n">
        <x:f>E4367-D4367</x:f>
        <x:v>-6197.554673915933</x:v>
      </x:c>
      <x:c r="L4367" s="77" t="str">
        <x:v>weighted_hybrid</x:v>
      </x:c>
      <x:c r="M4367" s="77" t="str">
        <x:v>是</x:v>
      </x:c>
      <x:c r="N4367" s="77" t="str">
        <x:v>是</x:v>
      </x:c>
    </x:row>
    <x:row r="4368">
      <x:c r="A4368" s="77" t="str">
        <x:v>5484</x:v>
      </x:c>
      <x:c r="B4368" s="77" t="str">
        <x:v>慧友</x:v>
      </x:c>
      <x:c r="C4368" s="125" t="n">
        <x:v>45870</x:v>
      </x:c>
      <x:c r="D4368" s="120" t="n">
        <x:v>42872</x:v>
      </x:c>
      <x:c r="E4368" s="120" t="n">
        <x:v>31015.32352412658</x:v>
      </x:c>
      <x:c r="F4368" s="120" t="n">
        <x:v>36992.34421454343</x:v>
      </x:c>
      <x:c r="G4368" s="120" t="n">
        <x:v>30351.21011408026</x:v>
      </x:c>
      <x:c r="H4368" s="119" t="n">
        <x:v>0.2765599103347971</x:v>
      </x:c>
      <x:c r="I4368" s="119" t="n">
        <x:f>IFERROR(ABS(F4368-D4368)/ABS(D4368),"")</x:f>
        <x:v>0.1371444249266787</x:v>
      </x:c>
      <x:c r="J4368" s="119" t="n">
        <x:f>IFERROR(ABS(G4368-D4368)/ABS(D4368),"")</x:f>
        <x:v>0.29205051982458813</x:v>
      </x:c>
      <x:c r="K4368" s="120" t="n">
        <x:f>E4368-D4368</x:f>
        <x:v>-11856.67647587342</x:v>
      </x:c>
      <x:c r="L4368" s="77" t="str">
        <x:v>weighted_hybrid</x:v>
      </x:c>
      <x:c r="M4368" s="77" t="str">
        <x:v>是</x:v>
      </x:c>
      <x:c r="N4368" s="77" t="str">
        <x:v>是</x:v>
      </x:c>
    </x:row>
    <x:row r="4369">
      <x:c r="A4369" s="77" t="str">
        <x:v>5484</x:v>
      </x:c>
      <x:c r="B4369" s="77" t="str">
        <x:v>慧友</x:v>
      </x:c>
      <x:c r="C4369" s="125" t="n">
        <x:v>45901</x:v>
      </x:c>
      <x:c r="D4369" s="120" t="n">
        <x:v>45220</x:v>
      </x:c>
      <x:c r="E4369" s="120" t="n">
        <x:v>31865.29474982451</x:v>
      </x:c>
      <x:c r="F4369" s="120" t="n">
        <x:v>36389.43790246151</x:v>
      </x:c>
      <x:c r="G4369" s="120" t="n">
        <x:v>31362.612177309285</x:v>
      </x:c>
      <x:c r="H4369" s="119" t="n">
        <x:v>0.29532740491321297</x:v>
      </x:c>
      <x:c r="I4369" s="119" t="n">
        <x:f>IFERROR(ABS(F4369-D4369)/ABS(D4369),"")</x:f>
        <x:v>0.19528001100262027</x:v>
      </x:c>
      <x:c r="J4369" s="119" t="n">
        <x:f>IFERROR(ABS(G4369-D4369)/ABS(D4369),"")</x:f>
        <x:v>0.30644378201439</x:v>
      </x:c>
      <x:c r="K4369" s="120" t="n">
        <x:f>E4369-D4369</x:f>
        <x:v>-13354.705250175492</x:v>
      </x:c>
      <x:c r="L4369" s="77" t="str">
        <x:v>weighted_hybrid</x:v>
      </x:c>
      <x:c r="M4369" s="77" t="str">
        <x:v>是</x:v>
      </x:c>
      <x:c r="N4369" s="77" t="str">
        <x:v>是</x:v>
      </x:c>
    </x:row>
    <x:row r="4370">
      <x:c r="A4370" s="77" t="str">
        <x:v>5484</x:v>
      </x:c>
      <x:c r="B4370" s="77" t="str">
        <x:v>慧友</x:v>
      </x:c>
      <x:c r="C4370" s="125" t="n">
        <x:v>45931</x:v>
      </x:c>
      <x:c r="D4370" s="120" t="n">
        <x:v>62050</x:v>
      </x:c>
      <x:c r="E4370" s="120" t="n">
        <x:v>43870.249242519276</x:v>
      </x:c>
      <x:c r="F4370" s="120" t="n">
        <x:v>40993.58587381444</x:v>
      </x:c>
      <x:c r="G4370" s="120" t="n">
        <x:v>44189.8785057087</x:v>
      </x:c>
      <x:c r="H4370" s="119" t="n">
        <x:v>0.29298550777567645</x:v>
      </x:c>
      <x:c r="I4370" s="119" t="n">
        <x:f>IFERROR(ABS(F4370-D4370)/ABS(D4370),"")</x:f>
        <x:v>0.33934591661862307</x:v>
      </x:c>
      <x:c r="J4370" s="119" t="n">
        <x:f>IFERROR(ABS(G4370-D4370)/ABS(D4370),"")</x:f>
        <x:v>0.2878343512375713</x:v>
      </x:c>
      <x:c r="K4370" s="120" t="n">
        <x:f>E4370-D4370</x:f>
        <x:v>-18179.750757480724</x:v>
      </x:c>
      <x:c r="L4370" s="77" t="str">
        <x:v>weighted_hybrid</x:v>
      </x:c>
      <x:c r="M4370" s="77" t="str">
        <x:v>是</x:v>
      </x:c>
      <x:c r="N4370" s="77" t="str">
        <x:v>是</x:v>
      </x:c>
    </x:row>
    <x:row r="4371">
      <x:c r="A4371" s="77" t="str">
        <x:v>5484</x:v>
      </x:c>
      <x:c r="B4371" s="77" t="str">
        <x:v>慧友</x:v>
      </x:c>
      <x:c r="C4371" s="125" t="n">
        <x:v>45962</x:v>
      </x:c>
      <x:c r="D4371" s="120" t="n">
        <x:v>54462</x:v>
      </x:c>
      <x:c r="E4371" s="120" t="n">
        <x:v>65578.4063455886</x:v>
      </x:c>
      <x:c r="F4371" s="120" t="n">
        <x:v>50339.31563984724</x:v>
      </x:c>
      <x:c r="G4371" s="120" t="n">
        <x:v>67271.63864622654</x:v>
      </x:c>
      <x:c r="H4371" s="119" t="n">
        <x:v>0.20411307600875117</x:v>
      </x:c>
      <x:c r="I4371" s="119" t="n">
        <x:f>IFERROR(ABS(F4371-D4371)/ABS(D4371),"")</x:f>
        <x:v>0.07569836510140572</x:v>
      </x:c>
      <x:c r="J4371" s="119" t="n">
        <x:f>IFERROR(ABS(G4371-D4371)/ABS(D4371),"")</x:f>
        <x:v>0.23520323613210195</x:v>
      </x:c>
      <x:c r="K4371" s="120" t="n">
        <x:f>E4371-D4371</x:f>
        <x:v>11116.406345588606</x:v>
      </x:c>
      <x:c r="L4371" s="77" t="str">
        <x:v>weighted_hybrid</x:v>
      </x:c>
      <x:c r="M4371" s="77" t="str">
        <x:v>是</x:v>
      </x:c>
      <x:c r="N4371" s="77" t="str">
        <x:v>是</x:v>
      </x:c>
    </x:row>
    <x:row r="4372">
      <x:c r="A4372" s="77" t="str">
        <x:v>5484</x:v>
      </x:c>
      <x:c r="B4372" s="77" t="str">
        <x:v>慧友</x:v>
      </x:c>
      <x:c r="C4372" s="125" t="n">
        <x:v>45992</x:v>
      </x:c>
      <x:c r="D4372" s="120" t="n">
        <x:v>60427</x:v>
      </x:c>
      <x:c r="E4372" s="120" t="n">
        <x:v>29897.043646045127</x:v>
      </x:c>
      <x:c r="F4372" s="120" t="n">
        <x:v>37038.5974072161</x:v>
      </x:c>
      <x:c r="G4372" s="120" t="n">
        <x:v>29103.537672581686</x:v>
      </x:c>
      <x:c r="H4372" s="119" t="n">
        <x:v>0.5052370025643317</x:v>
      </x:c>
      <x:c r="I4372" s="119" t="n">
        <x:f>IFERROR(ABS(F4372-D4372)/ABS(D4372),"")</x:f>
        <x:v>0.38705218847177425</x:v>
      </x:c>
      <x:c r="J4372" s="119" t="n">
        <x:f>IFERROR(ABS(G4372-D4372)/ABS(D4372),"")</x:f>
        <x:v>0.5183686485746158</x:v>
      </x:c>
      <x:c r="K4372" s="120" t="n">
        <x:f>E4372-D4372</x:f>
        <x:v>-30529.956353954873</x:v>
      </x:c>
      <x:c r="L4372" s="77" t="str">
        <x:v>weighted_hybrid</x:v>
      </x:c>
      <x:c r="M4372" s="77" t="str">
        <x:v>是</x:v>
      </x:c>
      <x:c r="N4372" s="77" t="str">
        <x:v>是</x:v>
      </x:c>
    </x:row>
    <x:row r="4373">
      <x:c r="A4373" s="77" t="str">
        <x:v>5490</x:v>
      </x:c>
      <x:c r="B4373" s="77" t="str">
        <x:v>同亨</x:v>
      </x:c>
      <x:c r="C4373" s="125" t="n">
        <x:v>45658</x:v>
      </x:c>
      <x:c r="D4373" s="120" t="n">
        <x:v>129272</x:v>
      </x:c>
      <x:c r="E4373" s="120" t="n">
        <x:v>139545.85723756897</x:v>
      </x:c>
      <x:c r="F4373" s="120" t="n">
        <x:v>47148.48809974994</x:v>
      </x:c>
      <x:c r="G4373" s="120" t="n">
        <x:v>149812.23158621552</x:v>
      </x:c>
      <x:c r="H4373" s="119" t="n">
        <x:v>0.07947472954366738</x:v>
      </x:c>
      <x:c r="I4373" s="119" t="n">
        <x:f>IFERROR(ABS(F4373-D4373)/ABS(D4373),"")</x:f>
        <x:v>0.6352768727972806</x:v>
      </x:c>
      <x:c r="J4373" s="119" t="n">
        <x:f>IFERROR(ABS(G4373-D4373)/ABS(D4373),"")</x:f>
        <x:v>0.15889157424821712</x:v>
      </x:c>
      <x:c r="K4373" s="120" t="n">
        <x:f>E4373-D4373</x:f>
        <x:v>10273.85723756897</x:v>
      </x:c>
      <x:c r="L4373" s="77" t="str">
        <x:v>weighted_hybrid</x:v>
      </x:c>
      <x:c r="M4373" s="77" t="str">
        <x:v>是</x:v>
      </x:c>
      <x:c r="N4373" s="77" t="str">
        <x:v>是</x:v>
      </x:c>
    </x:row>
    <x:row r="4374">
      <x:c r="A4374" s="77" t="str">
        <x:v>5490</x:v>
      </x:c>
      <x:c r="B4374" s="77" t="str">
        <x:v>同亨</x:v>
      </x:c>
      <x:c r="C4374" s="125" t="n">
        <x:v>45689</x:v>
      </x:c>
      <x:c r="D4374" s="120" t="n">
        <x:v>133922</x:v>
      </x:c>
      <x:c r="E4374" s="120" t="n">
        <x:v>111935.0533595234</x:v>
      </x:c>
      <x:c r="F4374" s="120" t="n">
        <x:v>133028.64776677435</x:v>
      </x:c>
      <x:c r="G4374" s="120" t="n">
        <x:v>109591.32064760663</x:v>
      </x:c>
      <x:c r="H4374" s="119" t="n">
        <x:v>0.1641772572129792</x:v>
      </x:c>
      <x:c r="I4374" s="119" t="n">
        <x:f>IFERROR(ABS(F4374-D4374)/ABS(D4374),"")</x:f>
        <x:v>0.006670690649972778</x:v>
      </x:c>
      <x:c r="J4374" s="119" t="n">
        <x:f>IFERROR(ABS(G4374-D4374)/ABS(D4374),"")</x:f>
        <x:v>0.18167798683109104</x:v>
      </x:c>
      <x:c r="K4374" s="120" t="n">
        <x:f>E4374-D4374</x:f>
        <x:v>-21986.9466404766</x:v>
      </x:c>
      <x:c r="L4374" s="77" t="str">
        <x:v>weighted_hybrid</x:v>
      </x:c>
      <x:c r="M4374" s="77" t="str">
        <x:v>是</x:v>
      </x:c>
      <x:c r="N4374" s="77" t="str">
        <x:v>是</x:v>
      </x:c>
    </x:row>
    <x:row r="4375">
      <x:c r="A4375" s="77" t="str">
        <x:v>5490</x:v>
      </x:c>
      <x:c r="B4375" s="77" t="str">
        <x:v>同亨</x:v>
      </x:c>
      <x:c r="C4375" s="125" t="n">
        <x:v>45717</x:v>
      </x:c>
      <x:c r="D4375" s="120" t="n">
        <x:v>157929</x:v>
      </x:c>
      <x:c r="E4375" s="120" t="n">
        <x:v>128640.8825064842</x:v>
      </x:c>
      <x:c r="F4375" s="120" t="n">
        <x:v>159243.51256806694</x:v>
      </x:c>
      <x:c r="G4375" s="120" t="n">
        <x:v>125240.59027741944</x:v>
      </x:c>
      <x:c r="H4375" s="119" t="n">
        <x:v>0.1854511678888349</x:v>
      </x:c>
      <x:c r="I4375" s="119" t="n">
        <x:f>IFERROR(ABS(F4375-D4375)/ABS(D4375),"")</x:f>
        <x:v>0.00832344007792707</x:v>
      </x:c>
      <x:c r="J4375" s="119" t="n">
        <x:f>IFERROR(ABS(G4375-D4375)/ABS(D4375),"")</x:f>
        <x:v>0.2069816798851418</x:v>
      </x:c>
      <x:c r="K4375" s="120" t="n">
        <x:f>E4375-D4375</x:f>
        <x:v>-29288.117493515805</x:v>
      </x:c>
      <x:c r="L4375" s="77" t="str">
        <x:v>weighted_hybrid</x:v>
      </x:c>
      <x:c r="M4375" s="77" t="str">
        <x:v>是</x:v>
      </x:c>
      <x:c r="N4375" s="77" t="str">
        <x:v>是</x:v>
      </x:c>
    </x:row>
    <x:row r="4376">
      <x:c r="A4376" s="77" t="str">
        <x:v>5490</x:v>
      </x:c>
      <x:c r="B4376" s="77" t="str">
        <x:v>同亨</x:v>
      </x:c>
      <x:c r="C4376" s="125" t="n">
        <x:v>45748</x:v>
      </x:c>
      <x:c r="D4376" s="120" t="n">
        <x:v>105170</x:v>
      </x:c>
      <x:c r="E4376" s="120" t="n">
        <x:v>125304.94480284394</x:v>
      </x:c>
      <x:c r="F4376" s="120" t="n">
        <x:v>94700.647742955</x:v>
      </x:c>
      <x:c r="G4376" s="120" t="n">
        <x:v>128705.4222539427</x:v>
      </x:c>
      <x:c r="H4376" s="119" t="n">
        <x:v>0.191451410124978</x:v>
      </x:c>
      <x:c r="I4376" s="119" t="n">
        <x:f>IFERROR(ABS(F4376-D4376)/ABS(D4376),"")</x:f>
        <x:v>0.09954694548868499</x:v>
      </x:c>
      <x:c r="J4376" s="119" t="n">
        <x:f>IFERROR(ABS(G4376-D4376)/ABS(D4376),"")</x:f>
        <x:v>0.22378456074871825</x:v>
      </x:c>
      <x:c r="K4376" s="120" t="n">
        <x:f>E4376-D4376</x:f>
        <x:v>20134.944802843936</x:v>
      </x:c>
      <x:c r="L4376" s="77" t="str">
        <x:v>weighted_hybrid</x:v>
      </x:c>
      <x:c r="M4376" s="77" t="str">
        <x:v>是</x:v>
      </x:c>
      <x:c r="N4376" s="77" t="str">
        <x:v>是</x:v>
      </x:c>
    </x:row>
    <x:row r="4377">
      <x:c r="A4377" s="77" t="str">
        <x:v>5490</x:v>
      </x:c>
      <x:c r="B4377" s="77" t="str">
        <x:v>同亨</x:v>
      </x:c>
      <x:c r="C4377" s="125" t="n">
        <x:v>45778</x:v>
      </x:c>
      <x:c r="D4377" s="120" t="n">
        <x:v>112232</x:v>
      </x:c>
      <x:c r="E4377" s="120" t="n">
        <x:v>159346.7864010624</x:v>
      </x:c>
      <x:c r="F4377" s="120" t="n">
        <x:v>201920.6330410437</x:v>
      </x:c>
      <x:c r="G4377" s="120" t="n">
        <x:v>154616.35899662002</x:v>
      </x:c>
      <x:c r="H4377" s="119" t="n">
        <x:v>0.41979815383368724</x:v>
      </x:c>
      <x:c r="I4377" s="119" t="n">
        <x:f>IFERROR(ABS(F4377-D4377)/ABS(D4377),"")</x:f>
        <x:v>0.7991360132675503</x:v>
      </x:c>
      <x:c r="J4377" s="119" t="n">
        <x:f>IFERROR(ABS(G4377-D4377)/ABS(D4377),"")</x:f>
        <x:v>0.37764950278548026</x:v>
      </x:c>
      <x:c r="K4377" s="120" t="n">
        <x:f>E4377-D4377</x:f>
        <x:v>47114.78640106239</x:v>
      </x:c>
      <x:c r="L4377" s="77" t="str">
        <x:v>weighted_hybrid</x:v>
      </x:c>
      <x:c r="M4377" s="77" t="str">
        <x:v>是</x:v>
      </x:c>
      <x:c r="N4377" s="77" t="str">
        <x:v>是</x:v>
      </x:c>
    </x:row>
    <x:row r="4378">
      <x:c r="A4378" s="77" t="str">
        <x:v>5490</x:v>
      </x:c>
      <x:c r="B4378" s="77" t="str">
        <x:v>同亨</x:v>
      </x:c>
      <x:c r="C4378" s="125" t="n">
        <x:v>45809</x:v>
      </x:c>
      <x:c r="D4378" s="120" t="n">
        <x:v>119568</x:v>
      </x:c>
      <x:c r="E4378" s="120" t="n">
        <x:v>130634.11630675895</x:v>
      </x:c>
      <x:c r="F4378" s="120" t="n">
        <x:v>95080.4506756029</x:v>
      </x:c>
      <x:c r="G4378" s="120" t="n">
        <x:v>134584.5235991096</x:v>
      </x:c>
      <x:c r="H4378" s="119" t="n">
        <x:v>0.09255081883747283</x:v>
      </x:c>
      <x:c r="I4378" s="119" t="n">
        <x:f>IFERROR(ABS(F4378-D4378)/ABS(D4378),"")</x:f>
        <x:v>0.20480019172685918</x:v>
      </x:c>
      <x:c r="J4378" s="119" t="n">
        <x:f>IFERROR(ABS(G4378-D4378)/ABS(D4378),"")</x:f>
        <x:v>0.1255898200112874</x:v>
      </x:c>
      <x:c r="K4378" s="120" t="n">
        <x:f>E4378-D4378</x:f>
        <x:v>11066.116306758951</x:v>
      </x:c>
      <x:c r="L4378" s="77" t="str">
        <x:v>weighted_hybrid</x:v>
      </x:c>
      <x:c r="M4378" s="77" t="str">
        <x:v>是</x:v>
      </x:c>
      <x:c r="N4378" s="77" t="str">
        <x:v>是</x:v>
      </x:c>
    </x:row>
    <x:row r="4379">
      <x:c r="A4379" s="77" t="str">
        <x:v>5490</x:v>
      </x:c>
      <x:c r="B4379" s="77" t="str">
        <x:v>同亨</x:v>
      </x:c>
      <x:c r="C4379" s="125" t="n">
        <x:v>45839</x:v>
      </x:c>
      <x:c r="D4379" s="120" t="n">
        <x:v>90193</x:v>
      </x:c>
      <x:c r="E4379" s="120" t="n">
        <x:v>115563.40041148741</x:v>
      </x:c>
      <x:c r="F4379" s="120" t="n">
        <x:v>108716.19103458604</x:v>
      </x:c>
      <x:c r="G4379" s="120" t="n">
        <x:v>116324.20145336533</x:v>
      </x:c>
      <x:c r="H4379" s="119" t="n">
        <x:v>0.2812901268556031</x:v>
      </x:c>
      <x:c r="I4379" s="119" t="n">
        <x:f>IFERROR(ABS(F4379-D4379)/ABS(D4379),"")</x:f>
        <x:v>0.20537282310806868</x:v>
      </x:c>
      <x:c r="J4379" s="119" t="n">
        <x:f>IFERROR(ABS(G4379-D4379)/ABS(D4379),"")</x:f>
        <x:v>0.2897253828275512</x:v>
      </x:c>
      <x:c r="K4379" s="120" t="n">
        <x:f>E4379-D4379</x:f>
        <x:v>25370.40041148741</x:v>
      </x:c>
      <x:c r="L4379" s="77" t="str">
        <x:v>weighted_hybrid</x:v>
      </x:c>
      <x:c r="M4379" s="77" t="str">
        <x:v>是</x:v>
      </x:c>
      <x:c r="N4379" s="77" t="str">
        <x:v>是</x:v>
      </x:c>
    </x:row>
    <x:row r="4380">
      <x:c r="A4380" s="77" t="str">
        <x:v>5490</x:v>
      </x:c>
      <x:c r="B4380" s="77" t="str">
        <x:v>同亨</x:v>
      </x:c>
      <x:c r="C4380" s="125" t="n">
        <x:v>45870</x:v>
      </x:c>
      <x:c r="D4380" s="120" t="n">
        <x:v>117435</x:v>
      </x:c>
      <x:c r="E4380" s="120" t="n">
        <x:v>86185.92082553543</x:v>
      </x:c>
      <x:c r="F4380" s="120" t="n">
        <x:v>131075.26733963404</x:v>
      </x:c>
      <x:c r="G4380" s="120" t="n">
        <x:v>81198.21565730225</x:v>
      </x:c>
      <x:c r="H4380" s="119" t="n">
        <x:v>0.2660968124874575</x:v>
      </x:c>
      <x:c r="I4380" s="119" t="n">
        <x:f>IFERROR(ABS(F4380-D4380)/ABS(D4380),"")</x:f>
        <x:v>0.11615163571025708</x:v>
      </x:c>
      <x:c r="J4380" s="119" t="n">
        <x:f>IFERROR(ABS(G4380-D4380)/ABS(D4380),"")</x:f>
        <x:v>0.30856886228720354</x:v>
      </x:c>
      <x:c r="K4380" s="120" t="n">
        <x:f>E4380-D4380</x:f>
        <x:v>-31249.07917446457</x:v>
      </x:c>
      <x:c r="L4380" s="77" t="str">
        <x:v>weighted_hybrid</x:v>
      </x:c>
      <x:c r="M4380" s="77" t="str">
        <x:v>是</x:v>
      </x:c>
      <x:c r="N4380" s="77" t="str">
        <x:v>是</x:v>
      </x:c>
    </x:row>
    <x:row r="4381">
      <x:c r="A4381" s="77" t="str">
        <x:v>5490</x:v>
      </x:c>
      <x:c r="B4381" s="77" t="str">
        <x:v>同亨</x:v>
      </x:c>
      <x:c r="C4381" s="125" t="n">
        <x:v>45901</x:v>
      </x:c>
      <x:c r="D4381" s="120" t="n">
        <x:v>160621</x:v>
      </x:c>
      <x:c r="E4381" s="120" t="n">
        <x:v>107889.90395446029</x:v>
      </x:c>
      <x:c r="F4381" s="120" t="n">
        <x:v>110822.32758158408</x:v>
      </x:c>
      <x:c r="G4381" s="120" t="n">
        <x:v>107564.07910700208</x:v>
      </x:c>
      <x:c r="H4381" s="119" t="n">
        <x:v>0.3282951547153841</x:v>
      </x:c>
      <x:c r="I4381" s="119" t="n">
        <x:f>IFERROR(ABS(F4381-D4381)/ABS(D4381),"")</x:f>
        <x:v>0.31003836620626146</x:v>
      </x:c>
      <x:c r="J4381" s="119" t="n">
        <x:f>IFERROR(ABS(G4381-D4381)/ABS(D4381),"")</x:f>
        <x:v>0.33032368677195334</x:v>
      </x:c>
      <x:c r="K4381" s="120" t="n">
        <x:f>E4381-D4381</x:f>
        <x:v>-52731.096045539714</x:v>
      </x:c>
      <x:c r="L4381" s="77" t="str">
        <x:v>weighted_hybrid</x:v>
      </x:c>
      <x:c r="M4381" s="77" t="str">
        <x:v>是</x:v>
      </x:c>
      <x:c r="N4381" s="77" t="str">
        <x:v>是</x:v>
      </x:c>
    </x:row>
    <x:row r="4382">
      <x:c r="A4382" s="77" t="str">
        <x:v>5490</x:v>
      </x:c>
      <x:c r="B4382" s="77" t="str">
        <x:v>同亨</x:v>
      </x:c>
      <x:c r="C4382" s="125" t="n">
        <x:v>45931</x:v>
      </x:c>
      <x:c r="D4382" s="120" t="n">
        <x:v>151285</x:v>
      </x:c>
      <x:c r="E4382" s="120" t="n">
        <x:v>178894.08055829204</x:v>
      </x:c>
      <x:c r="F4382" s="120" t="n">
        <x:v>187896.1860459962</x:v>
      </x:c>
      <x:c r="G4382" s="120" t="n">
        <x:v>177893.8466152138</x:v>
      </x:c>
      <x:c r="H4382" s="119" t="n">
        <x:v>0.18249714484775123</x:v>
      </x:c>
      <x:c r="I4382" s="119" t="n">
        <x:f>IFERROR(ABS(F4382-D4382)/ABS(D4382),"")</x:f>
        <x:v>0.24200142807281755</x:v>
      </x:c>
      <x:c r="J4382" s="119" t="n">
        <x:f>IFERROR(ABS(G4382-D4382)/ABS(D4382),"")</x:f>
        <x:v>0.17588555782274393</x:v>
      </x:c>
      <x:c r="K4382" s="120" t="n">
        <x:f>E4382-D4382</x:f>
        <x:v>27609.080558292044</x:v>
      </x:c>
      <x:c r="L4382" s="77" t="str">
        <x:v>weighted_hybrid</x:v>
      </x:c>
      <x:c r="M4382" s="77" t="str">
        <x:v>是</x:v>
      </x:c>
      <x:c r="N4382" s="77" t="str">
        <x:v>是</x:v>
      </x:c>
    </x:row>
    <x:row r="4383">
      <x:c r="A4383" s="77" t="str">
        <x:v>5490</x:v>
      </x:c>
      <x:c r="B4383" s="77" t="str">
        <x:v>同亨</x:v>
      </x:c>
      <x:c r="C4383" s="125" t="n">
        <x:v>45962</x:v>
      </x:c>
      <x:c r="D4383" s="120" t="n">
        <x:v>141432</x:v>
      </x:c>
      <x:c r="E4383" s="120" t="n">
        <x:v>148531.91669830092</x:v>
      </x:c>
      <x:c r="F4383" s="120" t="n">
        <x:v>107957.33670575373</x:v>
      </x:c>
      <x:c r="G4383" s="120" t="n">
        <x:v>153040.2033641395</x:v>
      </x:c>
      <x:c r="H4383" s="119" t="n">
        <x:v>0.050200214225217206</x:v>
      </x:c>
      <x:c r="I4383" s="119" t="n">
        <x:f>IFERROR(ABS(F4383-D4383)/ABS(D4383),"")</x:f>
        <x:v>0.23668380065505878</x:v>
      </x:c>
      <x:c r="J4383" s="119" t="n">
        <x:f>IFERROR(ABS(G4383-D4383)/ABS(D4383),"")</x:f>
        <x:v>0.0820762158785813</x:v>
      </x:c>
      <x:c r="K4383" s="120" t="n">
        <x:f>E4383-D4383</x:f>
        <x:v>7099.91669830092</x:v>
      </x:c>
      <x:c r="L4383" s="77" t="str">
        <x:v>weighted_hybrid</x:v>
      </x:c>
      <x:c r="M4383" s="77" t="str">
        <x:v>是</x:v>
      </x:c>
      <x:c r="N4383" s="77" t="str">
        <x:v>是</x:v>
      </x:c>
    </x:row>
    <x:row r="4384">
      <x:c r="A4384" s="77" t="str">
        <x:v>5490</x:v>
      </x:c>
      <x:c r="B4384" s="77" t="str">
        <x:v>同亨</x:v>
      </x:c>
      <x:c r="C4384" s="125" t="n">
        <x:v>45992</x:v>
      </x:c>
      <x:c r="D4384" s="120" t="n">
        <x:v>117628</x:v>
      </x:c>
      <x:c r="E4384" s="120" t="n">
        <x:v>136028.80997128118</x:v>
      </x:c>
      <x:c r="F4384" s="120" t="n">
        <x:v>175044.87081691093</x:v>
      </x:c>
      <x:c r="G4384" s="120" t="n">
        <x:v>131693.69209954454</x:v>
      </x:c>
      <x:c r="H4384" s="119" t="n">
        <x:v>0.15643222677662785</x:v>
      </x:c>
      <x:c r="I4384" s="119" t="n">
        <x:f>IFERROR(ABS(F4384-D4384)/ABS(D4384),"")</x:f>
        <x:v>0.4881224777851441</x:v>
      </x:c>
      <x:c r="J4384" s="119" t="n">
        <x:f>IFERROR(ABS(G4384-D4384)/ABS(D4384),"")</x:f>
        <x:v>0.11957775444234825</x:v>
      </x:c>
      <x:c r="K4384" s="120" t="n">
        <x:f>E4384-D4384</x:f>
        <x:v>18400.80997128118</x:v>
      </x:c>
      <x:c r="L4384" s="77" t="str">
        <x:v>weighted_hybrid</x:v>
      </x:c>
      <x:c r="M4384" s="77" t="str">
        <x:v>是</x:v>
      </x:c>
      <x:c r="N4384" s="77" t="str">
        <x:v>是</x:v>
      </x:c>
    </x:row>
    <x:row r="4385">
      <x:c r="A4385" s="77" t="str">
        <x:v>5508</x:v>
      </x:c>
      <x:c r="B4385" s="77" t="str">
        <x:v>永信建</x:v>
      </x:c>
      <x:c r="C4385" s="125" t="n">
        <x:v>45658</x:v>
      </x:c>
      <x:c r="D4385" s="120" t="n">
        <x:v>119802</x:v>
      </x:c>
      <x:c r="E4385" s="120" t="n">
        <x:v>330239.0897580842</x:v>
      </x:c>
      <x:c r="F4385" s="120" t="n">
        <x:v>98937.0518005131</x:v>
      </x:c>
      <x:c r="G4385" s="120" t="n">
        <x:v>355939.3161978143</x:v>
      </x:c>
      <x:c r="H4385" s="119" t="n">
        <x:v>1.7565407068169498</x:v>
      </x:c>
      <x:c r="I4385" s="119" t="n">
        <x:f>IFERROR(ABS(F4385-D4385)/ABS(D4385),"")</x:f>
        <x:v>0.1741619355226699</x:v>
      </x:c>
      <x:c r="J4385" s="119" t="n">
        <x:f>IFERROR(ABS(G4385-D4385)/ABS(D4385),"")</x:f>
        <x:v>1.9710632226324627</x:v>
      </x:c>
      <x:c r="K4385" s="120" t="n">
        <x:f>E4385-D4385</x:f>
        <x:v>210437.0897580842</x:v>
      </x:c>
      <x:c r="L4385" s="77" t="str">
        <x:v>weighted_hybrid</x:v>
      </x:c>
      <x:c r="M4385" s="77" t="str">
        <x:v>是</x:v>
      </x:c>
      <x:c r="N4385" s="77" t="str">
        <x:v>是</x:v>
      </x:c>
    </x:row>
    <x:row r="4386">
      <x:c r="A4386" s="77" t="str">
        <x:v>5508</x:v>
      </x:c>
      <x:c r="B4386" s="77" t="str">
        <x:v>永信建</x:v>
      </x:c>
      <x:c r="C4386" s="125" t="n">
        <x:v>45689</x:v>
      </x:c>
      <x:c r="D4386" s="120" t="n">
        <x:v>254061</x:v>
      </x:c>
      <x:c r="E4386" s="120" t="n">
        <x:v>235068.80748446737</x:v>
      </x:c>
      <x:c r="F4386" s="120" t="n">
        <x:v>167808.9663064683</x:v>
      </x:c>
      <x:c r="G4386" s="120" t="n">
        <x:v>242542.1231709117</x:v>
      </x:c>
      <x:c r="H4386" s="119" t="n">
        <x:v>0.07475445863604659</x:v>
      </x:c>
      <x:c r="I4386" s="119" t="n">
        <x:f>IFERROR(ABS(F4386-D4386)/ABS(D4386),"")</x:f>
        <x:v>0.3394934039208367</x:v>
      </x:c>
      <x:c r="J4386" s="119" t="n">
        <x:f>IFERROR(ABS(G4386-D4386)/ABS(D4386),"")</x:f>
        <x:v>0.04533902027106989</x:v>
      </x:c>
      <x:c r="K4386" s="120" t="n">
        <x:f>E4386-D4386</x:f>
        <x:v>-18992.19251553263</x:v>
      </x:c>
      <x:c r="L4386" s="77" t="str">
        <x:v>weighted_hybrid</x:v>
      </x:c>
      <x:c r="M4386" s="77" t="str">
        <x:v>是</x:v>
      </x:c>
      <x:c r="N4386" s="77" t="str">
        <x:v>是</x:v>
      </x:c>
    </x:row>
    <x:row r="4387">
      <x:c r="A4387" s="77" t="str">
        <x:v>5508</x:v>
      </x:c>
      <x:c r="B4387" s="77" t="str">
        <x:v>永信建</x:v>
      </x:c>
      <x:c r="C4387" s="125" t="n">
        <x:v>45717</x:v>
      </x:c>
      <x:c r="D4387" s="120" t="n">
        <x:v>535847</x:v>
      </x:c>
      <x:c r="E4387" s="120" t="n">
        <x:v>361009.9557608845</x:v>
      </x:c>
      <x:c r="F4387" s="120" t="n">
        <x:v>363386.714184155</x:v>
      </x:c>
      <x:c r="G4387" s="120" t="n">
        <x:v>360745.8714916322</x:v>
      </x:c>
      <x:c r="H4387" s="119" t="n">
        <x:v>0.32628165173849155</x:v>
      </x:c>
      <x:c r="I4387" s="119" t="n">
        <x:f>IFERROR(ABS(F4387-D4387)/ABS(D4387),"")</x:f>
        <x:v>0.32184613484043956</x:v>
      </x:c>
      <x:c r="J4387" s="119" t="n">
        <x:f>IFERROR(ABS(G4387-D4387)/ABS(D4387),"")</x:f>
        <x:v>0.3267744869493863</x:v>
      </x:c>
      <x:c r="K4387" s="120" t="n">
        <x:f>E4387-D4387</x:f>
        <x:v>-174837.0442391155</x:v>
      </x:c>
      <x:c r="L4387" s="77" t="str">
        <x:v>weighted_hybrid</x:v>
      </x:c>
      <x:c r="M4387" s="77" t="str">
        <x:v>是</x:v>
      </x:c>
      <x:c r="N4387" s="77" t="str">
        <x:v>是</x:v>
      </x:c>
    </x:row>
    <x:row r="4388">
      <x:c r="A4388" s="77" t="str">
        <x:v>5508</x:v>
      </x:c>
      <x:c r="B4388" s="77" t="str">
        <x:v>永信建</x:v>
      </x:c>
      <x:c r="C4388" s="125" t="n">
        <x:v>45748</x:v>
      </x:c>
      <x:c r="D4388" s="120" t="n">
        <x:v>159252</x:v>
      </x:c>
      <x:c r="E4388" s="120" t="n">
        <x:v>504945.09854811634</x:v>
      </x:c>
      <x:c r="F4388" s="120" t="n">
        <x:v>373153.60065606295</x:v>
      </x:c>
      <x:c r="G4388" s="120" t="n">
        <x:v>519588.5983139</x:v>
      </x:c>
      <x:c r="H4388" s="119" t="n">
        <x:v>2.1707300288104157</x:v>
      </x:c>
      <x:c r="I4388" s="119" t="n">
        <x:f>IFERROR(ABS(F4388-D4388)/ABS(D4388),"")</x:f>
        <x:v>1.3431642971897555</x:v>
      </x:c>
      <x:c r="J4388" s="119" t="n">
        <x:f>IFERROR(ABS(G4388-D4388)/ABS(D4388),"")</x:f>
        <x:v>2.2626817767682668</x:v>
      </x:c>
      <x:c r="K4388" s="120" t="n">
        <x:f>E4388-D4388</x:f>
        <x:v>345693.09854811634</x:v>
      </x:c>
      <x:c r="L4388" s="77" t="str">
        <x:v>weighted_hybrid</x:v>
      </x:c>
      <x:c r="M4388" s="77" t="str">
        <x:v>是</x:v>
      </x:c>
      <x:c r="N4388" s="77" t="str">
        <x:v>是</x:v>
      </x:c>
    </x:row>
    <x:row r="4389">
      <x:c r="A4389" s="77" t="str">
        <x:v>5508</x:v>
      </x:c>
      <x:c r="B4389" s="77" t="str">
        <x:v>永信建</x:v>
      </x:c>
      <x:c r="C4389" s="125" t="n">
        <x:v>45778</x:v>
      </x:c>
      <x:c r="D4389" s="120" t="n">
        <x:v>119446</x:v>
      </x:c>
      <x:c r="E4389" s="120" t="n">
        <x:v>277045.14522634965</x:v>
      </x:c>
      <x:c r="F4389" s="120" t="n">
        <x:v>223901.5748978075</x:v>
      </x:c>
      <x:c r="G4389" s="120" t="n">
        <x:v>282949.9863739654</x:v>
      </x:c>
      <x:c r="H4389" s="119" t="n">
        <x:v>1.319417521108699</x:v>
      </x:c>
      <x:c r="I4389" s="119" t="n">
        <x:f>IFERROR(ABS(F4389-D4389)/ABS(D4389),"")</x:f>
        <x:v>0.8745004009996776</x:v>
      </x:c>
      <x:c r="J4389" s="119" t="n">
        <x:f>IFERROR(ABS(G4389-D4389)/ABS(D4389),"")</x:f>
        <x:v>1.3688527566763675</x:v>
      </x:c>
      <x:c r="K4389" s="120" t="n">
        <x:f>E4389-D4389</x:f>
        <x:v>157599.14522634965</x:v>
      </x:c>
      <x:c r="L4389" s="77" t="str">
        <x:v>weighted_hybrid</x:v>
      </x:c>
      <x:c r="M4389" s="77" t="str">
        <x:v>是</x:v>
      </x:c>
      <x:c r="N4389" s="77" t="str">
        <x:v>是</x:v>
      </x:c>
    </x:row>
    <x:row r="4390">
      <x:c r="A4390" s="77" t="str">
        <x:v>5508</x:v>
      </x:c>
      <x:c r="B4390" s="77" t="str">
        <x:v>永信建</x:v>
      </x:c>
      <x:c r="C4390" s="125" t="n">
        <x:v>45809</x:v>
      </x:c>
      <x:c r="D4390" s="120" t="n">
        <x:v>117702</x:v>
      </x:c>
      <x:c r="E4390" s="120" t="n">
        <x:v>226504.575060031</x:v>
      </x:c>
      <x:c r="F4390" s="120" t="n">
        <x:v>154831.29149201082</x:v>
      </x:c>
      <x:c r="G4390" s="120" t="n">
        <x:v>234468.27323425544</x:v>
      </x:c>
      <x:c r="H4390" s="119" t="n">
        <x:v>0.9243901977878966</x:v>
      </x:c>
      <x:c r="I4390" s="119" t="n">
        <x:f>IFERROR(ABS(F4390-D4390)/ABS(D4390),"")</x:f>
        <x:v>0.3154516617560519</x:v>
      </x:c>
      <x:c r="J4390" s="119" t="n">
        <x:f>IFERROR(ABS(G4390-D4390)/ABS(D4390),"")</x:f>
        <x:v>0.992050035124768</x:v>
      </x:c>
      <x:c r="K4390" s="120" t="n">
        <x:f>E4390-D4390</x:f>
        <x:v>108802.575060031</x:v>
      </x:c>
      <x:c r="L4390" s="77" t="str">
        <x:v>weighted_hybrid</x:v>
      </x:c>
      <x:c r="M4390" s="77" t="str">
        <x:v>是</x:v>
      </x:c>
      <x:c r="N4390" s="77" t="str">
        <x:v>是</x:v>
      </x:c>
    </x:row>
    <x:row r="4391">
      <x:c r="A4391" s="77" t="str">
        <x:v>5508</x:v>
      </x:c>
      <x:c r="B4391" s="77" t="str">
        <x:v>永信建</x:v>
      </x:c>
      <x:c r="C4391" s="125" t="n">
        <x:v>45839</x:v>
      </x:c>
      <x:c r="D4391" s="120" t="n">
        <x:v>101775</x:v>
      </x:c>
      <x:c r="E4391" s="120" t="n">
        <x:v>237883.20748705257</x:v>
      </x:c>
      <x:c r="F4391" s="120" t="n">
        <x:v>107894.013849177</x:v>
      </x:c>
      <x:c r="G4391" s="120" t="n">
        <x:v>252326.4512245943</x:v>
      </x:c>
      <x:c r="H4391" s="119" t="n">
        <x:v>1.337344215053329</x:v>
      </x:c>
      <x:c r="I4391" s="119" t="n">
        <x:f>IFERROR(ABS(F4391-D4391)/ABS(D4391),"")</x:f>
        <x:v>0.06012295602237293</x:v>
      </x:c>
      <x:c r="J4391" s="119" t="n">
        <x:f>IFERROR(ABS(G4391-D4391)/ABS(D4391),"")</x:f>
        <x:v>1.4792576882789907</x:v>
      </x:c>
      <x:c r="K4391" s="120" t="n">
        <x:f>E4391-D4391</x:f>
        <x:v>136108.20748705257</x:v>
      </x:c>
      <x:c r="L4391" s="77" t="str">
        <x:v>weighted_hybrid</x:v>
      </x:c>
      <x:c r="M4391" s="77" t="str">
        <x:v>是</x:v>
      </x:c>
      <x:c r="N4391" s="77" t="str">
        <x:v>是</x:v>
      </x:c>
    </x:row>
    <x:row r="4392">
      <x:c r="A4392" s="77" t="str">
        <x:v>5508</x:v>
      </x:c>
      <x:c r="B4392" s="77" t="str">
        <x:v>永信建</x:v>
      </x:c>
      <x:c r="C4392" s="125" t="n">
        <x:v>45870</x:v>
      </x:c>
      <x:c r="D4392" s="120" t="n">
        <x:v>43458</x:v>
      </x:c>
      <x:c r="E4392" s="120" t="n">
        <x:v>153621.66908662746</x:v>
      </x:c>
      <x:c r="F4392" s="120" t="n">
        <x:v>91569.6512942264</x:v>
      </x:c>
      <x:c r="G4392" s="120" t="n">
        <x:v>160516.3377302276</x:v>
      </x:c>
      <x:c r="H4392" s="119" t="n">
        <x:v>2.534945673676365</x:v>
      </x:c>
      <x:c r="I4392" s="119" t="n">
        <x:f>IFERROR(ABS(F4392-D4392)/ABS(D4392),"")</x:f>
        <x:v>1.1070838808556858</x:v>
      </x:c>
      <x:c r="J4392" s="119" t="n">
        <x:f>IFERROR(ABS(G4392-D4392)/ABS(D4392),"")</x:f>
        <x:v>2.693596983989774</x:v>
      </x:c>
      <x:c r="K4392" s="120" t="n">
        <x:f>E4392-D4392</x:f>
        <x:v>110163.66908662746</x:v>
      </x:c>
      <x:c r="L4392" s="77" t="str">
        <x:v>weighted_hybrid</x:v>
      </x:c>
      <x:c r="M4392" s="77" t="str">
        <x:v>是</x:v>
      </x:c>
      <x:c r="N4392" s="77" t="str">
        <x:v>是</x:v>
      </x:c>
    </x:row>
    <x:row r="4393">
      <x:c r="A4393" s="77" t="str">
        <x:v>5508</x:v>
      </x:c>
      <x:c r="B4393" s="77" t="str">
        <x:v>永信建</x:v>
      </x:c>
      <x:c r="C4393" s="125" t="n">
        <x:v>45901</x:v>
      </x:c>
      <x:c r="D4393" s="120" t="n">
        <x:v>304807</x:v>
      </x:c>
      <x:c r="E4393" s="120" t="n">
        <x:v>172005.6900554884</x:v>
      </x:c>
      <x:c r="F4393" s="120" t="n">
        <x:v>130255.98664756144</x:v>
      </x:c>
      <x:c r="G4393" s="120" t="n">
        <x:v>176644.5459897025</x:v>
      </x:c>
      <x:c r="H4393" s="119" t="n">
        <x:v>0.435689829775929</x:v>
      </x:c>
      <x:c r="I4393" s="119" t="n">
        <x:f>IFERROR(ABS(F4393-D4393)/ABS(D4393),"")</x:f>
        <x:v>0.5726607766633922</x:v>
      </x:c>
      <x:c r="J4393" s="119" t="n">
        <x:f>IFERROR(ABS(G4393-D4393)/ABS(D4393),"")</x:f>
        <x:v>0.420470835677322</x:v>
      </x:c>
      <x:c r="K4393" s="120" t="n">
        <x:f>E4393-D4393</x:f>
        <x:v>-132801.3099445116</x:v>
      </x:c>
      <x:c r="L4393" s="77" t="str">
        <x:v>weighted_hybrid</x:v>
      </x:c>
      <x:c r="M4393" s="77" t="str">
        <x:v>是</x:v>
      </x:c>
      <x:c r="N4393" s="77" t="str">
        <x:v>是</x:v>
      </x:c>
    </x:row>
    <x:row r="4394">
      <x:c r="A4394" s="77" t="str">
        <x:v>5508</x:v>
      </x:c>
      <x:c r="B4394" s="77" t="str">
        <x:v>永信建</x:v>
      </x:c>
      <x:c r="C4394" s="125" t="n">
        <x:v>45931</x:v>
      </x:c>
      <x:c r="D4394" s="120" t="n">
        <x:v>172624</x:v>
      </x:c>
      <x:c r="E4394" s="120" t="n">
        <x:v>229319.00489639206</x:v>
      </x:c>
      <x:c r="F4394" s="120" t="n">
        <x:v>134321.89956426047</x:v>
      </x:c>
      <x:c r="G4394" s="120" t="n">
        <x:v>239874.23882218444</x:v>
      </x:c>
      <x:c r="H4394" s="119" t="n">
        <x:v>0.328430605804477</x:v>
      </x:c>
      <x:c r="I4394" s="119" t="n">
        <x:f>IFERROR(ABS(F4394-D4394)/ABS(D4394),"")</x:f>
        <x:v>0.2218816644020503</x:v>
      </x:c>
      <x:c r="J4394" s="119" t="n">
        <x:f>IFERROR(ABS(G4394-D4394)/ABS(D4394),"")</x:f>
        <x:v>0.38957641360520234</x:v>
      </x:c>
      <x:c r="K4394" s="120" t="n">
        <x:f>E4394-D4394</x:f>
        <x:v>56695.004896392056</x:v>
      </x:c>
      <x:c r="L4394" s="77" t="str">
        <x:v>weighted_hybrid</x:v>
      </x:c>
      <x:c r="M4394" s="77" t="str">
        <x:v>是</x:v>
      </x:c>
      <x:c r="N4394" s="77" t="str">
        <x:v>是</x:v>
      </x:c>
    </x:row>
    <x:row r="4395">
      <x:c r="A4395" s="77" t="str">
        <x:v>5508</x:v>
      </x:c>
      <x:c r="B4395" s="77" t="str">
        <x:v>永信建</x:v>
      </x:c>
      <x:c r="C4395" s="125" t="n">
        <x:v>45962</x:v>
      </x:c>
      <x:c r="D4395" s="120" t="n">
        <x:v>262400</x:v>
      </x:c>
      <x:c r="E4395" s="120" t="n">
        <x:v>181882.2397164836</x:v>
      </x:c>
      <x:c r="F4395" s="120" t="n">
        <x:v>172942.0267559362</x:v>
      </x:c>
      <x:c r="G4395" s="120" t="n">
        <x:v>182875.59671209997</x:v>
      </x:c>
      <x:c r="H4395" s="119" t="n">
        <x:v>0.3068512205926692</x:v>
      </x:c>
      <x:c r="I4395" s="119" t="n">
        <x:f>IFERROR(ABS(F4395-D4395)/ABS(D4395),"")</x:f>
        <x:v>0.34092215413134064</x:v>
      </x:c>
      <x:c r="J4395" s="119" t="n">
        <x:f>IFERROR(ABS(G4395-D4395)/ABS(D4395),"")</x:f>
        <x:v>0.30306556131059464</x:v>
      </x:c>
      <x:c r="K4395" s="120" t="n">
        <x:f>E4395-D4395</x:f>
        <x:v>-80517.7602835164</x:v>
      </x:c>
      <x:c r="L4395" s="77" t="str">
        <x:v>weighted_hybrid</x:v>
      </x:c>
      <x:c r="M4395" s="77" t="str">
        <x:v>是</x:v>
      </x:c>
      <x:c r="N4395" s="77" t="str">
        <x:v>是</x:v>
      </x:c>
    </x:row>
    <x:row r="4396">
      <x:c r="A4396" s="77" t="str">
        <x:v>5508</x:v>
      </x:c>
      <x:c r="B4396" s="77" t="str">
        <x:v>永信建</x:v>
      </x:c>
      <x:c r="C4396" s="125" t="n">
        <x:v>45992</x:v>
      </x:c>
      <x:c r="D4396" s="120" t="n">
        <x:v>342581</x:v>
      </x:c>
      <x:c r="E4396" s="120" t="n">
        <x:v>186338.08519229438</x:v>
      </x:c>
      <x:c r="F4396" s="120" t="n">
        <x:v>276352.39797880186</x:v>
      </x:c>
      <x:c r="G4396" s="120" t="n">
        <x:v>176336.49488268245</x:v>
      </x:c>
      <x:c r="H4396" s="119" t="n">
        <x:v>0.456075832599314</x:v>
      </x:c>
      <x:c r="I4396" s="119" t="n">
        <x:f>IFERROR(ABS(F4396-D4396)/ABS(D4396),"")</x:f>
        <x:v>0.19332246102731365</x:v>
      </x:c>
      <x:c r="J4396" s="119" t="n">
        <x:f>IFERROR(ABS(G4396-D4396)/ABS(D4396),"")</x:f>
        <x:v>0.48527065166286965</x:v>
      </x:c>
      <x:c r="K4396" s="120" t="n">
        <x:f>E4396-D4396</x:f>
        <x:v>-156242.91480770562</x:v>
      </x:c>
      <x:c r="L4396" s="77" t="str">
        <x:v>weighted_hybrid</x:v>
      </x:c>
      <x:c r="M4396" s="77" t="str">
        <x:v>是</x:v>
      </x:c>
      <x:c r="N4396" s="77" t="str">
        <x:v>是</x:v>
      </x:c>
    </x:row>
    <x:row r="4397">
      <x:c r="A4397" s="77" t="str">
        <x:v>5511</x:v>
      </x:c>
      <x:c r="B4397" s="77" t="str">
        <x:v>德昌</x:v>
      </x:c>
      <x:c r="C4397" s="125" t="n">
        <x:v>45658</x:v>
      </x:c>
      <x:c r="D4397" s="120" t="n">
        <x:v>592191</x:v>
      </x:c>
      <x:c r="E4397" s="120" t="n">
        <x:v>894293.6836754341</x:v>
      </x:c>
      <x:c r="F4397" s="120" t="n">
        <x:v>618311.8612083948</x:v>
      </x:c>
      <x:c r="G4397" s="120" t="n">
        <x:v>924958.3306162163</x:v>
      </x:c>
      <x:c r="H4397" s="119" t="n">
        <x:v>0.5101439969122025</x:v>
      </x:c>
      <x:c r="I4397" s="119" t="n">
        <x:f>IFERROR(ABS(F4397-D4397)/ABS(D4397),"")</x:f>
        <x:v>0.04410884530226692</x:v>
      </x:c>
      <x:c r="J4397" s="119" t="n">
        <x:f>IFERROR(ABS(G4397-D4397)/ABS(D4397),"")</x:f>
        <x:v>0.5619256804244176</x:v>
      </x:c>
      <x:c r="K4397" s="120" t="n">
        <x:f>E4397-D4397</x:f>
        <x:v>302102.6836754341</x:v>
      </x:c>
      <x:c r="L4397" s="77" t="str">
        <x:v>weighted_hybrid</x:v>
      </x:c>
      <x:c r="M4397" s="77" t="str">
        <x:v>是</x:v>
      </x:c>
      <x:c r="N4397" s="77" t="str">
        <x:v>是</x:v>
      </x:c>
    </x:row>
    <x:row r="4398">
      <x:c r="A4398" s="77" t="str">
        <x:v>5511</x:v>
      </x:c>
      <x:c r="B4398" s="77" t="str">
        <x:v>德昌</x:v>
      </x:c>
      <x:c r="C4398" s="125" t="n">
        <x:v>45689</x:v>
      </x:c>
      <x:c r="D4398" s="120" t="n">
        <x:v>540489</x:v>
      </x:c>
      <x:c r="E4398" s="120" t="n">
        <x:v>610419.6032464473</x:v>
      </x:c>
      <x:c r="F4398" s="120" t="n">
        <x:v>737906.0903904648</x:v>
      </x:c>
      <x:c r="G4398" s="120" t="n">
        <x:v>596254.4380082231</x:v>
      </x:c>
      <x:c r="H4398" s="119" t="n">
        <x:v>0.12938395276582368</x:v>
      </x:c>
      <x:c r="I4398" s="119" t="n">
        <x:f>IFERROR(ABS(F4398-D4398)/ABS(D4398),"")</x:f>
        <x:v>0.36525644442433564</x:v>
      </x:c>
      <x:c r="J4398" s="119" t="n">
        <x:f>IFERROR(ABS(G4398-D4398)/ABS(D4398),"")</x:f>
        <x:v>0.10317589813710007</x:v>
      </x:c>
      <x:c r="K4398" s="120" t="n">
        <x:f>E4398-D4398</x:f>
        <x:v>69930.60324644728</x:v>
      </x:c>
      <x:c r="L4398" s="77" t="str">
        <x:v>weighted_hybrid</x:v>
      </x:c>
      <x:c r="M4398" s="77" t="str">
        <x:v>是</x:v>
      </x:c>
      <x:c r="N4398" s="77" t="str">
        <x:v>是</x:v>
      </x:c>
    </x:row>
    <x:row r="4399">
      <x:c r="A4399" s="77" t="str">
        <x:v>5511</x:v>
      </x:c>
      <x:c r="B4399" s="77" t="str">
        <x:v>德昌</x:v>
      </x:c>
      <x:c r="C4399" s="125" t="n">
        <x:v>45717</x:v>
      </x:c>
      <x:c r="D4399" s="120" t="n">
        <x:v>755775</x:v>
      </x:c>
      <x:c r="E4399" s="120" t="n">
        <x:v>508602.78038424556</x:v>
      </x:c>
      <x:c r="F4399" s="120" t="n">
        <x:v>666420.3143067072</x:v>
      </x:c>
      <x:c r="G4399" s="120" t="n">
        <x:v>491067.4988373054</x:v>
      </x:c>
      <x:c r="H4399" s="119" t="n">
        <x:v>0.3270447151807806</x:v>
      </x:c>
      <x:c r="I4399" s="119" t="n">
        <x:f>IFERROR(ABS(F4399-D4399)/ABS(D4399),"")</x:f>
        <x:v>0.1182292159614869</x:v>
      </x:c>
      <x:c r="J4399" s="119" t="n">
        <x:f>IFERROR(ABS(G4399-D4399)/ABS(D4399),"")</x:f>
        <x:v>0.3502464373162576</x:v>
      </x:c>
      <x:c r="K4399" s="120" t="n">
        <x:f>E4399-D4399</x:f>
        <x:v>-247172.21961575444</x:v>
      </x:c>
      <x:c r="L4399" s="77" t="str">
        <x:v>weighted_hybrid</x:v>
      </x:c>
      <x:c r="M4399" s="77" t="str">
        <x:v>是</x:v>
      </x:c>
      <x:c r="N4399" s="77" t="str">
        <x:v>是</x:v>
      </x:c>
    </x:row>
    <x:row r="4400">
      <x:c r="A4400" s="77" t="str">
        <x:v>5511</x:v>
      </x:c>
      <x:c r="B4400" s="77" t="str">
        <x:v>德昌</x:v>
      </x:c>
      <x:c r="C4400" s="125" t="n">
        <x:v>45748</x:v>
      </x:c>
      <x:c r="D4400" s="120" t="n">
        <x:v>773662</x:v>
      </x:c>
      <x:c r="E4400" s="120" t="n">
        <x:v>635912.4807030336</x:v>
      </x:c>
      <x:c r="F4400" s="120" t="n">
        <x:v>674614.2960438706</x:v>
      </x:c>
      <x:c r="G4400" s="120" t="n">
        <x:v>631612.2789984962</x:v>
      </x:c>
      <x:c r="H4400" s="119" t="n">
        <x:v>0.17804870770047693</x:v>
      </x:c>
      <x:c r="I4400" s="119" t="n">
        <x:f>IFERROR(ABS(F4400-D4400)/ABS(D4400),"")</x:f>
        <x:v>0.12802451710970603</x:v>
      </x:c>
      <x:c r="J4400" s="119" t="n">
        <x:f>IFERROR(ABS(G4400-D4400)/ABS(D4400),"")</x:f>
        <x:v>0.18360695109945138</x:v>
      </x:c>
      <x:c r="K4400" s="120" t="n">
        <x:f>E4400-D4400</x:f>
        <x:v>-137749.51929696638</x:v>
      </x:c>
      <x:c r="L4400" s="77" t="str">
        <x:v>weighted_hybrid</x:v>
      </x:c>
      <x:c r="M4400" s="77" t="str">
        <x:v>是</x:v>
      </x:c>
      <x:c r="N4400" s="77" t="str">
        <x:v>是</x:v>
      </x:c>
    </x:row>
    <x:row r="4401">
      <x:c r="A4401" s="77" t="str">
        <x:v>5511</x:v>
      </x:c>
      <x:c r="B4401" s="77" t="str">
        <x:v>德昌</x:v>
      </x:c>
      <x:c r="C4401" s="125" t="n">
        <x:v>45778</x:v>
      </x:c>
      <x:c r="D4401" s="120" t="n">
        <x:v>913193</x:v>
      </x:c>
      <x:c r="E4401" s="120" t="n">
        <x:v>796437.9813580611</x:v>
      </x:c>
      <x:c r="F4401" s="120" t="n">
        <x:v>815300.6603147624</x:v>
      </x:c>
      <x:c r="G4401" s="120" t="n">
        <x:v>794342.1281406498</x:v>
      </x:c>
      <x:c r="H4401" s="119" t="n">
        <x:v>0.12785360667672543</x:v>
      </x:c>
      <x:c r="I4401" s="119" t="n">
        <x:f>IFERROR(ABS(F4401-D4401)/ABS(D4401),"")</x:f>
        <x:v>0.10719786472874586</x:v>
      </x:c>
      <x:c r="J4401" s="119" t="n">
        <x:f>IFERROR(ABS(G4401-D4401)/ABS(D4401),"")</x:f>
        <x:v>0.1301486891153899</x:v>
      </x:c>
      <x:c r="K4401" s="120" t="n">
        <x:f>E4401-D4401</x:f>
        <x:v>-116755.01864193892</x:v>
      </x:c>
      <x:c r="L4401" s="77" t="str">
        <x:v>weighted_hybrid</x:v>
      </x:c>
      <x:c r="M4401" s="77" t="str">
        <x:v>是</x:v>
      </x:c>
      <x:c r="N4401" s="77" t="str">
        <x:v>是</x:v>
      </x:c>
    </x:row>
    <x:row r="4402">
      <x:c r="A4402" s="77" t="str">
        <x:v>5511</x:v>
      </x:c>
      <x:c r="B4402" s="77" t="str">
        <x:v>德昌</x:v>
      </x:c>
      <x:c r="C4402" s="125" t="n">
        <x:v>45809</x:v>
      </x:c>
      <x:c r="D4402" s="120" t="n">
        <x:v>1054962</x:v>
      </x:c>
      <x:c r="E4402" s="120" t="n">
        <x:v>972689.2610069193</x:v>
      </x:c>
      <x:c r="F4402" s="120" t="n">
        <x:v>859024.7391279057</x:v>
      </x:c>
      <x:c r="G4402" s="120" t="n">
        <x:v>985318.6523268097</x:v>
      </x:c>
      <x:c r="H4402" s="119" t="n">
        <x:v>0.0779864478465392</x:v>
      </x:c>
      <x:c r="I4402" s="119" t="n">
        <x:f>IFERROR(ABS(F4402-D4402)/ABS(D4402),"")</x:f>
        <x:v>0.18572921192620617</x:v>
      </x:c>
      <x:c r="J4402" s="119" t="n">
        <x:f>IFERROR(ABS(G4402-D4402)/ABS(D4402),"")</x:f>
        <x:v>0.0660150296154651</x:v>
      </x:c>
      <x:c r="K4402" s="120" t="n">
        <x:f>E4402-D4402</x:f>
        <x:v>-82272.73899308068</x:v>
      </x:c>
      <x:c r="L4402" s="77" t="str">
        <x:v>weighted_hybrid</x:v>
      </x:c>
      <x:c r="M4402" s="77" t="str">
        <x:v>是</x:v>
      </x:c>
      <x:c r="N4402" s="77" t="str">
        <x:v>是</x:v>
      </x:c>
    </x:row>
    <x:row r="4403">
      <x:c r="A4403" s="77" t="str">
        <x:v>5511</x:v>
      </x:c>
      <x:c r="B4403" s="77" t="str">
        <x:v>德昌</x:v>
      </x:c>
      <x:c r="C4403" s="125" t="n">
        <x:v>45839</x:v>
      </x:c>
      <x:c r="D4403" s="120" t="n">
        <x:v>1029234</x:v>
      </x:c>
      <x:c r="E4403" s="120" t="n">
        <x:v>1005544.3576117945</x:v>
      </x:c>
      <x:c r="F4403" s="120" t="n">
        <x:v>829608.3429043535</x:v>
      </x:c>
      <x:c r="G4403" s="120" t="n">
        <x:v>1025092.803690399</x:v>
      </x:c>
      <x:c r="H4403" s="119" t="n">
        <x:v>0.023016770130218696</x:v>
      </x:c>
      <x:c r="I4403" s="119" t="n">
        <x:f>IFERROR(ABS(F4403-D4403)/ABS(D4403),"")</x:f>
        <x:v>0.19395556024737473</x:v>
      </x:c>
      <x:c r="J4403" s="119" t="n">
        <x:f>IFERROR(ABS(G4403-D4403)/ABS(D4403),"")</x:f>
        <x:v>0.00402357122831247</x:v>
      </x:c>
      <x:c r="K4403" s="120" t="n">
        <x:f>E4403-D4403</x:f>
        <x:v>-23689.64238820551</x:v>
      </x:c>
      <x:c r="L4403" s="77" t="str">
        <x:v>weighted_hybrid</x:v>
      </x:c>
      <x:c r="M4403" s="77" t="str">
        <x:v>是</x:v>
      </x:c>
      <x:c r="N4403" s="77" t="str">
        <x:v>是</x:v>
      </x:c>
    </x:row>
    <x:row r="4404">
      <x:c r="A4404" s="77" t="str">
        <x:v>5511</x:v>
      </x:c>
      <x:c r="B4404" s="77" t="str">
        <x:v>德昌</x:v>
      </x:c>
      <x:c r="C4404" s="125" t="n">
        <x:v>45870</x:v>
      </x:c>
      <x:c r="D4404" s="120" t="n">
        <x:v>973675</x:v>
      </x:c>
      <x:c r="E4404" s="120" t="n">
        <x:v>931604.5498157628</x:v>
      </x:c>
      <x:c r="F4404" s="120" t="n">
        <x:v>844150.8721857072</x:v>
      </x:c>
      <x:c r="G4404" s="120" t="n">
        <x:v>941321.6251079912</x:v>
      </x:c>
      <x:c r="H4404" s="119" t="n">
        <x:v>0.0432078981017662</x:v>
      </x:c>
      <x:c r="I4404" s="119" t="n">
        <x:f>IFERROR(ABS(F4404-D4404)/ABS(D4404),"")</x:f>
        <x:v>0.13302603827179788</x:v>
      </x:c>
      <x:c r="J4404" s="119" t="n">
        <x:f>IFERROR(ABS(G4404-D4404)/ABS(D4404),"")</x:f>
        <x:v>0.033228104749540494</x:v>
      </x:c>
      <x:c r="K4404" s="120" t="n">
        <x:f>E4404-D4404</x:f>
        <x:v>-42070.45018423721</x:v>
      </x:c>
      <x:c r="L4404" s="77" t="str">
        <x:v>weighted_hybrid</x:v>
      </x:c>
      <x:c r="M4404" s="77" t="str">
        <x:v>是</x:v>
      </x:c>
      <x:c r="N4404" s="77" t="str">
        <x:v>是</x:v>
      </x:c>
    </x:row>
    <x:row r="4405">
      <x:c r="A4405" s="77" t="str">
        <x:v>5511</x:v>
      </x:c>
      <x:c r="B4405" s="77" t="str">
        <x:v>德昌</x:v>
      </x:c>
      <x:c r="C4405" s="125" t="n">
        <x:v>45901</x:v>
      </x:c>
      <x:c r="D4405" s="120" t="n">
        <x:v>994438</x:v>
      </x:c>
      <x:c r="E4405" s="120" t="n">
        <x:v>1151207.441998214</x:v>
      </x:c>
      <x:c r="F4405" s="120" t="n">
        <x:v>1108053.6904074412</x:v>
      </x:c>
      <x:c r="G4405" s="120" t="n">
        <x:v>1156002.3032860777</x:v>
      </x:c>
      <x:c r="H4405" s="119" t="n">
        <x:v>0.15764627055504113</x:v>
      </x:c>
      <x:c r="I4405" s="119" t="n">
        <x:f>IFERROR(ABS(F4405-D4405)/ABS(D4405),"")</x:f>
        <x:v>0.11425115533340563</x:v>
      </x:c>
      <x:c r="J4405" s="119" t="n">
        <x:f>IFERROR(ABS(G4405-D4405)/ABS(D4405),"")</x:f>
        <x:v>0.1624679500241118</x:v>
      </x:c>
      <x:c r="K4405" s="120" t="n">
        <x:f>E4405-D4405</x:f>
        <x:v>156769.441998214</x:v>
      </x:c>
      <x:c r="L4405" s="77" t="str">
        <x:v>weighted_hybrid</x:v>
      </x:c>
      <x:c r="M4405" s="77" t="str">
        <x:v>是</x:v>
      </x:c>
      <x:c r="N4405" s="77" t="str">
        <x:v>是</x:v>
      </x:c>
    </x:row>
    <x:row r="4406">
      <x:c r="A4406" s="77" t="str">
        <x:v>5511</x:v>
      </x:c>
      <x:c r="B4406" s="77" t="str">
        <x:v>德昌</x:v>
      </x:c>
      <x:c r="C4406" s="125" t="n">
        <x:v>45931</x:v>
      </x:c>
      <x:c r="D4406" s="120" t="n">
        <x:v>851235</x:v>
      </x:c>
      <x:c r="E4406" s="120" t="n">
        <x:v>890302.1159490377</x:v>
      </x:c>
      <x:c r="F4406" s="120" t="n">
        <x:v>844401.1173354024</x:v>
      </x:c>
      <x:c r="G4406" s="120" t="n">
        <x:v>895402.2269061082</x:v>
      </x:c>
      <x:c r="H4406" s="119" t="n">
        <x:v>0.045894630682523294</x:v>
      </x:c>
      <x:c r="I4406" s="119" t="n">
        <x:f>IFERROR(ABS(F4406-D4406)/ABS(D4406),"")</x:f>
        <x:v>0.008028197459688092</x:v>
      </x:c>
      <x:c r="J4406" s="119" t="n">
        <x:f>IFERROR(ABS(G4406-D4406)/ABS(D4406),"")</x:f>
        <x:v>0.05188605603165777</x:v>
      </x:c>
      <x:c r="K4406" s="120" t="n">
        <x:f>E4406-D4406</x:f>
        <x:v>39067.11594903772</x:v>
      </x:c>
      <x:c r="L4406" s="77" t="str">
        <x:v>weighted_hybrid</x:v>
      </x:c>
      <x:c r="M4406" s="77" t="str">
        <x:v>是</x:v>
      </x:c>
      <x:c r="N4406" s="77" t="str">
        <x:v>是</x:v>
      </x:c>
    </x:row>
    <x:row r="4407">
      <x:c r="A4407" s="77" t="str">
        <x:v>5511</x:v>
      </x:c>
      <x:c r="B4407" s="77" t="str">
        <x:v>德昌</x:v>
      </x:c>
      <x:c r="C4407" s="125" t="n">
        <x:v>45962</x:v>
      </x:c>
      <x:c r="D4407" s="120" t="n">
        <x:v>862360</x:v>
      </x:c>
      <x:c r="E4407" s="120" t="n">
        <x:v>883977.8673753104</x:v>
      </x:c>
      <x:c r="F4407" s="120" t="n">
        <x:v>897014.7567280997</x:v>
      </x:c>
      <x:c r="G4407" s="120" t="n">
        <x:v>882529.3241138894</x:v>
      </x:c>
      <x:c r="H4407" s="119" t="n">
        <x:v>0.02506826310973421</x:v>
      </x:c>
      <x:c r="I4407" s="119" t="n">
        <x:f>IFERROR(ABS(F4407-D4407)/ABS(D4407),"")</x:f>
        <x:v>0.04018595102752871</x:v>
      </x:c>
      <x:c r="J4407" s="119" t="n">
        <x:f>IFERROR(ABS(G4407-D4407)/ABS(D4407),"")</x:f>
        <x:v>0.023388520007757044</x:v>
      </x:c>
      <x:c r="K4407" s="120" t="n">
        <x:f>E4407-D4407</x:f>
        <x:v>21617.867375310394</x:v>
      </x:c>
      <x:c r="L4407" s="77" t="str">
        <x:v>weighted_hybrid</x:v>
      </x:c>
      <x:c r="M4407" s="77" t="str">
        <x:v>是</x:v>
      </x:c>
      <x:c r="N4407" s="77" t="str">
        <x:v>是</x:v>
      </x:c>
    </x:row>
    <x:row r="4408">
      <x:c r="A4408" s="77" t="str">
        <x:v>5511</x:v>
      </x:c>
      <x:c r="B4408" s="77" t="str">
        <x:v>德昌</x:v>
      </x:c>
      <x:c r="C4408" s="125" t="n">
        <x:v>45992</x:v>
      </x:c>
      <x:c r="D4408" s="120" t="n">
        <x:v>1742497</x:v>
      </x:c>
      <x:c r="E4408" s="120" t="n">
        <x:v>1278946.3639503054</x:v>
      </x:c>
      <x:c r="F4408" s="120" t="n">
        <x:v>1694581.5022779028</x:v>
      </x:c>
      <x:c r="G4408" s="120" t="n">
        <x:v>1232764.6819139058</x:v>
      </x:c>
      <x:c r="H4408" s="119" t="n">
        <x:v>0.26602664799405373</x:v>
      </x:c>
      <x:c r="I4408" s="119" t="n">
        <x:f>IFERROR(ABS(F4408-D4408)/ABS(D4408),"")</x:f>
        <x:v>0.027498180899075984</x:v>
      </x:c>
      <x:c r="J4408" s="119" t="n">
        <x:f>IFERROR(ABS(G4408-D4408)/ABS(D4408),"")</x:f>
        <x:v>0.29252981100460673</x:v>
      </x:c>
      <x:c r="K4408" s="120" t="n">
        <x:f>E4408-D4408</x:f>
        <x:v>-463550.6360496946</x:v>
      </x:c>
      <x:c r="L4408" s="77" t="str">
        <x:v>weighted_hybrid</x:v>
      </x:c>
      <x:c r="M4408" s="77" t="str">
        <x:v>是</x:v>
      </x:c>
      <x:c r="N4408" s="77" t="str">
        <x:v>是</x:v>
      </x:c>
    </x:row>
    <x:row r="4409">
      <x:c r="A4409" s="77" t="str">
        <x:v>5512</x:v>
      </x:c>
      <x:c r="B4409" s="77" t="str">
        <x:v>力麒</x:v>
      </x:c>
      <x:c r="C4409" s="125" t="n">
        <x:v>45658</x:v>
      </x:c>
      <x:c r="D4409" s="120" t="n">
        <x:v>436727</x:v>
      </x:c>
      <x:c r="E4409" s="120" t="n">
        <x:v>1090774.771767982</x:v>
      </x:c>
      <x:c r="F4409" s="120" t="n">
        <x:v>570525.0913559087</x:v>
      </x:c>
      <x:c r="G4409" s="120" t="n">
        <x:v>1148580.291813768</x:v>
      </x:c>
      <x:c r="H4409" s="119" t="n">
        <x:v>1.49761240264051</x:v>
      </x:c>
      <x:c r="I4409" s="119" t="n">
        <x:f>IFERROR(ABS(F4409-D4409)/ABS(D4409),"")</x:f>
        <x:v>0.30636551290831265</x:v>
      </x:c>
      <x:c r="J4409" s="119" t="n">
        <x:f>IFERROR(ABS(G4409-D4409)/ABS(D4409),"")</x:f>
        <x:v>1.6299731681663099</x:v>
      </x:c>
      <x:c r="K4409" s="120" t="n">
        <x:f>E4409-D4409</x:f>
        <x:v>654047.771767982</x:v>
      </x:c>
      <x:c r="L4409" s="77" t="str">
        <x:v>weighted_hybrid</x:v>
      </x:c>
      <x:c r="M4409" s="77" t="str">
        <x:v>是</x:v>
      </x:c>
      <x:c r="N4409" s="77" t="str">
        <x:v>是</x:v>
      </x:c>
    </x:row>
    <x:row r="4410">
      <x:c r="A4410" s="77" t="str">
        <x:v>5512</x:v>
      </x:c>
      <x:c r="B4410" s="77" t="str">
        <x:v>力麒</x:v>
      </x:c>
      <x:c r="C4410" s="125" t="n">
        <x:v>45689</x:v>
      </x:c>
      <x:c r="D4410" s="120" t="n">
        <x:v>348056</x:v>
      </x:c>
      <x:c r="E4410" s="120" t="n">
        <x:v>420399.74591737025</x:v>
      </x:c>
      <x:c r="F4410" s="120" t="n">
        <x:v>340605.78116069024</x:v>
      </x:c>
      <x:c r="G4410" s="120" t="n">
        <x:v>429265.7420014458</x:v>
      </x:c>
      <x:c r="H4410" s="119" t="n">
        <x:v>0.20785088008070612</x:v>
      </x:c>
      <x:c r="I4410" s="119" t="n">
        <x:f>IFERROR(ABS(F4410-D4410)/ABS(D4410),"")</x:f>
        <x:v>0.021405230305783438</x:v>
      </x:c>
      <x:c r="J4410" s="119" t="n">
        <x:f>IFERROR(ABS(G4410-D4410)/ABS(D4410),"")</x:f>
        <x:v>0.23332378123476047</x:v>
      </x:c>
      <x:c r="K4410" s="120" t="n">
        <x:f>E4410-D4410</x:f>
        <x:v>72343.74591737025</x:v>
      </x:c>
      <x:c r="L4410" s="77" t="str">
        <x:v>weighted_hybrid</x:v>
      </x:c>
      <x:c r="M4410" s="77" t="str">
        <x:v>是</x:v>
      </x:c>
      <x:c r="N4410" s="77" t="str">
        <x:v>是</x:v>
      </x:c>
    </x:row>
    <x:row r="4411">
      <x:c r="A4411" s="77" t="str">
        <x:v>5512</x:v>
      </x:c>
      <x:c r="B4411" s="77" t="str">
        <x:v>力麒</x:v>
      </x:c>
      <x:c r="C4411" s="125" t="n">
        <x:v>45717</x:v>
      </x:c>
      <x:c r="D4411" s="120" t="n">
        <x:v>918513</x:v>
      </x:c>
      <x:c r="E4411" s="120" t="n">
        <x:v>406924.5753933124</x:v>
      </x:c>
      <x:c r="F4411" s="120" t="n">
        <x:v>454016.49315276655</x:v>
      </x:c>
      <x:c r="G4411" s="120" t="n">
        <x:v>401692.1400867064</x:v>
      </x:c>
      <x:c r="H4411" s="119" t="n">
        <x:v>0.556974615064444</x:v>
      </x:c>
      <x:c r="I4411" s="119" t="n">
        <x:f>IFERROR(ABS(F4411-D4411)/ABS(D4411),"")</x:f>
        <x:v>0.5057048804396165</x:v>
      </x:c>
      <x:c r="J4411" s="119" t="n">
        <x:f>IFERROR(ABS(G4411-D4411)/ABS(D4411),"")</x:f>
        <x:v>0.5626712522449804</x:v>
      </x:c>
      <x:c r="K4411" s="120" t="n">
        <x:f>E4411-D4411</x:f>
        <x:v>-511588.4246066876</x:v>
      </x:c>
      <x:c r="L4411" s="77" t="str">
        <x:v>weighted_hybrid</x:v>
      </x:c>
      <x:c r="M4411" s="77" t="str">
        <x:v>是</x:v>
      </x:c>
      <x:c r="N4411" s="77" t="str">
        <x:v>是</x:v>
      </x:c>
    </x:row>
    <x:row r="4412">
      <x:c r="A4412" s="77" t="str">
        <x:v>5512</x:v>
      </x:c>
      <x:c r="B4412" s="77" t="str">
        <x:v>力麒</x:v>
      </x:c>
      <x:c r="C4412" s="125" t="n">
        <x:v>45748</x:v>
      </x:c>
      <x:c r="D4412" s="120" t="n">
        <x:v>613870</x:v>
      </x:c>
      <x:c r="E4412" s="120" t="n">
        <x:v>676237.8181145025</x:v>
      </x:c>
      <x:c r="F4412" s="120" t="n">
        <x:v>505492.51213106414</x:v>
      </x:c>
      <x:c r="G4412" s="120" t="n">
        <x:v>695209.5187793289</x:v>
      </x:c>
      <x:c r="H4412" s="119" t="n">
        <x:v>0.10159776192761084</x:v>
      </x:c>
      <x:c r="I4412" s="119" t="n">
        <x:f>IFERROR(ABS(F4412-D4412)/ABS(D4412),"")</x:f>
        <x:v>0.17654794642014737</x:v>
      </x:c>
      <x:c r="J4412" s="119" t="n">
        <x:f>IFERROR(ABS(G4412-D4412)/ABS(D4412),"")</x:f>
        <x:v>0.13250284063291723</x:v>
      </x:c>
      <x:c r="K4412" s="120" t="n">
        <x:f>E4412-D4412</x:f>
        <x:v>62367.81811450247</x:v>
      </x:c>
      <x:c r="L4412" s="77" t="str">
        <x:v>weighted_hybrid</x:v>
      </x:c>
      <x:c r="M4412" s="77" t="str">
        <x:v>是</x:v>
      </x:c>
      <x:c r="N4412" s="77" t="str">
        <x:v>是</x:v>
      </x:c>
    </x:row>
    <x:row r="4413">
      <x:c r="A4413" s="77" t="str">
        <x:v>5512</x:v>
      </x:c>
      <x:c r="B4413" s="77" t="str">
        <x:v>力麒</x:v>
      </x:c>
      <x:c r="C4413" s="125" t="n">
        <x:v>45778</x:v>
      </x:c>
      <x:c r="D4413" s="120" t="n">
        <x:v>402616</x:v>
      </x:c>
      <x:c r="E4413" s="120" t="n">
        <x:v>606981.0568259788</x:v>
      </x:c>
      <x:c r="F4413" s="120" t="n">
        <x:v>626316.2256494462</x:v>
      </x:c>
      <x:c r="G4413" s="120" t="n">
        <x:v>604832.7047344823</x:v>
      </x:c>
      <x:c r="H4413" s="119" t="n">
        <x:v>0.5075929839499146</x:v>
      </x:c>
      <x:c r="I4413" s="119" t="n">
        <x:f>IFERROR(ABS(F4413-D4413)/ABS(D4413),"")</x:f>
        <x:v>0.5556168300550556</x:v>
      </x:c>
      <x:c r="J4413" s="119" t="n">
        <x:f>IFERROR(ABS(G4413-D4413)/ABS(D4413),"")</x:f>
        <x:v>0.5022570010493431</x:v>
      </x:c>
      <x:c r="K4413" s="120" t="n">
        <x:f>E4413-D4413</x:f>
        <x:v>204365.0568259788</x:v>
      </x:c>
      <x:c r="L4413" s="77" t="str">
        <x:v>weighted_hybrid</x:v>
      </x:c>
      <x:c r="M4413" s="77" t="str">
        <x:v>是</x:v>
      </x:c>
      <x:c r="N4413" s="77" t="str">
        <x:v>是</x:v>
      </x:c>
    </x:row>
    <x:row r="4414">
      <x:c r="A4414" s="77" t="str">
        <x:v>5512</x:v>
      </x:c>
      <x:c r="B4414" s="77" t="str">
        <x:v>力麒</x:v>
      </x:c>
      <x:c r="C4414" s="125" t="n">
        <x:v>45809</x:v>
      </x:c>
      <x:c r="D4414" s="120" t="n">
        <x:v>421272</x:v>
      </x:c>
      <x:c r="E4414" s="120" t="n">
        <x:v>436650.553150973</x:v>
      </x:c>
      <x:c r="F4414" s="120" t="n">
        <x:v>555780.1428645889</x:v>
      </x:c>
      <x:c r="G4414" s="120" t="n">
        <x:v>423413.9320716823</x:v>
      </x:c>
      <x:c r="H4414" s="119" t="n">
        <x:v>0.03650504460532148</x:v>
      </x:c>
      <x:c r="I4414" s="119" t="n">
        <x:f>IFERROR(ABS(F4414-D4414)/ABS(D4414),"")</x:f>
        <x:v>0.31929048895865114</x:v>
      </x:c>
      <x:c r="J4414" s="119" t="n">
        <x:f>IFERROR(ABS(G4414-D4414)/ABS(D4414),"")</x:f>
        <x:v>0.005084439677173652</x:v>
      </x:c>
      <x:c r="K4414" s="120" t="n">
        <x:f>E4414-D4414</x:f>
        <x:v>15378.553150972992</x:v>
      </x:c>
      <x:c r="L4414" s="77" t="str">
        <x:v>weighted_hybrid</x:v>
      </x:c>
      <x:c r="M4414" s="77" t="str">
        <x:v>是</x:v>
      </x:c>
      <x:c r="N4414" s="77" t="str">
        <x:v>是</x:v>
      </x:c>
    </x:row>
    <x:row r="4415">
      <x:c r="A4415" s="77" t="str">
        <x:v>5512</x:v>
      </x:c>
      <x:c r="B4415" s="77" t="str">
        <x:v>力麒</x:v>
      </x:c>
      <x:c r="C4415" s="125" t="n">
        <x:v>45839</x:v>
      </x:c>
      <x:c r="D4415" s="120" t="n">
        <x:v>401255</x:v>
      </x:c>
      <x:c r="E4415" s="120" t="n">
        <x:v>505076.84513094823</x:v>
      </x:c>
      <x:c r="F4415" s="120" t="n">
        <x:v>457340.4441995717</x:v>
      </x:c>
      <x:c r="G4415" s="120" t="n">
        <x:v>510380.889678879</x:v>
      </x:c>
      <x:c r="H4415" s="119" t="n">
        <x:v>0.25874280726956234</x:v>
      </x:c>
      <x:c r="I4415" s="119" t="n">
        <x:f>IFERROR(ABS(F4415-D4415)/ABS(D4415),"")</x:f>
        <x:v>0.13977506622863684</x:v>
      </x:c>
      <x:c r="J4415" s="119" t="n">
        <x:f>IFERROR(ABS(G4415-D4415)/ABS(D4415),"")</x:f>
        <x:v>0.2719614451629986</x:v>
      </x:c>
      <x:c r="K4415" s="120" t="n">
        <x:f>E4415-D4415</x:f>
        <x:v>103821.84513094823</x:v>
      </x:c>
      <x:c r="L4415" s="77" t="str">
        <x:v>weighted_hybrid</x:v>
      </x:c>
      <x:c r="M4415" s="77" t="str">
        <x:v>是</x:v>
      </x:c>
      <x:c r="N4415" s="77" t="str">
        <x:v>是</x:v>
      </x:c>
    </x:row>
    <x:row r="4416">
      <x:c r="A4416" s="77" t="str">
        <x:v>5512</x:v>
      </x:c>
      <x:c r="B4416" s="77" t="str">
        <x:v>力麒</x:v>
      </x:c>
      <x:c r="C4416" s="125" t="n">
        <x:v>45870</x:v>
      </x:c>
      <x:c r="D4416" s="120" t="n">
        <x:v>462079</x:v>
      </x:c>
      <x:c r="E4416" s="120" t="n">
        <x:v>512161.8556038084</x:v>
      </x:c>
      <x:c r="F4416" s="120" t="n">
        <x:v>603798.9378062582</x:v>
      </x:c>
      <x:c r="G4416" s="120" t="n">
        <x:v>501979.95758131397</x:v>
      </x:c>
      <x:c r="H4416" s="119" t="n">
        <x:v>0.10838591583648775</x:v>
      </x:c>
      <x:c r="I4416" s="119" t="n">
        <x:f>IFERROR(ABS(F4416-D4416)/ABS(D4416),"")</x:f>
        <x:v>0.3067006676482987</x:v>
      </x:c>
      <x:c r="J4416" s="119" t="n">
        <x:f>IFERROR(ABS(G4416-D4416)/ABS(D4416),"")</x:f>
        <x:v>0.08635094341295313</x:v>
      </x:c>
      <x:c r="K4416" s="120" t="n">
        <x:f>E4416-D4416</x:f>
        <x:v>50082.85560380842</x:v>
      </x:c>
      <x:c r="L4416" s="77" t="str">
        <x:v>weighted_hybrid</x:v>
      </x:c>
      <x:c r="M4416" s="77" t="str">
        <x:v>是</x:v>
      </x:c>
      <x:c r="N4416" s="77" t="str">
        <x:v>是</x:v>
      </x:c>
    </x:row>
    <x:row r="4417">
      <x:c r="A4417" s="77" t="str">
        <x:v>5512</x:v>
      </x:c>
      <x:c r="B4417" s="77" t="str">
        <x:v>力麒</x:v>
      </x:c>
      <x:c r="C4417" s="125" t="n">
        <x:v>45901</x:v>
      </x:c>
      <x:c r="D4417" s="120" t="n">
        <x:v>906236</x:v>
      </x:c>
      <x:c r="E4417" s="120" t="n">
        <x:v>420173.0181736058</x:v>
      </x:c>
      <x:c r="F4417" s="120" t="n">
        <x:v>386928.11142911937</x:v>
      </x:c>
      <x:c r="G4417" s="120" t="n">
        <x:v>423866.8967007709</x:v>
      </x:c>
      <x:c r="H4417" s="119" t="n">
        <x:v>0.5363536449957784</x:v>
      </x:c>
      <x:c r="I4417" s="119" t="n">
        <x:f>IFERROR(ABS(F4417-D4417)/ABS(D4417),"")</x:f>
        <x:v>0.5730382467380248</x:v>
      </x:c>
      <x:c r="J4417" s="119" t="n">
        <x:f>IFERROR(ABS(G4417-D4417)/ABS(D4417),"")</x:f>
        <x:v>0.5322775781355289</x:v>
      </x:c>
      <x:c r="K4417" s="120" t="n">
        <x:f>E4417-D4417</x:f>
        <x:v>-486062.9818263942</x:v>
      </x:c>
      <x:c r="L4417" s="77" t="str">
        <x:v>weighted_hybrid</x:v>
      </x:c>
      <x:c r="M4417" s="77" t="str">
        <x:v>是</x:v>
      </x:c>
      <x:c r="N4417" s="77" t="str">
        <x:v>是</x:v>
      </x:c>
    </x:row>
    <x:row r="4418">
      <x:c r="A4418" s="77" t="str">
        <x:v>5512</x:v>
      </x:c>
      <x:c r="B4418" s="77" t="str">
        <x:v>力麒</x:v>
      </x:c>
      <x:c r="C4418" s="125" t="n">
        <x:v>45931</x:v>
      </x:c>
      <x:c r="D4418" s="120" t="n">
        <x:v>541314</x:v>
      </x:c>
      <x:c r="E4418" s="120" t="n">
        <x:v>634456.5741982032</x:v>
      </x:c>
      <x:c r="F4418" s="120" t="n">
        <x:v>616417.7586942202</x:v>
      </x:c>
      <x:c r="G4418" s="120" t="n">
        <x:v>636460.887031979</x:v>
      </x:c>
      <x:c r="H4418" s="119" t="n">
        <x:v>0.17206755080822436</x:v>
      </x:c>
      <x:c r="I4418" s="119" t="n">
        <x:f>IFERROR(ABS(F4418-D4418)/ABS(D4418),"")</x:f>
        <x:v>0.1387434256165926</x:v>
      </x:c>
      <x:c r="J4418" s="119" t="n">
        <x:f>IFERROR(ABS(G4418-D4418)/ABS(D4418),"")</x:f>
        <x:v>0.17577023138507233</x:v>
      </x:c>
      <x:c r="K4418" s="120" t="n">
        <x:f>E4418-D4418</x:f>
        <x:v>93142.57419820316</x:v>
      </x:c>
      <x:c r="L4418" s="77" t="str">
        <x:v>weighted_hybrid</x:v>
      </x:c>
      <x:c r="M4418" s="77" t="str">
        <x:v>是</x:v>
      </x:c>
      <x:c r="N4418" s="77" t="str">
        <x:v>是</x:v>
      </x:c>
    </x:row>
    <x:row r="4419">
      <x:c r="A4419" s="77" t="str">
        <x:v>5512</x:v>
      </x:c>
      <x:c r="B4419" s="77" t="str">
        <x:v>力麒</x:v>
      </x:c>
      <x:c r="C4419" s="125" t="n">
        <x:v>45962</x:v>
      </x:c>
      <x:c r="D4419" s="120" t="n">
        <x:v>593191</x:v>
      </x:c>
      <x:c r="E4419" s="120" t="n">
        <x:v>643997.51916527</x:v>
      </x:c>
      <x:c r="F4419" s="120" t="n">
        <x:v>531835.1576992794</x:v>
      </x:c>
      <x:c r="G4419" s="120" t="n">
        <x:v>656460.0037726024</x:v>
      </x:c>
      <x:c r="H4419" s="119" t="n">
        <x:v>0.08564951114442065</x:v>
      </x:c>
      <x:c r="I4419" s="119" t="n">
        <x:f>IFERROR(ABS(F4419-D4419)/ABS(D4419),"")</x:f>
        <x:v>0.1034335354054944</x:v>
      </x:c>
      <x:c r="J4419" s="119" t="n">
        <x:f>IFERROR(ABS(G4419-D4419)/ABS(D4419),"")</x:f>
        <x:v>0.10665873853885581</x:v>
      </x:c>
      <x:c r="K4419" s="120" t="n">
        <x:f>E4419-D4419</x:f>
        <x:v>50806.51916527003</x:v>
      </x:c>
      <x:c r="L4419" s="77" t="str">
        <x:v>weighted_hybrid</x:v>
      </x:c>
      <x:c r="M4419" s="77" t="str">
        <x:v>是</x:v>
      </x:c>
      <x:c r="N4419" s="77" t="str">
        <x:v>是</x:v>
      </x:c>
    </x:row>
    <x:row r="4420">
      <x:c r="A4420" s="77" t="str">
        <x:v>5512</x:v>
      </x:c>
      <x:c r="B4420" s="77" t="str">
        <x:v>力麒</x:v>
      </x:c>
      <x:c r="C4420" s="125" t="n">
        <x:v>45992</x:v>
      </x:c>
      <x:c r="D4420" s="120" t="n">
        <x:v>952776</x:v>
      </x:c>
      <x:c r="E4420" s="120" t="n">
        <x:v>787496.6548475636</x:v>
      </x:c>
      <x:c r="F4420" s="120" t="n">
        <x:v>715852.2283900562</x:v>
      </x:c>
      <x:c r="G4420" s="120" t="n">
        <x:v>795457.1466761755</x:v>
      </x:c>
      <x:c r="H4420" s="119" t="n">
        <x:v>0.17347135649138556</x:v>
      </x:c>
      <x:c r="I4420" s="119" t="n">
        <x:f>IFERROR(ABS(F4420-D4420)/ABS(D4420),"")</x:f>
        <x:v>0.2486668131963272</x:v>
      </x:c>
      <x:c r="J4420" s="119" t="n">
        <x:f>IFERROR(ABS(G4420-D4420)/ABS(D4420),"")</x:f>
        <x:v>0.16511630574639208</x:v>
      </x:c>
      <x:c r="K4420" s="120" t="n">
        <x:f>E4420-D4420</x:f>
        <x:v>-165279.3451524364</x:v>
      </x:c>
      <x:c r="L4420" s="77" t="str">
        <x:v>weighted_hybrid</x:v>
      </x:c>
      <x:c r="M4420" s="77" t="str">
        <x:v>是</x:v>
      </x:c>
      <x:c r="N4420" s="77" t="str">
        <x:v>是</x:v>
      </x:c>
    </x:row>
    <x:row r="4421">
      <x:c r="A4421" s="77" t="str">
        <x:v>5515</x:v>
      </x:c>
      <x:c r="B4421" s="77" t="str">
        <x:v>建國</x:v>
      </x:c>
      <x:c r="C4421" s="125" t="n">
        <x:v>45658</x:v>
      </x:c>
      <x:c r="D4421" s="120" t="n">
        <x:v>415734</x:v>
      </x:c>
      <x:c r="E4421" s="120" t="n">
        <x:v>721444.9083885349</x:v>
      </x:c>
      <x:c r="F4421" s="120" t="n">
        <x:v>558486.5929175158</x:v>
      </x:c>
      <x:c r="G4421" s="120" t="n">
        <x:v>739551.3878853148</x:v>
      </x:c>
      <x:c r="H4421" s="119" t="n">
        <x:v>0.7353521924801314</x:v>
      </x:c>
      <x:c r="I4421" s="119" t="n">
        <x:f>IFERROR(ABS(F4421-D4421)/ABS(D4421),"")</x:f>
        <x:v>0.3433748332287371</x:v>
      </x:c>
      <x:c r="J4421" s="119" t="n">
        <x:f>IFERROR(ABS(G4421-D4421)/ABS(D4421),"")</x:f>
        <x:v>0.7789052323969528</x:v>
      </x:c>
      <x:c r="K4421" s="120" t="n">
        <x:f>E4421-D4421</x:f>
        <x:v>305710.9083885349</x:v>
      </x:c>
      <x:c r="L4421" s="77" t="str">
        <x:v>weighted_hybrid</x:v>
      </x:c>
      <x:c r="M4421" s="77" t="str">
        <x:v>是</x:v>
      </x:c>
      <x:c r="N4421" s="77" t="str">
        <x:v>是</x:v>
      </x:c>
    </x:row>
    <x:row r="4422">
      <x:c r="A4422" s="77" t="str">
        <x:v>5515</x:v>
      </x:c>
      <x:c r="B4422" s="77" t="str">
        <x:v>建國</x:v>
      </x:c>
      <x:c r="C4422" s="125" t="n">
        <x:v>45689</x:v>
      </x:c>
      <x:c r="D4422" s="120" t="n">
        <x:v>521696</x:v>
      </x:c>
      <x:c r="E4422" s="120" t="n">
        <x:v>460156.99025380926</x:v>
      </x:c>
      <x:c r="F4422" s="120" t="n">
        <x:v>497418.23745651694</x:v>
      </x:c>
      <x:c r="G4422" s="120" t="n">
        <x:v>456016.8516757306</x:v>
      </x:c>
      <x:c r="H4422" s="119" t="n">
        <x:v>0.11795952000051897</x:v>
      </x:c>
      <x:c r="I4422" s="119" t="n">
        <x:f>IFERROR(ABS(F4422-D4422)/ABS(D4422),"")</x:f>
        <x:v>0.0465362252029593</x:v>
      </x:c>
      <x:c r="J4422" s="119" t="n">
        <x:f>IFERROR(ABS(G4422-D4422)/ABS(D4422),"")</x:f>
        <x:v>0.1258954416446923</x:v>
      </x:c>
      <x:c r="K4422" s="120" t="n">
        <x:f>E4422-D4422</x:f>
        <x:v>-61539.00974619074</x:v>
      </x:c>
      <x:c r="L4422" s="77" t="str">
        <x:v>weighted_hybrid</x:v>
      </x:c>
      <x:c r="M4422" s="77" t="str">
        <x:v>是</x:v>
      </x:c>
      <x:c r="N4422" s="77" t="str">
        <x:v>是</x:v>
      </x:c>
    </x:row>
    <x:row r="4423">
      <x:c r="A4423" s="77" t="str">
        <x:v>5515</x:v>
      </x:c>
      <x:c r="B4423" s="77" t="str">
        <x:v>建國</x:v>
      </x:c>
      <x:c r="C4423" s="125" t="n">
        <x:v>45717</x:v>
      </x:c>
      <x:c r="D4423" s="120" t="n">
        <x:v>514333</x:v>
      </x:c>
      <x:c r="E4423" s="120" t="n">
        <x:v>591654.8152550668</x:v>
      </x:c>
      <x:c r="F4423" s="120" t="n">
        <x:v>612884.782671927</x:v>
      </x:c>
      <x:c r="G4423" s="120" t="n">
        <x:v>589295.9299865267</x:v>
      </x:c>
      <x:c r="H4423" s="119" t="n">
        <x:v>0.15033415171701378</x:v>
      </x:c>
      <x:c r="I4423" s="119" t="n">
        <x:f>IFERROR(ABS(F4423-D4423)/ABS(D4423),"")</x:f>
        <x:v>0.19161084875348658</x:v>
      </x:c>
      <x:c r="J4423" s="119" t="n">
        <x:f>IFERROR(ABS(G4423-D4423)/ABS(D4423),"")</x:f>
        <x:v>0.14574785204629437</x:v>
      </x:c>
      <x:c r="K4423" s="120" t="n">
        <x:f>E4423-D4423</x:f>
        <x:v>77321.81525506685</x:v>
      </x:c>
      <x:c r="L4423" s="77" t="str">
        <x:v>weighted_hybrid</x:v>
      </x:c>
      <x:c r="M4423" s="77" t="str">
        <x:v>是</x:v>
      </x:c>
      <x:c r="N4423" s="77" t="str">
        <x:v>是</x:v>
      </x:c>
    </x:row>
    <x:row r="4424">
      <x:c r="A4424" s="77" t="str">
        <x:v>5515</x:v>
      </x:c>
      <x:c r="B4424" s="77" t="str">
        <x:v>建國</x:v>
      </x:c>
      <x:c r="C4424" s="125" t="n">
        <x:v>45748</x:v>
      </x:c>
      <x:c r="D4424" s="120" t="n">
        <x:v>587365</x:v>
      </x:c>
      <x:c r="E4424" s="120" t="n">
        <x:v>518402.79221425345</x:v>
      </x:c>
      <x:c r="F4424" s="120" t="n">
        <x:v>526049.9052248048</x:v>
      </x:c>
      <x:c r="G4424" s="120" t="n">
        <x:v>517553.1129908589</x:v>
      </x:c>
      <x:c r="H4424" s="119" t="n">
        <x:v>0.11740946053262716</x:v>
      </x:c>
      <x:c r="I4424" s="119" t="n">
        <x:f>IFERROR(ABS(F4424-D4424)/ABS(D4424),"")</x:f>
        <x:v>0.10439010628007327</x:v>
      </x:c>
      <x:c r="J4424" s="119" t="n">
        <x:f>IFERROR(ABS(G4424-D4424)/ABS(D4424),"")</x:f>
        <x:v>0.1188560554495775</x:v>
      </x:c>
      <x:c r="K4424" s="120" t="n">
        <x:f>E4424-D4424</x:f>
        <x:v>-68962.20778574655</x:v>
      </x:c>
      <x:c r="L4424" s="77" t="str">
        <x:v>weighted_hybrid</x:v>
      </x:c>
      <x:c r="M4424" s="77" t="str">
        <x:v>是</x:v>
      </x:c>
      <x:c r="N4424" s="77" t="str">
        <x:v>是</x:v>
      </x:c>
    </x:row>
    <x:row r="4425">
      <x:c r="A4425" s="77" t="str">
        <x:v>5515</x:v>
      </x:c>
      <x:c r="B4425" s="77" t="str">
        <x:v>建國</x:v>
      </x:c>
      <x:c r="C4425" s="125" t="n">
        <x:v>45778</x:v>
      </x:c>
      <x:c r="D4425" s="120" t="n">
        <x:v>545953</x:v>
      </x:c>
      <x:c r="E4425" s="120" t="n">
        <x:v>635940.0202264916</x:v>
      </x:c>
      <x:c r="F4425" s="120" t="n">
        <x:v>643589.7580680915</x:v>
      </x:c>
      <x:c r="G4425" s="120" t="n">
        <x:v>635090.0493552027</x:v>
      </x:c>
      <x:c r="H4425" s="119" t="n">
        <x:v>0.1648255806387942</x:v>
      </x:c>
      <x:c r="I4425" s="119" t="n">
        <x:f>IFERROR(ABS(F4425-D4425)/ABS(D4425),"")</x:f>
        <x:v>0.17883729564283274</x:v>
      </x:c>
      <x:c r="J4425" s="119" t="n">
        <x:f>IFERROR(ABS(G4425-D4425)/ABS(D4425),"")</x:f>
        <x:v>0.1632687234161232</x:v>
      </x:c>
      <x:c r="K4425" s="120" t="n">
        <x:f>E4425-D4425</x:f>
        <x:v>89987.02022649162</x:v>
      </x:c>
      <x:c r="L4425" s="77" t="str">
        <x:v>weighted_hybrid</x:v>
      </x:c>
      <x:c r="M4425" s="77" t="str">
        <x:v>是</x:v>
      </x:c>
      <x:c r="N4425" s="77" t="str">
        <x:v>是</x:v>
      </x:c>
    </x:row>
    <x:row r="4426">
      <x:c r="A4426" s="77" t="str">
        <x:v>5515</x:v>
      </x:c>
      <x:c r="B4426" s="77" t="str">
        <x:v>建國</x:v>
      </x:c>
      <x:c r="C4426" s="125" t="n">
        <x:v>45809</x:v>
      </x:c>
      <x:c r="D4426" s="120" t="n">
        <x:v>565251</x:v>
      </x:c>
      <x:c r="E4426" s="120" t="n">
        <x:v>533405.8445606992</x:v>
      </x:c>
      <x:c r="F4426" s="120" t="n">
        <x:v>541916.4682319253</x:v>
      </x:c>
      <x:c r="G4426" s="120" t="n">
        <x:v>532460.2197083407</x:v>
      </x:c>
      <x:c r="H4426" s="119" t="n">
        <x:v>0.05633807890530192</x:v>
      </x:c>
      <x:c r="I4426" s="119" t="n">
        <x:f>IFERROR(ABS(F4426-D4426)/ABS(D4426),"")</x:f>
        <x:v>0.04128171691527255</x:v>
      </x:c>
      <x:c r="J4426" s="119" t="n">
        <x:f>IFERROR(ABS(G4426-D4426)/ABS(D4426),"")</x:f>
        <x:v>0.05801100801530522</x:v>
      </x:c>
      <x:c r="K4426" s="120" t="n">
        <x:f>E4426-D4426</x:f>
        <x:v>-31845.155439300812</x:v>
      </x:c>
      <x:c r="L4426" s="77" t="str">
        <x:v>weighted_hybrid</x:v>
      </x:c>
      <x:c r="M4426" s="77" t="str">
        <x:v>是</x:v>
      </x:c>
      <x:c r="N4426" s="77" t="str">
        <x:v>是</x:v>
      </x:c>
    </x:row>
    <x:row r="4427">
      <x:c r="A4427" s="77" t="str">
        <x:v>5515</x:v>
      </x:c>
      <x:c r="B4427" s="77" t="str">
        <x:v>建國</x:v>
      </x:c>
      <x:c r="C4427" s="125" t="n">
        <x:v>45839</x:v>
      </x:c>
      <x:c r="D4427" s="120" t="n">
        <x:v>533385</x:v>
      </x:c>
      <x:c r="E4427" s="120" t="n">
        <x:v>554910.3246752016</x:v>
      </x:c>
      <x:c r="F4427" s="120" t="n">
        <x:v>565407.0663093269</x:v>
      </x:c>
      <x:c r="G4427" s="120" t="n">
        <x:v>553744.0200491876</x:v>
      </x:c>
      <x:c r="H4427" s="119" t="n">
        <x:v>0.040356074271307885</x:v>
      </x:c>
      <x:c r="I4427" s="119" t="n">
        <x:f>IFERROR(ABS(F4427-D4427)/ABS(D4427),"")</x:f>
        <x:v>0.06003555838526938</x:v>
      </x:c>
      <x:c r="J4427" s="119" t="n">
        <x:f>IFERROR(ABS(G4427-D4427)/ABS(D4427),"")</x:f>
        <x:v>0.038169464925312084</x:v>
      </x:c>
      <x:c r="K4427" s="120" t="n">
        <x:f>E4427-D4427</x:f>
        <x:v>21525.324675201555</x:v>
      </x:c>
      <x:c r="L4427" s="77" t="str">
        <x:v>weighted_hybrid</x:v>
      </x:c>
      <x:c r="M4427" s="77" t="str">
        <x:v>是</x:v>
      </x:c>
      <x:c r="N4427" s="77" t="str">
        <x:v>是</x:v>
      </x:c>
    </x:row>
    <x:row r="4428">
      <x:c r="A4428" s="77" t="str">
        <x:v>5515</x:v>
      </x:c>
      <x:c r="B4428" s="77" t="str">
        <x:v>建國</x:v>
      </x:c>
      <x:c r="C4428" s="125" t="n">
        <x:v>45870</x:v>
      </x:c>
      <x:c r="D4428" s="120" t="n">
        <x:v>667219</x:v>
      </x:c>
      <x:c r="E4428" s="120" t="n">
        <x:v>536011.420444245</x:v>
      </x:c>
      <x:c r="F4428" s="120" t="n">
        <x:v>495630.5126145454</x:v>
      </x:c>
      <x:c r="G4428" s="120" t="n">
        <x:v>540498.1879808783</x:v>
      </x:c>
      <x:c r="H4428" s="119" t="n">
        <x:v>0.19664844609604196</x:v>
      </x:c>
      <x:c r="I4428" s="119" t="n">
        <x:f>IFERROR(ABS(F4428-D4428)/ABS(D4428),"")</x:f>
        <x:v>0.25716966600989266</x:v>
      </x:c>
      <x:c r="J4428" s="119" t="n">
        <x:f>IFERROR(ABS(G4428-D4428)/ABS(D4428),"")</x:f>
        <x:v>0.18992386610561407</x:v>
      </x:c>
      <x:c r="K4428" s="120" t="n">
        <x:f>E4428-D4428</x:f>
        <x:v>-131207.57955575502</x:v>
      </x:c>
      <x:c r="L4428" s="77" t="str">
        <x:v>weighted_hybrid</x:v>
      </x:c>
      <x:c r="M4428" s="77" t="str">
        <x:v>是</x:v>
      </x:c>
      <x:c r="N4428" s="77" t="str">
        <x:v>是</x:v>
      </x:c>
    </x:row>
    <x:row r="4429">
      <x:c r="A4429" s="77" t="str">
        <x:v>5515</x:v>
      </x:c>
      <x:c r="B4429" s="77" t="str">
        <x:v>建國</x:v>
      </x:c>
      <x:c r="C4429" s="125" t="n">
        <x:v>45901</x:v>
      </x:c>
      <x:c r="D4429" s="120" t="n">
        <x:v>690576</x:v>
      </x:c>
      <x:c r="E4429" s="120" t="n">
        <x:v>645724.8699393116</x:v>
      </x:c>
      <x:c r="F4429" s="120" t="n">
        <x:v>623273.9783426009</x:v>
      </x:c>
      <x:c r="G4429" s="120" t="n">
        <x:v>648219.4134500573</x:v>
      </x:c>
      <x:c r="H4429" s="119" t="n">
        <x:v>0.06494742079175697</x:v>
      </x:c>
      <x:c r="I4429" s="119" t="n">
        <x:f>IFERROR(ABS(F4429-D4429)/ABS(D4429),"")</x:f>
        <x:v>0.09745780574100336</x:v>
      </x:c>
      <x:c r="J4429" s="119" t="n">
        <x:f>IFERROR(ABS(G4429-D4429)/ABS(D4429),"")</x:f>
        <x:v>0.061335155797396276</x:v>
      </x:c>
      <x:c r="K4429" s="120" t="n">
        <x:f>E4429-D4429</x:f>
        <x:v>-44851.13006068836</x:v>
      </x:c>
      <x:c r="L4429" s="77" t="str">
        <x:v>weighted_hybrid</x:v>
      </x:c>
      <x:c r="M4429" s="77" t="str">
        <x:v>是</x:v>
      </x:c>
      <x:c r="N4429" s="77" t="str">
        <x:v>是</x:v>
      </x:c>
    </x:row>
    <x:row r="4430">
      <x:c r="A4430" s="77" t="str">
        <x:v>5515</x:v>
      </x:c>
      <x:c r="B4430" s="77" t="str">
        <x:v>建國</x:v>
      </x:c>
      <x:c r="C4430" s="125" t="n">
        <x:v>45931</x:v>
      </x:c>
      <x:c r="D4430" s="120" t="n">
        <x:v>682348</x:v>
      </x:c>
      <x:c r="E4430" s="120" t="n">
        <x:v>766750.3185813839</x:v>
      </x:c>
      <x:c r="F4430" s="120" t="n">
        <x:v>771349.4366357574</x:v>
      </x:c>
      <x:c r="G4430" s="120" t="n">
        <x:v>766239.3054642312</x:v>
      </x:c>
      <x:c r="H4430" s="119" t="n">
        <x:v>0.12369394880820916</x:v>
      </x:c>
      <x:c r="I4430" s="119" t="n">
        <x:f>IFERROR(ABS(F4430-D4430)/ABS(D4430),"")</x:f>
        <x:v>0.13043408441991103</x:v>
      </x:c>
      <x:c r="J4430" s="119" t="n">
        <x:f>IFERROR(ABS(G4430-D4430)/ABS(D4430),"")</x:f>
        <x:v>0.12294504485135323</x:v>
      </x:c>
      <x:c r="K4430" s="120" t="n">
        <x:f>E4430-D4430</x:f>
        <x:v>84402.31858138391</x:v>
      </x:c>
      <x:c r="L4430" s="77" t="str">
        <x:v>weighted_hybrid</x:v>
      </x:c>
      <x:c r="M4430" s="77" t="str">
        <x:v>是</x:v>
      </x:c>
      <x:c r="N4430" s="77" t="str">
        <x:v>是</x:v>
      </x:c>
    </x:row>
    <x:row r="4431">
      <x:c r="A4431" s="77" t="str">
        <x:v>5515</x:v>
      </x:c>
      <x:c r="B4431" s="77" t="str">
        <x:v>建國</x:v>
      </x:c>
      <x:c r="C4431" s="125" t="n">
        <x:v>45962</x:v>
      </x:c>
      <x:c r="D4431" s="120" t="n">
        <x:v>705141</x:v>
      </x:c>
      <x:c r="E4431" s="120" t="n">
        <x:v>762602.6291305561</x:v>
      </x:c>
      <x:c r="F4431" s="120" t="n">
        <x:v>810036.6645477164</x:v>
      </x:c>
      <x:c r="G4431" s="120" t="n">
        <x:v>757332.1807508717</x:v>
      </x:c>
      <x:c r="H4431" s="119" t="n">
        <x:v>0.08148955901097246</x:v>
      </x:c>
      <x:c r="I4431" s="119" t="n">
        <x:f>IFERROR(ABS(F4431-D4431)/ABS(D4431),"")</x:f>
        <x:v>0.1487584249784318</x:v>
      </x:c>
      <x:c r="J4431" s="119" t="n">
        <x:f>IFERROR(ABS(G4431-D4431)/ABS(D4431),"")</x:f>
        <x:v>0.07401524057014365</x:v>
      </x:c>
      <x:c r="K4431" s="120" t="n">
        <x:f>E4431-D4431</x:f>
        <x:v>57461.62913055613</x:v>
      </x:c>
      <x:c r="L4431" s="77" t="str">
        <x:v>weighted_hybrid</x:v>
      </x:c>
      <x:c r="M4431" s="77" t="str">
        <x:v>是</x:v>
      </x:c>
      <x:c r="N4431" s="77" t="str">
        <x:v>是</x:v>
      </x:c>
    </x:row>
    <x:row r="4432">
      <x:c r="A4432" s="77" t="str">
        <x:v>5515</x:v>
      </x:c>
      <x:c r="B4432" s="77" t="str">
        <x:v>建國</x:v>
      </x:c>
      <x:c r="C4432" s="125" t="n">
        <x:v>45992</x:v>
      </x:c>
      <x:c r="D4432" s="120" t="n">
        <x:v>666608</x:v>
      </x:c>
      <x:c r="E4432" s="120" t="n">
        <x:v>873244.8776969718</x:v>
      </x:c>
      <x:c r="F4432" s="120" t="n">
        <x:v>974019.5522896476</x:v>
      </x:c>
      <x:c r="G4432" s="120" t="n">
        <x:v>862047.6916311189</x:v>
      </x:c>
      <x:c r="H4432" s="119" t="n">
        <x:v>0.30998259501381886</x:v>
      </x:c>
      <x:c r="I4432" s="119" t="n">
        <x:f>IFERROR(ABS(F4432-D4432)/ABS(D4432),"")</x:f>
        <x:v>0.46115791033058057</x:v>
      </x:c>
      <x:c r="J4432" s="119" t="n">
        <x:f>IFERROR(ABS(G4432-D4432)/ABS(D4432),"")</x:f>
        <x:v>0.2931853377564009</x:v>
      </x:c>
      <x:c r="K4432" s="120" t="n">
        <x:f>E4432-D4432</x:f>
        <x:v>206636.87769697176</x:v>
      </x:c>
      <x:c r="L4432" s="77" t="str">
        <x:v>weighted_hybrid</x:v>
      </x:c>
      <x:c r="M4432" s="77" t="str">
        <x:v>是</x:v>
      </x:c>
      <x:c r="N4432" s="77" t="str">
        <x:v>是</x:v>
      </x:c>
    </x:row>
    <x:row r="4433">
      <x:c r="A4433" s="77" t="str">
        <x:v>5516</x:v>
      </x:c>
      <x:c r="B4433" s="77" t="str">
        <x:v>雙喜</x:v>
      </x:c>
      <x:c r="C4433" s="125" t="n">
        <x:v>45658</x:v>
      </x:c>
      <x:c r="D4433" s="120" t="n">
        <x:v>99294</x:v>
      </x:c>
      <x:c r="E4433" s="120" t="n">
        <x:v>158580.03198031505</x:v>
      </x:c>
      <x:c r="F4433" s="120" t="n">
        <x:v>108709.53351097164</x:v>
      </x:c>
      <x:c r="G4433" s="120" t="n">
        <x:v>164121.19847690876</x:v>
      </x:c>
      <x:c r="H4433" s="119" t="n">
        <x:v>0.5970756740620284</x:v>
      </x:c>
      <x:c r="I4433" s="119" t="n">
        <x:f>IFERROR(ABS(F4433-D4433)/ABS(D4433),"")</x:f>
        <x:v>0.0948247981849018</x:v>
      </x:c>
      <x:c r="J4433" s="119" t="n">
        <x:f>IFERROR(ABS(G4433-D4433)/ABS(D4433),"")</x:f>
        <x:v>0.6528813269372646</x:v>
      </x:c>
      <x:c r="K4433" s="120" t="n">
        <x:f>E4433-D4433</x:f>
        <x:v>59286.03198031505</x:v>
      </x:c>
      <x:c r="L4433" s="77" t="str">
        <x:v>weighted_hybrid</x:v>
      </x:c>
      <x:c r="M4433" s="77" t="str">
        <x:v>是</x:v>
      </x:c>
      <x:c r="N4433" s="77" t="str">
        <x:v>是</x:v>
      </x:c>
    </x:row>
    <x:row r="4434">
      <x:c r="A4434" s="77" t="str">
        <x:v>5516</x:v>
      </x:c>
      <x:c r="B4434" s="77" t="str">
        <x:v>雙喜</x:v>
      </x:c>
      <x:c r="C4434" s="125" t="n">
        <x:v>45689</x:v>
      </x:c>
      <x:c r="D4434" s="120" t="n">
        <x:v>135872</x:v>
      </x:c>
      <x:c r="E4434" s="120" t="n">
        <x:v>67902.79762853314</x:v>
      </x:c>
      <x:c r="F4434" s="120" t="n">
        <x:v>69204.55946768088</x:v>
      </x:c>
      <x:c r="G4434" s="120" t="n">
        <x:v>67758.15742418339</x:v>
      </x:c>
      <x:c r="H4434" s="119" t="n">
        <x:v>0.5002443650749739</x:v>
      </x:c>
      <x:c r="I4434" s="119" t="n">
        <x:f>IFERROR(ABS(F4434-D4434)/ABS(D4434),"")</x:f>
        <x:v>0.490663569626701</x:v>
      </x:c>
      <x:c r="J4434" s="119" t="n">
        <x:f>IFERROR(ABS(G4434-D4434)/ABS(D4434),"")</x:f>
        <x:v>0.5013088979025598</x:v>
      </x:c>
      <x:c r="K4434" s="120" t="n">
        <x:f>E4434-D4434</x:f>
        <x:v>-67969.20237146686</x:v>
      </x:c>
      <x:c r="L4434" s="77" t="str">
        <x:v>weighted_hybrid</x:v>
      </x:c>
      <x:c r="M4434" s="77" t="str">
        <x:v>是</x:v>
      </x:c>
      <x:c r="N4434" s="77" t="str">
        <x:v>是</x:v>
      </x:c>
    </x:row>
    <x:row r="4435">
      <x:c r="A4435" s="77" t="str">
        <x:v>5516</x:v>
      </x:c>
      <x:c r="B4435" s="77" t="str">
        <x:v>雙喜</x:v>
      </x:c>
      <x:c r="C4435" s="125" t="n">
        <x:v>45717</x:v>
      </x:c>
      <x:c r="D4435" s="120" t="n">
        <x:v>148544</x:v>
      </x:c>
      <x:c r="E4435" s="120" t="n">
        <x:v>88599.38285986899</x:v>
      </x:c>
      <x:c r="F4435" s="120" t="n">
        <x:v>109540.66627125347</x:v>
      </x:c>
      <x:c r="G4435" s="120" t="n">
        <x:v>86272.57359193738</x:v>
      </x:c>
      <x:c r="H4435" s="119" t="n">
        <x:v>0.4035478857451732</x:v>
      </x:c>
      <x:c r="I4435" s="119" t="n">
        <x:f>IFERROR(ABS(F4435-D4435)/ABS(D4435),"")</x:f>
        <x:v>0.26257091318899806</x:v>
      </x:c>
      <x:c r="J4435" s="119" t="n">
        <x:f>IFERROR(ABS(G4435-D4435)/ABS(D4435),"")</x:f>
        <x:v>0.41921199380697044</x:v>
      </x:c>
      <x:c r="K4435" s="120" t="n">
        <x:f>E4435-D4435</x:f>
        <x:v>-59944.61714013101</x:v>
      </x:c>
      <x:c r="L4435" s="77" t="str">
        <x:v>weighted_hybrid</x:v>
      </x:c>
      <x:c r="M4435" s="77" t="str">
        <x:v>是</x:v>
      </x:c>
      <x:c r="N4435" s="77" t="str">
        <x:v>是</x:v>
      </x:c>
    </x:row>
    <x:row r="4436">
      <x:c r="A4436" s="77" t="str">
        <x:v>5516</x:v>
      </x:c>
      <x:c r="B4436" s="77" t="str">
        <x:v>雙喜</x:v>
      </x:c>
      <x:c r="C4436" s="125" t="n">
        <x:v>45748</x:v>
      </x:c>
      <x:c r="D4436" s="120" t="n">
        <x:v>151432</x:v>
      </x:c>
      <x:c r="E4436" s="120" t="n">
        <x:v>246699.25859417912</x:v>
      </x:c>
      <x:c r="F4436" s="120" t="n">
        <x:v>220702.32505964456</x:v>
      </x:c>
      <x:c r="G4436" s="120" t="n">
        <x:v>249587.80676468293</x:v>
      </x:c>
      <x:c r="H4436" s="119" t="n">
        <x:v>0.6291091618295943</x:v>
      </x:c>
      <x:c r="I4436" s="119" t="n">
        <x:f>IFERROR(ABS(F4436-D4436)/ABS(D4436),"")</x:f>
        <x:v>0.45743518582363407</x:v>
      </x:c>
      <x:c r="J4436" s="119" t="n">
        <x:f>IFERROR(ABS(G4436-D4436)/ABS(D4436),"")</x:f>
        <x:v>0.6481840480524785</x:v>
      </x:c>
      <x:c r="K4436" s="120" t="n">
        <x:f>E4436-D4436</x:f>
        <x:v>95267.25859417912</x:v>
      </x:c>
      <x:c r="L4436" s="77" t="str">
        <x:v>weighted_hybrid</x:v>
      </x:c>
      <x:c r="M4436" s="77" t="str">
        <x:v>是</x:v>
      </x:c>
      <x:c r="N4436" s="77" t="str">
        <x:v>是</x:v>
      </x:c>
    </x:row>
    <x:row r="4437">
      <x:c r="A4437" s="77" t="str">
        <x:v>5516</x:v>
      </x:c>
      <x:c r="B4437" s="77" t="str">
        <x:v>雙喜</x:v>
      </x:c>
      <x:c r="C4437" s="125" t="n">
        <x:v>45778</x:v>
      </x:c>
      <x:c r="D4437" s="120" t="n">
        <x:v>134444</x:v>
      </x:c>
      <x:c r="E4437" s="120" t="n">
        <x:v>206968.97395214566</x:v>
      </x:c>
      <x:c r="F4437" s="120" t="n">
        <x:v>167298.45823746224</x:v>
      </x:c>
      <x:c r="G4437" s="120" t="n">
        <x:v>211376.80903155493</x:v>
      </x:c>
      <x:c r="H4437" s="119" t="n">
        <x:v>0.5394437383010448</x:v>
      </x:c>
      <x:c r="I4437" s="119" t="n">
        <x:f>IFERROR(ABS(F4437-D4437)/ABS(D4437),"")</x:f>
        <x:v>0.2443728112631448</x:v>
      </x:c>
      <x:c r="J4437" s="119" t="n">
        <x:f>IFERROR(ABS(G4437-D4437)/ABS(D4437),"")</x:f>
        <x:v>0.5722293968608114</x:v>
      </x:c>
      <x:c r="K4437" s="120" t="n">
        <x:f>E4437-D4437</x:f>
        <x:v>72524.97395214566</x:v>
      </x:c>
      <x:c r="L4437" s="77" t="str">
        <x:v>weighted_hybrid</x:v>
      </x:c>
      <x:c r="M4437" s="77" t="str">
        <x:v>是</x:v>
      </x:c>
      <x:c r="N4437" s="77" t="str">
        <x:v>是</x:v>
      </x:c>
    </x:row>
    <x:row r="4438">
      <x:c r="A4438" s="77" t="str">
        <x:v>5516</x:v>
      </x:c>
      <x:c r="B4438" s="77" t="str">
        <x:v>雙喜</x:v>
      </x:c>
      <x:c r="C4438" s="125" t="n">
        <x:v>45809</x:v>
      </x:c>
      <x:c r="D4438" s="120" t="n">
        <x:v>214491</x:v>
      </x:c>
      <x:c r="E4438" s="120" t="n">
        <x:v>176191.32452923356</x:v>
      </x:c>
      <x:c r="F4438" s="120" t="n">
        <x:v>221754.78723742967</x:v>
      </x:c>
      <x:c r="G4438" s="120" t="n">
        <x:v>171128.7175616562</x:v>
      </x:c>
      <x:c r="H4438" s="119" t="n">
        <x:v>0.17856075765774057</x:v>
      </x:c>
      <x:c r="I4438" s="119" t="n">
        <x:f>IFERROR(ABS(F4438-D4438)/ABS(D4438),"")</x:f>
        <x:v>0.03386523088348542</x:v>
      </x:c>
      <x:c r="J4438" s="119" t="n">
        <x:f>IFERROR(ABS(G4438-D4438)/ABS(D4438),"")</x:f>
        <x:v>0.20216364527343245</x:v>
      </x:c>
      <x:c r="K4438" s="120" t="n">
        <x:f>E4438-D4438</x:f>
        <x:v>-38299.67547076644</x:v>
      </x:c>
      <x:c r="L4438" s="77" t="str">
        <x:v>weighted_hybrid</x:v>
      </x:c>
      <x:c r="M4438" s="77" t="str">
        <x:v>是</x:v>
      </x:c>
      <x:c r="N4438" s="77" t="str">
        <x:v>是</x:v>
      </x:c>
    </x:row>
    <x:row r="4439">
      <x:c r="A4439" s="77" t="str">
        <x:v>5516</x:v>
      </x:c>
      <x:c r="B4439" s="77" t="str">
        <x:v>雙喜</x:v>
      </x:c>
      <x:c r="C4439" s="125" t="n">
        <x:v>45839</x:v>
      </x:c>
      <x:c r="D4439" s="120" t="n">
        <x:v>128145</x:v>
      </x:c>
      <x:c r="E4439" s="120" t="n">
        <x:v>175778.88832450364</x:v>
      </x:c>
      <x:c r="F4439" s="120" t="n">
        <x:v>162800.31022128282</x:v>
      </x:c>
      <x:c r="G4439" s="120" t="n">
        <x:v>177220.95255819484</x:v>
      </x:c>
      <x:c r="H4439" s="119" t="n">
        <x:v>0.3717186649850064</x:v>
      </x:c>
      <x:c r="I4439" s="119" t="n">
        <x:f>IFERROR(ABS(F4439-D4439)/ABS(D4439),"")</x:f>
        <x:v>0.2704382552677266</x:v>
      </x:c>
      <x:c r="J4439" s="119" t="n">
        <x:f>IFERROR(ABS(G4439-D4439)/ABS(D4439),"")</x:f>
        <x:v>0.3829720438424819</x:v>
      </x:c>
      <x:c r="K4439" s="120" t="n">
        <x:f>E4439-D4439</x:f>
        <x:v>47633.88832450364</x:v>
      </x:c>
      <x:c r="L4439" s="77" t="str">
        <x:v>weighted_hybrid</x:v>
      </x:c>
      <x:c r="M4439" s="77" t="str">
        <x:v>是</x:v>
      </x:c>
      <x:c r="N4439" s="77" t="str">
        <x:v>是</x:v>
      </x:c>
    </x:row>
    <x:row r="4440">
      <x:c r="A4440" s="77" t="str">
        <x:v>5516</x:v>
      </x:c>
      <x:c r="B4440" s="77" t="str">
        <x:v>雙喜</x:v>
      </x:c>
      <x:c r="C4440" s="125" t="n">
        <x:v>45870</x:v>
      </x:c>
      <x:c r="D4440" s="120" t="n">
        <x:v>200203</x:v>
      </x:c>
      <x:c r="E4440" s="120" t="n">
        <x:v>135227.80662652105</x:v>
      </x:c>
      <x:c r="F4440" s="120" t="n">
        <x:v>154781.3064304118</x:v>
      </x:c>
      <x:c r="G4440" s="120" t="n">
        <x:v>133055.19553719988</x:v>
      </x:c>
      <x:c r="H4440" s="119" t="n">
        <x:v>0.324546552116996</x:v>
      </x:c>
      <x:c r="I4440" s="119" t="n">
        <x:f>IFERROR(ABS(F4440-D4440)/ABS(D4440),"")</x:f>
        <x:v>0.22687818648865507</x:v>
      </x:c>
      <x:c r="J4440" s="119" t="n">
        <x:f>IFERROR(ABS(G4440-D4440)/ABS(D4440),"")</x:f>
        <x:v>0.3353985927423671</x:v>
      </x:c>
      <x:c r="K4440" s="120" t="n">
        <x:f>E4440-D4440</x:f>
        <x:v>-64975.19337347895</x:v>
      </x:c>
      <x:c r="L4440" s="77" t="str">
        <x:v>weighted_hybrid</x:v>
      </x:c>
      <x:c r="M4440" s="77" t="str">
        <x:v>是</x:v>
      </x:c>
      <x:c r="N4440" s="77" t="str">
        <x:v>是</x:v>
      </x:c>
    </x:row>
    <x:row r="4441">
      <x:c r="A4441" s="77" t="str">
        <x:v>5516</x:v>
      </x:c>
      <x:c r="B4441" s="77" t="str">
        <x:v>雙喜</x:v>
      </x:c>
      <x:c r="C4441" s="125" t="n">
        <x:v>45901</x:v>
      </x:c>
      <x:c r="D4441" s="120" t="n">
        <x:v>240658</x:v>
      </x:c>
      <x:c r="E4441" s="120" t="n">
        <x:v>146375.80901407666</x:v>
      </x:c>
      <x:c r="F4441" s="120" t="n">
        <x:v>105560.05648563248</x:v>
      </x:c>
      <x:c r="G4441" s="120" t="n">
        <x:v>150910.89262834823</x:v>
      </x:c>
      <x:c r="H4441" s="119" t="n">
        <x:v>0.39176836417623073</x:v>
      </x:c>
      <x:c r="I4441" s="119" t="n">
        <x:f>IFERROR(ABS(F4441-D4441)/ABS(D4441),"")</x:f>
        <x:v>0.561369011270631</x:v>
      </x:c>
      <x:c r="J4441" s="119" t="n">
        <x:f>IFERROR(ABS(G4441-D4441)/ABS(D4441),"")</x:f>
        <x:v>0.3729238478324085</x:v>
      </x:c>
      <x:c r="K4441" s="120" t="n">
        <x:f>E4441-D4441</x:f>
        <x:v>-94282.19098592334</x:v>
      </x:c>
      <x:c r="L4441" s="77" t="str">
        <x:v>weighted_hybrid</x:v>
      </x:c>
      <x:c r="M4441" s="77" t="str">
        <x:v>是</x:v>
      </x:c>
      <x:c r="N4441" s="77" t="str">
        <x:v>是</x:v>
      </x:c>
    </x:row>
    <x:row r="4442">
      <x:c r="A4442" s="77" t="str">
        <x:v>5516</x:v>
      </x:c>
      <x:c r="B4442" s="77" t="str">
        <x:v>雙喜</x:v>
      </x:c>
      <x:c r="C4442" s="125" t="n">
        <x:v>45931</x:v>
      </x:c>
      <x:c r="D4442" s="120" t="n">
        <x:v>106842</x:v>
      </x:c>
      <x:c r="E4442" s="120" t="n">
        <x:v>229723.1342066526</x:v>
      </x:c>
      <x:c r="F4442" s="120" t="n">
        <x:v>189069.58104535023</x:v>
      </x:c>
      <x:c r="G4442" s="120" t="n">
        <x:v>234240.19566901954</x:v>
      </x:c>
      <x:c r="H4442" s="119" t="n">
        <x:v>1.150120123234801</x:v>
      </x:c>
      <x:c r="I4442" s="119" t="n">
        <x:f>IFERROR(ABS(F4442-D4442)/ABS(D4442),"")</x:f>
        <x:v>0.7696185118712701</x:v>
      </x:c>
      <x:c r="J4442" s="119" t="n">
        <x:f>IFERROR(ABS(G4442-D4442)/ABS(D4442),"")</x:f>
        <x:v>1.192398080052971</x:v>
      </x:c>
      <x:c r="K4442" s="120" t="n">
        <x:f>E4442-D4442</x:f>
        <x:v>122881.13420665261</x:v>
      </x:c>
      <x:c r="L4442" s="77" t="str">
        <x:v>weighted_hybrid</x:v>
      </x:c>
      <x:c r="M4442" s="77" t="str">
        <x:v>是</x:v>
      </x:c>
      <x:c r="N4442" s="77" t="str">
        <x:v>是</x:v>
      </x:c>
    </x:row>
    <x:row r="4443">
      <x:c r="A4443" s="77" t="str">
        <x:v>5516</x:v>
      </x:c>
      <x:c r="B4443" s="77" t="str">
        <x:v>雙喜</x:v>
      </x:c>
      <x:c r="C4443" s="125" t="n">
        <x:v>45962</x:v>
      </x:c>
      <x:c r="D4443" s="120" t="n">
        <x:v>156778</x:v>
      </x:c>
      <x:c r="E4443" s="120" t="n">
        <x:v>188080.34096243404</x:v>
      </x:c>
      <x:c r="F4443" s="120" t="n">
        <x:v>227753.9950980327</x:v>
      </x:c>
      <x:c r="G4443" s="120" t="n">
        <x:v>183672.15716958974</x:v>
      </x:c>
      <x:c r="H4443" s="119" t="n">
        <x:v>0.19966029010724745</x:v>
      </x:c>
      <x:c r="I4443" s="119" t="n">
        <x:f>IFERROR(ABS(F4443-D4443)/ABS(D4443),"")</x:f>
        <x:v>0.452716548865483</x:v>
      </x:c>
      <x:c r="J4443" s="119" t="n">
        <x:f>IFERROR(ABS(G4443-D4443)/ABS(D4443),"")</x:f>
        <x:v>0.17154292802299903</x:v>
      </x:c>
      <x:c r="K4443" s="120" t="n">
        <x:f>E4443-D4443</x:f>
        <x:v>31302.340962434042</x:v>
      </x:c>
      <x:c r="L4443" s="77" t="str">
        <x:v>weighted_hybrid</x:v>
      </x:c>
      <x:c r="M4443" s="77" t="str">
        <x:v>是</x:v>
      </x:c>
      <x:c r="N4443" s="77" t="str">
        <x:v>是</x:v>
      </x:c>
    </x:row>
    <x:row r="4444">
      <x:c r="A4444" s="77" t="str">
        <x:v>5516</x:v>
      </x:c>
      <x:c r="B4444" s="77" t="str">
        <x:v>雙喜</x:v>
      </x:c>
      <x:c r="C4444" s="125" t="n">
        <x:v>45992</x:v>
      </x:c>
      <x:c r="D4444" s="120" t="n">
        <x:v>472792</x:v>
      </x:c>
      <x:c r="E4444" s="120" t="n">
        <x:v>160191.90921899764</x:v>
      </x:c>
      <x:c r="F4444" s="120" t="n">
        <x:v>275216.2837273766</x:v>
      </x:c>
      <x:c r="G4444" s="120" t="n">
        <x:v>147411.42316251106</x:v>
      </x:c>
      <x:c r="H4444" s="119" t="n">
        <x:v>0.6611788921576557</x:v>
      </x:c>
      <x:c r="I4444" s="119" t="n">
        <x:f>IFERROR(ABS(F4444-D4444)/ABS(D4444),"")</x:f>
        <x:v>0.4178914115988075</x:v>
      </x:c>
      <x:c r="J4444" s="119" t="n">
        <x:f>IFERROR(ABS(G4444-D4444)/ABS(D4444),"")</x:f>
        <x:v>0.6882108344419722</x:v>
      </x:c>
      <x:c r="K4444" s="120" t="n">
        <x:f>E4444-D4444</x:f>
        <x:v>-312600.09078100236</x:v>
      </x:c>
      <x:c r="L4444" s="77" t="str">
        <x:v>weighted_hybrid</x:v>
      </x:c>
      <x:c r="M4444" s="77" t="str">
        <x:v>是</x:v>
      </x:c>
      <x:c r="N4444" s="77" t="str">
        <x:v>是</x:v>
      </x:c>
    </x:row>
    <x:row r="4445">
      <x:c r="A4445" s="77" t="str">
        <x:v>5519</x:v>
      </x:c>
      <x:c r="B4445" s="77" t="str">
        <x:v>隆大</x:v>
      </x:c>
      <x:c r="C4445" s="125" t="n">
        <x:v>45658</x:v>
      </x:c>
      <x:c r="D4445" s="120" t="n">
        <x:v>282154</x:v>
      </x:c>
      <x:c r="E4445" s="120" t="n">
        <x:v>441364.7546990463</x:v>
      </x:c>
      <x:c r="F4445" s="120" t="n">
        <x:v>151633.97269041082</x:v>
      </x:c>
      <x:c r="G4445" s="120" t="n">
        <x:v>473557.0638111169</x:v>
      </x:c>
      <x:c r="H4445" s="119" t="n">
        <x:v>0.5642689974235571</x:v>
      </x:c>
      <x:c r="I4445" s="119" t="n">
        <x:f>IFERROR(ABS(F4445-D4445)/ABS(D4445),"")</x:f>
        <x:v>0.4625843592846076</x:v>
      </x:c>
      <x:c r="J4445" s="119" t="n">
        <x:f>IFERROR(ABS(G4445-D4445)/ABS(D4445),"")</x:f>
        <x:v>0.6783638148355753</x:v>
      </x:c>
      <x:c r="K4445" s="120" t="n">
        <x:f>E4445-D4445</x:f>
        <x:v>159210.75469904632</x:v>
      </x:c>
      <x:c r="L4445" s="77" t="str">
        <x:v>weighted_hybrid</x:v>
      </x:c>
      <x:c r="M4445" s="77" t="str">
        <x:v>是</x:v>
      </x:c>
      <x:c r="N4445" s="77" t="str">
        <x:v>是</x:v>
      </x:c>
    </x:row>
    <x:row r="4446">
      <x:c r="A4446" s="77" t="str">
        <x:v>5519</x:v>
      </x:c>
      <x:c r="B4446" s="77" t="str">
        <x:v>隆大</x:v>
      </x:c>
      <x:c r="C4446" s="125" t="n">
        <x:v>45689</x:v>
      </x:c>
      <x:c r="D4446" s="120" t="n">
        <x:v>175000</x:v>
      </x:c>
      <x:c r="E4446" s="120" t="n">
        <x:v>738561.8259258977</x:v>
      </x:c>
      <x:c r="F4446" s="120" t="n">
        <x:v>502436.6825749902</x:v>
      </x:c>
      <x:c r="G4446" s="120" t="n">
        <x:v>764797.9529648874</x:v>
      </x:c>
      <x:c r="H4446" s="119" t="n">
        <x:v>3.2203532910051296</x:v>
      </x:c>
      <x:c r="I4446" s="119" t="n">
        <x:f>IFERROR(ABS(F4446-D4446)/ABS(D4446),"")</x:f>
        <x:v>1.8710667575713726</x:v>
      </x:c>
      <x:c r="J4446" s="119" t="n">
        <x:f>IFERROR(ABS(G4446-D4446)/ABS(D4446),"")</x:f>
        <x:v>3.3702740169422136</x:v>
      </x:c>
      <x:c r="K4446" s="120" t="n">
        <x:f>E4446-D4446</x:f>
        <x:v>563561.8259258977</x:v>
      </x:c>
      <x:c r="L4446" s="77" t="str">
        <x:v>weighted_hybrid</x:v>
      </x:c>
      <x:c r="M4446" s="77" t="str">
        <x:v>是</x:v>
      </x:c>
      <x:c r="N4446" s="77" t="str">
        <x:v>是</x:v>
      </x:c>
    </x:row>
    <x:row r="4447">
      <x:c r="A4447" s="77" t="str">
        <x:v>5519</x:v>
      </x:c>
      <x:c r="B4447" s="77" t="str">
        <x:v>隆大</x:v>
      </x:c>
      <x:c r="C4447" s="125" t="n">
        <x:v>45717</x:v>
      </x:c>
      <x:c r="D4447" s="120" t="n">
        <x:v>290791</x:v>
      </x:c>
      <x:c r="E4447" s="120" t="n">
        <x:v>206935.49794459378</x:v>
      </x:c>
      <x:c r="F4447" s="120" t="n">
        <x:v>223988.4543430839</x:v>
      </x:c>
      <x:c r="G4447" s="120" t="n">
        <x:v>205040.72501142818</x:v>
      </x:c>
      <x:c r="H4447" s="119" t="n">
        <x:v>0.28837034865386557</x:v>
      </x:c>
      <x:c r="I4447" s="119" t="n">
        <x:f>IFERROR(ABS(F4447-D4447)/ABS(D4447),"")</x:f>
        <x:v>0.22972700550194505</x:v>
      </x:c>
      <x:c r="J4447" s="119" t="n">
        <x:f>IFERROR(ABS(G4447-D4447)/ABS(D4447),"")</x:f>
        <x:v>0.2948862756707457</x:v>
      </x:c>
      <x:c r="K4447" s="120" t="n">
        <x:f>E4447-D4447</x:f>
        <x:v>-83855.50205540622</x:v>
      </x:c>
      <x:c r="L4447" s="77" t="str">
        <x:v>weighted_hybrid</x:v>
      </x:c>
      <x:c r="M4447" s="77" t="str">
        <x:v>是</x:v>
      </x:c>
      <x:c r="N4447" s="77" t="str">
        <x:v>是</x:v>
      </x:c>
    </x:row>
    <x:row r="4448">
      <x:c r="A4448" s="77" t="str">
        <x:v>5519</x:v>
      </x:c>
      <x:c r="B4448" s="77" t="str">
        <x:v>隆大</x:v>
      </x:c>
      <x:c r="C4448" s="125" t="n">
        <x:v>45748</x:v>
      </x:c>
      <x:c r="D4448" s="120" t="n">
        <x:v>152905</x:v>
      </x:c>
      <x:c r="E4448" s="120" t="n">
        <x:v>260374.80408542685</x:v>
      </x:c>
      <x:c r="F4448" s="120" t="n">
        <x:v>467062.1084511443</x:v>
      </x:c>
      <x:c r="G4448" s="120" t="n">
        <x:v>237409.54804479156</x:v>
      </x:c>
      <x:c r="H4448" s="119" t="n">
        <x:v>0.7028534324281537</x:v>
      </x:c>
      <x:c r="I4448" s="119" t="n">
        <x:f>IFERROR(ABS(F4448-D4448)/ABS(D4448),"")</x:f>
        <x:v>2.054590160237692</x:v>
      </x:c>
      <x:c r="J4448" s="119" t="n">
        <x:f>IFERROR(ABS(G4448-D4448)/ABS(D4448),"")</x:f>
        <x:v>0.5526604626715382</x:v>
      </x:c>
      <x:c r="K4448" s="120" t="n">
        <x:f>E4448-D4448</x:f>
        <x:v>107469.80408542685</x:v>
      </x:c>
      <x:c r="L4448" s="77" t="str">
        <x:v>weighted_hybrid</x:v>
      </x:c>
      <x:c r="M4448" s="77" t="str">
        <x:v>是</x:v>
      </x:c>
      <x:c r="N4448" s="77" t="str">
        <x:v>是</x:v>
      </x:c>
    </x:row>
    <x:row r="4449">
      <x:c r="A4449" s="77" t="str">
        <x:v>5519</x:v>
      </x:c>
      <x:c r="B4449" s="77" t="str">
        <x:v>隆大</x:v>
      </x:c>
      <x:c r="C4449" s="125" t="n">
        <x:v>45778</x:v>
      </x:c>
      <x:c r="D4449" s="120" t="n">
        <x:v>91651</x:v>
      </x:c>
      <x:c r="E4449" s="120" t="n">
        <x:v>195429.6054166219</x:v>
      </x:c>
      <x:c r="F4449" s="120" t="n">
        <x:v>254150.5894812533</x:v>
      </x:c>
      <x:c r="G4449" s="120" t="n">
        <x:v>188905.05163166282</x:v>
      </x:c>
      <x:c r="H4449" s="119" t="n">
        <x:v>1.1323237653339504</x:v>
      </x:c>
      <x:c r="I4449" s="119" t="n">
        <x:f>IFERROR(ABS(F4449-D4449)/ABS(D4449),"")</x:f>
        <x:v>1.7730258205720972</x:v>
      </x:c>
      <x:c r="J4449" s="119" t="n">
        <x:f>IFERROR(ABS(G4449-D4449)/ABS(D4449),"")</x:f>
        <x:v>1.0611346480852673</x:v>
      </x:c>
      <x:c r="K4449" s="120" t="n">
        <x:f>E4449-D4449</x:f>
        <x:v>103778.6054166219</x:v>
      </x:c>
      <x:c r="L4449" s="77" t="str">
        <x:v>weighted_hybrid</x:v>
      </x:c>
      <x:c r="M4449" s="77" t="str">
        <x:v>是</x:v>
      </x:c>
      <x:c r="N4449" s="77" t="str">
        <x:v>是</x:v>
      </x:c>
    </x:row>
    <x:row r="4450">
      <x:c r="A4450" s="77" t="str">
        <x:v>5519</x:v>
      </x:c>
      <x:c r="B4450" s="77" t="str">
        <x:v>隆大</x:v>
      </x:c>
      <x:c r="C4450" s="125" t="n">
        <x:v>45809</x:v>
      </x:c>
      <x:c r="D4450" s="120" t="n">
        <x:v>156488</x:v>
      </x:c>
      <x:c r="E4450" s="120" t="n">
        <x:v>134886.41705712015</x:v>
      </x:c>
      <x:c r="F4450" s="120" t="n">
        <x:v>165396.44768919368</x:v>
      </x:c>
      <x:c r="G4450" s="120" t="n">
        <x:v>131496.41365355643</x:v>
      </x:c>
      <x:c r="H4450" s="119" t="n">
        <x:v>0.13803986850672156</x:v>
      </x:c>
      <x:c r="I4450" s="119" t="n">
        <x:f>IFERROR(ABS(F4450-D4450)/ABS(D4450),"")</x:f>
        <x:v>0.056927353466040075</x:v>
      </x:c>
      <x:c r="J4450" s="119" t="n">
        <x:f>IFERROR(ABS(G4450-D4450)/ABS(D4450),"")</x:f>
        <x:v>0.15970289317036174</x:v>
      </x:c>
      <x:c r="K4450" s="120" t="n">
        <x:f>E4450-D4450</x:f>
        <x:v>-21601.582942879846</x:v>
      </x:c>
      <x:c r="L4450" s="77" t="str">
        <x:v>weighted_hybrid</x:v>
      </x:c>
      <x:c r="M4450" s="77" t="str">
        <x:v>是</x:v>
      </x:c>
      <x:c r="N4450" s="77" t="str">
        <x:v>是</x:v>
      </x:c>
    </x:row>
    <x:row r="4451">
      <x:c r="A4451" s="77" t="str">
        <x:v>5519</x:v>
      </x:c>
      <x:c r="B4451" s="77" t="str">
        <x:v>隆大</x:v>
      </x:c>
      <x:c r="C4451" s="125" t="n">
        <x:v>45839</x:v>
      </x:c>
      <x:c r="D4451" s="120" t="n">
        <x:v>1403646</x:v>
      </x:c>
      <x:c r="E4451" s="120" t="n">
        <x:v>126792.1539189008</x:v>
      </x:c>
      <x:c r="F4451" s="120" t="n">
        <x:v>121848.71277245594</x:v>
      </x:c>
      <x:c r="G4451" s="120" t="n">
        <x:v>127341.42515739468</x:v>
      </x:c>
      <x:c r="H4451" s="119" t="n">
        <x:v>0.9096694224050076</x:v>
      </x:c>
      <x:c r="I4451" s="119" t="n">
        <x:f>IFERROR(ABS(F4451-D4451)/ABS(D4451),"")</x:f>
        <x:v>0.9131912798722356</x:v>
      </x:c>
      <x:c r="J4451" s="119" t="n">
        <x:f>IFERROR(ABS(G4451-D4451)/ABS(D4451),"")</x:f>
        <x:v>0.9092781049086488</x:v>
      </x:c>
      <x:c r="K4451" s="120" t="n">
        <x:f>E4451-D4451</x:f>
        <x:v>-1276853.8460810992</x:v>
      </x:c>
      <x:c r="L4451" s="77" t="str">
        <x:v>weighted_hybrid</x:v>
      </x:c>
      <x:c r="M4451" s="77" t="str">
        <x:v>是</x:v>
      </x:c>
      <x:c r="N4451" s="77" t="str">
        <x:v>是</x:v>
      </x:c>
    </x:row>
    <x:row r="4452">
      <x:c r="A4452" s="77" t="str">
        <x:v>5519</x:v>
      </x:c>
      <x:c r="B4452" s="77" t="str">
        <x:v>隆大</x:v>
      </x:c>
      <x:c r="C4452" s="125" t="n">
        <x:v>45870</x:v>
      </x:c>
      <x:c r="D4452" s="120" t="n">
        <x:v>1528234</x:v>
      </x:c>
      <x:c r="E4452" s="120" t="n">
        <x:v>456722.91216453334</x:v>
      </x:c>
      <x:c r="F4452" s="120" t="n">
        <x:v>539015.1345992459</x:v>
      </x:c>
      <x:c r="G4452" s="120" t="n">
        <x:v>447579.33189400967</x:v>
      </x:c>
      <x:c r="H4452" s="119" t="n">
        <x:v>0.7011433378890058</x:v>
      </x:c>
      <x:c r="I4452" s="119" t="n">
        <x:f>IFERROR(ABS(F4452-D4452)/ABS(D4452),"")</x:f>
        <x:v>0.6472954177179373</x:v>
      </x:c>
      <x:c r="J4452" s="119" t="n">
        <x:f>IFERROR(ABS(G4452-D4452)/ABS(D4452),"")</x:f>
        <x:v>0.7071264401302355</x:v>
      </x:c>
      <x:c r="K4452" s="120" t="n">
        <x:f>E4452-D4452</x:f>
        <x:v>-1071511.0878354667</x:v>
      </x:c>
      <x:c r="L4452" s="77" t="str">
        <x:v>weighted_hybrid</x:v>
      </x:c>
      <x:c r="M4452" s="77" t="str">
        <x:v>是</x:v>
      </x:c>
      <x:c r="N4452" s="77" t="str">
        <x:v>是</x:v>
      </x:c>
    </x:row>
    <x:row r="4453">
      <x:c r="A4453" s="77" t="str">
        <x:v>5519</x:v>
      </x:c>
      <x:c r="B4453" s="77" t="str">
        <x:v>隆大</x:v>
      </x:c>
      <x:c r="C4453" s="125" t="n">
        <x:v>45901</x:v>
      </x:c>
      <x:c r="D4453" s="120" t="n">
        <x:v>375809</x:v>
      </x:c>
      <x:c r="E4453" s="120" t="n">
        <x:v>595348.8278453319</x:v>
      </x:c>
      <x:c r="F4453" s="120" t="n">
        <x:v>591845.4143241285</x:v>
      </x:c>
      <x:c r="G4453" s="120" t="n">
        <x:v>595738.0960143545</x:v>
      </x:c>
      <x:c r="H4453" s="119" t="n">
        <x:v>0.584179271505823</x:v>
      </x:c>
      <x:c r="I4453" s="119" t="n">
        <x:f>IFERROR(ABS(F4453-D4453)/ABS(D4453),"")</x:f>
        <x:v>0.574856946811089</x:v>
      </x:c>
      <x:c r="J4453" s="119" t="n">
        <x:f>IFERROR(ABS(G4453-D4453)/ABS(D4453),"")</x:f>
        <x:v>0.5852150853607936</x:v>
      </x:c>
      <x:c r="K4453" s="120" t="n">
        <x:f>E4453-D4453</x:f>
        <x:v>219539.82784533186</x:v>
      </x:c>
      <x:c r="L4453" s="77" t="str">
        <x:v>weighted_hybrid</x:v>
      </x:c>
      <x:c r="M4453" s="77" t="str">
        <x:v>是</x:v>
      </x:c>
      <x:c r="N4453" s="77" t="str">
        <x:v>是</x:v>
      </x:c>
    </x:row>
    <x:row r="4454">
      <x:c r="A4454" s="77" t="str">
        <x:v>5519</x:v>
      </x:c>
      <x:c r="B4454" s="77" t="str">
        <x:v>隆大</x:v>
      </x:c>
      <x:c r="C4454" s="125" t="n">
        <x:v>45931</x:v>
      </x:c>
      <x:c r="D4454" s="120" t="n">
        <x:v>254332</x:v>
      </x:c>
      <x:c r="E4454" s="120" t="n">
        <x:v>596218.5468710868</x:v>
      </x:c>
      <x:c r="F4454" s="120" t="n">
        <x:v>547009.239297192</x:v>
      </x:c>
      <x:c r="G4454" s="120" t="n">
        <x:v>601686.2477126308</x:v>
      </x:c>
      <x:c r="H4454" s="119" t="n">
        <x:v>1.3442529719857776</x:v>
      </x:c>
      <x:c r="I4454" s="119" t="n">
        <x:f>IFERROR(ABS(F4454-D4454)/ABS(D4454),"")</x:f>
        <x:v>1.1507684416321657</x:v>
      </x:c>
      <x:c r="J4454" s="119" t="n">
        <x:f>IFERROR(ABS(G4454-D4454)/ABS(D4454),"")</x:f>
        <x:v>1.3657512531361793</x:v>
      </x:c>
      <x:c r="K4454" s="120" t="n">
        <x:f>E4454-D4454</x:f>
        <x:v>341886.5468710868</x:v>
      </x:c>
      <x:c r="L4454" s="77" t="str">
        <x:v>weighted_hybrid</x:v>
      </x:c>
      <x:c r="M4454" s="77" t="str">
        <x:v>是</x:v>
      </x:c>
      <x:c r="N4454" s="77" t="str">
        <x:v>是</x:v>
      </x:c>
    </x:row>
    <x:row r="4455">
      <x:c r="A4455" s="77" t="str">
        <x:v>5519</x:v>
      </x:c>
      <x:c r="B4455" s="77" t="str">
        <x:v>隆大</x:v>
      </x:c>
      <x:c r="C4455" s="125" t="n">
        <x:v>45962</x:v>
      </x:c>
      <x:c r="D4455" s="120" t="n">
        <x:v>447345</x:v>
      </x:c>
      <x:c r="E4455" s="120" t="n">
        <x:v>793546.5539829413</x:v>
      </x:c>
      <x:c r="F4455" s="120" t="n">
        <x:v>685197.7204661731</x:v>
      </x:c>
      <x:c r="G4455" s="120" t="n">
        <x:v>805585.3132625822</x:v>
      </x:c>
      <x:c r="H4455" s="119" t="n">
        <x:v>0.7739028132267965</x:v>
      </x:c>
      <x:c r="I4455" s="119" t="n">
        <x:f>IFERROR(ABS(F4455-D4455)/ABS(D4455),"")</x:f>
        <x:v>0.5316986229111159</x:v>
      </x:c>
      <x:c r="J4455" s="119" t="n">
        <x:f>IFERROR(ABS(G4455-D4455)/ABS(D4455),"")</x:f>
        <x:v>0.8008143899285388</x:v>
      </x:c>
      <x:c r="K4455" s="120" t="n">
        <x:f>E4455-D4455</x:f>
        <x:v>346201.5539829413</x:v>
      </x:c>
      <x:c r="L4455" s="77" t="str">
        <x:v>weighted_hybrid</x:v>
      </x:c>
      <x:c r="M4455" s="77" t="str">
        <x:v>是</x:v>
      </x:c>
      <x:c r="N4455" s="77" t="str">
        <x:v>是</x:v>
      </x:c>
    </x:row>
    <x:row r="4456">
      <x:c r="A4456" s="77" t="str">
        <x:v>5519</x:v>
      </x:c>
      <x:c r="B4456" s="77" t="str">
        <x:v>隆大</x:v>
      </x:c>
      <x:c r="C4456" s="125" t="n">
        <x:v>45992</x:v>
      </x:c>
      <x:c r="D4456" s="120" t="n">
        <x:v>363026</x:v>
      </x:c>
      <x:c r="E4456" s="120" t="n">
        <x:v>468530.7515671052</x:v>
      </x:c>
      <x:c r="F4456" s="120" t="n">
        <x:v>637572.3028275641</x:v>
      </x:c>
      <x:c r="G4456" s="120" t="n">
        <x:v>449748.3569826097</x:v>
      </x:c>
      <x:c r="H4456" s="119" t="n">
        <x:v>0.29062588235306885</x:v>
      </x:c>
      <x:c r="I4456" s="119" t="n">
        <x:f>IFERROR(ABS(F4456-D4456)/ABS(D4456),"")</x:f>
        <x:v>0.756271734882802</x:v>
      </x:c>
      <x:c r="J4456" s="119" t="n">
        <x:f>IFERROR(ABS(G4456-D4456)/ABS(D4456),"")</x:f>
        <x:v>0.23888745429420957</x:v>
      </x:c>
      <x:c r="K4456" s="120" t="n">
        <x:f>E4456-D4456</x:f>
        <x:v>105504.75156710518</x:v>
      </x:c>
      <x:c r="L4456" s="77" t="str">
        <x:v>weighted_hybrid</x:v>
      </x:c>
      <x:c r="M4456" s="77" t="str">
        <x:v>是</x:v>
      </x:c>
      <x:c r="N4456" s="77" t="str">
        <x:v>是</x:v>
      </x:c>
    </x:row>
    <x:row r="4457">
      <x:c r="A4457" s="77" t="str">
        <x:v>5521</x:v>
      </x:c>
      <x:c r="B4457" s="77" t="str">
        <x:v>工信</x:v>
      </x:c>
      <x:c r="C4457" s="125" t="n">
        <x:v>45658</x:v>
      </x:c>
      <x:c r="D4457" s="120" t="n">
        <x:v>580947</x:v>
      </x:c>
      <x:c r="E4457" s="120" t="n">
        <x:v>632486.0994232183</x:v>
      </x:c>
      <x:c r="F4457" s="120" t="n">
        <x:v>541883.6087540764</x:v>
      </x:c>
      <x:c r="G4457" s="120" t="n">
        <x:v>642553.0428309006</x:v>
      </x:c>
      <x:c r="H4457" s="119" t="n">
        <x:v>0.08871566498014154</x:v>
      </x:c>
      <x:c r="I4457" s="119" t="n">
        <x:f>IFERROR(ABS(F4457-D4457)/ABS(D4457),"")</x:f>
        <x:v>0.06724088642496405</x:v>
      </x:c>
      <x:c r="J4457" s="119" t="n">
        <x:f>IFERROR(ABS(G4457-D4457)/ABS(D4457),"")</x:f>
        <x:v>0.1060441706918198</x:v>
      </x:c>
      <x:c r="K4457" s="120" t="n">
        <x:f>E4457-D4457</x:f>
        <x:v>51539.099423218286</x:v>
      </x:c>
      <x:c r="L4457" s="77" t="str">
        <x:v>weighted_hybrid</x:v>
      </x:c>
      <x:c r="M4457" s="77" t="str">
        <x:v>是</x:v>
      </x:c>
      <x:c r="N4457" s="77" t="str">
        <x:v>是</x:v>
      </x:c>
    </x:row>
    <x:row r="4458">
      <x:c r="A4458" s="77" t="str">
        <x:v>5521</x:v>
      </x:c>
      <x:c r="B4458" s="77" t="str">
        <x:v>工信</x:v>
      </x:c>
      <x:c r="C4458" s="125" t="n">
        <x:v>45689</x:v>
      </x:c>
      <x:c r="D4458" s="120" t="n">
        <x:v>757098</x:v>
      </x:c>
      <x:c r="E4458" s="120" t="n">
        <x:v>514141.34691618034</x:v>
      </x:c>
      <x:c r="F4458" s="120" t="n">
        <x:v>484323.3748509144</x:v>
      </x:c>
      <x:c r="G4458" s="120" t="n">
        <x:v>517454.4549234321</x:v>
      </x:c>
      <x:c r="H4458" s="119" t="n">
        <x:v>0.32090515769929345</x:v>
      </x:c>
      <x:c r="I4458" s="119" t="n">
        <x:f>IFERROR(ABS(F4458-D4458)/ABS(D4458),"")</x:f>
        <x:v>0.3602897183047447</x:v>
      </x:c>
      <x:c r="J4458" s="119" t="n">
        <x:f>IFERROR(ABS(G4458-D4458)/ABS(D4458),"")</x:f>
        <x:v>0.3165290954097989</x:v>
      </x:c>
      <x:c r="K4458" s="120" t="n">
        <x:f>E4458-D4458</x:f>
        <x:v>-242956.65308381966</x:v>
      </x:c>
      <x:c r="L4458" s="77" t="str">
        <x:v>weighted_hybrid</x:v>
      </x:c>
      <x:c r="M4458" s="77" t="str">
        <x:v>是</x:v>
      </x:c>
      <x:c r="N4458" s="77" t="str">
        <x:v>是</x:v>
      </x:c>
    </x:row>
    <x:row r="4459">
      <x:c r="A4459" s="77" t="str">
        <x:v>5521</x:v>
      </x:c>
      <x:c r="B4459" s="77" t="str">
        <x:v>工信</x:v>
      </x:c>
      <x:c r="C4459" s="125" t="n">
        <x:v>45717</x:v>
      </x:c>
      <x:c r="D4459" s="120" t="n">
        <x:v>815489</x:v>
      </x:c>
      <x:c r="E4459" s="120" t="n">
        <x:v>800814.3787716541</x:v>
      </x:c>
      <x:c r="F4459" s="120" t="n">
        <x:v>653789.5472378185</x:v>
      </x:c>
      <x:c r="G4459" s="120" t="n">
        <x:v>817150.4711643026</x:v>
      </x:c>
      <x:c r="H4459" s="119" t="n">
        <x:v>0.01799487329485242</x:v>
      </x:c>
      <x:c r="I4459" s="119" t="n">
        <x:f>IFERROR(ABS(F4459-D4459)/ABS(D4459),"")</x:f>
        <x:v>0.19828526535879887</x:v>
      </x:c>
      <x:c r="J4459" s="119" t="n">
        <x:f>IFERROR(ABS(G4459-D4459)/ABS(D4459),"")</x:f>
        <x:v>0.0020373924900305845</x:v>
      </x:c>
      <x:c r="K4459" s="120" t="n">
        <x:f>E4459-D4459</x:f>
        <x:v>-14674.621228345903</x:v>
      </x:c>
      <x:c r="L4459" s="77" t="str">
        <x:v>weighted_hybrid</x:v>
      </x:c>
      <x:c r="M4459" s="77" t="str">
        <x:v>是</x:v>
      </x:c>
      <x:c r="N4459" s="77" t="str">
        <x:v>是</x:v>
      </x:c>
    </x:row>
    <x:row r="4460">
      <x:c r="A4460" s="77" t="str">
        <x:v>5521</x:v>
      </x:c>
      <x:c r="B4460" s="77" t="str">
        <x:v>工信</x:v>
      </x:c>
      <x:c r="C4460" s="125" t="n">
        <x:v>45748</x:v>
      </x:c>
      <x:c r="D4460" s="120" t="n">
        <x:v>936311</x:v>
      </x:c>
      <x:c r="E4460" s="120" t="n">
        <x:v>776335.5068279824</x:v>
      </x:c>
      <x:c r="F4460" s="120" t="n">
        <x:v>766872.7002381226</x:v>
      </x:c>
      <x:c r="G4460" s="120" t="n">
        <x:v>777386.9297824112</x:v>
      </x:c>
      <x:c r="H4460" s="119" t="n">
        <x:v>0.17085721856521777</x:v>
      </x:c>
      <x:c r="I4460" s="119" t="n">
        <x:f>IFERROR(ABS(F4460-D4460)/ABS(D4460),"")</x:f>
        <x:v>0.1809636966369907</x:v>
      </x:c>
      <x:c r="J4460" s="119" t="n">
        <x:f>IFERROR(ABS(G4460-D4460)/ABS(D4460),"")</x:f>
        <x:v>0.16973427655724305</x:v>
      </x:c>
      <x:c r="K4460" s="120" t="n">
        <x:f>E4460-D4460</x:f>
        <x:v>-159975.49317201762</x:v>
      </x:c>
      <x:c r="L4460" s="77" t="str">
        <x:v>weighted_hybrid</x:v>
      </x:c>
      <x:c r="M4460" s="77" t="str">
        <x:v>是</x:v>
      </x:c>
      <x:c r="N4460" s="77" t="str">
        <x:v>是</x:v>
      </x:c>
    </x:row>
    <x:row r="4461">
      <x:c r="A4461" s="77" t="str">
        <x:v>5521</x:v>
      </x:c>
      <x:c r="B4461" s="77" t="str">
        <x:v>工信</x:v>
      </x:c>
      <x:c r="C4461" s="125" t="n">
        <x:v>45778</x:v>
      </x:c>
      <x:c r="D4461" s="120" t="n">
        <x:v>838729</x:v>
      </x:c>
      <x:c r="E4461" s="120" t="n">
        <x:v>942901.4488952155</x:v>
      </x:c>
      <x:c r="F4461" s="120" t="n">
        <x:v>844048.1882215586</x:v>
      </x:c>
      <x:c r="G4461" s="120" t="n">
        <x:v>953885.1445256219</x:v>
      </x:c>
      <x:c r="H4461" s="119" t="n">
        <x:v>0.12420275070400036</x:v>
      </x:c>
      <x:c r="I4461" s="119" t="n">
        <x:f>IFERROR(ABS(F4461-D4461)/ABS(D4461),"")</x:f>
        <x:v>0.006341962924327857</x:v>
      </x:c>
      <x:c r="J4461" s="119" t="n">
        <x:f>IFERROR(ABS(G4461-D4461)/ABS(D4461),"")</x:f>
        <x:v>0.13729839379063072</x:v>
      </x:c>
      <x:c r="K4461" s="120" t="n">
        <x:f>E4461-D4461</x:f>
        <x:v>104172.44889521552</x:v>
      </x:c>
      <x:c r="L4461" s="77" t="str">
        <x:v>weighted_hybrid</x:v>
      </x:c>
      <x:c r="M4461" s="77" t="str">
        <x:v>是</x:v>
      </x:c>
      <x:c r="N4461" s="77" t="str">
        <x:v>是</x:v>
      </x:c>
    </x:row>
    <x:row r="4462">
      <x:c r="A4462" s="77" t="str">
        <x:v>5521</x:v>
      </x:c>
      <x:c r="B4462" s="77" t="str">
        <x:v>工信</x:v>
      </x:c>
      <x:c r="C4462" s="125" t="n">
        <x:v>45809</x:v>
      </x:c>
      <x:c r="D4462" s="120" t="n">
        <x:v>867822</x:v>
      </x:c>
      <x:c r="E4462" s="120" t="n">
        <x:v>896767.1176404884</x:v>
      </x:c>
      <x:c r="F4462" s="120" t="n">
        <x:v>1015793.8077876612</x:v>
      </x:c>
      <x:c r="G4462" s="120" t="n">
        <x:v>883541.9298463581</x:v>
      </x:c>
      <x:c r="H4462" s="119" t="n">
        <x:v>0.03335374954828114</x:v>
      </x:c>
      <x:c r="I4462" s="119" t="n">
        <x:f>IFERROR(ABS(F4462-D4462)/ABS(D4462),"")</x:f>
        <x:v>0.17050939914828295</x:v>
      </x:c>
      <x:c r="J4462" s="119" t="n">
        <x:f>IFERROR(ABS(G4462-D4462)/ABS(D4462),"")</x:f>
        <x:v>0.018114232926058727</x:v>
      </x:c>
      <x:c r="K4462" s="120" t="n">
        <x:f>E4462-D4462</x:f>
        <x:v>28945.11764048843</x:v>
      </x:c>
      <x:c r="L4462" s="77" t="str">
        <x:v>weighted_hybrid</x:v>
      </x:c>
      <x:c r="M4462" s="77" t="str">
        <x:v>是</x:v>
      </x:c>
      <x:c r="N4462" s="77" t="str">
        <x:v>是</x:v>
      </x:c>
    </x:row>
    <x:row r="4463">
      <x:c r="A4463" s="77" t="str">
        <x:v>5521</x:v>
      </x:c>
      <x:c r="B4463" s="77" t="str">
        <x:v>工信</x:v>
      </x:c>
      <x:c r="C4463" s="125" t="n">
        <x:v>45839</x:v>
      </x:c>
      <x:c r="D4463" s="120" t="n">
        <x:v>772489</x:v>
      </x:c>
      <x:c r="E4463" s="120" t="n">
        <x:v>840326.8709610008</x:v>
      </x:c>
      <x:c r="F4463" s="120" t="n">
        <x:v>795992.9074091285</x:v>
      </x:c>
      <x:c r="G4463" s="120" t="n">
        <x:v>845252.8669112087</x:v>
      </x:c>
      <x:c r="H4463" s="119" t="n">
        <x:v>0.08781726466137485</x:v>
      </x:c>
      <x:c r="I4463" s="119" t="n">
        <x:f>IFERROR(ABS(F4463-D4463)/ABS(D4463),"")</x:f>
        <x:v>0.03042620336228542</x:v>
      </x:c>
      <x:c r="J4463" s="119" t="n">
        <x:f>IFERROR(ABS(G4463-D4463)/ABS(D4463),"")</x:f>
        <x:v>0.09419404925016242</x:v>
      </x:c>
      <x:c r="K4463" s="120" t="n">
        <x:f>E4463-D4463</x:f>
        <x:v>67837.8709610008</x:v>
      </x:c>
      <x:c r="L4463" s="77" t="str">
        <x:v>weighted_hybrid</x:v>
      </x:c>
      <x:c r="M4463" s="77" t="str">
        <x:v>是</x:v>
      </x:c>
      <x:c r="N4463" s="77" t="str">
        <x:v>是</x:v>
      </x:c>
    </x:row>
    <x:row r="4464">
      <x:c r="A4464" s="77" t="str">
        <x:v>5521</x:v>
      </x:c>
      <x:c r="B4464" s="77" t="str">
        <x:v>工信</x:v>
      </x:c>
      <x:c r="C4464" s="125" t="n">
        <x:v>45870</x:v>
      </x:c>
      <x:c r="D4464" s="120" t="n">
        <x:v>695187</x:v>
      </x:c>
      <x:c r="E4464" s="120" t="n">
        <x:v>904496.867543403</x:v>
      </x:c>
      <x:c r="F4464" s="120" t="n">
        <x:v>986649.6721862836</x:v>
      </x:c>
      <x:c r="G4464" s="120" t="n">
        <x:v>895368.7781386384</x:v>
      </x:c>
      <x:c r="H4464" s="119" t="n">
        <x:v>0.3010842658786815</x:v>
      </x:c>
      <x:c r="I4464" s="119" t="n">
        <x:f>IFERROR(ABS(F4464-D4464)/ABS(D4464),"")</x:f>
        <x:v>0.4192579438140869</x:v>
      </x:c>
      <x:c r="J4464" s="119" t="n">
        <x:f>IFERROR(ABS(G4464-D4464)/ABS(D4464),"")</x:f>
        <x:v>0.2879538572191919</x:v>
      </x:c>
      <x:c r="K4464" s="120" t="n">
        <x:f>E4464-D4464</x:f>
        <x:v>209309.86754340294</x:v>
      </x:c>
      <x:c r="L4464" s="77" t="str">
        <x:v>weighted_hybrid</x:v>
      </x:c>
      <x:c r="M4464" s="77" t="str">
        <x:v>是</x:v>
      </x:c>
      <x:c r="N4464" s="77" t="str">
        <x:v>是</x:v>
      </x:c>
    </x:row>
    <x:row r="4465">
      <x:c r="A4465" s="77" t="str">
        <x:v>5521</x:v>
      </x:c>
      <x:c r="B4465" s="77" t="str">
        <x:v>工信</x:v>
      </x:c>
      <x:c r="C4465" s="125" t="n">
        <x:v>45901</x:v>
      </x:c>
      <x:c r="D4465" s="120" t="n">
        <x:v>756922</x:v>
      </x:c>
      <x:c r="E4465" s="120" t="n">
        <x:v>866333.8442778116</x:v>
      </x:c>
      <x:c r="F4465" s="120" t="n">
        <x:v>800517.3730540846</x:v>
      </x:c>
      <x:c r="G4465" s="120" t="n">
        <x:v>873646.7855248924</x:v>
      </x:c>
      <x:c r="H4465" s="119" t="n">
        <x:v>0.14454837391146194</x:v>
      </x:c>
      <x:c r="I4465" s="119" t="n">
        <x:f>IFERROR(ABS(F4465-D4465)/ABS(D4465),"")</x:f>
        <x:v>0.05759559512616175</x:v>
      </x:c>
      <x:c r="J4465" s="119" t="n">
        <x:f>IFERROR(ABS(G4465-D4465)/ABS(D4465),"")</x:f>
        <x:v>0.15420979377649532</x:v>
      </x:c>
      <x:c r="K4465" s="120" t="n">
        <x:f>E4465-D4465</x:f>
        <x:v>109411.84427781159</x:v>
      </x:c>
      <x:c r="L4465" s="77" t="str">
        <x:v>weighted_hybrid</x:v>
      </x:c>
      <x:c r="M4465" s="77" t="str">
        <x:v>是</x:v>
      </x:c>
      <x:c r="N4465" s="77" t="str">
        <x:v>是</x:v>
      </x:c>
    </x:row>
    <x:row r="4466">
      <x:c r="A4466" s="77" t="str">
        <x:v>5521</x:v>
      </x:c>
      <x:c r="B4466" s="77" t="str">
        <x:v>工信</x:v>
      </x:c>
      <x:c r="C4466" s="125" t="n">
        <x:v>45931</x:v>
      </x:c>
      <x:c r="D4466" s="120" t="n">
        <x:v>566253</x:v>
      </x:c>
      <x:c r="E4466" s="120" t="n">
        <x:v>721172.1294728331</x:v>
      </x:c>
      <x:c r="F4466" s="120" t="n">
        <x:v>753057.9523758007</x:v>
      </x:c>
      <x:c r="G4466" s="120" t="n">
        <x:v>717629.2602613922</x:v>
      </x:c>
      <x:c r="H4466" s="119" t="n">
        <x:v>0.2735864171542281</x:v>
      </x:c>
      <x:c r="I4466" s="119" t="n">
        <x:f>IFERROR(ABS(F4466-D4466)/ABS(D4466),"")</x:f>
        <x:v>0.32989662284491333</x:v>
      </x:c>
      <x:c r="J4466" s="119" t="n">
        <x:f>IFERROR(ABS(G4466-D4466)/ABS(D4466),"")</x:f>
        <x:v>0.26732972763304075</x:v>
      </x:c>
      <x:c r="K4466" s="120" t="n">
        <x:f>E4466-D4466</x:f>
        <x:v>154919.12947283313</x:v>
      </x:c>
      <x:c r="L4466" s="77" t="str">
        <x:v>weighted_hybrid</x:v>
      </x:c>
      <x:c r="M4466" s="77" t="str">
        <x:v>是</x:v>
      </x:c>
      <x:c r="N4466" s="77" t="str">
        <x:v>是</x:v>
      </x:c>
    </x:row>
    <x:row r="4467">
      <x:c r="A4467" s="77" t="str">
        <x:v>5521</x:v>
      </x:c>
      <x:c r="B4467" s="77" t="str">
        <x:v>工信</x:v>
      </x:c>
      <x:c r="C4467" s="125" t="n">
        <x:v>45962</x:v>
      </x:c>
      <x:c r="D4467" s="120" t="n">
        <x:v>612559</x:v>
      </x:c>
      <x:c r="E4467" s="120" t="n">
        <x:v>567007.1120643067</x:v>
      </x:c>
      <x:c r="F4467" s="120" t="n">
        <x:v>693189.4409137692</x:v>
      </x:c>
      <x:c r="G4467" s="120" t="n">
        <x:v>552986.8533032553</x:v>
      </x:c>
      <x:c r="H4467" s="119" t="n">
        <x:v>0.07436326612733346</x:v>
      </x:c>
      <x:c r="I4467" s="119" t="n">
        <x:f>IFERROR(ABS(F4467-D4467)/ABS(D4467),"")</x:f>
        <x:v>0.13162885683463826</x:v>
      </x:c>
      <x:c r="J4467" s="119" t="n">
        <x:f>IFERROR(ABS(G4467-D4467)/ABS(D4467),"")</x:f>
        <x:v>0.0972512797897749</x:v>
      </x:c>
      <x:c r="K4467" s="120" t="n">
        <x:f>E4467-D4467</x:f>
        <x:v>-45551.88793569326</x:v>
      </x:c>
      <x:c r="L4467" s="77" t="str">
        <x:v>weighted_hybrid</x:v>
      </x:c>
      <x:c r="M4467" s="77" t="str">
        <x:v>是</x:v>
      </x:c>
      <x:c r="N4467" s="77" t="str">
        <x:v>是</x:v>
      </x:c>
    </x:row>
    <x:row r="4468">
      <x:c r="A4468" s="77" t="str">
        <x:v>5521</x:v>
      </x:c>
      <x:c r="B4468" s="77" t="str">
        <x:v>工信</x:v>
      </x:c>
      <x:c r="C4468" s="125" t="n">
        <x:v>45992</x:v>
      </x:c>
      <x:c r="D4468" s="120" t="n">
        <x:v>838585</x:v>
      </x:c>
      <x:c r="E4468" s="120" t="n">
        <x:v>654637.9766771897</x:v>
      </x:c>
      <x:c r="F4468" s="120" t="n">
        <x:v>784971.5614700099</x:v>
      </x:c>
      <x:c r="G4468" s="120" t="n">
        <x:v>640156.4672557652</x:v>
      </x:c>
      <x:c r="H4468" s="119" t="n">
        <x:v>0.21935405870938582</x:v>
      </x:c>
      <x:c r="I4468" s="119" t="n">
        <x:f>IFERROR(ABS(F4468-D4468)/ABS(D4468),"")</x:f>
        <x:v>0.0639332190892875</x:v>
      </x:c>
      <x:c r="J4468" s="119" t="n">
        <x:f>IFERROR(ABS(G4468-D4468)/ABS(D4468),"")</x:f>
        <x:v>0.23662304088939676</x:v>
      </x:c>
      <x:c r="K4468" s="120" t="n">
        <x:f>E4468-D4468</x:f>
        <x:v>-183947.0233228103</x:v>
      </x:c>
      <x:c r="L4468" s="77" t="str">
        <x:v>weighted_hybrid</x:v>
      </x:c>
      <x:c r="M4468" s="77" t="str">
        <x:v>是</x:v>
      </x:c>
      <x:c r="N4468" s="77" t="str">
        <x:v>是</x:v>
      </x:c>
    </x:row>
    <x:row r="4469">
      <x:c r="A4469" s="77" t="str">
        <x:v>5522</x:v>
      </x:c>
      <x:c r="B4469" s="77" t="str">
        <x:v>遠雄</x:v>
      </x:c>
      <x:c r="C4469" s="125" t="n">
        <x:v>45658</x:v>
      </x:c>
      <x:c r="D4469" s="120" t="n">
        <x:v>188541</x:v>
      </x:c>
      <x:c r="E4469" s="120" t="n">
        <x:v>373473.33819609764</x:v>
      </x:c>
      <x:c r="F4469" s="120" t="n">
        <x:v>542500.937131574</x:v>
      </x:c>
      <x:c r="G4469" s="120" t="n">
        <x:v>354692.4938699336</x:v>
      </x:c>
      <x:c r="H4469" s="119" t="n">
        <x:v>0.9808600686115893</x:v>
      </x:c>
      <x:c r="I4469" s="119" t="n">
        <x:f>IFERROR(ABS(F4469-D4469)/ABS(D4469),"")</x:f>
        <x:v>1.8773632108219116</x:v>
      </x:c>
      <x:c r="J4469" s="119" t="n">
        <x:f>IFERROR(ABS(G4469-D4469)/ABS(D4469),"")</x:f>
        <x:v>0.8812486083659978</x:v>
      </x:c>
      <x:c r="K4469" s="120" t="n">
        <x:f>E4469-D4469</x:f>
        <x:v>184932.33819609764</x:v>
      </x:c>
      <x:c r="L4469" s="77" t="str">
        <x:v>weighted_hybrid</x:v>
      </x:c>
      <x:c r="M4469" s="77" t="str">
        <x:v>是</x:v>
      </x:c>
      <x:c r="N4469" s="77" t="str">
        <x:v>是</x:v>
      </x:c>
    </x:row>
    <x:row r="4470">
      <x:c r="A4470" s="77" t="str">
        <x:v>5522</x:v>
      </x:c>
      <x:c r="B4470" s="77" t="str">
        <x:v>遠雄</x:v>
      </x:c>
      <x:c r="C4470" s="125" t="n">
        <x:v>45689</x:v>
      </x:c>
      <x:c r="D4470" s="120" t="n">
        <x:v>21146</x:v>
      </x:c>
      <x:c r="E4470" s="120" t="n">
        <x:v>245863.33408930353</x:v>
      </x:c>
      <x:c r="F4470" s="120" t="n">
        <x:v>299782.5092844223</x:v>
      </x:c>
      <x:c r="G4470" s="120" t="n">
        <x:v>239872.31462317923</x:v>
      </x:c>
      <x:c r="H4470" s="119" t="n">
        <x:v>10.626942877579852</x:v>
      </x:c>
      <x:c r="I4470" s="119" t="n">
        <x:f>IFERROR(ABS(F4470-D4470)/ABS(D4470),"")</x:f>
        <x:v>13.176795104720625</x:v>
      </x:c>
      <x:c r="J4470" s="119" t="n">
        <x:f>IFERROR(ABS(G4470-D4470)/ABS(D4470),"")</x:f>
        <x:v>10.3436259634531</x:v>
      </x:c>
      <x:c r="K4470" s="120" t="n">
        <x:f>E4470-D4470</x:f>
        <x:v>224717.33408930353</x:v>
      </x:c>
      <x:c r="L4470" s="77" t="str">
        <x:v>weighted_hybrid</x:v>
      </x:c>
      <x:c r="M4470" s="77" t="str">
        <x:v>是</x:v>
      </x:c>
      <x:c r="N4470" s="77" t="str">
        <x:v>是</x:v>
      </x:c>
    </x:row>
    <x:row r="4471">
      <x:c r="A4471" s="77" t="str">
        <x:v>5522</x:v>
      </x:c>
      <x:c r="B4471" s="77" t="str">
        <x:v>遠雄</x:v>
      </x:c>
      <x:c r="C4471" s="125" t="n">
        <x:v>45717</x:v>
      </x:c>
      <x:c r="D4471" s="120" t="n">
        <x:v>420815</x:v>
      </x:c>
      <x:c r="E4471" s="120" t="n">
        <x:v>164390.56363570955</x:v>
      </x:c>
      <x:c r="F4471" s="120" t="n">
        <x:v>106009.84305095788</x:v>
      </x:c>
      <x:c r="G4471" s="120" t="n">
        <x:v>170877.3103673486</x:v>
      </x:c>
      <x:c r="H4471" s="119" t="n">
        <x:v>0.6093519393659695</x:v>
      </x:c>
      <x:c r="I4471" s="119" t="n">
        <x:f>IFERROR(ABS(F4471-D4471)/ABS(D4471),"")</x:f>
        <x:v>0.7480844479142666</x:v>
      </x:c>
      <x:c r="J4471" s="119" t="n">
        <x:f>IFERROR(ABS(G4471-D4471)/ABS(D4471),"")</x:f>
        <x:v>0.5939372161939365</x:v>
      </x:c>
      <x:c r="K4471" s="120" t="n">
        <x:f>E4471-D4471</x:f>
        <x:v>-256424.43636429045</x:v>
      </x:c>
      <x:c r="L4471" s="77" t="str">
        <x:v>weighted_hybrid</x:v>
      </x:c>
      <x:c r="M4471" s="77" t="str">
        <x:v>是</x:v>
      </x:c>
      <x:c r="N4471" s="77" t="str">
        <x:v>是</x:v>
      </x:c>
    </x:row>
    <x:row r="4472">
      <x:c r="A4472" s="77" t="str">
        <x:v>5522</x:v>
      </x:c>
      <x:c r="B4472" s="77" t="str">
        <x:v>遠雄</x:v>
      </x:c>
      <x:c r="C4472" s="125" t="n">
        <x:v>45748</x:v>
      </x:c>
      <x:c r="D4472" s="120" t="n">
        <x:v>27167</x:v>
      </x:c>
      <x:c r="E4472" s="120" t="n">
        <x:v>597666.1881045671</x:v>
      </x:c>
      <x:c r="F4472" s="120" t="n">
        <x:v>339139.80715667777</x:v>
      </x:c>
      <x:c r="G4472" s="120" t="n">
        <x:v>626391.3415432214</x:v>
      </x:c>
      <x:c r="H4472" s="119" t="n">
        <x:v>20.999712449095124</x:v>
      </x:c>
      <x:c r="I4472" s="119" t="n">
        <x:f>IFERROR(ABS(F4472-D4472)/ABS(D4472),"")</x:f>
        <x:v>11.483520711034629</x:v>
      </x:c>
      <x:c r="J4472" s="119" t="n">
        <x:f>IFERROR(ABS(G4472-D4472)/ABS(D4472),"")</x:f>
        <x:v>22.057067086657394</x:v>
      </x:c>
      <x:c r="K4472" s="120" t="n">
        <x:f>E4472-D4472</x:f>
        <x:v>570499.1881045671</x:v>
      </x:c>
      <x:c r="L4472" s="77" t="str">
        <x:v>weighted_hybrid</x:v>
      </x:c>
      <x:c r="M4472" s="77" t="str">
        <x:v>是</x:v>
      </x:c>
      <x:c r="N4472" s="77" t="str">
        <x:v>是</x:v>
      </x:c>
    </x:row>
    <x:row r="4473">
      <x:c r="A4473" s="77" t="str">
        <x:v>5522</x:v>
      </x:c>
      <x:c r="B4473" s="77" t="str">
        <x:v>遠雄</x:v>
      </x:c>
      <x:c r="C4473" s="125" t="n">
        <x:v>45778</x:v>
      </x:c>
      <x:c r="D4473" s="120" t="n">
        <x:v>221713</x:v>
      </x:c>
      <x:c r="E4473" s="120" t="n">
        <x:v>150928.3592928093</x:v>
      </x:c>
      <x:c r="F4473" s="120" t="n">
        <x:v>37002.746926292624</x:v>
      </x:c>
      <x:c r="G4473" s="120" t="n">
        <x:v>163586.7606668667</x:v>
      </x:c>
      <x:c r="H4473" s="119" t="n">
        <x:v>0.31926247313955747</x:v>
      </x:c>
      <x:c r="I4473" s="119" t="n">
        <x:f>IFERROR(ABS(F4473-D4473)/ABS(D4473),"")</x:f>
        <x:v>0.8331051993960993</x:v>
      </x:c>
      <x:c r="J4473" s="119" t="n">
        <x:f>IFERROR(ABS(G4473-D4473)/ABS(D4473),"")</x:f>
        <x:v>0.2621688368888306</x:v>
      </x:c>
      <x:c r="K4473" s="120" t="n">
        <x:f>E4473-D4473</x:f>
        <x:v>-70784.6407071907</x:v>
      </x:c>
      <x:c r="L4473" s="77" t="str">
        <x:v>weighted_hybrid</x:v>
      </x:c>
      <x:c r="M4473" s="77" t="str">
        <x:v>是</x:v>
      </x:c>
      <x:c r="N4473" s="77" t="str">
        <x:v>是</x:v>
      </x:c>
    </x:row>
    <x:row r="4474">
      <x:c r="A4474" s="77" t="str">
        <x:v>5522</x:v>
      </x:c>
      <x:c r="B4474" s="77" t="str">
        <x:v>遠雄</x:v>
      </x:c>
      <x:c r="C4474" s="125" t="n">
        <x:v>45809</x:v>
      </x:c>
      <x:c r="D4474" s="120" t="n">
        <x:v>76228</x:v>
      </x:c>
      <x:c r="E4474" s="120" t="n">
        <x:v>412105.2072770817</x:v>
      </x:c>
      <x:c r="F4474" s="120" t="n">
        <x:v>378868.87668587937</x:v>
      </x:c>
      <x:c r="G4474" s="120" t="n">
        <x:v>415798.1328983264</x:v>
      </x:c>
      <x:c r="H4474" s="119" t="n">
        <x:v>4.406218283007316</x:v>
      </x:c>
      <x:c r="I4474" s="119" t="n">
        <x:f>IFERROR(ABS(F4474-D4474)/ABS(D4474),"")</x:f>
        <x:v>3.970206179958537</x:v>
      </x:c>
      <x:c r="J4474" s="119" t="n">
        <x:f>IFERROR(ABS(G4474-D4474)/ABS(D4474),"")</x:f>
        <x:v>4.454664072234958</x:v>
      </x:c>
      <x:c r="K4474" s="120" t="n">
        <x:f>E4474-D4474</x:f>
        <x:v>335877.2072770817</x:v>
      </x:c>
      <x:c r="L4474" s="77" t="str">
        <x:v>weighted_hybrid</x:v>
      </x:c>
      <x:c r="M4474" s="77" t="str">
        <x:v>是</x:v>
      </x:c>
      <x:c r="N4474" s="77" t="str">
        <x:v>是</x:v>
      </x:c>
    </x:row>
    <x:row r="4475">
      <x:c r="A4475" s="77" t="str">
        <x:v>5522</x:v>
      </x:c>
      <x:c r="B4475" s="77" t="str">
        <x:v>遠雄</x:v>
      </x:c>
      <x:c r="C4475" s="125" t="n">
        <x:v>45839</x:v>
      </x:c>
      <x:c r="D4475" s="120" t="n">
        <x:v>1228382</x:v>
      </x:c>
      <x:c r="E4475" s="120" t="n">
        <x:v>337156.0567608596</x:v>
      </x:c>
      <x:c r="F4475" s="120" t="n">
        <x:v>183206.8106603693</x:v>
      </x:c>
      <x:c r="G4475" s="120" t="n">
        <x:v>354261.52854980296</x:v>
      </x:c>
      <x:c r="H4475" s="119" t="n">
        <x:v>0.7255283317723153</x:v>
      </x:c>
      <x:c r="I4475" s="119" t="n">
        <x:f>IFERROR(ABS(F4475-D4475)/ABS(D4475),"")</x:f>
        <x:v>0.8508551813195169</x:v>
      </x:c>
      <x:c r="J4475" s="119" t="n">
        <x:f>IFERROR(ABS(G4475-D4475)/ABS(D4475),"")</x:f>
        <x:v>0.7116031262670709</x:v>
      </x:c>
      <x:c r="K4475" s="120" t="n">
        <x:f>E4475-D4475</x:f>
        <x:v>-891225.9432391403</x:v>
      </x:c>
      <x:c r="L4475" s="77" t="str">
        <x:v>weighted_hybrid</x:v>
      </x:c>
      <x:c r="M4475" s="77" t="str">
        <x:v>是</x:v>
      </x:c>
      <x:c r="N4475" s="77" t="str">
        <x:v>是</x:v>
      </x:c>
    </x:row>
    <x:row r="4476">
      <x:c r="A4476" s="77" t="str">
        <x:v>5522</x:v>
      </x:c>
      <x:c r="B4476" s="77" t="str">
        <x:v>遠雄</x:v>
      </x:c>
      <x:c r="C4476" s="125" t="n">
        <x:v>45870</x:v>
      </x:c>
      <x:c r="D4476" s="120" t="n">
        <x:v>6090610</x:v>
      </x:c>
      <x:c r="E4476" s="120" t="n">
        <x:v>1228598.0458486297</x:v>
      </x:c>
      <x:c r="F4476" s="120" t="n">
        <x:v>301130.70452879526</x:v>
      </x:c>
      <x:c r="G4476" s="120" t="n">
        <x:v>1331649.9726619446</x:v>
      </x:c>
      <x:c r="H4476" s="119" t="n">
        <x:v>0.7982799677128187</x:v>
      </x:c>
      <x:c r="I4476" s="119" t="n">
        <x:f>IFERROR(ABS(F4476-D4476)/ABS(D4476),"")</x:f>
        <x:v>0.9505582027861256</x:v>
      </x:c>
      <x:c r="J4476" s="119" t="n">
        <x:f>IFERROR(ABS(G4476-D4476)/ABS(D4476),"")</x:f>
        <x:v>0.7813601638157847</x:v>
      </x:c>
      <x:c r="K4476" s="120" t="n">
        <x:f>E4476-D4476</x:f>
        <x:v>-4862011.954151371</x:v>
      </x:c>
      <x:c r="L4476" s="77" t="str">
        <x:v>weighted_hybrid</x:v>
      </x:c>
      <x:c r="M4476" s="77" t="str">
        <x:v>是</x:v>
      </x:c>
      <x:c r="N4476" s="77" t="str">
        <x:v>是</x:v>
      </x:c>
    </x:row>
    <x:row r="4477">
      <x:c r="A4477" s="77" t="str">
        <x:v>5522</x:v>
      </x:c>
      <x:c r="B4477" s="77" t="str">
        <x:v>遠雄</x:v>
      </x:c>
      <x:c r="C4477" s="125" t="n">
        <x:v>45901</x:v>
      </x:c>
      <x:c r="D4477" s="120" t="n">
        <x:v>1378111</x:v>
      </x:c>
      <x:c r="E4477" s="120" t="n">
        <x:v>2948937.6810287945</x:v>
      </x:c>
      <x:c r="F4477" s="120" t="n">
        <x:v>3320294.8631458813</x:v>
      </x:c>
      <x:c r="G4477" s="120" t="n">
        <x:v>2907675.7719046734</x:v>
      </x:c>
      <x:c r="H4477" s="119" t="n">
        <x:v>1.1398404635249224</x:v>
      </x:c>
      <x:c r="I4477" s="119" t="n">
        <x:f>IFERROR(ABS(F4477-D4477)/ABS(D4477),"")</x:f>
        <x:v>1.4093087299541773</x:v>
      </x:c>
      <x:c r="J4477" s="119" t="n">
        <x:f>IFERROR(ABS(G4477-D4477)/ABS(D4477),"")</x:f>
        <x:v>1.1098995450327829</x:v>
      </x:c>
      <x:c r="K4477" s="120" t="n">
        <x:f>E4477-D4477</x:f>
        <x:v>1570826.6810287945</x:v>
      </x:c>
      <x:c r="L4477" s="77" t="str">
        <x:v>weighted_hybrid</x:v>
      </x:c>
      <x:c r="M4477" s="77" t="str">
        <x:v>是</x:v>
      </x:c>
      <x:c r="N4477" s="77" t="str">
        <x:v>是</x:v>
      </x:c>
    </x:row>
    <x:row r="4478">
      <x:c r="A4478" s="77" t="str">
        <x:v>5522</x:v>
      </x:c>
      <x:c r="B4478" s="77" t="str">
        <x:v>遠雄</x:v>
      </x:c>
      <x:c r="C4478" s="125" t="n">
        <x:v>45931</x:v>
      </x:c>
      <x:c r="D4478" s="120" t="n">
        <x:v>6563577</x:v>
      </x:c>
      <x:c r="E4478" s="120" t="n">
        <x:v>1216604.4103696411</x:v>
      </x:c>
      <x:c r="F4478" s="120" t="n">
        <x:v>1133877.6943846184</x:v>
      </x:c>
      <x:c r="G4478" s="120" t="n">
        <x:v>1225796.2677013103</x:v>
      </x:c>
      <x:c r="H4478" s="119" t="n">
        <x:v>0.8146430809953717</x:v>
      </x:c>
      <x:c r="I4478" s="119" t="n">
        <x:f>IFERROR(ABS(F4478-D4478)/ABS(D4478),"")</x:f>
        <x:v>0.8272469882832763</x:v>
      </x:c>
      <x:c r="J4478" s="119" t="n">
        <x:f>IFERROR(ABS(G4478-D4478)/ABS(D4478),"")</x:f>
        <x:v>0.8132426468522712</x:v>
      </x:c>
      <x:c r="K4478" s="120" t="n">
        <x:f>E4478-D4478</x:f>
        <x:v>-5346972.589630359</x:v>
      </x:c>
      <x:c r="L4478" s="77" t="str">
        <x:v>weighted_hybrid</x:v>
      </x:c>
      <x:c r="M4478" s="77" t="str">
        <x:v>是</x:v>
      </x:c>
      <x:c r="N4478" s="77" t="str">
        <x:v>是</x:v>
      </x:c>
    </x:row>
    <x:row r="4479">
      <x:c r="A4479" s="77" t="str">
        <x:v>5522</x:v>
      </x:c>
      <x:c r="B4479" s="77" t="str">
        <x:v>遠雄</x:v>
      </x:c>
      <x:c r="C4479" s="125" t="n">
        <x:v>45962</x:v>
      </x:c>
      <x:c r="D4479" s="120" t="n">
        <x:v>11163800</x:v>
      </x:c>
      <x:c r="E4479" s="120" t="n">
        <x:v>4790145.557450355</x:v>
      </x:c>
      <x:c r="F4479" s="120" t="n">
        <x:v>3476425.749739598</x:v>
      </x:c>
      <x:c r="G4479" s="120" t="n">
        <x:v>4936114.424973773</x:v>
      </x:c>
      <x:c r="H4479" s="119" t="n">
        <x:v>0.5709215896513414</x:v>
      </x:c>
      <x:c r="I4479" s="119" t="n">
        <x:f>IFERROR(ABS(F4479-D4479)/ABS(D4479),"")</x:f>
        <x:v>0.6885983491517585</x:v>
      </x:c>
      <x:c r="J4479" s="119" t="n">
        <x:f>IFERROR(ABS(G4479-D4479)/ABS(D4479),"")</x:f>
        <x:v>0.557846394151295</x:v>
      </x:c>
      <x:c r="K4479" s="120" t="n">
        <x:f>E4479-D4479</x:f>
        <x:v>-6373654.442549645</x:v>
      </x:c>
      <x:c r="L4479" s="77" t="str">
        <x:v>weighted_hybrid</x:v>
      </x:c>
      <x:c r="M4479" s="77" t="str">
        <x:v>是</x:v>
      </x:c>
      <x:c r="N4479" s="77" t="str">
        <x:v>是</x:v>
      </x:c>
    </x:row>
    <x:row r="4480">
      <x:c r="A4480" s="77" t="str">
        <x:v>5522</x:v>
      </x:c>
      <x:c r="B4480" s="77" t="str">
        <x:v>遠雄</x:v>
      </x:c>
      <x:c r="C4480" s="125" t="n">
        <x:v>45992</x:v>
      </x:c>
      <x:c r="D4480" s="120" t="n">
        <x:v>3773278</x:v>
      </x:c>
      <x:c r="E4480" s="120" t="n">
        <x:v>4459133.173026514</x:v>
      </x:c>
      <x:c r="F4480" s="120" t="n">
        <x:v>7936818.724832429</x:v>
      </x:c>
      <x:c r="G4480" s="120" t="n">
        <x:v>4072723.667270301</x:v>
      </x:c>
      <x:c r="H4480" s="119" t="n">
        <x:v>0.18176640391365656</x:v>
      </x:c>
      <x:c r="I4480" s="119" t="n">
        <x:f>IFERROR(ABS(F4480-D4480)/ABS(D4480),"")</x:f>
        <x:v>1.1034280338825893</x:v>
      </x:c>
      <x:c r="J4480" s="119" t="n">
        <x:f>IFERROR(ABS(G4480-D4480)/ABS(D4480),"")</x:f>
        <x:v>0.07935955613933056</x:v>
      </x:c>
      <x:c r="K4480" s="120" t="n">
        <x:f>E4480-D4480</x:f>
        <x:v>685855.1730265142</x:v>
      </x:c>
      <x:c r="L4480" s="77" t="str">
        <x:v>weighted_hybrid</x:v>
      </x:c>
      <x:c r="M4480" s="77" t="str">
        <x:v>是</x:v>
      </x:c>
      <x:c r="N4480" s="77" t="str">
        <x:v>是</x:v>
      </x:c>
    </x:row>
    <x:row r="4481">
      <x:c r="A4481" s="77" t="str">
        <x:v>5530</x:v>
      </x:c>
      <x:c r="B4481" s="77" t="str">
        <x:v>龍巖</x:v>
      </x:c>
      <x:c r="C4481" s="125" t="n">
        <x:v>45658</x:v>
      </x:c>
      <x:c r="D4481" s="120" t="n">
        <x:v>334193</x:v>
      </x:c>
      <x:c r="E4481" s="120" t="n">
        <x:v>342114.08427676104</x:v>
      </x:c>
      <x:c r="F4481" s="120" t="n">
        <x:v>367522.7434909259</x:v>
      </x:c>
      <x:c r="G4481" s="120" t="n">
        <x:v>339290.89991963166</x:v>
      </x:c>
      <x:c r="H4481" s="119" t="n">
        <x:v>0.02370212504977975</x:v>
      </x:c>
      <x:c r="I4481" s="119" t="n">
        <x:f>IFERROR(ABS(F4481-D4481)/ABS(D4481),"")</x:f>
        <x:v>0.09973202158909933</x:v>
      </x:c>
      <x:c r="J4481" s="119" t="n">
        <x:f>IFERROR(ABS(G4481-D4481)/ABS(D4481),"")</x:f>
        <x:v>0.015254358767633248</x:v>
      </x:c>
      <x:c r="K4481" s="120" t="n">
        <x:f>E4481-D4481</x:f>
        <x:v>7921.084276761045</x:v>
      </x:c>
      <x:c r="L4481" s="77" t="str">
        <x:v>weighted_hybrid</x:v>
      </x:c>
      <x:c r="M4481" s="77" t="str">
        <x:v>是</x:v>
      </x:c>
      <x:c r="N4481" s="77" t="str">
        <x:v>是</x:v>
      </x:c>
    </x:row>
    <x:row r="4482">
      <x:c r="A4482" s="77" t="str">
        <x:v>5530</x:v>
      </x:c>
      <x:c r="B4482" s="77" t="str">
        <x:v>龍巖</x:v>
      </x:c>
      <x:c r="C4482" s="125" t="n">
        <x:v>45689</x:v>
      </x:c>
      <x:c r="D4482" s="120" t="n">
        <x:v>301909</x:v>
      </x:c>
      <x:c r="E4482" s="120" t="n">
        <x:v>265560.641893108</x:v>
      </x:c>
      <x:c r="F4482" s="120" t="n">
        <x:v>259320.11683608245</x:v>
      </x:c>
      <x:c r="G4482" s="120" t="n">
        <x:v>266254.0335661109</x:v>
      </x:c>
      <x:c r="H4482" s="119" t="n">
        <x:v>0.12039507966603173</x:v>
      </x:c>
      <x:c r="I4482" s="119" t="n">
        <x:f>IFERROR(ABS(F4482-D4482)/ABS(D4482),"")</x:f>
        <x:v>0.14106529836446594</x:v>
      </x:c>
      <x:c r="J4482" s="119" t="n">
        <x:f>IFERROR(ABS(G4482-D4482)/ABS(D4482),"")</x:f>
        <x:v>0.11809838869953898</x:v>
      </x:c>
      <x:c r="K4482" s="120" t="n">
        <x:f>E4482-D4482</x:f>
        <x:v>-36348.358106891974</x:v>
      </x:c>
      <x:c r="L4482" s="77" t="str">
        <x:v>weighted_hybrid</x:v>
      </x:c>
      <x:c r="M4482" s="77" t="str">
        <x:v>是</x:v>
      </x:c>
      <x:c r="N4482" s="77" t="str">
        <x:v>是</x:v>
      </x:c>
    </x:row>
    <x:row r="4483">
      <x:c r="A4483" s="77" t="str">
        <x:v>5530</x:v>
      </x:c>
      <x:c r="B4483" s="77" t="str">
        <x:v>龍巖</x:v>
      </x:c>
      <x:c r="C4483" s="125" t="n">
        <x:v>45717</x:v>
      </x:c>
      <x:c r="D4483" s="120" t="n">
        <x:v>522471</x:v>
      </x:c>
      <x:c r="E4483" s="120" t="n">
        <x:v>330670.5966104818</x:v>
      </x:c>
      <x:c r="F4483" s="120" t="n">
        <x:v>425698.7754225999</x:v>
      </x:c>
      <x:c r="G4483" s="120" t="n">
        <x:v>320111.910075802</x:v>
      </x:c>
      <x:c r="H4483" s="119" t="n">
        <x:v>0.367102486816528</x:v>
      </x:c>
      <x:c r="I4483" s="119" t="n">
        <x:f>IFERROR(ABS(F4483-D4483)/ABS(D4483),"")</x:f>
        <x:v>0.1852202793598115</x:v>
      </x:c>
      <x:c r="J4483" s="119" t="n">
        <x:f>IFERROR(ABS(G4483-D4483)/ABS(D4483),"")</x:f>
        <x:v>0.3873116209783854</x:v>
      </x:c>
      <x:c r="K4483" s="120" t="n">
        <x:f>E4483-D4483</x:f>
        <x:v>-191800.4033895182</x:v>
      </x:c>
      <x:c r="L4483" s="77" t="str">
        <x:v>weighted_hybrid</x:v>
      </x:c>
      <x:c r="M4483" s="77" t="str">
        <x:v>是</x:v>
      </x:c>
      <x:c r="N4483" s="77" t="str">
        <x:v>是</x:v>
      </x:c>
    </x:row>
    <x:row r="4484">
      <x:c r="A4484" s="77" t="str">
        <x:v>5530</x:v>
      </x:c>
      <x:c r="B4484" s="77" t="str">
        <x:v>龍巖</x:v>
      </x:c>
      <x:c r="C4484" s="125" t="n">
        <x:v>45748</x:v>
      </x:c>
      <x:c r="D4484" s="120" t="n">
        <x:v>311726</x:v>
      </x:c>
      <x:c r="E4484" s="120" t="n">
        <x:v>432553.16134092974</x:v>
      </x:c>
      <x:c r="F4484" s="120" t="n">
        <x:v>347989.1243925905</x:v>
      </x:c>
      <x:c r="G4484" s="120" t="n">
        <x:v>441949.16544630076</x:v>
      </x:c>
      <x:c r="H4484" s="119" t="n">
        <x:v>0.38760694116284733</x:v>
      </x:c>
      <x:c r="I4484" s="119" t="n">
        <x:f>IFERROR(ABS(F4484-D4484)/ABS(D4484),"")</x:f>
        <x:v>0.11633012450867264</x:v>
      </x:c>
      <x:c r="J4484" s="119" t="n">
        <x:f>IFERROR(ABS(G4484-D4484)/ABS(D4484),"")</x:f>
        <x:v>0.4177488096799778</x:v>
      </x:c>
      <x:c r="K4484" s="120" t="n">
        <x:f>E4484-D4484</x:f>
        <x:v>120827.16134092974</x:v>
      </x:c>
      <x:c r="L4484" s="77" t="str">
        <x:v>weighted_hybrid</x:v>
      </x:c>
      <x:c r="M4484" s="77" t="str">
        <x:v>是</x:v>
      </x:c>
      <x:c r="N4484" s="77" t="str">
        <x:v>是</x:v>
      </x:c>
    </x:row>
    <x:row r="4485">
      <x:c r="A4485" s="77" t="str">
        <x:v>5530</x:v>
      </x:c>
      <x:c r="B4485" s="77" t="str">
        <x:v>龍巖</x:v>
      </x:c>
      <x:c r="C4485" s="125" t="n">
        <x:v>45778</x:v>
      </x:c>
      <x:c r="D4485" s="120" t="n">
        <x:v>554152</x:v>
      </x:c>
      <x:c r="E4485" s="120" t="n">
        <x:v>339848.7860427861</x:v>
      </x:c>
      <x:c r="F4485" s="120" t="n">
        <x:v>327602.09044347034</x:v>
      </x:c>
      <x:c r="G4485" s="120" t="n">
        <x:v>341209.5299982656</x:v>
      </x:c>
      <x:c r="H4485" s="119" t="n">
        <x:v>0.38672280160896993</x:v>
      </x:c>
      <x:c r="I4485" s="119" t="n">
        <x:f>IFERROR(ABS(F4485-D4485)/ABS(D4485),"")</x:f>
        <x:v>0.40882268683778034</x:v>
      </x:c>
      <x:c r="J4485" s="119" t="n">
        <x:f>IFERROR(ABS(G4485-D4485)/ABS(D4485),"")</x:f>
        <x:v>0.3842672588057688</x:v>
      </x:c>
      <x:c r="K4485" s="120" t="n">
        <x:f>E4485-D4485</x:f>
        <x:v>-214303.2139572139</x:v>
      </x:c>
      <x:c r="L4485" s="77" t="str">
        <x:v>weighted_hybrid</x:v>
      </x:c>
      <x:c r="M4485" s="77" t="str">
        <x:v>是</x:v>
      </x:c>
      <x:c r="N4485" s="77" t="str">
        <x:v>是</x:v>
      </x:c>
    </x:row>
    <x:row r="4486">
      <x:c r="A4486" s="77" t="str">
        <x:v>5530</x:v>
      </x:c>
      <x:c r="B4486" s="77" t="str">
        <x:v>龍巖</x:v>
      </x:c>
      <x:c r="C4486" s="125" t="n">
        <x:v>45809</x:v>
      </x:c>
      <x:c r="D4486" s="120" t="n">
        <x:v>307493</x:v>
      </x:c>
      <x:c r="E4486" s="120" t="n">
        <x:v>479597.0628883049</x:v>
      </x:c>
      <x:c r="F4486" s="120" t="n">
        <x:v>399190.0322596292</x:v>
      </x:c>
      <x:c r="G4486" s="120" t="n">
        <x:v>488531.17740260216</x:v>
      </x:c>
      <x:c r="H4486" s="119" t="n">
        <x:v>0.5597007505481584</x:v>
      </x:c>
      <x:c r="I4486" s="119" t="n">
        <x:f>IFERROR(ABS(F4486-D4486)/ABS(D4486),"")</x:f>
        <x:v>0.29820851941224424</x:v>
      </x:c>
      <x:c r="J4486" s="119" t="n">
        <x:f>IFERROR(ABS(G4486-D4486)/ABS(D4486),"")</x:f>
        <x:v>0.5887554428965933</x:v>
      </x:c>
      <x:c r="K4486" s="120" t="n">
        <x:f>E4486-D4486</x:f>
        <x:v>172104.06288830488</x:v>
      </x:c>
      <x:c r="L4486" s="77" t="str">
        <x:v>weighted_hybrid</x:v>
      </x:c>
      <x:c r="M4486" s="77" t="str">
        <x:v>是</x:v>
      </x:c>
      <x:c r="N4486" s="77" t="str">
        <x:v>是</x:v>
      </x:c>
    </x:row>
    <x:row r="4487">
      <x:c r="A4487" s="77" t="str">
        <x:v>5530</x:v>
      </x:c>
      <x:c r="B4487" s="77" t="str">
        <x:v>龍巖</x:v>
      </x:c>
      <x:c r="C4487" s="125" t="n">
        <x:v>45839</x:v>
      </x:c>
      <x:c r="D4487" s="120" t="n">
        <x:v>336494</x:v>
      </x:c>
      <x:c r="E4487" s="120" t="n">
        <x:v>326650.70554402546</x:v>
      </x:c>
      <x:c r="F4487" s="120" t="n">
        <x:v>343888.4008422929</x:v>
      </x:c>
      <x:c r="G4487" s="120" t="n">
        <x:v>324735.40606644016</x:v>
      </x:c>
      <x:c r="H4487" s="119" t="n">
        <x:v>0.029252511058070984</x:v>
      </x:c>
      <x:c r="I4487" s="119" t="n">
        <x:f>IFERROR(ABS(F4487-D4487)/ABS(D4487),"")</x:f>
        <x:v>0.02197483712129451</x:v>
      </x:c>
      <x:c r="J4487" s="119" t="n">
        <x:f>IFERROR(ABS(G4487-D4487)/ABS(D4487),"")</x:f>
        <x:v>0.03494443863355613</x:v>
      </x:c>
      <x:c r="K4487" s="120" t="n">
        <x:f>E4487-D4487</x:f>
        <x:v>-9843.294455974537</x:v>
      </x:c>
      <x:c r="L4487" s="77" t="str">
        <x:v>weighted_hybrid</x:v>
      </x:c>
      <x:c r="M4487" s="77" t="str">
        <x:v>是</x:v>
      </x:c>
      <x:c r="N4487" s="77" t="str">
        <x:v>是</x:v>
      </x:c>
    </x:row>
    <x:row r="4488">
      <x:c r="A4488" s="77" t="str">
        <x:v>5530</x:v>
      </x:c>
      <x:c r="B4488" s="77" t="str">
        <x:v>龍巖</x:v>
      </x:c>
      <x:c r="C4488" s="125" t="n">
        <x:v>45870</x:v>
      </x:c>
      <x:c r="D4488" s="120" t="n">
        <x:v>271820</x:v>
      </x:c>
      <x:c r="E4488" s="120" t="n">
        <x:v>298238.7407545297</x:v>
      </x:c>
      <x:c r="F4488" s="120" t="n">
        <x:v>282198.2753806496</x:v>
      </x:c>
      <x:c r="G4488" s="120" t="n">
        <x:v>300021.0146849608</x:v>
      </x:c>
      <x:c r="H4488" s="119" t="n">
        <x:v>0.09719204162508173</x:v>
      </x:c>
      <x:c r="I4488" s="119" t="n">
        <x:f>IFERROR(ABS(F4488-D4488)/ABS(D4488),"")</x:f>
        <x:v>0.03818069082720037</x:v>
      </x:c>
      <x:c r="J4488" s="119" t="n">
        <x:f>IFERROR(ABS(G4488-D4488)/ABS(D4488),"")</x:f>
        <x:v>0.10374885838040183</x:v>
      </x:c>
      <x:c r="K4488" s="120" t="n">
        <x:f>E4488-D4488</x:f>
        <x:v>26418.740754529717</x:v>
      </x:c>
      <x:c r="L4488" s="77" t="str">
        <x:v>weighted_hybrid</x:v>
      </x:c>
      <x:c r="M4488" s="77" t="str">
        <x:v>是</x:v>
      </x:c>
      <x:c r="N4488" s="77" t="str">
        <x:v>是</x:v>
      </x:c>
    </x:row>
    <x:row r="4489">
      <x:c r="A4489" s="77" t="str">
        <x:v>5530</x:v>
      </x:c>
      <x:c r="B4489" s="77" t="str">
        <x:v>龍巖</x:v>
      </x:c>
      <x:c r="C4489" s="125" t="n">
        <x:v>45901</x:v>
      </x:c>
      <x:c r="D4489" s="120" t="n">
        <x:v>212673</x:v>
      </x:c>
      <x:c r="E4489" s="120" t="n">
        <x:v>279303.73560650233</x:v>
      </x:c>
      <x:c r="F4489" s="120" t="n">
        <x:v>294256.96545753605</x:v>
      </x:c>
      <x:c r="G4489" s="120" t="n">
        <x:v>277642.2656230541</x:v>
      </x:c>
      <x:c r="H4489" s="119" t="n">
        <x:v>0.31330133870544136</x:v>
      </x:c>
      <x:c r="I4489" s="119" t="n">
        <x:f>IFERROR(ABS(F4489-D4489)/ABS(D4489),"")</x:f>
        <x:v>0.38361223783713044</x:v>
      </x:c>
      <x:c r="J4489" s="119" t="n">
        <x:f>IFERROR(ABS(G4489-D4489)/ABS(D4489),"")</x:f>
        <x:v>0.305489016579698</x:v>
      </x:c>
      <x:c r="K4489" s="120" t="n">
        <x:f>E4489-D4489</x:f>
        <x:v>66630.73560650233</x:v>
      </x:c>
      <x:c r="L4489" s="77" t="str">
        <x:v>weighted_hybrid</x:v>
      </x:c>
      <x:c r="M4489" s="77" t="str">
        <x:v>是</x:v>
      </x:c>
      <x:c r="N4489" s="77" t="str">
        <x:v>是</x:v>
      </x:c>
    </x:row>
    <x:row r="4490">
      <x:c r="A4490" s="77" t="str">
        <x:v>5530</x:v>
      </x:c>
      <x:c r="B4490" s="77" t="str">
        <x:v>龍巖</x:v>
      </x:c>
      <x:c r="C4490" s="125" t="n">
        <x:v>45931</x:v>
      </x:c>
      <x:c r="D4490" s="120" t="n">
        <x:v>333687</x:v>
      </x:c>
      <x:c r="E4490" s="120" t="n">
        <x:v>398581.0527206309</x:v>
      </x:c>
      <x:c r="F4490" s="120" t="n">
        <x:v>552980.976858295</x:v>
      </x:c>
      <x:c r="G4490" s="120" t="n">
        <x:v>381425.50559422374</x:v>
      </x:c>
      <x:c r="H4490" s="119" t="n">
        <x:v>0.1944758193175967</x:v>
      </x:c>
      <x:c r="I4490" s="119" t="n">
        <x:f>IFERROR(ABS(F4490-D4490)/ABS(D4490),"")</x:f>
        <x:v>0.6571846576531152</x:v>
      </x:c>
      <x:c r="J4490" s="119" t="n">
        <x:f>IFERROR(ABS(G4490-D4490)/ABS(D4490),"")</x:f>
        <x:v>0.14306372616920568</x:v>
      </x:c>
      <x:c r="K4490" s="120" t="n">
        <x:f>E4490-D4490</x:f>
        <x:v>64894.05272063089</x:v>
      </x:c>
      <x:c r="L4490" s="77" t="str">
        <x:v>weighted_hybrid</x:v>
      </x:c>
      <x:c r="M4490" s="77" t="str">
        <x:v>是</x:v>
      </x:c>
      <x:c r="N4490" s="77" t="str">
        <x:v>是</x:v>
      </x:c>
    </x:row>
    <x:row r="4491">
      <x:c r="A4491" s="77" t="str">
        <x:v>5530</x:v>
      </x:c>
      <x:c r="B4491" s="77" t="str">
        <x:v>龍巖</x:v>
      </x:c>
      <x:c r="C4491" s="125" t="n">
        <x:v>45962</x:v>
      </x:c>
      <x:c r="D4491" s="120" t="n">
        <x:v>224963</x:v>
      </x:c>
      <x:c r="E4491" s="120" t="n">
        <x:v>267635.33898053784</x:v>
      </x:c>
      <x:c r="F4491" s="120" t="n">
        <x:v>269537.5090138854</x:v>
      </x:c>
      <x:c r="G4491" s="120" t="n">
        <x:v>267423.9867546103</x:v>
      </x:c>
      <x:c r="H4491" s="119" t="n">
        <x:v>0.1896860327277723</x:v>
      </x:c>
      <x:c r="I4491" s="119" t="n">
        <x:f>IFERROR(ABS(F4491-D4491)/ABS(D4491),"")</x:f>
        <x:v>0.19814151222150042</x:v>
      </x:c>
      <x:c r="J4491" s="119" t="n">
        <x:f>IFERROR(ABS(G4491-D4491)/ABS(D4491),"")</x:f>
        <x:v>0.18874653500624688</x:v>
      </x:c>
      <x:c r="K4491" s="120" t="n">
        <x:f>E4491-D4491</x:f>
        <x:v>42672.33898053784</x:v>
      </x:c>
      <x:c r="L4491" s="77" t="str">
        <x:v>weighted_hybrid</x:v>
      </x:c>
      <x:c r="M4491" s="77" t="str">
        <x:v>是</x:v>
      </x:c>
      <x:c r="N4491" s="77" t="str">
        <x:v>是</x:v>
      </x:c>
    </x:row>
    <x:row r="4492">
      <x:c r="A4492" s="77" t="str">
        <x:v>5530</x:v>
      </x:c>
      <x:c r="B4492" s="77" t="str">
        <x:v>龍巖</x:v>
      </x:c>
      <x:c r="C4492" s="125" t="n">
        <x:v>45992</x:v>
      </x:c>
      <x:c r="D4492" s="120" t="n">
        <x:v>335287</x:v>
      </x:c>
      <x:c r="E4492" s="120" t="n">
        <x:v>235459.07232036864</x:v>
      </x:c>
      <x:c r="F4492" s="120" t="n">
        <x:v>286134.0273028595</x:v>
      </x:c>
      <x:c r="G4492" s="120" t="n">
        <x:v>229828.52176675855</x:v>
      </x:c>
      <x:c r="H4492" s="119" t="n">
        <x:v>0.2977387363054081</x:v>
      </x:c>
      <x:c r="I4492" s="119" t="n">
        <x:f>IFERROR(ABS(F4492-D4492)/ABS(D4492),"")</x:f>
        <x:v>0.14659969726574687</x:v>
      </x:c>
      <x:c r="J4492" s="119" t="n">
        <x:f>IFERROR(ABS(G4492-D4492)/ABS(D4492),"")</x:f>
        <x:v>0.3145319628653704</x:v>
      </x:c>
      <x:c r="K4492" s="120" t="n">
        <x:f>E4492-D4492</x:f>
        <x:v>-99827.92767963136</x:v>
      </x:c>
      <x:c r="L4492" s="77" t="str">
        <x:v>weighted_hybrid</x:v>
      </x:c>
      <x:c r="M4492" s="77" t="str">
        <x:v>是</x:v>
      </x:c>
      <x:c r="N4492" s="77" t="str">
        <x:v>是</x:v>
      </x:c>
    </x:row>
    <x:row r="4493">
      <x:c r="A4493" s="77" t="str">
        <x:v>5531</x:v>
      </x:c>
      <x:c r="B4493" s="77" t="str">
        <x:v>鄉林</x:v>
      </x:c>
      <x:c r="C4493" s="125" t="n">
        <x:v>45658</x:v>
      </x:c>
      <x:c r="D4493" s="120" t="n">
        <x:v>48207</x:v>
      </x:c>
      <x:c r="E4493" s="120" t="n">
        <x:v>293519.0457201542</x:v>
      </x:c>
      <x:c r="F4493" s="120" t="n">
        <x:v>112629.67585883556</x:v>
      </x:c>
      <x:c r="G4493" s="120" t="n">
        <x:v>313617.86459363403</x:v>
      </x:c>
      <x:c r="H4493" s="119" t="n">
        <x:v>5.088722503374078</x:v>
      </x:c>
      <x:c r="I4493" s="119" t="n">
        <x:f>IFERROR(ABS(F4493-D4493)/ABS(D4493),"")</x:f>
        <x:v>1.3363759590689228</x:v>
      </x:c>
      <x:c r="J4493" s="119" t="n">
        <x:f>IFERROR(ABS(G4493-D4493)/ABS(D4493),"")</x:f>
        <x:v>5.505649897185762</x:v>
      </x:c>
      <x:c r="K4493" s="120" t="n">
        <x:f>E4493-D4493</x:f>
        <x:v>245312.0457201542</x:v>
      </x:c>
      <x:c r="L4493" s="77" t="str">
        <x:v>weighted_hybrid</x:v>
      </x:c>
      <x:c r="M4493" s="77" t="str">
        <x:v>是</x:v>
      </x:c>
      <x:c r="N4493" s="77" t="str">
        <x:v>是</x:v>
      </x:c>
    </x:row>
    <x:row r="4494">
      <x:c r="A4494" s="77" t="str">
        <x:v>5531</x:v>
      </x:c>
      <x:c r="B4494" s="77" t="str">
        <x:v>鄉林</x:v>
      </x:c>
      <x:c r="C4494" s="125" t="n">
        <x:v>45689</x:v>
      </x:c>
      <x:c r="D4494" s="120" t="n">
        <x:v>46935</x:v>
      </x:c>
      <x:c r="E4494" s="120" t="n">
        <x:v>35653.35763951237</x:v>
      </x:c>
      <x:c r="F4494" s="120" t="n">
        <x:v>33671.78242032693</x:v>
      </x:c>
      <x:c r="G4494" s="120" t="n">
        <x:v>35873.53266386631</x:v>
      </x:c>
      <x:c r="H4494" s="119" t="n">
        <x:v>0.24036736679423953</x:v>
      </x:c>
      <x:c r="I4494" s="119" t="n">
        <x:f>IFERROR(ABS(F4494-D4494)/ABS(D4494),"")</x:f>
        <x:v>0.28258693042874344</x:v>
      </x:c>
      <x:c r="J4494" s="119" t="n">
        <x:f>IFERROR(ABS(G4494-D4494)/ABS(D4494),"")</x:f>
        <x:v>0.23567630416818344</x:v>
      </x:c>
      <x:c r="K4494" s="120" t="n">
        <x:f>E4494-D4494</x:f>
        <x:v>-11281.642360487633</x:v>
      </x:c>
      <x:c r="L4494" s="77" t="str">
        <x:v>weighted_hybrid</x:v>
      </x:c>
      <x:c r="M4494" s="77" t="str">
        <x:v>是</x:v>
      </x:c>
      <x:c r="N4494" s="77" t="str">
        <x:v>是</x:v>
      </x:c>
    </x:row>
    <x:row r="4495">
      <x:c r="A4495" s="77" t="str">
        <x:v>5531</x:v>
      </x:c>
      <x:c r="B4495" s="77" t="str">
        <x:v>鄉林</x:v>
      </x:c>
      <x:c r="C4495" s="125" t="n">
        <x:v>45717</x:v>
      </x:c>
      <x:c r="D4495" s="120" t="n">
        <x:v>29212</x:v>
      </x:c>
      <x:c r="E4495" s="120" t="n">
        <x:v>55038.430996453215</x:v>
      </x:c>
      <x:c r="F4495" s="120" t="n">
        <x:v>100001.70546703982</x:v>
      </x:c>
      <x:c r="G4495" s="120" t="n">
        <x:v>50042.51161083248</x:v>
      </x:c>
      <x:c r="H4495" s="119" t="n">
        <x:v>0.8841034847478165</x:v>
      </x:c>
      <x:c r="I4495" s="119" t="n">
        <x:f>IFERROR(ABS(F4495-D4495)/ABS(D4495),"")</x:f>
        <x:v>2.423309101295352</x:v>
      </x:c>
      <x:c r="J4495" s="119" t="n">
        <x:f>IFERROR(ABS(G4495-D4495)/ABS(D4495),"")</x:f>
        <x:v>0.713080638464757</x:v>
      </x:c>
      <x:c r="K4495" s="120" t="n">
        <x:f>E4495-D4495</x:f>
        <x:v>25826.430996453215</x:v>
      </x:c>
      <x:c r="L4495" s="77" t="str">
        <x:v>weighted_hybrid</x:v>
      </x:c>
      <x:c r="M4495" s="77" t="str">
        <x:v>是</x:v>
      </x:c>
      <x:c r="N4495" s="77" t="str">
        <x:v>是</x:v>
      </x:c>
    </x:row>
    <x:row r="4496">
      <x:c r="A4496" s="77" t="str">
        <x:v>5531</x:v>
      </x:c>
      <x:c r="B4496" s="77" t="str">
        <x:v>鄉林</x:v>
      </x:c>
      <x:c r="C4496" s="125" t="n">
        <x:v>45748</x:v>
      </x:c>
      <x:c r="D4496" s="120" t="n">
        <x:v>56746</x:v>
      </x:c>
      <x:c r="E4496" s="120" t="n">
        <x:v>30761.809578015305</x:v>
      </x:c>
      <x:c r="F4496" s="120" t="n">
        <x:v>42696.578431138</x:v>
      </x:c>
      <x:c r="G4496" s="120" t="n">
        <x:v>29435.72414989056</x:v>
      </x:c>
      <x:c r="H4496" s="119" t="n">
        <x:v>0.45790347199775655</x:v>
      </x:c>
      <x:c r="I4496" s="119" t="n">
        <x:f>IFERROR(ABS(F4496-D4496)/ABS(D4496),"")</x:f>
        <x:v>0.24758435077119095</x:v>
      </x:c>
      <x:c r="J4496" s="119" t="n">
        <x:f>IFERROR(ABS(G4496-D4496)/ABS(D4496),"")</x:f>
        <x:v>0.48127226324515276</x:v>
      </x:c>
      <x:c r="K4496" s="120" t="n">
        <x:f>E4496-D4496</x:f>
        <x:v>-25984.190421984695</x:v>
      </x:c>
      <x:c r="L4496" s="77" t="str">
        <x:v>weighted_hybrid</x:v>
      </x:c>
      <x:c r="M4496" s="77" t="str">
        <x:v>是</x:v>
      </x:c>
      <x:c r="N4496" s="77" t="str">
        <x:v>是</x:v>
      </x:c>
    </x:row>
    <x:row r="4497">
      <x:c r="A4497" s="77" t="str">
        <x:v>5531</x:v>
      </x:c>
      <x:c r="B4497" s="77" t="str">
        <x:v>鄉林</x:v>
      </x:c>
      <x:c r="C4497" s="125" t="n">
        <x:v>45778</x:v>
      </x:c>
      <x:c r="D4497" s="120" t="n">
        <x:v>49793</x:v>
      </x:c>
      <x:c r="E4497" s="120" t="n">
        <x:v>63254.757097923706</x:v>
      </x:c>
      <x:c r="F4497" s="120" t="n">
        <x:v>51818.02288628735</x:v>
      </x:c>
      <x:c r="G4497" s="120" t="n">
        <x:v>64525.505343661076</x:v>
      </x:c>
      <x:c r="H4497" s="119" t="n">
        <x:v>0.27035440921261433</x:v>
      </x:c>
      <x:c r="I4497" s="119" t="n">
        <x:f>IFERROR(ABS(F4497-D4497)/ABS(D4497),"")</x:f>
        <x:v>0.04066882666815312</x:v>
      </x:c>
      <x:c r="J4497" s="119" t="n">
        <x:f>IFERROR(ABS(G4497-D4497)/ABS(D4497),"")</x:f>
        <x:v>0.2958750294953322</x:v>
      </x:c>
      <x:c r="K4497" s="120" t="n">
        <x:f>E4497-D4497</x:f>
        <x:v>13461.757097923706</x:v>
      </x:c>
      <x:c r="L4497" s="77" t="str">
        <x:v>weighted_hybrid</x:v>
      </x:c>
      <x:c r="M4497" s="77" t="str">
        <x:v>是</x:v>
      </x:c>
      <x:c r="N4497" s="77" t="str">
        <x:v>是</x:v>
      </x:c>
    </x:row>
    <x:row r="4498">
      <x:c r="A4498" s="77" t="str">
        <x:v>5531</x:v>
      </x:c>
      <x:c r="B4498" s="77" t="str">
        <x:v>鄉林</x:v>
      </x:c>
      <x:c r="C4498" s="125" t="n">
        <x:v>45809</x:v>
      </x:c>
      <x:c r="D4498" s="120" t="n">
        <x:v>55625</x:v>
      </x:c>
      <x:c r="E4498" s="120" t="n">
        <x:v>55637.14392457506</x:v>
      </x:c>
      <x:c r="F4498" s="120" t="n">
        <x:v>60519.63516952013</x:v>
      </x:c>
      <x:c r="G4498" s="120" t="n">
        <x:v>55094.64489735894</x:v>
      </x:c>
      <x:c r="H4498" s="119" t="n">
        <x:v>0.00021831774516959852</x:v>
      </x:c>
      <x:c r="I4498" s="119" t="n">
        <x:f>IFERROR(ABS(F4498-D4498)/ABS(D4498),"")</x:f>
        <x:v>0.08799344124980009</x:v>
      </x:c>
      <x:c r="J4498" s="119" t="n">
        <x:f>IFERROR(ABS(G4498-D4498)/ABS(D4498),"")</x:f>
        <x:v>0.009534473755344842</x:v>
      </x:c>
      <x:c r="K4498" s="120" t="n">
        <x:f>E4498-D4498</x:f>
        <x:v>12.143924575058918</x:v>
      </x:c>
      <x:c r="L4498" s="77" t="str">
        <x:v>weighted_hybrid</x:v>
      </x:c>
      <x:c r="M4498" s="77" t="str">
        <x:v>是</x:v>
      </x:c>
      <x:c r="N4498" s="77" t="str">
        <x:v>是</x:v>
      </x:c>
    </x:row>
    <x:row r="4499">
      <x:c r="A4499" s="77" t="str">
        <x:v>5531</x:v>
      </x:c>
      <x:c r="B4499" s="77" t="str">
        <x:v>鄉林</x:v>
      </x:c>
      <x:c r="C4499" s="125" t="n">
        <x:v>45839</x:v>
      </x:c>
      <x:c r="D4499" s="120" t="n">
        <x:v>60394</x:v>
      </x:c>
      <x:c r="E4499" s="120" t="n">
        <x:v>50102.675165155844</x:v>
      </x:c>
      <x:c r="F4499" s="120" t="n">
        <x:v>51956.70611077058</x:v>
      </x:c>
      <x:c r="G4499" s="120" t="n">
        <x:v>49896.671726754204</x:v>
      </x:c>
      <x:c r="H4499" s="119" t="n">
        <x:v>0.1704031002226075</x:v>
      </x:c>
      <x:c r="I4499" s="119" t="n">
        <x:f>IFERROR(ABS(F4499-D4499)/ABS(D4499),"")</x:f>
        <x:v>0.13970417407738217</x:v>
      </x:c>
      <x:c r="J4499" s="119" t="n">
        <x:f>IFERROR(ABS(G4499-D4499)/ABS(D4499),"")</x:f>
        <x:v>0.17381409201652143</x:v>
      </x:c>
      <x:c r="K4499" s="120" t="n">
        <x:f>E4499-D4499</x:f>
        <x:v>-10291.324834844156</x:v>
      </x:c>
      <x:c r="L4499" s="77" t="str">
        <x:v>weighted_hybrid</x:v>
      </x:c>
      <x:c r="M4499" s="77" t="str">
        <x:v>是</x:v>
      </x:c>
      <x:c r="N4499" s="77" t="str">
        <x:v>是</x:v>
      </x:c>
    </x:row>
    <x:row r="4500">
      <x:c r="A4500" s="77" t="str">
        <x:v>5531</x:v>
      </x:c>
      <x:c r="B4500" s="77" t="str">
        <x:v>鄉林</x:v>
      </x:c>
      <x:c r="C4500" s="125" t="n">
        <x:v>45870</x:v>
      </x:c>
      <x:c r="D4500" s="120" t="n">
        <x:v>86771</x:v>
      </x:c>
      <x:c r="E4500" s="120" t="n">
        <x:v>61650.45952822648</x:v>
      </x:c>
      <x:c r="F4500" s="120" t="n">
        <x:v>63795.84239653325</x:v>
      </x:c>
      <x:c r="G4500" s="120" t="n">
        <x:v>61412.08365397017</x:v>
      </x:c>
      <x:c r="H4500" s="119" t="n">
        <x:v>0.28950387193617133</x:v>
      </x:c>
      <x:c r="I4500" s="119" t="n">
        <x:f>IFERROR(ABS(F4500-D4500)/ABS(D4500),"")</x:f>
        <x:v>0.26477921890339806</x:v>
      </x:c>
      <x:c r="J4500" s="119" t="n">
        <x:f>IFERROR(ABS(G4500-D4500)/ABS(D4500),"")</x:f>
        <x:v>0.29225105560647946</x:v>
      </x:c>
      <x:c r="K4500" s="120" t="n">
        <x:f>E4500-D4500</x:f>
        <x:v>-25120.540471773522</x:v>
      </x:c>
      <x:c r="L4500" s="77" t="str">
        <x:v>weighted_hybrid</x:v>
      </x:c>
      <x:c r="M4500" s="77" t="str">
        <x:v>是</x:v>
      </x:c>
      <x:c r="N4500" s="77" t="str">
        <x:v>是</x:v>
      </x:c>
    </x:row>
    <x:row r="4501">
      <x:c r="A4501" s="77" t="str">
        <x:v>5531</x:v>
      </x:c>
      <x:c r="B4501" s="77" t="str">
        <x:v>鄉林</x:v>
      </x:c>
      <x:c r="C4501" s="125" t="n">
        <x:v>45901</x:v>
      </x:c>
      <x:c r="D4501" s="120" t="n">
        <x:v>469991</x:v>
      </x:c>
      <x:c r="E4501" s="120" t="n">
        <x:v>271068.7273803399</x:v>
      </x:c>
      <x:c r="F4501" s="120" t="n">
        <x:v>171280.87774347</x:v>
      </x:c>
      <x:c r="G4501" s="120" t="n">
        <x:v>282156.26622888097</x:v>
      </x:c>
      <x:c r="H4501" s="119" t="n">
        <x:v>0.42324698264362537</x:v>
      </x:c>
      <x:c r="I4501" s="119" t="n">
        <x:f>IFERROR(ABS(F4501-D4501)/ABS(D4501),"")</x:f>
        <x:v>0.6355656220151662</x:v>
      </x:c>
      <x:c r="J4501" s="119" t="n">
        <x:f>IFERROR(ABS(G4501-D4501)/ABS(D4501),"")</x:f>
        <x:v>0.3996560227134542</x:v>
      </x:c>
      <x:c r="K4501" s="120" t="n">
        <x:f>E4501-D4501</x:f>
        <x:v>-198922.27261966013</x:v>
      </x:c>
      <x:c r="L4501" s="77" t="str">
        <x:v>weighted_hybrid</x:v>
      </x:c>
      <x:c r="M4501" s="77" t="str">
        <x:v>是</x:v>
      </x:c>
      <x:c r="N4501" s="77" t="str">
        <x:v>是</x:v>
      </x:c>
    </x:row>
    <x:row r="4502">
      <x:c r="A4502" s="77" t="str">
        <x:v>5531</x:v>
      </x:c>
      <x:c r="B4502" s="77" t="str">
        <x:v>鄉林</x:v>
      </x:c>
      <x:c r="C4502" s="125" t="n">
        <x:v>45931</x:v>
      </x:c>
      <x:c r="D4502" s="120" t="n">
        <x:v>55218</x:v>
      </x:c>
      <x:c r="E4502" s="120" t="n">
        <x:v>207008.93603255838</x:v>
      </x:c>
      <x:c r="F4502" s="120" t="n">
        <x:v>103324.58596833324</x:v>
      </x:c>
      <x:c r="G4502" s="120" t="n">
        <x:v>218529.41937302786</x:v>
      </x:c>
      <x:c r="H4502" s="119" t="n">
        <x:v>2.7489394044072295</x:v>
      </x:c>
      <x:c r="I4502" s="119" t="n">
        <x:f>IFERROR(ABS(F4502-D4502)/ABS(D4502),"")</x:f>
        <x:v>0.8712120317348191</x:v>
      </x:c>
      <x:c r="J4502" s="119" t="n">
        <x:f>IFERROR(ABS(G4502-D4502)/ABS(D4502),"")</x:f>
        <x:v>2.9575757791486086</x:v>
      </x:c>
      <x:c r="K4502" s="120" t="n">
        <x:f>E4502-D4502</x:f>
        <x:v>151790.93603255838</x:v>
      </x:c>
      <x:c r="L4502" s="77" t="str">
        <x:v>weighted_hybrid</x:v>
      </x:c>
      <x:c r="M4502" s="77" t="str">
        <x:v>是</x:v>
      </x:c>
      <x:c r="N4502" s="77" t="str">
        <x:v>是</x:v>
      </x:c>
    </x:row>
    <x:row r="4503">
      <x:c r="A4503" s="77" t="str">
        <x:v>5531</x:v>
      </x:c>
      <x:c r="B4503" s="77" t="str">
        <x:v>鄉林</x:v>
      </x:c>
      <x:c r="C4503" s="125" t="n">
        <x:v>45962</x:v>
      </x:c>
      <x:c r="D4503" s="120" t="n">
        <x:v>74883</x:v>
      </x:c>
      <x:c r="E4503" s="120" t="n">
        <x:v>37192.73822922963</x:v>
      </x:c>
      <x:c r="F4503" s="120" t="n">
        <x:v>47800.1742080456</x:v>
      </x:c>
      <x:c r="G4503" s="120" t="n">
        <x:v>36014.13423158341</x:v>
      </x:c>
      <x:c r="H4503" s="119" t="n">
        <x:v>0.5033220059395372</x:v>
      </x:c>
      <x:c r="I4503" s="119" t="n">
        <x:f>IFERROR(ABS(F4503-D4503)/ABS(D4503),"")</x:f>
        <x:v>0.3616685468257735</x:v>
      </x:c>
      <x:c r="J4503" s="119" t="n">
        <x:f>IFERROR(ABS(G4503-D4503)/ABS(D4503),"")</x:f>
        <x:v>0.5190612791743999</x:v>
      </x:c>
      <x:c r="K4503" s="120" t="n">
        <x:f>E4503-D4503</x:f>
        <x:v>-37690.26177077037</x:v>
      </x:c>
      <x:c r="L4503" s="77" t="str">
        <x:v>weighted_hybrid</x:v>
      </x:c>
      <x:c r="M4503" s="77" t="str">
        <x:v>是</x:v>
      </x:c>
      <x:c r="N4503" s="77" t="str">
        <x:v>是</x:v>
      </x:c>
    </x:row>
    <x:row r="4504">
      <x:c r="A4504" s="77" t="str">
        <x:v>5531</x:v>
      </x:c>
      <x:c r="B4504" s="77" t="str">
        <x:v>鄉林</x:v>
      </x:c>
      <x:c r="C4504" s="125" t="n">
        <x:v>45992</x:v>
      </x:c>
      <x:c r="D4504" s="120" t="n">
        <x:v>38865</x:v>
      </x:c>
      <x:c r="E4504" s="120" t="n">
        <x:v>321539.6267735303</x:v>
      </x:c>
      <x:c r="F4504" s="120" t="n">
        <x:v>325150.01072282944</x:v>
      </x:c>
      <x:c r="G4504" s="120" t="n">
        <x:v>321138.4730013859</x:v>
      </x:c>
      <x:c r="H4504" s="119" t="n">
        <x:v>7.273243966899018</x:v>
      </x:c>
      <x:c r="I4504" s="119" t="n">
        <x:f>IFERROR(ABS(F4504-D4504)/ABS(D4504),"")</x:f>
        <x:v>7.36613947569354</x:v>
      </x:c>
      <x:c r="J4504" s="119" t="n">
        <x:f>IFERROR(ABS(G4504-D4504)/ABS(D4504),"")</x:f>
        <x:v>7.262922243699625</x:v>
      </x:c>
      <x:c r="K4504" s="120" t="n">
        <x:f>E4504-D4504</x:f>
        <x:v>282674.6267735303</x:v>
      </x:c>
      <x:c r="L4504" s="77" t="str">
        <x:v>weighted_hybrid</x:v>
      </x:c>
      <x:c r="M4504" s="77" t="str">
        <x:v>是</x:v>
      </x:c>
      <x:c r="N4504" s="77" t="str">
        <x:v>是</x:v>
      </x:c>
    </x:row>
    <x:row r="4505">
      <x:c r="A4505" s="77" t="str">
        <x:v>5534</x:v>
      </x:c>
      <x:c r="B4505" s="77" t="str">
        <x:v>長虹</x:v>
      </x:c>
      <x:c r="C4505" s="125" t="n">
        <x:v>45658</x:v>
      </x:c>
      <x:c r="D4505" s="120" t="n">
        <x:v>468990</x:v>
      </x:c>
      <x:c r="E4505" s="120" t="n">
        <x:v>1056126.0045998697</x:v>
      </x:c>
      <x:c r="F4505" s="120" t="n">
        <x:v>1428789.155898136</x:v>
      </x:c>
      <x:c r="G4505" s="120" t="n">
        <x:v>1014718.9877889513</x:v>
      </x:c>
      <x:c r="H4505" s="119" t="n">
        <x:v>1.2519158289086543</x:v>
      </x:c>
      <x:c r="I4505" s="119" t="n">
        <x:f>IFERROR(ABS(F4505-D4505)/ABS(D4505),"")</x:f>
        <x:v>2.04652371244192</x:v>
      </x:c>
      <x:c r="J4505" s="119" t="n">
        <x:f>IFERROR(ABS(G4505-D4505)/ABS(D4505),"")</x:f>
        <x:v>1.1636260640716247</x:v>
      </x:c>
      <x:c r="K4505" s="120" t="n">
        <x:f>E4505-D4505</x:f>
        <x:v>587136.0045998697</x:v>
      </x:c>
      <x:c r="L4505" s="77" t="str">
        <x:v>weighted_hybrid</x:v>
      </x:c>
      <x:c r="M4505" s="77" t="str">
        <x:v>是</x:v>
      </x:c>
      <x:c r="N4505" s="77" t="str">
        <x:v>是</x:v>
      </x:c>
    </x:row>
    <x:row r="4506">
      <x:c r="A4506" s="77" t="str">
        <x:v>5534</x:v>
      </x:c>
      <x:c r="B4506" s="77" t="str">
        <x:v>長虹</x:v>
      </x:c>
      <x:c r="C4506" s="125" t="n">
        <x:v>45689</x:v>
      </x:c>
      <x:c r="D4506" s="120" t="n">
        <x:v>301457</x:v>
      </x:c>
      <x:c r="E4506" s="120" t="n">
        <x:v>266273.49917322514</x:v>
      </x:c>
      <x:c r="F4506" s="120" t="n">
        <x:v>273387.50767363724</x:v>
      </x:c>
      <x:c r="G4506" s="120" t="n">
        <x:v>265483.05378429045</x:v>
      </x:c>
      <x:c r="H4506" s="119" t="n">
        <x:v>0.11671150720260223</x:v>
      </x:c>
      <x:c r="I4506" s="119" t="n">
        <x:f>IFERROR(ABS(F4506-D4506)/ABS(D4506),"")</x:f>
        <x:v>0.09311275679902194</x:v>
      </x:c>
      <x:c r="J4506" s="119" t="n">
        <x:f>IFERROR(ABS(G4506-D4506)/ABS(D4506),"")</x:f>
        <x:v>0.11933359058077787</x:v>
      </x:c>
      <x:c r="K4506" s="120" t="n">
        <x:f>E4506-D4506</x:f>
        <x:v>-35183.50082677486</x:v>
      </x:c>
      <x:c r="L4506" s="77" t="str">
        <x:v>weighted_hybrid</x:v>
      </x:c>
      <x:c r="M4506" s="77" t="str">
        <x:v>是</x:v>
      </x:c>
      <x:c r="N4506" s="77" t="str">
        <x:v>是</x:v>
      </x:c>
    </x:row>
    <x:row r="4507">
      <x:c r="A4507" s="77" t="str">
        <x:v>5534</x:v>
      </x:c>
      <x:c r="B4507" s="77" t="str">
        <x:v>長虹</x:v>
      </x:c>
      <x:c r="C4507" s="125" t="n">
        <x:v>45717</x:v>
      </x:c>
      <x:c r="D4507" s="120" t="n">
        <x:v>354072</x:v>
      </x:c>
      <x:c r="E4507" s="120" t="n">
        <x:v>336178.97994293686</x:v>
      </x:c>
      <x:c r="F4507" s="120" t="n">
        <x:v>489033.5939445888</x:v>
      </x:c>
      <x:c r="G4507" s="120" t="n">
        <x:v>319195.1339427533</x:v>
      </x:c>
      <x:c r="H4507" s="119" t="n">
        <x:v>0.050534976098260076</x:v>
      </x:c>
      <x:c r="I4507" s="119" t="n">
        <x:f>IFERROR(ABS(F4507-D4507)/ABS(D4507),"")</x:f>
        <x:v>0.381169914437145</x:v>
      </x:c>
      <x:c r="J4507" s="119" t="n">
        <x:f>IFERROR(ABS(G4507-D4507)/ABS(D4507),"")</x:f>
        <x:v>0.09850218615774953</x:v>
      </x:c>
      <x:c r="K4507" s="120" t="n">
        <x:f>E4507-D4507</x:f>
        <x:v>-17893.020057063142</x:v>
      </x:c>
      <x:c r="L4507" s="77" t="str">
        <x:v>weighted_hybrid</x:v>
      </x:c>
      <x:c r="M4507" s="77" t="str">
        <x:v>是</x:v>
      </x:c>
      <x:c r="N4507" s="77" t="str">
        <x:v>是</x:v>
      </x:c>
    </x:row>
    <x:row r="4508">
      <x:c r="A4508" s="77" t="str">
        <x:v>5534</x:v>
      </x:c>
      <x:c r="B4508" s="77" t="str">
        <x:v>長虹</x:v>
      </x:c>
      <x:c r="C4508" s="125" t="n">
        <x:v>45748</x:v>
      </x:c>
      <x:c r="D4508" s="120" t="n">
        <x:v>189232</x:v>
      </x:c>
      <x:c r="E4508" s="120" t="n">
        <x:v>622044.7378758399</x:v>
      </x:c>
      <x:c r="F4508" s="120" t="n">
        <x:v>363079.6481148872</x:v>
      </x:c>
      <x:c r="G4508" s="120" t="n">
        <x:v>650818.636738168</x:v>
      </x:c>
      <x:c r="H4508" s="119" t="n">
        <x:v>2.2872069093802314</x:v>
      </x:c>
      <x:c r="I4508" s="119" t="n">
        <x:f>IFERROR(ABS(F4508-D4508)/ABS(D4508),"")</x:f>
        <x:v>0.9187011082421958</x:v>
      </x:c>
      <x:c r="J4508" s="119" t="n">
        <x:f>IFERROR(ABS(G4508-D4508)/ABS(D4508),"")</x:f>
        <x:v>2.4392631095066792</x:v>
      </x:c>
      <x:c r="K4508" s="120" t="n">
        <x:f>E4508-D4508</x:f>
        <x:v>432812.7378758399</x:v>
      </x:c>
      <x:c r="L4508" s="77" t="str">
        <x:v>weighted_hybrid</x:v>
      </x:c>
      <x:c r="M4508" s="77" t="str">
        <x:v>是</x:v>
      </x:c>
      <x:c r="N4508" s="77" t="str">
        <x:v>是</x:v>
      </x:c>
    </x:row>
    <x:row r="4509">
      <x:c r="A4509" s="77" t="str">
        <x:v>5534</x:v>
      </x:c>
      <x:c r="B4509" s="77" t="str">
        <x:v>長虹</x:v>
      </x:c>
      <x:c r="C4509" s="125" t="n">
        <x:v>45778</x:v>
      </x:c>
      <x:c r="D4509" s="120" t="n">
        <x:v>90270</x:v>
      </x:c>
      <x:c r="E4509" s="120" t="n">
        <x:v>398782.2364858966</x:v>
      </x:c>
      <x:c r="F4509" s="120" t="n">
        <x:v>263342.53654467105</x:v>
      </x:c>
      <x:c r="G4509" s="120" t="n">
        <x:v>413831.09203492163</x:v>
      </x:c>
      <x:c r="H4509" s="119" t="n">
        <x:v>3.4176607564627957</x:v>
      </x:c>
      <x:c r="I4509" s="119" t="n">
        <x:f>IFERROR(ABS(F4509-D4509)/ABS(D4509),"")</x:f>
        <x:v>1.9172763547653822</x:v>
      </x:c>
      <x:c r="J4509" s="119" t="n">
        <x:f>IFERROR(ABS(G4509-D4509)/ABS(D4509),"")</x:f>
        <x:v>3.584370134429175</x:v>
      </x:c>
      <x:c r="K4509" s="120" t="n">
        <x:f>E4509-D4509</x:f>
        <x:v>308512.2364858966</x:v>
      </x:c>
      <x:c r="L4509" s="77" t="str">
        <x:v>weighted_hybrid</x:v>
      </x:c>
      <x:c r="M4509" s="77" t="str">
        <x:v>是</x:v>
      </x:c>
      <x:c r="N4509" s="77" t="str">
        <x:v>是</x:v>
      </x:c>
    </x:row>
    <x:row r="4510">
      <x:c r="A4510" s="77" t="str">
        <x:v>5534</x:v>
      </x:c>
      <x:c r="B4510" s="77" t="str">
        <x:v>長虹</x:v>
      </x:c>
      <x:c r="C4510" s="125" t="n">
        <x:v>45809</x:v>
      </x:c>
      <x:c r="D4510" s="120" t="n">
        <x:v>326175</x:v>
      </x:c>
      <x:c r="E4510" s="120" t="n">
        <x:v>217597.43962308223</x:v>
      </x:c>
      <x:c r="F4510" s="120" t="n">
        <x:v>162284.9694253067</x:v>
      </x:c>
      <x:c r="G4510" s="120" t="n">
        <x:v>223743.26964505727</x:v>
      </x:c>
      <x:c r="H4510" s="119" t="n">
        <x:v>0.33288130720293635</x:v>
      </x:c>
      <x:c r="I4510" s="119" t="n">
        <x:f>IFERROR(ABS(F4510-D4510)/ABS(D4510),"")</x:f>
        <x:v>0.5024604294464422</x:v>
      </x:c>
      <x:c r="J4510" s="119" t="n">
        <x:f>IFERROR(ABS(G4510-D4510)/ABS(D4510),"")</x:f>
        <x:v>0.31403918250921353</x:v>
      </x:c>
      <x:c r="K4510" s="120" t="n">
        <x:f>E4510-D4510</x:f>
        <x:v>-108577.56037691777</x:v>
      </x:c>
      <x:c r="L4510" s="77" t="str">
        <x:v>weighted_hybrid</x:v>
      </x:c>
      <x:c r="M4510" s="77" t="str">
        <x:v>是</x:v>
      </x:c>
      <x:c r="N4510" s="77" t="str">
        <x:v>是</x:v>
      </x:c>
    </x:row>
    <x:row r="4511">
      <x:c r="A4511" s="77" t="str">
        <x:v>5534</x:v>
      </x:c>
      <x:c r="B4511" s="77" t="str">
        <x:v>長虹</x:v>
      </x:c>
      <x:c r="C4511" s="125" t="n">
        <x:v>45839</x:v>
      </x:c>
      <x:c r="D4511" s="120" t="n">
        <x:v>245215</x:v>
      </x:c>
      <x:c r="E4511" s="120" t="n">
        <x:v>242035.32228199532</x:v>
      </x:c>
      <x:c r="F4511" s="120" t="n">
        <x:v>241814.8312766805</x:v>
      </x:c>
      <x:c r="G4511" s="120" t="n">
        <x:v>242059.82128258588</x:v>
      </x:c>
      <x:c r="H4511" s="119" t="n">
        <x:v>0.012966897286074168</x:v>
      </x:c>
      <x:c r="I4511" s="119" t="n">
        <x:f>IFERROR(ABS(F4511-D4511)/ABS(D4511),"")</x:f>
        <x:v>0.013866071501822938</x:v>
      </x:c>
      <x:c r="J4511" s="119" t="n">
        <x:f>IFERROR(ABS(G4511-D4511)/ABS(D4511),"")</x:f>
        <x:v>0.012866989039879782</x:v>
      </x:c>
      <x:c r="K4511" s="120" t="n">
        <x:f>E4511-D4511</x:f>
        <x:v>-3179.6777180046774</x:v>
      </x:c>
      <x:c r="L4511" s="77" t="str">
        <x:v>weighted_hybrid</x:v>
      </x:c>
      <x:c r="M4511" s="77" t="str">
        <x:v>是</x:v>
      </x:c>
      <x:c r="N4511" s="77" t="str">
        <x:v>是</x:v>
      </x:c>
    </x:row>
    <x:row r="4512">
      <x:c r="A4512" s="77" t="str">
        <x:v>5534</x:v>
      </x:c>
      <x:c r="B4512" s="77" t="str">
        <x:v>長虹</x:v>
      </x:c>
      <x:c r="C4512" s="125" t="n">
        <x:v>45870</x:v>
      </x:c>
      <x:c r="D4512" s="120" t="n">
        <x:v>330759</x:v>
      </x:c>
      <x:c r="E4512" s="120" t="n">
        <x:v>264359.5291407099</x:v>
      </x:c>
      <x:c r="F4512" s="120" t="n">
        <x:v>290734.67429356166</x:v>
      </x:c>
      <x:c r="G4512" s="120" t="n">
        <x:v>261428.9574570597</x:v>
      </x:c>
      <x:c r="H4512" s="119" t="n">
        <x:v>0.20074879552571537</x:v>
      </x:c>
      <x:c r="I4512" s="119" t="n">
        <x:f>IFERROR(ABS(F4512-D4512)/ABS(D4512),"")</x:f>
        <x:v>0.12100751818223641</x:v>
      </x:c>
      <x:c r="J4512" s="119" t="n">
        <x:f>IFERROR(ABS(G4512-D4512)/ABS(D4512),"")</x:f>
        <x:v>0.20960893745276862</x:v>
      </x:c>
      <x:c r="K4512" s="120" t="n">
        <x:f>E4512-D4512</x:f>
        <x:v>-66399.4708592901</x:v>
      </x:c>
      <x:c r="L4512" s="77" t="str">
        <x:v>weighted_hybrid</x:v>
      </x:c>
      <x:c r="M4512" s="77" t="str">
        <x:v>是</x:v>
      </x:c>
      <x:c r="N4512" s="77" t="str">
        <x:v>是</x:v>
      </x:c>
    </x:row>
    <x:row r="4513">
      <x:c r="A4513" s="77" t="str">
        <x:v>5534</x:v>
      </x:c>
      <x:c r="B4513" s="77" t="str">
        <x:v>長虹</x:v>
      </x:c>
      <x:c r="C4513" s="125" t="n">
        <x:v>45901</x:v>
      </x:c>
      <x:c r="D4513" s="120" t="n">
        <x:v>914924</x:v>
      </x:c>
      <x:c r="E4513" s="120" t="n">
        <x:v>539252.636121433</x:v>
      </x:c>
      <x:c r="F4513" s="120" t="n">
        <x:v>381323.8947893423</x:v>
      </x:c>
      <x:c r="G4513" s="120" t="n">
        <x:v>556800.2740472208</x:v>
      </x:c>
      <x:c r="H4513" s="119" t="n">
        <x:v>0.4106039013935223</x:v>
      </x:c>
      <x:c r="I4513" s="119" t="n">
        <x:f>IFERROR(ABS(F4513-D4513)/ABS(D4513),"")</x:f>
        <x:v>0.5832179560385974</x:v>
      </x:c>
      <x:c r="J4513" s="119" t="n">
        <x:f>IFERROR(ABS(G4513-D4513)/ABS(D4513),"")</x:f>
        <x:v>0.391424561988514</x:v>
      </x:c>
      <x:c r="K4513" s="120" t="n">
        <x:f>E4513-D4513</x:f>
        <x:v>-375671.363878567</x:v>
      </x:c>
      <x:c r="L4513" s="77" t="str">
        <x:v>weighted_hybrid</x:v>
      </x:c>
      <x:c r="M4513" s="77" t="str">
        <x:v>是</x:v>
      </x:c>
      <x:c r="N4513" s="77" t="str">
        <x:v>是</x:v>
      </x:c>
    </x:row>
    <x:row r="4514">
      <x:c r="A4514" s="77" t="str">
        <x:v>5534</x:v>
      </x:c>
      <x:c r="B4514" s="77" t="str">
        <x:v>長虹</x:v>
      </x:c>
      <x:c r="C4514" s="125" t="n">
        <x:v>45931</x:v>
      </x:c>
      <x:c r="D4514" s="120" t="n">
        <x:v>683998</x:v>
      </x:c>
      <x:c r="E4514" s="120" t="n">
        <x:v>900487.7529453788</x:v>
      </x:c>
      <x:c r="F4514" s="120" t="n">
        <x:v>897970.5113746005</x:v>
      </x:c>
      <x:c r="G4514" s="120" t="n">
        <x:v>900767.446453243</x:v>
      </x:c>
      <x:c r="H4514" s="119" t="n">
        <x:v>0.31650641221959536</x:v>
      </x:c>
      <x:c r="I4514" s="119" t="n">
        <x:f>IFERROR(ABS(F4514-D4514)/ABS(D4514),"")</x:f>
        <x:v>0.31282622372375424</x:v>
      </x:c>
      <x:c r="J4514" s="119" t="n">
        <x:f>IFERROR(ABS(G4514-D4514)/ABS(D4514),"")</x:f>
        <x:v>0.3169153220524666</x:v>
      </x:c>
      <x:c r="K4514" s="120" t="n">
        <x:f>E4514-D4514</x:f>
        <x:v>216489.75294537877</x:v>
      </x:c>
      <x:c r="L4514" s="77" t="str">
        <x:v>weighted_hybrid</x:v>
      </x:c>
      <x:c r="M4514" s="77" t="str">
        <x:v>是</x:v>
      </x:c>
      <x:c r="N4514" s="77" t="str">
        <x:v>是</x:v>
      </x:c>
    </x:row>
    <x:row r="4515">
      <x:c r="A4515" s="77" t="str">
        <x:v>5534</x:v>
      </x:c>
      <x:c r="B4515" s="77" t="str">
        <x:v>長虹</x:v>
      </x:c>
      <x:c r="C4515" s="125" t="n">
        <x:v>45962</x:v>
      </x:c>
      <x:c r="D4515" s="120" t="n">
        <x:v>2022994</x:v>
      </x:c>
      <x:c r="E4515" s="120" t="n">
        <x:v>922255.8243365027</x:v>
      </x:c>
      <x:c r="F4515" s="120" t="n">
        <x:v>1232439.157180255</x:v>
      </x:c>
      <x:c r="G4515" s="120" t="n">
        <x:v>887791.0095760857</x:v>
      </x:c>
      <x:c r="H4515" s="119" t="n">
        <x:v>0.5441134158892698</x:v>
      </x:c>
      <x:c r="I4515" s="119" t="n">
        <x:f>IFERROR(ABS(F4515-D4515)/ABS(D4515),"")</x:f>
        <x:v>0.39078457119484533</x:v>
      </x:c>
      <x:c r="J4515" s="119" t="n">
        <x:f>IFERROR(ABS(G4515-D4515)/ABS(D4515),"")</x:f>
        <x:v>0.5611499541886502</x:v>
      </x:c>
      <x:c r="K4515" s="120" t="n">
        <x:f>E4515-D4515</x:f>
        <x:v>-1100738.1756634973</x:v>
      </x:c>
      <x:c r="L4515" s="77" t="str">
        <x:v>weighted_hybrid</x:v>
      </x:c>
      <x:c r="M4515" s="77" t="str">
        <x:v>是</x:v>
      </x:c>
      <x:c r="N4515" s="77" t="str">
        <x:v>是</x:v>
      </x:c>
    </x:row>
    <x:row r="4516">
      <x:c r="A4516" s="77" t="str">
        <x:v>5534</x:v>
      </x:c>
      <x:c r="B4516" s="77" t="str">
        <x:v>長虹</x:v>
      </x:c>
      <x:c r="C4516" s="125" t="n">
        <x:v>45992</x:v>
      </x:c>
      <x:c r="D4516" s="120" t="n">
        <x:v>2561889</x:v>
      </x:c>
      <x:c r="E4516" s="120" t="n">
        <x:v>1963801.6811357485</x:v>
      </x:c>
      <x:c r="F4516" s="120" t="n">
        <x:v>1710670.2787050158</x:v>
      </x:c>
      <x:c r="G4516" s="120" t="n">
        <x:v>1991927.392516941</x:v>
      </x:c>
      <x:c r="H4516" s="119" t="n">
        <x:v>0.23345559423700696</x:v>
      </x:c>
      <x:c r="I4516" s="119" t="n">
        <x:f>IFERROR(ABS(F4516-D4516)/ABS(D4516),"")</x:f>
        <x:v>0.3322621398877876</x:v>
      </x:c>
      <x:c r="J4516" s="119" t="n">
        <x:f>IFERROR(ABS(G4516-D4516)/ABS(D4516),"")</x:f>
        <x:v>0.22247708916469797</x:v>
      </x:c>
      <x:c r="K4516" s="120" t="n">
        <x:f>E4516-D4516</x:f>
        <x:v>-598087.3188642515</x:v>
      </x:c>
      <x:c r="L4516" s="77" t="str">
        <x:v>weighted_hybrid</x:v>
      </x:c>
      <x:c r="M4516" s="77" t="str">
        <x:v>是</x:v>
      </x:c>
      <x:c r="N4516" s="77" t="str">
        <x:v>是</x:v>
      </x:c>
    </x:row>
    <x:row r="4517">
      <x:c r="A4517" s="77" t="str">
        <x:v>5546</x:v>
      </x:c>
      <x:c r="B4517" s="77" t="str">
        <x:v>永固-KY</x:v>
      </x:c>
      <x:c r="C4517" s="125" t="n">
        <x:v>45658</x:v>
      </x:c>
      <x:c r="D4517" s="120" t="n">
        <x:v>181013</x:v>
      </x:c>
      <x:c r="E4517" s="120" t="n">
        <x:v>258494.94751349947</x:v>
      </x:c>
      <x:c r="F4517" s="120" t="n">
        <x:v>172069.3300251538</x:v>
      </x:c>
      <x:c r="G4517" s="120" t="n">
        <x:v>268097.7939010934</x:v>
      </x:c>
      <x:c r="H4517" s="119" t="n">
        <x:v>0.42804631442769014</x:v>
      </x:c>
      <x:c r="I4517" s="119" t="n">
        <x:f>IFERROR(ABS(F4517-D4517)/ABS(D4517),"")</x:f>
        <x:v>0.04940899258531825</x:v>
      </x:c>
      <x:c r="J4517" s="119" t="n">
        <x:f>IFERROR(ABS(G4517-D4517)/ABS(D4517),"")</x:f>
        <x:v>0.4810969040958021</x:v>
      </x:c>
      <x:c r="K4517" s="120" t="n">
        <x:f>E4517-D4517</x:f>
        <x:v>77481.94751349947</x:v>
      </x:c>
      <x:c r="L4517" s="77" t="str">
        <x:v>weighted_hybrid</x:v>
      </x:c>
      <x:c r="M4517" s="77" t="str">
        <x:v>是</x:v>
      </x:c>
      <x:c r="N4517" s="77" t="str">
        <x:v>是</x:v>
      </x:c>
    </x:row>
    <x:row r="4518">
      <x:c r="A4518" s="77" t="str">
        <x:v>5546</x:v>
      </x:c>
      <x:c r="B4518" s="77" t="str">
        <x:v>永固-KY</x:v>
      </x:c>
      <x:c r="C4518" s="125" t="n">
        <x:v>45689</x:v>
      </x:c>
      <x:c r="D4518" s="120" t="n">
        <x:v>125116</x:v>
      </x:c>
      <x:c r="E4518" s="120" t="n">
        <x:v>101996.06455622081</x:v>
      </x:c>
      <x:c r="F4518" s="120" t="n">
        <x:v>114229.30822128186</x:v>
      </x:c>
      <x:c r="G4518" s="120" t="n">
        <x:v>100636.81526010291</x:v>
      </x:c>
      <x:c r="H4518" s="119" t="n">
        <x:v>0.18478800028596815</x:v>
      </x:c>
      <x:c r="I4518" s="119" t="n">
        <x:f>IFERROR(ABS(F4518-D4518)/ABS(D4518),"")</x:f>
        <x:v>0.08701278636399937</x:v>
      </x:c>
      <x:c r="J4518" s="119" t="n">
        <x:f>IFERROR(ABS(G4518-D4518)/ABS(D4518),"")</x:f>
        <x:v>0.1956519129439647</x:v>
      </x:c>
      <x:c r="K4518" s="120" t="n">
        <x:f>E4518-D4518</x:f>
        <x:v>-23119.93544377919</x:v>
      </x:c>
      <x:c r="L4518" s="77" t="str">
        <x:v>weighted_hybrid</x:v>
      </x:c>
      <x:c r="M4518" s="77" t="str">
        <x:v>是</x:v>
      </x:c>
      <x:c r="N4518" s="77" t="str">
        <x:v>是</x:v>
      </x:c>
    </x:row>
    <x:row r="4519">
      <x:c r="A4519" s="77" t="str">
        <x:v>5546</x:v>
      </x:c>
      <x:c r="B4519" s="77" t="str">
        <x:v>永固-KY</x:v>
      </x:c>
      <x:c r="C4519" s="125" t="n">
        <x:v>45717</x:v>
      </x:c>
      <x:c r="D4519" s="120" t="n">
        <x:v>225012</x:v>
      </x:c>
      <x:c r="E4519" s="120" t="n">
        <x:v>174162.93567661202</x:v>
      </x:c>
      <x:c r="F4519" s="120" t="n">
        <x:v>234378.0643817132</x:v>
      </x:c>
      <x:c r="G4519" s="120" t="n">
        <x:v>167472.36582048965</x:v>
      </x:c>
      <x:c r="H4519" s="119" t="n">
        <x:v>0.22598378896853494</x:v>
      </x:c>
      <x:c r="I4519" s="119" t="n">
        <x:f>IFERROR(ABS(F4519-D4519)/ABS(D4519),"")</x:f>
        <x:v>0.04162473282186369</x:v>
      </x:c>
      <x:c r="J4519" s="119" t="n">
        <x:f>IFERROR(ABS(G4519-D4519)/ABS(D4519),"")</x:f>
        <x:v>0.2557180691674682</x:v>
      </x:c>
      <x:c r="K4519" s="120" t="n">
        <x:f>E4519-D4519</x:f>
        <x:v>-50849.06432338798</x:v>
      </x:c>
      <x:c r="L4519" s="77" t="str">
        <x:v>weighted_hybrid</x:v>
      </x:c>
      <x:c r="M4519" s="77" t="str">
        <x:v>是</x:v>
      </x:c>
      <x:c r="N4519" s="77" t="str">
        <x:v>是</x:v>
      </x:c>
    </x:row>
    <x:row r="4520">
      <x:c r="A4520" s="77" t="str">
        <x:v>5546</x:v>
      </x:c>
      <x:c r="B4520" s="77" t="str">
        <x:v>永固-KY</x:v>
      </x:c>
      <x:c r="C4520" s="125" t="n">
        <x:v>45748</x:v>
      </x:c>
      <x:c r="D4520" s="120" t="n">
        <x:v>258207</x:v>
      </x:c>
      <x:c r="E4520" s="120" t="n">
        <x:v>213387.09239196495</x:v>
      </x:c>
      <x:c r="F4520" s="120" t="n">
        <x:v>217154.58942220447</x:v>
      </x:c>
      <x:c r="G4520" s="120" t="n">
        <x:v>212968.4816108272</x:v>
      </x:c>
      <x:c r="H4520" s="119" t="n">
        <x:v>0.1735813034039939</x:v>
      </x:c>
      <x:c r="I4520" s="119" t="n">
        <x:f>IFERROR(ABS(F4520-D4520)/ABS(D4520),"")</x:f>
        <x:v>0.15899030846489648</x:v>
      </x:c>
      <x:c r="J4520" s="119" t="n">
        <x:f>IFERROR(ABS(G4520-D4520)/ABS(D4520),"")</x:f>
        <x:v>0.17520252506389367</x:v>
      </x:c>
      <x:c r="K4520" s="120" t="n">
        <x:f>E4520-D4520</x:f>
        <x:v>-44819.90760803505</x:v>
      </x:c>
      <x:c r="L4520" s="77" t="str">
        <x:v>weighted_hybrid</x:v>
      </x:c>
      <x:c r="M4520" s="77" t="str">
        <x:v>是</x:v>
      </x:c>
      <x:c r="N4520" s="77" t="str">
        <x:v>是</x:v>
      </x:c>
    </x:row>
    <x:row r="4521">
      <x:c r="A4521" s="77" t="str">
        <x:v>5546</x:v>
      </x:c>
      <x:c r="B4521" s="77" t="str">
        <x:v>永固-KY</x:v>
      </x:c>
      <x:c r="C4521" s="125" t="n">
        <x:v>45778</x:v>
      </x:c>
      <x:c r="D4521" s="120" t="n">
        <x:v>229629</x:v>
      </x:c>
      <x:c r="E4521" s="120" t="n">
        <x:v>255927.38551358192</x:v>
      </x:c>
      <x:c r="F4521" s="120" t="n">
        <x:v>232055.28423805765</x:v>
      </x:c>
      <x:c r="G4521" s="120" t="n">
        <x:v>258579.84121086242</x:v>
      </x:c>
      <x:c r="H4521" s="119" t="n">
        <x:v>0.11452554125821181</x:v>
      </x:c>
      <x:c r="I4521" s="119" t="n">
        <x:f>IFERROR(ABS(F4521-D4521)/ABS(D4521),"")</x:f>
        <x:v>0.010566105492153201</x:v>
      </x:c>
      <x:c r="J4521" s="119" t="n">
        <x:f>IFERROR(ABS(G4521-D4521)/ABS(D4521),"")</x:f>
        <x:v>0.12607658967666288</x:v>
      </x:c>
      <x:c r="K4521" s="120" t="n">
        <x:f>E4521-D4521</x:f>
        <x:v>26298.385513581918</x:v>
      </x:c>
      <x:c r="L4521" s="77" t="str">
        <x:v>weighted_hybrid</x:v>
      </x:c>
      <x:c r="M4521" s="77" t="str">
        <x:v>是</x:v>
      </x:c>
      <x:c r="N4521" s="77" t="str">
        <x:v>是</x:v>
      </x:c>
    </x:row>
    <x:row r="4522">
      <x:c r="A4522" s="77" t="str">
        <x:v>5546</x:v>
      </x:c>
      <x:c r="B4522" s="77" t="str">
        <x:v>永固-KY</x:v>
      </x:c>
      <x:c r="C4522" s="125" t="n">
        <x:v>45809</x:v>
      </x:c>
      <x:c r="D4522" s="120" t="n">
        <x:v>177806</x:v>
      </x:c>
      <x:c r="E4522" s="120" t="n">
        <x:v>191735.69035868402</x:v>
      </x:c>
      <x:c r="F4522" s="120" t="n">
        <x:v>187008.6456172268</x:v>
      </x:c>
      <x:c r="G4522" s="120" t="n">
        <x:v>192260.91755217928</x:v>
      </x:c>
      <x:c r="H4522" s="119" t="n">
        <x:v>0.07834207146375274</x:v>
      </x:c>
      <x:c r="I4522" s="119" t="n">
        <x:f>IFERROR(ABS(F4522-D4522)/ABS(D4522),"")</x:f>
        <x:v>0.05175666522629612</x:v>
      </x:c>
      <x:c r="J4522" s="119" t="n">
        <x:f>IFERROR(ABS(G4522-D4522)/ABS(D4522),"")</x:f>
        <x:v>0.08129600549013688</x:v>
      </x:c>
      <x:c r="K4522" s="120" t="n">
        <x:f>E4522-D4522</x:f>
        <x:v>13929.69035868402</x:v>
      </x:c>
      <x:c r="L4522" s="77" t="str">
        <x:v>weighted_hybrid</x:v>
      </x:c>
      <x:c r="M4522" s="77" t="str">
        <x:v>是</x:v>
      </x:c>
      <x:c r="N4522" s="77" t="str">
        <x:v>是</x:v>
      </x:c>
    </x:row>
    <x:row r="4523">
      <x:c r="A4523" s="77" t="str">
        <x:v>5546</x:v>
      </x:c>
      <x:c r="B4523" s="77" t="str">
        <x:v>永固-KY</x:v>
      </x:c>
      <x:c r="C4523" s="125" t="n">
        <x:v>45839</x:v>
      </x:c>
      <x:c r="D4523" s="120" t="n">
        <x:v>148671</x:v>
      </x:c>
      <x:c r="E4523" s="120" t="n">
        <x:v>202289.2209718409</x:v>
      </x:c>
      <x:c r="F4523" s="120" t="n">
        <x:v>193936.6198892775</x:v>
      </x:c>
      <x:c r="G4523" s="120" t="n">
        <x:v>203217.28775879237</x:v>
      </x:c>
      <x:c r="H4523" s="119" t="n">
        <x:v>0.36065016695818886</x:v>
      </x:c>
      <x:c r="I4523" s="119" t="n">
        <x:f>IFERROR(ABS(F4523-D4523)/ABS(D4523),"")</x:f>
        <x:v>0.3044683891900741</x:v>
      </x:c>
      <x:c r="J4523" s="119" t="n">
        <x:f>IFERROR(ABS(G4523-D4523)/ABS(D4523),"")</x:f>
        <x:v>0.36689258671020153</x:v>
      </x:c>
      <x:c r="K4523" s="120" t="n">
        <x:f>E4523-D4523</x:f>
        <x:v>53618.2209718409</x:v>
      </x:c>
      <x:c r="L4523" s="77" t="str">
        <x:v>weighted_hybrid</x:v>
      </x:c>
      <x:c r="M4523" s="77" t="str">
        <x:v>是</x:v>
      </x:c>
      <x:c r="N4523" s="77" t="str">
        <x:v>是</x:v>
      </x:c>
    </x:row>
    <x:row r="4524">
      <x:c r="A4524" s="77" t="str">
        <x:v>5546</x:v>
      </x:c>
      <x:c r="B4524" s="77" t="str">
        <x:v>永固-KY</x:v>
      </x:c>
      <x:c r="C4524" s="125" t="n">
        <x:v>45870</x:v>
      </x:c>
      <x:c r="D4524" s="120" t="n">
        <x:v>126233</x:v>
      </x:c>
      <x:c r="E4524" s="120" t="n">
        <x:v>150093.43047744833</x:v>
      </x:c>
      <x:c r="F4524" s="120" t="n">
        <x:v>178718.0999309568</x:v>
      </x:c>
      <x:c r="G4524" s="120" t="n">
        <x:v>146912.91164928072</x:v>
      </x:c>
      <x:c r="H4524" s="119" t="n">
        <x:v>0.18901896079035063</x:v>
      </x:c>
      <x:c r="I4524" s="119" t="n">
        <x:f>IFERROR(ABS(F4524-D4524)/ABS(D4524),"")</x:f>
        <x:v>0.4157795499667822</x:v>
      </x:c>
      <x:c r="J4524" s="119" t="n">
        <x:f>IFERROR(ABS(G4524-D4524)/ABS(D4524),"")</x:f>
        <x:v>0.16382333977074712</x:v>
      </x:c>
      <x:c r="K4524" s="120" t="n">
        <x:f>E4524-D4524</x:f>
        <x:v>23860.43047744833</x:v>
      </x:c>
      <x:c r="L4524" s="77" t="str">
        <x:v>weighted_hybrid</x:v>
      </x:c>
      <x:c r="M4524" s="77" t="str">
        <x:v>是</x:v>
      </x:c>
      <x:c r="N4524" s="77" t="str">
        <x:v>是</x:v>
      </x:c>
    </x:row>
    <x:row r="4525">
      <x:c r="A4525" s="77" t="str">
        <x:v>5546</x:v>
      </x:c>
      <x:c r="B4525" s="77" t="str">
        <x:v>永固-KY</x:v>
      </x:c>
      <x:c r="C4525" s="125" t="n">
        <x:v>45901</x:v>
      </x:c>
      <x:c r="D4525" s="120" t="n">
        <x:v>123059</x:v>
      </x:c>
      <x:c r="E4525" s="120" t="n">
        <x:v>136153.48284878177</x:v>
      </x:c>
      <x:c r="F4525" s="120" t="n">
        <x:v>180851.1648896883</x:v>
      </x:c>
      <x:c r="G4525" s="120" t="n">
        <x:v>131187.0737331255</x:v>
      </x:c>
      <x:c r="H4525" s="119" t="n">
        <x:v>0.10640816883593864</x:v>
      </x:c>
      <x:c r="I4525" s="119" t="n">
        <x:f>IFERROR(ABS(F4525-D4525)/ABS(D4525),"")</x:f>
        <x:v>0.4696297295580844</x:v>
      </x:c>
      <x:c r="J4525" s="119" t="n">
        <x:f>IFERROR(ABS(G4525-D4525)/ABS(D4525),"")</x:f>
        <x:v>0.06605021764458913</x:v>
      </x:c>
      <x:c r="K4525" s="120" t="n">
        <x:f>E4525-D4525</x:f>
        <x:v>13094.482848781772</x:v>
      </x:c>
      <x:c r="L4525" s="77" t="str">
        <x:v>weighted_hybrid</x:v>
      </x:c>
      <x:c r="M4525" s="77" t="str">
        <x:v>是</x:v>
      </x:c>
      <x:c r="N4525" s="77" t="str">
        <x:v>是</x:v>
      </x:c>
    </x:row>
    <x:row r="4526">
      <x:c r="A4526" s="77" t="str">
        <x:v>5546</x:v>
      </x:c>
      <x:c r="B4526" s="77" t="str">
        <x:v>永固-KY</x:v>
      </x:c>
      <x:c r="C4526" s="125" t="n">
        <x:v>45931</x:v>
      </x:c>
      <x:c r="D4526" s="120" t="n">
        <x:v>110407</x:v>
      </x:c>
      <x:c r="E4526" s="120" t="n">
        <x:v>135297.6953109327</x:v>
      </x:c>
      <x:c r="F4526" s="120" t="n">
        <x:v>172356.85162985258</x:v>
      </x:c>
      <x:c r="G4526" s="120" t="n">
        <x:v>131180.01127549715</x:v>
      </x:c>
      <x:c r="H4526" s="119" t="n">
        <x:v>0.22544490214327623</x:v>
      </x:c>
      <x:c r="I4526" s="119" t="n">
        <x:f>IFERROR(ABS(F4526-D4526)/ABS(D4526),"")</x:f>
        <x:v>0.5611043831446609</x:v>
      </x:c>
      <x:c r="J4526" s="119" t="n">
        <x:f>IFERROR(ABS(G4526-D4526)/ABS(D4526),"")</x:f>
        <x:v>0.1881494042542334</x:v>
      </x:c>
      <x:c r="K4526" s="120" t="n">
        <x:f>E4526-D4526</x:f>
        <x:v>24890.6953109327</x:v>
      </x:c>
      <x:c r="L4526" s="77" t="str">
        <x:v>weighted_hybrid</x:v>
      </x:c>
      <x:c r="M4526" s="77" t="str">
        <x:v>是</x:v>
      </x:c>
      <x:c r="N4526" s="77" t="str">
        <x:v>是</x:v>
      </x:c>
    </x:row>
    <x:row r="4527">
      <x:c r="A4527" s="77" t="str">
        <x:v>5546</x:v>
      </x:c>
      <x:c r="B4527" s="77" t="str">
        <x:v>永固-KY</x:v>
      </x:c>
      <x:c r="C4527" s="125" t="n">
        <x:v>45962</x:v>
      </x:c>
      <x:c r="D4527" s="120" t="n">
        <x:v>118116</x:v>
      </x:c>
      <x:c r="E4527" s="120" t="n">
        <x:v>140242.91369929744</x:v>
      </x:c>
      <x:c r="F4527" s="120" t="n">
        <x:v>191796.5336070845</x:v>
      </x:c>
      <x:c r="G4527" s="120" t="n">
        <x:v>134514.7337095433</x:v>
      </x:c>
      <x:c r="H4527" s="119" t="n">
        <x:v>0.18733206084948223</x:v>
      </x:c>
      <x:c r="I4527" s="119" t="n">
        <x:f>IFERROR(ABS(F4527-D4527)/ABS(D4527),"")</x:f>
        <x:v>0.623798076527181</x:v>
      </x:c>
      <x:c r="J4527" s="119" t="n">
        <x:f>IFERROR(ABS(G4527-D4527)/ABS(D4527),"")</x:f>
        <x:v>0.1388358368852933</x:v>
      </x:c>
      <x:c r="K4527" s="120" t="n">
        <x:f>E4527-D4527</x:f>
        <x:v>22126.913699297438</x:v>
      </x:c>
      <x:c r="L4527" s="77" t="str">
        <x:v>weighted_hybrid</x:v>
      </x:c>
      <x:c r="M4527" s="77" t="str">
        <x:v>是</x:v>
      </x:c>
      <x:c r="N4527" s="77" t="str">
        <x:v>是</x:v>
      </x:c>
    </x:row>
    <x:row r="4528">
      <x:c r="A4528" s="77" t="str">
        <x:v>5546</x:v>
      </x:c>
      <x:c r="B4528" s="77" t="str">
        <x:v>永固-KY</x:v>
      </x:c>
      <x:c r="C4528" s="125" t="n">
        <x:v>45992</x:v>
      </x:c>
      <x:c r="D4528" s="120" t="n">
        <x:v>126283</x:v>
      </x:c>
      <x:c r="E4528" s="120" t="n">
        <x:v>133913.93128319416</x:v>
      </x:c>
      <x:c r="F4528" s="120" t="n">
        <x:v>175061.75729319238</x:v>
      </x:c>
      <x:c r="G4528" s="120" t="n">
        <x:v>129341.95061541659</x:v>
      </x:c>
      <x:c r="H4528" s="119" t="n">
        <x:v>0.060427225225835345</x:v>
      </x:c>
      <x:c r="I4528" s="119" t="n">
        <x:f>IFERROR(ABS(F4528-D4528)/ABS(D4528),"")</x:f>
        <x:v>0.3862654299723033</x:v>
      </x:c>
      <x:c r="J4528" s="119" t="n">
        <x:f>IFERROR(ABS(G4528-D4528)/ABS(D4528),"")</x:f>
        <x:v>0.02422298025400558</x:v>
      </x:c>
      <x:c r="K4528" s="120" t="n">
        <x:f>E4528-D4528</x:f>
        <x:v>7630.931283194164</x:v>
      </x:c>
      <x:c r="L4528" s="77" t="str">
        <x:v>weighted_hybrid</x:v>
      </x:c>
      <x:c r="M4528" s="77" t="str">
        <x:v>是</x:v>
      </x:c>
      <x:c r="N4528" s="77" t="str">
        <x:v>是</x:v>
      </x:c>
    </x:row>
    <x:row r="4529">
      <x:c r="A4529" s="77" t="str">
        <x:v>5701</x:v>
      </x:c>
      <x:c r="B4529" s="77" t="str">
        <x:v>劍湖山</x:v>
      </x:c>
      <x:c r="C4529" s="125" t="n">
        <x:v>45658</x:v>
      </x:c>
      <x:c r="D4529" s="120" t="n">
        <x:v>44036</x:v>
      </x:c>
      <x:c r="E4529" s="120" t="n">
        <x:v>38568.852806559706</x:v>
      </x:c>
      <x:c r="F4529" s="120" t="n">
        <x:v>40562.03904950449</x:v>
      </x:c>
      <x:c r="G4529" s="120" t="n">
        <x:v>38347.38766845472</x:v>
      </x:c>
      <x:c r="H4529" s="119" t="n">
        <x:v>0.12415176658734434</x:v>
      </x:c>
      <x:c r="I4529" s="119" t="n">
        <x:f>IFERROR(ABS(F4529-D4529)/ABS(D4529),"")</x:f>
        <x:v>0.07888911232844736</x:v>
      </x:c>
      <x:c r="J4529" s="119" t="n">
        <x:f>IFERROR(ABS(G4529-D4529)/ABS(D4529),"")</x:f>
        <x:v>0.1291809503938886</x:v>
      </x:c>
      <x:c r="K4529" s="120" t="n">
        <x:f>E4529-D4529</x:f>
        <x:v>-5467.147193440294</x:v>
      </x:c>
      <x:c r="L4529" s="77" t="str">
        <x:v>weighted_hybrid</x:v>
      </x:c>
      <x:c r="M4529" s="77" t="str">
        <x:v>是</x:v>
      </x:c>
      <x:c r="N4529" s="77" t="str">
        <x:v>是</x:v>
      </x:c>
    </x:row>
    <x:row r="4530">
      <x:c r="A4530" s="77" t="str">
        <x:v>5701</x:v>
      </x:c>
      <x:c r="B4530" s="77" t="str">
        <x:v>劍湖山</x:v>
      </x:c>
      <x:c r="C4530" s="125" t="n">
        <x:v>45689</x:v>
      </x:c>
      <x:c r="D4530" s="120" t="n">
        <x:v>34684</x:v>
      </x:c>
      <x:c r="E4530" s="120" t="n">
        <x:v>42671.30901185931</x:v>
      </x:c>
      <x:c r="F4530" s="120" t="n">
        <x:v>39067.004101392966</x:v>
      </x:c>
      <x:c r="G4530" s="120" t="n">
        <x:v>43071.78733524446</x:v>
      </x:c>
      <x:c r="H4530" s="119" t="n">
        <x:v>0.23028800057257842</x:v>
      </x:c>
      <x:c r="I4530" s="119" t="n">
        <x:f>IFERROR(ABS(F4530-D4530)/ABS(D4530),"")</x:f>
        <x:v>0.1263696258042027</x:v>
      </x:c>
      <x:c r="J4530" s="119" t="n">
        <x:f>IFERROR(ABS(G4530-D4530)/ABS(D4530),"")</x:f>
        <x:v>0.24183448665795348</x:v>
      </x:c>
      <x:c r="K4530" s="120" t="n">
        <x:f>E4530-D4530</x:f>
        <x:v>7987.30901185931</x:v>
      </x:c>
      <x:c r="L4530" s="77" t="str">
        <x:v>weighted_hybrid</x:v>
      </x:c>
      <x:c r="M4530" s="77" t="str">
        <x:v>是</x:v>
      </x:c>
      <x:c r="N4530" s="77" t="str">
        <x:v>是</x:v>
      </x:c>
    </x:row>
    <x:row r="4531">
      <x:c r="A4531" s="77" t="str">
        <x:v>5701</x:v>
      </x:c>
      <x:c r="B4531" s="77" t="str">
        <x:v>劍湖山</x:v>
      </x:c>
      <x:c r="C4531" s="125" t="n">
        <x:v>45717</x:v>
      </x:c>
      <x:c r="D4531" s="120" t="n">
        <x:v>63703</x:v>
      </x:c>
      <x:c r="E4531" s="120" t="n">
        <x:v>33419.267579768835</x:v>
      </x:c>
      <x:c r="F4531" s="120" t="n">
        <x:v>33547.796301313545</x:v>
      </x:c>
      <x:c r="G4531" s="120" t="n">
        <x:v>33404.98661070831</x:v>
      </x:c>
      <x:c r="H4531" s="119" t="n">
        <x:v>0.4753894231077212</x:v>
      </x:c>
      <x:c r="I4531" s="119" t="n">
        <x:f>IFERROR(ABS(F4531-D4531)/ABS(D4531),"")</x:f>
        <x:v>0.47337179879576247</x:v>
      </x:c>
      <x:c r="J4531" s="119" t="n">
        <x:f>IFERROR(ABS(G4531-D4531)/ABS(D4531),"")</x:f>
        <x:v>0.4756136035868278</x:v>
      </x:c>
      <x:c r="K4531" s="120" t="n">
        <x:f>E4531-D4531</x:f>
        <x:v>-30283.732420231165</x:v>
      </x:c>
      <x:c r="L4531" s="77" t="str">
        <x:v>weighted_hybrid</x:v>
      </x:c>
      <x:c r="M4531" s="77" t="str">
        <x:v>是</x:v>
      </x:c>
      <x:c r="N4531" s="77" t="str">
        <x:v>是</x:v>
      </x:c>
    </x:row>
    <x:row r="4532">
      <x:c r="A4532" s="77" t="str">
        <x:v>5701</x:v>
      </x:c>
      <x:c r="B4532" s="77" t="str">
        <x:v>劍湖山</x:v>
      </x:c>
      <x:c r="C4532" s="125" t="n">
        <x:v>45748</x:v>
      </x:c>
      <x:c r="D4532" s="120" t="n">
        <x:v>44570</x:v>
      </x:c>
      <x:c r="E4532" s="120" t="n">
        <x:v>57557.724541929114</x:v>
      </x:c>
      <x:c r="F4532" s="120" t="n">
        <x:v>56785.394512463805</x:v>
      </x:c>
      <x:c r="G4532" s="120" t="n">
        <x:v>57643.53898964748</x:v>
      </x:c>
      <x:c r="H4532" s="119" t="n">
        <x:v>0.29140059551108627</x:v>
      </x:c>
      <x:c r="I4532" s="119" t="n">
        <x:f>IFERROR(ABS(F4532-D4532)/ABS(D4532),"")</x:f>
        <x:v>0.274072122783572</x:v>
      </x:c>
      <x:c r="J4532" s="119" t="n">
        <x:f>IFERROR(ABS(G4532-D4532)/ABS(D4532),"")</x:f>
        <x:v>0.2933259813696989</x:v>
      </x:c>
      <x:c r="K4532" s="120" t="n">
        <x:f>E4532-D4532</x:f>
        <x:v>12987.724541929114</x:v>
      </x:c>
      <x:c r="L4532" s="77" t="str">
        <x:v>weighted_hybrid</x:v>
      </x:c>
      <x:c r="M4532" s="77" t="str">
        <x:v>是</x:v>
      </x:c>
      <x:c r="N4532" s="77" t="str">
        <x:v>是</x:v>
      </x:c>
    </x:row>
    <x:row r="4533">
      <x:c r="A4533" s="77" t="str">
        <x:v>5701</x:v>
      </x:c>
      <x:c r="B4533" s="77" t="str">
        <x:v>劍湖山</x:v>
      </x:c>
      <x:c r="C4533" s="125" t="n">
        <x:v>45778</x:v>
      </x:c>
      <x:c r="D4533" s="120" t="n">
        <x:v>34330</x:v>
      </x:c>
      <x:c r="E4533" s="120" t="n">
        <x:v>34601.26959487717</x:v>
      </x:c>
      <x:c r="F4533" s="120" t="n">
        <x:v>21971.511762597114</x:v>
      </x:c>
      <x:c r="G4533" s="120" t="n">
        <x:v>36004.576020686065</x:v>
      </x:c>
      <x:c r="H4533" s="119" t="n">
        <x:v>0.007901823328784518</x:v>
      </x:c>
      <x:c r="I4533" s="119" t="n">
        <x:f>IFERROR(ABS(F4533-D4533)/ABS(D4533),"")</x:f>
        <x:v>0.3599909186543223</x:v>
      </x:c>
      <x:c r="J4533" s="119" t="n">
        <x:f>IFERROR(ABS(G4533-D4533)/ABS(D4533),"")</x:f>
        <x:v>0.04877879466024075</x:v>
      </x:c>
      <x:c r="K4533" s="120" t="n">
        <x:f>E4533-D4533</x:f>
        <x:v>271.2695948771725</x:v>
      </x:c>
      <x:c r="L4533" s="77" t="str">
        <x:v>weighted_hybrid</x:v>
      </x:c>
      <x:c r="M4533" s="77" t="str">
        <x:v>是</x:v>
      </x:c>
      <x:c r="N4533" s="77" t="str">
        <x:v>是</x:v>
      </x:c>
    </x:row>
    <x:row r="4534">
      <x:c r="A4534" s="77" t="str">
        <x:v>5701</x:v>
      </x:c>
      <x:c r="B4534" s="77" t="str">
        <x:v>劍湖山</x:v>
      </x:c>
      <x:c r="C4534" s="125" t="n">
        <x:v>45809</x:v>
      </x:c>
      <x:c r="D4534" s="120" t="n">
        <x:v>34955</x:v>
      </x:c>
      <x:c r="E4534" s="120" t="n">
        <x:v>37063.93725309991</x:v>
      </x:c>
      <x:c r="F4534" s="120" t="n">
        <x:v>23539.86973874708</x:v>
      </x:c>
      <x:c r="G4534" s="120" t="n">
        <x:v>38566.61142136133</x:v>
      </x:c>
      <x:c r="H4534" s="119" t="n">
        <x:v>0.06033292098698069</x:v>
      </x:c>
      <x:c r="I4534" s="119" t="n">
        <x:f>IFERROR(ABS(F4534-D4534)/ABS(D4534),"")</x:f>
        <x:v>0.3265664500429959</x:v>
      </x:c>
      <x:c r="J4534" s="119" t="n">
        <x:f>IFERROR(ABS(G4534-D4534)/ABS(D4534),"")</x:f>
        <x:v>0.10332173999031134</x:v>
      </x:c>
      <x:c r="K4534" s="120" t="n">
        <x:f>E4534-D4534</x:f>
        <x:v>2108.93725309991</x:v>
      </x:c>
      <x:c r="L4534" s="77" t="str">
        <x:v>weighted_hybrid</x:v>
      </x:c>
      <x:c r="M4534" s="77" t="str">
        <x:v>是</x:v>
      </x:c>
      <x:c r="N4534" s="77" t="str">
        <x:v>是</x:v>
      </x:c>
    </x:row>
    <x:row r="4535">
      <x:c r="A4535" s="77" t="str">
        <x:v>5701</x:v>
      </x:c>
      <x:c r="B4535" s="77" t="str">
        <x:v>劍湖山</x:v>
      </x:c>
      <x:c r="C4535" s="125" t="n">
        <x:v>45839</x:v>
      </x:c>
      <x:c r="D4535" s="120" t="n">
        <x:v>35666</x:v>
      </x:c>
      <x:c r="E4535" s="120" t="n">
        <x:v>45609.63670130457</x:v>
      </x:c>
      <x:c r="F4535" s="120" t="n">
        <x:v>72337.5118040305</x:v>
      </x:c>
      <x:c r="G4535" s="120" t="n">
        <x:v>42639.872801001686</x:v>
      </x:c>
      <x:c r="H4535" s="119" t="n">
        <x:v>0.2787987635648676</x:v>
      </x:c>
      <x:c r="I4535" s="119" t="n">
        <x:f>IFERROR(ABS(F4535-D4535)/ABS(D4535),"")</x:f>
        <x:v>1.0281924467007932</x:v>
      </x:c>
      <x:c r="J4535" s="119" t="n">
        <x:f>IFERROR(ABS(G4535-D4535)/ABS(D4535),"")</x:f>
        <x:v>0.19553279877198693</x:v>
      </x:c>
      <x:c r="K4535" s="120" t="n">
        <x:f>E4535-D4535</x:f>
        <x:v>9943.636701304567</x:v>
      </x:c>
      <x:c r="L4535" s="77" t="str">
        <x:v>weighted_hybrid</x:v>
      </x:c>
      <x:c r="M4535" s="77" t="str">
        <x:v>是</x:v>
      </x:c>
      <x:c r="N4535" s="77" t="str">
        <x:v>是</x:v>
      </x:c>
    </x:row>
    <x:row r="4536">
      <x:c r="A4536" s="77" t="str">
        <x:v>5701</x:v>
      </x:c>
      <x:c r="B4536" s="77" t="str">
        <x:v>劍湖山</x:v>
      </x:c>
      <x:c r="C4536" s="125" t="n">
        <x:v>45870</x:v>
      </x:c>
      <x:c r="D4536" s="120" t="n">
        <x:v>57848</x:v>
      </x:c>
      <x:c r="E4536" s="120" t="n">
        <x:v>46085.68633290716</x:v>
      </x:c>
      <x:c r="F4536" s="120" t="n">
        <x:v>56665.53790901935</x:v>
      </x:c>
      <x:c r="G4536" s="120" t="n">
        <x:v>44910.14726889469</x:v>
      </x:c>
      <x:c r="H4536" s="119" t="n">
        <x:v>0.2033313799455961</x:v>
      </x:c>
      <x:c r="I4536" s="119" t="n">
        <x:f>IFERROR(ABS(F4536-D4536)/ABS(D4536),"")</x:f>
        <x:v>0.02044084654578632</x:v>
      </x:c>
      <x:c r="J4536" s="119" t="n">
        <x:f>IFERROR(ABS(G4536-D4536)/ABS(D4536),"")</x:f>
        <x:v>0.22365255032335277</x:v>
      </x:c>
      <x:c r="K4536" s="120" t="n">
        <x:f>E4536-D4536</x:f>
        <x:v>-11762.313667092843</x:v>
      </x:c>
      <x:c r="L4536" s="77" t="str">
        <x:v>weighted_hybrid</x:v>
      </x:c>
      <x:c r="M4536" s="77" t="str">
        <x:v>是</x:v>
      </x:c>
      <x:c r="N4536" s="77" t="str">
        <x:v>是</x:v>
      </x:c>
    </x:row>
    <x:row r="4537">
      <x:c r="A4537" s="77" t="str">
        <x:v>5701</x:v>
      </x:c>
      <x:c r="B4537" s="77" t="str">
        <x:v>劍湖山</x:v>
      </x:c>
      <x:c r="C4537" s="125" t="n">
        <x:v>45901</x:v>
      </x:c>
      <x:c r="D4537" s="120" t="n">
        <x:v>36993</x:v>
      </x:c>
      <x:c r="E4537" s="120" t="n">
        <x:v>45061.17436684824</x:v>
      </x:c>
      <x:c r="F4537" s="120" t="n">
        <x:v>40516.52441733768</x:v>
      </x:c>
      <x:c r="G4537" s="120" t="n">
        <x:v>45566.13547234941</x:v>
      </x:c>
      <x:c r="H4537" s="119" t="n">
        <x:v>0.21810002883919222</x:v>
      </x:c>
      <x:c r="I4537" s="119" t="n">
        <x:f>IFERROR(ABS(F4537-D4537)/ABS(D4537),"")</x:f>
        <x:v>0.095248409627164</x:v>
      </x:c>
      <x:c r="J4537" s="119" t="n">
        <x:f>IFERROR(ABS(G4537-D4537)/ABS(D4537),"")</x:f>
        <x:v>0.2317502087516397</x:v>
      </x:c>
      <x:c r="K4537" s="120" t="n">
        <x:f>E4537-D4537</x:f>
        <x:v>8068.174366848238</x:v>
      </x:c>
      <x:c r="L4537" s="77" t="str">
        <x:v>weighted_hybrid</x:v>
      </x:c>
      <x:c r="M4537" s="77" t="str">
        <x:v>是</x:v>
      </x:c>
      <x:c r="N4537" s="77" t="str">
        <x:v>是</x:v>
      </x:c>
    </x:row>
    <x:row r="4538">
      <x:c r="A4538" s="77" t="str">
        <x:v>5701</x:v>
      </x:c>
      <x:c r="B4538" s="77" t="str">
        <x:v>劍湖山</x:v>
      </x:c>
      <x:c r="C4538" s="125" t="n">
        <x:v>45931</x:v>
      </x:c>
      <x:c r="D4538" s="120" t="n">
        <x:v>56450</x:v>
      </x:c>
      <x:c r="E4538" s="120" t="n">
        <x:v>37001.51214024077</x:v>
      </x:c>
      <x:c r="F4538" s="120" t="n">
        <x:v>45899.18646449113</x:v>
      </x:c>
      <x:c r="G4538" s="120" t="n">
        <x:v>36012.88165976851</x:v>
      </x:c>
      <x:c r="H4538" s="119" t="n">
        <x:v>0.3445259142561423</x:v>
      </x:c>
      <x:c r="I4538" s="119" t="n">
        <x:f>IFERROR(ABS(F4538-D4538)/ABS(D4538),"")</x:f>
        <x:v>0.18690546564231827</x:v>
      </x:c>
      <x:c r="J4538" s="119" t="n">
        <x:f>IFERROR(ABS(G4538-D4538)/ABS(D4538),"")</x:f>
        <x:v>0.36203929743545604</x:v>
      </x:c>
      <x:c r="K4538" s="120" t="n">
        <x:f>E4538-D4538</x:f>
        <x:v>-19448.487859759232</x:v>
      </x:c>
      <x:c r="L4538" s="77" t="str">
        <x:v>weighted_hybrid</x:v>
      </x:c>
      <x:c r="M4538" s="77" t="str">
        <x:v>是</x:v>
      </x:c>
      <x:c r="N4538" s="77" t="str">
        <x:v>是</x:v>
      </x:c>
    </x:row>
    <x:row r="4539">
      <x:c r="A4539" s="77" t="str">
        <x:v>5701</x:v>
      </x:c>
      <x:c r="B4539" s="77" t="str">
        <x:v>劍湖山</x:v>
      </x:c>
      <x:c r="C4539" s="125" t="n">
        <x:v>45962</x:v>
      </x:c>
      <x:c r="D4539" s="120" t="n">
        <x:v>44014</x:v>
      </x:c>
      <x:c r="E4539" s="120" t="n">
        <x:v>51633.06867038377</x:v>
      </x:c>
      <x:c r="F4539" s="120" t="n">
        <x:v>58974.28331164815</x:v>
      </x:c>
      <x:c r="G4539" s="120" t="n">
        <x:v>50817.37815468772</x:v>
      </x:c>
      <x:c r="H4539" s="119" t="n">
        <x:v>0.1731055725538186</x:v>
      </x:c>
      <x:c r="I4539" s="119" t="n">
        <x:f>IFERROR(ABS(F4539-D4539)/ABS(D4539),"")</x:f>
        <x:v>0.33989828944536166</x:v>
      </x:c>
      <x:c r="J4539" s="119" t="n">
        <x:f>IFERROR(ABS(G4539-D4539)/ABS(D4539),"")</x:f>
        <x:v>0.15457304845475808</x:v>
      </x:c>
      <x:c r="K4539" s="120" t="n">
        <x:f>E4539-D4539</x:f>
        <x:v>7619.068670383771</x:v>
      </x:c>
      <x:c r="L4539" s="77" t="str">
        <x:v>weighted_hybrid</x:v>
      </x:c>
      <x:c r="M4539" s="77" t="str">
        <x:v>是</x:v>
      </x:c>
      <x:c r="N4539" s="77" t="str">
        <x:v>是</x:v>
      </x:c>
    </x:row>
    <x:row r="4540">
      <x:c r="A4540" s="77" t="str">
        <x:v>5701</x:v>
      </x:c>
      <x:c r="B4540" s="77" t="str">
        <x:v>劍湖山</x:v>
      </x:c>
      <x:c r="C4540" s="125" t="n">
        <x:v>45992</x:v>
      </x:c>
      <x:c r="D4540" s="120" t="n">
        <x:v>56510</x:v>
      </x:c>
      <x:c r="E4540" s="120" t="n">
        <x:v>46419.46767218321</x:v>
      </x:c>
      <x:c r="F4540" s="120" t="n">
        <x:v>52962.14961996534</x:v>
      </x:c>
      <x:c r="G4540" s="120" t="n">
        <x:v>45692.50301131852</x:v>
      </x:c>
      <x:c r="H4540" s="119" t="n">
        <x:v>0.17856188865363282</x:v>
      </x:c>
      <x:c r="I4540" s="119" t="n">
        <x:f>IFERROR(ABS(F4540-D4540)/ABS(D4540),"")</x:f>
        <x:v>0.06278270005370128</x:v>
      </x:c>
      <x:c r="J4540" s="119" t="n">
        <x:f>IFERROR(ABS(G4540-D4540)/ABS(D4540),"")</x:f>
        <x:v>0.19142624294251423</x:v>
      </x:c>
      <x:c r="K4540" s="120" t="n">
        <x:f>E4540-D4540</x:f>
        <x:v>-10090.532327816793</x:v>
      </x:c>
      <x:c r="L4540" s="77" t="str">
        <x:v>weighted_hybrid</x:v>
      </x:c>
      <x:c r="M4540" s="77" t="str">
        <x:v>是</x:v>
      </x:c>
      <x:c r="N4540" s="77" t="str">
        <x:v>是</x:v>
      </x:c>
    </x:row>
    <x:row r="4541">
      <x:c r="A4541" s="77" t="str">
        <x:v>5704</x:v>
      </x:c>
      <x:c r="B4541" s="77" t="str">
        <x:v>老爺知</x:v>
      </x:c>
      <x:c r="C4541" s="125" t="n">
        <x:v>45658</x:v>
      </x:c>
      <x:c r="D4541" s="120" t="n">
        <x:v>34910</x:v>
      </x:c>
      <x:c r="E4541" s="120" t="n">
        <x:v>27231.747964684368</x:v>
      </x:c>
      <x:c r="F4541" s="120" t="n">
        <x:v>38066.44108007068</x:v>
      </x:c>
      <x:c r="G4541" s="120" t="n">
        <x:v>26027.893174085886</x:v>
      </x:c>
      <x:c r="H4541" s="119" t="n">
        <x:v>0.21994420038142745</x:v>
      </x:c>
      <x:c r="I4541" s="119" t="n">
        <x:f>IFERROR(ABS(F4541-D4541)/ABS(D4541),"")</x:f>
        <x:v>0.09041653050904276</x:v>
      </x:c>
      <x:c r="J4541" s="119" t="n">
        <x:f>IFERROR(ABS(G4541-D4541)/ABS(D4541),"")</x:f>
        <x:v>0.2544287260359242</x:v>
      </x:c>
      <x:c r="K4541" s="120" t="n">
        <x:f>E4541-D4541</x:f>
        <x:v>-7678.252035315632</x:v>
      </x:c>
      <x:c r="L4541" s="77" t="str">
        <x:v>weighted_hybrid</x:v>
      </x:c>
      <x:c r="M4541" s="77" t="str">
        <x:v>是</x:v>
      </x:c>
      <x:c r="N4541" s="77" t="str">
        <x:v>是</x:v>
      </x:c>
    </x:row>
    <x:row r="4542">
      <x:c r="A4542" s="77" t="str">
        <x:v>5704</x:v>
      </x:c>
      <x:c r="B4542" s="77" t="str">
        <x:v>老爺知</x:v>
      </x:c>
      <x:c r="C4542" s="125" t="n">
        <x:v>45689</x:v>
      </x:c>
      <x:c r="D4542" s="120" t="n">
        <x:v>19600</x:v>
      </x:c>
      <x:c r="E4542" s="120" t="n">
        <x:v>33078.43211038698</x:v>
      </x:c>
      <x:c r="F4542" s="120" t="n">
        <x:v>37810.530030885966</x:v>
      </x:c>
      <x:c r="G4542" s="120" t="n">
        <x:v>32552.64345255376</x:v>
      </x:c>
      <x:c r="H4542" s="119" t="n">
        <x:v>0.6876751076728052</x:v>
      </x:c>
      <x:c r="I4542" s="119" t="n">
        <x:f>IFERROR(ABS(F4542-D4542)/ABS(D4542),"")</x:f>
        <x:v>0.9291086750452023</x:v>
      </x:c>
      <x:c r="J4542" s="119" t="n">
        <x:f>IFERROR(ABS(G4542-D4542)/ABS(D4542),"")</x:f>
        <x:v>0.6608491557425387</x:v>
      </x:c>
      <x:c r="K4542" s="120" t="n">
        <x:f>E4542-D4542</x:f>
        <x:v>13478.43211038698</x:v>
      </x:c>
      <x:c r="L4542" s="77" t="str">
        <x:v>weighted_hybrid</x:v>
      </x:c>
      <x:c r="M4542" s="77" t="str">
        <x:v>是</x:v>
      </x:c>
      <x:c r="N4542" s="77" t="str">
        <x:v>是</x:v>
      </x:c>
    </x:row>
    <x:row r="4543">
      <x:c r="A4543" s="77" t="str">
        <x:v>5704</x:v>
      </x:c>
      <x:c r="B4543" s="77" t="str">
        <x:v>老爺知</x:v>
      </x:c>
      <x:c r="C4543" s="125" t="n">
        <x:v>45717</x:v>
      </x:c>
      <x:c r="D4543" s="120" t="n">
        <x:v>19294</x:v>
      </x:c>
      <x:c r="E4543" s="120" t="n">
        <x:v>20627.847763698675</x:v>
      </x:c>
      <x:c r="F4543" s="120" t="n">
        <x:v>19999.906995548856</x:v>
      </x:c>
      <x:c r="G4543" s="120" t="n">
        <x:v>20697.618960159765</x:v>
      </x:c>
      <x:c r="H4543" s="119" t="n">
        <x:v>0.06913277514764567</x:v>
      </x:c>
      <x:c r="I4543" s="119" t="n">
        <x:f>IFERROR(ABS(F4543-D4543)/ABS(D4543),"")</x:f>
        <x:v>0.036586866152630654</x:v>
      </x:c>
      <x:c r="J4543" s="119" t="n">
        <x:f>IFERROR(ABS(G4543-D4543)/ABS(D4543),"")</x:f>
        <x:v>0.07274898725820282</x:v>
      </x:c>
      <x:c r="K4543" s="120" t="n">
        <x:f>E4543-D4543</x:f>
        <x:v>1333.8477636986754</x:v>
      </x:c>
      <x:c r="L4543" s="77" t="str">
        <x:v>weighted_hybrid</x:v>
      </x:c>
      <x:c r="M4543" s="77" t="str">
        <x:v>是</x:v>
      </x:c>
      <x:c r="N4543" s="77" t="str">
        <x:v>是</x:v>
      </x:c>
    </x:row>
    <x:row r="4544">
      <x:c r="A4544" s="77" t="str">
        <x:v>5704</x:v>
      </x:c>
      <x:c r="B4544" s="77" t="str">
        <x:v>老爺知</x:v>
      </x:c>
      <x:c r="C4544" s="125" t="n">
        <x:v>45748</x:v>
      </x:c>
      <x:c r="D4544" s="120" t="n">
        <x:v>21385</x:v>
      </x:c>
      <x:c r="E4544" s="120" t="n">
        <x:v>17334.696017777922</x:v>
      </x:c>
      <x:c r="F4544" s="120" t="n">
        <x:v>19227.321218785768</x:v>
      </x:c>
      <x:c r="G4544" s="120" t="n">
        <x:v>17124.404328777047</x:v>
      </x:c>
      <x:c r="H4544" s="119" t="n">
        <x:v>0.18939929774243994</x:v>
      </x:c>
      <x:c r="I4544" s="119" t="n">
        <x:f>IFERROR(ABS(F4544-D4544)/ABS(D4544),"")</x:f>
        <x:v>0.10089683335114483</x:v>
      </x:c>
      <x:c r="J4544" s="119" t="n">
        <x:f>IFERROR(ABS(G4544-D4544)/ABS(D4544),"")</x:f>
        <x:v>0.1992329048970284</x:v>
      </x:c>
      <x:c r="K4544" s="120" t="n">
        <x:f>E4544-D4544</x:f>
        <x:v>-4050.303982222078</x:v>
      </x:c>
      <x:c r="L4544" s="77" t="str">
        <x:v>weighted_hybrid</x:v>
      </x:c>
      <x:c r="M4544" s="77" t="str">
        <x:v>是</x:v>
      </x:c>
      <x:c r="N4544" s="77" t="str">
        <x:v>是</x:v>
      </x:c>
    </x:row>
    <x:row r="4545">
      <x:c r="A4545" s="77" t="str">
        <x:v>5704</x:v>
      </x:c>
      <x:c r="B4545" s="77" t="str">
        <x:v>老爺知</x:v>
      </x:c>
      <x:c r="C4545" s="125" t="n">
        <x:v>45778</x:v>
      </x:c>
      <x:c r="D4545" s="120" t="n">
        <x:v>17720</x:v>
      </x:c>
      <x:c r="E4545" s="120" t="n">
        <x:v>15628.664270847743</x:v>
      </x:c>
      <x:c r="F4545" s="120" t="n">
        <x:v>15195.15340980903</x:v>
      </x:c>
      <x:c r="G4545" s="120" t="n">
        <x:v>15676.83214429649</x:v>
      </x:c>
      <x:c r="H4545" s="119" t="n">
        <x:v>0.11802120367676394</x:v>
      </x:c>
      <x:c r="I4545" s="119" t="n">
        <x:f>IFERROR(ABS(F4545-D4545)/ABS(D4545),"")</x:f>
        <x:v>0.14248569922070933</x:v>
      </x:c>
      <x:c r="J4545" s="119" t="n">
        <x:f>IFERROR(ABS(G4545-D4545)/ABS(D4545),"")</x:f>
        <x:v>0.11530292639410329</x:v>
      </x:c>
      <x:c r="K4545" s="120" t="n">
        <x:f>E4545-D4545</x:f>
        <x:v>-2091.335729152257</x:v>
      </x:c>
      <x:c r="L4545" s="77" t="str">
        <x:v>weighted_hybrid</x:v>
      </x:c>
      <x:c r="M4545" s="77" t="str">
        <x:v>是</x:v>
      </x:c>
      <x:c r="N4545" s="77" t="str">
        <x:v>是</x:v>
      </x:c>
    </x:row>
    <x:row r="4546">
      <x:c r="A4546" s="77" t="str">
        <x:v>5704</x:v>
      </x:c>
      <x:c r="B4546" s="77" t="str">
        <x:v>老爺知</x:v>
      </x:c>
      <x:c r="C4546" s="125" t="n">
        <x:v>45809</x:v>
      </x:c>
      <x:c r="D4546" s="120" t="n">
        <x:v>19282</x:v>
      </x:c>
      <x:c r="E4546" s="120" t="n">
        <x:v>18515.461523011487</x:v>
      </x:c>
      <x:c r="F4546" s="120" t="n">
        <x:v>15060.850064620228</x:v>
      </x:c>
      <x:c r="G4546" s="120" t="n">
        <x:v>18899.307240610513</x:v>
      </x:c>
      <x:c r="H4546" s="119" t="n">
        <x:v>0.03975409589194654</x:v>
      </x:c>
      <x:c r="I4546" s="119" t="n">
        <x:f>IFERROR(ABS(F4546-D4546)/ABS(D4546),"")</x:f>
        <x:v>0.21891660280986266</x:v>
      </x:c>
      <x:c r="J4546" s="119" t="n">
        <x:f>IFERROR(ABS(G4546-D4546)/ABS(D4546),"")</x:f>
        <x:v>0.019847150678844884</x:v>
      </x:c>
      <x:c r="K4546" s="120" t="n">
        <x:f>E4546-D4546</x:f>
        <x:v>-766.5384769885131</x:v>
      </x:c>
      <x:c r="L4546" s="77" t="str">
        <x:v>weighted_hybrid</x:v>
      </x:c>
      <x:c r="M4546" s="77" t="str">
        <x:v>是</x:v>
      </x:c>
      <x:c r="N4546" s="77" t="str">
        <x:v>是</x:v>
      </x:c>
    </x:row>
    <x:row r="4547">
      <x:c r="A4547" s="77" t="str">
        <x:v>5704</x:v>
      </x:c>
      <x:c r="B4547" s="77" t="str">
        <x:v>老爺知</x:v>
      </x:c>
      <x:c r="C4547" s="125" t="n">
        <x:v>45839</x:v>
      </x:c>
      <x:c r="D4547" s="120" t="n">
        <x:v>26377</x:v>
      </x:c>
      <x:c r="E4547" s="120" t="n">
        <x:v>20080.887127313825</x:v>
      </x:c>
      <x:c r="F4547" s="120" t="n">
        <x:v>23755.96002590201</x:v>
      </x:c>
      <x:c r="G4547" s="120" t="n">
        <x:v>19672.545694137356</x:v>
      </x:c>
      <x:c r="H4547" s="119" t="n">
        <x:v>0.23869707975456553</x:v>
      </x:c>
      <x:c r="I4547" s="119" t="n">
        <x:f>IFERROR(ABS(F4547-D4547)/ABS(D4547),"")</x:f>
        <x:v>0.09936838814489853</x:v>
      </x:c>
      <x:c r="J4547" s="119" t="n">
        <x:f>IFERROR(ABS(G4547-D4547)/ABS(D4547),"")</x:f>
        <x:v>0.2541780454889731</x:v>
      </x:c>
      <x:c r="K4547" s="120" t="n">
        <x:f>E4547-D4547</x:f>
        <x:v>-6296.112872686175</x:v>
      </x:c>
      <x:c r="L4547" s="77" t="str">
        <x:v>weighted_hybrid</x:v>
      </x:c>
      <x:c r="M4547" s="77" t="str">
        <x:v>是</x:v>
      </x:c>
      <x:c r="N4547" s="77" t="str">
        <x:v>是</x:v>
      </x:c>
    </x:row>
    <x:row r="4548">
      <x:c r="A4548" s="77" t="str">
        <x:v>5704</x:v>
      </x:c>
      <x:c r="B4548" s="77" t="str">
        <x:v>老爺知</x:v>
      </x:c>
      <x:c r="C4548" s="125" t="n">
        <x:v>45870</x:v>
      </x:c>
      <x:c r="D4548" s="120" t="n">
        <x:v>32655</x:v>
      </x:c>
      <x:c r="E4548" s="120" t="n">
        <x:v>25689.659688306652</x:v>
      </x:c>
      <x:c r="F4548" s="120" t="n">
        <x:v>28779.31389577001</x:v>
      </x:c>
      <x:c r="G4548" s="120" t="n">
        <x:v>25346.364776366278</x:v>
      </x:c>
      <x:c r="H4548" s="119" t="n">
        <x:v>0.21330088230572186</x:v>
      </x:c>
      <x:c r="I4548" s="119" t="n">
        <x:f>IFERROR(ABS(F4548-D4548)/ABS(D4548),"")</x:f>
        <x:v>0.11868583997029519</x:v>
      </x:c>
      <x:c r="J4548" s="119" t="n">
        <x:f>IFERROR(ABS(G4548-D4548)/ABS(D4548),"")</x:f>
        <x:v>0.223813664787436</x:v>
      </x:c>
      <x:c r="K4548" s="120" t="n">
        <x:f>E4548-D4548</x:f>
        <x:v>-6965.340311693348</x:v>
      </x:c>
      <x:c r="L4548" s="77" t="str">
        <x:v>weighted_hybrid</x:v>
      </x:c>
      <x:c r="M4548" s="77" t="str">
        <x:v>是</x:v>
      </x:c>
      <x:c r="N4548" s="77" t="str">
        <x:v>是</x:v>
      </x:c>
    </x:row>
    <x:row r="4549">
      <x:c r="A4549" s="77" t="str">
        <x:v>5704</x:v>
      </x:c>
      <x:c r="B4549" s="77" t="str">
        <x:v>老爺知</x:v>
      </x:c>
      <x:c r="C4549" s="125" t="n">
        <x:v>45901</x:v>
      </x:c>
      <x:c r="D4549" s="120" t="n">
        <x:v>22059</x:v>
      </x:c>
      <x:c r="E4549" s="120" t="n">
        <x:v>27659.93481009137</x:v>
      </x:c>
      <x:c r="F4549" s="120" t="n">
        <x:v>23934.120277970087</x:v>
      </x:c>
      <x:c r="G4549" s="120" t="n">
        <x:v>28073.91420254929</x:v>
      </x:c>
      <x:c r="H4549" s="119" t="n">
        <x:v>0.2539070134680344</x:v>
      </x:c>
      <x:c r="I4549" s="119" t="n">
        <x:f>IFERROR(ABS(F4549-D4549)/ABS(D4549),"")</x:f>
        <x:v>0.0850047725631301</x:v>
      </x:c>
      <x:c r="J4549" s="119" t="n">
        <x:f>IFERROR(ABS(G4549-D4549)/ABS(D4549),"")</x:f>
        <x:v>0.27267392912413485</x:v>
      </x:c>
      <x:c r="K4549" s="120" t="n">
        <x:f>E4549-D4549</x:f>
        <x:v>5600.93481009137</x:v>
      </x:c>
      <x:c r="L4549" s="77" t="str">
        <x:v>weighted_hybrid</x:v>
      </x:c>
      <x:c r="M4549" s="77" t="str">
        <x:v>是</x:v>
      </x:c>
      <x:c r="N4549" s="77" t="str">
        <x:v>是</x:v>
      </x:c>
    </x:row>
    <x:row r="4550">
      <x:c r="A4550" s="77" t="str">
        <x:v>5704</x:v>
      </x:c>
      <x:c r="B4550" s="77" t="str">
        <x:v>老爺知</x:v>
      </x:c>
      <x:c r="C4550" s="125" t="n">
        <x:v>45931</x:v>
      </x:c>
      <x:c r="D4550" s="120" t="n">
        <x:v>37142</x:v>
      </x:c>
      <x:c r="E4550" s="120" t="n">
        <x:v>5005.932681244873</x:v>
      </x:c>
      <x:c r="F4550" s="120" t="n">
        <x:v>13886.370871635028</x:v>
      </x:c>
      <x:c r="G4550" s="120" t="n">
        <x:v>4019.2173267570774</x:v>
      </x:c>
      <x:c r="H4550" s="119" t="n">
        <x:v>0.8652217790844631</x:v>
      </x:c>
      <x:c r="I4550" s="119" t="n">
        <x:f>IFERROR(ABS(F4550-D4550)/ABS(D4550),"")</x:f>
        <x:v>0.6261275410146188</x:v>
      </x:c>
      <x:c r="J4550" s="119" t="n">
        <x:f>IFERROR(ABS(G4550-D4550)/ABS(D4550),"")</x:f>
        <x:v>0.891787805536668</x:v>
      </x:c>
      <x:c r="K4550" s="120" t="n">
        <x:f>E4550-D4550</x:f>
        <x:v>-32136.06731875513</x:v>
      </x:c>
      <x:c r="L4550" s="77" t="str">
        <x:v>weighted_hybrid</x:v>
      </x:c>
      <x:c r="M4550" s="77" t="str">
        <x:v>是</x:v>
      </x:c>
      <x:c r="N4550" s="77" t="str">
        <x:v>是</x:v>
      </x:c>
    </x:row>
    <x:row r="4551">
      <x:c r="A4551" s="77" t="str">
        <x:v>5704</x:v>
      </x:c>
      <x:c r="B4551" s="77" t="str">
        <x:v>老爺知</x:v>
      </x:c>
      <x:c r="C4551" s="125" t="n">
        <x:v>45962</x:v>
      </x:c>
      <x:c r="D4551" s="120" t="n">
        <x:v>32588</x:v>
      </x:c>
      <x:c r="E4551" s="120" t="n">
        <x:v>31494.528894922005</x:v>
      </x:c>
      <x:c r="F4551" s="120" t="n">
        <x:v>42195.35581587852</x:v>
      </x:c>
      <x:c r="G4551" s="120" t="n">
        <x:v>30305.548125926834</x:v>
      </x:c>
      <x:c r="H4551" s="119" t="n">
        <x:v>0.033554409754449344</x:v>
      </x:c>
      <x:c r="I4551" s="119" t="n">
        <x:f>IFERROR(ABS(F4551-D4551)/ABS(D4551),"")</x:f>
        <x:v>0.29481268613841055</x:v>
      </x:c>
      <x:c r="J4551" s="119" t="n">
        <x:f>IFERROR(ABS(G4551-D4551)/ABS(D4551),"")</x:f>
        <x:v>0.07003964263143382</x:v>
      </x:c>
      <x:c r="K4551" s="120" t="n">
        <x:f>E4551-D4551</x:f>
        <x:v>-1093.4711050779952</x:v>
      </x:c>
      <x:c r="L4551" s="77" t="str">
        <x:v>weighted_hybrid</x:v>
      </x:c>
      <x:c r="M4551" s="77" t="str">
        <x:v>是</x:v>
      </x:c>
      <x:c r="N4551" s="77" t="str">
        <x:v>是</x:v>
      </x:c>
    </x:row>
    <x:row r="4552">
      <x:c r="A4552" s="77" t="str">
        <x:v>5704</x:v>
      </x:c>
      <x:c r="B4552" s="77" t="str">
        <x:v>老爺知</x:v>
      </x:c>
      <x:c r="C4552" s="125" t="n">
        <x:v>45992</x:v>
      </x:c>
      <x:c r="D4552" s="120" t="n">
        <x:v>43912</x:v>
      </x:c>
      <x:c r="E4552" s="120" t="n">
        <x:v>35218.08330447461</x:v>
      </x:c>
      <x:c r="F4552" s="120" t="n">
        <x:v>36706.31001199402</x:v>
      </x:c>
      <x:c r="G4552" s="120" t="n">
        <x:v>35052.7247814169</x:v>
      </x:c>
      <x:c r="H4552" s="119" t="n">
        <x:v>0.19798498577895313</x:v>
      </x:c>
      <x:c r="I4552" s="119" t="n">
        <x:f>IFERROR(ABS(F4552-D4552)/ABS(D4552),"")</x:f>
        <x:v>0.16409386928415876</x:v>
      </x:c>
      <x:c r="J4552" s="119" t="n">
        <x:f>IFERROR(ABS(G4552-D4552)/ABS(D4552),"")</x:f>
        <x:v>0.20175066538948574</x:v>
      </x:c>
      <x:c r="K4552" s="120" t="n">
        <x:f>E4552-D4552</x:f>
        <x:v>-8693.91669552539</x:v>
      </x:c>
      <x:c r="L4552" s="77" t="str">
        <x:v>weighted_hybrid</x:v>
      </x:c>
      <x:c r="M4552" s="77" t="str">
        <x:v>是</x:v>
      </x:c>
      <x:c r="N4552" s="77" t="str">
        <x:v>是</x:v>
      </x:c>
    </x:row>
    <x:row r="4553">
      <x:c r="A4553" s="77" t="str">
        <x:v>5706</x:v>
      </x:c>
      <x:c r="B4553" s="77" t="str">
        <x:v>鳳凰</x:v>
      </x:c>
      <x:c r="C4553" s="125" t="n">
        <x:v>45658</x:v>
      </x:c>
      <x:c r="D4553" s="120" t="n">
        <x:v>259090</x:v>
      </x:c>
      <x:c r="E4553" s="120" t="n">
        <x:v>163228.4594243047</x:v>
      </x:c>
      <x:c r="F4553" s="120" t="n">
        <x:v>175753.83962148338</x:v>
      </x:c>
      <x:c r="G4553" s="120" t="n">
        <x:v>161836.75051350705</x:v>
      </x:c>
      <x:c r="H4553" s="119" t="n">
        <x:v>0.36999320921569845</x:v>
      </x:c>
      <x:c r="I4553" s="119" t="n">
        <x:f>IFERROR(ABS(F4553-D4553)/ABS(D4553),"")</x:f>
        <x:v>0.3216494668976673</x:v>
      </x:c>
      <x:c r="J4553" s="119" t="n">
        <x:f>IFERROR(ABS(G4553-D4553)/ABS(D4553),"")</x:f>
        <x:v>0.37536473613992416</x:v>
      </x:c>
      <x:c r="K4553" s="120" t="n">
        <x:f>E4553-D4553</x:f>
        <x:v>-95861.54057569531</x:v>
      </x:c>
      <x:c r="L4553" s="77" t="str">
        <x:v>weighted_hybrid</x:v>
      </x:c>
      <x:c r="M4553" s="77" t="str">
        <x:v>是</x:v>
      </x:c>
      <x:c r="N4553" s="77" t="str">
        <x:v>是</x:v>
      </x:c>
    </x:row>
    <x:row r="4554">
      <x:c r="A4554" s="77" t="str">
        <x:v>5706</x:v>
      </x:c>
      <x:c r="B4554" s="77" t="str">
        <x:v>鳳凰</x:v>
      </x:c>
      <x:c r="C4554" s="125" t="n">
        <x:v>45689</x:v>
      </x:c>
      <x:c r="D4554" s="120" t="n">
        <x:v>200078</x:v>
      </x:c>
      <x:c r="E4554" s="120" t="n">
        <x:v>393069.9866696522</x:v>
      </x:c>
      <x:c r="F4554" s="120" t="n">
        <x:v>331706.85930792365</x:v>
      </x:c>
      <x:c r="G4554" s="120" t="n">
        <x:v>399888.1119320665</x:v>
      </x:c>
      <x:c r="H4554" s="119" t="n">
        <x:v>0.9645837456874431</x:v>
      </x:c>
      <x:c r="I4554" s="119" t="n">
        <x:f>IFERROR(ABS(F4554-D4554)/ABS(D4554),"")</x:f>
        <x:v>0.65788772032869</x:v>
      </x:c>
      <x:c r="J4554" s="119" t="n">
        <x:f>IFERROR(ABS(G4554-D4554)/ABS(D4554),"")</x:f>
        <x:v>0.9986610818384155</x:v>
      </x:c>
      <x:c r="K4554" s="120" t="n">
        <x:f>E4554-D4554</x:f>
        <x:v>192991.98666965222</x:v>
      </x:c>
      <x:c r="L4554" s="77" t="str">
        <x:v>weighted_hybrid</x:v>
      </x:c>
      <x:c r="M4554" s="77" t="str">
        <x:v>是</x:v>
      </x:c>
      <x:c r="N4554" s="77" t="str">
        <x:v>是</x:v>
      </x:c>
    </x:row>
    <x:row r="4555">
      <x:c r="A4555" s="77" t="str">
        <x:v>5706</x:v>
      </x:c>
      <x:c r="B4555" s="77" t="str">
        <x:v>鳳凰</x:v>
      </x:c>
      <x:c r="C4555" s="125" t="n">
        <x:v>45717</x:v>
      </x:c>
      <x:c r="D4555" s="120" t="n">
        <x:v>260782</x:v>
      </x:c>
      <x:c r="E4555" s="120" t="n">
        <x:v>252747.33471352764</x:v>
      </x:c>
      <x:c r="F4555" s="120" t="n">
        <x:v>133106.88148786462</x:v>
      </x:c>
      <x:c r="G4555" s="120" t="n">
        <x:v>266040.718405268</x:v>
      </x:c>
      <x:c r="H4555" s="119" t="n">
        <x:v>0.030809892118598515</x:v>
      </x:c>
      <x:c r="I4555" s="119" t="n">
        <x:f>IFERROR(ABS(F4555-D4555)/ABS(D4555),"")</x:f>
        <x:v>0.48958562520471266</x:v>
      </x:c>
      <x:c r="J4555" s="119" t="n">
        <x:f>IFERROR(ABS(G4555-D4555)/ABS(D4555),"")</x:f>
        <x:v>0.02016518933541418</x:v>
      </x:c>
      <x:c r="K4555" s="120" t="n">
        <x:f>E4555-D4555</x:f>
        <x:v>-8034.665286472358</x:v>
      </x:c>
      <x:c r="L4555" s="77" t="str">
        <x:v>weighted_hybrid</x:v>
      </x:c>
      <x:c r="M4555" s="77" t="str">
        <x:v>是</x:v>
      </x:c>
      <x:c r="N4555" s="77" t="str">
        <x:v>是</x:v>
      </x:c>
    </x:row>
    <x:row r="4556">
      <x:c r="A4556" s="77" t="str">
        <x:v>5706</x:v>
      </x:c>
      <x:c r="B4556" s="77" t="str">
        <x:v>鳳凰</x:v>
      </x:c>
      <x:c r="C4556" s="125" t="n">
        <x:v>45748</x:v>
      </x:c>
      <x:c r="D4556" s="120" t="n">
        <x:v>351448</x:v>
      </x:c>
      <x:c r="E4556" s="120" t="n">
        <x:v>344726.64983582625</x:v>
      </x:c>
      <x:c r="F4556" s="120" t="n">
        <x:v>268780.3456319665</x:v>
      </x:c>
      <x:c r="G4556" s="120" t="n">
        <x:v>353165.12808069953</x:v>
      </x:c>
      <x:c r="H4556" s="119" t="n">
        <x:v>0.019124735847618292</x:v>
      </x:c>
      <x:c r="I4556" s="119" t="n">
        <x:f>IFERROR(ABS(F4556-D4556)/ABS(D4556),"")</x:f>
        <x:v>0.2352201587945685</x:v>
      </x:c>
      <x:c r="J4556" s="119" t="n">
        <x:f>IFERROR(ABS(G4556-D4556)/ABS(D4556),"")</x:f>
        <x:v>0.00488586670204279</x:v>
      </x:c>
      <x:c r="K4556" s="120" t="n">
        <x:f>E4556-D4556</x:f>
        <x:v>-6721.350164173753</x:v>
      </x:c>
      <x:c r="L4556" s="77" t="str">
        <x:v>weighted_hybrid</x:v>
      </x:c>
      <x:c r="M4556" s="77" t="str">
        <x:v>是</x:v>
      </x:c>
      <x:c r="N4556" s="77" t="str">
        <x:v>是</x:v>
      </x:c>
    </x:row>
    <x:row r="4557">
      <x:c r="A4557" s="77" t="str">
        <x:v>5706</x:v>
      </x:c>
      <x:c r="B4557" s="77" t="str">
        <x:v>鳳凰</x:v>
      </x:c>
      <x:c r="C4557" s="125" t="n">
        <x:v>45778</x:v>
      </x:c>
      <x:c r="D4557" s="120" t="n">
        <x:v>278969</x:v>
      </x:c>
      <x:c r="E4557" s="120" t="n">
        <x:v>328946.1761770315</x:v>
      </x:c>
      <x:c r="F4557" s="120" t="n">
        <x:v>306225.3397234224</x:v>
      </x:c>
      <x:c r="G4557" s="120" t="n">
        <x:v>331470.7135607658</x:v>
      </x:c>
      <x:c r="H4557" s="119" t="n">
        <x:v>0.17914956922465033</x:v>
      </x:c>
      <x:c r="I4557" s="119" t="n">
        <x:f>IFERROR(ABS(F4557-D4557)/ABS(D4557),"")</x:f>
        <x:v>0.09770382990017681</x:v>
      </x:c>
      <x:c r="J4557" s="119" t="n">
        <x:f>IFERROR(ABS(G4557-D4557)/ABS(D4557),"")</x:f>
        <x:v>0.18819909581625838</x:v>
      </x:c>
      <x:c r="K4557" s="120" t="n">
        <x:f>E4557-D4557</x:f>
        <x:v>49977.17617703148</x:v>
      </x:c>
      <x:c r="L4557" s="77" t="str">
        <x:v>weighted_hybrid</x:v>
      </x:c>
      <x:c r="M4557" s="77" t="str">
        <x:v>是</x:v>
      </x:c>
      <x:c r="N4557" s="77" t="str">
        <x:v>是</x:v>
      </x:c>
    </x:row>
    <x:row r="4558">
      <x:c r="A4558" s="77" t="str">
        <x:v>5706</x:v>
      </x:c>
      <x:c r="B4558" s="77" t="str">
        <x:v>鳳凰</x:v>
      </x:c>
      <x:c r="C4558" s="125" t="n">
        <x:v>45809</x:v>
      </x:c>
      <x:c r="D4558" s="120" t="n">
        <x:v>274370</x:v>
      </x:c>
      <x:c r="E4558" s="120" t="n">
        <x:v>257850.14781989637</x:v>
      </x:c>
      <x:c r="F4558" s="120" t="n">
        <x:v>239703.1992269001</x:v>
      </x:c>
      <x:c r="G4558" s="120" t="n">
        <x:v>259866.4754413404</x:v>
      </x:c>
      <x:c r="H4558" s="119" t="n">
        <x:v>0.06021012567009376</x:v>
      </x:c>
      <x:c r="I4558" s="119" t="n">
        <x:f>IFERROR(ABS(F4558-D4558)/ABS(D4558),"")</x:f>
        <x:v>0.12635055134708573</x:v>
      </x:c>
      <x:c r="J4558" s="119" t="n">
        <x:f>IFERROR(ABS(G4558-D4558)/ABS(D4558),"")</x:f>
        <x:v>0.052861189483761395</x:v>
      </x:c>
      <x:c r="K4558" s="120" t="n">
        <x:f>E4558-D4558</x:f>
        <x:v>-16519.852180103626</x:v>
      </x:c>
      <x:c r="L4558" s="77" t="str">
        <x:v>weighted_hybrid</x:v>
      </x:c>
      <x:c r="M4558" s="77" t="str">
        <x:v>是</x:v>
      </x:c>
      <x:c r="N4558" s="77" t="str">
        <x:v>是</x:v>
      </x:c>
    </x:row>
    <x:row r="4559">
      <x:c r="A4559" s="77" t="str">
        <x:v>5706</x:v>
      </x:c>
      <x:c r="B4559" s="77" t="str">
        <x:v>鳳凰</x:v>
      </x:c>
      <x:c r="C4559" s="125" t="n">
        <x:v>45839</x:v>
      </x:c>
      <x:c r="D4559" s="120" t="n">
        <x:v>265315</x:v>
      </x:c>
      <x:c r="E4559" s="120" t="n">
        <x:v>323391.2356283801</x:v>
      </x:c>
      <x:c r="F4559" s="120" t="n">
        <x:v>446504.427100039</x:v>
      </x:c>
      <x:c r="G4559" s="120" t="n">
        <x:v>309711.992131529</x:v>
      </x:c>
      <x:c r="H4559" s="119" t="n">
        <x:v>0.2188954097144153</x:v>
      </x:c>
      <x:c r="I4559" s="119" t="n">
        <x:f>IFERROR(ABS(F4559-D4559)/ABS(D4559),"")</x:f>
        <x:v>0.6829219120669356</x:v>
      </x:c>
      <x:c r="J4559" s="119" t="n">
        <x:f>IFERROR(ABS(G4559-D4559)/ABS(D4559),"")</x:f>
        <x:v>0.16733690945302387</x:v>
      </x:c>
      <x:c r="K4559" s="120" t="n">
        <x:f>E4559-D4559</x:f>
        <x:v>58076.23562838009</x:v>
      </x:c>
      <x:c r="L4559" s="77" t="str">
        <x:v>weighted_hybrid</x:v>
      </x:c>
      <x:c r="M4559" s="77" t="str">
        <x:v>是</x:v>
      </x:c>
      <x:c r="N4559" s="77" t="str">
        <x:v>是</x:v>
      </x:c>
    </x:row>
    <x:row r="4560">
      <x:c r="A4560" s="77" t="str">
        <x:v>5706</x:v>
      </x:c>
      <x:c r="B4560" s="77" t="str">
        <x:v>鳳凰</x:v>
      </x:c>
      <x:c r="C4560" s="125" t="n">
        <x:v>45870</x:v>
      </x:c>
      <x:c r="D4560" s="120" t="n">
        <x:v>231867</x:v>
      </x:c>
      <x:c r="E4560" s="120" t="n">
        <x:v>258200.4789789047</x:v>
      </x:c>
      <x:c r="F4560" s="120" t="n">
        <x:v>314045.9927708618</x:v>
      </x:c>
      <x:c r="G4560" s="120" t="n">
        <x:v>251995.42189090946</x:v>
      </x:c>
      <x:c r="H4560" s="119" t="n">
        <x:v>0.11357148269872251</x:v>
      </x:c>
      <x:c r="I4560" s="119" t="n">
        <x:f>IFERROR(ABS(F4560-D4560)/ABS(D4560),"")</x:f>
        <x:v>0.35442297856470206</x:v>
      </x:c>
      <x:c r="J4560" s="119" t="n">
        <x:f>IFERROR(ABS(G4560-D4560)/ABS(D4560),"")</x:f>
        <x:v>0.08681020538028035</x:v>
      </x:c>
      <x:c r="K4560" s="120" t="n">
        <x:f>E4560-D4560</x:f>
        <x:v>26333.47897890469</x:v>
      </x:c>
      <x:c r="L4560" s="77" t="str">
        <x:v>weighted_hybrid</x:v>
      </x:c>
      <x:c r="M4560" s="77" t="str">
        <x:v>是</x:v>
      </x:c>
      <x:c r="N4560" s="77" t="str">
        <x:v>是</x:v>
      </x:c>
    </x:row>
    <x:row r="4561">
      <x:c r="A4561" s="77" t="str">
        <x:v>5706</x:v>
      </x:c>
      <x:c r="B4561" s="77" t="str">
        <x:v>鳳凰</x:v>
      </x:c>
      <x:c r="C4561" s="125" t="n">
        <x:v>45901</x:v>
      </x:c>
      <x:c r="D4561" s="120" t="n">
        <x:v>277635</x:v>
      </x:c>
      <x:c r="E4561" s="120" t="n">
        <x:v>238102.88222259484</x:v>
      </x:c>
      <x:c r="F4561" s="120" t="n">
        <x:v>255368.7106694584</x:v>
      </x:c>
      <x:c r="G4561" s="120" t="n">
        <x:v>236184.45683961</x:v>
      </x:c>
      <x:c r="H4561" s="119" t="n">
        <x:v>0.14238881184794844</x:v>
      </x:c>
      <x:c r="I4561" s="119" t="n">
        <x:f>IFERROR(ABS(F4561-D4561)/ABS(D4561),"")</x:f>
        <x:v>0.08019986432021033</x:v>
      </x:c>
      <x:c r="J4561" s="119" t="n">
        <x:f>IFERROR(ABS(G4561-D4561)/ABS(D4561),"")</x:f>
        <x:v>0.14929869490658595</x:v>
      </x:c>
      <x:c r="K4561" s="120" t="n">
        <x:f>E4561-D4561</x:f>
        <x:v>-39532.11777740516</x:v>
      </x:c>
      <x:c r="L4561" s="77" t="str">
        <x:v>weighted_hybrid</x:v>
      </x:c>
      <x:c r="M4561" s="77" t="str">
        <x:v>是</x:v>
      </x:c>
      <x:c r="N4561" s="77" t="str">
        <x:v>是</x:v>
      </x:c>
    </x:row>
    <x:row r="4562">
      <x:c r="A4562" s="77" t="str">
        <x:v>5706</x:v>
      </x:c>
      <x:c r="B4562" s="77" t="str">
        <x:v>鳳凰</x:v>
      </x:c>
      <x:c r="C4562" s="125" t="n">
        <x:v>45931</x:v>
      </x:c>
      <x:c r="D4562" s="120" t="n">
        <x:v>371597</x:v>
      </x:c>
      <x:c r="E4562" s="120" t="n">
        <x:v>309063.0052636274</x:v>
      </x:c>
      <x:c r="F4562" s="120" t="n">
        <x:v>250528.46811124304</x:v>
      </x:c>
      <x:c r="G4562" s="120" t="n">
        <x:v>315566.84272500343</x:v>
      </x:c>
      <x:c r="H4562" s="119" t="n">
        <x:v>0.1682844445363461</x:v>
      </x:c>
      <x:c r="I4562" s="119" t="n">
        <x:f>IFERROR(ABS(F4562-D4562)/ABS(D4562),"")</x:f>
        <x:v>0.32580599921085734</x:v>
      </x:c>
      <x:c r="J4562" s="119" t="n">
        <x:f>IFERROR(ABS(G4562-D4562)/ABS(D4562),"")</x:f>
        <x:v>0.15078204957251154</x:v>
      </x:c>
      <x:c r="K4562" s="120" t="n">
        <x:f>E4562-D4562</x:f>
        <x:v>-62533.99473637261</x:v>
      </x:c>
      <x:c r="L4562" s="77" t="str">
        <x:v>weighted_hybrid</x:v>
      </x:c>
      <x:c r="M4562" s="77" t="str">
        <x:v>是</x:v>
      </x:c>
      <x:c r="N4562" s="77" t="str">
        <x:v>是</x:v>
      </x:c>
    </x:row>
    <x:row r="4563">
      <x:c r="A4563" s="77" t="str">
        <x:v>5706</x:v>
      </x:c>
      <x:c r="B4563" s="77" t="str">
        <x:v>鳳凰</x:v>
      </x:c>
      <x:c r="C4563" s="125" t="n">
        <x:v>45962</x:v>
      </x:c>
      <x:c r="D4563" s="120" t="n">
        <x:v>221496</x:v>
      </x:c>
      <x:c r="E4563" s="120" t="n">
        <x:v>327702.7006647147</x:v>
      </x:c>
      <x:c r="F4563" s="120" t="n">
        <x:v>311179.5219463319</x:v>
      </x:c>
      <x:c r="G4563" s="120" t="n">
        <x:v>329538.6094112016</x:v>
      </x:c>
      <x:c r="H4563" s="119" t="n">
        <x:v>0.47949714967635837</x:v>
      </x:c>
      <x:c r="I4563" s="119" t="n">
        <x:f>IFERROR(ABS(F4563-D4563)/ABS(D4563),"")</x:f>
        <x:v>0.40489905888292294</x:v>
      </x:c>
      <x:c r="J4563" s="119" t="n">
        <x:f>IFERROR(ABS(G4563-D4563)/ABS(D4563),"")</x:f>
        <x:v>0.4877858264311844</x:v>
      </x:c>
      <x:c r="K4563" s="120" t="n">
        <x:f>E4563-D4563</x:f>
        <x:v>106206.70066471468</x:v>
      </x:c>
      <x:c r="L4563" s="77" t="str">
        <x:v>weighted_hybrid</x:v>
      </x:c>
      <x:c r="M4563" s="77" t="str">
        <x:v>是</x:v>
      </x:c>
      <x:c r="N4563" s="77" t="str">
        <x:v>是</x:v>
      </x:c>
    </x:row>
    <x:row r="4564">
      <x:c r="A4564" s="77" t="str">
        <x:v>5706</x:v>
      </x:c>
      <x:c r="B4564" s="77" t="str">
        <x:v>鳳凰</x:v>
      </x:c>
      <x:c r="C4564" s="125" t="n">
        <x:v>45992</x:v>
      </x:c>
      <x:c r="D4564" s="120" t="n">
        <x:v>148755</x:v>
      </x:c>
      <x:c r="E4564" s="120" t="n">
        <x:v>179999.80059094628</x:v>
      </x:c>
      <x:c r="F4564" s="120" t="n">
        <x:v>198172.7893955297</x:v>
      </x:c>
      <x:c r="G4564" s="120" t="n">
        <x:v>177980.57961265923</x:v>
      </x:c>
      <x:c r="H4564" s="119" t="n">
        <x:v>0.2100420193670551</x:v>
      </x:c>
      <x:c r="I4564" s="119" t="n">
        <x:f>IFERROR(ABS(F4564-D4564)/ABS(D4564),"")</x:f>
        <x:v>0.3322092662131</x:v>
      </x:c>
      <x:c r="J4564" s="119" t="n">
        <x:f>IFERROR(ABS(G4564-D4564)/ABS(D4564),"")</x:f>
        <x:v>0.19646788082860564</x:v>
      </x:c>
      <x:c r="K4564" s="120" t="n">
        <x:f>E4564-D4564</x:f>
        <x:v>31244.80059094628</x:v>
      </x:c>
      <x:c r="L4564" s="77" t="str">
        <x:v>weighted_hybrid</x:v>
      </x:c>
      <x:c r="M4564" s="77" t="str">
        <x:v>是</x:v>
      </x:c>
      <x:c r="N4564" s="77" t="str">
        <x:v>是</x:v>
      </x:c>
    </x:row>
    <x:row r="4565">
      <x:c r="A4565" s="77" t="str">
        <x:v>5906</x:v>
      </x:c>
      <x:c r="B4565" s="77" t="str">
        <x:v>台南-KY</x:v>
      </x:c>
      <x:c r="C4565" s="125" t="n">
        <x:v>45658</x:v>
      </x:c>
      <x:c r="D4565" s="120" t="n">
        <x:v>245326</x:v>
      </x:c>
      <x:c r="E4565" s="120" t="n">
        <x:v>151771.16629937143</x:v>
      </x:c>
      <x:c r="F4565" s="120" t="n">
        <x:v>178585.33289345072</x:v>
      </x:c>
      <x:c r="G4565" s="120" t="n">
        <x:v>148791.81445558483</x:v>
      </x:c>
      <x:c r="H4565" s="119" t="n">
        <x:v>0.38134903638680195</x:v>
      </x:c>
      <x:c r="I4565" s="119" t="n">
        <x:f>IFERROR(ABS(F4565-D4565)/ABS(D4565),"")</x:f>
        <x:v>0.27204889455886977</x:v>
      </x:c>
      <x:c r="J4565" s="119" t="n">
        <x:f>IFERROR(ABS(G4565-D4565)/ABS(D4565),"")</x:f>
        <x:v>0.39349349658990557</x:v>
      </x:c>
      <x:c r="K4565" s="120" t="n">
        <x:f>E4565-D4565</x:f>
        <x:v>-93554.83370062857</x:v>
      </x:c>
      <x:c r="L4565" s="77" t="str">
        <x:v>weighted_hybrid</x:v>
      </x:c>
      <x:c r="M4565" s="77" t="str">
        <x:v>是</x:v>
      </x:c>
      <x:c r="N4565" s="77" t="str">
        <x:v>是</x:v>
      </x:c>
    </x:row>
    <x:row r="4566">
      <x:c r="A4566" s="77" t="str">
        <x:v>5906</x:v>
      </x:c>
      <x:c r="B4566" s="77" t="str">
        <x:v>台南-KY</x:v>
      </x:c>
      <x:c r="C4566" s="125" t="n">
        <x:v>45689</x:v>
      </x:c>
      <x:c r="D4566" s="120" t="n">
        <x:v>125838</x:v>
      </x:c>
      <x:c r="E4566" s="120" t="n">
        <x:v>205052.89189304702</x:v>
      </x:c>
      <x:c r="F4566" s="120" t="n">
        <x:v>156101.10440844088</x:v>
      </x:c>
      <x:c r="G4566" s="120" t="n">
        <x:v>210491.9793913366</x:v>
      </x:c>
      <x:c r="H4566" s="119" t="n">
        <x:v>0.6294989740225292</x:v>
      </x:c>
      <x:c r="I4566" s="119" t="n">
        <x:f>IFERROR(ABS(F4566-D4566)/ABS(D4566),"")</x:f>
        <x:v>0.24049257305774788</x:v>
      </x:c>
      <x:c r="J4566" s="119" t="n">
        <x:f>IFERROR(ABS(G4566-D4566)/ABS(D4566),"")</x:f>
        <x:v>0.6727219074630604</x:v>
      </x:c>
      <x:c r="K4566" s="120" t="n">
        <x:f>E4566-D4566</x:f>
        <x:v>79214.89189304702</x:v>
      </x:c>
      <x:c r="L4566" s="77" t="str">
        <x:v>weighted_hybrid</x:v>
      </x:c>
      <x:c r="M4566" s="77" t="str">
        <x:v>是</x:v>
      </x:c>
      <x:c r="N4566" s="77" t="str">
        <x:v>是</x:v>
      </x:c>
    </x:row>
    <x:row r="4567">
      <x:c r="A4567" s="77" t="str">
        <x:v>5906</x:v>
      </x:c>
      <x:c r="B4567" s="77" t="str">
        <x:v>台南-KY</x:v>
      </x:c>
      <x:c r="C4567" s="125" t="n">
        <x:v>45717</x:v>
      </x:c>
      <x:c r="D4567" s="120" t="n">
        <x:v>107534</x:v>
      </x:c>
      <x:c r="E4567" s="120" t="n">
        <x:v>115471.89537800165</x:v>
      </x:c>
      <x:c r="F4567" s="120" t="n">
        <x:v>124868.0361437996</x:v>
      </x:c>
      <x:c r="G4567" s="120" t="n">
        <x:v>114427.87973735743</x:v>
      </x:c>
      <x:c r="H4567" s="119" t="n">
        <x:v>0.07381754029424782</x:v>
      </x:c>
      <x:c r="I4567" s="119" t="n">
        <x:f>IFERROR(ABS(F4567-D4567)/ABS(D4567),"")</x:f>
        <x:v>0.16119586497107521</x:v>
      </x:c>
      <x:c r="J4567" s="119" t="n">
        <x:f>IFERROR(ABS(G4567-D4567)/ABS(D4567),"")</x:f>
        <x:v>0.06410883755237817</x:v>
      </x:c>
      <x:c r="K4567" s="120" t="n">
        <x:f>E4567-D4567</x:f>
        <x:v>7937.895378001645</x:v>
      </x:c>
      <x:c r="L4567" s="77" t="str">
        <x:v>weighted_hybrid</x:v>
      </x:c>
      <x:c r="M4567" s="77" t="str">
        <x:v>是</x:v>
      </x:c>
      <x:c r="N4567" s="77" t="str">
        <x:v>是</x:v>
      </x:c>
    </x:row>
    <x:row r="4568">
      <x:c r="A4568" s="77" t="str">
        <x:v>5906</x:v>
      </x:c>
      <x:c r="B4568" s="77" t="str">
        <x:v>台南-KY</x:v>
      </x:c>
      <x:c r="C4568" s="125" t="n">
        <x:v>45748</x:v>
      </x:c>
      <x:c r="D4568" s="120" t="n">
        <x:v>121379</x:v>
      </x:c>
      <x:c r="E4568" s="120" t="n">
        <x:v>111881.50571919477</x:v>
      </x:c>
      <x:c r="F4568" s="120" t="n">
        <x:v>113071.8758864005</x:v>
      </x:c>
      <x:c r="G4568" s="120" t="n">
        <x:v>111749.24236728302</x:v>
      </x:c>
      <x:c r="H4568" s="119" t="n">
        <x:v>0.07824660180760452</x:v>
      </x:c>
      <x:c r="I4568" s="119" t="n">
        <x:f>IFERROR(ABS(F4568-D4568)/ABS(D4568),"")</x:f>
        <x:v>0.06843954978702653</x:v>
      </x:c>
      <x:c r="J4568" s="119" t="n">
        <x:f>IFERROR(ABS(G4568-D4568)/ABS(D4568),"")</x:f>
        <x:v>0.07933627425433544</x:v>
      </x:c>
      <x:c r="K4568" s="120" t="n">
        <x:f>E4568-D4568</x:f>
        <x:v>-9497.49428080523</x:v>
      </x:c>
      <x:c r="L4568" s="77" t="str">
        <x:v>weighted_hybrid</x:v>
      </x:c>
      <x:c r="M4568" s="77" t="str">
        <x:v>是</x:v>
      </x:c>
      <x:c r="N4568" s="77" t="str">
        <x:v>是</x:v>
      </x:c>
    </x:row>
    <x:row r="4569">
      <x:c r="A4569" s="77" t="str">
        <x:v>5906</x:v>
      </x:c>
      <x:c r="B4569" s="77" t="str">
        <x:v>台南-KY</x:v>
      </x:c>
      <x:c r="C4569" s="125" t="n">
        <x:v>45778</x:v>
      </x:c>
      <x:c r="D4569" s="120" t="n">
        <x:v>122518</x:v>
      </x:c>
      <x:c r="E4569" s="120" t="n">
        <x:v>113481.4807614403</x:v>
      </x:c>
      <x:c r="F4569" s="120" t="n">
        <x:v>113962.80937225344</x:v>
      </x:c>
      <x:c r="G4569" s="120" t="n">
        <x:v>113427.99980468328</x:v>
      </x:c>
      <x:c r="H4569" s="119" t="n">
        <x:v>0.07375666627401446</x:v>
      </x:c>
      <x:c r="I4569" s="119" t="n">
        <x:f>IFERROR(ABS(F4569-D4569)/ABS(D4569),"")</x:f>
        <x:v>0.06982803039346512</x:v>
      </x:c>
      <x:c r="J4569" s="119" t="n">
        <x:f>IFERROR(ABS(G4569-D4569)/ABS(D4569),"")</x:f>
        <x:v>0.07419318137185331</x:v>
      </x:c>
      <x:c r="K4569" s="120" t="n">
        <x:f>E4569-D4569</x:f>
        <x:v>-9036.519238559704</x:v>
      </x:c>
      <x:c r="L4569" s="77" t="str">
        <x:v>weighted_hybrid</x:v>
      </x:c>
      <x:c r="M4569" s="77" t="str">
        <x:v>是</x:v>
      </x:c>
      <x:c r="N4569" s="77" t="str">
        <x:v>是</x:v>
      </x:c>
    </x:row>
    <x:row r="4570">
      <x:c r="A4570" s="77" t="str">
        <x:v>5906</x:v>
      </x:c>
      <x:c r="B4570" s="77" t="str">
        <x:v>台南-KY</x:v>
      </x:c>
      <x:c r="C4570" s="125" t="n">
        <x:v>45809</x:v>
      </x:c>
      <x:c r="D4570" s="120" t="n">
        <x:v>115972</x:v>
      </x:c>
      <x:c r="E4570" s="120" t="n">
        <x:v>112733.08988774527</x:v>
      </x:c>
      <x:c r="F4570" s="120" t="n">
        <x:v>97301.28258805387</x:v>
      </x:c>
      <x:c r="G4570" s="120" t="n">
        <x:v>114447.73514326653</x:v>
      </x:c>
      <x:c r="H4570" s="119" t="n">
        <x:v>0.02792838023190709</x:v>
      </x:c>
      <x:c r="I4570" s="119" t="n">
        <x:f>IFERROR(ABS(F4570-D4570)/ABS(D4570),"")</x:f>
        <x:v>0.16099332090458152</x:v>
      </x:c>
      <x:c r="J4570" s="119" t="n">
        <x:f>IFERROR(ABS(G4570-D4570)/ABS(D4570),"")</x:f>
        <x:v>0.01314338682383221</x:v>
      </x:c>
      <x:c r="K4570" s="120" t="n">
        <x:f>E4570-D4570</x:f>
        <x:v>-3238.910112254729</x:v>
      </x:c>
      <x:c r="L4570" s="77" t="str">
        <x:v>weighted_hybrid</x:v>
      </x:c>
      <x:c r="M4570" s="77" t="str">
        <x:v>是</x:v>
      </x:c>
      <x:c r="N4570" s="77" t="str">
        <x:v>是</x:v>
      </x:c>
    </x:row>
    <x:row r="4571">
      <x:c r="A4571" s="77" t="str">
        <x:v>5906</x:v>
      </x:c>
      <x:c r="B4571" s="77" t="str">
        <x:v>台南-KY</x:v>
      </x:c>
      <x:c r="C4571" s="125" t="n">
        <x:v>45839</x:v>
      </x:c>
      <x:c r="D4571" s="120" t="n">
        <x:v>132837</x:v>
      </x:c>
      <x:c r="E4571" s="120" t="n">
        <x:v>125849.56755239164</x:v>
      </x:c>
      <x:c r="F4571" s="120" t="n">
        <x:v>135893.7809951179</x:v>
      </x:c>
      <x:c r="G4571" s="120" t="n">
        <x:v>124733.54383653315</x:v>
      </x:c>
      <x:c r="H4571" s="119" t="n">
        <x:v>0.052601552636752986</x:v>
      </x:c>
      <x:c r="I4571" s="119" t="n">
        <x:f>IFERROR(ABS(F4571-D4571)/ABS(D4571),"")</x:f>
        <x:v>0.02301151783853827</x:v>
      </x:c>
      <x:c r="J4571" s="119" t="n">
        <x:f>IFERROR(ABS(G4571-D4571)/ABS(D4571),"")</x:f>
        <x:v>0.061003004911785494</x:v>
      </x:c>
      <x:c r="K4571" s="120" t="n">
        <x:f>E4571-D4571</x:f>
        <x:v>-6987.432447608357</x:v>
      </x:c>
      <x:c r="L4571" s="77" t="str">
        <x:v>weighted_hybrid</x:v>
      </x:c>
      <x:c r="M4571" s="77" t="str">
        <x:v>是</x:v>
      </x:c>
      <x:c r="N4571" s="77" t="str">
        <x:v>是</x:v>
      </x:c>
    </x:row>
    <x:row r="4572">
      <x:c r="A4572" s="77" t="str">
        <x:v>5906</x:v>
      </x:c>
      <x:c r="B4572" s="77" t="str">
        <x:v>台南-KY</x:v>
      </x:c>
      <x:c r="C4572" s="125" t="n">
        <x:v>45870</x:v>
      </x:c>
      <x:c r="D4572" s="120" t="n">
        <x:v>130847</x:v>
      </x:c>
      <x:c r="E4572" s="120" t="n">
        <x:v>132756.584442976</x:v>
      </x:c>
      <x:c r="F4572" s="120" t="n">
        <x:v>152015.74780859693</x:v>
      </x:c>
      <x:c r="G4572" s="120" t="n">
        <x:v>130616.67740235142</x:v>
      </x:c>
      <x:c r="H4572" s="119" t="n">
        <x:v>0.0145940254111748</x:v>
      </x:c>
      <x:c r="I4572" s="119" t="n">
        <x:f>IFERROR(ABS(F4572-D4572)/ABS(D4572),"")</x:f>
        <x:v>0.1617824467400623</x:v>
      </x:c>
      <x:c r="J4572" s="119" t="n">
        <x:f>IFERROR(ABS(G4572-D4572)/ABS(D4572),"")</x:f>
        <x:v>0.0017602436253684429</x:v>
      </x:c>
      <x:c r="K4572" s="120" t="n">
        <x:f>E4572-D4572</x:f>
        <x:v>1909.584442975989</x:v>
      </x:c>
      <x:c r="L4572" s="77" t="str">
        <x:v>weighted_hybrid</x:v>
      </x:c>
      <x:c r="M4572" s="77" t="str">
        <x:v>是</x:v>
      </x:c>
      <x:c r="N4572" s="77" t="str">
        <x:v>是</x:v>
      </x:c>
    </x:row>
    <x:row r="4573">
      <x:c r="A4573" s="77" t="str">
        <x:v>5906</x:v>
      </x:c>
      <x:c r="B4573" s="77" t="str">
        <x:v>台南-KY</x:v>
      </x:c>
      <x:c r="C4573" s="125" t="n">
        <x:v>45901</x:v>
      </x:c>
      <x:c r="D4573" s="120" t="n">
        <x:v>94594</x:v>
      </x:c>
      <x:c r="E4573" s="120" t="n">
        <x:v>117273.6485195644</x:v>
      </x:c>
      <x:c r="F4573" s="120" t="n">
        <x:v>112696.86730916136</x:v>
      </x:c>
      <x:c r="G4573" s="120" t="n">
        <x:v>117782.17976516475</x:v>
      </x:c>
      <x:c r="H4573" s="119" t="n">
        <x:v>0.23975779139865538</x:v>
      </x:c>
      <x:c r="I4573" s="119" t="n">
        <x:f>IFERROR(ABS(F4573-D4573)/ABS(D4573),"")</x:f>
        <x:v>0.19137437162147028</x:v>
      </x:c>
      <x:c r="J4573" s="119" t="n">
        <x:f>IFERROR(ABS(G4573-D4573)/ABS(D4573),"")</x:f>
        <x:v>0.24513372692945376</x:v>
      </x:c>
      <x:c r="K4573" s="120" t="n">
        <x:f>E4573-D4573</x:f>
        <x:v>22679.648519564405</x:v>
      </x:c>
      <x:c r="L4573" s="77" t="str">
        <x:v>weighted_hybrid</x:v>
      </x:c>
      <x:c r="M4573" s="77" t="str">
        <x:v>是</x:v>
      </x:c>
      <x:c r="N4573" s="77" t="str">
        <x:v>是</x:v>
      </x:c>
    </x:row>
    <x:row r="4574">
      <x:c r="A4574" s="77" t="str">
        <x:v>5906</x:v>
      </x:c>
      <x:c r="B4574" s="77" t="str">
        <x:v>台南-KY</x:v>
      </x:c>
      <x:c r="C4574" s="125" t="n">
        <x:v>45931</x:v>
      </x:c>
      <x:c r="D4574" s="120" t="n">
        <x:v>166099</x:v>
      </x:c>
      <x:c r="E4574" s="120" t="n">
        <x:v>112225.06861074085</x:v>
      </x:c>
      <x:c r="F4574" s="120" t="n">
        <x:v>148044.7254412125</x:v>
      </x:c>
      <x:c r="G4574" s="120" t="n">
        <x:v>108245.10674068845</x:v>
      </x:c>
      <x:c r="H4574" s="119" t="n">
        <x:v>0.324348318709078</x:v>
      </x:c>
      <x:c r="I4574" s="119" t="n">
        <x:f>IFERROR(ABS(F4574-D4574)/ABS(D4574),"")</x:f>
        <x:v>0.10869586547051756</x:v>
      </x:c>
      <x:c r="J4574" s="119" t="n">
        <x:f>IFERROR(ABS(G4574-D4574)/ABS(D4574),"")</x:f>
        <x:v>0.34830970240225134</x:v>
      </x:c>
      <x:c r="K4574" s="120" t="n">
        <x:f>E4574-D4574</x:f>
        <x:v>-53873.931389259145</x:v>
      </x:c>
      <x:c r="L4574" s="77" t="str">
        <x:v>weighted_hybrid</x:v>
      </x:c>
      <x:c r="M4574" s="77" t="str">
        <x:v>是</x:v>
      </x:c>
      <x:c r="N4574" s="77" t="str">
        <x:v>是</x:v>
      </x:c>
    </x:row>
    <x:row r="4575">
      <x:c r="A4575" s="77" t="str">
        <x:v>5906</x:v>
      </x:c>
      <x:c r="B4575" s="77" t="str">
        <x:v>台南-KY</x:v>
      </x:c>
      <x:c r="C4575" s="125" t="n">
        <x:v>45962</x:v>
      </x:c>
      <x:c r="D4575" s="120" t="n">
        <x:v>176575</x:v>
      </x:c>
      <x:c r="E4575" s="120" t="n">
        <x:v>164668.16953193123</x:v>
      </x:c>
      <x:c r="F4575" s="120" t="n">
        <x:v>172894.7576004772</x:v>
      </x:c>
      <x:c r="G4575" s="120" t="n">
        <x:v>163754.10419098166</x:v>
      </x:c>
      <x:c r="H4575" s="119" t="n">
        <x:v>0.06743214196839174</x:v>
      </x:c>
      <x:c r="I4575" s="119" t="n">
        <x:f>IFERROR(ABS(F4575-D4575)/ABS(D4575),"")</x:f>
        <x:v>0.02084237519197396</x:v>
      </x:c>
      <x:c r="J4575" s="119" t="n">
        <x:f>IFERROR(ABS(G4575-D4575)/ABS(D4575),"")</x:f>
        <x:v>0.07260878272132716</x:v>
      </x:c>
      <x:c r="K4575" s="120" t="n">
        <x:f>E4575-D4575</x:f>
        <x:v>-11906.830468068772</x:v>
      </x:c>
      <x:c r="L4575" s="77" t="str">
        <x:v>weighted_hybrid</x:v>
      </x:c>
      <x:c r="M4575" s="77" t="str">
        <x:v>是</x:v>
      </x:c>
      <x:c r="N4575" s="77" t="str">
        <x:v>是</x:v>
      </x:c>
    </x:row>
    <x:row r="4576">
      <x:c r="A4576" s="77" t="str">
        <x:v>5906</x:v>
      </x:c>
      <x:c r="B4576" s="77" t="str">
        <x:v>台南-KY</x:v>
      </x:c>
      <x:c r="C4576" s="125" t="n">
        <x:v>45992</x:v>
      </x:c>
      <x:c r="D4576" s="120" t="n">
        <x:v>142206</x:v>
      </x:c>
      <x:c r="E4576" s="120" t="n">
        <x:v>164904.75536766357</x:v>
      </x:c>
      <x:c r="F4576" s="120" t="n">
        <x:v>181774.33993353657</x:v>
      </x:c>
      <x:c r="G4576" s="120" t="n">
        <x:v>163030.35708256657</x:v>
      </x:c>
      <x:c r="H4576" s="119" t="n">
        <x:v>0.15961883020170436</x:v>
      </x:c>
      <x:c r="I4576" s="119" t="n">
        <x:f>IFERROR(ABS(F4576-D4576)/ABS(D4576),"")</x:f>
        <x:v>0.2782466276636469</x:v>
      </x:c>
      <x:c r="J4576" s="119" t="n">
        <x:f>IFERROR(ABS(G4576-D4576)/ABS(D4576),"")</x:f>
        <x:v>0.14643796381704405</x:v>
      </x:c>
      <x:c r="K4576" s="120" t="n">
        <x:f>E4576-D4576</x:f>
        <x:v>22698.755367663573</x:v>
      </x:c>
      <x:c r="L4576" s="77" t="str">
        <x:v>weighted_hybrid</x:v>
      </x:c>
      <x:c r="M4576" s="77" t="str">
        <x:v>是</x:v>
      </x:c>
      <x:c r="N4576" s="77" t="str">
        <x:v>是</x:v>
      </x:c>
    </x:row>
    <x:row r="4577">
      <x:c r="A4577" s="77" t="str">
        <x:v>6024</x:v>
      </x:c>
      <x:c r="B4577" s="77" t="str">
        <x:v>群益期</x:v>
      </x:c>
      <x:c r="C4577" s="125" t="n">
        <x:v>45658</x:v>
      </x:c>
      <x:c r="D4577" s="120" t="n">
        <x:v>202261</x:v>
      </x:c>
      <x:c r="E4577" s="120" t="n">
        <x:v>215094.3177310678</x:v>
      </x:c>
      <x:c r="F4577" s="120" t="n">
        <x:v>198428.0539736392</x:v>
      </x:c>
      <x:c r="G4577" s="120" t="n">
        <x:v>216946.1248152265</x:v>
      </x:c>
      <x:c r="H4577" s="119" t="n">
        <x:v>0.06344929438234657</x:v>
      </x:c>
      <x:c r="I4577" s="119" t="n">
        <x:f>IFERROR(ABS(F4577-D4577)/ABS(D4577),"")</x:f>
        <x:v>0.018950494788223093</x:v>
      </x:c>
      <x:c r="J4577" s="119" t="n">
        <x:f>IFERROR(ABS(G4577-D4577)/ABS(D4577),"")</x:f>
        <x:v>0.07260482651240972</x:v>
      </x:c>
      <x:c r="K4577" s="120" t="n">
        <x:f>E4577-D4577</x:f>
        <x:v>12833.3177310678</x:v>
      </x:c>
      <x:c r="L4577" s="77" t="str">
        <x:v>weighted_hybrid</x:v>
      </x:c>
      <x:c r="M4577" s="77" t="str">
        <x:v>是</x:v>
      </x:c>
      <x:c r="N4577" s="77" t="str">
        <x:v>是</x:v>
      </x:c>
    </x:row>
    <x:row r="4578">
      <x:c r="A4578" s="77" t="str">
        <x:v>6024</x:v>
      </x:c>
      <x:c r="B4578" s="77" t="str">
        <x:v>群益期</x:v>
      </x:c>
      <x:c r="C4578" s="125" t="n">
        <x:v>45689</x:v>
      </x:c>
      <x:c r="D4578" s="120" t="n">
        <x:v>193367</x:v>
      </x:c>
      <x:c r="E4578" s="120" t="n">
        <x:v>187324.40117975383</x:v>
      </x:c>
      <x:c r="F4578" s="120" t="n">
        <x:v>200430.105910547</x:v>
      </x:c>
      <x:c r="G4578" s="120" t="n">
        <x:v>185868.21176522123</x:v>
      </x:c>
      <x:c r="H4578" s="119" t="n">
        <x:v>0.03124937978169064</x:v>
      </x:c>
      <x:c r="I4578" s="119" t="n">
        <x:f>IFERROR(ABS(F4578-D4578)/ABS(D4578),"")</x:f>
        <x:v>0.0365269457071113</x:v>
      </x:c>
      <x:c r="J4578" s="119" t="n">
        <x:f>IFERROR(ABS(G4578-D4578)/ABS(D4578),"")</x:f>
        <x:v>0.03878008261377985</x:v>
      </x:c>
      <x:c r="K4578" s="120" t="n">
        <x:f>E4578-D4578</x:f>
        <x:v>-6042.598820246174</x:v>
      </x:c>
      <x:c r="L4578" s="77" t="str">
        <x:v>weighted_hybrid</x:v>
      </x:c>
      <x:c r="M4578" s="77" t="str">
        <x:v>是</x:v>
      </x:c>
      <x:c r="N4578" s="77" t="str">
        <x:v>是</x:v>
      </x:c>
    </x:row>
    <x:row r="4579">
      <x:c r="A4579" s="77" t="str">
        <x:v>6024</x:v>
      </x:c>
      <x:c r="B4579" s="77" t="str">
        <x:v>群益期</x:v>
      </x:c>
      <x:c r="C4579" s="125" t="n">
        <x:v>45717</x:v>
      </x:c>
      <x:c r="D4579" s="120" t="n">
        <x:v>308480</x:v>
      </x:c>
      <x:c r="E4579" s="120" t="n">
        <x:v>230676.89501369267</x:v>
      </x:c>
      <x:c r="F4579" s="120" t="n">
        <x:v>270175.58037231205</x:v>
      </x:c>
      <x:c r="G4579" s="120" t="n">
        <x:v>226288.1521960683</x:v>
      </x:c>
      <x:c r="H4579" s="119" t="n">
        <x:v>0.2522144222844506</x:v>
      </x:c>
      <x:c r="I4579" s="119" t="n">
        <x:f>IFERROR(ABS(F4579-D4579)/ABS(D4579),"")</x:f>
        <x:v>0.12417148478892619</x:v>
      </x:c>
      <x:c r="J4579" s="119" t="n">
        <x:f>IFERROR(ABS(G4579-D4579)/ABS(D4579),"")</x:f>
        <x:v>0.26644141533950894</x:v>
      </x:c>
      <x:c r="K4579" s="120" t="n">
        <x:f>E4579-D4579</x:f>
        <x:v>-77803.10498630733</x:v>
      </x:c>
      <x:c r="L4579" s="77" t="str">
        <x:v>weighted_hybrid</x:v>
      </x:c>
      <x:c r="M4579" s="77" t="str">
        <x:v>是</x:v>
      </x:c>
      <x:c r="N4579" s="77" t="str">
        <x:v>是</x:v>
      </x:c>
    </x:row>
    <x:row r="4580">
      <x:c r="A4580" s="77" t="str">
        <x:v>6024</x:v>
      </x:c>
      <x:c r="B4580" s="77" t="str">
        <x:v>群益期</x:v>
      </x:c>
      <x:c r="C4580" s="125" t="n">
        <x:v>45748</x:v>
      </x:c>
      <x:c r="D4580" s="120" t="n">
        <x:v>400290</x:v>
      </x:c>
      <x:c r="E4580" s="120" t="n">
        <x:v>333079.37378774094</x:v>
      </x:c>
      <x:c r="F4580" s="120" t="n">
        <x:v>235421.99832889787</x:v>
      </x:c>
      <x:c r="G4580" s="120" t="n">
        <x:v>343930.19328316796</x:v>
      </x:c>
      <x:c r="H4580" s="119" t="n">
        <x:v>0.16790483452561658</x:v>
      </x:c>
      <x:c r="I4580" s="119" t="n">
        <x:f>IFERROR(ABS(F4580-D4580)/ABS(D4580),"")</x:f>
        <x:v>0.41187139741462975</x:v>
      </x:c>
      <x:c r="J4580" s="119" t="n">
        <x:f>IFERROR(ABS(G4580-D4580)/ABS(D4580),"")</x:f>
        <x:v>0.14079743864905953</x:v>
      </x:c>
      <x:c r="K4580" s="120" t="n">
        <x:f>E4580-D4580</x:f>
        <x:v>-67210.62621225906</x:v>
      </x:c>
      <x:c r="L4580" s="77" t="str">
        <x:v>weighted_hybrid</x:v>
      </x:c>
      <x:c r="M4580" s="77" t="str">
        <x:v>是</x:v>
      </x:c>
      <x:c r="N4580" s="77" t="str">
        <x:v>是</x:v>
      </x:c>
    </x:row>
    <x:row r="4581">
      <x:c r="A4581" s="77" t="str">
        <x:v>6024</x:v>
      </x:c>
      <x:c r="B4581" s="77" t="str">
        <x:v>群益期</x:v>
      </x:c>
      <x:c r="C4581" s="125" t="n">
        <x:v>45778</x:v>
      </x:c>
      <x:c r="D4581" s="120" t="n">
        <x:v>243394</x:v>
      </x:c>
      <x:c r="E4581" s="120" t="n">
        <x:v>334282.7532012742</x:v>
      </x:c>
      <x:c r="F4581" s="120" t="n">
        <x:v>270899.6606469459</x:v>
      </x:c>
      <x:c r="G4581" s="120" t="n">
        <x:v>341325.31904064404</x:v>
      </x:c>
      <x:c r="H4581" s="119" t="n">
        <x:v>0.37342232430246514</x:v>
      </x:c>
      <x:c r="I4581" s="119" t="n">
        <x:f>IFERROR(ABS(F4581-D4581)/ABS(D4581),"")</x:f>
        <x:v>0.11300878676937755</x:v>
      </x:c>
      <x:c r="J4581" s="119" t="n">
        <x:f>IFERROR(ABS(G4581-D4581)/ABS(D4581),"")</x:f>
        <x:v>0.40235716180614167</x:v>
      </x:c>
      <x:c r="K4581" s="120" t="n">
        <x:f>E4581-D4581</x:f>
        <x:v>90888.7532012742</x:v>
      </x:c>
      <x:c r="L4581" s="77" t="str">
        <x:v>weighted_hybrid</x:v>
      </x:c>
      <x:c r="M4581" s="77" t="str">
        <x:v>是</x:v>
      </x:c>
      <x:c r="N4581" s="77" t="str">
        <x:v>是</x:v>
      </x:c>
    </x:row>
    <x:row r="4582">
      <x:c r="A4582" s="77" t="str">
        <x:v>6024</x:v>
      </x:c>
      <x:c r="B4582" s="77" t="str">
        <x:v>群益期</x:v>
      </x:c>
      <x:c r="C4582" s="125" t="n">
        <x:v>45809</x:v>
      </x:c>
      <x:c r="D4582" s="120" t="n">
        <x:v>234454</x:v>
      </x:c>
      <x:c r="E4582" s="120" t="n">
        <x:v>226538.62624279739</x:v>
      </x:c>
      <x:c r="F4582" s="120" t="n">
        <x:v>242699.26400045928</x:v>
      </x:c>
      <x:c r="G4582" s="120" t="n">
        <x:v>224742.9998252794</x:v>
      </x:c>
      <x:c r="H4582" s="119" t="n">
        <x:v>0.033760881696207425</x:v>
      </x:c>
      <x:c r="I4582" s="119" t="n">
        <x:f>IFERROR(ABS(F4582-D4582)/ABS(D4582),"")</x:f>
        <x:v>0.03516793912861066</x:v>
      </x:c>
      <x:c r="J4582" s="119" t="n">
        <x:f>IFERROR(ABS(G4582-D4582)/ABS(D4582),"")</x:f>
        <x:v>0.041419639565631626</x:v>
      </x:c>
      <x:c r="K4582" s="120" t="n">
        <x:f>E4582-D4582</x:f>
        <x:v>-7915.373757202615</x:v>
      </x:c>
      <x:c r="L4582" s="77" t="str">
        <x:v>weighted_hybrid</x:v>
      </x:c>
      <x:c r="M4582" s="77" t="str">
        <x:v>是</x:v>
      </x:c>
      <x:c r="N4582" s="77" t="str">
        <x:v>是</x:v>
      </x:c>
    </x:row>
    <x:row r="4583">
      <x:c r="A4583" s="77" t="str">
        <x:v>6024</x:v>
      </x:c>
      <x:c r="B4583" s="77" t="str">
        <x:v>群益期</x:v>
      </x:c>
      <x:c r="C4583" s="125" t="n">
        <x:v>45839</x:v>
      </x:c>
      <x:c r="D4583" s="120" t="n">
        <x:v>226934</x:v>
      </x:c>
      <x:c r="E4583" s="120" t="n">
        <x:v>301029.0260412472</x:v>
      </x:c>
      <x:c r="F4583" s="120" t="n">
        <x:v>306372.9872219781</x:v>
      </x:c>
      <x:c r="G4583" s="120" t="n">
        <x:v>300435.2525767215</x:v>
      </x:c>
      <x:c r="H4583" s="119" t="n">
        <x:v>0.32650473724187296</x:v>
      </x:c>
      <x:c r="I4583" s="119" t="n">
        <x:f>IFERROR(ABS(F4583-D4583)/ABS(D4583),"")</x:f>
        <x:v>0.3500532631601174</x:v>
      </x:c>
      <x:c r="J4583" s="119" t="n">
        <x:f>IFERROR(ABS(G4583-D4583)/ABS(D4583),"")</x:f>
        <x:v>0.32388823436206776</x:v>
      </x:c>
      <x:c r="K4583" s="120" t="n">
        <x:f>E4583-D4583</x:f>
        <x:v>74095.02604124718</x:v>
      </x:c>
      <x:c r="L4583" s="77" t="str">
        <x:v>weighted_hybrid</x:v>
      </x:c>
      <x:c r="M4583" s="77" t="str">
        <x:v>是</x:v>
      </x:c>
      <x:c r="N4583" s="77" t="str">
        <x:v>是</x:v>
      </x:c>
    </x:row>
    <x:row r="4584">
      <x:c r="A4584" s="77" t="str">
        <x:v>6024</x:v>
      </x:c>
      <x:c r="B4584" s="77" t="str">
        <x:v>群益期</x:v>
      </x:c>
      <x:c r="C4584" s="125" t="n">
        <x:v>45870</x:v>
      </x:c>
      <x:c r="D4584" s="120" t="n">
        <x:v>204090</x:v>
      </x:c>
      <x:c r="E4584" s="120" t="n">
        <x:v>284971.89458230353</x:v>
      </x:c>
      <x:c r="F4584" s="120" t="n">
        <x:v>311013.13649684016</x:v>
      </x:c>
      <x:c r="G4584" s="120" t="n">
        <x:v>282078.4232584661</x:v>
      </x:c>
      <x:c r="H4584" s="119" t="n">
        <x:v>0.3963050349468545</x:v>
      </x:c>
      <x:c r="I4584" s="119" t="n">
        <x:f>IFERROR(ABS(F4584-D4584)/ABS(D4584),"")</x:f>
        <x:v>0.5239018888570737</x:v>
      </x:c>
      <x:c r="J4584" s="119" t="n">
        <x:f>IFERROR(ABS(G4584-D4584)/ABS(D4584),"")</x:f>
        <x:v>0.3821276067346079</x:v>
      </x:c>
      <x:c r="K4584" s="120" t="n">
        <x:f>E4584-D4584</x:f>
        <x:v>80881.89458230353</x:v>
      </x:c>
      <x:c r="L4584" s="77" t="str">
        <x:v>weighted_hybrid</x:v>
      </x:c>
      <x:c r="M4584" s="77" t="str">
        <x:v>是</x:v>
      </x:c>
      <x:c r="N4584" s="77" t="str">
        <x:v>是</x:v>
      </x:c>
    </x:row>
    <x:row r="4585">
      <x:c r="A4585" s="77" t="str">
        <x:v>6024</x:v>
      </x:c>
      <x:c r="B4585" s="77" t="str">
        <x:v>群益期</x:v>
      </x:c>
      <x:c r="C4585" s="125" t="n">
        <x:v>45901</x:v>
      </x:c>
      <x:c r="D4585" s="120" t="n">
        <x:v>302256</x:v>
      </x:c>
      <x:c r="E4585" s="120" t="n">
        <x:v>198833.35308288658</x:v>
      </x:c>
      <x:c r="F4585" s="120" t="n">
        <x:v>213041.83114042555</x:v>
      </x:c>
      <x:c r="G4585" s="120" t="n">
        <x:v>197254.63329871558</x:v>
      </x:c>
      <x:c r="H4585" s="119" t="n">
        <x:v>0.34216904517069446</x:v>
      </x:c>
      <x:c r="I4585" s="119" t="n">
        <x:f>IFERROR(ABS(F4585-D4585)/ABS(D4585),"")</x:f>
        <x:v>0.2951609525024299</x:v>
      </x:c>
      <x:c r="J4585" s="119" t="n">
        <x:f>IFERROR(ABS(G4585-D4585)/ABS(D4585),"")</x:f>
        <x:v>0.3473921665782794</x:v>
      </x:c>
      <x:c r="K4585" s="120" t="n">
        <x:f>E4585-D4585</x:f>
        <x:v>-103422.64691711342</x:v>
      </x:c>
      <x:c r="L4585" s="77" t="str">
        <x:v>weighted_hybrid</x:v>
      </x:c>
      <x:c r="M4585" s="77" t="str">
        <x:v>是</x:v>
      </x:c>
      <x:c r="N4585" s="77" t="str">
        <x:v>是</x:v>
      </x:c>
    </x:row>
    <x:row r="4586">
      <x:c r="A4586" s="77" t="str">
        <x:v>6024</x:v>
      </x:c>
      <x:c r="B4586" s="77" t="str">
        <x:v>群益期</x:v>
      </x:c>
      <x:c r="C4586" s="125" t="n">
        <x:v>45931</x:v>
      </x:c>
      <x:c r="D4586" s="120" t="n">
        <x:v>218138</x:v>
      </x:c>
      <x:c r="E4586" s="120" t="n">
        <x:v>231902.84791465857</x:v>
      </x:c>
      <x:c r="F4586" s="120" t="n">
        <x:v>247436.3097403128</x:v>
      </x:c>
      <x:c r="G4586" s="120" t="n">
        <x:v>230176.9077118081</x:v>
      </x:c>
      <x:c r="H4586" s="119" t="n">
        <x:v>0.06310155917198551</x:v>
      </x:c>
      <x:c r="I4586" s="119" t="n">
        <x:f>IFERROR(ABS(F4586-D4586)/ABS(D4586),"")</x:f>
        <x:v>0.13431089374759467</x:v>
      </x:c>
      <x:c r="J4586" s="119" t="n">
        <x:f>IFERROR(ABS(G4586-D4586)/ABS(D4586),"")</x:f>
        <x:v>0.05518941088580671</x:v>
      </x:c>
      <x:c r="K4586" s="120" t="n">
        <x:f>E4586-D4586</x:f>
        <x:v>13764.847914658574</x:v>
      </x:c>
      <x:c r="L4586" s="77" t="str">
        <x:v>weighted_hybrid</x:v>
      </x:c>
      <x:c r="M4586" s="77" t="str">
        <x:v>是</x:v>
      </x:c>
      <x:c r="N4586" s="77" t="str">
        <x:v>是</x:v>
      </x:c>
    </x:row>
    <x:row r="4587">
      <x:c r="A4587" s="77" t="str">
        <x:v>6024</x:v>
      </x:c>
      <x:c r="B4587" s="77" t="str">
        <x:v>群益期</x:v>
      </x:c>
      <x:c r="C4587" s="125" t="n">
        <x:v>45962</x:v>
      </x:c>
      <x:c r="D4587" s="120" t="n">
        <x:v>213497</x:v>
      </x:c>
      <x:c r="E4587" s="120" t="n">
        <x:v>218036.28756600863</x:v>
      </x:c>
      <x:c r="F4587" s="120" t="n">
        <x:v>227690.1401167778</x:v>
      </x:c>
      <x:c r="G4587" s="120" t="n">
        <x:v>216963.63728258983</x:v>
      </x:c>
      <x:c r="H4587" s="119" t="n">
        <x:v>0.0212615988328109</x:v>
      </x:c>
      <x:c r="I4587" s="119" t="n">
        <x:f>IFERROR(ABS(F4587-D4587)/ABS(D4587),"")</x:f>
        <x:v>0.06647934217706944</x:v>
      </x:c>
      <x:c r="J4587" s="119" t="n">
        <x:f>IFERROR(ABS(G4587-D4587)/ABS(D4587),"")</x:f>
        <x:v>0.016237405127893265</x:v>
      </x:c>
      <x:c r="K4587" s="120" t="n">
        <x:f>E4587-D4587</x:f>
        <x:v>4539.287566008628</x:v>
      </x:c>
      <x:c r="L4587" s="77" t="str">
        <x:v>weighted_hybrid</x:v>
      </x:c>
      <x:c r="M4587" s="77" t="str">
        <x:v>是</x:v>
      </x:c>
      <x:c r="N4587" s="77" t="str">
        <x:v>是</x:v>
      </x:c>
    </x:row>
    <x:row r="4588">
      <x:c r="A4588" s="77" t="str">
        <x:v>6024</x:v>
      </x:c>
      <x:c r="B4588" s="77" t="str">
        <x:v>群益期</x:v>
      </x:c>
      <x:c r="C4588" s="125" t="n">
        <x:v>45992</x:v>
      </x:c>
      <x:c r="D4588" s="120" t="n">
        <x:v>153512</x:v>
      </x:c>
      <x:c r="E4588" s="120" t="n">
        <x:v>210748.76070264835</x:v>
      </x:c>
      <x:c r="F4588" s="120" t="n">
        <x:v>224053.31927011773</x:v>
      </x:c>
      <x:c r="G4588" s="120" t="n">
        <x:v>209270.47641737395</x:v>
      </x:c>
      <x:c r="H4588" s="119" t="n">
        <x:v>0.3728487721002159</x:v>
      </x:c>
      <x:c r="I4588" s="119" t="n">
        <x:f>IFERROR(ABS(F4588-D4588)/ABS(D4588),"")</x:f>
        <x:v>0.4595166454095949</x:v>
      </x:c>
      <x:c r="J4588" s="119" t="n">
        <x:f>IFERROR(ABS(G4588-D4588)/ABS(D4588),"")</x:f>
        <x:v>0.3632190083991737</x:v>
      </x:c>
      <x:c r="K4588" s="120" t="n">
        <x:f>E4588-D4588</x:f>
        <x:v>57236.760702648346</x:v>
      </x:c>
      <x:c r="L4588" s="77" t="str">
        <x:v>weighted_hybrid</x:v>
      </x:c>
      <x:c r="M4588" s="77" t="str">
        <x:v>是</x:v>
      </x:c>
      <x:c r="N4588" s="77" t="str">
        <x:v>是</x:v>
      </x:c>
    </x:row>
    <x:row r="4589">
      <x:c r="A4589" s="77" t="str">
        <x:v>6103</x:v>
      </x:c>
      <x:c r="B4589" s="77" t="str">
        <x:v>合邦</x:v>
      </x:c>
      <x:c r="C4589" s="125" t="n">
        <x:v>45658</x:v>
      </x:c>
      <x:c r="D4589" s="120" t="n">
        <x:v>7634</x:v>
      </x:c>
      <x:c r="E4589" s="120" t="n">
        <x:v>2321.1053711404916</x:v>
      </x:c>
      <x:c r="F4589" s="120" t="n">
        <x:v>2176.6999407619824</x:v>
      </x:c>
      <x:c r="G4589" s="120" t="n">
        <x:v>2337.150418960326</x:v>
      </x:c>
      <x:c r="H4589" s="119" t="n">
        <x:v>0.695951614993386</x:v>
      </x:c>
      <x:c r="I4589" s="119" t="n">
        <x:f>IFERROR(ABS(F4589-D4589)/ABS(D4589),"")</x:f>
        <x:v>0.7148677049041154</x:v>
      </x:c>
      <x:c r="J4589" s="119" t="n">
        <x:f>IFERROR(ABS(G4589-D4589)/ABS(D4589),"")</x:f>
        <x:v>0.6938498272255271</x:v>
      </x:c>
      <x:c r="K4589" s="120" t="n">
        <x:f>E4589-D4589</x:f>
        <x:v>-5312.894628859509</x:v>
      </x:c>
      <x:c r="L4589" s="77" t="str">
        <x:v>weighted_hybrid</x:v>
      </x:c>
      <x:c r="M4589" s="77" t="str">
        <x:v>是</x:v>
      </x:c>
      <x:c r="N4589" s="77" t="str">
        <x:v>是</x:v>
      </x:c>
    </x:row>
    <x:row r="4590">
      <x:c r="A4590" s="77" t="str">
        <x:v>6103</x:v>
      </x:c>
      <x:c r="B4590" s="77" t="str">
        <x:v>合邦</x:v>
      </x:c>
      <x:c r="C4590" s="125" t="n">
        <x:v>45689</x:v>
      </x:c>
      <x:c r="D4590" s="120" t="n">
        <x:v>9467</x:v>
      </x:c>
      <x:c r="E4590" s="120" t="n">
        <x:v>6473.138716030444</x:v>
      </x:c>
      <x:c r="F4590" s="120" t="n">
        <x:v>3610.106383577152</x:v>
      </x:c>
      <x:c r="G4590" s="120" t="n">
        <x:v>6791.253419636366</x:v>
      </x:c>
      <x:c r="H4590" s="119" t="n">
        <x:v>0.31624181725673983</x:v>
      </x:c>
      <x:c r="I4590" s="119" t="n">
        <x:f>IFERROR(ABS(F4590-D4590)/ABS(D4590),"")</x:f>
        <x:v>0.618664161447433</x:v>
      </x:c>
      <x:c r="J4590" s="119" t="n">
        <x:f>IFERROR(ABS(G4590-D4590)/ABS(D4590),"")</x:f>
        <x:v>0.28263933456888496</x:v>
      </x:c>
      <x:c r="K4590" s="120" t="n">
        <x:f>E4590-D4590</x:f>
        <x:v>-2993.861283969556</x:v>
      </x:c>
      <x:c r="L4590" s="77" t="str">
        <x:v>weighted_hybrid</x:v>
      </x:c>
      <x:c r="M4590" s="77" t="str">
        <x:v>是</x:v>
      </x:c>
      <x:c r="N4590" s="77" t="str">
        <x:v>是</x:v>
      </x:c>
    </x:row>
    <x:row r="4591">
      <x:c r="A4591" s="77" t="str">
        <x:v>6103</x:v>
      </x:c>
      <x:c r="B4591" s="77" t="str">
        <x:v>合邦</x:v>
      </x:c>
      <x:c r="C4591" s="125" t="n">
        <x:v>45717</x:v>
      </x:c>
      <x:c r="D4591" s="120" t="n">
        <x:v>9454</x:v>
      </x:c>
      <x:c r="E4591" s="120" t="n">
        <x:v>6480.792584396665</x:v>
      </x:c>
      <x:c r="F4591" s="120" t="n">
        <x:v>4715.871943057378</x:v>
      </x:c>
      <x:c r="G4591" s="120" t="n">
        <x:v>6676.894877878807</x:v>
      </x:c>
      <x:c r="H4591" s="119" t="n">
        <x:v>0.3144920050352586</x:v>
      </x:c>
      <x:c r="I4591" s="119" t="n">
        <x:f>IFERROR(ABS(F4591-D4591)/ABS(D4591),"")</x:f>
        <x:v>0.5011770739308887</x:v>
      </x:c>
      <x:c r="J4591" s="119" t="n">
        <x:f>IFERROR(ABS(G4591-D4591)/ABS(D4591),"")</x:f>
        <x:v>0.2937492196024109</x:v>
      </x:c>
      <x:c r="K4591" s="120" t="n">
        <x:f>E4591-D4591</x:f>
        <x:v>-2973.207415603335</x:v>
      </x:c>
      <x:c r="L4591" s="77" t="str">
        <x:v>weighted_hybrid</x:v>
      </x:c>
      <x:c r="M4591" s="77" t="str">
        <x:v>是</x:v>
      </x:c>
      <x:c r="N4591" s="77" t="str">
        <x:v>是</x:v>
      </x:c>
    </x:row>
    <x:row r="4592">
      <x:c r="A4592" s="77" t="str">
        <x:v>6103</x:v>
      </x:c>
      <x:c r="B4592" s="77" t="str">
        <x:v>合邦</x:v>
      </x:c>
      <x:c r="C4592" s="125" t="n">
        <x:v>45748</x:v>
      </x:c>
      <x:c r="D4592" s="120" t="n">
        <x:v>5184</x:v>
      </x:c>
      <x:c r="E4592" s="120" t="n">
        <x:v>7532.589980167742</x:v>
      </x:c>
      <x:c r="F4592" s="120" t="n">
        <x:v>11038.04692379546</x:v>
      </x:c>
      <x:c r="G4592" s="120" t="n">
        <x:v>7143.094764209107</x:v>
      </x:c>
      <x:c r="H4592" s="119" t="n">
        <x:v>0.4530459066681602</x:v>
      </x:c>
      <x:c r="I4592" s="119" t="n">
        <x:f>IFERROR(ABS(F4592-D4592)/ABS(D4592),"")</x:f>
        <x:v>1.1292528788185687</x:v>
      </x:c>
      <x:c r="J4592" s="119" t="n">
        <x:f>IFERROR(ABS(G4592-D4592)/ABS(D4592),"")</x:f>
        <x:v>0.3779117986514481</x:v>
      </x:c>
      <x:c r="K4592" s="120" t="n">
        <x:f>E4592-D4592</x:f>
        <x:v>2348.5899801677424</x:v>
      </x:c>
      <x:c r="L4592" s="77" t="str">
        <x:v>weighted_hybrid</x:v>
      </x:c>
      <x:c r="M4592" s="77" t="str">
        <x:v>是</x:v>
      </x:c>
      <x:c r="N4592" s="77" t="str">
        <x:v>是</x:v>
      </x:c>
    </x:row>
    <x:row r="4593">
      <x:c r="A4593" s="77" t="str">
        <x:v>6103</x:v>
      </x:c>
      <x:c r="B4593" s="77" t="str">
        <x:v>合邦</x:v>
      </x:c>
      <x:c r="C4593" s="125" t="n">
        <x:v>45778</x:v>
      </x:c>
      <x:c r="D4593" s="120" t="n">
        <x:v>4695</x:v>
      </x:c>
      <x:c r="E4593" s="120" t="n">
        <x:v>6565.179652078206</x:v>
      </x:c>
      <x:c r="F4593" s="120" t="n">
        <x:v>8867.444797186889</x:v>
      </x:c>
      <x:c r="G4593" s="120" t="n">
        <x:v>6309.372413732797</x:v>
      </x:c>
      <x:c r="H4593" s="119" t="n">
        <x:v>0.39833432419131126</x:v>
      </x:c>
      <x:c r="I4593" s="119" t="n">
        <x:f>IFERROR(ABS(F4593-D4593)/ABS(D4593),"")</x:f>
        <x:v>0.8886996373135013</x:v>
      </x:c>
      <x:c r="J4593" s="119" t="n">
        <x:f>IFERROR(ABS(G4593-D4593)/ABS(D4593),"")</x:f>
        <x:v>0.3438492893999568</x:v>
      </x:c>
      <x:c r="K4593" s="120" t="n">
        <x:f>E4593-D4593</x:f>
        <x:v>1870.1796520782063</x:v>
      </x:c>
      <x:c r="L4593" s="77" t="str">
        <x:v>weighted_hybrid</x:v>
      </x:c>
      <x:c r="M4593" s="77" t="str">
        <x:v>是</x:v>
      </x:c>
      <x:c r="N4593" s="77" t="str">
        <x:v>是</x:v>
      </x:c>
    </x:row>
    <x:row r="4594">
      <x:c r="A4594" s="77" t="str">
        <x:v>6103</x:v>
      </x:c>
      <x:c r="B4594" s="77" t="str">
        <x:v>合邦</x:v>
      </x:c>
      <x:c r="C4594" s="125" t="n">
        <x:v>45809</x:v>
      </x:c>
      <x:c r="D4594" s="120" t="n">
        <x:v>8037</x:v>
      </x:c>
      <x:c r="E4594" s="120" t="n">
        <x:v>8190.669362768246</x:v>
      </x:c>
      <x:c r="F4594" s="120" t="n">
        <x:v>9245.131599812708</x:v>
      </x:c>
      <x:c r="G4594" s="120" t="n">
        <x:v>8073.506891985528</x:v>
      </x:c>
      <x:c r="H4594" s="119" t="n">
        <x:v>0.01912023923954786</x:v>
      </x:c>
      <x:c r="I4594" s="119" t="n">
        <x:f>IFERROR(ABS(F4594-D4594)/ABS(D4594),"")</x:f>
        <x:v>0.15032121436017276</x:v>
      </x:c>
      <x:c r="J4594" s="119" t="n">
        <x:f>IFERROR(ABS(G4594-D4594)/ABS(D4594),"")</x:f>
        <x:v>0.004542353115033911</x:v>
      </x:c>
      <x:c r="K4594" s="120" t="n">
        <x:f>E4594-D4594</x:f>
        <x:v>153.66936276824617</x:v>
      </x:c>
      <x:c r="L4594" s="77" t="str">
        <x:v>weighted_hybrid</x:v>
      </x:c>
      <x:c r="M4594" s="77" t="str">
        <x:v>是</x:v>
      </x:c>
      <x:c r="N4594" s="77" t="str">
        <x:v>是</x:v>
      </x:c>
    </x:row>
    <x:row r="4595">
      <x:c r="A4595" s="77" t="str">
        <x:v>6103</x:v>
      </x:c>
      <x:c r="B4595" s="77" t="str">
        <x:v>合邦</x:v>
      </x:c>
      <x:c r="C4595" s="125" t="n">
        <x:v>45839</x:v>
      </x:c>
      <x:c r="D4595" s="120" t="n">
        <x:v>9257</x:v>
      </x:c>
      <x:c r="E4595" s="120" t="n">
        <x:v>7573.959590030802</x:v>
      </x:c>
      <x:c r="F4595" s="120" t="n">
        <x:v>8085.9674365467135</x:v>
      </x:c>
      <x:c r="G4595" s="120" t="n">
        <x:v>7517.069829306812</x:v>
      </x:c>
      <x:c r="H4595" s="119" t="n">
        <x:v>0.18181272658195938</x:v>
      </x:c>
      <x:c r="I4595" s="119" t="n">
        <x:f>IFERROR(ABS(F4595-D4595)/ABS(D4595),"")</x:f>
        <x:v>0.12650238343451295</x:v>
      </x:c>
      <x:c r="J4595" s="119" t="n">
        <x:f>IFERROR(ABS(G4595-D4595)/ABS(D4595),"")</x:f>
        <x:v>0.187958320265009</x:v>
      </x:c>
      <x:c r="K4595" s="120" t="n">
        <x:f>E4595-D4595</x:f>
        <x:v>-1683.0404099691978</x:v>
      </x:c>
      <x:c r="L4595" s="77" t="str">
        <x:v>weighted_hybrid</x:v>
      </x:c>
      <x:c r="M4595" s="77" t="str">
        <x:v>是</x:v>
      </x:c>
      <x:c r="N4595" s="77" t="str">
        <x:v>是</x:v>
      </x:c>
    </x:row>
    <x:row r="4596">
      <x:c r="A4596" s="77" t="str">
        <x:v>6103</x:v>
      </x:c>
      <x:c r="B4596" s="77" t="str">
        <x:v>合邦</x:v>
      </x:c>
      <x:c r="C4596" s="125" t="n">
        <x:v>45870</x:v>
      </x:c>
      <x:c r="D4596" s="120" t="n">
        <x:v>8685</x:v>
      </x:c>
      <x:c r="E4596" s="120" t="n">
        <x:v>8030.352313168632</x:v>
      </x:c>
      <x:c r="F4596" s="120" t="n">
        <x:v>7848.039568529621</x:v>
      </x:c>
      <x:c r="G4596" s="120" t="n">
        <x:v>8050.609284795188</x:v>
      </x:c>
      <x:c r="H4596" s="119" t="n">
        <x:v>0.07537682059083115</x:v>
      </x:c>
      <x:c r="I4596" s="119" t="n">
        <x:f>IFERROR(ABS(F4596-D4596)/ABS(D4596),"")</x:f>
        <x:v>0.09636850103285886</x:v>
      </x:c>
      <x:c r="J4596" s="119" t="n">
        <x:f>IFERROR(ABS(G4596-D4596)/ABS(D4596),"")</x:f>
        <x:v>0.07304441165282813</x:v>
      </x:c>
      <x:c r="K4596" s="120" t="n">
        <x:f>E4596-D4596</x:f>
        <x:v>-654.6476868313684</x:v>
      </x:c>
      <x:c r="L4596" s="77" t="str">
        <x:v>weighted_hybrid</x:v>
      </x:c>
      <x:c r="M4596" s="77" t="str">
        <x:v>是</x:v>
      </x:c>
      <x:c r="N4596" s="77" t="str">
        <x:v>是</x:v>
      </x:c>
    </x:row>
    <x:row r="4597">
      <x:c r="A4597" s="77" t="str">
        <x:v>6103</x:v>
      </x:c>
      <x:c r="B4597" s="77" t="str">
        <x:v>合邦</x:v>
      </x:c>
      <x:c r="C4597" s="125" t="n">
        <x:v>45901</x:v>
      </x:c>
      <x:c r="D4597" s="120" t="n">
        <x:v>6640</x:v>
      </x:c>
      <x:c r="E4597" s="120" t="n">
        <x:v>9264.808563472605</x:v>
      </x:c>
      <x:c r="F4597" s="120" t="n">
        <x:v>7943.997268635038</x:v>
      </x:c>
      <x:c r="G4597" s="120" t="n">
        <x:v>9411.565374010113</x:v>
      </x:c>
      <x:c r="H4597" s="119" t="n">
        <x:v>0.39530249449888627</x:v>
      </x:c>
      <x:c r="I4597" s="119" t="n">
        <x:f>IFERROR(ABS(F4597-D4597)/ABS(D4597),"")</x:f>
        <x:v>0.19638513081852987</x:v>
      </x:c>
      <x:c r="J4597" s="119" t="n">
        <x:f>IFERROR(ABS(G4597-D4597)/ABS(D4597),"")</x:f>
        <x:v>0.41740442379670384</x:v>
      </x:c>
      <x:c r="K4597" s="120" t="n">
        <x:f>E4597-D4597</x:f>
        <x:v>2624.808563472605</x:v>
      </x:c>
      <x:c r="L4597" s="77" t="str">
        <x:v>weighted_hybrid</x:v>
      </x:c>
      <x:c r="M4597" s="77" t="str">
        <x:v>是</x:v>
      </x:c>
      <x:c r="N4597" s="77" t="str">
        <x:v>是</x:v>
      </x:c>
    </x:row>
    <x:row r="4598">
      <x:c r="A4598" s="77" t="str">
        <x:v>6103</x:v>
      </x:c>
      <x:c r="B4598" s="77" t="str">
        <x:v>合邦</x:v>
      </x:c>
      <x:c r="C4598" s="125" t="n">
        <x:v>45931</x:v>
      </x:c>
      <x:c r="D4598" s="120" t="n">
        <x:v>7008</x:v>
      </x:c>
      <x:c r="E4598" s="120" t="n">
        <x:v>7344.3031745791</x:v>
      </x:c>
      <x:c r="F4598" s="120" t="n">
        <x:v>5612.468660767446</x:v>
      </x:c>
      <x:c r="G4598" s="120" t="n">
        <x:v>7536.729231669284</x:v>
      </x:c>
      <x:c r="H4598" s="119" t="n">
        <x:v>0.04798846669222323</x:v>
      </x:c>
      <x:c r="I4598" s="119" t="n">
        <x:f>IFERROR(ABS(F4598-D4598)/ABS(D4598),"")</x:f>
        <x:v>0.1991340381324992</x:v>
      </x:c>
      <x:c r="J4598" s="119" t="n">
        <x:f>IFERROR(ABS(G4598-D4598)/ABS(D4598),"")</x:f>
        <x:v>0.07544652278385898</x:v>
      </x:c>
      <x:c r="K4598" s="120" t="n">
        <x:f>E4598-D4598</x:f>
        <x:v>336.3031745791004</x:v>
      </x:c>
      <x:c r="L4598" s="77" t="str">
        <x:v>weighted_hybrid</x:v>
      </x:c>
      <x:c r="M4598" s="77" t="str">
        <x:v>是</x:v>
      </x:c>
      <x:c r="N4598" s="77" t="str">
        <x:v>是</x:v>
      </x:c>
    </x:row>
    <x:row r="4599">
      <x:c r="A4599" s="77" t="str">
        <x:v>6103</x:v>
      </x:c>
      <x:c r="B4599" s="77" t="str">
        <x:v>合邦</x:v>
      </x:c>
      <x:c r="C4599" s="125" t="n">
        <x:v>45962</x:v>
      </x:c>
      <x:c r="D4599" s="120" t="n">
        <x:v>7228</x:v>
      </x:c>
      <x:c r="E4599" s="120" t="n">
        <x:v>8101.796934254267</x:v>
      </x:c>
      <x:c r="F4599" s="120" t="n">
        <x:v>9694.562736165932</x:v>
      </x:c>
      <x:c r="G4599" s="120" t="n">
        <x:v>7924.822956264082</x:v>
      </x:c>
      <x:c r="H4599" s="119" t="n">
        <x:v>0.12089055537552122</x:v>
      </x:c>
      <x:c r="I4599" s="119" t="n">
        <x:f>IFERROR(ABS(F4599-D4599)/ABS(D4599),"")</x:f>
        <x:v>0.3412510703051925</x:v>
      </x:c>
      <x:c r="J4599" s="119" t="n">
        <x:f>IFERROR(ABS(G4599-D4599)/ABS(D4599),"")</x:f>
        <x:v>0.09640605371666876</x:v>
      </x:c>
      <x:c r="K4599" s="120" t="n">
        <x:f>E4599-D4599</x:f>
        <x:v>873.7969342542674</x:v>
      </x:c>
      <x:c r="L4599" s="77" t="str">
        <x:v>weighted_hybrid</x:v>
      </x:c>
      <x:c r="M4599" s="77" t="str">
        <x:v>是</x:v>
      </x:c>
      <x:c r="N4599" s="77" t="str">
        <x:v>是</x:v>
      </x:c>
    </x:row>
    <x:row r="4600">
      <x:c r="A4600" s="77" t="str">
        <x:v>6103</x:v>
      </x:c>
      <x:c r="B4600" s="77" t="str">
        <x:v>合邦</x:v>
      </x:c>
      <x:c r="C4600" s="125" t="n">
        <x:v>45992</x:v>
      </x:c>
      <x:c r="D4600" s="120" t="n">
        <x:v>8265</x:v>
      </x:c>
      <x:c r="E4600" s="120" t="n">
        <x:v>3255.369787347757</x:v>
      </x:c>
      <x:c r="F4600" s="120" t="n">
        <x:v>3059.8832351907304</x:v>
      </x:c>
      <x:c r="G4600" s="120" t="n">
        <x:v>3277.0905153652043</x:v>
      </x:c>
      <x:c r="H4600" s="119" t="n">
        <x:v>0.6061258575501806</x:v>
      </x:c>
      <x:c r="I4600" s="119" t="n">
        <x:f>IFERROR(ABS(F4600-D4600)/ABS(D4600),"")</x:f>
        <x:v>0.6297781929593793</x:v>
      </x:c>
      <x:c r="J4600" s="119" t="n">
        <x:f>IFERROR(ABS(G4600-D4600)/ABS(D4600),"")</x:f>
        <x:v>0.603497820282492</x:v>
      </x:c>
      <x:c r="K4600" s="120" t="n">
        <x:f>E4600-D4600</x:f>
        <x:v>-5009.630212652242</x:v>
      </x:c>
      <x:c r="L4600" s="77" t="str">
        <x:v>weighted_hybrid</x:v>
      </x:c>
      <x:c r="M4600" s="77" t="str">
        <x:v>是</x:v>
      </x:c>
      <x:c r="N4600" s="77" t="str">
        <x:v>是</x:v>
      </x:c>
    </x:row>
    <x:row r="4601">
      <x:c r="A4601" s="77" t="str">
        <x:v>6111</x:v>
      </x:c>
      <x:c r="B4601" s="77" t="str">
        <x:v>光聚晶電</x:v>
      </x:c>
      <x:c r="C4601" s="125" t="n">
        <x:v>45658</x:v>
      </x:c>
      <x:c r="D4601" s="120" t="n">
        <x:v>534731</x:v>
      </x:c>
      <x:c r="E4601" s="120" t="n">
        <x:v>584430.3601782221</x:v>
      </x:c>
      <x:c r="F4601" s="120" t="n">
        <x:v>604221.1425078884</x:v>
      </x:c>
      <x:c r="G4601" s="120" t="n">
        <x:v>582231.3843638147</x:v>
      </x:c>
      <x:c r="H4601" s="119" t="n">
        <x:v>0.0929427322863684</x:v>
      </x:c>
      <x:c r="I4601" s="119" t="n">
        <x:f>IFERROR(ABS(F4601-D4601)/ABS(D4601),"")</x:f>
        <x:v>0.12995345792162485</x:v>
      </x:c>
      <x:c r="J4601" s="119" t="n">
        <x:f>IFERROR(ABS(G4601-D4601)/ABS(D4601),"")</x:f>
        <x:v>0.08883042943800663</x:v>
      </x:c>
      <x:c r="K4601" s="120" t="n">
        <x:f>E4601-D4601</x:f>
        <x:v>49699.360178222065</x:v>
      </x:c>
      <x:c r="L4601" s="77" t="str">
        <x:v>weighted_hybrid</x:v>
      </x:c>
      <x:c r="M4601" s="77" t="str">
        <x:v>是</x:v>
      </x:c>
      <x:c r="N4601" s="77" t="str">
        <x:v>是</x:v>
      </x:c>
    </x:row>
    <x:row r="4602">
      <x:c r="A4602" s="77" t="str">
        <x:v>6111</x:v>
      </x:c>
      <x:c r="B4602" s="77" t="str">
        <x:v>光聚晶電</x:v>
      </x:c>
      <x:c r="C4602" s="125" t="n">
        <x:v>45689</x:v>
      </x:c>
      <x:c r="D4602" s="120" t="n">
        <x:v>293724</x:v>
      </x:c>
      <x:c r="E4602" s="120" t="n">
        <x:v>466089.69445854286</x:v>
      </x:c>
      <x:c r="F4602" s="120" t="n">
        <x:v>385723.8205053709</x:v>
      </x:c>
      <x:c r="G4602" s="120" t="n">
        <x:v>475019.23600889527</x:v>
      </x:c>
      <x:c r="H4602" s="119" t="n">
        <x:v>0.586828772788546</x:v>
      </x:c>
      <x:c r="I4602" s="119" t="n">
        <x:f>IFERROR(ABS(F4602-D4602)/ABS(D4602),"")</x:f>
        <x:v>0.3132186014945013</x:v>
      </x:c>
      <x:c r="J4602" s="119" t="n">
        <x:f>IFERROR(ABS(G4602-D4602)/ABS(D4602),"")</x:f>
        <x:v>0.6172299029323286</x:v>
      </x:c>
      <x:c r="K4602" s="120" t="n">
        <x:f>E4602-D4602</x:f>
        <x:v>172365.69445854286</x:v>
      </x:c>
      <x:c r="L4602" s="77" t="str">
        <x:v>weighted_hybrid</x:v>
      </x:c>
      <x:c r="M4602" s="77" t="str">
        <x:v>是</x:v>
      </x:c>
      <x:c r="N4602" s="77" t="str">
        <x:v>是</x:v>
      </x:c>
    </x:row>
    <x:row r="4603">
      <x:c r="A4603" s="77" t="str">
        <x:v>6111</x:v>
      </x:c>
      <x:c r="B4603" s="77" t="str">
        <x:v>光聚晶電</x:v>
      </x:c>
      <x:c r="C4603" s="125" t="n">
        <x:v>45717</x:v>
      </x:c>
      <x:c r="D4603" s="120" t="n">
        <x:v>463860</x:v>
      </x:c>
      <x:c r="E4603" s="120" t="n">
        <x:v>373898.99459565675</x:v>
      </x:c>
      <x:c r="F4603" s="120" t="n">
        <x:v>456401.3968336608</x:v>
      </x:c>
      <x:c r="G4603" s="120" t="n">
        <x:v>364732.0610136563</x:v>
      </x:c>
      <x:c r="H4603" s="119" t="n">
        <x:v>0.19393999354189465</x:v>
      </x:c>
      <x:c r="I4603" s="119" t="n">
        <x:f>IFERROR(ABS(F4603-D4603)/ABS(D4603),"")</x:f>
        <x:v>0.016079427340877032</x:v>
      </x:c>
      <x:c r="J4603" s="119" t="n">
        <x:f>IFERROR(ABS(G4603-D4603)/ABS(D4603),"")</x:f>
        <x:v>0.213702278675341</x:v>
      </x:c>
      <x:c r="K4603" s="120" t="n">
        <x:f>E4603-D4603</x:f>
        <x:v>-89961.00540434325</x:v>
      </x:c>
      <x:c r="L4603" s="77" t="str">
        <x:v>weighted_hybrid</x:v>
      </x:c>
      <x:c r="M4603" s="77" t="str">
        <x:v>是</x:v>
      </x:c>
      <x:c r="N4603" s="77" t="str">
        <x:v>是</x:v>
      </x:c>
    </x:row>
    <x:row r="4604">
      <x:c r="A4604" s="77" t="str">
        <x:v>6111</x:v>
      </x:c>
      <x:c r="B4604" s="77" t="str">
        <x:v>光聚晶電</x:v>
      </x:c>
      <x:c r="C4604" s="125" t="n">
        <x:v>45748</x:v>
      </x:c>
      <x:c r="D4604" s="120" t="n">
        <x:v>432318</x:v>
      </x:c>
      <x:c r="E4604" s="120" t="n">
        <x:v>420851.89283313183</x:v>
      </x:c>
      <x:c r="F4604" s="120" t="n">
        <x:v>449466.1754774163</x:v>
      </x:c>
      <x:c r="G4604" s="120" t="n">
        <x:v>417672.528094878</x:v>
      </x:c>
      <x:c r="H4604" s="119" t="n">
        <x:v>0.026522391311183363</x:v>
      </x:c>
      <x:c r="I4604" s="119" t="n">
        <x:f>IFERROR(ABS(F4604-D4604)/ABS(D4604),"")</x:f>
        <x:v>0.03966565231476902</x:v>
      </x:c>
      <x:c r="J4604" s="119" t="n">
        <x:f>IFERROR(ABS(G4604-D4604)/ABS(D4604),"")</x:f>
        <x:v>0.033876618380733595</x:v>
      </x:c>
      <x:c r="K4604" s="120" t="n">
        <x:f>E4604-D4604</x:f>
        <x:v>-11466.107166868169</x:v>
      </x:c>
      <x:c r="L4604" s="77" t="str">
        <x:v>weighted_hybrid</x:v>
      </x:c>
      <x:c r="M4604" s="77" t="str">
        <x:v>是</x:v>
      </x:c>
      <x:c r="N4604" s="77" t="str">
        <x:v>是</x:v>
      </x:c>
    </x:row>
    <x:row r="4605">
      <x:c r="A4605" s="77" t="str">
        <x:v>6111</x:v>
      </x:c>
      <x:c r="B4605" s="77" t="str">
        <x:v>光聚晶電</x:v>
      </x:c>
      <x:c r="C4605" s="125" t="n">
        <x:v>45778</x:v>
      </x:c>
      <x:c r="D4605" s="120" t="n">
        <x:v>297624</x:v>
      </x:c>
      <x:c r="E4605" s="120" t="n">
        <x:v>407528.96786346886</x:v>
      </x:c>
      <x:c r="F4605" s="120" t="n">
        <x:v>392436.1489747321</x:v>
      </x:c>
      <x:c r="G4605" s="120" t="n">
        <x:v>409205.9477399952</x:v>
      </x:c>
      <x:c r="H4605" s="119" t="n">
        <x:v>0.3692745472927884</x:v>
      </x:c>
      <x:c r="I4605" s="119" t="n">
        <x:f>IFERROR(ABS(F4605-D4605)/ABS(D4605),"")</x:f>
        <x:v>0.31856351965813273</x:v>
      </x:c>
      <x:c r="J4605" s="119" t="n">
        <x:f>IFERROR(ABS(G4605-D4605)/ABS(D4605),"")</x:f>
        <x:v>0.3749091059188614</x:v>
      </x:c>
      <x:c r="K4605" s="120" t="n">
        <x:f>E4605-D4605</x:f>
        <x:v>109904.96786346886</x:v>
      </x:c>
      <x:c r="L4605" s="77" t="str">
        <x:v>weighted_hybrid</x:v>
      </x:c>
      <x:c r="M4605" s="77" t="str">
        <x:v>是</x:v>
      </x:c>
      <x:c r="N4605" s="77" t="str">
        <x:v>是</x:v>
      </x:c>
    </x:row>
    <x:row r="4606">
      <x:c r="A4606" s="77" t="str">
        <x:v>6111</x:v>
      </x:c>
      <x:c r="B4606" s="77" t="str">
        <x:v>光聚晶電</x:v>
      </x:c>
      <x:c r="C4606" s="125" t="n">
        <x:v>45809</x:v>
      </x:c>
      <x:c r="D4606" s="120" t="n">
        <x:v>462453</x:v>
      </x:c>
      <x:c r="E4606" s="120" t="n">
        <x:v>398014.16014808597</x:v>
      </x:c>
      <x:c r="F4606" s="120" t="n">
        <x:v>491301.1323654734</x:v>
      </x:c>
      <x:c r="G4606" s="120" t="n">
        <x:v>387648.9410128207</x:v>
      </x:c>
      <x:c r="H4606" s="119" t="n">
        <x:v>0.13934138139857247</x:v>
      </x:c>
      <x:c r="I4606" s="119" t="n">
        <x:f>IFERROR(ABS(F4606-D4606)/ABS(D4606),"")</x:f>
        <x:v>0.06238067947547831</x:v>
      </x:c>
      <x:c r="J4606" s="119" t="n">
        <x:f>IFERROR(ABS(G4606-D4606)/ABS(D4606),"")</x:f>
        <x:v>0.16175494371791146</x:v>
      </x:c>
      <x:c r="K4606" s="120" t="n">
        <x:f>E4606-D4606</x:f>
        <x:v>-64438.83985191403</x:v>
      </x:c>
      <x:c r="L4606" s="77" t="str">
        <x:v>weighted_hybrid</x:v>
      </x:c>
      <x:c r="M4606" s="77" t="str">
        <x:v>是</x:v>
      </x:c>
      <x:c r="N4606" s="77" t="str">
        <x:v>是</x:v>
      </x:c>
    </x:row>
    <x:row r="4607">
      <x:c r="A4607" s="77" t="str">
        <x:v>6111</x:v>
      </x:c>
      <x:c r="B4607" s="77" t="str">
        <x:v>光聚晶電</x:v>
      </x:c>
      <x:c r="C4607" s="125" t="n">
        <x:v>45839</x:v>
      </x:c>
      <x:c r="D4607" s="120" t="n">
        <x:v>418357</x:v>
      </x:c>
      <x:c r="E4607" s="120" t="n">
        <x:v>332297.86796163034</x:v>
      </x:c>
      <x:c r="F4607" s="120" t="n">
        <x:v>235198.990644562</x:v>
      </x:c>
      <x:c r="G4607" s="120" t="n">
        <x:v>343086.63210797124</x:v>
      </x:c>
      <x:c r="H4607" s="119" t="n">
        <x:v>0.20570740309919436</x:v>
      </x:c>
      <x:c r="I4607" s="119" t="n">
        <x:f>IFERROR(ABS(F4607-D4607)/ABS(D4607),"")</x:f>
        <x:v>0.4378031426638923</x:v>
      </x:c>
      <x:c r="J4607" s="119" t="n">
        <x:f>IFERROR(ABS(G4607-D4607)/ABS(D4607),"")</x:f>
        <x:v>0.17991898759200578</x:v>
      </x:c>
      <x:c r="K4607" s="120" t="n">
        <x:f>E4607-D4607</x:f>
        <x:v>-86059.13203836966</x:v>
      </x:c>
      <x:c r="L4607" s="77" t="str">
        <x:v>weighted_hybrid</x:v>
      </x:c>
      <x:c r="M4607" s="77" t="str">
        <x:v>是</x:v>
      </x:c>
      <x:c r="N4607" s="77" t="str">
        <x:v>是</x:v>
      </x:c>
    </x:row>
    <x:row r="4608">
      <x:c r="A4608" s="77" t="str">
        <x:v>6111</x:v>
      </x:c>
      <x:c r="B4608" s="77" t="str">
        <x:v>光聚晶電</x:v>
      </x:c>
      <x:c r="C4608" s="125" t="n">
        <x:v>45870</x:v>
      </x:c>
      <x:c r="D4608" s="120" t="n">
        <x:v>973016</x:v>
      </x:c>
      <x:c r="E4608" s="120" t="n">
        <x:v>450989.97583001567</x:v>
      </x:c>
      <x:c r="F4608" s="120" t="n">
        <x:v>395306.91510087735</x:v>
      </x:c>
      <x:c r="G4608" s="120" t="n">
        <x:v>457176.98257769766</x:v>
      </x:c>
      <x:c r="H4608" s="119" t="n">
        <x:v>0.5365030217077461</x:v>
      </x:c>
      <x:c r="I4608" s="119" t="n">
        <x:f>IFERROR(ABS(F4608-D4608)/ABS(D4608),"")</x:f>
        <x:v>0.5937303034062364</x:v>
      </x:c>
      <x:c r="J4608" s="119" t="n">
        <x:f>IFERROR(ABS(G4608-D4608)/ABS(D4608),"")</x:f>
        <x:v>0.5301444348523584</x:v>
      </x:c>
      <x:c r="K4608" s="120" t="n">
        <x:f>E4608-D4608</x:f>
        <x:v>-522026.02416998433</x:v>
      </x:c>
      <x:c r="L4608" s="77" t="str">
        <x:v>weighted_hybrid</x:v>
      </x:c>
      <x:c r="M4608" s="77" t="str">
        <x:v>是</x:v>
      </x:c>
      <x:c r="N4608" s="77" t="str">
        <x:v>是</x:v>
      </x:c>
    </x:row>
    <x:row r="4609">
      <x:c r="A4609" s="77" t="str">
        <x:v>6111</x:v>
      </x:c>
      <x:c r="B4609" s="77" t="str">
        <x:v>光聚晶電</x:v>
      </x:c>
      <x:c r="C4609" s="125" t="n">
        <x:v>45901</x:v>
      </x:c>
      <x:c r="D4609" s="120" t="n">
        <x:v>963054</x:v>
      </x:c>
      <x:c r="E4609" s="120" t="n">
        <x:v>836245.7092532984</x:v>
      </x:c>
      <x:c r="F4609" s="120" t="n">
        <x:v>831381.9636928167</x:v>
      </x:c>
      <x:c r="G4609" s="120" t="n">
        <x:v>836786.1254266852</x:v>
      </x:c>
      <x:c r="H4609" s="119" t="n">
        <x:v>0.1316730845276606</x:v>
      </x:c>
      <x:c r="I4609" s="119" t="n">
        <x:f>IFERROR(ABS(F4609-D4609)/ABS(D4609),"")</x:f>
        <x:v>0.13672341977415942</x:v>
      </x:c>
      <x:c r="J4609" s="119" t="n">
        <x:f>IFERROR(ABS(G4609-D4609)/ABS(D4609),"")</x:f>
        <x:v>0.1311119361669385</x:v>
      </x:c>
      <x:c r="K4609" s="120" t="n">
        <x:f>E4609-D4609</x:f>
        <x:v>-126808.29074670165</x:v>
      </x:c>
      <x:c r="L4609" s="77" t="str">
        <x:v>weighted_hybrid</x:v>
      </x:c>
      <x:c r="M4609" s="77" t="str">
        <x:v>是</x:v>
      </x:c>
      <x:c r="N4609" s="77" t="str">
        <x:v>是</x:v>
      </x:c>
    </x:row>
    <x:row r="4610">
      <x:c r="A4610" s="77" t="str">
        <x:v>6111</x:v>
      </x:c>
      <x:c r="B4610" s="77" t="str">
        <x:v>光聚晶電</x:v>
      </x:c>
      <x:c r="C4610" s="125" t="n">
        <x:v>45931</x:v>
      </x:c>
      <x:c r="D4610" s="120" t="n">
        <x:v>908967</x:v>
      </x:c>
      <x:c r="E4610" s="120" t="n">
        <x:v>861594.9653880973</x:v>
      </x:c>
      <x:c r="F4610" s="120" t="n">
        <x:v>1012854.4449106412</x:v>
      </x:c>
      <x:c r="G4610" s="120" t="n">
        <x:v>844788.3565522591</x:v>
      </x:c>
      <x:c r="H4610" s="119" t="n">
        <x:v>0.05211634153044353</x:v>
      </x:c>
      <x:c r="I4610" s="119" t="n">
        <x:f>IFERROR(ABS(F4610-D4610)/ABS(D4610),"")</x:f>
        <x:v>0.11429176736959777</x:v>
      </x:c>
      <x:c r="J4610" s="119" t="n">
        <x:f>IFERROR(ABS(G4610-D4610)/ABS(D4610),"")</x:f>
        <x:v>0.07060613140822597</x:v>
      </x:c>
      <x:c r="K4610" s="120" t="n">
        <x:f>E4610-D4610</x:f>
        <x:v>-47372.034611902665</x:v>
      </x:c>
      <x:c r="L4610" s="77" t="str">
        <x:v>weighted_hybrid</x:v>
      </x:c>
      <x:c r="M4610" s="77" t="str">
        <x:v>是</x:v>
      </x:c>
      <x:c r="N4610" s="77" t="str">
        <x:v>是</x:v>
      </x:c>
    </x:row>
    <x:row r="4611">
      <x:c r="A4611" s="77" t="str">
        <x:v>6111</x:v>
      </x:c>
      <x:c r="B4611" s="77" t="str">
        <x:v>光聚晶電</x:v>
      </x:c>
      <x:c r="C4611" s="125" t="n">
        <x:v>45962</x:v>
      </x:c>
      <x:c r="D4611" s="120" t="n">
        <x:v>857730</x:v>
      </x:c>
      <x:c r="E4611" s="120" t="n">
        <x:v>848086.6446484103</x:v>
      </x:c>
      <x:c r="F4611" s="120" t="n">
        <x:v>925224.8971418432</x:v>
      </x:c>
      <x:c r="G4611" s="120" t="n">
        <x:v>839515.7277046954</x:v>
      </x:c>
      <x:c r="H4611" s="119" t="n">
        <x:v>0.011242879870809854</x:v>
      </x:c>
      <x:c r="I4611" s="119" t="n">
        <x:f>IFERROR(ABS(F4611-D4611)/ABS(D4611),"")</x:f>
        <x:v>0.07869014391690068</x:v>
      </x:c>
      <x:c r="J4611" s="119" t="n">
        <x:f>IFERROR(ABS(G4611-D4611)/ABS(D4611),"")</x:f>
        <x:v>0.021235438069444435</x:v>
      </x:c>
      <x:c r="K4611" s="120" t="n">
        <x:f>E4611-D4611</x:f>
        <x:v>-9643.355351589737</x:v>
      </x:c>
      <x:c r="L4611" s="77" t="str">
        <x:v>weighted_hybrid</x:v>
      </x:c>
      <x:c r="M4611" s="77" t="str">
        <x:v>是</x:v>
      </x:c>
      <x:c r="N4611" s="77" t="str">
        <x:v>是</x:v>
      </x:c>
    </x:row>
    <x:row r="4612">
      <x:c r="A4612" s="77" t="str">
        <x:v>6111</x:v>
      </x:c>
      <x:c r="B4612" s="77" t="str">
        <x:v>光聚晶電</x:v>
      </x:c>
      <x:c r="C4612" s="125" t="n">
        <x:v>45992</x:v>
      </x:c>
      <x:c r="D4612" s="120" t="n">
        <x:v>1107855</x:v>
      </x:c>
      <x:c r="E4612" s="120" t="n">
        <x:v>972810.3177280078</x:v>
      </x:c>
      <x:c r="F4612" s="120" t="n">
        <x:v>1111732.359180375</x:v>
      </x:c>
      <x:c r="G4612" s="120" t="n">
        <x:v>957374.5353444114</x:v>
      </x:c>
      <x:c r="H4612" s="119" t="n">
        <x:v>0.12189743447652644</x:v>
      </x:c>
      <x:c r="I4612" s="119" t="n">
        <x:f>IFERROR(ABS(F4612-D4612)/ABS(D4612),"")</x:f>
        <x:v>0.003499879659680195</x:v>
      </x:c>
      <x:c r="J4612" s="119" t="n">
        <x:f>IFERROR(ABS(G4612-D4612)/ABS(D4612),"")</x:f>
        <x:v>0.13583046938054946</x:v>
      </x:c>
      <x:c r="K4612" s="120" t="n">
        <x:f>E4612-D4612</x:f>
        <x:v>-135044.6822719922</x:v>
      </x:c>
      <x:c r="L4612" s="77" t="str">
        <x:v>weighted_hybrid</x:v>
      </x:c>
      <x:c r="M4612" s="77" t="str">
        <x:v>是</x:v>
      </x:c>
      <x:c r="N4612" s="77" t="str">
        <x:v>是</x:v>
      </x:c>
    </x:row>
    <x:row r="4613">
      <x:c r="A4613" s="77" t="str">
        <x:v>6113</x:v>
      </x:c>
      <x:c r="B4613" s="77" t="str">
        <x:v>亞矽</x:v>
      </x:c>
      <x:c r="C4613" s="125" t="n">
        <x:v>45658</x:v>
      </x:c>
      <x:c r="D4613" s="120" t="n">
        <x:v>38169</x:v>
      </x:c>
      <x:c r="E4613" s="120" t="n">
        <x:v>38850.555022502216</x:v>
      </x:c>
      <x:c r="F4613" s="120" t="n">
        <x:v>39698.06434361259</x:v>
      </x:c>
      <x:c r="G4613" s="120" t="n">
        <x:v>38756.38732015662</x:v>
      </x:c>
      <x:c r="H4613" s="119" t="n">
        <x:v>0.017856245185941894</x:v>
      </x:c>
      <x:c r="I4613" s="119" t="n">
        <x:f>IFERROR(ABS(F4613-D4613)/ABS(D4613),"")</x:f>
        <x:v>0.040060372124304806</x:v>
      </x:c>
      <x:c r="J4613" s="119" t="n">
        <x:f>IFERROR(ABS(G4613-D4613)/ABS(D4613),"")</x:f>
        <x:v>0.015389119970568174</x:v>
      </x:c>
      <x:c r="K4613" s="120" t="n">
        <x:f>E4613-D4613</x:f>
        <x:v>681.5550225022162</x:v>
      </x:c>
      <x:c r="L4613" s="77" t="str">
        <x:v>weighted_hybrid</x:v>
      </x:c>
      <x:c r="M4613" s="77" t="str">
        <x:v>是</x:v>
      </x:c>
      <x:c r="N4613" s="77" t="str">
        <x:v>是</x:v>
      </x:c>
    </x:row>
    <x:row r="4614">
      <x:c r="A4614" s="77" t="str">
        <x:v>6113</x:v>
      </x:c>
      <x:c r="B4614" s="77" t="str">
        <x:v>亞矽</x:v>
      </x:c>
      <x:c r="C4614" s="125" t="n">
        <x:v>45689</x:v>
      </x:c>
      <x:c r="D4614" s="120" t="n">
        <x:v>65534</x:v>
      </x:c>
      <x:c r="E4614" s="120" t="n">
        <x:v>33406.95252539853</x:v>
      </x:c>
      <x:c r="F4614" s="120" t="n">
        <x:v>32231.698440388514</x:v>
      </x:c>
      <x:c r="G4614" s="120" t="n">
        <x:v>33537.53631262186</x:v>
      </x:c>
      <x:c r="H4614" s="119" t="n">
        <x:v>0.49023480139471837</x:v>
      </x:c>
      <x:c r="I4614" s="119" t="n">
        <x:f>IFERROR(ABS(F4614-D4614)/ABS(D4614),"")</x:f>
        <x:v>0.5081683028597596</x:v>
      </x:c>
      <x:c r="J4614" s="119" t="n">
        <x:f>IFERROR(ABS(G4614-D4614)/ABS(D4614),"")</x:f>
        <x:v>0.4882421901208249</x:v>
      </x:c>
      <x:c r="K4614" s="120" t="n">
        <x:f>E4614-D4614</x:f>
        <x:v>-32127.047474601473</x:v>
      </x:c>
      <x:c r="L4614" s="77" t="str">
        <x:v>weighted_hybrid</x:v>
      </x:c>
      <x:c r="M4614" s="77" t="str">
        <x:v>是</x:v>
      </x:c>
      <x:c r="N4614" s="77" t="str">
        <x:v>是</x:v>
      </x:c>
    </x:row>
    <x:row r="4615">
      <x:c r="A4615" s="77" t="str">
        <x:v>6113</x:v>
      </x:c>
      <x:c r="B4615" s="77" t="str">
        <x:v>亞矽</x:v>
      </x:c>
      <x:c r="C4615" s="125" t="n">
        <x:v>45717</x:v>
      </x:c>
      <x:c r="D4615" s="120" t="n">
        <x:v>59461</x:v>
      </x:c>
      <x:c r="E4615" s="120" t="n">
        <x:v>54234.1161312166</x:v>
      </x:c>
      <x:c r="F4615" s="120" t="n">
        <x:v>65448.14315219256</x:v>
      </x:c>
      <x:c r="G4615" s="120" t="n">
        <x:v>52988.11312888594</x:v>
      </x:c>
      <x:c r="H4615" s="119" t="n">
        <x:v>0.08790440572448159</x:v>
      </x:c>
      <x:c r="I4615" s="119" t="n">
        <x:f>IFERROR(ABS(F4615-D4615)/ABS(D4615),"")</x:f>
        <x:v>0.10069025331213001</x:v>
      </x:c>
      <x:c r="J4615" s="119" t="n">
        <x:f>IFERROR(ABS(G4615-D4615)/ABS(D4615),"")</x:f>
        <x:v>0.10885936783966062</x:v>
      </x:c>
      <x:c r="K4615" s="120" t="n">
        <x:f>E4615-D4615</x:f>
        <x:v>-5226.8838687833995</x:v>
      </x:c>
      <x:c r="L4615" s="77" t="str">
        <x:v>weighted_hybrid</x:v>
      </x:c>
      <x:c r="M4615" s="77" t="str">
        <x:v>是</x:v>
      </x:c>
      <x:c r="N4615" s="77" t="str">
        <x:v>是</x:v>
      </x:c>
    </x:row>
    <x:row r="4616">
      <x:c r="A4616" s="77" t="str">
        <x:v>6113</x:v>
      </x:c>
      <x:c r="B4616" s="77" t="str">
        <x:v>亞矽</x:v>
      </x:c>
      <x:c r="C4616" s="125" t="n">
        <x:v>45748</x:v>
      </x:c>
      <x:c r="D4616" s="120" t="n">
        <x:v>62827</x:v>
      </x:c>
      <x:c r="E4616" s="120" t="n">
        <x:v>52151.83058784237</x:v>
      </x:c>
      <x:c r="F4616" s="120" t="n">
        <x:v>63147.58644828118</x:v>
      </x:c>
      <x:c r="G4616" s="120" t="n">
        <x:v>50930.0799366825</x:v>
      </x:c>
      <x:c r="H4616" s="119" t="n">
        <x:v>0.1699137220010128</x:v>
      </x:c>
      <x:c r="I4616" s="119" t="n">
        <x:f>IFERROR(ABS(F4616-D4616)/ABS(D4616),"")</x:f>
        <x:v>0.00510268591976668</x:v>
      </x:c>
      <x:c r="J4616" s="119" t="n">
        <x:f>IFERROR(ABS(G4616-D4616)/ABS(D4616),"")</x:f>
        <x:v>0.18935998954776606</x:v>
      </x:c>
      <x:c r="K4616" s="120" t="n">
        <x:f>E4616-D4616</x:f>
        <x:v>-10675.16941215763</x:v>
      </x:c>
      <x:c r="L4616" s="77" t="str">
        <x:v>weighted_hybrid</x:v>
      </x:c>
      <x:c r="M4616" s="77" t="str">
        <x:v>是</x:v>
      </x:c>
      <x:c r="N4616" s="77" t="str">
        <x:v>是</x:v>
      </x:c>
    </x:row>
    <x:row r="4617">
      <x:c r="A4617" s="77" t="str">
        <x:v>6113</x:v>
      </x:c>
      <x:c r="B4617" s="77" t="str">
        <x:v>亞矽</x:v>
      </x:c>
      <x:c r="C4617" s="125" t="n">
        <x:v>45778</x:v>
      </x:c>
      <x:c r="D4617" s="120" t="n">
        <x:v>57291</x:v>
      </x:c>
      <x:c r="E4617" s="120" t="n">
        <x:v>69826.9087538903</x:v>
      </x:c>
      <x:c r="F4617" s="120" t="n">
        <x:v>61204.4395073425</x:v>
      </x:c>
      <x:c r="G4617" s="120" t="n">
        <x:v>70784.96089239561</x:v>
      </x:c>
      <x:c r="H4617" s="119" t="n">
        <x:v>0.21881113532475077</x:v>
      </x:c>
      <x:c r="I4617" s="119" t="n">
        <x:f>IFERROR(ABS(F4617-D4617)/ABS(D4617),"")</x:f>
        <x:v>0.06830810262244501</x:v>
      </x:c>
      <x:c r="J4617" s="119" t="n">
        <x:f>IFERROR(ABS(G4617-D4617)/ABS(D4617),"")</x:f>
        <x:v>0.2355336945138959</x:v>
      </x:c>
      <x:c r="K4617" s="120" t="n">
        <x:f>E4617-D4617</x:f>
        <x:v>12535.908753890297</x:v>
      </x:c>
      <x:c r="L4617" s="77" t="str">
        <x:v>weighted_hybrid</x:v>
      </x:c>
      <x:c r="M4617" s="77" t="str">
        <x:v>是</x:v>
      </x:c>
      <x:c r="N4617" s="77" t="str">
        <x:v>是</x:v>
      </x:c>
    </x:row>
    <x:row r="4618">
      <x:c r="A4618" s="77" t="str">
        <x:v>6113</x:v>
      </x:c>
      <x:c r="B4618" s="77" t="str">
        <x:v>亞矽</x:v>
      </x:c>
      <x:c r="C4618" s="125" t="n">
        <x:v>45809</x:v>
      </x:c>
      <x:c r="D4618" s="120" t="n">
        <x:v>45311</x:v>
      </x:c>
      <x:c r="E4618" s="120" t="n">
        <x:v>57810.05002415172</x:v>
      </x:c>
      <x:c r="F4618" s="120" t="n">
        <x:v>59620.03526285611</x:v>
      </x:c>
      <x:c r="G4618" s="120" t="n">
        <x:v>57608.94055318457</x:v>
      </x:c>
      <x:c r="H4618" s="119" t="n">
        <x:v>0.27585023557528465</x:v>
      </x:c>
      <x:c r="I4618" s="119" t="n">
        <x:f>IFERROR(ABS(F4618-D4618)/ABS(D4618),"")</x:f>
        <x:v>0.3157960597394917</x:v>
      </x:c>
      <x:c r="J4618" s="119" t="n">
        <x:f>IFERROR(ABS(G4618-D4618)/ABS(D4618),"")</x:f>
        <x:v>0.27141181066815057</x:v>
      </x:c>
      <x:c r="K4618" s="120" t="n">
        <x:f>E4618-D4618</x:f>
        <x:v>12499.050024151722</x:v>
      </x:c>
      <x:c r="L4618" s="77" t="str">
        <x:v>weighted_hybrid</x:v>
      </x:c>
      <x:c r="M4618" s="77" t="str">
        <x:v>是</x:v>
      </x:c>
      <x:c r="N4618" s="77" t="str">
        <x:v>是</x:v>
      </x:c>
    </x:row>
    <x:row r="4619">
      <x:c r="A4619" s="77" t="str">
        <x:v>6113</x:v>
      </x:c>
      <x:c r="B4619" s="77" t="str">
        <x:v>亞矽</x:v>
      </x:c>
      <x:c r="C4619" s="125" t="n">
        <x:v>45839</x:v>
      </x:c>
      <x:c r="D4619" s="120" t="n">
        <x:v>44607</x:v>
      </x:c>
      <x:c r="E4619" s="120" t="n">
        <x:v>50985.03045105645</x:v>
      </x:c>
      <x:c r="F4619" s="120" t="n">
        <x:v>44134.73417592576</x:v>
      </x:c>
      <x:c r="G4619" s="120" t="n">
        <x:v>51746.17448162653</x:v>
      </x:c>
      <x:c r="H4619" s="119" t="n">
        <x:v>0.14298272582905044</x:v>
      </x:c>
      <x:c r="I4619" s="119" t="n">
        <x:f>IFERROR(ABS(F4619-D4619)/ABS(D4619),"")</x:f>
        <x:v>0.01058725814500501</x:v>
      </x:c>
      <x:c r="J4619" s="119" t="n">
        <x:f>IFERROR(ABS(G4619-D4619)/ABS(D4619),"")</x:f>
        <x:v>0.1600460573817232</x:v>
      </x:c>
      <x:c r="K4619" s="120" t="n">
        <x:f>E4619-D4619</x:f>
        <x:v>6378.030451056453</x:v>
      </x:c>
      <x:c r="L4619" s="77" t="str">
        <x:v>weighted_hybrid</x:v>
      </x:c>
      <x:c r="M4619" s="77" t="str">
        <x:v>是</x:v>
      </x:c>
      <x:c r="N4619" s="77" t="str">
        <x:v>是</x:v>
      </x:c>
    </x:row>
    <x:row r="4620">
      <x:c r="A4620" s="77" t="str">
        <x:v>6113</x:v>
      </x:c>
      <x:c r="B4620" s="77" t="str">
        <x:v>亞矽</x:v>
      </x:c>
      <x:c r="C4620" s="125" t="n">
        <x:v>45870</x:v>
      </x:c>
      <x:c r="D4620" s="120" t="n">
        <x:v>47340</x:v>
      </x:c>
      <x:c r="E4620" s="120" t="n">
        <x:v>46655.58026124821</x:v>
      </x:c>
      <x:c r="F4620" s="120" t="n">
        <x:v>41677.6191270183</x:v>
      </x:c>
      <x:c r="G4620" s="120" t="n">
        <x:v>47208.687053940426</x:v>
      </x:c>
      <x:c r="H4620" s="119" t="n">
        <x:v>0.014457535672830429</x:v>
      </x:c>
      <x:c r="I4620" s="119" t="n">
        <x:f>IFERROR(ABS(F4620-D4620)/ABS(D4620),"")</x:f>
        <x:v>0.11961091831393542</x:v>
      </x:c>
      <x:c r="J4620" s="119" t="n">
        <x:f>IFERROR(ABS(G4620-D4620)/ABS(D4620),"")</x:f>
        <x:v>0.002773826490485292</x:v>
      </x:c>
      <x:c r="K4620" s="120" t="n">
        <x:f>E4620-D4620</x:f>
        <x:v>-684.4197387517925</x:v>
      </x:c>
      <x:c r="L4620" s="77" t="str">
        <x:v>weighted_hybrid</x:v>
      </x:c>
      <x:c r="M4620" s="77" t="str">
        <x:v>是</x:v>
      </x:c>
      <x:c r="N4620" s="77" t="str">
        <x:v>是</x:v>
      </x:c>
    </x:row>
    <x:row r="4621">
      <x:c r="A4621" s="77" t="str">
        <x:v>6113</x:v>
      </x:c>
      <x:c r="B4621" s="77" t="str">
        <x:v>亞矽</x:v>
      </x:c>
      <x:c r="C4621" s="125" t="n">
        <x:v>45901</x:v>
      </x:c>
      <x:c r="D4621" s="120" t="n">
        <x:v>54622</x:v>
      </x:c>
      <x:c r="E4621" s="120" t="n">
        <x:v>43944.34325311118</x:v>
      </x:c>
      <x:c r="F4621" s="120" t="n">
        <x:v>44473.12939879593</x:v>
      </x:c>
      <x:c r="G4621" s="120" t="n">
        <x:v>43885.58923692399</x:v>
      </x:c>
      <x:c r="H4621" s="119" t="n">
        <x:v>0.19548271295245173</x:v>
      </x:c>
      <x:c r="I4621" s="119" t="n">
        <x:f>IFERROR(ABS(F4621-D4621)/ABS(D4621),"")</x:f>
        <x:v>0.1858018857091295</x:v>
      </x:c>
      <x:c r="J4621" s="119" t="n">
        <x:f>IFERROR(ABS(G4621-D4621)/ABS(D4621),"")</x:f>
        <x:v>0.19655836042393196</x:v>
      </x:c>
      <x:c r="K4621" s="120" t="n">
        <x:f>E4621-D4621</x:f>
        <x:v>-10677.656746888817</x:v>
      </x:c>
      <x:c r="L4621" s="77" t="str">
        <x:v>weighted_hybrid</x:v>
      </x:c>
      <x:c r="M4621" s="77" t="str">
        <x:v>是</x:v>
      </x:c>
      <x:c r="N4621" s="77" t="str">
        <x:v>是</x:v>
      </x:c>
    </x:row>
    <x:row r="4622">
      <x:c r="A4622" s="77" t="str">
        <x:v>6113</x:v>
      </x:c>
      <x:c r="B4622" s="77" t="str">
        <x:v>亞矽</x:v>
      </x:c>
      <x:c r="C4622" s="125" t="n">
        <x:v>45931</x:v>
      </x:c>
      <x:c r="D4622" s="120" t="n">
        <x:v>55890</x:v>
      </x:c>
      <x:c r="E4622" s="120" t="n">
        <x:v>44766.18810784215</x:v>
      </x:c>
      <x:c r="F4622" s="120" t="n">
        <x:v>51127.71066269669</x:v>
      </x:c>
      <x:c r="G4622" s="120" t="n">
        <x:v>44059.352268413866</x:v>
      </x:c>
      <x:c r="H4622" s="119" t="n">
        <x:v>0.19903045074535428</x:v>
      </x:c>
      <x:c r="I4622" s="119" t="n">
        <x:f>IFERROR(ABS(F4622-D4622)/ABS(D4622),"")</x:f>
        <x:v>0.08520825438009139</x:v>
      </x:c>
      <x:c r="J4622" s="119" t="n">
        <x:f>IFERROR(ABS(G4622-D4622)/ABS(D4622),"")</x:f>
        <x:v>0.2116773614526057</x:v>
      </x:c>
      <x:c r="K4622" s="120" t="n">
        <x:f>E4622-D4622</x:f>
        <x:v>-11123.81189215785</x:v>
      </x:c>
      <x:c r="L4622" s="77" t="str">
        <x:v>weighted_hybrid</x:v>
      </x:c>
      <x:c r="M4622" s="77" t="str">
        <x:v>是</x:v>
      </x:c>
      <x:c r="N4622" s="77" t="str">
        <x:v>是</x:v>
      </x:c>
    </x:row>
    <x:row r="4623">
      <x:c r="A4623" s="77" t="str">
        <x:v>6113</x:v>
      </x:c>
      <x:c r="B4623" s="77" t="str">
        <x:v>亞矽</x:v>
      </x:c>
      <x:c r="C4623" s="125" t="n">
        <x:v>45962</x:v>
      </x:c>
      <x:c r="D4623" s="120" t="n">
        <x:v>65919</x:v>
      </x:c>
      <x:c r="E4623" s="120" t="n">
        <x:v>55709.04356090665</x:v>
      </x:c>
      <x:c r="F4623" s="120" t="n">
        <x:v>70219.22386588206</x:v>
      </x:c>
      <x:c r="G4623" s="120" t="n">
        <x:v>54096.80130479827</x:v>
      </x:c>
      <x:c r="H4623" s="119" t="n">
        <x:v>0.15488639753475253</x:v>
      </x:c>
      <x:c r="I4623" s="119" t="n">
        <x:f>IFERROR(ABS(F4623-D4623)/ABS(D4623),"")</x:f>
        <x:v>0.06523496815610154</x:v>
      </x:c>
      <x:c r="J4623" s="119" t="n">
        <x:f>IFERROR(ABS(G4623-D4623)/ABS(D4623),"")</x:f>
        <x:v>0.17934432705595857</x:v>
      </x:c>
      <x:c r="K4623" s="120" t="n">
        <x:f>E4623-D4623</x:f>
        <x:v>-10209.956439093352</x:v>
      </x:c>
      <x:c r="L4623" s="77" t="str">
        <x:v>weighted_hybrid</x:v>
      </x:c>
      <x:c r="M4623" s="77" t="str">
        <x:v>是</x:v>
      </x:c>
      <x:c r="N4623" s="77" t="str">
        <x:v>是</x:v>
      </x:c>
    </x:row>
    <x:row r="4624">
      <x:c r="A4624" s="77" t="str">
        <x:v>6113</x:v>
      </x:c>
      <x:c r="B4624" s="77" t="str">
        <x:v>亞矽</x:v>
      </x:c>
      <x:c r="C4624" s="125" t="n">
        <x:v>45992</x:v>
      </x:c>
      <x:c r="D4624" s="120" t="n">
        <x:v>44401</x:v>
      </x:c>
      <x:c r="E4624" s="120" t="n">
        <x:v>58825.35591759497</x:v>
      </x:c>
      <x:c r="F4624" s="120" t="n">
        <x:v>59963.74744511952</x:v>
      </x:c>
      <x:c r="G4624" s="120" t="n">
        <x:v>58698.867970092244</x:v>
      </x:c>
      <x:c r="H4624" s="119" t="n">
        <x:v>0.32486556423492646</x:v>
      </x:c>
      <x:c r="I4624" s="119" t="n">
        <x:f>IFERROR(ABS(F4624-D4624)/ABS(D4624),"")</x:f>
        <x:v>0.35050443560098926</x:v>
      </x:c>
      <x:c r="J4624" s="119" t="n">
        <x:f>IFERROR(ABS(G4624-D4624)/ABS(D4624),"")</x:f>
        <x:v>0.32201680074980843</x:v>
      </x:c>
      <x:c r="K4624" s="120" t="n">
        <x:f>E4624-D4624</x:f>
        <x:v>14424.35591759497</x:v>
      </x:c>
      <x:c r="L4624" s="77" t="str">
        <x:v>weighted_hybrid</x:v>
      </x:c>
      <x:c r="M4624" s="77" t="str">
        <x:v>是</x:v>
      </x:c>
      <x:c r="N4624" s="77" t="str">
        <x:v>是</x:v>
      </x:c>
    </x:row>
    <x:row r="4625">
      <x:c r="A4625" s="77" t="str">
        <x:v>6122</x:v>
      </x:c>
      <x:c r="B4625" s="77" t="str">
        <x:v>擎邦</x:v>
      </x:c>
      <x:c r="C4625" s="125" t="n">
        <x:v>45658</x:v>
      </x:c>
      <x:c r="D4625" s="120" t="n">
        <x:v>275659</x:v>
      </x:c>
      <x:c r="E4625" s="120" t="n">
        <x:v>333441.638709226</x:v>
      </x:c>
      <x:c r="F4625" s="120" t="n">
        <x:v>314833.69683622493</x:v>
      </x:c>
      <x:c r="G4625" s="120" t="n">
        <x:v>335509.1878062261</x:v>
      </x:c>
      <x:c r="H4625" s="119" t="n">
        <x:v>0.20961636917069998</x:v>
      </x:c>
      <x:c r="I4625" s="119" t="n">
        <x:f>IFERROR(ABS(F4625-D4625)/ABS(D4625),"")</x:f>
        <x:v>0.1421128888816434</x:v>
      </x:c>
      <x:c r="J4625" s="119" t="n">
        <x:f>IFERROR(ABS(G4625-D4625)/ABS(D4625),"")</x:f>
        <x:v>0.21711675586948395</x:v>
      </x:c>
      <x:c r="K4625" s="120" t="n">
        <x:f>E4625-D4625</x:f>
        <x:v>57782.63870922598</x:v>
      </x:c>
      <x:c r="L4625" s="77" t="str">
        <x:v>weighted_hybrid</x:v>
      </x:c>
      <x:c r="M4625" s="77" t="str">
        <x:v>是</x:v>
      </x:c>
      <x:c r="N4625" s="77" t="str">
        <x:v>是</x:v>
      </x:c>
    </x:row>
    <x:row r="4626">
      <x:c r="A4626" s="77" t="str">
        <x:v>6122</x:v>
      </x:c>
      <x:c r="B4626" s="77" t="str">
        <x:v>擎邦</x:v>
      </x:c>
      <x:c r="C4626" s="125" t="n">
        <x:v>45689</x:v>
      </x:c>
      <x:c r="D4626" s="120" t="n">
        <x:v>269583</x:v>
      </x:c>
      <x:c r="E4626" s="120" t="n">
        <x:v>272961.00823183794</x:v>
      </x:c>
      <x:c r="F4626" s="120" t="n">
        <x:v>350623.90484435286</x:v>
      </x:c>
      <x:c r="G4626" s="120" t="n">
        <x:v>264331.79749711405</x:v>
      </x:c>
      <x:c r="H4626" s="119" t="n">
        <x:v>0.012530494251632864</x:v>
      </x:c>
      <x:c r="I4626" s="119" t="n">
        <x:f>IFERROR(ABS(F4626-D4626)/ABS(D4626),"")</x:f>
        <x:v>0.30061578380073245</x:v>
      </x:c>
      <x:c r="J4626" s="119" t="n">
        <x:f>IFERROR(ABS(G4626-D4626)/ABS(D4626),"")</x:f>
        <x:v>0.019478982364933804</x:v>
      </x:c>
      <x:c r="K4626" s="120" t="n">
        <x:f>E4626-D4626</x:f>
        <x:v>3378.0082318379427</x:v>
      </x:c>
      <x:c r="L4626" s="77" t="str">
        <x:v>weighted_hybrid</x:v>
      </x:c>
      <x:c r="M4626" s="77" t="str">
        <x:v>是</x:v>
      </x:c>
      <x:c r="N4626" s="77" t="str">
        <x:v>是</x:v>
      </x:c>
    </x:row>
    <x:row r="4627">
      <x:c r="A4627" s="77" t="str">
        <x:v>6122</x:v>
      </x:c>
      <x:c r="B4627" s="77" t="str">
        <x:v>擎邦</x:v>
      </x:c>
      <x:c r="C4627" s="125" t="n">
        <x:v>45717</x:v>
      </x:c>
      <x:c r="D4627" s="120" t="n">
        <x:v>371892</x:v>
      </x:c>
      <x:c r="E4627" s="120" t="n">
        <x:v>255845.8759597414</x:v>
      </x:c>
      <x:c r="F4627" s="120" t="n">
        <x:v>276126.8102352114</x:v>
      </x:c>
      <x:c r="G4627" s="120" t="n">
        <x:v>253592.4388180225</x:v>
      </x:c>
      <x:c r="H4627" s="119" t="n">
        <x:v>0.3120425393400735</x:v>
      </x:c>
      <x:c r="I4627" s="119" t="n">
        <x:f>IFERROR(ABS(F4627-D4627)/ABS(D4627),"")</x:f>
        <x:v>0.2575080662256478</x:v>
      </x:c>
      <x:c r="J4627" s="119" t="n">
        <x:f>IFERROR(ABS(G4627-D4627)/ABS(D4627),"")</x:f>
        <x:v>0.31810192524167635</x:v>
      </x:c>
      <x:c r="K4627" s="120" t="n">
        <x:f>E4627-D4627</x:f>
        <x:v>-116046.12404025861</x:v>
      </x:c>
      <x:c r="L4627" s="77" t="str">
        <x:v>weighted_hybrid</x:v>
      </x:c>
      <x:c r="M4627" s="77" t="str">
        <x:v>是</x:v>
      </x:c>
      <x:c r="N4627" s="77" t="str">
        <x:v>是</x:v>
      </x:c>
    </x:row>
    <x:row r="4628">
      <x:c r="A4628" s="77" t="str">
        <x:v>6122</x:v>
      </x:c>
      <x:c r="B4628" s="77" t="str">
        <x:v>擎邦</x:v>
      </x:c>
      <x:c r="C4628" s="125" t="n">
        <x:v>45748</x:v>
      </x:c>
      <x:c r="D4628" s="120" t="n">
        <x:v>339443</x:v>
      </x:c>
      <x:c r="E4628" s="120" t="n">
        <x:v>343759.8653185803</x:v>
      </x:c>
      <x:c r="F4628" s="120" t="n">
        <x:v>379960.1561119055</x:v>
      </x:c>
      <x:c r="G4628" s="120" t="n">
        <x:v>339737.6107859886</x:v>
      </x:c>
      <x:c r="H4628" s="119" t="n">
        <x:v>0.012717496954069749</x:v>
      </x:c>
      <x:c r="I4628" s="119" t="n">
        <x:f>IFERROR(ABS(F4628-D4628)/ABS(D4628),"")</x:f>
        <x:v>0.11936365195896079</x:v>
      </x:c>
      <x:c r="J4628" s="119" t="n">
        <x:f>IFERROR(ABS(G4628-D4628)/ABS(D4628),"")</x:f>
        <x:v>0.0008679241757485797</x:v>
      </x:c>
      <x:c r="K4628" s="120" t="n">
        <x:f>E4628-D4628</x:f>
        <x:v>4316.865318580298</x:v>
      </x:c>
      <x:c r="L4628" s="77" t="str">
        <x:v>weighted_hybrid</x:v>
      </x:c>
      <x:c r="M4628" s="77" t="str">
        <x:v>是</x:v>
      </x:c>
      <x:c r="N4628" s="77" t="str">
        <x:v>是</x:v>
      </x:c>
    </x:row>
    <x:row r="4629">
      <x:c r="A4629" s="77" t="str">
        <x:v>6122</x:v>
      </x:c>
      <x:c r="B4629" s="77" t="str">
        <x:v>擎邦</x:v>
      </x:c>
      <x:c r="C4629" s="125" t="n">
        <x:v>45778</x:v>
      </x:c>
      <x:c r="D4629" s="120" t="n">
        <x:v>317245</x:v>
      </x:c>
      <x:c r="E4629" s="120" t="n">
        <x:v>294800.30839825986</x:v>
      </x:c>
      <x:c r="F4629" s="120" t="n">
        <x:v>304463.9347909884</x:v>
      </x:c>
      <x:c r="G4629" s="120" t="n">
        <x:v>293726.5721324011</x:v>
      </x:c>
      <x:c r="H4629" s="119" t="n">
        <x:v>0.07074876389459295</x:v>
      </x:c>
      <x:c r="I4629" s="119" t="n">
        <x:f>IFERROR(ABS(F4629-D4629)/ABS(D4629),"")</x:f>
        <x:v>0.04028768052770447</x:v>
      </x:c>
      <x:c r="J4629" s="119" t="n">
        <x:f>IFERROR(ABS(G4629-D4629)/ABS(D4629),"")</x:f>
        <x:v>0.07413332871313619</x:v>
      </x:c>
      <x:c r="K4629" s="120" t="n">
        <x:f>E4629-D4629</x:f>
        <x:v>-22444.691601740138</x:v>
      </x:c>
      <x:c r="L4629" s="77" t="str">
        <x:v>weighted_hybrid</x:v>
      </x:c>
      <x:c r="M4629" s="77" t="str">
        <x:v>是</x:v>
      </x:c>
      <x:c r="N4629" s="77" t="str">
        <x:v>是</x:v>
      </x:c>
    </x:row>
    <x:row r="4630">
      <x:c r="A4630" s="77" t="str">
        <x:v>6122</x:v>
      </x:c>
      <x:c r="B4630" s="77" t="str">
        <x:v>擎邦</x:v>
      </x:c>
      <x:c r="C4630" s="125" t="n">
        <x:v>45809</x:v>
      </x:c>
      <x:c r="D4630" s="120" t="n">
        <x:v>401401</x:v>
      </x:c>
      <x:c r="E4630" s="120" t="n">
        <x:v>353945.40029098274</x:v>
      </x:c>
      <x:c r="F4630" s="120" t="n">
        <x:v>338978.4194650871</x:v>
      </x:c>
      <x:c r="G4630" s="120" t="n">
        <x:v>355608.39816052665</x:v>
      </x:c>
      <x:c r="H4630" s="119" t="n">
        <x:v>0.11822491650249317</x:v>
      </x:c>
      <x:c r="I4630" s="119" t="n">
        <x:f>IFERROR(ABS(F4630-D4630)/ABS(D4630),"")</x:f>
        <x:v>0.15551177135810046</x:v>
      </x:c>
      <x:c r="J4630" s="119" t="n">
        <x:f>IFERROR(ABS(G4630-D4630)/ABS(D4630),"")</x:f>
        <x:v>0.11408193262964804</x:v>
      </x:c>
      <x:c r="K4630" s="120" t="n">
        <x:f>E4630-D4630</x:f>
        <x:v>-47455.59970901726</x:v>
      </x:c>
      <x:c r="L4630" s="77" t="str">
        <x:v>weighted_hybrid</x:v>
      </x:c>
      <x:c r="M4630" s="77" t="str">
        <x:v>是</x:v>
      </x:c>
      <x:c r="N4630" s="77" t="str">
        <x:v>是</x:v>
      </x:c>
    </x:row>
    <x:row r="4631">
      <x:c r="A4631" s="77" t="str">
        <x:v>6122</x:v>
      </x:c>
      <x:c r="B4631" s="77" t="str">
        <x:v>擎邦</x:v>
      </x:c>
      <x:c r="C4631" s="125" t="n">
        <x:v>45839</x:v>
      </x:c>
      <x:c r="D4631" s="120" t="n">
        <x:v>299428</x:v>
      </x:c>
      <x:c r="E4631" s="120" t="n">
        <x:v>404569.16360538045</x:v>
      </x:c>
      <x:c r="F4631" s="120" t="n">
        <x:v>363594.552924859</x:v>
      </x:c>
      <x:c r="G4631" s="120" t="n">
        <x:v>409121.8981254384</x:v>
      </x:c>
      <x:c r="H4631" s="119" t="n">
        <x:v>0.3511400523844813</x:v>
      </x:c>
      <x:c r="I4631" s="119" t="n">
        <x:f>IFERROR(ABS(F4631-D4631)/ABS(D4631),"")</x:f>
        <x:v>0.2142971028923781</x:v>
      </x:c>
      <x:c r="J4631" s="119" t="n">
        <x:f>IFERROR(ABS(G4631-D4631)/ABS(D4631),"")</x:f>
        <x:v>0.3663448245502706</x:v>
      </x:c>
      <x:c r="K4631" s="120" t="n">
        <x:f>E4631-D4631</x:f>
        <x:v>105141.16360538045</x:v>
      </x:c>
      <x:c r="L4631" s="77" t="str">
        <x:v>weighted_hybrid</x:v>
      </x:c>
      <x:c r="M4631" s="77" t="str">
        <x:v>是</x:v>
      </x:c>
      <x:c r="N4631" s="77" t="str">
        <x:v>是</x:v>
      </x:c>
    </x:row>
    <x:row r="4632">
      <x:c r="A4632" s="77" t="str">
        <x:v>6122</x:v>
      </x:c>
      <x:c r="B4632" s="77" t="str">
        <x:v>擎邦</x:v>
      </x:c>
      <x:c r="C4632" s="125" t="n">
        <x:v>45870</x:v>
      </x:c>
      <x:c r="D4632" s="120" t="n">
        <x:v>343346</x:v>
      </x:c>
      <x:c r="E4632" s="120" t="n">
        <x:v>308996.05948146916</x:v>
      </x:c>
      <x:c r="F4632" s="120" t="n">
        <x:v>326519.73996539426</x:v>
      </x:c>
      <x:c r="G4632" s="120" t="n">
        <x:v>307048.98387214413</x:v>
      </x:c>
      <x:c r="H4632" s="119" t="n">
        <x:v>0.10004467947356556</x:v>
      </x:c>
      <x:c r="I4632" s="119" t="n">
        <x:f>IFERROR(ABS(F4632-D4632)/ABS(D4632),"")</x:f>
        <x:v>0.04900671635785984</x:v>
      </x:c>
      <x:c r="J4632" s="119" t="n">
        <x:f>IFERROR(ABS(G4632-D4632)/ABS(D4632),"")</x:f>
        <x:v>0.10571556426419958</x:v>
      </x:c>
      <x:c r="K4632" s="120" t="n">
        <x:f>E4632-D4632</x:f>
        <x:v>-34349.94051853084</x:v>
      </x:c>
      <x:c r="L4632" s="77" t="str">
        <x:v>weighted_hybrid</x:v>
      </x:c>
      <x:c r="M4632" s="77" t="str">
        <x:v>是</x:v>
      </x:c>
      <x:c r="N4632" s="77" t="str">
        <x:v>是</x:v>
      </x:c>
    </x:row>
    <x:row r="4633">
      <x:c r="A4633" s="77" t="str">
        <x:v>6122</x:v>
      </x:c>
      <x:c r="B4633" s="77" t="str">
        <x:v>擎邦</x:v>
      </x:c>
      <x:c r="C4633" s="125" t="n">
        <x:v>45901</x:v>
      </x:c>
      <x:c r="D4633" s="120" t="n">
        <x:v>388527</x:v>
      </x:c>
      <x:c r="E4633" s="120" t="n">
        <x:v>377197.5525459172</x:v>
      </x:c>
      <x:c r="F4633" s="120" t="n">
        <x:v>314155.03291199944</x:v>
      </x:c>
      <x:c r="G4633" s="120" t="n">
        <x:v>384202.2769496859</x:v>
      </x:c>
      <x:c r="H4633" s="119" t="n">
        <x:v>0.029160000345105436</x:v>
      </x:c>
      <x:c r="I4633" s="119" t="n">
        <x:f>IFERROR(ABS(F4633-D4633)/ABS(D4633),"")</x:f>
        <x:v>0.19142033137465495</x:v>
      </x:c>
      <x:c r="J4633" s="119" t="n">
        <x:f>IFERROR(ABS(G4633-D4633)/ABS(D4633),"")</x:f>
        <x:v>0.011131074675155441</x:v>
      </x:c>
      <x:c r="K4633" s="120" t="n">
        <x:f>E4633-D4633</x:f>
        <x:v>-11329.44745408278</x:v>
      </x:c>
      <x:c r="L4633" s="77" t="str">
        <x:v>weighted_hybrid</x:v>
      </x:c>
      <x:c r="M4633" s="77" t="str">
        <x:v>是</x:v>
      </x:c>
      <x:c r="N4633" s="77" t="str">
        <x:v>是</x:v>
      </x:c>
    </x:row>
    <x:row r="4634">
      <x:c r="A4634" s="77" t="str">
        <x:v>6122</x:v>
      </x:c>
      <x:c r="B4634" s="77" t="str">
        <x:v>擎邦</x:v>
      </x:c>
      <x:c r="C4634" s="125" t="n">
        <x:v>45931</x:v>
      </x:c>
      <x:c r="D4634" s="120" t="n">
        <x:v>238399</x:v>
      </x:c>
      <x:c r="E4634" s="120" t="n">
        <x:v>353646.95366704685</x:v>
      </x:c>
      <x:c r="F4634" s="120" t="n">
        <x:v>410610.1848703816</x:v>
      </x:c>
      <x:c r="G4634" s="120" t="n">
        <x:v>347317.7057555652</x:v>
      </x:c>
      <x:c r="H4634" s="119" t="n">
        <x:v>0.48342465223028136</x:v>
      </x:c>
      <x:c r="I4634" s="119" t="n">
        <x:f>IFERROR(ABS(F4634-D4634)/ABS(D4634),"")</x:f>
        <x:v>0.7223653827003537</x:v>
      </x:c>
      <x:c r="J4634" s="119" t="n">
        <x:f>IFERROR(ABS(G4634-D4634)/ABS(D4634),"")</x:f>
        <x:v>0.4568756821780511</x:v>
      </x:c>
      <x:c r="K4634" s="120" t="n">
        <x:f>E4634-D4634</x:f>
        <x:v>115247.95366704685</x:v>
      </x:c>
      <x:c r="L4634" s="77" t="str">
        <x:v>weighted_hybrid</x:v>
      </x:c>
      <x:c r="M4634" s="77" t="str">
        <x:v>是</x:v>
      </x:c>
      <x:c r="N4634" s="77" t="str">
        <x:v>是</x:v>
      </x:c>
    </x:row>
    <x:row r="4635">
      <x:c r="A4635" s="77" t="str">
        <x:v>6122</x:v>
      </x:c>
      <x:c r="B4635" s="77" t="str">
        <x:v>擎邦</x:v>
      </x:c>
      <x:c r="C4635" s="125" t="n">
        <x:v>45962</x:v>
      </x:c>
      <x:c r="D4635" s="120" t="n">
        <x:v>426198</x:v>
      </x:c>
      <x:c r="E4635" s="120" t="n">
        <x:v>280038.7755092235</x:v>
      </x:c>
      <x:c r="F4635" s="120" t="n">
        <x:v>318364.478879354</x:v>
      </x:c>
      <x:c r="G4635" s="120" t="n">
        <x:v>275780.36402365344</x:v>
      </x:c>
      <x:c r="H4635" s="119" t="n">
        <x:v>0.3429373776760485</x:v>
      </x:c>
      <x:c r="I4635" s="119" t="n">
        <x:f>IFERROR(ABS(F4635-D4635)/ABS(D4635),"")</x:f>
        <x:v>0.25301273380129885</x:v>
      </x:c>
      <x:c r="J4635" s="119" t="n">
        <x:f>IFERROR(ABS(G4635-D4635)/ABS(D4635),"")</x:f>
        <x:v>0.35292900477324285</x:v>
      </x:c>
      <x:c r="K4635" s="120" t="n">
        <x:f>E4635-D4635</x:f>
        <x:v>-146159.22449077648</x:v>
      </x:c>
      <x:c r="L4635" s="77" t="str">
        <x:v>weighted_hybrid</x:v>
      </x:c>
      <x:c r="M4635" s="77" t="str">
        <x:v>是</x:v>
      </x:c>
      <x:c r="N4635" s="77" t="str">
        <x:v>是</x:v>
      </x:c>
    </x:row>
    <x:row r="4636">
      <x:c r="A4636" s="77" t="str">
        <x:v>6122</x:v>
      </x:c>
      <x:c r="B4636" s="77" t="str">
        <x:v>擎邦</x:v>
      </x:c>
      <x:c r="C4636" s="125" t="n">
        <x:v>45992</x:v>
      </x:c>
      <x:c r="D4636" s="120" t="n">
        <x:v>516567</x:v>
      </x:c>
      <x:c r="E4636" s="120" t="n">
        <x:v>431400.95614188496</x:v>
      </x:c>
      <x:c r="F4636" s="120" t="n">
        <x:v>434654.307358322</x:v>
      </x:c>
      <x:c r="G4636" s="120" t="n">
        <x:v>431039.4726733919</x:v>
      </x:c>
      <x:c r="H4636" s="119" t="n">
        <x:v>0.16486930806287478</x:v>
      </x:c>
      <x:c r="I4636" s="119" t="n">
        <x:f>IFERROR(ABS(F4636-D4636)/ABS(D4636),"")</x:f>
        <x:v>0.1585712843477767</x:v>
      </x:c>
      <x:c r="J4636" s="119" t="n">
        <x:f>IFERROR(ABS(G4636-D4636)/ABS(D4636),"")</x:f>
        <x:v>0.1655690884756635</x:v>
      </x:c>
      <x:c r="K4636" s="120" t="n">
        <x:f>E4636-D4636</x:f>
        <x:v>-85166.04385811504</x:v>
      </x:c>
      <x:c r="L4636" s="77" t="str">
        <x:v>weighted_hybrid</x:v>
      </x:c>
      <x:c r="M4636" s="77" t="str">
        <x:v>是</x:v>
      </x:c>
      <x:c r="N4636" s="77" t="str">
        <x:v>是</x:v>
      </x:c>
    </x:row>
    <x:row r="4637">
      <x:c r="A4637" s="77" t="str">
        <x:v>6124</x:v>
      </x:c>
      <x:c r="B4637" s="77" t="str">
        <x:v>業強</x:v>
      </x:c>
      <x:c r="C4637" s="125" t="n">
        <x:v>45658</x:v>
      </x:c>
      <x:c r="D4637" s="120" t="n">
        <x:v>115251</x:v>
      </x:c>
      <x:c r="E4637" s="120" t="n">
        <x:v>170839.09735187783</x:v>
      </x:c>
      <x:c r="F4637" s="120" t="n">
        <x:v>159519.5163951506</x:v>
      </x:c>
      <x:c r="G4637" s="120" t="n">
        <x:v>172096.82856929197</x:v>
      </x:c>
      <x:c r="H4637" s="119" t="n">
        <x:v>0.4823220393044558</x:v>
      </x:c>
      <x:c r="I4637" s="119" t="n">
        <x:f>IFERROR(ABS(F4637-D4637)/ABS(D4637),"")</x:f>
        <x:v>0.3841052693265186</x:v>
      </x:c>
      <x:c r="J4637" s="119" t="n">
        <x:f>IFERROR(ABS(G4637-D4637)/ABS(D4637),"")</x:f>
        <x:v>0.49323501374644885</x:v>
      </x:c>
      <x:c r="K4637" s="120" t="n">
        <x:f>E4637-D4637</x:f>
        <x:v>55588.097351877834</x:v>
      </x:c>
      <x:c r="L4637" s="77" t="str">
        <x:v>weighted_hybrid</x:v>
      </x:c>
      <x:c r="M4637" s="77" t="str">
        <x:v>是</x:v>
      </x:c>
      <x:c r="N4637" s="77" t="str">
        <x:v>是</x:v>
      </x:c>
    </x:row>
    <x:row r="4638">
      <x:c r="A4638" s="77" t="str">
        <x:v>6124</x:v>
      </x:c>
      <x:c r="B4638" s="77" t="str">
        <x:v>業強</x:v>
      </x:c>
      <x:c r="C4638" s="125" t="n">
        <x:v>45689</x:v>
      </x:c>
      <x:c r="D4638" s="120" t="n">
        <x:v>83756</x:v>
      </x:c>
      <x:c r="E4638" s="120" t="n">
        <x:v>91962.4239814457</x:v>
      </x:c>
      <x:c r="F4638" s="120" t="n">
        <x:v>80604.75132732817</x:v>
      </x:c>
      <x:c r="G4638" s="120" t="n">
        <x:v>93224.38760968098</x:v>
      </x:c>
      <x:c r="H4638" s="119" t="n">
        <x:v>0.0979801325450797</x:v>
      </x:c>
      <x:c r="I4638" s="119" t="n">
        <x:f>IFERROR(ABS(F4638-D4638)/ABS(D4638),"")</x:f>
        <x:v>0.0376241543611423</x:v>
      </x:c>
      <x:c r="J4638" s="119" t="n">
        <x:f>IFERROR(ABS(G4638-D4638)/ABS(D4638),"")</x:f>
        <x:v>0.11304727553466001</x:v>
      </x:c>
      <x:c r="K4638" s="120" t="n">
        <x:f>E4638-D4638</x:f>
        <x:v>8206.423981445696</x:v>
      </x:c>
      <x:c r="L4638" s="77" t="str">
        <x:v>weighted_hybrid</x:v>
      </x:c>
      <x:c r="M4638" s="77" t="str">
        <x:v>是</x:v>
      </x:c>
      <x:c r="N4638" s="77" t="str">
        <x:v>是</x:v>
      </x:c>
    </x:row>
    <x:row r="4639">
      <x:c r="A4639" s="77" t="str">
        <x:v>6124</x:v>
      </x:c>
      <x:c r="B4639" s="77" t="str">
        <x:v>業強</x:v>
      </x:c>
      <x:c r="C4639" s="125" t="n">
        <x:v>45717</x:v>
      </x:c>
      <x:c r="D4639" s="120" t="n">
        <x:v>173482</x:v>
      </x:c>
      <x:c r="E4639" s="120" t="n">
        <x:v>118410.75408188987</x:v>
      </x:c>
      <x:c r="F4639" s="120" t="n">
        <x:v>148952.13626800568</x:v>
      </x:c>
      <x:c r="G4639" s="120" t="n">
        <x:v>115017.26717232144</x:v>
      </x:c>
      <x:c r="H4639" s="119" t="n">
        <x:v>0.31744645506801933</x:v>
      </x:c>
      <x:c r="I4639" s="119" t="n">
        <x:f>IFERROR(ABS(F4639-D4639)/ABS(D4639),"")</x:f>
        <x:v>0.14139716934318444</x:v>
      </x:c>
      <x:c r="J4639" s="119" t="n">
        <x:f>IFERROR(ABS(G4639-D4639)/ABS(D4639),"")</x:f>
        <x:v>0.33700748681522325</x:v>
      </x:c>
      <x:c r="K4639" s="120" t="n">
        <x:f>E4639-D4639</x:f>
        <x:v>-55071.24591811013</x:v>
      </x:c>
      <x:c r="L4639" s="77" t="str">
        <x:v>weighted_hybrid</x:v>
      </x:c>
      <x:c r="M4639" s="77" t="str">
        <x:v>是</x:v>
      </x:c>
      <x:c r="N4639" s="77" t="str">
        <x:v>是</x:v>
      </x:c>
    </x:row>
    <x:row r="4640">
      <x:c r="A4640" s="77" t="str">
        <x:v>6124</x:v>
      </x:c>
      <x:c r="B4640" s="77" t="str">
        <x:v>業強</x:v>
      </x:c>
      <x:c r="C4640" s="125" t="n">
        <x:v>45748</x:v>
      </x:c>
      <x:c r="D4640" s="120" t="n">
        <x:v>209351</x:v>
      </x:c>
      <x:c r="E4640" s="120" t="n">
        <x:v>170683.56551203583</x:v>
      </x:c>
      <x:c r="F4640" s="120" t="n">
        <x:v>159685.3311812781</x:v>
      </x:c>
      <x:c r="G4640" s="120" t="n">
        <x:v>171905.59154878667</x:v>
      </x:c>
      <x:c r="H4640" s="119" t="n">
        <x:v>0.18470145587059136</x:v>
      </x:c>
      <x:c r="I4640" s="119" t="n">
        <x:f>IFERROR(ABS(F4640-D4640)/ABS(D4640),"")</x:f>
        <x:v>0.23723635816748856</x:v>
      </x:c>
      <x:c r="J4640" s="119" t="n">
        <x:f>IFERROR(ABS(G4640-D4640)/ABS(D4640),"")</x:f>
        <x:v>0.17886424450426952</x:v>
      </x:c>
      <x:c r="K4640" s="120" t="n">
        <x:f>E4640-D4640</x:f>
        <x:v>-38667.43448796417</x:v>
      </x:c>
      <x:c r="L4640" s="77" t="str">
        <x:v>weighted_hybrid</x:v>
      </x:c>
      <x:c r="M4640" s="77" t="str">
        <x:v>是</x:v>
      </x:c>
      <x:c r="N4640" s="77" t="str">
        <x:v>是</x:v>
      </x:c>
    </x:row>
    <x:row r="4641">
      <x:c r="A4641" s="77" t="str">
        <x:v>6124</x:v>
      </x:c>
      <x:c r="B4641" s="77" t="str">
        <x:v>業強</x:v>
      </x:c>
      <x:c r="C4641" s="125" t="n">
        <x:v>45778</x:v>
      </x:c>
      <x:c r="D4641" s="120" t="n">
        <x:v>204466</x:v>
      </x:c>
      <x:c r="E4641" s="120" t="n">
        <x:v>191359.97277402141</x:v>
      </x:c>
      <x:c r="F4641" s="120" t="n">
        <x:v>193022.581867987</x:v>
      </x:c>
      <x:c r="G4641" s="120" t="n">
        <x:v>191175.23843024747</x:v>
      </x:c>
      <x:c r="H4641" s="119" t="n">
        <x:v>0.06409880970908897</x:v>
      </x:c>
      <x:c r="I4641" s="119" t="n">
        <x:f>IFERROR(ABS(F4641-D4641)/ABS(D4641),"")</x:f>
        <x:v>0.05596733995878533</x:v>
      </x:c>
      <x:c r="J4641" s="119" t="n">
        <x:f>IFERROR(ABS(G4641-D4641)/ABS(D4641),"")</x:f>
        <x:v>0.06500230634801156</x:v>
      </x:c>
      <x:c r="K4641" s="120" t="n">
        <x:f>E4641-D4641</x:f>
        <x:v>-13106.027225978585</x:v>
      </x:c>
      <x:c r="L4641" s="77" t="str">
        <x:v>weighted_hybrid</x:v>
      </x:c>
      <x:c r="M4641" s="77" t="str">
        <x:v>是</x:v>
      </x:c>
      <x:c r="N4641" s="77" t="str">
        <x:v>是</x:v>
      </x:c>
    </x:row>
    <x:row r="4642">
      <x:c r="A4642" s="77" t="str">
        <x:v>6124</x:v>
      </x:c>
      <x:c r="B4642" s="77" t="str">
        <x:v>業強</x:v>
      </x:c>
      <x:c r="C4642" s="125" t="n">
        <x:v>45809</x:v>
      </x:c>
      <x:c r="D4642" s="120" t="n">
        <x:v>194660</x:v>
      </x:c>
      <x:c r="E4642" s="120" t="n">
        <x:v>184105.80276257196</x:v>
      </x:c>
      <x:c r="F4642" s="120" t="n">
        <x:v>174729.1504753756</x:v>
      </x:c>
      <x:c r="G4642" s="120" t="n">
        <x:v>185147.65301670486</x:v>
      </x:c>
      <x:c r="H4642" s="119" t="n">
        <x:v>0.054218623432795876</x:v>
      </x:c>
      <x:c r="I4642" s="119" t="n">
        <x:f>IFERROR(ABS(F4642-D4642)/ABS(D4642),"")</x:f>
        <x:v>0.10238800742126997</x:v>
      </x:c>
      <x:c r="J4642" s="119" t="n">
        <x:f>IFERROR(ABS(G4642-D4642)/ABS(D4642),"")</x:f>
        <x:v>0.048866469656298865</x:v>
      </x:c>
      <x:c r="K4642" s="120" t="n">
        <x:f>E4642-D4642</x:f>
        <x:v>-10554.197237428045</x:v>
      </x:c>
      <x:c r="L4642" s="77" t="str">
        <x:v>weighted_hybrid</x:v>
      </x:c>
      <x:c r="M4642" s="77" t="str">
        <x:v>是</x:v>
      </x:c>
      <x:c r="N4642" s="77" t="str">
        <x:v>是</x:v>
      </x:c>
    </x:row>
    <x:row r="4643">
      <x:c r="A4643" s="77" t="str">
        <x:v>6124</x:v>
      </x:c>
      <x:c r="B4643" s="77" t="str">
        <x:v>業強</x:v>
      </x:c>
      <x:c r="C4643" s="125" t="n">
        <x:v>45839</x:v>
      </x:c>
      <x:c r="D4643" s="120" t="n">
        <x:v>172819</x:v>
      </x:c>
      <x:c r="E4643" s="120" t="n">
        <x:v>232686.62419929187</x:v>
      </x:c>
      <x:c r="F4643" s="120" t="n">
        <x:v>229627.66419207703</x:v>
      </x:c>
      <x:c r="G4643" s="120" t="n">
        <x:v>233026.50864453794</x:v>
      </x:c>
      <x:c r="H4643" s="119" t="n">
        <x:v>0.34641806861104313</x:v>
      </x:c>
      <x:c r="I4643" s="119" t="n">
        <x:f>IFERROR(ABS(F4643-D4643)/ABS(D4643),"")</x:f>
        <x:v>0.3287176999755642</x:v>
      </x:c>
      <x:c r="J4643" s="119" t="n">
        <x:f>IFERROR(ABS(G4643-D4643)/ABS(D4643),"")</x:f>
        <x:v>0.34838477623720737</x:v>
      </x:c>
      <x:c r="K4643" s="120" t="n">
        <x:f>E4643-D4643</x:f>
        <x:v>59867.624199291866</x:v>
      </x:c>
      <x:c r="L4643" s="77" t="str">
        <x:v>weighted_hybrid</x:v>
      </x:c>
      <x:c r="M4643" s="77" t="str">
        <x:v>是</x:v>
      </x:c>
      <x:c r="N4643" s="77" t="str">
        <x:v>是</x:v>
      </x:c>
    </x:row>
    <x:row r="4644">
      <x:c r="A4644" s="77" t="str">
        <x:v>6124</x:v>
      </x:c>
      <x:c r="B4644" s="77" t="str">
        <x:v>業強</x:v>
      </x:c>
      <x:c r="C4644" s="125" t="n">
        <x:v>45870</x:v>
      </x:c>
      <x:c r="D4644" s="120" t="n">
        <x:v>131933</x:v>
      </x:c>
      <x:c r="E4644" s="120" t="n">
        <x:v>208566.2956347643</x:v>
      </x:c>
      <x:c r="F4644" s="120" t="n">
        <x:v>171410.27835835368</x:v>
      </x:c>
      <x:c r="G4644" s="120" t="n">
        <x:v>212694.7419988099</x:v>
      </x:c>
      <x:c r="H4644" s="119" t="n">
        <x:v>0.58085009538754</x:v>
      </x:c>
      <x:c r="I4644" s="119" t="n">
        <x:f>IFERROR(ABS(F4644-D4644)/ABS(D4644),"")</x:f>
        <x:v>0.29922216851245464</x:v>
      </x:c>
      <x:c r="J4644" s="119" t="n">
        <x:f>IFERROR(ABS(G4644-D4644)/ABS(D4644),"")</x:f>
        <x:v>0.6121420872625493</x:v>
      </x:c>
      <x:c r="K4644" s="120" t="n">
        <x:f>E4644-D4644</x:f>
        <x:v>76633.2956347643</x:v>
      </x:c>
      <x:c r="L4644" s="77" t="str">
        <x:v>weighted_hybrid</x:v>
      </x:c>
      <x:c r="M4644" s="77" t="str">
        <x:v>是</x:v>
      </x:c>
      <x:c r="N4644" s="77" t="str">
        <x:v>是</x:v>
      </x:c>
    </x:row>
    <x:row r="4645">
      <x:c r="A4645" s="77" t="str">
        <x:v>6124</x:v>
      </x:c>
      <x:c r="B4645" s="77" t="str">
        <x:v>業強</x:v>
      </x:c>
      <x:c r="C4645" s="125" t="n">
        <x:v>45901</x:v>
      </x:c>
      <x:c r="D4645" s="120" t="n">
        <x:v>139238</x:v>
      </x:c>
      <x:c r="E4645" s="120" t="n">
        <x:v>143925.5830540443</x:v>
      </x:c>
      <x:c r="F4645" s="120" t="n">
        <x:v>136886.25700424545</x:v>
      </x:c>
      <x:c r="G4645" s="120" t="n">
        <x:v>144707.73039291086</x:v>
      </x:c>
      <x:c r="H4645" s="119" t="n">
        <x:v>0.03366597519387174</x:v>
      </x:c>
      <x:c r="I4645" s="119" t="n">
        <x:f>IFERROR(ABS(F4645-D4645)/ABS(D4645),"")</x:f>
        <x:v>0.01689009462757691</x:v>
      </x:c>
      <x:c r="J4645" s="119" t="n">
        <x:f>IFERROR(ABS(G4645-D4645)/ABS(D4645),"")</x:f>
        <x:v>0.03928331628514386</x:v>
      </x:c>
      <x:c r="K4645" s="120" t="n">
        <x:f>E4645-D4645</x:f>
        <x:v>4687.583054044313</x:v>
      </x:c>
      <x:c r="L4645" s="77" t="str">
        <x:v>weighted_hybrid</x:v>
      </x:c>
      <x:c r="M4645" s="77" t="str">
        <x:v>是</x:v>
      </x:c>
      <x:c r="N4645" s="77" t="str">
        <x:v>是</x:v>
      </x:c>
    </x:row>
    <x:row r="4646">
      <x:c r="A4646" s="77" t="str">
        <x:v>6124</x:v>
      </x:c>
      <x:c r="B4646" s="77" t="str">
        <x:v>業強</x:v>
      </x:c>
      <x:c r="C4646" s="125" t="n">
        <x:v>45931</x:v>
      </x:c>
      <x:c r="D4646" s="120" t="n">
        <x:v>123288</x:v>
      </x:c>
      <x:c r="E4646" s="120" t="n">
        <x:v>144459.21467146467</x:v>
      </x:c>
      <x:c r="F4646" s="120" t="n">
        <x:v>136876.77555250915</x:v>
      </x:c>
      <x:c r="G4646" s="120" t="n">
        <x:v>145301.70790690416</x:v>
      </x:c>
      <x:c r="H4646" s="119" t="n">
        <x:v>0.17172161663312463</x:v>
      </x:c>
      <x:c r="I4646" s="119" t="n">
        <x:f>IFERROR(ABS(F4646-D4646)/ABS(D4646),"")</x:f>
        <x:v>0.11021977445095345</x:v>
      </x:c>
      <x:c r="J4646" s="119" t="n">
        <x:f>IFERROR(ABS(G4646-D4646)/ABS(D4646),"")</x:f>
        <x:v>0.17855515465336583</x:v>
      </x:c>
      <x:c r="K4646" s="120" t="n">
        <x:f>E4646-D4646</x:f>
        <x:v>21171.214671464666</x:v>
      </x:c>
      <x:c r="L4646" s="77" t="str">
        <x:v>weighted_hybrid</x:v>
      </x:c>
      <x:c r="M4646" s="77" t="str">
        <x:v>是</x:v>
      </x:c>
      <x:c r="N4646" s="77" t="str">
        <x:v>是</x:v>
      </x:c>
    </x:row>
    <x:row r="4647">
      <x:c r="A4647" s="77" t="str">
        <x:v>6124</x:v>
      </x:c>
      <x:c r="B4647" s="77" t="str">
        <x:v>業強</x:v>
      </x:c>
      <x:c r="C4647" s="125" t="n">
        <x:v>45962</x:v>
      </x:c>
      <x:c r="D4647" s="120" t="n">
        <x:v>108570</x:v>
      </x:c>
      <x:c r="E4647" s="120" t="n">
        <x:v>131996.57778727854</x:v>
      </x:c>
      <x:c r="F4647" s="120" t="n">
        <x:v>132774.90304407425</x:v>
      </x:c>
      <x:c r="G4647" s="120" t="n">
        <x:v>131910.09720319012</x:v>
      </x:c>
      <x:c r="H4647" s="119" t="n">
        <x:v>0.21577395032954352</x:v>
      </x:c>
      <x:c r="I4647" s="119" t="n">
        <x:f>IFERROR(ABS(F4647-D4647)/ABS(D4647),"")</x:f>
        <x:v>0.222942829916867</x:v>
      </x:c>
      <x:c r="J4647" s="119" t="n">
        <x:f>IFERROR(ABS(G4647-D4647)/ABS(D4647),"")</x:f>
        <x:v>0.21497740815317415</x:v>
      </x:c>
      <x:c r="K4647" s="120" t="n">
        <x:f>E4647-D4647</x:f>
        <x:v>23426.57778727854</x:v>
      </x:c>
      <x:c r="L4647" s="77" t="str">
        <x:v>weighted_hybrid</x:v>
      </x:c>
      <x:c r="M4647" s="77" t="str">
        <x:v>是</x:v>
      </x:c>
      <x:c r="N4647" s="77" t="str">
        <x:v>是</x:v>
      </x:c>
    </x:row>
    <x:row r="4648">
      <x:c r="A4648" s="77" t="str">
        <x:v>6124</x:v>
      </x:c>
      <x:c r="B4648" s="77" t="str">
        <x:v>業強</x:v>
      </x:c>
      <x:c r="C4648" s="125" t="n">
        <x:v>45992</x:v>
      </x:c>
      <x:c r="D4648" s="120" t="n">
        <x:v>155944</x:v>
      </x:c>
      <x:c r="E4648" s="120" t="n">
        <x:v>106788.12414080018</x:v>
      </x:c>
      <x:c r="F4648" s="120" t="n">
        <x:v>116837.86759477777</x:v>
      </x:c>
      <x:c r="G4648" s="120" t="n">
        <x:v>105671.48597924711</x:v>
      </x:c>
      <x:c r="H4648" s="119" t="n">
        <x:v>0.3152149224029127</x:v>
      </x:c>
      <x:c r="I4648" s="119" t="n">
        <x:f>IFERROR(ABS(F4648-D4648)/ABS(D4648),"")</x:f>
        <x:v>0.2507703560587277</x:v>
      </x:c>
      <x:c r="J4648" s="119" t="n">
        <x:f>IFERROR(ABS(G4648-D4648)/ABS(D4648),"")</x:f>
        <x:v>0.32237542977448885</x:v>
      </x:c>
      <x:c r="K4648" s="120" t="n">
        <x:f>E4648-D4648</x:f>
        <x:v>-49155.87585919982</x:v>
      </x:c>
      <x:c r="L4648" s="77" t="str">
        <x:v>weighted_hybrid</x:v>
      </x:c>
      <x:c r="M4648" s="77" t="str">
        <x:v>是</x:v>
      </x:c>
      <x:c r="N4648" s="77" t="str">
        <x:v>是</x:v>
      </x:c>
    </x:row>
    <x:row r="4649">
      <x:c r="A4649" s="77" t="str">
        <x:v>6125</x:v>
      </x:c>
      <x:c r="B4649" s="77" t="str">
        <x:v>廣運</x:v>
      </x:c>
      <x:c r="C4649" s="125" t="n">
        <x:v>45658</x:v>
      </x:c>
      <x:c r="D4649" s="120" t="n">
        <x:v>206512</x:v>
      </x:c>
      <x:c r="E4649" s="120" t="n">
        <x:v>163556.30616939804</x:v>
      </x:c>
      <x:c r="F4649" s="120" t="n">
        <x:v>138716.56582339105</x:v>
      </x:c>
      <x:c r="G4649" s="120" t="n">
        <x:v>166316.27731895435</x:v>
      </x:c>
      <x:c r="H4649" s="119" t="n">
        <x:v>0.20800580029539184</x:v>
      </x:c>
      <x:c r="I4649" s="119" t="n">
        <x:f>IFERROR(ABS(F4649-D4649)/ABS(D4649),"")</x:f>
        <x:v>0.3282881100207685</x:v>
      </x:c>
      <x:c r="J4649" s="119" t="n">
        <x:f>IFERROR(ABS(G4649-D4649)/ABS(D4649),"")</x:f>
        <x:v>0.19464109921479453</x:v>
      </x:c>
      <x:c r="K4649" s="120" t="n">
        <x:f>E4649-D4649</x:f>
        <x:v>-42955.69383060196</x:v>
      </x:c>
      <x:c r="L4649" s="77" t="str">
        <x:v>weighted_hybrid</x:v>
      </x:c>
      <x:c r="M4649" s="77" t="str">
        <x:v>是</x:v>
      </x:c>
      <x:c r="N4649" s="77" t="str">
        <x:v>是</x:v>
      </x:c>
    </x:row>
    <x:row r="4650">
      <x:c r="A4650" s="77" t="str">
        <x:v>6125</x:v>
      </x:c>
      <x:c r="B4650" s="77" t="str">
        <x:v>廣運</x:v>
      </x:c>
      <x:c r="C4650" s="125" t="n">
        <x:v>45689</x:v>
      </x:c>
      <x:c r="D4650" s="120" t="n">
        <x:v>191562</x:v>
      </x:c>
      <x:c r="E4650" s="120" t="n">
        <x:v>159098.81831808176</x:v>
      </x:c>
      <x:c r="F4650" s="120" t="n">
        <x:v>173893.07864245947</x:v>
      </x:c>
      <x:c r="G4650" s="120" t="n">
        <x:v>157455.0116153731</x:v>
      </x:c>
      <x:c r="H4650" s="119" t="n">
        <x:v>0.1694656648078337</x:v>
      </x:c>
      <x:c r="I4650" s="119" t="n">
        <x:f>IFERROR(ABS(F4650-D4650)/ABS(D4650),"")</x:f>
        <x:v>0.09223604554943324</x:v>
      </x:c>
      <x:c r="J4650" s="119" t="n">
        <x:f>IFERROR(ABS(G4650-D4650)/ABS(D4650),"")</x:f>
        <x:v>0.17804673361432274</x:v>
      </x:c>
      <x:c r="K4650" s="120" t="n">
        <x:f>E4650-D4650</x:f>
        <x:v>-32463.181681918242</x:v>
      </x:c>
      <x:c r="L4650" s="77" t="str">
        <x:v>weighted_hybrid</x:v>
      </x:c>
      <x:c r="M4650" s="77" t="str">
        <x:v>是</x:v>
      </x:c>
      <x:c r="N4650" s="77" t="str">
        <x:v>是</x:v>
      </x:c>
    </x:row>
    <x:row r="4651">
      <x:c r="A4651" s="77" t="str">
        <x:v>6125</x:v>
      </x:c>
      <x:c r="B4651" s="77" t="str">
        <x:v>廣運</x:v>
      </x:c>
      <x:c r="C4651" s="125" t="n">
        <x:v>45717</x:v>
      </x:c>
      <x:c r="D4651" s="120" t="n">
        <x:v>215448</x:v>
      </x:c>
      <x:c r="E4651" s="120" t="n">
        <x:v>253176.0561461712</x:v>
      </x:c>
      <x:c r="F4651" s="120" t="n">
        <x:v>336437.3582860368</x:v>
      </x:c>
      <x:c r="G4651" s="120" t="n">
        <x:v>243924.8003528528</x:v>
      </x:c>
      <x:c r="H4651" s="119" t="n">
        <x:v>0.17511444128593073</x:v>
      </x:c>
      <x:c r="I4651" s="119" t="n">
        <x:f>IFERROR(ABS(F4651-D4651)/ABS(D4651),"")</x:f>
        <x:v>0.5615710439922247</x:v>
      </x:c>
      <x:c r="J4651" s="119" t="n">
        <x:f>IFERROR(ABS(G4651-D4651)/ABS(D4651),"")</x:f>
        <x:v>0.13217481876300913</x:v>
      </x:c>
      <x:c r="K4651" s="120" t="n">
        <x:f>E4651-D4651</x:f>
        <x:v>37728.056146171206</x:v>
      </x:c>
      <x:c r="L4651" s="77" t="str">
        <x:v>weighted_hybrid</x:v>
      </x:c>
      <x:c r="M4651" s="77" t="str">
        <x:v>是</x:v>
      </x:c>
      <x:c r="N4651" s="77" t="str">
        <x:v>是</x:v>
      </x:c>
    </x:row>
    <x:row r="4652">
      <x:c r="A4652" s="77" t="str">
        <x:v>6125</x:v>
      </x:c>
      <x:c r="B4652" s="77" t="str">
        <x:v>廣運</x:v>
      </x:c>
      <x:c r="C4652" s="125" t="n">
        <x:v>45748</x:v>
      </x:c>
      <x:c r="D4652" s="120" t="n">
        <x:v>217683</x:v>
      </x:c>
      <x:c r="E4652" s="120" t="n">
        <x:v>263824.28726707015</x:v>
      </x:c>
      <x:c r="F4652" s="120" t="n">
        <x:v>234187.3825341125</x:v>
      </x:c>
      <x:c r="G4652" s="120" t="n">
        <x:v>267117.2766818432</x:v>
      </x:c>
      <x:c r="H4652" s="119" t="n">
        <x:v>0.21196550611242101</x:v>
      </x:c>
      <x:c r="I4652" s="119" t="n">
        <x:f>IFERROR(ABS(F4652-D4652)/ABS(D4652),"")</x:f>
        <x:v>0.07581842649225015</x:v>
      </x:c>
      <x:c r="J4652" s="119" t="n">
        <x:f>IFERROR(ABS(G4652-D4652)/ABS(D4652),"")</x:f>
        <x:v>0.2270929594035511</x:v>
      </x:c>
      <x:c r="K4652" s="120" t="n">
        <x:f>E4652-D4652</x:f>
        <x:v>46141.28726707015</x:v>
      </x:c>
      <x:c r="L4652" s="77" t="str">
        <x:v>weighted_hybrid</x:v>
      </x:c>
      <x:c r="M4652" s="77" t="str">
        <x:v>是</x:v>
      </x:c>
      <x:c r="N4652" s="77" t="str">
        <x:v>是</x:v>
      </x:c>
    </x:row>
    <x:row r="4653">
      <x:c r="A4653" s="77" t="str">
        <x:v>6125</x:v>
      </x:c>
      <x:c r="B4653" s="77" t="str">
        <x:v>廣運</x:v>
      </x:c>
      <x:c r="C4653" s="125" t="n">
        <x:v>45778</x:v>
      </x:c>
      <x:c r="D4653" s="120" t="n">
        <x:v>196575</x:v>
      </x:c>
      <x:c r="E4653" s="120" t="n">
        <x:v>230104.9786707013</x:v>
      </x:c>
      <x:c r="F4653" s="120" t="n">
        <x:v>230784.37235065625</x:v>
      </x:c>
      <x:c r="G4653" s="120" t="n">
        <x:v>230029.49048403965</x:v>
      </x:c>
      <x:c r="H4653" s="119" t="n">
        <x:v>0.17057092036475288</x:v>
      </x:c>
      <x:c r="I4653" s="119" t="n">
        <x:f>IFERROR(ABS(F4653-D4653)/ABS(D4653),"")</x:f>
        <x:v>0.17402707541984613</x:v>
      </x:c>
      <x:c r="J4653" s="119" t="n">
        <x:f>IFERROR(ABS(G4653-D4653)/ABS(D4653),"")</x:f>
        <x:v>0.17018690313640925</x:v>
      </x:c>
      <x:c r="K4653" s="120" t="n">
        <x:f>E4653-D4653</x:f>
        <x:v>33529.9786707013</x:v>
      </x:c>
      <x:c r="L4653" s="77" t="str">
        <x:v>weighted_hybrid</x:v>
      </x:c>
      <x:c r="M4653" s="77" t="str">
        <x:v>是</x:v>
      </x:c>
      <x:c r="N4653" s="77" t="str">
        <x:v>是</x:v>
      </x:c>
    </x:row>
    <x:row r="4654">
      <x:c r="A4654" s="77" t="str">
        <x:v>6125</x:v>
      </x:c>
      <x:c r="B4654" s="77" t="str">
        <x:v>廣運</x:v>
      </x:c>
      <x:c r="C4654" s="125" t="n">
        <x:v>45809</x:v>
      </x:c>
      <x:c r="D4654" s="120" t="n">
        <x:v>295892</x:v>
      </x:c>
      <x:c r="E4654" s="120" t="n">
        <x:v>152110.03278945838</x:v>
      </x:c>
      <x:c r="F4654" s="120" t="n">
        <x:v>107508.00758165435</x:v>
      </x:c>
      <x:c r="G4654" s="120" t="n">
        <x:v>157065.81336810326</x:v>
      </x:c>
      <x:c r="H4654" s="119" t="n">
        <x:v>0.48592718698221515</x:v>
      </x:c>
      <x:c r="I4654" s="119" t="n">
        <x:f>IFERROR(ABS(F4654-D4654)/ABS(D4654),"")</x:f>
        <x:v>0.6366647033997055</x:v>
      </x:c>
      <x:c r="J4654" s="119" t="n">
        <x:f>IFERROR(ABS(G4654-D4654)/ABS(D4654),"")</x:f>
        <x:v>0.4691785740469385</x:v>
      </x:c>
      <x:c r="K4654" s="120" t="n">
        <x:f>E4654-D4654</x:f>
        <x:v>-143781.96721054162</x:v>
      </x:c>
      <x:c r="L4654" s="77" t="str">
        <x:v>weighted_hybrid</x:v>
      </x:c>
      <x:c r="M4654" s="77" t="str">
        <x:v>是</x:v>
      </x:c>
      <x:c r="N4654" s="77" t="str">
        <x:v>是</x:v>
      </x:c>
    </x:row>
    <x:row r="4655">
      <x:c r="A4655" s="77" t="str">
        <x:v>6125</x:v>
      </x:c>
      <x:c r="B4655" s="77" t="str">
        <x:v>廣運</x:v>
      </x:c>
      <x:c r="C4655" s="125" t="n">
        <x:v>45839</x:v>
      </x:c>
      <x:c r="D4655" s="120" t="n">
        <x:v>351154</x:v>
      </x:c>
      <x:c r="E4655" s="120" t="n">
        <x:v>235095.51001598142</x:v>
      </x:c>
      <x:c r="F4655" s="120" t="n">
        <x:v>354813.85159061133</x:v>
      </x:c>
      <x:c r="G4655" s="120" t="n">
        <x:v>221793.47206324473</x:v>
      </x:c>
      <x:c r="H4655" s="119" t="n">
        <x:v>0.3305059603023704</x:v>
      </x:c>
      <x:c r="I4655" s="119" t="n">
        <x:f>IFERROR(ABS(F4655-D4655)/ABS(D4655),"")</x:f>
        <x:v>0.010422354837510982</x:v>
      </x:c>
      <x:c r="J4655" s="119" t="n">
        <x:f>IFERROR(ABS(G4655-D4655)/ABS(D4655),"")</x:f>
        <x:v>0.36838688420680177</x:v>
      </x:c>
      <x:c r="K4655" s="120" t="n">
        <x:f>E4655-D4655</x:f>
        <x:v>-116058.48998401858</x:v>
      </x:c>
      <x:c r="L4655" s="77" t="str">
        <x:v>weighted_hybrid</x:v>
      </x:c>
      <x:c r="M4655" s="77" t="str">
        <x:v>是</x:v>
      </x:c>
      <x:c r="N4655" s="77" t="str">
        <x:v>是</x:v>
      </x:c>
    </x:row>
    <x:row r="4656">
      <x:c r="A4656" s="77" t="str">
        <x:v>6125</x:v>
      </x:c>
      <x:c r="B4656" s="77" t="str">
        <x:v>廣運</x:v>
      </x:c>
      <x:c r="C4656" s="125" t="n">
        <x:v>45870</x:v>
      </x:c>
      <x:c r="D4656" s="120" t="n">
        <x:v>344163</x:v>
      </x:c>
      <x:c r="E4656" s="120" t="n">
        <x:v>351775.39066638605</x:v>
      </x:c>
      <x:c r="F4656" s="120" t="n">
        <x:v>352495.7817318123</x:v>
      </x:c>
      <x:c r="G4656" s="120" t="n">
        <x:v>351695.347214672</x:v>
      </x:c>
      <x:c r="H4656" s="119" t="n">
        <x:v>0.022118562037133725</x:v>
      </x:c>
      <x:c r="I4656" s="119" t="n">
        <x:f>IFERROR(ABS(F4656-D4656)/ABS(D4656),"")</x:f>
        <x:v>0.024211730290043622</x:v>
      </x:c>
      <x:c r="J4656" s="119" t="n">
        <x:f>IFERROR(ABS(G4656-D4656)/ABS(D4656),"")</x:f>
        <x:v>0.021885987786810366</x:v>
      </x:c>
      <x:c r="K4656" s="120" t="n">
        <x:f>E4656-D4656</x:f>
        <x:v>7612.390666386054</x:v>
      </x:c>
      <x:c r="L4656" s="77" t="str">
        <x:v>weighted_hybrid</x:v>
      </x:c>
      <x:c r="M4656" s="77" t="str">
        <x:v>是</x:v>
      </x:c>
      <x:c r="N4656" s="77" t="str">
        <x:v>是</x:v>
      </x:c>
    </x:row>
    <x:row r="4657">
      <x:c r="A4657" s="77" t="str">
        <x:v>6125</x:v>
      </x:c>
      <x:c r="B4657" s="77" t="str">
        <x:v>廣運</x:v>
      </x:c>
      <x:c r="C4657" s="125" t="n">
        <x:v>45901</x:v>
      </x:c>
      <x:c r="D4657" s="120" t="n">
        <x:v>350323</x:v>
      </x:c>
      <x:c r="E4657" s="120" t="n">
        <x:v>354139.36524157703</x:v>
      </x:c>
      <x:c r="F4657" s="120" t="n">
        <x:v>356422.2293501338</x:v>
      </x:c>
      <x:c r="G4657" s="120" t="n">
        <x:v>353885.71367395966</x:v>
      </x:c>
      <x:c r="H4657" s="119" t="n">
        <x:v>0.010893847225494852</x:v>
      </x:c>
      <x:c r="I4657" s="119" t="n">
        <x:f>IFERROR(ABS(F4657-D4657)/ABS(D4657),"")</x:f>
        <x:v>0.017410302349927922</x:v>
      </x:c>
      <x:c r="J4657" s="119" t="n">
        <x:f>IFERROR(ABS(G4657-D4657)/ABS(D4657),"")</x:f>
        <x:v>0.010169796656113532</x:v>
      </x:c>
      <x:c r="K4657" s="120" t="n">
        <x:f>E4657-D4657</x:f>
        <x:v>3816.365241577034</x:v>
      </x:c>
      <x:c r="L4657" s="77" t="str">
        <x:v>weighted_hybrid</x:v>
      </x:c>
      <x:c r="M4657" s="77" t="str">
        <x:v>是</x:v>
      </x:c>
      <x:c r="N4657" s="77" t="str">
        <x:v>是</x:v>
      </x:c>
    </x:row>
    <x:row r="4658">
      <x:c r="A4658" s="77" t="str">
        <x:v>6125</x:v>
      </x:c>
      <x:c r="B4658" s="77" t="str">
        <x:v>廣運</x:v>
      </x:c>
      <x:c r="C4658" s="125" t="n">
        <x:v>45931</x:v>
      </x:c>
      <x:c r="D4658" s="120" t="n">
        <x:v>317824</x:v>
      </x:c>
      <x:c r="E4658" s="120" t="n">
        <x:v>337706.1810445514</x:v>
      </x:c>
      <x:c r="F4658" s="120" t="n">
        <x:v>324201.4943023559</x:v>
      </x:c>
      <x:c r="G4658" s="120" t="n">
        <x:v>339206.7017936842</x:v>
      </x:c>
      <x:c r="H4658" s="119" t="n">
        <x:v>0.06255720475656787</x:v>
      </x:c>
      <x:c r="I4658" s="119" t="n">
        <x:f>IFERROR(ABS(F4658-D4658)/ABS(D4658),"")</x:f>
        <x:v>0.02006611930614402</x:v>
      </x:c>
      <x:c r="J4658" s="119" t="n">
        <x:f>IFERROR(ABS(G4658-D4658)/ABS(D4658),"")</x:f>
        <x:v>0.0672784364732815</x:v>
      </x:c>
      <x:c r="K4658" s="120" t="n">
        <x:f>E4658-D4658</x:f>
        <x:v>19882.181044551427</x:v>
      </x:c>
      <x:c r="L4658" s="77" t="str">
        <x:v>weighted_hybrid</x:v>
      </x:c>
      <x:c r="M4658" s="77" t="str">
        <x:v>是</x:v>
      </x:c>
      <x:c r="N4658" s="77" t="str">
        <x:v>是</x:v>
      </x:c>
    </x:row>
    <x:row r="4659">
      <x:c r="A4659" s="77" t="str">
        <x:v>6125</x:v>
      </x:c>
      <x:c r="B4659" s="77" t="str">
        <x:v>廣運</x:v>
      </x:c>
      <x:c r="C4659" s="125" t="n">
        <x:v>45962</x:v>
      </x:c>
      <x:c r="D4659" s="120" t="n">
        <x:v>343652</x:v>
      </x:c>
      <x:c r="E4659" s="120" t="n">
        <x:v>310014.8498528437</x:v>
      </x:c>
      <x:c r="F4659" s="120" t="n">
        <x:v>299778.49408631</x:v>
      </x:c>
      <x:c r="G4659" s="120" t="n">
        <x:v>311152.2227157919</x:v>
      </x:c>
      <x:c r="H4659" s="119" t="n">
        <x:v>0.09788143280748059</x:v>
      </x:c>
      <x:c r="I4659" s="119" t="n">
        <x:f>IFERROR(ABS(F4659-D4659)/ABS(D4659),"")</x:f>
        <x:v>0.12766841430775908</x:v>
      </x:c>
      <x:c r="J4659" s="119" t="n">
        <x:f>IFERROR(ABS(G4659-D4659)/ABS(D4659),"")</x:f>
        <x:v>0.09457176819633846</x:v>
      </x:c>
      <x:c r="K4659" s="120" t="n">
        <x:f>E4659-D4659</x:f>
        <x:v>-33637.150147156324</x:v>
      </x:c>
      <x:c r="L4659" s="77" t="str">
        <x:v>weighted_hybrid</x:v>
      </x:c>
      <x:c r="M4659" s="77" t="str">
        <x:v>是</x:v>
      </x:c>
      <x:c r="N4659" s="77" t="str">
        <x:v>是</x:v>
      </x:c>
    </x:row>
    <x:row r="4660">
      <x:c r="A4660" s="77" t="str">
        <x:v>6125</x:v>
      </x:c>
      <x:c r="B4660" s="77" t="str">
        <x:v>廣運</x:v>
      </x:c>
      <x:c r="C4660" s="125" t="n">
        <x:v>45992</x:v>
      </x:c>
      <x:c r="D4660" s="120" t="n">
        <x:v>305126</x:v>
      </x:c>
      <x:c r="E4660" s="120" t="n">
        <x:v>353277.24589408166</x:v>
      </x:c>
      <x:c r="F4660" s="120" t="n">
        <x:v>393697.8381267224</x:v>
      </x:c>
      <x:c r="G4660" s="120" t="n">
        <x:v>348786.0689793438</x:v>
      </x:c>
      <x:c r="H4660" s="119" t="n">
        <x:v>0.15780774465001887</x:v>
      </x:c>
      <x:c r="I4660" s="119" t="n">
        <x:f>IFERROR(ABS(F4660-D4660)/ABS(D4660),"")</x:f>
        <x:v>0.29027955050281645</x:v>
      </x:c>
      <x:c r="J4660" s="119" t="n">
        <x:f>IFERROR(ABS(G4660-D4660)/ABS(D4660),"")</x:f>
        <x:v>0.14308865511081917</x:v>
      </x:c>
      <x:c r="K4660" s="120" t="n">
        <x:f>E4660-D4660</x:f>
        <x:v>48151.24589408166</x:v>
      </x:c>
      <x:c r="L4660" s="77" t="str">
        <x:v>weighted_hybrid</x:v>
      </x:c>
      <x:c r="M4660" s="77" t="str">
        <x:v>是</x:v>
      </x:c>
      <x:c r="N4660" s="77" t="str">
        <x:v>是</x:v>
      </x:c>
    </x:row>
    <x:row r="4661">
      <x:c r="A4661" s="77" t="str">
        <x:v>6130</x:v>
      </x:c>
      <x:c r="B4661" s="77" t="str">
        <x:v>上亞科技</x:v>
      </x:c>
      <x:c r="C4661" s="125" t="n">
        <x:v>45658</x:v>
      </x:c>
      <x:c r="D4661" s="120" t="n">
        <x:v>7742</x:v>
      </x:c>
      <x:c r="E4661" s="120" t="n">
        <x:v>12183.786834175302</x:v>
      </x:c>
      <x:c r="F4661" s="120" t="n">
        <x:v>11396.045726592089</x:v>
      </x:c>
      <x:c r="G4661" s="120" t="n">
        <x:v>12271.31362390677</x:v>
      </x:c>
      <x:c r="H4661" s="119" t="n">
        <x:v>0.5737260183641568</x:v>
      </x:c>
      <x:c r="I4661" s="119" t="n">
        <x:f>IFERROR(ABS(F4661-D4661)/ABS(D4661),"")</x:f>
        <x:v>0.4719769732100347</x:v>
      </x:c>
      <x:c r="J4661" s="119" t="n">
        <x:f>IFERROR(ABS(G4661-D4661)/ABS(D4661),"")</x:f>
        <x:v>0.5850314678257259</x:v>
      </x:c>
      <x:c r="K4661" s="120" t="n">
        <x:f>E4661-D4661</x:f>
        <x:v>4441.786834175302</x:v>
      </x:c>
      <x:c r="L4661" s="77" t="str">
        <x:v>weighted_hybrid</x:v>
      </x:c>
      <x:c r="M4661" s="77" t="str">
        <x:v>是</x:v>
      </x:c>
      <x:c r="N4661" s="77" t="str">
        <x:v>是</x:v>
      </x:c>
    </x:row>
    <x:row r="4662">
      <x:c r="A4662" s="77" t="str">
        <x:v>6130</x:v>
      </x:c>
      <x:c r="B4662" s="77" t="str">
        <x:v>上亞科技</x:v>
      </x:c>
      <x:c r="C4662" s="125" t="n">
        <x:v>45689</x:v>
      </x:c>
      <x:c r="D4662" s="120" t="n">
        <x:v>21123</x:v>
      </x:c>
      <x:c r="E4662" s="120" t="n">
        <x:v>5811.798409336909</x:v>
      </x:c>
      <x:c r="F4662" s="120" t="n">
        <x:v>9956.580599783983</x:v>
      </x:c>
      <x:c r="G4662" s="120" t="n">
        <x:v>5351.26705484279</x:v>
      </x:c>
      <x:c r="H4662" s="119" t="n">
        <x:v>0.7248592335682948</x:v>
      </x:c>
      <x:c r="I4662" s="119" t="n">
        <x:f>IFERROR(ABS(F4662-D4662)/ABS(D4662),"")</x:f>
        <x:v>0.5286379491651761</x:v>
      </x:c>
      <x:c r="J4662" s="119" t="n">
        <x:f>IFERROR(ABS(G4662-D4662)/ABS(D4662),"")</x:f>
        <x:v>0.7466615985019747</x:v>
      </x:c>
      <x:c r="K4662" s="120" t="n">
        <x:f>E4662-D4662</x:f>
        <x:v>-15311.201590663091</x:v>
      </x:c>
      <x:c r="L4662" s="77" t="str">
        <x:v>weighted_hybrid</x:v>
      </x:c>
      <x:c r="M4662" s="77" t="str">
        <x:v>是</x:v>
      </x:c>
      <x:c r="N4662" s="77" t="str">
        <x:v>是</x:v>
      </x:c>
    </x:row>
    <x:row r="4663">
      <x:c r="A4663" s="77" t="str">
        <x:v>6130</x:v>
      </x:c>
      <x:c r="B4663" s="77" t="str">
        <x:v>上亞科技</x:v>
      </x:c>
      <x:c r="C4663" s="125" t="n">
        <x:v>45717</x:v>
      </x:c>
      <x:c r="D4663" s="120" t="n">
        <x:v>10826</x:v>
      </x:c>
      <x:c r="E4663" s="120" t="n">
        <x:v>17578.752139457887</x:v>
      </x:c>
      <x:c r="F4663" s="120" t="n">
        <x:v>23317.527595884058</x:v>
      </x:c>
      <x:c r="G4663" s="120" t="n">
        <x:v>16941.1104220772</x:v>
      </x:c>
      <x:c r="H4663" s="119" t="n">
        <x:v>0.6237531996543402</x:v>
      </x:c>
      <x:c r="I4663" s="119" t="n">
        <x:f>IFERROR(ABS(F4663-D4663)/ABS(D4663),"")</x:f>
        <x:v>1.1538451501832678</x:v>
      </x:c>
      <x:c r="J4663" s="119" t="n">
        <x:f>IFERROR(ABS(G4663-D4663)/ABS(D4663),"")</x:f>
        <x:v>0.5648540940400147</x:v>
      </x:c>
      <x:c r="K4663" s="120" t="n">
        <x:f>E4663-D4663</x:f>
        <x:v>6752.752139457887</x:v>
      </x:c>
      <x:c r="L4663" s="77" t="str">
        <x:v>weighted_hybrid</x:v>
      </x:c>
      <x:c r="M4663" s="77" t="str">
        <x:v>是</x:v>
      </x:c>
      <x:c r="N4663" s="77" t="str">
        <x:v>是</x:v>
      </x:c>
    </x:row>
    <x:row r="4664">
      <x:c r="A4664" s="77" t="str">
        <x:v>6130</x:v>
      </x:c>
      <x:c r="B4664" s="77" t="str">
        <x:v>上亞科技</x:v>
      </x:c>
      <x:c r="C4664" s="125" t="n">
        <x:v>45748</x:v>
      </x:c>
      <x:c r="D4664" s="120" t="n">
        <x:v>15711</x:v>
      </x:c>
      <x:c r="E4664" s="120" t="n">
        <x:v>11091.037324763485</x:v>
      </x:c>
      <x:c r="F4664" s="120" t="n">
        <x:v>12902.455213123889</x:v>
      </x:c>
      <x:c r="G4664" s="120" t="n">
        <x:v>10889.768670501218</x:v>
      </x:c>
      <x:c r="H4664" s="119" t="n">
        <x:v>0.2940591098743883</x:v>
      </x:c>
      <x:c r="I4664" s="119" t="n">
        <x:f>IFERROR(ABS(F4664-D4664)/ABS(D4664),"")</x:f>
        <x:v>0.17876295505544595</x:v>
      </x:c>
      <x:c r="J4664" s="119" t="n">
        <x:f>IFERROR(ABS(G4664-D4664)/ABS(D4664),"")</x:f>
        <x:v>0.30686979374315965</x:v>
      </x:c>
      <x:c r="K4664" s="120" t="n">
        <x:f>E4664-D4664</x:f>
        <x:v>-4619.962675236515</x:v>
      </x:c>
      <x:c r="L4664" s="77" t="str">
        <x:v>weighted_hybrid</x:v>
      </x:c>
      <x:c r="M4664" s="77" t="str">
        <x:v>是</x:v>
      </x:c>
      <x:c r="N4664" s="77" t="str">
        <x:v>是</x:v>
      </x:c>
    </x:row>
    <x:row r="4665">
      <x:c r="A4665" s="77" t="str">
        <x:v>6130</x:v>
      </x:c>
      <x:c r="B4665" s="77" t="str">
        <x:v>上亞科技</x:v>
      </x:c>
      <x:c r="C4665" s="125" t="n">
        <x:v>45778</x:v>
      </x:c>
      <x:c r="D4665" s="120" t="n">
        <x:v>12592</x:v>
      </x:c>
      <x:c r="E4665" s="120" t="n">
        <x:v>16824.058944063137</x:v>
      </x:c>
      <x:c r="F4665" s="120" t="n">
        <x:v>20406.452693892265</x:v>
      </x:c>
      <x:c r="G4665" s="120" t="n">
        <x:v>16426.015194082123</x:v>
      </x:c>
      <x:c r="H4665" s="119" t="n">
        <x:v>0.3360910851384321</x:v>
      </x:c>
      <x:c r="I4665" s="119" t="n">
        <x:f>IFERROR(ABS(F4665-D4665)/ABS(D4665),"")</x:f>
        <x:v>0.6205886828059295</x:v>
      </x:c>
      <x:c r="J4665" s="119" t="n">
        <x:f>IFERROR(ABS(G4665-D4665)/ABS(D4665),"")</x:f>
        <x:v>0.3044802409531546</x:v>
      </x:c>
      <x:c r="K4665" s="120" t="n">
        <x:f>E4665-D4665</x:f>
        <x:v>4232.0589440631375</x:v>
      </x:c>
      <x:c r="L4665" s="77" t="str">
        <x:v>weighted_hybrid</x:v>
      </x:c>
      <x:c r="M4665" s="77" t="str">
        <x:v>是</x:v>
      </x:c>
      <x:c r="N4665" s="77" t="str">
        <x:v>是</x:v>
      </x:c>
    </x:row>
    <x:row r="4666">
      <x:c r="A4666" s="77" t="str">
        <x:v>6130</x:v>
      </x:c>
      <x:c r="B4666" s="77" t="str">
        <x:v>上亞科技</x:v>
      </x:c>
      <x:c r="C4666" s="125" t="n">
        <x:v>45809</x:v>
      </x:c>
      <x:c r="D4666" s="120" t="n">
        <x:v>10409</x:v>
      </x:c>
      <x:c r="E4666" s="120" t="n">
        <x:v>13276.09182756526</x:v>
      </x:c>
      <x:c r="F4666" s="120" t="n">
        <x:v>15474.898478454345</x:v>
      </x:c>
      <x:c r="G4666" s="120" t="n">
        <x:v>13031.779977466473</x:v>
      </x:c>
      <x:c r="H4666" s="119" t="n">
        <x:v>0.27544354189309833</x:v>
      </x:c>
      <x:c r="I4666" s="119" t="n">
        <x:f>IFERROR(ABS(F4666-D4666)/ABS(D4666),"")</x:f>
        <x:v>0.48668445368953256</x:v>
      </x:c>
      <x:c r="J4666" s="119" t="n">
        <x:f>IFERROR(ABS(G4666-D4666)/ABS(D4666),"")</x:f>
        <x:v>0.25197232947127224</x:v>
      </x:c>
      <x:c r="K4666" s="120" t="n">
        <x:f>E4666-D4666</x:f>
        <x:v>2867.0918275652602</x:v>
      </x:c>
      <x:c r="L4666" s="77" t="str">
        <x:v>weighted_hybrid</x:v>
      </x:c>
      <x:c r="M4666" s="77" t="str">
        <x:v>是</x:v>
      </x:c>
      <x:c r="N4666" s="77" t="str">
        <x:v>是</x:v>
      </x:c>
    </x:row>
    <x:row r="4667">
      <x:c r="A4667" s="77" t="str">
        <x:v>6130</x:v>
      </x:c>
      <x:c r="B4667" s="77" t="str">
        <x:v>上亞科技</x:v>
      </x:c>
      <x:c r="C4667" s="125" t="n">
        <x:v>45839</x:v>
      </x:c>
      <x:c r="D4667" s="120" t="n">
        <x:v>11633</x:v>
      </x:c>
      <x:c r="E4667" s="120" t="n">
        <x:v>11635.116085406284</x:v>
      </x:c>
      <x:c r="F4667" s="120" t="n">
        <x:v>14668.08757652676</x:v>
      </x:c>
      <x:c r="G4667" s="120" t="n">
        <x:v>11298.119253059564</x:v>
      </x:c>
      <x:c r="H4667" s="119" t="n">
        <x:v>0.0001819036711324399</x:v>
      </x:c>
      <x:c r="I4667" s="119" t="n">
        <x:f>IFERROR(ABS(F4667-D4667)/ABS(D4667),"")</x:f>
        <x:v>0.2609032559551929</x:v>
      </x:c>
      <x:c r="J4667" s="119" t="n">
        <x:f>IFERROR(ABS(G4667-D4667)/ABS(D4667),"")</x:f>
        <x:v>0.028787135471541</x:v>
      </x:c>
      <x:c r="K4667" s="120" t="n">
        <x:f>E4667-D4667</x:f>
        <x:v>2.1160854062836734</x:v>
      </x:c>
      <x:c r="L4667" s="77" t="str">
        <x:v>weighted_hybrid</x:v>
      </x:c>
      <x:c r="M4667" s="77" t="str">
        <x:v>是</x:v>
      </x:c>
      <x:c r="N4667" s="77" t="str">
        <x:v>是</x:v>
      </x:c>
    </x:row>
    <x:row r="4668">
      <x:c r="A4668" s="77" t="str">
        <x:v>6130</x:v>
      </x:c>
      <x:c r="B4668" s="77" t="str">
        <x:v>上亞科技</x:v>
      </x:c>
      <x:c r="C4668" s="125" t="n">
        <x:v>45870</x:v>
      </x:c>
      <x:c r="D4668" s="120" t="n">
        <x:v>13237</x:v>
      </x:c>
      <x:c r="E4668" s="120" t="n">
        <x:v>10249.315515024899</x:v>
      </x:c>
      <x:c r="F4668" s="120" t="n">
        <x:v>11190.115592919848</x:v>
      </x:c>
      <x:c r="G4668" s="120" t="n">
        <x:v>10144.78217303657</x:v>
      </x:c>
      <x:c r="H4668" s="119" t="n">
        <x:v>0.22570706995354697</x:v>
      </x:c>
      <x:c r="I4668" s="119" t="n">
        <x:f>IFERROR(ABS(F4668-D4668)/ABS(D4668),"")</x:f>
        <x:v>0.15463355798747083</x:v>
      </x:c>
      <x:c r="J4668" s="119" t="n">
        <x:f>IFERROR(ABS(G4668-D4668)/ABS(D4668),"")</x:f>
        <x:v>0.23360412683866658</x:v>
      </x:c>
      <x:c r="K4668" s="120" t="n">
        <x:f>E4668-D4668</x:f>
        <x:v>-2987.6844849751014</x:v>
      </x:c>
      <x:c r="L4668" s="77" t="str">
        <x:v>weighted_hybrid</x:v>
      </x:c>
      <x:c r="M4668" s="77" t="str">
        <x:v>是</x:v>
      </x:c>
      <x:c r="N4668" s="77" t="str">
        <x:v>是</x:v>
      </x:c>
    </x:row>
    <x:row r="4669">
      <x:c r="A4669" s="77" t="str">
        <x:v>6130</x:v>
      </x:c>
      <x:c r="B4669" s="77" t="str">
        <x:v>上亞科技</x:v>
      </x:c>
      <x:c r="C4669" s="125" t="n">
        <x:v>45901</x:v>
      </x:c>
      <x:c r="D4669" s="120" t="n">
        <x:v>14278</x:v>
      </x:c>
      <x:c r="E4669" s="120" t="n">
        <x:v>12581.408259646425</x:v>
      </x:c>
      <x:c r="F4669" s="120" t="n">
        <x:v>10254.765039221773</x:v>
      </x:c>
      <x:c r="G4669" s="120" t="n">
        <x:v>12839.924173026942</x:v>
      </x:c>
      <x:c r="H4669" s="119" t="n">
        <x:v>0.11882558764207697</x:v>
      </x:c>
      <x:c r="I4669" s="119" t="n">
        <x:f>IFERROR(ABS(F4669-D4669)/ABS(D4669),"")</x:f>
        <x:v>0.2817786077026353</x:v>
      </x:c>
      <x:c r="J4669" s="119" t="n">
        <x:f>IFERROR(ABS(G4669-D4669)/ABS(D4669),"")</x:f>
        <x:v>0.10071969652423712</x:v>
      </x:c>
      <x:c r="K4669" s="120" t="n">
        <x:f>E4669-D4669</x:f>
        <x:v>-1696.591740353575</x:v>
      </x:c>
      <x:c r="L4669" s="77" t="str">
        <x:v>weighted_hybrid</x:v>
      </x:c>
      <x:c r="M4669" s="77" t="str">
        <x:v>是</x:v>
      </x:c>
      <x:c r="N4669" s="77" t="str">
        <x:v>是</x:v>
      </x:c>
    </x:row>
    <x:row r="4670">
      <x:c r="A4670" s="77" t="str">
        <x:v>6130</x:v>
      </x:c>
      <x:c r="B4670" s="77" t="str">
        <x:v>上亞科技</x:v>
      </x:c>
      <x:c r="C4670" s="125" t="n">
        <x:v>45931</x:v>
      </x:c>
      <x:c r="D4670" s="120" t="n">
        <x:v>11454</x:v>
      </x:c>
      <x:c r="E4670" s="120" t="n">
        <x:v>10758.60944228193</x:v>
      </x:c>
      <x:c r="F4670" s="120" t="n">
        <x:v>11125.534533051885</x:v>
      </x:c>
      <x:c r="G4670" s="120" t="n">
        <x:v>10717.839987751933</x:v>
      </x:c>
      <x:c r="H4670" s="119" t="n">
        <x:v>0.060711590511443196</x:v>
      </x:c>
      <x:c r="I4670" s="119" t="n">
        <x:f>IFERROR(ABS(F4670-D4670)/ABS(D4670),"")</x:f>
        <x:v>0.02867692220605161</x:v>
      </x:c>
      <x:c r="J4670" s="119" t="n">
        <x:f>IFERROR(ABS(G4670-D4670)/ABS(D4670),"")</x:f>
        <x:v>0.06427099810093127</x:v>
      </x:c>
      <x:c r="K4670" s="120" t="n">
        <x:f>E4670-D4670</x:f>
        <x:v>-695.3905577180703</x:v>
      </x:c>
      <x:c r="L4670" s="77" t="str">
        <x:v>weighted_hybrid</x:v>
      </x:c>
      <x:c r="M4670" s="77" t="str">
        <x:v>是</x:v>
      </x:c>
      <x:c r="N4670" s="77" t="str">
        <x:v>是</x:v>
      </x:c>
    </x:row>
    <x:row r="4671">
      <x:c r="A4671" s="77" t="str">
        <x:v>6130</x:v>
      </x:c>
      <x:c r="B4671" s="77" t="str">
        <x:v>上亞科技</x:v>
      </x:c>
      <x:c r="C4671" s="125" t="n">
        <x:v>45962</x:v>
      </x:c>
      <x:c r="D4671" s="120" t="n">
        <x:v>12221</x:v>
      </x:c>
      <x:c r="E4671" s="120" t="n">
        <x:v>12572.966317175105</x:v>
      </x:c>
      <x:c r="F4671" s="120" t="n">
        <x:v>11348.880745933242</x:v>
      </x:c>
      <x:c r="G4671" s="120" t="n">
        <x:v>12708.975825090869</x:v>
      </x:c>
      <x:c r="H4671" s="119" t="n">
        <x:v>0.028800124144923115</x:v>
      </x:c>
      <x:c r="I4671" s="119" t="n">
        <x:f>IFERROR(ABS(F4671-D4671)/ABS(D4671),"")</x:f>
        <x:v>0.07136234793116422</x:v>
      </x:c>
      <x:c r="J4671" s="119" t="n">
        <x:f>IFERROR(ABS(G4671-D4671)/ABS(D4671),"")</x:f>
        <x:v>0.0399292877089329</x:v>
      </x:c>
      <x:c r="K4671" s="120" t="n">
        <x:f>E4671-D4671</x:f>
        <x:v>351.96631717510536</x:v>
      </x:c>
      <x:c r="L4671" s="77" t="str">
        <x:v>weighted_hybrid</x:v>
      </x:c>
      <x:c r="M4671" s="77" t="str">
        <x:v>是</x:v>
      </x:c>
      <x:c r="N4671" s="77" t="str">
        <x:v>是</x:v>
      </x:c>
    </x:row>
    <x:row r="4672">
      <x:c r="A4672" s="77" t="str">
        <x:v>6130</x:v>
      </x:c>
      <x:c r="B4672" s="77" t="str">
        <x:v>上亞科技</x:v>
      </x:c>
      <x:c r="C4672" s="125" t="n">
        <x:v>45992</x:v>
      </x:c>
      <x:c r="D4672" s="120" t="n">
        <x:v>13214</x:v>
      </x:c>
      <x:c r="E4672" s="120" t="n">
        <x:v>12309.085929907927</x:v>
      </x:c>
      <x:c r="F4672" s="120" t="n">
        <x:v>18624.93930076648</x:v>
      </x:c>
      <x:c r="G4672" s="120" t="n">
        <x:v>11607.324444256978</x:v>
      </x:c>
      <x:c r="H4672" s="119" t="n">
        <x:v>0.06848146436295388</x:v>
      </x:c>
      <x:c r="I4672" s="119" t="n">
        <x:f>IFERROR(ABS(F4672-D4672)/ABS(D4672),"")</x:f>
        <x:v>0.40948534136268205</x:v>
      </x:c>
      <x:c r="J4672" s="119" t="n">
        <x:f>IFERROR(ABS(G4672-D4672)/ABS(D4672),"")</x:f>
        <x:v>0.12158888722135783</x:v>
      </x:c>
      <x:c r="K4672" s="120" t="n">
        <x:f>E4672-D4672</x:f>
        <x:v>-904.9140700920725</x:v>
      </x:c>
      <x:c r="L4672" s="77" t="str">
        <x:v>weighted_hybrid</x:v>
      </x:c>
      <x:c r="M4672" s="77" t="str">
        <x:v>是</x:v>
      </x:c>
      <x:c r="N4672" s="77" t="str">
        <x:v>是</x:v>
      </x:c>
    </x:row>
    <x:row r="4673">
      <x:c r="A4673" s="77" t="str">
        <x:v>6136</x:v>
      </x:c>
      <x:c r="B4673" s="77" t="str">
        <x:v>富爾特</x:v>
      </x:c>
      <x:c r="C4673" s="125" t="n">
        <x:v>45658</x:v>
      </x:c>
      <x:c r="D4673" s="120" t="n">
        <x:v>42672</x:v>
      </x:c>
      <x:c r="E4673" s="120" t="n">
        <x:v>45505.34643983472</x:v>
      </x:c>
      <x:c r="F4673" s="120" t="n">
        <x:v>43091.88897585517</x:v>
      </x:c>
      <x:c r="G4673" s="120" t="n">
        <x:v>45773.50838027689</x:v>
      </x:c>
      <x:c r="H4673" s="119" t="n">
        <x:v>0.06639825740145108</x:v>
      </x:c>
      <x:c r="I4673" s="119" t="n">
        <x:f>IFERROR(ABS(F4673-D4673)/ABS(D4673),"")</x:f>
        <x:v>0.009839917881870238</x:v>
      </x:c>
      <x:c r="J4673" s="119" t="n">
        <x:f>IFERROR(ABS(G4673-D4673)/ABS(D4673),"")</x:f>
        <x:v>0.07268251734807117</x:v>
      </x:c>
      <x:c r="K4673" s="120" t="n">
        <x:f>E4673-D4673</x:f>
        <x:v>2833.3464398347205</x:v>
      </x:c>
      <x:c r="L4673" s="77" t="str">
        <x:v>weighted_hybrid</x:v>
      </x:c>
      <x:c r="M4673" s="77" t="str">
        <x:v>是</x:v>
      </x:c>
      <x:c r="N4673" s="77" t="str">
        <x:v>是</x:v>
      </x:c>
    </x:row>
    <x:row r="4674">
      <x:c r="A4674" s="77" t="str">
        <x:v>6136</x:v>
      </x:c>
      <x:c r="B4674" s="77" t="str">
        <x:v>富爾特</x:v>
      </x:c>
      <x:c r="C4674" s="125" t="n">
        <x:v>45689</x:v>
      </x:c>
      <x:c r="D4674" s="120" t="n">
        <x:v>47607</x:v>
      </x:c>
      <x:c r="E4674" s="120" t="n">
        <x:v>40264.17425987997</x:v>
      </x:c>
      <x:c r="F4674" s="120" t="n">
        <x:v>35262.46490845961</x:v>
      </x:c>
      <x:c r="G4674" s="120" t="n">
        <x:v>40819.91974337112</x:v>
      </x:c>
      <x:c r="H4674" s="119" t="n">
        <x:v>0.1542383628483213</x:v>
      </x:c>
      <x:c r="I4674" s="119" t="n">
        <x:f>IFERROR(ABS(F4674-D4674)/ABS(D4674),"")</x:f>
        <x:v>0.259300840034877</x:v>
      </x:c>
      <x:c r="J4674" s="119" t="n">
        <x:f>IFERROR(ABS(G4674-D4674)/ABS(D4674),"")</x:f>
        <x:v>0.14256475427203724</x:v>
      </x:c>
      <x:c r="K4674" s="120" t="n">
        <x:f>E4674-D4674</x:f>
        <x:v>-7342.825740120032</x:v>
      </x:c>
      <x:c r="L4674" s="77" t="str">
        <x:v>weighted_hybrid</x:v>
      </x:c>
      <x:c r="M4674" s="77" t="str">
        <x:v>是</x:v>
      </x:c>
      <x:c r="N4674" s="77" t="str">
        <x:v>是</x:v>
      </x:c>
    </x:row>
    <x:row r="4675">
      <x:c r="A4675" s="77" t="str">
        <x:v>6136</x:v>
      </x:c>
      <x:c r="B4675" s="77" t="str">
        <x:v>富爾特</x:v>
      </x:c>
      <x:c r="C4675" s="125" t="n">
        <x:v>45717</x:v>
      </x:c>
      <x:c r="D4675" s="120" t="n">
        <x:v>43306</x:v>
      </x:c>
      <x:c r="E4675" s="120" t="n">
        <x:v>45606.451064909474</x:v>
      </x:c>
      <x:c r="F4675" s="120" t="n">
        <x:v>38621.48991014694</x:v>
      </x:c>
      <x:c r="G4675" s="120" t="n">
        <x:v>46382.55785988309</x:v>
      </x:c>
      <x:c r="H4675" s="119" t="n">
        <x:v>0.05312083925805832</x:v>
      </x:c>
      <x:c r="I4675" s="119" t="n">
        <x:f>IFERROR(ABS(F4675-D4675)/ABS(D4675),"")</x:f>
        <x:v>0.10817231076185882</x:v>
      </x:c>
      <x:c r="J4675" s="119" t="n">
        <x:f>IFERROR(ABS(G4675-D4675)/ABS(D4675),"")</x:f>
        <x:v>0.07104230037138251</x:v>
      </x:c>
      <x:c r="K4675" s="120" t="n">
        <x:f>E4675-D4675</x:f>
        <x:v>2300.4510649094736</x:v>
      </x:c>
      <x:c r="L4675" s="77" t="str">
        <x:v>weighted_hybrid</x:v>
      </x:c>
      <x:c r="M4675" s="77" t="str">
        <x:v>是</x:v>
      </x:c>
      <x:c r="N4675" s="77" t="str">
        <x:v>是</x:v>
      </x:c>
    </x:row>
    <x:row r="4676">
      <x:c r="A4676" s="77" t="str">
        <x:v>6136</x:v>
      </x:c>
      <x:c r="B4676" s="77" t="str">
        <x:v>富爾特</x:v>
      </x:c>
      <x:c r="C4676" s="125" t="n">
        <x:v>45748</x:v>
      </x:c>
      <x:c r="D4676" s="120" t="n">
        <x:v>39732</x:v>
      </x:c>
      <x:c r="E4676" s="120" t="n">
        <x:v>42947.58326813058</x:v>
      </x:c>
      <x:c r="F4676" s="120" t="n">
        <x:v>42274.561136058765</x:v>
      </x:c>
      <x:c r="G4676" s="120" t="n">
        <x:v>43022.363505027446</x:v>
      </x:c>
      <x:c r="H4676" s="119" t="n">
        <x:v>0.08093182493029741</x:v>
      </x:c>
      <x:c r="I4676" s="119" t="n">
        <x:f>IFERROR(ABS(F4676-D4676)/ABS(D4676),"")</x:f>
        <x:v>0.06399278002765439</x:v>
      </x:c>
      <x:c r="J4676" s="119" t="n">
        <x:f>IFERROR(ABS(G4676-D4676)/ABS(D4676),"")</x:f>
        <x:v>0.08281394103059112</x:v>
      </x:c>
      <x:c r="K4676" s="120" t="n">
        <x:f>E4676-D4676</x:f>
        <x:v>3215.5832681305765</x:v>
      </x:c>
      <x:c r="L4676" s="77" t="str">
        <x:v>weighted_hybrid</x:v>
      </x:c>
      <x:c r="M4676" s="77" t="str">
        <x:v>是</x:v>
      </x:c>
      <x:c r="N4676" s="77" t="str">
        <x:v>是</x:v>
      </x:c>
    </x:row>
    <x:row r="4677">
      <x:c r="A4677" s="77" t="str">
        <x:v>6136</x:v>
      </x:c>
      <x:c r="B4677" s="77" t="str">
        <x:v>富爾特</x:v>
      </x:c>
      <x:c r="C4677" s="125" t="n">
        <x:v>45778</x:v>
      </x:c>
      <x:c r="D4677" s="120" t="n">
        <x:v>62168</x:v>
      </x:c>
      <x:c r="E4677" s="120" t="n">
        <x:v>43465.67683522468</x:v>
      </x:c>
      <x:c r="F4677" s="120" t="n">
        <x:v>42857.92696515986</x:v>
      </x:c>
      <x:c r="G4677" s="120" t="n">
        <x:v>43533.204598565215</x:v>
      </x:c>
      <x:c r="H4677" s="119" t="n">
        <x:v>0.3008352072573562</x:v>
      </x:c>
      <x:c r="I4677" s="119" t="n">
        <x:f>IFERROR(ABS(F4677-D4677)/ABS(D4677),"")</x:f>
        <x:v>0.3106111349060633</x:v>
      </x:c>
      <x:c r="J4677" s="119" t="n">
        <x:f>IFERROR(ABS(G4677-D4677)/ABS(D4677),"")</x:f>
        <x:v>0.2997489930741665</x:v>
      </x:c>
      <x:c r="K4677" s="120" t="n">
        <x:f>E4677-D4677</x:f>
        <x:v>-18702.32316477532</x:v>
      </x:c>
      <x:c r="L4677" s="77" t="str">
        <x:v>weighted_hybrid</x:v>
      </x:c>
      <x:c r="M4677" s="77" t="str">
        <x:v>是</x:v>
      </x:c>
      <x:c r="N4677" s="77" t="str">
        <x:v>是</x:v>
      </x:c>
    </x:row>
    <x:row r="4678">
      <x:c r="A4678" s="77" t="str">
        <x:v>6136</x:v>
      </x:c>
      <x:c r="B4678" s="77" t="str">
        <x:v>富爾特</x:v>
      </x:c>
      <x:c r="C4678" s="125" t="n">
        <x:v>45809</x:v>
      </x:c>
      <x:c r="D4678" s="120" t="n">
        <x:v>56691</x:v>
      </x:c>
      <x:c r="E4678" s="120" t="n">
        <x:v>52711.284726541126</x:v>
      </x:c>
      <x:c r="F4678" s="120" t="n">
        <x:v>45932.79305154805</x:v>
      </x:c>
      <x:c r="G4678" s="120" t="n">
        <x:v>53464.45046820702</x:v>
      </x:c>
      <x:c r="H4678" s="119" t="n">
        <x:v>0.07020012477216621</x:v>
      </x:c>
      <x:c r="I4678" s="119" t="n">
        <x:f>IFERROR(ABS(F4678-D4678)/ABS(D4678),"")</x:f>
        <x:v>0.18976922171864938</x:v>
      </x:c>
      <x:c r="J4678" s="119" t="n">
        <x:f>IFERROR(ABS(G4678-D4678)/ABS(D4678),"")</x:f>
        <x:v>0.05691466955589038</x:v>
      </x:c>
      <x:c r="K4678" s="120" t="n">
        <x:f>E4678-D4678</x:f>
        <x:v>-3979.7152734588744</x:v>
      </x:c>
      <x:c r="L4678" s="77" t="str">
        <x:v>weighted_hybrid</x:v>
      </x:c>
      <x:c r="M4678" s="77" t="str">
        <x:v>是</x:v>
      </x:c>
      <x:c r="N4678" s="77" t="str">
        <x:v>是</x:v>
      </x:c>
    </x:row>
    <x:row r="4679">
      <x:c r="A4679" s="77" t="str">
        <x:v>6136</x:v>
      </x:c>
      <x:c r="B4679" s="77" t="str">
        <x:v>富爾特</x:v>
      </x:c>
      <x:c r="C4679" s="125" t="n">
        <x:v>45839</x:v>
      </x:c>
      <x:c r="D4679" s="120" t="n">
        <x:v>49415</x:v>
      </x:c>
      <x:c r="E4679" s="120" t="n">
        <x:v>56594.66941499541</x:v>
      </x:c>
      <x:c r="F4679" s="120" t="n">
        <x:v>50254.66217618158</x:v>
      </x:c>
      <x:c r="G4679" s="120" t="n">
        <x:v>57299.1146637525</x:v>
      </x:c>
      <x:c r="H4679" s="119" t="n">
        <x:v>0.14529332014561191</x:v>
      </x:c>
      <x:c r="I4679" s="119" t="n">
        <x:f>IFERROR(ABS(F4679-D4679)/ABS(D4679),"")</x:f>
        <x:v>0.016992050514652975</x:v>
      </x:c>
      <x:c r="J4679" s="119" t="n">
        <x:f>IFERROR(ABS(G4679-D4679)/ABS(D4679),"")</x:f>
        <x:v>0.15954901677127395</x:v>
      </x:c>
      <x:c r="K4679" s="120" t="n">
        <x:f>E4679-D4679</x:f>
        <x:v>7179.669414995413</x:v>
      </x:c>
      <x:c r="L4679" s="77" t="str">
        <x:v>weighted_hybrid</x:v>
      </x:c>
      <x:c r="M4679" s="77" t="str">
        <x:v>是</x:v>
      </x:c>
      <x:c r="N4679" s="77" t="str">
        <x:v>是</x:v>
      </x:c>
    </x:row>
    <x:row r="4680">
      <x:c r="A4680" s="77" t="str">
        <x:v>6136</x:v>
      </x:c>
      <x:c r="B4680" s="77" t="str">
        <x:v>富爾特</x:v>
      </x:c>
      <x:c r="C4680" s="125" t="n">
        <x:v>45870</x:v>
      </x:c>
      <x:c r="D4680" s="120" t="n">
        <x:v>49803</x:v>
      </x:c>
      <x:c r="E4680" s="120" t="n">
        <x:v>52410.79667181256</x:v>
      </x:c>
      <x:c r="F4680" s="120" t="n">
        <x:v>48313.08559413966</x:v>
      </x:c>
      <x:c r="G4680" s="120" t="n">
        <x:v>52866.097902665104</x:v>
      </x:c>
      <x:c r="H4680" s="119" t="n">
        <x:v>0.05236224066446923</x:v>
      </x:c>
      <x:c r="I4680" s="119" t="n">
        <x:f>IFERROR(ABS(F4680-D4680)/ABS(D4680),"")</x:f>
        <x:v>0.02991615777885552</x:v>
      </x:c>
      <x:c r="J4680" s="119" t="n">
        <x:f>IFERROR(ABS(G4680-D4680)/ABS(D4680),"")</x:f>
        <x:v>0.06150428493594972</x:v>
      </x:c>
      <x:c r="K4680" s="120" t="n">
        <x:f>E4680-D4680</x:f>
        <x:v>2607.796671812561</x:v>
      </x:c>
      <x:c r="L4680" s="77" t="str">
        <x:v>weighted_hybrid</x:v>
      </x:c>
      <x:c r="M4680" s="77" t="str">
        <x:v>是</x:v>
      </x:c>
      <x:c r="N4680" s="77" t="str">
        <x:v>是</x:v>
      </x:c>
    </x:row>
    <x:row r="4681">
      <x:c r="A4681" s="77" t="str">
        <x:v>6136</x:v>
      </x:c>
      <x:c r="B4681" s="77" t="str">
        <x:v>富爾特</x:v>
      </x:c>
      <x:c r="C4681" s="125" t="n">
        <x:v>45901</x:v>
      </x:c>
      <x:c r="D4681" s="120" t="n">
        <x:v>67078</x:v>
      </x:c>
      <x:c r="E4681" s="120" t="n">
        <x:v>45125.02239531867</x:v>
      </x:c>
      <x:c r="F4681" s="120" t="n">
        <x:v>47085.68330236588</x:v>
      </x:c>
      <x:c r="G4681" s="120" t="n">
        <x:v>44907.171183424536</x:v>
      </x:c>
      <x:c r="H4681" s="119" t="n">
        <x:v>0.3272753750064302</x:v>
      </x:c>
      <x:c r="I4681" s="119" t="n">
        <x:f>IFERROR(ABS(F4681-D4681)/ABS(D4681),"")</x:f>
        <x:v>0.2980458078301995</x:v>
      </x:c>
      <x:c r="J4681" s="119" t="n">
        <x:f>IFERROR(ABS(G4681-D4681)/ABS(D4681),"")</x:f>
        <x:v>0.33052310469267815</x:v>
      </x:c>
      <x:c r="K4681" s="120" t="n">
        <x:f>E4681-D4681</x:f>
        <x:v>-21952.977604681328</x:v>
      </x:c>
      <x:c r="L4681" s="77" t="str">
        <x:v>weighted_hybrid</x:v>
      </x:c>
      <x:c r="M4681" s="77" t="str">
        <x:v>是</x:v>
      </x:c>
      <x:c r="N4681" s="77" t="str">
        <x:v>是</x:v>
      </x:c>
    </x:row>
    <x:row r="4682">
      <x:c r="A4682" s="77" t="str">
        <x:v>6136</x:v>
      </x:c>
      <x:c r="B4682" s="77" t="str">
        <x:v>富爾特</x:v>
      </x:c>
      <x:c r="C4682" s="125" t="n">
        <x:v>45931</x:v>
      </x:c>
      <x:c r="D4682" s="120" t="n">
        <x:v>50912</x:v>
      </x:c>
      <x:c r="E4682" s="120" t="n">
        <x:v>59304.44135005808</x:v>
      </x:c>
      <x:c r="F4682" s="120" t="n">
        <x:v>59194.345155795454</x:v>
      </x:c>
      <x:c r="G4682" s="120" t="n">
        <x:v>59316.6742605317</x:v>
      </x:c>
      <x:c r="H4682" s="119" t="n">
        <x:v>0.1648421069700282</x:v>
      </x:c>
      <x:c r="I4682" s="119" t="n">
        <x:f>IFERROR(ABS(F4682-D4682)/ABS(D4682),"")</x:f>
        <x:v>0.16267962672445502</x:v>
      </x:c>
      <x:c r="J4682" s="119" t="n">
        <x:f>IFERROR(ABS(G4682-D4682)/ABS(D4682),"")</x:f>
        <x:v>0.1650823825528696</x:v>
      </x:c>
      <x:c r="K4682" s="120" t="n">
        <x:f>E4682-D4682</x:f>
        <x:v>8392.441350058078</x:v>
      </x:c>
      <x:c r="L4682" s="77" t="str">
        <x:v>weighted_hybrid</x:v>
      </x:c>
      <x:c r="M4682" s="77" t="str">
        <x:v>是</x:v>
      </x:c>
      <x:c r="N4682" s="77" t="str">
        <x:v>是</x:v>
      </x:c>
    </x:row>
    <x:row r="4683">
      <x:c r="A4683" s="77" t="str">
        <x:v>6136</x:v>
      </x:c>
      <x:c r="B4683" s="77" t="str">
        <x:v>富爾特</x:v>
      </x:c>
      <x:c r="C4683" s="125" t="n">
        <x:v>45962</x:v>
      </x:c>
      <x:c r="D4683" s="120" t="n">
        <x:v>48360</x:v>
      </x:c>
      <x:c r="E4683" s="120" t="n">
        <x:v>50241.31053048268</x:v>
      </x:c>
      <x:c r="F4683" s="120" t="n">
        <x:v>53622.36516469957</x:v>
      </x:c>
      <x:c r="G4683" s="120" t="n">
        <x:v>49865.63779334747</x:v>
      </x:c>
      <x:c r="H4683" s="119" t="n">
        <x:v>0.03890220286357904</x:v>
      </x:c>
      <x:c r="I4683" s="119" t="n">
        <x:f>IFERROR(ABS(F4683-D4683)/ABS(D4683),"")</x:f>
        <x:v>0.10881648396814664</x:v>
      </x:c>
      <x:c r="J4683" s="119" t="n">
        <x:f>IFERROR(ABS(G4683-D4683)/ABS(D4683),"")</x:f>
        <x:v>0.03113394940751597</x:v>
      </x:c>
      <x:c r="K4683" s="120" t="n">
        <x:f>E4683-D4683</x:f>
        <x:v>1881.3105304826822</x:v>
      </x:c>
      <x:c r="L4683" s="77" t="str">
        <x:v>weighted_hybrid</x:v>
      </x:c>
      <x:c r="M4683" s="77" t="str">
        <x:v>是</x:v>
      </x:c>
      <x:c r="N4683" s="77" t="str">
        <x:v>是</x:v>
      </x:c>
    </x:row>
    <x:row r="4684">
      <x:c r="A4684" s="77" t="str">
        <x:v>6136</x:v>
      </x:c>
      <x:c r="B4684" s="77" t="str">
        <x:v>富爾特</x:v>
      </x:c>
      <x:c r="C4684" s="125" t="n">
        <x:v>45992</x:v>
      </x:c>
      <x:c r="D4684" s="120" t="n">
        <x:v>78926</x:v>
      </x:c>
      <x:c r="E4684" s="120" t="n">
        <x:v>53189.22995853295</x:v>
      </x:c>
      <x:c r="F4684" s="120" t="n">
        <x:v>55407.2529300154</x:v>
      </x:c>
      <x:c r="G4684" s="120" t="n">
        <x:v>52942.78296170157</x:v>
      </x:c>
      <x:c r="H4684" s="119" t="n">
        <x:v>0.3260873481674866</x:v>
      </x:c>
      <x:c r="I4684" s="119" t="n">
        <x:f>IFERROR(ABS(F4684-D4684)/ABS(D4684),"")</x:f>
        <x:v>0.2979847841013684</x:v>
      </x:c>
      <x:c r="J4684" s="119" t="n">
        <x:f>IFERROR(ABS(G4684-D4684)/ABS(D4684),"")</x:f>
        <x:v>0.3292098552859442</x:v>
      </x:c>
      <x:c r="K4684" s="120" t="n">
        <x:f>E4684-D4684</x:f>
        <x:v>-25736.770041467047</x:v>
      </x:c>
      <x:c r="L4684" s="77" t="str">
        <x:v>weighted_hybrid</x:v>
      </x:c>
      <x:c r="M4684" s="77" t="str">
        <x:v>是</x:v>
      </x:c>
      <x:c r="N4684" s="77" t="str">
        <x:v>是</x:v>
      </x:c>
    </x:row>
    <x:row r="4685">
      <x:c r="A4685" s="77" t="str">
        <x:v>6139</x:v>
      </x:c>
      <x:c r="B4685" s="77" t="str">
        <x:v>亞翔</x:v>
      </x:c>
      <x:c r="C4685" s="125" t="n">
        <x:v>45658</x:v>
      </x:c>
      <x:c r="D4685" s="120" t="n">
        <x:v>3497783</x:v>
      </x:c>
      <x:c r="E4685" s="120" t="n">
        <x:v>3368227.6676510917</x:v>
      </x:c>
      <x:c r="F4685" s="120" t="n">
        <x:v>2331012.980901555</x:v>
      </x:c>
      <x:c r="G4685" s="120" t="n">
        <x:v>3483473.7439565957</x:v>
      </x:c>
      <x:c r="H4685" s="119" t="n">
        <x:v>0.03703927097504571</x:v>
      </x:c>
      <x:c r="I4685" s="119" t="n">
        <x:f>IFERROR(ABS(F4685-D4685)/ABS(D4685),"")</x:f>
        <x:v>0.3335741580019243</x:v>
      </x:c>
      <x:c r="J4685" s="119" t="n">
        <x:f>IFERROR(ABS(G4685-D4685)/ABS(D4685),"")</x:f>
        <x:v>0.004090950194281446</x:v>
      </x:c>
      <x:c r="K4685" s="120" t="n">
        <x:f>E4685-D4685</x:f>
        <x:v>-129555.3323489083</x:v>
      </x:c>
      <x:c r="L4685" s="77" t="str">
        <x:v>weighted_hybrid</x:v>
      </x:c>
      <x:c r="M4685" s="77" t="str">
        <x:v>是</x:v>
      </x:c>
      <x:c r="N4685" s="77" t="str">
        <x:v>是</x:v>
      </x:c>
    </x:row>
    <x:row r="4686">
      <x:c r="A4686" s="77" t="str">
        <x:v>6139</x:v>
      </x:c>
      <x:c r="B4686" s="77" t="str">
        <x:v>亞翔</x:v>
      </x:c>
      <x:c r="C4686" s="125" t="n">
        <x:v>45689</x:v>
      </x:c>
      <x:c r="D4686" s="120" t="n">
        <x:v>3000867</x:v>
      </x:c>
      <x:c r="E4686" s="120" t="n">
        <x:v>3050078.754505896</x:v>
      </x:c>
      <x:c r="F4686" s="120" t="n">
        <x:v>3373511.4970302503</x:v>
      </x:c>
      <x:c r="G4686" s="120" t="n">
        <x:v>3014141.783114301</x:v>
      </x:c>
      <x:c r="H4686" s="119" t="n">
        <x:v>0.016399178805957083</x:v>
      </x:c>
      <x:c r="I4686" s="119" t="n">
        <x:f>IFERROR(ABS(F4686-D4686)/ABS(D4686),"")</x:f>
        <x:v>0.12417894462841914</x:v>
      </x:c>
      <x:c r="J4686" s="119" t="n">
        <x:f>IFERROR(ABS(G4686-D4686)/ABS(D4686),"")</x:f>
        <x:v>0.004423649270127947</x:v>
      </x:c>
      <x:c r="K4686" s="120" t="n">
        <x:f>E4686-D4686</x:f>
        <x:v>49211.75450589601</x:v>
      </x:c>
      <x:c r="L4686" s="77" t="str">
        <x:v>weighted_hybrid</x:v>
      </x:c>
      <x:c r="M4686" s="77" t="str">
        <x:v>是</x:v>
      </x:c>
      <x:c r="N4686" s="77" t="str">
        <x:v>是</x:v>
      </x:c>
    </x:row>
    <x:row r="4687">
      <x:c r="A4687" s="77" t="str">
        <x:v>6139</x:v>
      </x:c>
      <x:c r="B4687" s="77" t="str">
        <x:v>亞翔</x:v>
      </x:c>
      <x:c r="C4687" s="125" t="n">
        <x:v>45717</x:v>
      </x:c>
      <x:c r="D4687" s="120" t="n">
        <x:v>5657321</x:v>
      </x:c>
      <x:c r="E4687" s="120" t="n">
        <x:v>3312516.0724628577</x:v>
      </x:c>
      <x:c r="F4687" s="120" t="n">
        <x:v>3465073.2002847595</x:v>
      </x:c>
      <x:c r="G4687" s="120" t="n">
        <x:v>3295565.2804826465</x:v>
      </x:c>
      <x:c r="H4687" s="119" t="n">
        <x:v>0.4144726678116978</x:v>
      </x:c>
      <x:c r="I4687" s="119" t="n">
        <x:f>IFERROR(ABS(F4687-D4687)/ABS(D4687),"")</x:f>
        <x:v>0.3875063479189603</x:v>
      </x:c>
      <x:c r="J4687" s="119" t="n">
        <x:f>IFERROR(ABS(G4687-D4687)/ABS(D4687),"")</x:f>
        <x:v>0.41746892557755755</x:v>
      </x:c>
      <x:c r="K4687" s="120" t="n">
        <x:f>E4687-D4687</x:f>
        <x:v>-2344804.9275371423</x:v>
      </x:c>
      <x:c r="L4687" s="77" t="str">
        <x:v>weighted_hybrid</x:v>
      </x:c>
      <x:c r="M4687" s="77" t="str">
        <x:v>是</x:v>
      </x:c>
      <x:c r="N4687" s="77" t="str">
        <x:v>是</x:v>
      </x:c>
    </x:row>
    <x:row r="4688">
      <x:c r="A4688" s="77" t="str">
        <x:v>6139</x:v>
      </x:c>
      <x:c r="B4688" s="77" t="str">
        <x:v>亞翔</x:v>
      </x:c>
      <x:c r="C4688" s="125" t="n">
        <x:v>45748</x:v>
      </x:c>
      <x:c r="D4688" s="120" t="n">
        <x:v>5003537</x:v>
      </x:c>
      <x:c r="E4688" s="120" t="n">
        <x:v>4759601.177662702</x:v>
      </x:c>
      <x:c r="F4688" s="120" t="n">
        <x:v>5214845.316436376</x:v>
      </x:c>
      <x:c r="G4688" s="120" t="n">
        <x:v>4709018.495576738</x:v>
      </x:c>
      <x:c r="H4688" s="119" t="n">
        <x:v>0.04875267682387434</x:v>
      </x:c>
      <x:c r="I4688" s="119" t="n">
        <x:f>IFERROR(ABS(F4688-D4688)/ABS(D4688),"")</x:f>
        <x:v>0.04223178852007618</x:v>
      </x:c>
      <x:c r="J4688" s="119" t="n">
        <x:f>IFERROR(ABS(G4688-D4688)/ABS(D4688),"")</x:f>
        <x:v>0.05886206186209108</x:v>
      </x:c>
      <x:c r="K4688" s="120" t="n">
        <x:f>E4688-D4688</x:f>
        <x:v>-243935.82233729772</x:v>
      </x:c>
      <x:c r="L4688" s="77" t="str">
        <x:v>weighted_hybrid</x:v>
      </x:c>
      <x:c r="M4688" s="77" t="str">
        <x:v>是</x:v>
      </x:c>
      <x:c r="N4688" s="77" t="str">
        <x:v>是</x:v>
      </x:c>
    </x:row>
    <x:row r="4689">
      <x:c r="A4689" s="77" t="str">
        <x:v>6139</x:v>
      </x:c>
      <x:c r="B4689" s="77" t="str">
        <x:v>亞翔</x:v>
      </x:c>
      <x:c r="C4689" s="125" t="n">
        <x:v>45778</x:v>
      </x:c>
      <x:c r="D4689" s="120" t="n">
        <x:v>4224927</x:v>
      </x:c>
      <x:c r="E4689" s="120" t="n">
        <x:v>4614677.215810702</x:v>
      </x:c>
      <x:c r="F4689" s="120" t="n">
        <x:v>4488801.239922618</x:v>
      </x:c>
      <x:c r="G4689" s="120" t="n">
        <x:v>4628663.435353823</x:v>
      </x:c>
      <x:c r="H4689" s="119" t="n">
        <x:v>0.0922501656977037</x:v>
      </x:c>
      <x:c r="I4689" s="119" t="n">
        <x:f>IFERROR(ABS(F4689-D4689)/ABS(D4689),"")</x:f>
        <x:v>0.062456520532216904</x:v>
      </x:c>
      <x:c r="J4689" s="119" t="n">
        <x:f>IFERROR(ABS(G4689-D4689)/ABS(D4689),"")</x:f>
        <x:v>0.09556057071609118</x:v>
      </x:c>
      <x:c r="K4689" s="120" t="n">
        <x:f>E4689-D4689</x:f>
        <x:v>389750.2158107022</x:v>
      </x:c>
      <x:c r="L4689" s="77" t="str">
        <x:v>weighted_hybrid</x:v>
      </x:c>
      <x:c r="M4689" s="77" t="str">
        <x:v>是</x:v>
      </x:c>
      <x:c r="N4689" s="77" t="str">
        <x:v>是</x:v>
      </x:c>
    </x:row>
    <x:row r="4690">
      <x:c r="A4690" s="77" t="str">
        <x:v>6139</x:v>
      </x:c>
      <x:c r="B4690" s="77" t="str">
        <x:v>亞翔</x:v>
      </x:c>
      <x:c r="C4690" s="125" t="n">
        <x:v>45809</x:v>
      </x:c>
      <x:c r="D4690" s="120" t="n">
        <x:v>5668181</x:v>
      </x:c>
      <x:c r="E4690" s="120" t="n">
        <x:v>4554291.582382838</x:v>
      </x:c>
      <x:c r="F4690" s="120" t="n">
        <x:v>5444748.22265016</x:v>
      </x:c>
      <x:c r="G4690" s="120" t="n">
        <x:v>4455351.955686469</x:v>
      </x:c>
      <x:c r="H4690" s="119" t="n">
        <x:v>0.19651620469021044</x:v>
      </x:c>
      <x:c r="I4690" s="119" t="n">
        <x:f>IFERROR(ABS(F4690-D4690)/ABS(D4690),"")</x:f>
        <x:v>0.039418779560822056</x:v>
      </x:c>
      <x:c r="J4690" s="119" t="n">
        <x:f>IFERROR(ABS(G4690-D4690)/ABS(D4690),"")</x:f>
        <x:v>0.21397147414903148</x:v>
      </x:c>
      <x:c r="K4690" s="120" t="n">
        <x:f>E4690-D4690</x:f>
        <x:v>-1113889.4176171618</x:v>
      </x:c>
      <x:c r="L4690" s="77" t="str">
        <x:v>weighted_hybrid</x:v>
      </x:c>
      <x:c r="M4690" s="77" t="str">
        <x:v>是</x:v>
      </x:c>
      <x:c r="N4690" s="77" t="str">
        <x:v>是</x:v>
      </x:c>
    </x:row>
    <x:row r="4691">
      <x:c r="A4691" s="77" t="str">
        <x:v>6139</x:v>
      </x:c>
      <x:c r="B4691" s="77" t="str">
        <x:v>亞翔</x:v>
      </x:c>
      <x:c r="C4691" s="125" t="n">
        <x:v>45839</x:v>
      </x:c>
      <x:c r="D4691" s="120" t="n">
        <x:v>6734408</x:v>
      </x:c>
      <x:c r="E4691" s="120" t="n">
        <x:v>5358551.244042784</x:v>
      </x:c>
      <x:c r="F4691" s="120" t="n">
        <x:v>5728432.607690372</x:v>
      </x:c>
      <x:c r="G4691" s="120" t="n">
        <x:v>5317453.314748607</x:v>
      </x:c>
      <x:c r="H4691" s="119" t="n">
        <x:v>0.2043025542790422</x:v>
      </x:c>
      <x:c r="I4691" s="119" t="n">
        <x:f>IFERROR(ABS(F4691-D4691)/ABS(D4691),"")</x:f>
        <x:v>0.1493784445952233</x:v>
      </x:c>
      <x:c r="J4691" s="119" t="n">
        <x:f>IFERROR(ABS(G4691-D4691)/ABS(D4691),"")</x:f>
        <x:v>0.2104052331328</x:v>
      </x:c>
      <x:c r="K4691" s="120" t="n">
        <x:f>E4691-D4691</x:f>
        <x:v>-1375856.755957216</x:v>
      </x:c>
      <x:c r="L4691" s="77" t="str">
        <x:v>weighted_hybrid</x:v>
      </x:c>
      <x:c r="M4691" s="77" t="str">
        <x:v>是</x:v>
      </x:c>
      <x:c r="N4691" s="77" t="str">
        <x:v>是</x:v>
      </x:c>
    </x:row>
    <x:row r="4692">
      <x:c r="A4692" s="77" t="str">
        <x:v>6139</x:v>
      </x:c>
      <x:c r="B4692" s="77" t="str">
        <x:v>亞翔</x:v>
      </x:c>
      <x:c r="C4692" s="125" t="n">
        <x:v>45870</x:v>
      </x:c>
      <x:c r="D4692" s="120" t="n">
        <x:v>7776731</x:v>
      </x:c>
      <x:c r="E4692" s="120" t="n">
        <x:v>4890240.416919693</x:v>
      </x:c>
      <x:c r="F4692" s="120" t="n">
        <x:v>5176242.014886154</x:v>
      </x:c>
      <x:c r="G4692" s="120" t="n">
        <x:v>4858462.461590087</x:v>
      </x:c>
      <x:c r="H4692" s="119" t="n">
        <x:v>0.3711701720273347</x:v>
      </x:c>
      <x:c r="I4692" s="119" t="n">
        <x:f>IFERROR(ABS(F4692-D4692)/ABS(D4692),"")</x:f>
        <x:v>0.3343935884002991</x:v>
      </x:c>
      <x:c r="J4692" s="119" t="n">
        <x:f>IFERROR(ABS(G4692-D4692)/ABS(D4692),"")</x:f>
        <x:v>0.3752564590970053</x:v>
      </x:c>
      <x:c r="K4692" s="120" t="n">
        <x:f>E4692-D4692</x:f>
        <x:v>-2886490.5830803066</x:v>
      </x:c>
      <x:c r="L4692" s="77" t="str">
        <x:v>weighted_hybrid</x:v>
      </x:c>
      <x:c r="M4692" s="77" t="str">
        <x:v>是</x:v>
      </x:c>
      <x:c r="N4692" s="77" t="str">
        <x:v>是</x:v>
      </x:c>
    </x:row>
    <x:row r="4693">
      <x:c r="A4693" s="77" t="str">
        <x:v>6139</x:v>
      </x:c>
      <x:c r="B4693" s="77" t="str">
        <x:v>亞翔</x:v>
      </x:c>
      <x:c r="C4693" s="125" t="n">
        <x:v>45901</x:v>
      </x:c>
      <x:c r="D4693" s="120" t="n">
        <x:v>10094434</x:v>
      </x:c>
      <x:c r="E4693" s="120" t="n">
        <x:v>7019831.40983744</x:v>
      </x:c>
      <x:c r="F4693" s="120" t="n">
        <x:v>10882139.967298836</x:v>
      </x:c>
      <x:c r="G4693" s="120" t="n">
        <x:v>6590686.014563952</x:v>
      </x:c>
      <x:c r="H4693" s="119" t="n">
        <x:v>0.30458395093400586</x:v>
      </x:c>
      <x:c r="I4693" s="119" t="n">
        <x:f>IFERROR(ABS(F4693-D4693)/ABS(D4693),"")</x:f>
        <x:v>0.0780336933501012</x:v>
      </x:c>
      <x:c r="J4693" s="119" t="n">
        <x:f>IFERROR(ABS(G4693-D4693)/ABS(D4693),"")</x:f>
        <x:v>0.3470970225211288</x:v>
      </x:c>
      <x:c r="K4693" s="120" t="n">
        <x:f>E4693-D4693</x:f>
        <x:v>-3074602.5901625603</x:v>
      </x:c>
      <x:c r="L4693" s="77" t="str">
        <x:v>weighted_hybrid</x:v>
      </x:c>
      <x:c r="M4693" s="77" t="str">
        <x:v>是</x:v>
      </x:c>
      <x:c r="N4693" s="77" t="str">
        <x:v>是</x:v>
      </x:c>
    </x:row>
    <x:row r="4694">
      <x:c r="A4694" s="77" t="str">
        <x:v>6139</x:v>
      </x:c>
      <x:c r="B4694" s="77" t="str">
        <x:v>亞翔</x:v>
      </x:c>
      <x:c r="C4694" s="125" t="n">
        <x:v>45931</x:v>
      </x:c>
      <x:c r="D4694" s="120" t="n">
        <x:v>7070362</x:v>
      </x:c>
      <x:c r="E4694" s="120" t="n">
        <x:v>8598863.713903898</x:v>
      </x:c>
      <x:c r="F4694" s="120" t="n">
        <x:v>9335291.69981986</x:v>
      </x:c>
      <x:c r="G4694" s="120" t="n">
        <x:v>8517038.382135458</x:v>
      </x:c>
      <x:c r="H4694" s="119" t="n">
        <x:v>0.2161843642381958</x:v>
      </x:c>
      <x:c r="I4694" s="119" t="n">
        <x:f>IFERROR(ABS(F4694-D4694)/ABS(D4694),"")</x:f>
        <x:v>0.3203414054075108</x:v>
      </x:c>
      <x:c r="J4694" s="119" t="n">
        <x:f>IFERROR(ABS(G4694-D4694)/ABS(D4694),"")</x:f>
        <x:v>0.20461135966382743</x:v>
      </x:c>
      <x:c r="K4694" s="120" t="n">
        <x:f>E4694-D4694</x:f>
        <x:v>1528501.7139038984</x:v>
      </x:c>
      <x:c r="L4694" s="77" t="str">
        <x:v>weighted_hybrid</x:v>
      </x:c>
      <x:c r="M4694" s="77" t="str">
        <x:v>是</x:v>
      </x:c>
      <x:c r="N4694" s="77" t="str">
        <x:v>是</x:v>
      </x:c>
    </x:row>
    <x:row r="4695">
      <x:c r="A4695" s="77" t="str">
        <x:v>6139</x:v>
      </x:c>
      <x:c r="B4695" s="77" t="str">
        <x:v>亞翔</x:v>
      </x:c>
      <x:c r="C4695" s="125" t="n">
        <x:v>45962</x:v>
      </x:c>
      <x:c r="D4695" s="120" t="n">
        <x:v>8509211</x:v>
      </x:c>
      <x:c r="E4695" s="120" t="n">
        <x:v>6491430.99544604</x:v>
      </x:c>
      <x:c r="F4695" s="120" t="n">
        <x:v>7884575.771154745</x:v>
      </x:c>
      <x:c r="G4695" s="120" t="n">
        <x:v>6336637.1314784065</x:v>
      </x:c>
      <x:c r="H4695" s="119" t="n">
        <x:v>0.2371289188332455</x:v>
      </x:c>
      <x:c r="I4695" s="119" t="n">
        <x:f>IFERROR(ABS(F4695-D4695)/ABS(D4695),"")</x:f>
        <x:v>0.07340695028543251</x:v>
      </x:c>
      <x:c r="J4695" s="119" t="n">
        <x:f>IFERROR(ABS(G4695-D4695)/ABS(D4695),"")</x:f>
        <x:v>0.2553202486718914</x:v>
      </x:c>
      <x:c r="K4695" s="120" t="n">
        <x:f>E4695-D4695</x:f>
        <x:v>-2017780.0045539597</x:v>
      </x:c>
      <x:c r="L4695" s="77" t="str">
        <x:v>weighted_hybrid</x:v>
      </x:c>
      <x:c r="M4695" s="77" t="str">
        <x:v>是</x:v>
      </x:c>
      <x:c r="N4695" s="77" t="str">
        <x:v>是</x:v>
      </x:c>
    </x:row>
    <x:row r="4696">
      <x:c r="A4696" s="77" t="str">
        <x:v>6139</x:v>
      </x:c>
      <x:c r="B4696" s="77" t="str">
        <x:v>亞翔</x:v>
      </x:c>
      <x:c r="C4696" s="125" t="n">
        <x:v>45992</x:v>
      </x:c>
      <x:c r="D4696" s="120" t="n">
        <x:v>9501077</x:v>
      </x:c>
      <x:c r="E4696" s="120" t="n">
        <x:v>7501921.045985997</x:v>
      </x:c>
      <x:c r="F4696" s="120" t="n">
        <x:v>8359658.742204487</x:v>
      </x:c>
      <x:c r="G4696" s="120" t="n">
        <x:v>7406616.857517276</x:v>
      </x:c>
      <x:c r="H4696" s="119" t="n">
        <x:v>0.2104136145843259</x:v>
      </x:c>
      <x:c r="I4696" s="119" t="n">
        <x:f>IFERROR(ABS(F4696-D4696)/ABS(D4696),"")</x:f>
        <x:v>0.1201356707029648</x:v>
      </x:c>
      <x:c r="J4696" s="119" t="n">
        <x:f>IFERROR(ABS(G4696-D4696)/ABS(D4696),"")</x:f>
        <x:v>0.2204444972378104</x:v>
      </x:c>
      <x:c r="K4696" s="120" t="n">
        <x:f>E4696-D4696</x:f>
        <x:v>-1999155.9540140033</x:v>
      </x:c>
      <x:c r="L4696" s="77" t="str">
        <x:v>weighted_hybrid</x:v>
      </x:c>
      <x:c r="M4696" s="77" t="str">
        <x:v>是</x:v>
      </x:c>
      <x:c r="N4696" s="77" t="str">
        <x:v>是</x:v>
      </x:c>
    </x:row>
    <x:row r="4697">
      <x:c r="A4697" s="77" t="str">
        <x:v>6140</x:v>
      </x:c>
      <x:c r="B4697" s="77" t="str">
        <x:v>訊達</x:v>
      </x:c>
      <x:c r="C4697" s="125" t="n">
        <x:v>45658</x:v>
      </x:c>
      <x:c r="D4697" s="120" t="n">
        <x:v>157922</x:v>
      </x:c>
      <x:c r="E4697" s="120" t="n">
        <x:v>242973.00877985609</x:v>
      </x:c>
      <x:c r="F4697" s="120" t="n">
        <x:v>141518.84704907305</x:v>
      </x:c>
      <x:c r="G4697" s="120" t="n">
        <x:v>254245.69341660975</x:v>
      </x:c>
      <x:c r="H4697" s="119" t="n">
        <x:v>0.5385633969925412</x:v>
      </x:c>
      <x:c r="I4697" s="119" t="n">
        <x:f>IFERROR(ABS(F4697-D4697)/ABS(D4697),"")</x:f>
        <x:v>0.1038687006935509</x:v>
      </x:c>
      <x:c r="J4697" s="119" t="n">
        <x:f>IFERROR(ABS(G4697-D4697)/ABS(D4697),"")</x:f>
        <x:v>0.6099447411798847</x:v>
      </x:c>
      <x:c r="K4697" s="120" t="n">
        <x:f>E4697-D4697</x:f>
        <x:v>85051.00877985609</x:v>
      </x:c>
      <x:c r="L4697" s="77" t="str">
        <x:v>weighted_hybrid</x:v>
      </x:c>
      <x:c r="M4697" s="77" t="str">
        <x:v>是</x:v>
      </x:c>
      <x:c r="N4697" s="77" t="str">
        <x:v>是</x:v>
      </x:c>
    </x:row>
    <x:row r="4698">
      <x:c r="A4698" s="77" t="str">
        <x:v>6140</x:v>
      </x:c>
      <x:c r="B4698" s="77" t="str">
        <x:v>訊達</x:v>
      </x:c>
      <x:c r="C4698" s="125" t="n">
        <x:v>45689</x:v>
      </x:c>
      <x:c r="D4698" s="120" t="n">
        <x:v>177071</x:v>
      </x:c>
      <x:c r="E4698" s="120" t="n">
        <x:v>93107.37265275617</x:v>
      </x:c>
      <x:c r="F4698" s="120" t="n">
        <x:v>96719.07143942652</x:v>
      </x:c>
      <x:c r="G4698" s="120" t="n">
        <x:v>92706.07278757058</x:v>
      </x:c>
      <x:c r="H4698" s="119" t="n">
        <x:v>0.4741805679486976</x:v>
      </x:c>
      <x:c r="I4698" s="119" t="n">
        <x:f>IFERROR(ABS(F4698-D4698)/ABS(D4698),"")</x:f>
        <x:v>0.45378367186367885</x:v>
      </x:c>
      <x:c r="J4698" s="119" t="n">
        <x:f>IFERROR(ABS(G4698-D4698)/ABS(D4698),"")</x:f>
        <x:v>0.47644688973592186</x:v>
      </x:c>
      <x:c r="K4698" s="120" t="n">
        <x:f>E4698-D4698</x:f>
        <x:v>-83963.62734724383</x:v>
      </x:c>
      <x:c r="L4698" s="77" t="str">
        <x:v>weighted_hybrid</x:v>
      </x:c>
      <x:c r="M4698" s="77" t="str">
        <x:v>是</x:v>
      </x:c>
      <x:c r="N4698" s="77" t="str">
        <x:v>是</x:v>
      </x:c>
    </x:row>
    <x:row r="4699">
      <x:c r="A4699" s="77" t="str">
        <x:v>6140</x:v>
      </x:c>
      <x:c r="B4699" s="77" t="str">
        <x:v>訊達</x:v>
      </x:c>
      <x:c r="C4699" s="125" t="n">
        <x:v>45717</x:v>
      </x:c>
      <x:c r="D4699" s="120" t="n">
        <x:v>160075</x:v>
      </x:c>
      <x:c r="E4699" s="120" t="n">
        <x:v>114987.71866125643</x:v>
      </x:c>
      <x:c r="F4699" s="120" t="n">
        <x:v>114827.06020880611</x:v>
      </x:c>
      <x:c r="G4699" s="120" t="n">
        <x:v>115005.56960041757</x:v>
      </x:c>
      <x:c r="H4699" s="119" t="n">
        <x:v>0.28166347861154817</x:v>
      </x:c>
      <x:c r="I4699" s="119" t="n">
        <x:f>IFERROR(ABS(F4699-D4699)/ABS(D4699),"")</x:f>
        <x:v>0.2826671234808302</x:v>
      </x:c>
      <x:c r="J4699" s="119" t="n">
        <x:f>IFERROR(ABS(G4699-D4699)/ABS(D4699),"")</x:f>
        <x:v>0.2815519625149613</x:v>
      </x:c>
      <x:c r="K4699" s="120" t="n">
        <x:f>E4699-D4699</x:f>
        <x:v>-45087.281338743574</x:v>
      </x:c>
      <x:c r="L4699" s="77" t="str">
        <x:v>weighted_hybrid</x:v>
      </x:c>
      <x:c r="M4699" s="77" t="str">
        <x:v>是</x:v>
      </x:c>
      <x:c r="N4699" s="77" t="str">
        <x:v>是</x:v>
      </x:c>
    </x:row>
    <x:row r="4700">
      <x:c r="A4700" s="77" t="str">
        <x:v>6140</x:v>
      </x:c>
      <x:c r="B4700" s="77" t="str">
        <x:v>訊達</x:v>
      </x:c>
      <x:c r="C4700" s="125" t="n">
        <x:v>45748</x:v>
      </x:c>
      <x:c r="D4700" s="120" t="n">
        <x:v>234042</x:v>
      </x:c>
      <x:c r="E4700" s="120" t="n">
        <x:v>218319.69244891664</x:v>
      </x:c>
      <x:c r="F4700" s="120" t="n">
        <x:v>141735.75848487797</x:v>
      </x:c>
      <x:c r="G4700" s="120" t="n">
        <x:v>226829.01844492095</x:v>
      </x:c>
      <x:c r="H4700" s="119" t="n">
        <x:v>0.06717729104640774</x:v>
      </x:c>
      <x:c r="I4700" s="119" t="n">
        <x:f>IFERROR(ABS(F4700-D4700)/ABS(D4700),"")</x:f>
        <x:v>0.3944003277835689</x:v>
      </x:c>
      <x:c r="J4700" s="119" t="n">
        <x:f>IFERROR(ABS(G4700-D4700)/ABS(D4700),"")</x:f>
        <x:v>0.030819175853389783</x:v>
      </x:c>
      <x:c r="K4700" s="120" t="n">
        <x:f>E4700-D4700</x:f>
        <x:v>-15722.307551083359</x:v>
      </x:c>
      <x:c r="L4700" s="77" t="str">
        <x:v>weighted_hybrid</x:v>
      </x:c>
      <x:c r="M4700" s="77" t="str">
        <x:v>是</x:v>
      </x:c>
      <x:c r="N4700" s="77" t="str">
        <x:v>是</x:v>
      </x:c>
    </x:row>
    <x:row r="4701">
      <x:c r="A4701" s="77" t="str">
        <x:v>6140</x:v>
      </x:c>
      <x:c r="B4701" s="77" t="str">
        <x:v>訊達</x:v>
      </x:c>
      <x:c r="C4701" s="125" t="n">
        <x:v>45778</x:v>
      </x:c>
      <x:c r="D4701" s="120" t="n">
        <x:v>218202</x:v>
      </x:c>
      <x:c r="E4701" s="120" t="n">
        <x:v>237508.33520700177</x:v>
      </x:c>
      <x:c r="F4701" s="120" t="n">
        <x:v>176282.28499118242</x:v>
      </x:c>
      <x:c r="G4701" s="120" t="n">
        <x:v>244311.22967542615</x:v>
      </x:c>
      <x:c r="H4701" s="119" t="n">
        <x:v>0.08847918537411102</x:v>
      </x:c>
      <x:c r="I4701" s="119" t="n">
        <x:f>IFERROR(ABS(F4701-D4701)/ABS(D4701),"")</x:f>
        <x:v>0.19211425655501593</x:v>
      </x:c>
      <x:c r="J4701" s="119" t="n">
        <x:f>IFERROR(ABS(G4701-D4701)/ABS(D4701),"")</x:f>
        <x:v>0.11965623447734736</x:v>
      </x:c>
      <x:c r="K4701" s="120" t="n">
        <x:f>E4701-D4701</x:f>
        <x:v>19306.33520700177</x:v>
      </x:c>
      <x:c r="L4701" s="77" t="str">
        <x:v>weighted_hybrid</x:v>
      </x:c>
      <x:c r="M4701" s="77" t="str">
        <x:v>是</x:v>
      </x:c>
      <x:c r="N4701" s="77" t="str">
        <x:v>是</x:v>
      </x:c>
    </x:row>
    <x:row r="4702">
      <x:c r="A4702" s="77" t="str">
        <x:v>6140</x:v>
      </x:c>
      <x:c r="B4702" s="77" t="str">
        <x:v>訊達</x:v>
      </x:c>
      <x:c r="C4702" s="125" t="n">
        <x:v>45809</x:v>
      </x:c>
      <x:c r="D4702" s="120" t="n">
        <x:v>238286</x:v>
      </x:c>
      <x:c r="E4702" s="120" t="n">
        <x:v>185699.51441068595</x:v>
      </x:c>
      <x:c r="F4702" s="120" t="n">
        <x:v>187702.73666951104</x:v>
      </x:c>
      <x:c r="G4702" s="120" t="n">
        <x:v>185476.9341597054</x:v>
      </x:c>
      <x:c r="H4702" s="119" t="n">
        <x:v>0.2206864255109996</x:v>
      </x:c>
      <x:c r="I4702" s="119" t="n">
        <x:f>IFERROR(ABS(F4702-D4702)/ABS(D4702),"")</x:f>
        <x:v>0.2122796275504602</x:v>
      </x:c>
      <x:c r="J4702" s="119" t="n">
        <x:f>IFERROR(ABS(G4702-D4702)/ABS(D4702),"")</x:f>
        <x:v>0.22162051417328174</x:v>
      </x:c>
      <x:c r="K4702" s="120" t="n">
        <x:f>E4702-D4702</x:f>
        <x:v>-52586.48558931405</x:v>
      </x:c>
      <x:c r="L4702" s="77" t="str">
        <x:v>weighted_hybrid</x:v>
      </x:c>
      <x:c r="M4702" s="77" t="str">
        <x:v>是</x:v>
      </x:c>
      <x:c r="N4702" s="77" t="str">
        <x:v>是</x:v>
      </x:c>
    </x:row>
    <x:row r="4703">
      <x:c r="A4703" s="77" t="str">
        <x:v>6140</x:v>
      </x:c>
      <x:c r="B4703" s="77" t="str">
        <x:v>訊達</x:v>
      </x:c>
      <x:c r="C4703" s="125" t="n">
        <x:v>45839</x:v>
      </x:c>
      <x:c r="D4703" s="120" t="n">
        <x:v>232998</x:v>
      </x:c>
      <x:c r="E4703" s="120" t="n">
        <x:v>197761.94429267463</x:v>
      </x:c>
      <x:c r="F4703" s="120" t="n">
        <x:v>228482.5893644681</x:v>
      </x:c>
      <x:c r="G4703" s="120" t="n">
        <x:v>194348.5392846976</x:v>
      </x:c>
      <x:c r="H4703" s="119" t="n">
        <x:v>0.15122900500143938</x:v>
      </x:c>
      <x:c r="I4703" s="119" t="n">
        <x:f>IFERROR(ABS(F4703-D4703)/ABS(D4703),"")</x:f>
        <x:v>0.01937961113628404</x:v>
      </x:c>
      <x:c r="J4703" s="119" t="n">
        <x:f>IFERROR(ABS(G4703-D4703)/ABS(D4703),"")</x:f>
        <x:v>0.16587893765312325</x:v>
      </x:c>
      <x:c r="K4703" s="120" t="n">
        <x:f>E4703-D4703</x:f>
        <x:v>-35236.05570732537</x:v>
      </x:c>
      <x:c r="L4703" s="77" t="str">
        <x:v>weighted_hybrid</x:v>
      </x:c>
      <x:c r="M4703" s="77" t="str">
        <x:v>是</x:v>
      </x:c>
      <x:c r="N4703" s="77" t="str">
        <x:v>是</x:v>
      </x:c>
    </x:row>
    <x:row r="4704">
      <x:c r="A4704" s="77" t="str">
        <x:v>6140</x:v>
      </x:c>
      <x:c r="B4704" s="77" t="str">
        <x:v>訊達</x:v>
      </x:c>
      <x:c r="C4704" s="125" t="n">
        <x:v>45870</x:v>
      </x:c>
      <x:c r="D4704" s="120" t="n">
        <x:v>164189</x:v>
      </x:c>
      <x:c r="E4704" s="120" t="n">
        <x:v>275218.26467886294</x:v>
      </x:c>
      <x:c r="F4704" s="120" t="n">
        <x:v>253340.6639363084</x:v>
      </x:c>
      <x:c r="G4704" s="120" t="n">
        <x:v>277649.10920581344</x:v>
      </x:c>
      <x:c r="H4704" s="119" t="n">
        <x:v>0.6762283994595432</x:v>
      </x:c>
      <x:c r="I4704" s="119" t="n">
        <x:f>IFERROR(ABS(F4704-D4704)/ABS(D4704),"")</x:f>
        <x:v>0.5429819533361456</x:v>
      </x:c>
      <x:c r="J4704" s="119" t="n">
        <x:f>IFERROR(ABS(G4704-D4704)/ABS(D4704),"")</x:f>
        <x:v>0.6910335601399207</x:v>
      </x:c>
      <x:c r="K4704" s="120" t="n">
        <x:f>E4704-D4704</x:f>
        <x:v>111029.26467886294</x:v>
      </x:c>
      <x:c r="L4704" s="77" t="str">
        <x:v>weighted_hybrid</x:v>
      </x:c>
      <x:c r="M4704" s="77" t="str">
        <x:v>是</x:v>
      </x:c>
      <x:c r="N4704" s="77" t="str">
        <x:v>是</x:v>
      </x:c>
    </x:row>
    <x:row r="4705">
      <x:c r="A4705" s="77" t="str">
        <x:v>6140</x:v>
      </x:c>
      <x:c r="B4705" s="77" t="str">
        <x:v>訊達</x:v>
      </x:c>
      <x:c r="C4705" s="125" t="n">
        <x:v>45901</x:v>
      </x:c>
      <x:c r="D4705" s="120" t="n">
        <x:v>298630</x:v>
      </x:c>
      <x:c r="E4705" s="120" t="n">
        <x:v>232308.70844412548</x:v>
      </x:c>
      <x:c r="F4705" s="120" t="n">
        <x:v>185149.83826479927</x:v>
      </x:c>
      <x:c r="G4705" s="120" t="n">
        <x:v>237548.58290849504</x:v>
      </x:c>
      <x:c r="H4705" s="119" t="n">
        <x:v>0.22208516075369023</x:v>
      </x:c>
      <x:c r="I4705" s="119" t="n">
        <x:f>IFERROR(ABS(F4705-D4705)/ABS(D4705),"")</x:f>
        <x:v>0.38000255076583306</x:v>
      </x:c>
      <x:c r="J4705" s="119" t="n">
        <x:f>IFERROR(ABS(G4705-D4705)/ABS(D4705),"")</x:f>
        <x:v>0.20453878408567444</x:v>
      </x:c>
      <x:c r="K4705" s="120" t="n">
        <x:f>E4705-D4705</x:f>
        <x:v>-66321.29155587452</x:v>
      </x:c>
      <x:c r="L4705" s="77" t="str">
        <x:v>weighted_hybrid</x:v>
      </x:c>
      <x:c r="M4705" s="77" t="str">
        <x:v>是</x:v>
      </x:c>
      <x:c r="N4705" s="77" t="str">
        <x:v>是</x:v>
      </x:c>
    </x:row>
    <x:row r="4706">
      <x:c r="A4706" s="77" t="str">
        <x:v>6140</x:v>
      </x:c>
      <x:c r="B4706" s="77" t="str">
        <x:v>訊達</x:v>
      </x:c>
      <x:c r="C4706" s="125" t="n">
        <x:v>45931</x:v>
      </x:c>
      <x:c r="D4706" s="120" t="n">
        <x:v>132796</x:v>
      </x:c>
      <x:c r="E4706" s="120" t="n">
        <x:v>248102.73651807584</x:v>
      </x:c>
      <x:c r="F4706" s="120" t="n">
        <x:v>197103.32547363528</x:v>
      </x:c>
      <x:c r="G4706" s="120" t="n">
        <x:v>253769.33774523588</x:v>
      </x:c>
      <x:c r="H4706" s="119" t="n">
        <x:v>0.8682997719665941</x:v>
      </x:c>
      <x:c r="I4706" s="119" t="n">
        <x:f>IFERROR(ABS(F4706-D4706)/ABS(D4706),"")</x:f>
        <x:v>0.48425649472601046</x:v>
      </x:c>
      <x:c r="J4706" s="119" t="n">
        <x:f>IFERROR(ABS(G4706-D4706)/ABS(D4706),"")</x:f>
        <x:v>0.9109712472155478</x:v>
      </x:c>
      <x:c r="K4706" s="120" t="n">
        <x:f>E4706-D4706</x:f>
        <x:v>115306.73651807584</x:v>
      </x:c>
      <x:c r="L4706" s="77" t="str">
        <x:v>weighted_hybrid</x:v>
      </x:c>
      <x:c r="M4706" s="77" t="str">
        <x:v>是</x:v>
      </x:c>
      <x:c r="N4706" s="77" t="str">
        <x:v>是</x:v>
      </x:c>
    </x:row>
    <x:row r="4707">
      <x:c r="A4707" s="77" t="str">
        <x:v>6140</x:v>
      </x:c>
      <x:c r="B4707" s="77" t="str">
        <x:v>訊達</x:v>
      </x:c>
      <x:c r="C4707" s="125" t="n">
        <x:v>45962</x:v>
      </x:c>
      <x:c r="D4707" s="120" t="n">
        <x:v>150497</x:v>
      </x:c>
      <x:c r="E4707" s="120" t="n">
        <x:v>172794.810586195</x:v>
      </x:c>
      <x:c r="F4707" s="120" t="n">
        <x:v>213313.8632487649</x:v>
      </x:c>
      <x:c r="G4707" s="120" t="n">
        <x:v>168292.69362368723</x:v>
      </x:c>
      <x:c r="H4707" s="119" t="n">
        <x:v>0.14816116325371936</x:v>
      </x:c>
      <x:c r="I4707" s="119" t="n">
        <x:f>IFERROR(ABS(F4707-D4707)/ABS(D4707),"")</x:f>
        <x:v>0.41739611586121245</x:v>
      </x:c>
      <x:c r="J4707" s="119" t="n">
        <x:f>IFERROR(ABS(G4707-D4707)/ABS(D4707),"")</x:f>
        <x:v>0.1182461685195534</x:v>
      </x:c>
      <x:c r="K4707" s="120" t="n">
        <x:f>E4707-D4707</x:f>
        <x:v>22297.810586195003</x:v>
      </x:c>
      <x:c r="L4707" s="77" t="str">
        <x:v>weighted_hybrid</x:v>
      </x:c>
      <x:c r="M4707" s="77" t="str">
        <x:v>是</x:v>
      </x:c>
      <x:c r="N4707" s="77" t="str">
        <x:v>是</x:v>
      </x:c>
    </x:row>
    <x:row r="4708">
      <x:c r="A4708" s="77" t="str">
        <x:v>6140</x:v>
      </x:c>
      <x:c r="B4708" s="77" t="str">
        <x:v>訊達</x:v>
      </x:c>
      <x:c r="C4708" s="125" t="n">
        <x:v>45992</x:v>
      </x:c>
      <x:c r="D4708" s="120" t="n">
        <x:v>189023</x:v>
      </x:c>
      <x:c r="E4708" s="120" t="n">
        <x:v>234452.87548210798</x:v>
      </x:c>
      <x:c r="F4708" s="120" t="n">
        <x:v>328657.5703359251</x:v>
      </x:c>
      <x:c r="G4708" s="120" t="n">
        <x:v>223985.68716501715</x:v>
      </x:c>
      <x:c r="H4708" s="119" t="n">
        <x:v>0.2403404637642402</x:v>
      </x:c>
      <x:c r="I4708" s="119" t="n">
        <x:f>IFERROR(ABS(F4708-D4708)/ABS(D4708),"")</x:f>
        <x:v>0.7387173536338175</x:v>
      </x:c>
      <x:c r="J4708" s="119" t="n">
        <x:f>IFERROR(ABS(G4708-D4708)/ABS(D4708),"")</x:f>
        <x:v>0.18496525377873144</x:v>
      </x:c>
      <x:c r="K4708" s="120" t="n">
        <x:f>E4708-D4708</x:f>
        <x:v>45429.87548210798</x:v>
      </x:c>
      <x:c r="L4708" s="77" t="str">
        <x:v>weighted_hybrid</x:v>
      </x:c>
      <x:c r="M4708" s="77" t="str">
        <x:v>是</x:v>
      </x:c>
      <x:c r="N4708" s="77" t="str">
        <x:v>是</x:v>
      </x:c>
    </x:row>
    <x:row r="4709">
      <x:c r="A4709" s="77" t="str">
        <x:v>6142</x:v>
      </x:c>
      <x:c r="B4709" s="77" t="str">
        <x:v>友勁</x:v>
      </x:c>
      <x:c r="C4709" s="125" t="n">
        <x:v>45658</x:v>
      </x:c>
      <x:c r="D4709" s="120" t="n">
        <x:v>146410</x:v>
      </x:c>
      <x:c r="E4709" s="120" t="n">
        <x:v>131983.2174664573</x:v>
      </x:c>
      <x:c r="F4709" s="120" t="n">
        <x:v>92330.06452538296</x:v>
      </x:c>
      <x:c r="G4709" s="120" t="n">
        <x:v>136389.1233487989</x:v>
      </x:c>
      <x:c r="H4709" s="119" t="n">
        <x:v>0.09853686588035443</x:v>
      </x:c>
      <x:c r="I4709" s="119" t="n">
        <x:f>IFERROR(ABS(F4709-D4709)/ABS(D4709),"")</x:f>
        <x:v>0.3693732359443825</x:v>
      </x:c>
      <x:c r="J4709" s="119" t="n">
        <x:f>IFERROR(ABS(G4709-D4709)/ABS(D4709),"")</x:f>
        <x:v>0.06844393587324026</x:v>
      </x:c>
      <x:c r="K4709" s="120" t="n">
        <x:f>E4709-D4709</x:f>
        <x:v>-14426.78253354269</x:v>
      </x:c>
      <x:c r="L4709" s="77" t="str">
        <x:v>weighted_hybrid</x:v>
      </x:c>
      <x:c r="M4709" s="77" t="str">
        <x:v>是</x:v>
      </x:c>
      <x:c r="N4709" s="77" t="str">
        <x:v>是</x:v>
      </x:c>
    </x:row>
    <x:row r="4710">
      <x:c r="A4710" s="77" t="str">
        <x:v>6142</x:v>
      </x:c>
      <x:c r="B4710" s="77" t="str">
        <x:v>友勁</x:v>
      </x:c>
      <x:c r="C4710" s="125" t="n">
        <x:v>45689</x:v>
      </x:c>
      <x:c r="D4710" s="120" t="n">
        <x:v>128494</x:v>
      </x:c>
      <x:c r="E4710" s="120" t="n">
        <x:v>117142.23493063089</x:v>
      </x:c>
      <x:c r="F4710" s="120" t="n">
        <x:v>138743.08712778028</x:v>
      </x:c>
      <x:c r="G4710" s="120" t="n">
        <x:v>114742.14024205873</x:v>
      </x:c>
      <x:c r="H4710" s="119" t="n">
        <x:v>0.0883447092422145</x:v>
      </x:c>
      <x:c r="I4710" s="119" t="n">
        <x:f>IFERROR(ABS(F4710-D4710)/ABS(D4710),"")</x:f>
        <x:v>0.07976315725076875</x:v>
      </x:c>
      <x:c r="J4710" s="119" t="n">
        <x:f>IFERROR(ABS(G4710-D4710)/ABS(D4710),"")</x:f>
        <x:v>0.10702336107476827</x:v>
      </x:c>
      <x:c r="K4710" s="120" t="n">
        <x:f>E4710-D4710</x:f>
        <x:v>-11351.76506936911</x:v>
      </x:c>
      <x:c r="L4710" s="77" t="str">
        <x:v>weighted_hybrid</x:v>
      </x:c>
      <x:c r="M4710" s="77" t="str">
        <x:v>是</x:v>
      </x:c>
      <x:c r="N4710" s="77" t="str">
        <x:v>是</x:v>
      </x:c>
    </x:row>
    <x:row r="4711">
      <x:c r="A4711" s="77" t="str">
        <x:v>6142</x:v>
      </x:c>
      <x:c r="B4711" s="77" t="str">
        <x:v>友勁</x:v>
      </x:c>
      <x:c r="C4711" s="125" t="n">
        <x:v>45717</x:v>
      </x:c>
      <x:c r="D4711" s="120" t="n">
        <x:v>143682</x:v>
      </x:c>
      <x:c r="E4711" s="120" t="n">
        <x:v>118430.56814191077</x:v>
      </x:c>
      <x:c r="F4711" s="120" t="n">
        <x:v>155508.8340475202</x:v>
      </x:c>
      <x:c r="G4711" s="120" t="n">
        <x:v>114310.76081906528</x:v>
      </x:c>
      <x:c r="H4711" s="119" t="n">
        <x:v>0.17574526981869149</x:v>
      </x:c>
      <x:c r="I4711" s="119" t="n">
        <x:f>IFERROR(ABS(F4711-D4711)/ABS(D4711),"")</x:f>
        <x:v>0.08231256557898842</x:v>
      </x:c>
      <x:c r="J4711" s="119" t="n">
        <x:f>IFERROR(ABS(G4711-D4711)/ABS(D4711),"")</x:f>
        <x:v>0.20441836264065588</x:v>
      </x:c>
      <x:c r="K4711" s="120" t="n">
        <x:f>E4711-D4711</x:f>
        <x:v>-25251.43185808923</x:v>
      </x:c>
      <x:c r="L4711" s="77" t="str">
        <x:v>weighted_hybrid</x:v>
      </x:c>
      <x:c r="M4711" s="77" t="str">
        <x:v>是</x:v>
      </x:c>
      <x:c r="N4711" s="77" t="str">
        <x:v>是</x:v>
      </x:c>
    </x:row>
    <x:row r="4712">
      <x:c r="A4712" s="77" t="str">
        <x:v>6142</x:v>
      </x:c>
      <x:c r="B4712" s="77" t="str">
        <x:v>友勁</x:v>
      </x:c>
      <x:c r="C4712" s="125" t="n">
        <x:v>45748</x:v>
      </x:c>
      <x:c r="D4712" s="120" t="n">
        <x:v>178083</x:v>
      </x:c>
      <x:c r="E4712" s="120" t="n">
        <x:v>144929.79214149914</x:v>
      </x:c>
      <x:c r="F4712" s="120" t="n">
        <x:v>138208.02846297575</x:v>
      </x:c>
      <x:c r="G4712" s="120" t="n">
        <x:v>145676.6547724462</x:v>
      </x:c>
      <x:c r="H4712" s="119" t="n">
        <x:v>0.18616716844674033</x:v>
      </x:c>
      <x:c r="I4712" s="119" t="n">
        <x:f>IFERROR(ABS(F4712-D4712)/ABS(D4712),"")</x:f>
        <x:v>0.2239122854906097</x:v>
      </x:c>
      <x:c r="J4712" s="119" t="n">
        <x:f>IFERROR(ABS(G4712-D4712)/ABS(D4712),"")</x:f>
        <x:v>0.181973266552977</x:v>
      </x:c>
      <x:c r="K4712" s="120" t="n">
        <x:f>E4712-D4712</x:f>
        <x:v>-33153.20785850086</x:v>
      </x:c>
      <x:c r="L4712" s="77" t="str">
        <x:v>weighted_hybrid</x:v>
      </x:c>
      <x:c r="M4712" s="77" t="str">
        <x:v>是</x:v>
      </x:c>
      <x:c r="N4712" s="77" t="str">
        <x:v>是</x:v>
      </x:c>
    </x:row>
    <x:row r="4713">
      <x:c r="A4713" s="77" t="str">
        <x:v>6142</x:v>
      </x:c>
      <x:c r="B4713" s="77" t="str">
        <x:v>友勁</x:v>
      </x:c>
      <x:c r="C4713" s="125" t="n">
        <x:v>45778</x:v>
      </x:c>
      <x:c r="D4713" s="120" t="n">
        <x:v>165827</x:v>
      </x:c>
      <x:c r="E4713" s="120" t="n">
        <x:v>182872.94947797921</x:v>
      </x:c>
      <x:c r="F4713" s="120" t="n">
        <x:v>198568.9357117789</x:v>
      </x:c>
      <x:c r="G4713" s="120" t="n">
        <x:v>181128.95100755704</x:v>
      </x:c>
      <x:c r="H4713" s="119" t="n">
        <x:v>0.10279357087795844</x:v>
      </x:c>
      <x:c r="I4713" s="119" t="n">
        <x:f>IFERROR(ABS(F4713-D4713)/ABS(D4713),"")</x:f>
        <x:v>0.19744634897681865</x:v>
      </x:c>
      <x:c r="J4713" s="119" t="n">
        <x:f>IFERROR(ABS(G4713-D4713)/ABS(D4713),"")</x:f>
        <x:v>0.09227659553364075</x:v>
      </x:c>
      <x:c r="K4713" s="120" t="n">
        <x:f>E4713-D4713</x:f>
        <x:v>17045.949477979215</x:v>
      </x:c>
      <x:c r="L4713" s="77" t="str">
        <x:v>weighted_hybrid</x:v>
      </x:c>
      <x:c r="M4713" s="77" t="str">
        <x:v>是</x:v>
      </x:c>
      <x:c r="N4713" s="77" t="str">
        <x:v>是</x:v>
      </x:c>
    </x:row>
    <x:row r="4714">
      <x:c r="A4714" s="77" t="str">
        <x:v>6142</x:v>
      </x:c>
      <x:c r="B4714" s="77" t="str">
        <x:v>友勁</x:v>
      </x:c>
      <x:c r="C4714" s="125" t="n">
        <x:v>45809</x:v>
      </x:c>
      <x:c r="D4714" s="120" t="n">
        <x:v>161592</x:v>
      </x:c>
      <x:c r="E4714" s="120" t="n">
        <x:v>171043.06258911113</x:v>
      </x:c>
      <x:c r="F4714" s="120" t="n">
        <x:v>144674.30140598788</x:v>
      </x:c>
      <x:c r="G4714" s="120" t="n">
        <x:v>173972.92494279146</x:v>
      </x:c>
      <x:c r="H4714" s="119" t="n">
        <x:v>0.05848719360556913</x:v>
      </x:c>
      <x:c r="I4714" s="119" t="n">
        <x:f>IFERROR(ABS(F4714-D4714)/ABS(D4714),"")</x:f>
        <x:v>0.10469391179026266</x:v>
      </x:c>
      <x:c r="J4714" s="119" t="n">
        <x:f>IFERROR(ABS(G4714-D4714)/ABS(D4714),"")</x:f>
        <x:v>0.07661842753843917</x:v>
      </x:c>
      <x:c r="K4714" s="120" t="n">
        <x:f>E4714-D4714</x:f>
        <x:v>9451.062589111127</x:v>
      </x:c>
      <x:c r="L4714" s="77" t="str">
        <x:v>weighted_hybrid</x:v>
      </x:c>
      <x:c r="M4714" s="77" t="str">
        <x:v>是</x:v>
      </x:c>
      <x:c r="N4714" s="77" t="str">
        <x:v>是</x:v>
      </x:c>
    </x:row>
    <x:row r="4715">
      <x:c r="A4715" s="77" t="str">
        <x:v>6142</x:v>
      </x:c>
      <x:c r="B4715" s="77" t="str">
        <x:v>友勁</x:v>
      </x:c>
      <x:c r="C4715" s="125" t="n">
        <x:v>45839</x:v>
      </x:c>
      <x:c r="D4715" s="120" t="n">
        <x:v>191916</x:v>
      </x:c>
      <x:c r="E4715" s="120" t="n">
        <x:v>154444.21315706556</x:v>
      </x:c>
      <x:c r="F4715" s="120" t="n">
        <x:v>186074.5523345404</x:v>
      </x:c>
      <x:c r="G4715" s="120" t="n">
        <x:v>150929.73102623504</x:v>
      </x:c>
      <x:c r="H4715" s="119" t="n">
        <x:v>0.19525097877683173</x:v>
      </x:c>
      <x:c r="I4715" s="119" t="n">
        <x:f>IFERROR(ABS(F4715-D4715)/ABS(D4715),"")</x:f>
        <x:v>0.03043752300725105</x:v>
      </x:c>
      <x:c r="J4715" s="119" t="n">
        <x:f>IFERROR(ABS(G4715-D4715)/ABS(D4715),"")</x:f>
        <x:v>0.21356358497345174</x:v>
      </x:c>
      <x:c r="K4715" s="120" t="n">
        <x:f>E4715-D4715</x:f>
        <x:v>-37471.78684293444</x:v>
      </x:c>
      <x:c r="L4715" s="77" t="str">
        <x:v>weighted_hybrid</x:v>
      </x:c>
      <x:c r="M4715" s="77" t="str">
        <x:v>是</x:v>
      </x:c>
      <x:c r="N4715" s="77" t="str">
        <x:v>是</x:v>
      </x:c>
    </x:row>
    <x:row r="4716">
      <x:c r="A4716" s="77" t="str">
        <x:v>6142</x:v>
      </x:c>
      <x:c r="B4716" s="77" t="str">
        <x:v>友勁</x:v>
      </x:c>
      <x:c r="C4716" s="125" t="n">
        <x:v>45870</x:v>
      </x:c>
      <x:c r="D4716" s="120" t="n">
        <x:v>148984</x:v>
      </x:c>
      <x:c r="E4716" s="120" t="n">
        <x:v>190194.83155101657</x:v>
      </x:c>
      <x:c r="F4716" s="120" t="n">
        <x:v>197529.3031518056</x:v>
      </x:c>
      <x:c r="G4716" s="120" t="n">
        <x:v>189379.89026204</x:v>
      </x:c>
      <x:c r="H4716" s="119" t="n">
        <x:v>0.27661246543935303</x:v>
      </x:c>
      <x:c r="I4716" s="119" t="n">
        <x:f>IFERROR(ABS(F4716-D4716)/ABS(D4716),"")</x:f>
        <x:v>0.3258423934906137</x:v>
      </x:c>
      <x:c r="J4716" s="119" t="n">
        <x:f>IFERROR(ABS(G4716-D4716)/ABS(D4716),"")</x:f>
        <x:v>0.2711424734336572</x:v>
      </x:c>
      <x:c r="K4716" s="120" t="n">
        <x:f>E4716-D4716</x:f>
        <x:v>41210.83155101657</x:v>
      </x:c>
      <x:c r="L4716" s="77" t="str">
        <x:v>weighted_hybrid</x:v>
      </x:c>
      <x:c r="M4716" s="77" t="str">
        <x:v>是</x:v>
      </x:c>
      <x:c r="N4716" s="77" t="str">
        <x:v>是</x:v>
      </x:c>
    </x:row>
    <x:row r="4717">
      <x:c r="A4717" s="77" t="str">
        <x:v>6142</x:v>
      </x:c>
      <x:c r="B4717" s="77" t="str">
        <x:v>友勁</x:v>
      </x:c>
      <x:c r="C4717" s="125" t="n">
        <x:v>45901</x:v>
      </x:c>
      <x:c r="D4717" s="120" t="n">
        <x:v>161968</x:v>
      </x:c>
      <x:c r="E4717" s="120" t="n">
        <x:v>187194.82276670315</x:v>
      </x:c>
      <x:c r="F4717" s="120" t="n">
        <x:v>147776.73196886273</x:v>
      </x:c>
      <x:c r="G4717" s="120" t="n">
        <x:v>191574.61063312984</x:v>
      </x:c>
      <x:c r="H4717" s="119" t="n">
        <x:v>0.155751893995747</x:v>
      </x:c>
      <x:c r="I4717" s="119" t="n">
        <x:f>IFERROR(ABS(F4717-D4717)/ABS(D4717),"")</x:f>
        <x:v>0.08761772715065487</x:v>
      </x:c>
      <x:c r="J4717" s="119" t="n">
        <x:f>IFERROR(ABS(G4717-D4717)/ABS(D4717),"")</x:f>
        <x:v>0.1827929630120137</x:v>
      </x:c>
      <x:c r="K4717" s="120" t="n">
        <x:f>E4717-D4717</x:f>
        <x:v>25226.822766703146</x:v>
      </x:c>
      <x:c r="L4717" s="77" t="str">
        <x:v>weighted_hybrid</x:v>
      </x:c>
      <x:c r="M4717" s="77" t="str">
        <x:v>是</x:v>
      </x:c>
      <x:c r="N4717" s="77" t="str">
        <x:v>是</x:v>
      </x:c>
    </x:row>
    <x:row r="4718">
      <x:c r="A4718" s="77" t="str">
        <x:v>6142</x:v>
      </x:c>
      <x:c r="B4718" s="77" t="str">
        <x:v>友勁</x:v>
      </x:c>
      <x:c r="C4718" s="125" t="n">
        <x:v>45931</x:v>
      </x:c>
      <x:c r="D4718" s="120" t="n">
        <x:v>119443</x:v>
      </x:c>
      <x:c r="E4718" s="120" t="n">
        <x:v>164703.46010123476</x:v>
      </x:c>
      <x:c r="F4718" s="120" t="n">
        <x:v>142118.35617632137</x:v>
      </x:c>
      <x:c r="G4718" s="120" t="n">
        <x:v>167212.9160928918</x:v>
      </x:c>
      <x:c r="H4718" s="119" t="n">
        <x:v>0.3789293646445146</x:v>
      </x:c>
      <x:c r="I4718" s="119" t="n">
        <x:f>IFERROR(ABS(F4718-D4718)/ABS(D4718),"")</x:f>
        <x:v>0.18984248701323111</x:v>
      </x:c>
      <x:c r="J4718" s="119" t="n">
        <x:f>IFERROR(ABS(G4718-D4718)/ABS(D4718),"")</x:f>
        <x:v>0.3999390177146572</x:v>
      </x:c>
      <x:c r="K4718" s="120" t="n">
        <x:f>E4718-D4718</x:f>
        <x:v>45260.460101234756</x:v>
      </x:c>
      <x:c r="L4718" s="77" t="str">
        <x:v>weighted_hybrid</x:v>
      </x:c>
      <x:c r="M4718" s="77" t="str">
        <x:v>是</x:v>
      </x:c>
      <x:c r="N4718" s="77" t="str">
        <x:v>是</x:v>
      </x:c>
    </x:row>
    <x:row r="4719">
      <x:c r="A4719" s="77" t="str">
        <x:v>6142</x:v>
      </x:c>
      <x:c r="B4719" s="77" t="str">
        <x:v>友勁</x:v>
      </x:c>
      <x:c r="C4719" s="125" t="n">
        <x:v>45962</x:v>
      </x:c>
      <x:c r="D4719" s="120" t="n">
        <x:v>112504</x:v>
      </x:c>
      <x:c r="E4719" s="120" t="n">
        <x:v>128281.01886955628</x:v>
      </x:c>
      <x:c r="F4719" s="120" t="n">
        <x:v>103292.29191045734</x:v>
      </x:c>
      <x:c r="G4719" s="120" t="n">
        <x:v>131057.54408723394</x:v>
      </x:c>
      <x:c r="H4719" s="119" t="n">
        <x:v>0.14023518158959933</x:v>
      </x:c>
      <x:c r="I4719" s="119" t="n">
        <x:f>IFERROR(ABS(F4719-D4719)/ABS(D4719),"")</x:f>
        <x:v>0.08187893843367935</x:v>
      </x:c>
      <x:c r="J4719" s="119" t="n">
        <x:f>IFERROR(ABS(G4719-D4719)/ABS(D4719),"")</x:f>
        <x:v>0.16491452825885247</x:v>
      </x:c>
      <x:c r="K4719" s="120" t="n">
        <x:f>E4719-D4719</x:f>
        <x:v>15777.018869556283</x:v>
      </x:c>
      <x:c r="L4719" s="77" t="str">
        <x:v>weighted_hybrid</x:v>
      </x:c>
      <x:c r="M4719" s="77" t="str">
        <x:v>是</x:v>
      </x:c>
      <x:c r="N4719" s="77" t="str">
        <x:v>是</x:v>
      </x:c>
    </x:row>
    <x:row r="4720">
      <x:c r="A4720" s="77" t="str">
        <x:v>6142</x:v>
      </x:c>
      <x:c r="B4720" s="77" t="str">
        <x:v>友勁</x:v>
      </x:c>
      <x:c r="C4720" s="125" t="n">
        <x:v>45992</x:v>
      </x:c>
      <x:c r="D4720" s="120" t="n">
        <x:v>144967</x:v>
      </x:c>
      <x:c r="E4720" s="120" t="n">
        <x:v>121770.36373088075</x:v>
      </x:c>
      <x:c r="F4720" s="120" t="n">
        <x:v>144522.17574804852</x:v>
      </x:c>
      <x:c r="G4720" s="120" t="n">
        <x:v>119242.3846178621</x:v>
      </x:c>
      <x:c r="H4720" s="119" t="n">
        <x:v>0.1600132186574824</x:v>
      </x:c>
      <x:c r="I4720" s="119" t="n">
        <x:f>IFERROR(ABS(F4720-D4720)/ABS(D4720),"")</x:f>
        <x:v>0.0030684517990403</x:v>
      </x:c>
      <x:c r="J4720" s="119" t="n">
        <x:f>IFERROR(ABS(G4720-D4720)/ABS(D4720),"")</x:f>
        <x:v>0.1774515260861982</x:v>
      </x:c>
      <x:c r="K4720" s="120" t="n">
        <x:f>E4720-D4720</x:f>
        <x:v>-23196.636269119248</x:v>
      </x:c>
      <x:c r="L4720" s="77" t="str">
        <x:v>weighted_hybrid</x:v>
      </x:c>
      <x:c r="M4720" s="77" t="str">
        <x:v>是</x:v>
      </x:c>
      <x:c r="N4720" s="77" t="str">
        <x:v>是</x:v>
      </x:c>
    </x:row>
    <x:row r="4721">
      <x:c r="A4721" s="77" t="str">
        <x:v>6148</x:v>
      </x:c>
      <x:c r="B4721" s="77" t="str">
        <x:v>驊宏資</x:v>
      </x:c>
      <x:c r="C4721" s="125" t="n">
        <x:v>45658</x:v>
      </x:c>
      <x:c r="D4721" s="120" t="n">
        <x:v>36174</x:v>
      </x:c>
      <x:c r="E4721" s="120" t="n">
        <x:v>76336.98420870621</x:v>
      </x:c>
      <x:c r="F4721" s="120" t="n">
        <x:v>57624.47499324102</x:v>
      </x:c>
      <x:c r="G4721" s="120" t="n">
        <x:v>78416.15189931345</x:v>
      </x:c>
      <x:c r="H4721" s="119" t="n">
        <x:v>1.1102721349230444</x:v>
      </x:c>
      <x:c r="I4721" s="119" t="n">
        <x:f>IFERROR(ABS(F4721-D4721)/ABS(D4721),"")</x:f>
        <x:v>0.5929804553889816</x:v>
      </x:c>
      <x:c r="J4721" s="119" t="n">
        <x:f>IFERROR(ABS(G4721-D4721)/ABS(D4721),"")</x:f>
        <x:v>1.167748988204607</x:v>
      </x:c>
      <x:c r="K4721" s="120" t="n">
        <x:f>E4721-D4721</x:f>
        <x:v>40162.98420870621</x:v>
      </x:c>
      <x:c r="L4721" s="77" t="str">
        <x:v>weighted_hybrid</x:v>
      </x:c>
      <x:c r="M4721" s="77" t="str">
        <x:v>是</x:v>
      </x:c>
      <x:c r="N4721" s="77" t="str">
        <x:v>是</x:v>
      </x:c>
    </x:row>
    <x:row r="4722">
      <x:c r="A4722" s="77" t="str">
        <x:v>6148</x:v>
      </x:c>
      <x:c r="B4722" s="77" t="str">
        <x:v>驊宏資</x:v>
      </x:c>
      <x:c r="C4722" s="125" t="n">
        <x:v>45689</x:v>
      </x:c>
      <x:c r="D4722" s="120" t="n">
        <x:v>81919</x:v>
      </x:c>
      <x:c r="E4722" s="120" t="n">
        <x:v>16422.83371055163</x:v>
      </x:c>
      <x:c r="F4722" s="120" t="n">
        <x:v>28887.9591978213</x:v>
      </x:c>
      <x:c r="G4722" s="120" t="n">
        <x:v>15037.819767521665</x:v>
      </x:c>
      <x:c r="H4722" s="119" t="n">
        <x:v>0.7995235084589457</x:v>
      </x:c>
      <x:c r="I4722" s="119" t="n">
        <x:f>IFERROR(ABS(F4722-D4722)/ABS(D4722),"")</x:f>
        <x:v>0.6473594746295572</x:v>
      </x:c>
      <x:c r="J4722" s="119" t="n">
        <x:f>IFERROR(ABS(G4722-D4722)/ABS(D4722),"")</x:f>
        <x:v>0.8164306233288777</x:v>
      </x:c>
      <x:c r="K4722" s="120" t="n">
        <x:f>E4722-D4722</x:f>
        <x:v>-65496.166289448374</x:v>
      </x:c>
      <x:c r="L4722" s="77" t="str">
        <x:v>weighted_hybrid</x:v>
      </x:c>
      <x:c r="M4722" s="77" t="str">
        <x:v>是</x:v>
      </x:c>
      <x:c r="N4722" s="77" t="str">
        <x:v>是</x:v>
      </x:c>
    </x:row>
    <x:row r="4723">
      <x:c r="A4723" s="77" t="str">
        <x:v>6148</x:v>
      </x:c>
      <x:c r="B4723" s="77" t="str">
        <x:v>驊宏資</x:v>
      </x:c>
      <x:c r="C4723" s="125" t="n">
        <x:v>45717</x:v>
      </x:c>
      <x:c r="D4723" s="120" t="n">
        <x:v>52611</x:v>
      </x:c>
      <x:c r="E4723" s="120" t="n">
        <x:v>112340.77568430798</x:v>
      </x:c>
      <x:c r="F4723" s="120" t="n">
        <x:v>45378.87189348469</x:v>
      </x:c>
      <x:c r="G4723" s="120" t="n">
        <x:v>119780.98721662168</x:v>
      </x:c>
      <x:c r="H4723" s="119" t="n">
        <x:v>1.1353096440726842</x:v>
      </x:c>
      <x:c r="I4723" s="119" t="n">
        <x:f>IFERROR(ABS(F4723-D4723)/ABS(D4723),"")</x:f>
        <x:v>0.13746418251915585</x:v>
      </x:c>
      <x:c r="J4723" s="119" t="n">
        <x:f>IFERROR(ABS(G4723-D4723)/ABS(D4723),"")</x:f>
        <x:v>1.276728958138444</x:v>
      </x:c>
      <x:c r="K4723" s="120" t="n">
        <x:f>E4723-D4723</x:f>
        <x:v>59729.775684307984</x:v>
      </x:c>
      <x:c r="L4723" s="77" t="str">
        <x:v>weighted_hybrid</x:v>
      </x:c>
      <x:c r="M4723" s="77" t="str">
        <x:v>是</x:v>
      </x:c>
      <x:c r="N4723" s="77" t="str">
        <x:v>是</x:v>
      </x:c>
    </x:row>
    <x:row r="4724">
      <x:c r="A4724" s="77" t="str">
        <x:v>6148</x:v>
      </x:c>
      <x:c r="B4724" s="77" t="str">
        <x:v>驊宏資</x:v>
      </x:c>
      <x:c r="C4724" s="125" t="n">
        <x:v>45748</x:v>
      </x:c>
      <x:c r="D4724" s="120" t="n">
        <x:v>105967</x:v>
      </x:c>
      <x:c r="E4724" s="120" t="n">
        <x:v>30261.195871467375</x:v>
      </x:c>
      <x:c r="F4724" s="120" t="n">
        <x:v>44275.64115667516</x:v>
      </x:c>
      <x:c r="G4724" s="120" t="n">
        <x:v>28704.035284222064</x:v>
      </x:c>
      <x:c r="H4724" s="119" t="n">
        <x:v>0.7144281156259271</x:v>
      </x:c>
      <x:c r="I4724" s="119" t="n">
        <x:f>IFERROR(ABS(F4724-D4724)/ABS(D4724),"")</x:f>
        <x:v>0.5821751945730731</x:v>
      </x:c>
      <x:c r="J4724" s="119" t="n">
        <x:f>IFERROR(ABS(G4724-D4724)/ABS(D4724),"")</x:f>
        <x:v>0.7291228846317999</x:v>
      </x:c>
      <x:c r="K4724" s="120" t="n">
        <x:f>E4724-D4724</x:f>
        <x:v>-75705.80412853262</x:v>
      </x:c>
      <x:c r="L4724" s="77" t="str">
        <x:v>weighted_hybrid</x:v>
      </x:c>
      <x:c r="M4724" s="77" t="str">
        <x:v>是</x:v>
      </x:c>
      <x:c r="N4724" s="77" t="str">
        <x:v>是</x:v>
      </x:c>
    </x:row>
    <x:row r="4725">
      <x:c r="A4725" s="77" t="str">
        <x:v>6148</x:v>
      </x:c>
      <x:c r="B4725" s="77" t="str">
        <x:v>驊宏資</x:v>
      </x:c>
      <x:c r="C4725" s="125" t="n">
        <x:v>45778</x:v>
      </x:c>
      <x:c r="D4725" s="120" t="n">
        <x:v>27437</x:v>
      </x:c>
      <x:c r="E4725" s="120" t="n">
        <x:v>84237.91103404474</x:v>
      </x:c>
      <x:c r="F4725" s="120" t="n">
        <x:v>60403.9974992729</x:v>
      </x:c>
      <x:c r="G4725" s="120" t="n">
        <x:v>86886.12364901938</x:v>
      </x:c>
      <x:c r="H4725" s="119" t="n">
        <x:v>2.0702303835712628</x:v>
      </x:c>
      <x:c r="I4725" s="119" t="n">
        <x:f>IFERROR(ABS(F4725-D4725)/ABS(D4725),"")</x:f>
        <x:v>1.2015525567399095</x:v>
      </x:c>
      <x:c r="J4725" s="119" t="n">
        <x:f>IFERROR(ABS(G4725-D4725)/ABS(D4725),"")</x:f>
        <x:v>2.16675014210808</x:v>
      </x:c>
      <x:c r="K4725" s="120" t="n">
        <x:f>E4725-D4725</x:f>
        <x:v>56800.91103404474</x:v>
      </x:c>
      <x:c r="L4725" s="77" t="str">
        <x:v>weighted_hybrid</x:v>
      </x:c>
      <x:c r="M4725" s="77" t="str">
        <x:v>是</x:v>
      </x:c>
      <x:c r="N4725" s="77" t="str">
        <x:v>是</x:v>
      </x:c>
    </x:row>
    <x:row r="4726">
      <x:c r="A4726" s="77" t="str">
        <x:v>6148</x:v>
      </x:c>
      <x:c r="B4726" s="77" t="str">
        <x:v>驊宏資</x:v>
      </x:c>
      <x:c r="C4726" s="125" t="n">
        <x:v>45809</x:v>
      </x:c>
      <x:c r="D4726" s="120" t="n">
        <x:v>54066</x:v>
      </x:c>
      <x:c r="E4726" s="120" t="n">
        <x:v>40688.79857718107</x:v>
      </x:c>
      <x:c r="F4726" s="120" t="n">
        <x:v>58878.70250321065</x:v>
      </x:c>
      <x:c r="G4726" s="120" t="n">
        <x:v>38667.69814095556</x:v>
      </x:c>
      <x:c r="H4726" s="119" t="n">
        <x:v>0.24742354571854638</x:v>
      </x:c>
      <x:c r="I4726" s="119" t="n">
        <x:f>IFERROR(ABS(F4726-D4726)/ABS(D4726),"")</x:f>
        <x:v>0.08901532392281002</x:v>
      </x:c>
      <x:c r="J4726" s="119" t="n">
        <x:f>IFERROR(ABS(G4726-D4726)/ABS(D4726),"")</x:f>
        <x:v>0.2848056423453638</x:v>
      </x:c>
      <x:c r="K4726" s="120" t="n">
        <x:f>E4726-D4726</x:f>
        <x:v>-13377.20142281893</x:v>
      </x:c>
      <x:c r="L4726" s="77" t="str">
        <x:v>weighted_hybrid</x:v>
      </x:c>
      <x:c r="M4726" s="77" t="str">
        <x:v>是</x:v>
      </x:c>
      <x:c r="N4726" s="77" t="str">
        <x:v>是</x:v>
      </x:c>
    </x:row>
    <x:row r="4727">
      <x:c r="A4727" s="77" t="str">
        <x:v>6148</x:v>
      </x:c>
      <x:c r="B4727" s="77" t="str">
        <x:v>驊宏資</x:v>
      </x:c>
      <x:c r="C4727" s="125" t="n">
        <x:v>45839</x:v>
      </x:c>
      <x:c r="D4727" s="120" t="n">
        <x:v>138007</x:v>
      </x:c>
      <x:c r="E4727" s="120" t="n">
        <x:v>28976.90777415892</x:v>
      </x:c>
      <x:c r="F4727" s="120" t="n">
        <x:v>29462.49401607972</x:v>
      </x:c>
      <x:c r="G4727" s="120" t="n">
        <x:v>28922.95374727883</x:v>
      </x:c>
      <x:c r="H4727" s="119" t="n">
        <x:v>0.7900330579306925</x:v>
      </x:c>
      <x:c r="I4727" s="119" t="n">
        <x:f>IFERROR(ABS(F4727-D4727)/ABS(D4727),"")</x:f>
        <x:v>0.7865144955250116</x:v>
      </x:c>
      <x:c r="J4727" s="119" t="n">
        <x:f>IFERROR(ABS(G4727-D4727)/ABS(D4727),"")</x:f>
        <x:v>0.7904240093091015</x:v>
      </x:c>
      <x:c r="K4727" s="120" t="n">
        <x:f>E4727-D4727</x:f>
        <x:v>-109030.09222584107</x:v>
      </x:c>
      <x:c r="L4727" s="77" t="str">
        <x:v>weighted_hybrid</x:v>
      </x:c>
      <x:c r="M4727" s="77" t="str">
        <x:v>是</x:v>
      </x:c>
      <x:c r="N4727" s="77" t="str">
        <x:v>是</x:v>
      </x:c>
    </x:row>
    <x:row r="4728">
      <x:c r="A4728" s="77" t="str">
        <x:v>6148</x:v>
      </x:c>
      <x:c r="B4728" s="77" t="str">
        <x:v>驊宏資</x:v>
      </x:c>
      <x:c r="C4728" s="125" t="n">
        <x:v>45870</x:v>
      </x:c>
      <x:c r="D4728" s="120" t="n">
        <x:v>30306</x:v>
      </x:c>
      <x:c r="E4728" s="120" t="n">
        <x:v>84686.51783524829</x:v>
      </x:c>
      <x:c r="F4728" s="120" t="n">
        <x:v>66635.42086038219</x:v>
      </x:c>
      <x:c r="G4728" s="120" t="n">
        <x:v>86692.19527690008</x:v>
      </x:c>
      <x:c r="H4728" s="119" t="n">
        <x:v>1.7943812392017517</x:v>
      </x:c>
      <x:c r="I4728" s="119" t="n">
        <x:f>IFERROR(ABS(F4728-D4728)/ABS(D4728),"")</x:f>
        <x:v>1.1987534105583775</x:v>
      </x:c>
      <x:c r="J4728" s="119" t="n">
        <x:f>IFERROR(ABS(G4728-D4728)/ABS(D4728),"")</x:f>
        <x:v>1.8605621090510156</x:v>
      </x:c>
      <x:c r="K4728" s="120" t="n">
        <x:f>E4728-D4728</x:f>
        <x:v>54380.51783524829</x:v>
      </x:c>
      <x:c r="L4728" s="77" t="str">
        <x:v>weighted_hybrid</x:v>
      </x:c>
      <x:c r="M4728" s="77" t="str">
        <x:v>是</x:v>
      </x:c>
      <x:c r="N4728" s="77" t="str">
        <x:v>是</x:v>
      </x:c>
    </x:row>
    <x:row r="4729">
      <x:c r="A4729" s="77" t="str">
        <x:v>6148</x:v>
      </x:c>
      <x:c r="B4729" s="77" t="str">
        <x:v>驊宏資</x:v>
      </x:c>
      <x:c r="C4729" s="125" t="n">
        <x:v>45901</x:v>
      </x:c>
      <x:c r="D4729" s="120" t="n">
        <x:v>56480</x:v>
      </x:c>
      <x:c r="E4729" s="120" t="n">
        <x:v>59965.49232642734</x:v>
      </x:c>
      <x:c r="F4729" s="120" t="n">
        <x:v>96574.41814101624</x:v>
      </x:c>
      <x:c r="G4729" s="120" t="n">
        <x:v>55897.83390258412</x:v>
      </x:c>
      <x:c r="H4729" s="119" t="n">
        <x:v>0.061711974618047775</x:v>
      </x:c>
      <x:c r="I4729" s="119" t="n">
        <x:f>IFERROR(ABS(F4729-D4729)/ABS(D4729),"")</x:f>
        <x:v>0.7098870067460383</x:v>
      </x:c>
      <x:c r="J4729" s="119" t="n">
        <x:f>IFERROR(ABS(G4729-D4729)/ABS(D4729),"")</x:f>
        <x:v>0.010307473396173519</x:v>
      </x:c>
      <x:c r="K4729" s="120" t="n">
        <x:f>E4729-D4729</x:f>
        <x:v>3485.4923264273384</x:v>
      </x:c>
      <x:c r="L4729" s="77" t="str">
        <x:v>weighted_hybrid</x:v>
      </x:c>
      <x:c r="M4729" s="77" t="str">
        <x:v>是</x:v>
      </x:c>
      <x:c r="N4729" s="77" t="str">
        <x:v>是</x:v>
      </x:c>
    </x:row>
    <x:row r="4730">
      <x:c r="A4730" s="77" t="str">
        <x:v>6148</x:v>
      </x:c>
      <x:c r="B4730" s="77" t="str">
        <x:v>驊宏資</x:v>
      </x:c>
      <x:c r="C4730" s="125" t="n">
        <x:v>45931</x:v>
      </x:c>
      <x:c r="D4730" s="120" t="n">
        <x:v>49775</x:v>
      </x:c>
      <x:c r="E4730" s="120" t="n">
        <x:v>29516.164242239076</x:v>
      </x:c>
      <x:c r="F4730" s="120" t="n">
        <x:v>38737.02151144211</x:v>
      </x:c>
      <x:c r="G4730" s="120" t="n">
        <x:v>28491.62454566096</x:v>
      </x:c>
      <x:c r="H4730" s="119" t="n">
        <x:v>0.40700825229052584</x:v>
      </x:c>
      <x:c r="I4730" s="119" t="n">
        <x:f>IFERROR(ABS(F4730-D4730)/ABS(D4730),"")</x:f>
        <x:v>0.22175747842406612</x:v>
      </x:c>
      <x:c r="J4730" s="119" t="n">
        <x:f>IFERROR(ABS(G4730-D4730)/ABS(D4730),"")</x:f>
        <x:v>0.4275916716090214</x:v>
      </x:c>
      <x:c r="K4730" s="120" t="n">
        <x:f>E4730-D4730</x:f>
        <x:v>-20258.835757760924</x:v>
      </x:c>
      <x:c r="L4730" s="77" t="str">
        <x:v>weighted_hybrid</x:v>
      </x:c>
      <x:c r="M4730" s="77" t="str">
        <x:v>是</x:v>
      </x:c>
      <x:c r="N4730" s="77" t="str">
        <x:v>是</x:v>
      </x:c>
    </x:row>
    <x:row r="4731">
      <x:c r="A4731" s="77" t="str">
        <x:v>6148</x:v>
      </x:c>
      <x:c r="B4731" s="77" t="str">
        <x:v>驊宏資</x:v>
      </x:c>
      <x:c r="C4731" s="125" t="n">
        <x:v>45962</x:v>
      </x:c>
      <x:c r="D4731" s="120" t="n">
        <x:v>166888</x:v>
      </x:c>
      <x:c r="E4731" s="120" t="n">
        <x:v>27996.12033154352</x:v>
      </x:c>
      <x:c r="F4731" s="120" t="n">
        <x:v>50549.48901090692</x:v>
      </x:c>
      <x:c r="G4731" s="120" t="n">
        <x:v>25490.19047828092</x:v>
      </x:c>
      <x:c r="H4731" s="119" t="n">
        <x:v>0.8322460552493677</x:v>
      </x:c>
      <x:c r="I4731" s="119" t="n">
        <x:f>IFERROR(ABS(F4731-D4731)/ABS(D4731),"")</x:f>
        <x:v>0.6971053100827685</x:v>
      </x:c>
      <x:c r="J4731" s="119" t="n">
        <x:f>IFERROR(ABS(G4731-D4731)/ABS(D4731),"")</x:f>
        <x:v>0.8472616936012121</x:v>
      </x:c>
      <x:c r="K4731" s="120" t="n">
        <x:f>E4731-D4731</x:f>
        <x:v>-138891.87966845647</x:v>
      </x:c>
      <x:c r="L4731" s="77" t="str">
        <x:v>weighted_hybrid</x:v>
      </x:c>
      <x:c r="M4731" s="77" t="str">
        <x:v>是</x:v>
      </x:c>
      <x:c r="N4731" s="77" t="str">
        <x:v>是</x:v>
      </x:c>
    </x:row>
    <x:row r="4732">
      <x:c r="A4732" s="77" t="str">
        <x:v>6148</x:v>
      </x:c>
      <x:c r="B4732" s="77" t="str">
        <x:v>驊宏資</x:v>
      </x:c>
      <x:c r="C4732" s="125" t="n">
        <x:v>45992</x:v>
      </x:c>
      <x:c r="D4732" s="120" t="n">
        <x:v>104275</x:v>
      </x:c>
      <x:c r="E4732" s="120" t="n">
        <x:v>209921.0329908928</x:v>
      </x:c>
      <x:c r="F4732" s="120" t="n">
        <x:v>113803.60554962262</x:v>
      </x:c>
      <x:c r="G4732" s="120" t="n">
        <x:v>220600.74715103392</x:v>
      </x:c>
      <x:c r="H4732" s="119" t="n">
        <x:v>1.0131482425403289</x:v>
      </x:c>
      <x:c r="I4732" s="119" t="n">
        <x:f>IFERROR(ABS(F4732-D4732)/ABS(D4732),"")</x:f>
        <x:v>0.09137957851472182</x:v>
      </x:c>
      <x:c r="J4732" s="119" t="n">
        <x:f>IFERROR(ABS(G4732-D4732)/ABS(D4732),"")</x:f>
        <x:v>1.1155669829876185</x:v>
      </x:c>
      <x:c r="K4732" s="120" t="n">
        <x:f>E4732-D4732</x:f>
        <x:v>105646.0329908928</x:v>
      </x:c>
      <x:c r="L4732" s="77" t="str">
        <x:v>weighted_hybrid</x:v>
      </x:c>
      <x:c r="M4732" s="77" t="str">
        <x:v>是</x:v>
      </x:c>
      <x:c r="N4732" s="77" t="str">
        <x:v>是</x:v>
      </x:c>
    </x:row>
    <x:row r="4733">
      <x:c r="A4733" s="77" t="str">
        <x:v>6150</x:v>
      </x:c>
      <x:c r="B4733" s="77" t="str">
        <x:v>撼訊</x:v>
      </x:c>
      <x:c r="C4733" s="125" t="n">
        <x:v>45658</x:v>
      </x:c>
      <x:c r="D4733" s="120" t="n">
        <x:v>528586</x:v>
      </x:c>
      <x:c r="E4733" s="120" t="n">
        <x:v>483130.0465102448</x:v>
      </x:c>
      <x:c r="F4733" s="120" t="n">
        <x:v>545400.4823111603</x:v>
      </x:c>
      <x:c r="G4733" s="120" t="n">
        <x:v>476211.10919903195</x:v>
      </x:c>
      <x:c r="H4733" s="119" t="n">
        <x:v>0.08599537916205731</x:v>
      </x:c>
      <x:c r="I4733" s="119" t="n">
        <x:f>IFERROR(ABS(F4733-D4733)/ABS(D4733),"")</x:f>
        <x:v>0.03181030581808883</x:v>
      </x:c>
      <x:c r="J4733" s="119" t="n">
        <x:f>IFERROR(ABS(G4733-D4733)/ABS(D4733),"")</x:f>
        <x:v>0.09908489971540685</x:v>
      </x:c>
      <x:c r="K4733" s="120" t="n">
        <x:f>E4733-D4733</x:f>
        <x:v>-45455.95348975522</x:v>
      </x:c>
      <x:c r="L4733" s="77" t="str">
        <x:v>weighted_hybrid</x:v>
      </x:c>
      <x:c r="M4733" s="77" t="str">
        <x:v>是</x:v>
      </x:c>
      <x:c r="N4733" s="77" t="str">
        <x:v>是</x:v>
      </x:c>
    </x:row>
    <x:row r="4734">
      <x:c r="A4734" s="77" t="str">
        <x:v>6150</x:v>
      </x:c>
      <x:c r="B4734" s="77" t="str">
        <x:v>撼訊</x:v>
      </x:c>
      <x:c r="C4734" s="125" t="n">
        <x:v>45689</x:v>
      </x:c>
      <x:c r="D4734" s="120" t="n">
        <x:v>423330</x:v>
      </x:c>
      <x:c r="E4734" s="120" t="n">
        <x:v>453773.01579307957</x:v>
      </x:c>
      <x:c r="F4734" s="120" t="n">
        <x:v>377890.90809615457</x:v>
      </x:c>
      <x:c r="G4734" s="120" t="n">
        <x:v>462204.3610927379</x:v>
      </x:c>
      <x:c r="H4734" s="119" t="n">
        <x:v>0.07191320197736888</x:v>
      </x:c>
      <x:c r="I4734" s="119" t="n">
        <x:f>IFERROR(ABS(F4734-D4734)/ABS(D4734),"")</x:f>
        <x:v>0.10733728274359348</x:v>
      </x:c>
      <x:c r="J4734" s="119" t="n">
        <x:f>IFERROR(ABS(G4734-D4734)/ABS(D4734),"")</x:f>
        <x:v>0.0918299225019202</x:v>
      </x:c>
      <x:c r="K4734" s="120" t="n">
        <x:f>E4734-D4734</x:f>
        <x:v>30443.01579307957</x:v>
      </x:c>
      <x:c r="L4734" s="77" t="str">
        <x:v>weighted_hybrid</x:v>
      </x:c>
      <x:c r="M4734" s="77" t="str">
        <x:v>是</x:v>
      </x:c>
      <x:c r="N4734" s="77" t="str">
        <x:v>是</x:v>
      </x:c>
    </x:row>
    <x:row r="4735">
      <x:c r="A4735" s="77" t="str">
        <x:v>6150</x:v>
      </x:c>
      <x:c r="B4735" s="77" t="str">
        <x:v>撼訊</x:v>
      </x:c>
      <x:c r="C4735" s="125" t="n">
        <x:v>45717</x:v>
      </x:c>
      <x:c r="D4735" s="120" t="n">
        <x:v>723786</x:v>
      </x:c>
      <x:c r="E4735" s="120" t="n">
        <x:v>508590.21179996117</x:v>
      </x:c>
      <x:c r="F4735" s="120" t="n">
        <x:v>585955.7412857336</x:v>
      </x:c>
      <x:c r="G4735" s="120" t="n">
        <x:v>499994.0418570976</x:v>
      </x:c>
      <x:c r="H4735" s="119" t="n">
        <x:v>0.29731963342761375</x:v>
      </x:c>
      <x:c r="I4735" s="119" t="n">
        <x:f>IFERROR(ABS(F4735-D4735)/ABS(D4735),"")</x:f>
        <x:v>0.19042957271108638</x:v>
      </x:c>
      <x:c r="J4735" s="119" t="n">
        <x:f>IFERROR(ABS(G4735-D4735)/ABS(D4735),"")</x:f>
        <x:v>0.30919630684056115</x:v>
      </x:c>
      <x:c r="K4735" s="120" t="n">
        <x:f>E4735-D4735</x:f>
        <x:v>-215195.78820003883</x:v>
      </x:c>
      <x:c r="L4735" s="77" t="str">
        <x:v>weighted_hybrid</x:v>
      </x:c>
      <x:c r="M4735" s="77" t="str">
        <x:v>是</x:v>
      </x:c>
      <x:c r="N4735" s="77" t="str">
        <x:v>是</x:v>
      </x:c>
    </x:row>
    <x:row r="4736">
      <x:c r="A4736" s="77" t="str">
        <x:v>6150</x:v>
      </x:c>
      <x:c r="B4736" s="77" t="str">
        <x:v>撼訊</x:v>
      </x:c>
      <x:c r="C4736" s="125" t="n">
        <x:v>45748</x:v>
      </x:c>
      <x:c r="D4736" s="120" t="n">
        <x:v>757991</x:v>
      </x:c>
      <x:c r="E4736" s="120" t="n">
        <x:v>509801.36314155045</x:v>
      </x:c>
      <x:c r="F4736" s="120" t="n">
        <x:v>463918.6262291838</x:v>
      </x:c>
      <x:c r="G4736" s="120" t="n">
        <x:v>514899.44502070226</x:v>
      </x:c>
      <x:c r="H4736" s="119" t="n">
        <x:v>0.3274308492560592</x:v>
      </x:c>
      <x:c r="I4736" s="119" t="n">
        <x:f>IFERROR(ABS(F4736-D4736)/ABS(D4736),"")</x:f>
        <x:v>0.38796288316195865</x:v>
      </x:c>
      <x:c r="J4736" s="119" t="n">
        <x:f>IFERROR(ABS(G4736-D4736)/ABS(D4736),"")</x:f>
        <x:v>0.3207050677109593</x:v>
      </x:c>
      <x:c r="K4736" s="120" t="n">
        <x:f>E4736-D4736</x:f>
        <x:v>-248189.63685844955</x:v>
      </x:c>
      <x:c r="L4736" s="77" t="str">
        <x:v>weighted_hybrid</x:v>
      </x:c>
      <x:c r="M4736" s="77" t="str">
        <x:v>是</x:v>
      </x:c>
      <x:c r="N4736" s="77" t="str">
        <x:v>是</x:v>
      </x:c>
    </x:row>
    <x:row r="4737">
      <x:c r="A4737" s="77" t="str">
        <x:v>6150</x:v>
      </x:c>
      <x:c r="B4737" s="77" t="str">
        <x:v>撼訊</x:v>
      </x:c>
      <x:c r="C4737" s="125" t="n">
        <x:v>45778</x:v>
      </x:c>
      <x:c r="D4737" s="120" t="n">
        <x:v>749718</x:v>
      </x:c>
      <x:c r="E4737" s="120" t="n">
        <x:v>670777.0085983805</x:v>
      </x:c>
      <x:c r="F4737" s="120" t="n">
        <x:v>775534.5556221803</x:v>
      </x:c>
      <x:c r="G4737" s="120" t="n">
        <x:v>659137.2811512916</x:v>
      </x:c>
      <x:c r="H4737" s="119" t="n">
        <x:v>0.10529424583859466</x:v>
      </x:c>
      <x:c r="I4737" s="119" t="n">
        <x:f>IFERROR(ABS(F4737-D4737)/ABS(D4737),"")</x:f>
        <x:v>0.03443502173107801</x:v>
      </x:c>
      <x:c r="J4737" s="119" t="n">
        <x:f>IFERROR(ABS(G4737-D4737)/ABS(D4737),"")</x:f>
        <x:v>0.1208197200130028</x:v>
      </x:c>
      <x:c r="K4737" s="120" t="n">
        <x:f>E4737-D4737</x:f>
        <x:v>-78940.99140161951</x:v>
      </x:c>
      <x:c r="L4737" s="77" t="str">
        <x:v>weighted_hybrid</x:v>
      </x:c>
      <x:c r="M4737" s="77" t="str">
        <x:v>是</x:v>
      </x:c>
      <x:c r="N4737" s="77" t="str">
        <x:v>是</x:v>
      </x:c>
    </x:row>
    <x:row r="4738">
      <x:c r="A4738" s="77" t="str">
        <x:v>6150</x:v>
      </x:c>
      <x:c r="B4738" s="77" t="str">
        <x:v>撼訊</x:v>
      </x:c>
      <x:c r="C4738" s="125" t="n">
        <x:v>45809</x:v>
      </x:c>
      <x:c r="D4738" s="120" t="n">
        <x:v>635684</x:v>
      </x:c>
      <x:c r="E4738" s="120" t="n">
        <x:v>738298.7674008802</x:v>
      </x:c>
      <x:c r="F4738" s="120" t="n">
        <x:v>729669.1679092692</x:v>
      </x:c>
      <x:c r="G4738" s="120" t="n">
        <x:v>739257.611788837</x:v>
      </x:c>
      <x:c r="H4738" s="119" t="n">
        <x:v>0.161424178366736</x:v>
      </x:c>
      <x:c r="I4738" s="119" t="n">
        <x:f>IFERROR(ABS(F4738-D4738)/ABS(D4738),"")</x:f>
        <x:v>0.14784888074777597</x:v>
      </x:c>
      <x:c r="J4738" s="119" t="n">
        <x:f>IFERROR(ABS(G4738-D4738)/ABS(D4738),"")</x:f>
        <x:v>0.1629325447688427</x:v>
      </x:c>
      <x:c r="K4738" s="120" t="n">
        <x:f>E4738-D4738</x:f>
        <x:v>102614.76740088023</x:v>
      </x:c>
      <x:c r="L4738" s="77" t="str">
        <x:v>weighted_hybrid</x:v>
      </x:c>
      <x:c r="M4738" s="77" t="str">
        <x:v>是</x:v>
      </x:c>
      <x:c r="N4738" s="77" t="str">
        <x:v>是</x:v>
      </x:c>
    </x:row>
    <x:row r="4739">
      <x:c r="A4739" s="77" t="str">
        <x:v>6150</x:v>
      </x:c>
      <x:c r="B4739" s="77" t="str">
        <x:v>撼訊</x:v>
      </x:c>
      <x:c r="C4739" s="125" t="n">
        <x:v>45839</x:v>
      </x:c>
      <x:c r="D4739" s="120" t="n">
        <x:v>410256</x:v>
      </x:c>
      <x:c r="E4739" s="120" t="n">
        <x:v>501131.48785514623</x:v>
      </x:c>
      <x:c r="F4739" s="120" t="n">
        <x:v>391384.3592802196</x:v>
      </x:c>
      <x:c r="G4739" s="120" t="n">
        <x:v>513325.6132523603</x:v>
      </x:c>
      <x:c r="H4739" s="119" t="n">
        <x:v>0.2215092231561421</x:v>
      </x:c>
      <x:c r="I4739" s="119" t="n">
        <x:f>IFERROR(ABS(F4739-D4739)/ABS(D4739),"")</x:f>
        <x:v>0.045999670254135</x:v>
      </x:c>
      <x:c r="J4739" s="119" t="n">
        <x:f>IFERROR(ABS(G4739-D4739)/ABS(D4739),"")</x:f>
        <x:v>0.2512324335350618</x:v>
      </x:c>
      <x:c r="K4739" s="120" t="n">
        <x:f>E4739-D4739</x:f>
        <x:v>90875.48785514623</x:v>
      </x:c>
      <x:c r="L4739" s="77" t="str">
        <x:v>weighted_hybrid</x:v>
      </x:c>
      <x:c r="M4739" s="77" t="str">
        <x:v>是</x:v>
      </x:c>
      <x:c r="N4739" s="77" t="str">
        <x:v>是</x:v>
      </x:c>
    </x:row>
    <x:row r="4740">
      <x:c r="A4740" s="77" t="str">
        <x:v>6150</x:v>
      </x:c>
      <x:c r="B4740" s="77" t="str">
        <x:v>撼訊</x:v>
      </x:c>
      <x:c r="C4740" s="125" t="n">
        <x:v>45870</x:v>
      </x:c>
      <x:c r="D4740" s="120" t="n">
        <x:v>730008</x:v>
      </x:c>
      <x:c r="E4740" s="120" t="n">
        <x:v>392733.15900271066</x:v>
      </x:c>
      <x:c r="F4740" s="120" t="n">
        <x:v>495556.8634164064</x:v>
      </x:c>
      <x:c r="G4740" s="120" t="n">
        <x:v>381308.30295674445</x:v>
      </x:c>
      <x:c r="H4740" s="119" t="n">
        <x:v>0.46201526695226536</x:v>
      </x:c>
      <x:c r="I4740" s="119" t="n">
        <x:f>IFERROR(ABS(F4740-D4740)/ABS(D4740),"")</x:f>
        <x:v>0.3211624209372961</x:v>
      </x:c>
      <x:c r="J4740" s="119" t="n">
        <x:f>IFERROR(ABS(G4740-D4740)/ABS(D4740),"")</x:f>
        <x:v>0.4776655831761509</x:v>
      </x:c>
      <x:c r="K4740" s="120" t="n">
        <x:f>E4740-D4740</x:f>
        <x:v>-337274.84099728934</x:v>
      </x:c>
      <x:c r="L4740" s="77" t="str">
        <x:v>weighted_hybrid</x:v>
      </x:c>
      <x:c r="M4740" s="77" t="str">
        <x:v>是</x:v>
      </x:c>
      <x:c r="N4740" s="77" t="str">
        <x:v>是</x:v>
      </x:c>
    </x:row>
    <x:row r="4741">
      <x:c r="A4741" s="77" t="str">
        <x:v>6150</x:v>
      </x:c>
      <x:c r="B4741" s="77" t="str">
        <x:v>撼訊</x:v>
      </x:c>
      <x:c r="C4741" s="125" t="n">
        <x:v>45901</x:v>
      </x:c>
      <x:c r="D4741" s="120" t="n">
        <x:v>734229</x:v>
      </x:c>
      <x:c r="E4741" s="120" t="n">
        <x:v>755922.8807877457</x:v>
      </x:c>
      <x:c r="F4741" s="120" t="n">
        <x:v>906946.3524953896</x:v>
      </x:c>
      <x:c r="G4741" s="120" t="n">
        <x:v>739142.495042452</x:v>
      </x:c>
      <x:c r="H4741" s="119" t="n">
        <x:v>0.02954647771709603</x:v>
      </x:c>
      <x:c r="I4741" s="119" t="n">
        <x:f>IFERROR(ABS(F4741-D4741)/ABS(D4741),"")</x:f>
        <x:v>0.23523635336576143</x:v>
      </x:c>
      <x:c r="J4741" s="119" t="n">
        <x:f>IFERROR(ABS(G4741-D4741)/ABS(D4741),"")</x:f>
        <x:v>0.006692047089466647</x:v>
      </x:c>
      <x:c r="K4741" s="120" t="n">
        <x:f>E4741-D4741</x:f>
        <x:v>21693.8807877457</x:v>
      </x:c>
      <x:c r="L4741" s="77" t="str">
        <x:v>weighted_hybrid</x:v>
      </x:c>
      <x:c r="M4741" s="77" t="str">
        <x:v>是</x:v>
      </x:c>
      <x:c r="N4741" s="77" t="str">
        <x:v>是</x:v>
      </x:c>
    </x:row>
    <x:row r="4742">
      <x:c r="A4742" s="77" t="str">
        <x:v>6150</x:v>
      </x:c>
      <x:c r="B4742" s="77" t="str">
        <x:v>撼訊</x:v>
      </x:c>
      <x:c r="C4742" s="125" t="n">
        <x:v>45931</x:v>
      </x:c>
      <x:c r="D4742" s="120" t="n">
        <x:v>630265</x:v>
      </x:c>
      <x:c r="E4742" s="120" t="n">
        <x:v>755855.144735046</x:v>
      </x:c>
      <x:c r="F4742" s="120" t="n">
        <x:v>672559.0868954557</x:v>
      </x:c>
      <x:c r="G4742" s="120" t="n">
        <x:v>765110.2622727782</x:v>
      </x:c>
      <x:c r="H4742" s="119" t="n">
        <x:v>0.19926561800995762</x:v>
      </x:c>
      <x:c r="I4742" s="119" t="n">
        <x:f>IFERROR(ABS(F4742-D4742)/ABS(D4742),"")</x:f>
        <x:v>0.06710524445345327</x:v>
      </x:c>
      <x:c r="J4742" s="119" t="n">
        <x:f>IFERROR(ABS(G4742-D4742)/ABS(D4742),"")</x:f>
        <x:v>0.21395010396068034</x:v>
      </x:c>
      <x:c r="K4742" s="120" t="n">
        <x:f>E4742-D4742</x:f>
        <x:v>125590.14473504596</x:v>
      </x:c>
      <x:c r="L4742" s="77" t="str">
        <x:v>weighted_hybrid</x:v>
      </x:c>
      <x:c r="M4742" s="77" t="str">
        <x:v>是</x:v>
      </x:c>
      <x:c r="N4742" s="77" t="str">
        <x:v>是</x:v>
      </x:c>
    </x:row>
    <x:row r="4743">
      <x:c r="A4743" s="77" t="str">
        <x:v>6150</x:v>
      </x:c>
      <x:c r="B4743" s="77" t="str">
        <x:v>撼訊</x:v>
      </x:c>
      <x:c r="C4743" s="125" t="n">
        <x:v>45962</x:v>
      </x:c>
      <x:c r="D4743" s="120" t="n">
        <x:v>633599</x:v>
      </x:c>
      <x:c r="E4743" s="120" t="n">
        <x:v>651757.6769571307</x:v>
      </x:c>
      <x:c r="F4743" s="120" t="n">
        <x:v>690567.3675073963</x:v>
      </x:c>
      <x:c r="G4743" s="120" t="n">
        <x:v>647445.4891182123</x:v>
      </x:c>
      <x:c r="H4743" s="119" t="n">
        <x:v>0.02865957325868675</x:v>
      </x:c>
      <x:c r="I4743" s="119" t="n">
        <x:f>IFERROR(ABS(F4743-D4743)/ABS(D4743),"")</x:f>
        <x:v>0.08991233809932823</x:v>
      </x:c>
      <x:c r="J4743" s="119" t="n">
        <x:f>IFERROR(ABS(G4743-D4743)/ABS(D4743),"")</x:f>
        <x:v>0.021853710498615453</x:v>
      </x:c>
      <x:c r="K4743" s="120" t="n">
        <x:f>E4743-D4743</x:f>
        <x:v>18158.676957130665</x:v>
      </x:c>
      <x:c r="L4743" s="77" t="str">
        <x:v>weighted_hybrid</x:v>
      </x:c>
      <x:c r="M4743" s="77" t="str">
        <x:v>是</x:v>
      </x:c>
      <x:c r="N4743" s="77" t="str">
        <x:v>是</x:v>
      </x:c>
    </x:row>
    <x:row r="4744">
      <x:c r="A4744" s="77" t="str">
        <x:v>6150</x:v>
      </x:c>
      <x:c r="B4744" s="77" t="str">
        <x:v>撼訊</x:v>
      </x:c>
      <x:c r="C4744" s="125" t="n">
        <x:v>45992</x:v>
      </x:c>
      <x:c r="D4744" s="120" t="n">
        <x:v>612877</x:v>
      </x:c>
      <x:c r="E4744" s="120" t="n">
        <x:v>882873.5662272304</x:v>
      </x:c>
      <x:c r="F4744" s="120" t="n">
        <x:v>794427.1121141486</x:v>
      </x:c>
      <x:c r="G4744" s="120" t="n">
        <x:v>892700.9500175727</x:v>
      </x:c>
      <x:c r="H4744" s="119" t="n">
        <x:v>0.4405395637741837</x:v>
      </x:c>
      <x:c r="I4744" s="119" t="n">
        <x:f>IFERROR(ABS(F4744-D4744)/ABS(D4744),"")</x:f>
        <x:v>0.296226016173145</x:v>
      </x:c>
      <x:c r="J4744" s="119" t="n">
        <x:f>IFERROR(ABS(G4744-D4744)/ABS(D4744),"")</x:f>
        <x:v>0.4565744023965212</x:v>
      </x:c>
      <x:c r="K4744" s="120" t="n">
        <x:f>E4744-D4744</x:f>
        <x:v>269996.56622723036</x:v>
      </x:c>
      <x:c r="L4744" s="77" t="str">
        <x:v>weighted_hybrid</x:v>
      </x:c>
      <x:c r="M4744" s="77" t="str">
        <x:v>是</x:v>
      </x:c>
      <x:c r="N4744" s="77" t="str">
        <x:v>是</x:v>
      </x:c>
    </x:row>
    <x:row r="4745">
      <x:c r="A4745" s="77" t="str">
        <x:v>6152</x:v>
      </x:c>
      <x:c r="B4745" s="77" t="str">
        <x:v>百一</x:v>
      </x:c>
      <x:c r="C4745" s="125" t="n">
        <x:v>45658</x:v>
      </x:c>
      <x:c r="D4745" s="120" t="n">
        <x:v>75157</x:v>
      </x:c>
      <x:c r="E4745" s="120" t="n">
        <x:v>112467.54070536818</x:v>
      </x:c>
      <x:c r="F4745" s="120" t="n">
        <x:v>77474.39889523397</x:v>
      </x:c>
      <x:c r="G4745" s="120" t="n">
        <x:v>116355.66757316088</x:v>
      </x:c>
      <x:c r="H4745" s="119" t="n">
        <x:v>0.4964346728231327</x:v>
      </x:c>
      <x:c r="I4745" s="119" t="n">
        <x:f>IFERROR(ABS(F4745-D4745)/ABS(D4745),"")</x:f>
        <x:v>0.03083410587482166</x:v>
      </x:c>
      <x:c r="J4745" s="119" t="n">
        <x:f>IFERROR(ABS(G4745-D4745)/ABS(D4745),"")</x:f>
        <x:v>0.5481680691507229</x:v>
      </x:c>
      <x:c r="K4745" s="120" t="n">
        <x:f>E4745-D4745</x:f>
        <x:v>37310.540705368185</x:v>
      </x:c>
      <x:c r="L4745" s="77" t="str">
        <x:v>weighted_hybrid</x:v>
      </x:c>
      <x:c r="M4745" s="77" t="str">
        <x:v>是</x:v>
      </x:c>
      <x:c r="N4745" s="77" t="str">
        <x:v>是</x:v>
      </x:c>
    </x:row>
    <x:row r="4746">
      <x:c r="A4746" s="77" t="str">
        <x:v>6152</x:v>
      </x:c>
      <x:c r="B4746" s="77" t="str">
        <x:v>百一</x:v>
      </x:c>
      <x:c r="C4746" s="125" t="n">
        <x:v>45689</x:v>
      </x:c>
      <x:c r="D4746" s="120" t="n">
        <x:v>127510</x:v>
      </x:c>
      <x:c r="E4746" s="120" t="n">
        <x:v>89511.12076497037</x:v>
      </x:c>
      <x:c r="F4746" s="120" t="n">
        <x:v>89971.89023217604</x:v>
      </x:c>
      <x:c r="G4746" s="120" t="n">
        <x:v>89459.92415750308</x:v>
      </x:c>
      <x:c r="H4746" s="119" t="n">
        <x:v>0.2980070522706425</x:v>
      </x:c>
      <x:c r="I4746" s="119" t="n">
        <x:f>IFERROR(ABS(F4746-D4746)/ABS(D4746),"")</x:f>
        <x:v>0.2943934575156769</x:v>
      </x:c>
      <x:c r="J4746" s="119" t="n">
        <x:f>IFERROR(ABS(G4746-D4746)/ABS(D4746),"")</x:f>
        <x:v>0.29840856279897204</x:v>
      </x:c>
      <x:c r="K4746" s="120" t="n">
        <x:f>E4746-D4746</x:f>
        <x:v>-37998.87923502963</x:v>
      </x:c>
      <x:c r="L4746" s="77" t="str">
        <x:v>weighted_hybrid</x:v>
      </x:c>
      <x:c r="M4746" s="77" t="str">
        <x:v>是</x:v>
      </x:c>
      <x:c r="N4746" s="77" t="str">
        <x:v>是</x:v>
      </x:c>
    </x:row>
    <x:row r="4747">
      <x:c r="A4747" s="77" t="str">
        <x:v>6152</x:v>
      </x:c>
      <x:c r="B4747" s="77" t="str">
        <x:v>百一</x:v>
      </x:c>
      <x:c r="C4747" s="125" t="n">
        <x:v>45717</x:v>
      </x:c>
      <x:c r="D4747" s="120" t="n">
        <x:v>176153</x:v>
      </x:c>
      <x:c r="E4747" s="120" t="n">
        <x:v>145416.354135748</x:v>
      </x:c>
      <x:c r="F4747" s="120" t="n">
        <x:v>141310.14802044685</x:v>
      </x:c>
      <x:c r="G4747" s="120" t="n">
        <x:v>145872.59925967033</x:v>
      </x:c>
      <x:c r="H4747" s="119" t="n">
        <x:v>0.17448834742668023</x:v>
      </x:c>
      <x:c r="I4747" s="119" t="n">
        <x:f>IFERROR(ABS(F4747-D4747)/ABS(D4747),"")</x:f>
        <x:v>0.1977987997908247</x:v>
      </x:c>
      <x:c r="J4747" s="119" t="n">
        <x:f>IFERROR(ABS(G4747-D4747)/ABS(D4747),"")</x:f>
        <x:v>0.1718982971639976</x:v>
      </x:c>
      <x:c r="K4747" s="120" t="n">
        <x:f>E4747-D4747</x:f>
        <x:v>-30736.645864252</x:v>
      </x:c>
      <x:c r="L4747" s="77" t="str">
        <x:v>weighted_hybrid</x:v>
      </x:c>
      <x:c r="M4747" s="77" t="str">
        <x:v>是</x:v>
      </x:c>
      <x:c r="N4747" s="77" t="str">
        <x:v>是</x:v>
      </x:c>
    </x:row>
    <x:row r="4748">
      <x:c r="A4748" s="77" t="str">
        <x:v>6152</x:v>
      </x:c>
      <x:c r="B4748" s="77" t="str">
        <x:v>百一</x:v>
      </x:c>
      <x:c r="C4748" s="125" t="n">
        <x:v>45748</x:v>
      </x:c>
      <x:c r="D4748" s="120" t="n">
        <x:v>117046</x:v>
      </x:c>
      <x:c r="E4748" s="120" t="n">
        <x:v>186630.71918867817</x:v>
      </x:c>
      <x:c r="F4748" s="120" t="n">
        <x:v>181724.78374288496</x:v>
      </x:c>
      <x:c r="G4748" s="120" t="n">
        <x:v>187175.8231270996</x:v>
      </x:c>
      <x:c r="H4748" s="119" t="n">
        <x:v>0.5945074516743688</x:v>
      </x:c>
      <x:c r="I4748" s="119" t="n">
        <x:f>IFERROR(ABS(F4748-D4748)/ABS(D4748),"")</x:f>
        <x:v>0.5525928587297726</x:v>
      </x:c>
      <x:c r="J4748" s="119" t="n">
        <x:f>IFERROR(ABS(G4748-D4748)/ABS(D4748),"")</x:f>
        <x:v>0.5991646286682125</x:v>
      </x:c>
      <x:c r="K4748" s="120" t="n">
        <x:f>E4748-D4748</x:f>
        <x:v>69584.71918867817</x:v>
      </x:c>
      <x:c r="L4748" s="77" t="str">
        <x:v>weighted_hybrid</x:v>
      </x:c>
      <x:c r="M4748" s="77" t="str">
        <x:v>是</x:v>
      </x:c>
      <x:c r="N4748" s="77" t="str">
        <x:v>是</x:v>
      </x:c>
    </x:row>
    <x:row r="4749">
      <x:c r="A4749" s="77" t="str">
        <x:v>6152</x:v>
      </x:c>
      <x:c r="B4749" s="77" t="str">
        <x:v>百一</x:v>
      </x:c>
      <x:c r="C4749" s="125" t="n">
        <x:v>45778</x:v>
      </x:c>
      <x:c r="D4749" s="120" t="n">
        <x:v>103817</x:v>
      </x:c>
      <x:c r="E4749" s="120" t="n">
        <x:v>193016.0345638408</x:v>
      </x:c>
      <x:c r="F4749" s="120" t="n">
        <x:v>176117.34884767124</x:v>
      </x:c>
      <x:c r="G4749" s="120" t="n">
        <x:v>194893.66631008187</x:v>
      </x:c>
      <x:c r="H4749" s="119" t="n">
        <x:v>0.859194877176578</x:v>
      </x:c>
      <x:c r="I4749" s="119" t="n">
        <x:f>IFERROR(ABS(F4749-D4749)/ABS(D4749),"")</x:f>
        <x:v>0.6964210952702471</x:v>
      </x:c>
      <x:c r="J4749" s="119" t="n">
        <x:f>IFERROR(ABS(G4749-D4749)/ABS(D4749),"")</x:f>
        <x:v>0.8772808529439482</x:v>
      </x:c>
      <x:c r="K4749" s="120" t="n">
        <x:f>E4749-D4749</x:f>
        <x:v>89199.0345638408</x:v>
      </x:c>
      <x:c r="L4749" s="77" t="str">
        <x:v>weighted_hybrid</x:v>
      </x:c>
      <x:c r="M4749" s="77" t="str">
        <x:v>是</x:v>
      </x:c>
      <x:c r="N4749" s="77" t="str">
        <x:v>是</x:v>
      </x:c>
    </x:row>
    <x:row r="4750">
      <x:c r="A4750" s="77" t="str">
        <x:v>6152</x:v>
      </x:c>
      <x:c r="B4750" s="77" t="str">
        <x:v>百一</x:v>
      </x:c>
      <x:c r="C4750" s="125" t="n">
        <x:v>45809</x:v>
      </x:c>
      <x:c r="D4750" s="120" t="n">
        <x:v>146818</x:v>
      </x:c>
      <x:c r="E4750" s="120" t="n">
        <x:v>161913.52419767316</x:v>
      </x:c>
      <x:c r="F4750" s="120" t="n">
        <x:v>178955.39667489994</x:v>
      </x:c>
      <x:c r="G4750" s="120" t="n">
        <x:v>160019.98281131464</x:v>
      </x:c>
      <x:c r="H4750" s="119" t="n">
        <x:v>0.10281793920141374</x:v>
      </x:c>
      <x:c r="I4750" s="119" t="n">
        <x:f>IFERROR(ABS(F4750-D4750)/ABS(D4750),"")</x:f>
        <x:v>0.21889275616681836</x:v>
      </x:c>
      <x:c r="J4750" s="119" t="n">
        <x:f>IFERROR(ABS(G4750-D4750)/ABS(D4750),"")</x:f>
        <x:v>0.0899207373163688</x:v>
      </x:c>
      <x:c r="K4750" s="120" t="n">
        <x:f>E4750-D4750</x:f>
        <x:v>15095.524197673163</x:v>
      </x:c>
      <x:c r="L4750" s="77" t="str">
        <x:v>weighted_hybrid</x:v>
      </x:c>
      <x:c r="M4750" s="77" t="str">
        <x:v>是</x:v>
      </x:c>
      <x:c r="N4750" s="77" t="str">
        <x:v>是</x:v>
      </x:c>
    </x:row>
    <x:row r="4751">
      <x:c r="A4751" s="77" t="str">
        <x:v>6152</x:v>
      </x:c>
      <x:c r="B4751" s="77" t="str">
        <x:v>百一</x:v>
      </x:c>
      <x:c r="C4751" s="125" t="n">
        <x:v>45839</x:v>
      </x:c>
      <x:c r="D4751" s="120" t="n">
        <x:v>118028</x:v>
      </x:c>
      <x:c r="E4751" s="120" t="n">
        <x:v>116892.54192302721</x:v>
      </x:c>
      <x:c r="F4751" s="120" t="n">
        <x:v>94249.21571112148</x:v>
      </x:c>
      <x:c r="G4751" s="120" t="n">
        <x:v>119408.46705768339</x:v>
      </x:c>
      <x:c r="H4751" s="119" t="n">
        <x:v>0.009620243306442462</x:v>
      </x:c>
      <x:c r="I4751" s="119" t="n">
        <x:f>IFERROR(ABS(F4751-D4751)/ABS(D4751),"")</x:f>
        <x:v>0.20146731528856307</x:v>
      </x:c>
      <x:c r="J4751" s="119" t="n">
        <x:f>IFERROR(ABS(G4751-D4751)/ABS(D4751),"")</x:f>
        <x:v>0.011696098024904164</x:v>
      </x:c>
      <x:c r="K4751" s="120" t="n">
        <x:f>E4751-D4751</x:f>
        <x:v>-1135.4580769727909</x:v>
      </x:c>
      <x:c r="L4751" s="77" t="str">
        <x:v>weighted_hybrid</x:v>
      </x:c>
      <x:c r="M4751" s="77" t="str">
        <x:v>是</x:v>
      </x:c>
      <x:c r="N4751" s="77" t="str">
        <x:v>是</x:v>
      </x:c>
    </x:row>
    <x:row r="4752">
      <x:c r="A4752" s="77" t="str">
        <x:v>6152</x:v>
      </x:c>
      <x:c r="B4752" s="77" t="str">
        <x:v>百一</x:v>
      </x:c>
      <x:c r="C4752" s="125" t="n">
        <x:v>45870</x:v>
      </x:c>
      <x:c r="D4752" s="120" t="n">
        <x:v>142880</x:v>
      </x:c>
      <x:c r="E4752" s="120" t="n">
        <x:v>129413.17261103337</x:v>
      </x:c>
      <x:c r="F4752" s="120" t="n">
        <x:v>132215.82999634667</x:v>
      </x:c>
      <x:c r="G4752" s="120" t="n">
        <x:v>129101.76623488744</x:v>
      </x:c>
      <x:c r="H4752" s="119" t="n">
        <x:v>0.09425271128896018</x:v>
      </x:c>
      <x:c r="I4752" s="119" t="n">
        <x:f>IFERROR(ABS(F4752-D4752)/ABS(D4752),"")</x:f>
        <x:v>0.07463724806588276</x:v>
      </x:c>
      <x:c r="J4752" s="119" t="n">
        <x:f>IFERROR(ABS(G4752-D4752)/ABS(D4752),"")</x:f>
        <x:v>0.09643220720263547</x:v>
      </x:c>
      <x:c r="K4752" s="120" t="n">
        <x:f>E4752-D4752</x:f>
        <x:v>-13466.82738896663</x:v>
      </x:c>
      <x:c r="L4752" s="77" t="str">
        <x:v>weighted_hybrid</x:v>
      </x:c>
      <x:c r="M4752" s="77" t="str">
        <x:v>是</x:v>
      </x:c>
      <x:c r="N4752" s="77" t="str">
        <x:v>是</x:v>
      </x:c>
    </x:row>
    <x:row r="4753">
      <x:c r="A4753" s="77" t="str">
        <x:v>6152</x:v>
      </x:c>
      <x:c r="B4753" s="77" t="str">
        <x:v>百一</x:v>
      </x:c>
      <x:c r="C4753" s="125" t="n">
        <x:v>45901</x:v>
      </x:c>
      <x:c r="D4753" s="120" t="n">
        <x:v>108340</x:v>
      </x:c>
      <x:c r="E4753" s="120" t="n">
        <x:v>99107.46841099496</x:v>
      </x:c>
      <x:c r="F4753" s="120" t="n">
        <x:v>97396.55141207212</x:v>
      </x:c>
      <x:c r="G4753" s="120" t="n">
        <x:v>99297.57029976416</x:v>
      </x:c>
      <x:c r="H4753" s="119" t="n">
        <x:v>0.08521812432162673</x:v>
      </x:c>
      <x:c r="I4753" s="119" t="n">
        <x:f>IFERROR(ABS(F4753-D4753)/ABS(D4753),"")</x:f>
        <x:v>0.10101023248964261</x:v>
      </x:c>
      <x:c r="J4753" s="119" t="n">
        <x:f>IFERROR(ABS(G4753-D4753)/ABS(D4753),"")</x:f>
        <x:v>0.08346344563629164</x:v>
      </x:c>
      <x:c r="K4753" s="120" t="n">
        <x:f>E4753-D4753</x:f>
        <x:v>-9232.53158900504</x:v>
      </x:c>
      <x:c r="L4753" s="77" t="str">
        <x:v>weighted_hybrid</x:v>
      </x:c>
      <x:c r="M4753" s="77" t="str">
        <x:v>是</x:v>
      </x:c>
      <x:c r="N4753" s="77" t="str">
        <x:v>是</x:v>
      </x:c>
    </x:row>
    <x:row r="4754">
      <x:c r="A4754" s="77" t="str">
        <x:v>6152</x:v>
      </x:c>
      <x:c r="B4754" s="77" t="str">
        <x:v>百一</x:v>
      </x:c>
      <x:c r="C4754" s="125" t="n">
        <x:v>45931</x:v>
      </x:c>
      <x:c r="D4754" s="120" t="n">
        <x:v>120683</x:v>
      </x:c>
      <x:c r="E4754" s="120" t="n">
        <x:v>88095.28225154878</x:v>
      </x:c>
      <x:c r="F4754" s="120" t="n">
        <x:v>108291.28448119725</x:v>
      </x:c>
      <x:c r="G4754" s="120" t="n">
        <x:v>85851.28200381006</x:v>
      </x:c>
      <x:c r="H4754" s="119" t="n">
        <x:v>0.2700274085699827</x:v>
      </x:c>
      <x:c r="I4754" s="119" t="n">
        <x:f>IFERROR(ABS(F4754-D4754)/ABS(D4754),"")</x:f>
        <x:v>0.10267987636040497</x:v>
      </x:c>
      <x:c r="J4754" s="119" t="n">
        <x:f>IFERROR(ABS(G4754-D4754)/ABS(D4754),"")</x:f>
        <x:v>0.28862157881549133</x:v>
      </x:c>
      <x:c r="K4754" s="120" t="n">
        <x:f>E4754-D4754</x:f>
        <x:v>-32587.71774845122</x:v>
      </x:c>
      <x:c r="L4754" s="77" t="str">
        <x:v>weighted_hybrid</x:v>
      </x:c>
      <x:c r="M4754" s="77" t="str">
        <x:v>是</x:v>
      </x:c>
      <x:c r="N4754" s="77" t="str">
        <x:v>是</x:v>
      </x:c>
    </x:row>
    <x:row r="4755">
      <x:c r="A4755" s="77" t="str">
        <x:v>6152</x:v>
      </x:c>
      <x:c r="B4755" s="77" t="str">
        <x:v>百一</x:v>
      </x:c>
      <x:c r="C4755" s="125" t="n">
        <x:v>45962</x:v>
      </x:c>
      <x:c r="D4755" s="120" t="n">
        <x:v>169747</x:v>
      </x:c>
      <x:c r="E4755" s="120" t="n">
        <x:v>119750.5861561994</x:v>
      </x:c>
      <x:c r="F4755" s="120" t="n">
        <x:v>116201.50609724302</x:v>
      </x:c>
      <x:c r="G4755" s="120" t="n">
        <x:v>120144.92838497231</x:v>
      </x:c>
      <x:c r="H4755" s="119" t="n">
        <x:v>0.2945348892398723</x:v>
      </x:c>
      <x:c r="I4755" s="119" t="n">
        <x:f>IFERROR(ABS(F4755-D4755)/ABS(D4755),"")</x:f>
        <x:v>0.31544294687244534</x:v>
      </x:c>
      <x:c r="J4755" s="119" t="n">
        <x:f>IFERROR(ABS(G4755-D4755)/ABS(D4755),"")</x:f>
        <x:v>0.29221177172514207</x:v>
      </x:c>
      <x:c r="K4755" s="120" t="n">
        <x:f>E4755-D4755</x:f>
        <x:v>-49996.413843800605</x:v>
      </x:c>
      <x:c r="L4755" s="77" t="str">
        <x:v>weighted_hybrid</x:v>
      </x:c>
      <x:c r="M4755" s="77" t="str">
        <x:v>是</x:v>
      </x:c>
      <x:c r="N4755" s="77" t="str">
        <x:v>是</x:v>
      </x:c>
    </x:row>
    <x:row r="4756">
      <x:c r="A4756" s="77" t="str">
        <x:v>6152</x:v>
      </x:c>
      <x:c r="B4756" s="77" t="str">
        <x:v>百一</x:v>
      </x:c>
      <x:c r="C4756" s="125" t="n">
        <x:v>45992</x:v>
      </x:c>
      <x:c r="D4756" s="120" t="n">
        <x:v>167021</x:v>
      </x:c>
      <x:c r="E4756" s="120" t="n">
        <x:v>179874.68374638335</x:v>
      </x:c>
      <x:c r="F4756" s="120" t="n">
        <x:v>168491.80524751145</x:v>
      </x:c>
      <x:c r="G4756" s="120" t="n">
        <x:v>181139.44802403578</x:v>
      </x:c>
      <x:c r="H4756" s="119" t="n">
        <x:v>0.07695848873125745</x:v>
      </x:c>
      <x:c r="I4756" s="119" t="n">
        <x:f>IFERROR(ABS(F4756-D4756)/ABS(D4756),"")</x:f>
        <x:v>0.008806109695855328</x:v>
      </x:c>
      <x:c r="J4756" s="119" t="n">
        <x:f>IFERROR(ABS(G4756-D4756)/ABS(D4756),"")</x:f>
        <x:v>0.08453097529074656</x:v>
      </x:c>
      <x:c r="K4756" s="120" t="n">
        <x:f>E4756-D4756</x:f>
        <x:v>12853.68374638335</x:v>
      </x:c>
      <x:c r="L4756" s="77" t="str">
        <x:v>weighted_hybrid</x:v>
      </x:c>
      <x:c r="M4756" s="77" t="str">
        <x:v>是</x:v>
      </x:c>
      <x:c r="N4756" s="77" t="str">
        <x:v>是</x:v>
      </x:c>
    </x:row>
    <x:row r="4757">
      <x:c r="A4757" s="77" t="str">
        <x:v>6160</x:v>
      </x:c>
      <x:c r="B4757" s="77" t="str">
        <x:v>欣技</x:v>
      </x:c>
      <x:c r="C4757" s="125" t="n">
        <x:v>45658</x:v>
      </x:c>
      <x:c r="D4757" s="120" t="n">
        <x:v>97773</x:v>
      </x:c>
      <x:c r="E4757" s="120" t="n">
        <x:v>105844.4566831245</x:v>
      </x:c>
      <x:c r="F4757" s="120" t="n">
        <x:v>90781.46606488802</x:v>
      </x:c>
      <x:c r="G4757" s="120" t="n">
        <x:v>107518.12230737299</x:v>
      </x:c>
      <x:c r="H4757" s="119" t="n">
        <x:v>0.08255302264556169</x:v>
      </x:c>
      <x:c r="I4757" s="119" t="n">
        <x:f>IFERROR(ABS(F4757-D4757)/ABS(D4757),"")</x:f>
        <x:v>0.07150781846841128</x:v>
      </x:c>
      <x:c r="J4757" s="119" t="n">
        <x:f>IFERROR(ABS(G4757-D4757)/ABS(D4757),"")</x:f>
        <x:v>0.09967089388044749</x:v>
      </x:c>
      <x:c r="K4757" s="120" t="n">
        <x:f>E4757-D4757</x:f>
        <x:v>8071.456683124503</x:v>
      </x:c>
      <x:c r="L4757" s="77" t="str">
        <x:v>weighted_hybrid</x:v>
      </x:c>
      <x:c r="M4757" s="77" t="str">
        <x:v>是</x:v>
      </x:c>
      <x:c r="N4757" s="77" t="str">
        <x:v>是</x:v>
      </x:c>
    </x:row>
    <x:row r="4758">
      <x:c r="A4758" s="77" t="str">
        <x:v>6160</x:v>
      </x:c>
      <x:c r="B4758" s="77" t="str">
        <x:v>欣技</x:v>
      </x:c>
      <x:c r="C4758" s="125" t="n">
        <x:v>45689</x:v>
      </x:c>
      <x:c r="D4758" s="120" t="n">
        <x:v>82290</x:v>
      </x:c>
      <x:c r="E4758" s="120" t="n">
        <x:v>112302.3034531222</x:v>
      </x:c>
      <x:c r="F4758" s="120" t="n">
        <x:v>104496.50058206184</x:v>
      </x:c>
      <x:c r="G4758" s="120" t="n">
        <x:v>113169.61488324</x:v>
      </x:c>
      <x:c r="H4758" s="119" t="n">
        <x:v>0.36471385895153957</x:v>
      </x:c>
      <x:c r="I4758" s="119" t="n">
        <x:f>IFERROR(ABS(F4758-D4758)/ABS(D4758),"")</x:f>
        <x:v>0.2698566117640277</x:v>
      </x:c>
      <x:c r="J4758" s="119" t="n">
        <x:f>IFERROR(ABS(G4758-D4758)/ABS(D4758),"")</x:f>
        <x:v>0.3752535530834853</x:v>
      </x:c>
      <x:c r="K4758" s="120" t="n">
        <x:f>E4758-D4758</x:f>
        <x:v>30012.303453122193</x:v>
      </x:c>
      <x:c r="L4758" s="77" t="str">
        <x:v>weighted_hybrid</x:v>
      </x:c>
      <x:c r="M4758" s="77" t="str">
        <x:v>是</x:v>
      </x:c>
      <x:c r="N4758" s="77" t="str">
        <x:v>是</x:v>
      </x:c>
    </x:row>
    <x:row r="4759">
      <x:c r="A4759" s="77" t="str">
        <x:v>6160</x:v>
      </x:c>
      <x:c r="B4759" s="77" t="str">
        <x:v>欣技</x:v>
      </x:c>
      <x:c r="C4759" s="125" t="n">
        <x:v>45717</x:v>
      </x:c>
      <x:c r="D4759" s="120" t="n">
        <x:v>90586</x:v>
      </x:c>
      <x:c r="E4759" s="120" t="n">
        <x:v>112797.14718605018</x:v>
      </x:c>
      <x:c r="F4759" s="120" t="n">
        <x:v>117721.14149788472</x:v>
      </x:c>
      <x:c r="G4759" s="120" t="n">
        <x:v>112250.03670695746</x:v>
      </x:c>
      <x:c r="H4759" s="119" t="n">
        <x:v>0.24519403865994943</x:v>
      </x:c>
      <x:c r="I4759" s="119" t="n">
        <x:f>IFERROR(ABS(F4759-D4759)/ABS(D4759),"")</x:f>
        <x:v>0.29955116130400633</x:v>
      </x:c>
      <x:c r="J4759" s="119" t="n">
        <x:f>IFERROR(ABS(G4759-D4759)/ABS(D4759),"")</x:f>
        <x:v>0.2391543583661654</x:v>
      </x:c>
      <x:c r="K4759" s="120" t="n">
        <x:f>E4759-D4759</x:f>
        <x:v>22211.147186050177</x:v>
      </x:c>
      <x:c r="L4759" s="77" t="str">
        <x:v>weighted_hybrid</x:v>
      </x:c>
      <x:c r="M4759" s="77" t="str">
        <x:v>是</x:v>
      </x:c>
      <x:c r="N4759" s="77" t="str">
        <x:v>是</x:v>
      </x:c>
    </x:row>
    <x:row r="4760">
      <x:c r="A4760" s="77" t="str">
        <x:v>6160</x:v>
      </x:c>
      <x:c r="B4760" s="77" t="str">
        <x:v>欣技</x:v>
      </x:c>
      <x:c r="C4760" s="125" t="n">
        <x:v>45748</x:v>
      </x:c>
      <x:c r="D4760" s="120" t="n">
        <x:v>95049</x:v>
      </x:c>
      <x:c r="E4760" s="120" t="n">
        <x:v>81910.95508009361</x:v>
      </x:c>
      <x:c r="F4760" s="120" t="n">
        <x:v>80394.05012621122</x:v>
      </x:c>
      <x:c r="G4760" s="120" t="n">
        <x:v>82079.50007496943</x:v>
      </x:c>
      <x:c r="H4760" s="119" t="n">
        <x:v>0.1382239152427315</x:v>
      </x:c>
      <x:c r="I4760" s="119" t="n">
        <x:f>IFERROR(ABS(F4760-D4760)/ABS(D4760),"")</x:f>
        <x:v>0.1541831042282273</x:v>
      </x:c>
      <x:c r="J4760" s="119" t="n">
        <x:f>IFERROR(ABS(G4760-D4760)/ABS(D4760),"")</x:f>
        <x:v>0.1364506720221209</x:v>
      </x:c>
      <x:c r="K4760" s="120" t="n">
        <x:f>E4760-D4760</x:f>
        <x:v>-13138.044919906388</x:v>
      </x:c>
      <x:c r="L4760" s="77" t="str">
        <x:v>weighted_hybrid</x:v>
      </x:c>
      <x:c r="M4760" s="77" t="str">
        <x:v>是</x:v>
      </x:c>
      <x:c r="N4760" s="77" t="str">
        <x:v>是</x:v>
      </x:c>
    </x:row>
    <x:row r="4761">
      <x:c r="A4761" s="77" t="str">
        <x:v>6160</x:v>
      </x:c>
      <x:c r="B4761" s="77" t="str">
        <x:v>欣技</x:v>
      </x:c>
      <x:c r="C4761" s="125" t="n">
        <x:v>45778</x:v>
      </x:c>
      <x:c r="D4761" s="120" t="n">
        <x:v>140988</x:v>
      </x:c>
      <x:c r="E4761" s="120" t="n">
        <x:v>94507.22845527907</x:v>
      </x:c>
      <x:c r="F4761" s="120" t="n">
        <x:v>106106.72701873849</x:v>
      </x:c>
      <x:c r="G4761" s="120" t="n">
        <x:v>93218.39528156136</x:v>
      </x:c>
      <x:c r="H4761" s="119" t="n">
        <x:v>0.32967891979970587</x:v>
      </x:c>
      <x:c r="I4761" s="119" t="n">
        <x:f>IFERROR(ABS(F4761-D4761)/ABS(D4761),"")</x:f>
        <x:v>0.24740597058800404</x:v>
      </x:c>
      <x:c r="J4761" s="119" t="n">
        <x:f>IFERROR(ABS(G4761-D4761)/ABS(D4761),"")</x:f>
        <x:v>0.33882035860100607</x:v>
      </x:c>
      <x:c r="K4761" s="120" t="n">
        <x:f>E4761-D4761</x:f>
        <x:v>-46480.771544720934</x:v>
      </x:c>
      <x:c r="L4761" s="77" t="str">
        <x:v>weighted_hybrid</x:v>
      </x:c>
      <x:c r="M4761" s="77" t="str">
        <x:v>是</x:v>
      </x:c>
      <x:c r="N4761" s="77" t="str">
        <x:v>是</x:v>
      </x:c>
    </x:row>
    <x:row r="4762">
      <x:c r="A4762" s="77" t="str">
        <x:v>6160</x:v>
      </x:c>
      <x:c r="B4762" s="77" t="str">
        <x:v>欣技</x:v>
      </x:c>
      <x:c r="C4762" s="125" t="n">
        <x:v>45809</x:v>
      </x:c>
      <x:c r="D4762" s="120" t="n">
        <x:v>121179</x:v>
      </x:c>
      <x:c r="E4762" s="120" t="n">
        <x:v>114278.30717574898</x:v>
      </x:c>
      <x:c r="F4762" s="120" t="n">
        <x:v>119576.00240868746</x:v>
      </x:c>
      <x:c r="G4762" s="120" t="n">
        <x:v>113689.67437208914</x:v>
      </x:c>
      <x:c r="H4762" s="119" t="n">
        <x:v>0.05694627637008902</x:v>
      </x:c>
      <x:c r="I4762" s="119" t="n">
        <x:f>IFERROR(ABS(F4762-D4762)/ABS(D4762),"")</x:f>
        <x:v>0.013228344773537808</x:v>
      </x:c>
      <x:c r="J4762" s="119" t="n">
        <x:f>IFERROR(ABS(G4762-D4762)/ABS(D4762),"")</x:f>
        <x:v>0.06180382432526148</x:v>
      </x:c>
      <x:c r="K4762" s="120" t="n">
        <x:f>E4762-D4762</x:f>
        <x:v>-6900.6928242510185</x:v>
      </x:c>
      <x:c r="L4762" s="77" t="str">
        <x:v>weighted_hybrid</x:v>
      </x:c>
      <x:c r="M4762" s="77" t="str">
        <x:v>是</x:v>
      </x:c>
      <x:c r="N4762" s="77" t="str">
        <x:v>是</x:v>
      </x:c>
    </x:row>
    <x:row r="4763">
      <x:c r="A4763" s="77" t="str">
        <x:v>6160</x:v>
      </x:c>
      <x:c r="B4763" s="77" t="str">
        <x:v>欣技</x:v>
      </x:c>
      <x:c r="C4763" s="125" t="n">
        <x:v>45839</x:v>
      </x:c>
      <x:c r="D4763" s="120" t="n">
        <x:v>109211</x:v>
      </x:c>
      <x:c r="E4763" s="120" t="n">
        <x:v>142279.89485594674</x:v>
      </x:c>
      <x:c r="F4763" s="120" t="n">
        <x:v>127982.95333651624</x:v>
      </x:c>
      <x:c r="G4763" s="120" t="n">
        <x:v>143868.44391366123</x:v>
      </x:c>
      <x:c r="H4763" s="119" t="n">
        <x:v>0.3027982058212702</x:v>
      </x:c>
      <x:c r="I4763" s="119" t="n">
        <x:f>IFERROR(ABS(F4763-D4763)/ABS(D4763),"")</x:f>
        <x:v>0.17188701995692957</x:v>
      </x:c>
      <x:c r="J4763" s="119" t="n">
        <x:f>IFERROR(ABS(G4763-D4763)/ABS(D4763),"")</x:f>
        <x:v>0.3173438931395302</x:v>
      </x:c>
      <x:c r="K4763" s="120" t="n">
        <x:f>E4763-D4763</x:f>
        <x:v>33068.89485594674</x:v>
      </x:c>
      <x:c r="L4763" s="77" t="str">
        <x:v>weighted_hybrid</x:v>
      </x:c>
      <x:c r="M4763" s="77" t="str">
        <x:v>是</x:v>
      </x:c>
      <x:c r="N4763" s="77" t="str">
        <x:v>是</x:v>
      </x:c>
    </x:row>
    <x:row r="4764">
      <x:c r="A4764" s="77" t="str">
        <x:v>6160</x:v>
      </x:c>
      <x:c r="B4764" s="77" t="str">
        <x:v>欣技</x:v>
      </x:c>
      <x:c r="C4764" s="125" t="n">
        <x:v>45870</x:v>
      </x:c>
      <x:c r="D4764" s="120" t="n">
        <x:v>87551</x:v>
      </x:c>
      <x:c r="E4764" s="120" t="n">
        <x:v>118565.85857164192</x:v>
      </x:c>
      <x:c r="F4764" s="120" t="n">
        <x:v>99705.3784998498</x:v>
      </x:c>
      <x:c r="G4764" s="120" t="n">
        <x:v>120661.4674685077</x:v>
      </x:c>
      <x:c r="H4764" s="119" t="n">
        <x:v>0.35424904994394024</x:v>
      </x:c>
      <x:c r="I4764" s="119" t="n">
        <x:f>IFERROR(ABS(F4764-D4764)/ABS(D4764),"")</x:f>
        <x:v>0.13882626697410425</x:v>
      </x:c>
      <x:c r="J4764" s="119" t="n">
        <x:f>IFERROR(ABS(G4764-D4764)/ABS(D4764),"")</x:f>
        <x:v>0.37818491471836646</x:v>
      </x:c>
      <x:c r="K4764" s="120" t="n">
        <x:f>E4764-D4764</x:f>
        <x:v>31014.85857164192</x:v>
      </x:c>
      <x:c r="L4764" s="77" t="str">
        <x:v>weighted_hybrid</x:v>
      </x:c>
      <x:c r="M4764" s="77" t="str">
        <x:v>是</x:v>
      </x:c>
      <x:c r="N4764" s="77" t="str">
        <x:v>是</x:v>
      </x:c>
    </x:row>
    <x:row r="4765">
      <x:c r="A4765" s="77" t="str">
        <x:v>6160</x:v>
      </x:c>
      <x:c r="B4765" s="77" t="str">
        <x:v>欣技</x:v>
      </x:c>
      <x:c r="C4765" s="125" t="n">
        <x:v>45901</x:v>
      </x:c>
      <x:c r="D4765" s="120" t="n">
        <x:v>78316</x:v>
      </x:c>
      <x:c r="E4765" s="120" t="n">
        <x:v>85731.78410051271</x:v>
      </x:c>
      <x:c r="F4765" s="120" t="n">
        <x:v>104138.53251664368</x:v>
      </x:c>
      <x:c r="G4765" s="120" t="n">
        <x:v>83686.58983205371</x:v>
      </x:c>
      <x:c r="H4765" s="119" t="n">
        <x:v>0.09469053706155464</x:v>
      </x:c>
      <x:c r="I4765" s="119" t="n">
        <x:f>IFERROR(ABS(F4765-D4765)/ABS(D4765),"")</x:f>
        <x:v>0.32972231110684513</x:v>
      </x:c>
      <x:c r="J4765" s="119" t="n">
        <x:f>IFERROR(ABS(G4765-D4765)/ABS(D4765),"")</x:f>
        <x:v>0.06857589550096671</x:v>
      </x:c>
      <x:c r="K4765" s="120" t="n">
        <x:f>E4765-D4765</x:f>
        <x:v>7415.784100512712</x:v>
      </x:c>
      <x:c r="L4765" s="77" t="str">
        <x:v>weighted_hybrid</x:v>
      </x:c>
      <x:c r="M4765" s="77" t="str">
        <x:v>是</x:v>
      </x:c>
      <x:c r="N4765" s="77" t="str">
        <x:v>是</x:v>
      </x:c>
    </x:row>
    <x:row r="4766">
      <x:c r="A4766" s="77" t="str">
        <x:v>6160</x:v>
      </x:c>
      <x:c r="B4766" s="77" t="str">
        <x:v>欣技</x:v>
      </x:c>
      <x:c r="C4766" s="125" t="n">
        <x:v>45931</x:v>
      </x:c>
      <x:c r="D4766" s="120" t="n">
        <x:v>108423</x:v>
      </x:c>
      <x:c r="E4766" s="120" t="n">
        <x:v>94759.68481549081</x:v>
      </x:c>
      <x:c r="F4766" s="120" t="n">
        <x:v>105008.59194613094</x:v>
      </x:c>
      <x:c r="G4766" s="120" t="n">
        <x:v>93620.9173565308</x:v>
      </x:c>
      <x:c r="H4766" s="119" t="n">
        <x:v>0.1260186047656788</x:v>
      </x:c>
      <x:c r="I4766" s="119" t="n">
        <x:f>IFERROR(ABS(F4766-D4766)/ABS(D4766),"")</x:f>
        <x:v>0.03149154749332763</x:v>
      </x:c>
      <x:c r="J4766" s="119" t="n">
        <x:f>IFERROR(ABS(G4766-D4766)/ABS(D4766),"")</x:f>
        <x:v>0.1365216111292733</x:v>
      </x:c>
      <x:c r="K4766" s="120" t="n">
        <x:f>E4766-D4766</x:f>
        <x:v>-13663.315184509192</x:v>
      </x:c>
      <x:c r="L4766" s="77" t="str">
        <x:v>weighted_hybrid</x:v>
      </x:c>
      <x:c r="M4766" s="77" t="str">
        <x:v>是</x:v>
      </x:c>
      <x:c r="N4766" s="77" t="str">
        <x:v>是</x:v>
      </x:c>
    </x:row>
    <x:row r="4767">
      <x:c r="A4767" s="77" t="str">
        <x:v>6160</x:v>
      </x:c>
      <x:c r="B4767" s="77" t="str">
        <x:v>欣技</x:v>
      </x:c>
      <x:c r="C4767" s="125" t="n">
        <x:v>45962</x:v>
      </x:c>
      <x:c r="D4767" s="120" t="n">
        <x:v>89074</x:v>
      </x:c>
      <x:c r="E4767" s="120" t="n">
        <x:v>108599.01352453136</x:v>
      </x:c>
      <x:c r="F4767" s="120" t="n">
        <x:v>118020.58484761212</x:v>
      </x:c>
      <x:c r="G4767" s="120" t="n">
        <x:v>107552.17226641127</x:v>
      </x:c>
      <x:c r="H4767" s="119" t="n">
        <x:v>0.21919991832107413</x:v>
      </x:c>
      <x:c r="I4767" s="119" t="n">
        <x:f>IFERROR(ABS(F4767-D4767)/ABS(D4767),"")</x:f>
        <x:v>0.32497232466951204</x:v>
      </x:c>
      <x:c r="J4767" s="119" t="n">
        <x:f>IFERROR(ABS(G4767-D4767)/ABS(D4767),"")</x:f>
        <x:v>0.20744742872680327</x:v>
      </x:c>
      <x:c r="K4767" s="120" t="n">
        <x:f>E4767-D4767</x:f>
        <x:v>19525.013524531358</x:v>
      </x:c>
      <x:c r="L4767" s="77" t="str">
        <x:v>weighted_hybrid</x:v>
      </x:c>
      <x:c r="M4767" s="77" t="str">
        <x:v>是</x:v>
      </x:c>
      <x:c r="N4767" s="77" t="str">
        <x:v>是</x:v>
      </x:c>
    </x:row>
    <x:row r="4768">
      <x:c r="A4768" s="77" t="str">
        <x:v>6160</x:v>
      </x:c>
      <x:c r="B4768" s="77" t="str">
        <x:v>欣技</x:v>
      </x:c>
      <x:c r="C4768" s="125" t="n">
        <x:v>45992</x:v>
      </x:c>
      <x:c r="D4768" s="120" t="n">
        <x:v>91140</x:v>
      </x:c>
      <x:c r="E4768" s="120" t="n">
        <x:v>96214.98151126498</x:v>
      </x:c>
      <x:c r="F4768" s="120" t="n">
        <x:v>99222.80278439976</x:v>
      </x:c>
      <x:c r="G4768" s="120" t="n">
        <x:v>95880.77914758334</x:v>
      </x:c>
      <x:c r="H4768" s="119" t="n">
        <x:v>0.05568336088726115</x:v>
      </x:c>
      <x:c r="I4768" s="119" t="n">
        <x:f>IFERROR(ABS(F4768-D4768)/ABS(D4768),"")</x:f>
        <x:v>0.08868556928241995</x:v>
      </x:c>
      <x:c r="J4768" s="119" t="n">
        <x:f>IFERROR(ABS(G4768-D4768)/ABS(D4768),"")</x:f>
        <x:v>0.05201644884335458</x:v>
      </x:c>
      <x:c r="K4768" s="120" t="n">
        <x:f>E4768-D4768</x:f>
        <x:v>5074.981511264981</x:v>
      </x:c>
      <x:c r="L4768" s="77" t="str">
        <x:v>weighted_hybrid</x:v>
      </x:c>
      <x:c r="M4768" s="77" t="str">
        <x:v>是</x:v>
      </x:c>
      <x:c r="N4768" s="77" t="str">
        <x:v>是</x:v>
      </x:c>
    </x:row>
    <x:row r="4769">
      <x:c r="A4769" s="77" t="str">
        <x:v>6161</x:v>
      </x:c>
      <x:c r="B4769" s="77" t="str">
        <x:v>捷波</x:v>
      </x:c>
      <x:c r="C4769" s="125" t="n">
        <x:v>45658</x:v>
      </x:c>
      <x:c r="D4769" s="120" t="n">
        <x:v>100108</x:v>
      </x:c>
      <x:c r="E4769" s="120" t="n">
        <x:v>84810.92616923516</x:v>
      </x:c>
      <x:c r="F4769" s="120" t="n">
        <x:v>83962.3954768031</x:v>
      </x:c>
      <x:c r="G4769" s="120" t="n">
        <x:v>84905.20735728316</x:v>
      </x:c>
      <x:c r="H4769" s="119" t="n">
        <x:v>0.15280570814285413</x:v>
      </x:c>
      <x:c r="I4769" s="119" t="n">
        <x:f>IFERROR(ABS(F4769-D4769)/ABS(D4769),"")</x:f>
        <x:v>0.16128186082228096</x:v>
      </x:c>
      <x:c r="J4769" s="119" t="n">
        <x:f>IFERROR(ABS(G4769-D4769)/ABS(D4769),"")</x:f>
        <x:v>0.15186391340069566</x:v>
      </x:c>
      <x:c r="K4769" s="120" t="n">
        <x:f>E4769-D4769</x:f>
        <x:v>-15297.073830764843</x:v>
      </x:c>
      <x:c r="L4769" s="77" t="str">
        <x:v>weighted_hybrid</x:v>
      </x:c>
      <x:c r="M4769" s="77" t="str">
        <x:v>是</x:v>
      </x:c>
      <x:c r="N4769" s="77" t="str">
        <x:v>是</x:v>
      </x:c>
    </x:row>
    <x:row r="4770">
      <x:c r="A4770" s="77" t="str">
        <x:v>6161</x:v>
      </x:c>
      <x:c r="B4770" s="77" t="str">
        <x:v>捷波</x:v>
      </x:c>
      <x:c r="C4770" s="125" t="n">
        <x:v>45689</x:v>
      </x:c>
      <x:c r="D4770" s="120" t="n">
        <x:v>99686</x:v>
      </x:c>
      <x:c r="E4770" s="120" t="n">
        <x:v>80220.95806476293</x:v>
      </x:c>
      <x:c r="F4770" s="120" t="n">
        <x:v>72874.25605282311</x:v>
      </x:c>
      <x:c r="G4770" s="120" t="n">
        <x:v>81037.2582883118</x:v>
      </x:c>
      <x:c r="H4770" s="119" t="n">
        <x:v>0.19526354688960404</x:v>
      </x:c>
      <x:c r="I4770" s="119" t="n">
        <x:f>IFERROR(ABS(F4770-D4770)/ABS(D4770),"")</x:f>
        <x:v>0.26896198008924915</x:v>
      </x:c>
      <x:c r="J4770" s="119" t="n">
        <x:f>IFERROR(ABS(G4770-D4770)/ABS(D4770),"")</x:f>
        <x:v>0.18707483208964346</x:v>
      </x:c>
      <x:c r="K4770" s="120" t="n">
        <x:f>E4770-D4770</x:f>
        <x:v>-19465.041935237066</x:v>
      </x:c>
      <x:c r="L4770" s="77" t="str">
        <x:v>weighted_hybrid</x:v>
      </x:c>
      <x:c r="M4770" s="77" t="str">
        <x:v>是</x:v>
      </x:c>
      <x:c r="N4770" s="77" t="str">
        <x:v>是</x:v>
      </x:c>
    </x:row>
    <x:row r="4771">
      <x:c r="A4771" s="77" t="str">
        <x:v>6161</x:v>
      </x:c>
      <x:c r="B4771" s="77" t="str">
        <x:v>捷波</x:v>
      </x:c>
      <x:c r="C4771" s="125" t="n">
        <x:v>45717</x:v>
      </x:c>
      <x:c r="D4771" s="120" t="n">
        <x:v>100333</x:v>
      </x:c>
      <x:c r="E4771" s="120" t="n">
        <x:v>100882.19059245259</x:v>
      </x:c>
      <x:c r="F4771" s="120" t="n">
        <x:v>111122.99078327516</x:v>
      </x:c>
      <x:c r="G4771" s="120" t="n">
        <x:v>99744.32390458342</x:v>
      </x:c>
      <x:c r="H4771" s="119" t="n">
        <x:v>0.005473678574871604</x:v>
      </x:c>
      <x:c r="I4771" s="119" t="n">
        <x:f>IFERROR(ABS(F4771-D4771)/ABS(D4771),"")</x:f>
        <x:v>0.10754179365986428</x:v>
      </x:c>
      <x:c r="J4771" s="119" t="n">
        <x:f>IFERROR(ABS(G4771-D4771)/ABS(D4771),"")</x:f>
        <x:v>0.005867223101238678</x:v>
      </x:c>
      <x:c r="K4771" s="120" t="n">
        <x:f>E4771-D4771</x:f>
        <x:v>549.1905924525927</x:v>
      </x:c>
      <x:c r="L4771" s="77" t="str">
        <x:v>weighted_hybrid</x:v>
      </x:c>
      <x:c r="M4771" s="77" t="str">
        <x:v>是</x:v>
      </x:c>
      <x:c r="N4771" s="77" t="str">
        <x:v>是</x:v>
      </x:c>
    </x:row>
    <x:row r="4772">
      <x:c r="A4772" s="77" t="str">
        <x:v>6161</x:v>
      </x:c>
      <x:c r="B4772" s="77" t="str">
        <x:v>捷波</x:v>
      </x:c>
      <x:c r="C4772" s="125" t="n">
        <x:v>45748</x:v>
      </x:c>
      <x:c r="D4772" s="120" t="n">
        <x:v>112713</x:v>
      </x:c>
      <x:c r="E4772" s="120" t="n">
        <x:v>100858.31317566748</x:v>
      </x:c>
      <x:c r="F4772" s="120" t="n">
        <x:v>92901.67974792524</x:v>
      </x:c>
      <x:c r="G4772" s="120" t="n">
        <x:v>101742.38355652774</x:v>
      </x:c>
      <x:c r="H4772" s="119" t="n">
        <x:v>0.10517586103051571</x:v>
      </x:c>
      <x:c r="I4772" s="119" t="n">
        <x:f>IFERROR(ABS(F4772-D4772)/ABS(D4772),"")</x:f>
        <x:v>0.17576783735748988</x:v>
      </x:c>
      <x:c r="J4772" s="119" t="n">
        <x:f>IFERROR(ABS(G4772-D4772)/ABS(D4772),"")</x:f>
        <x:v>0.09733230810529628</x:v>
      </x:c>
      <x:c r="K4772" s="120" t="n">
        <x:f>E4772-D4772</x:f>
        <x:v>-11854.686824332515</x:v>
      </x:c>
      <x:c r="L4772" s="77" t="str">
        <x:v>weighted_hybrid</x:v>
      </x:c>
      <x:c r="M4772" s="77" t="str">
        <x:v>是</x:v>
      </x:c>
      <x:c r="N4772" s="77" t="str">
        <x:v>是</x:v>
      </x:c>
    </x:row>
    <x:row r="4773">
      <x:c r="A4773" s="77" t="str">
        <x:v>6161</x:v>
      </x:c>
      <x:c r="B4773" s="77" t="str">
        <x:v>捷波</x:v>
      </x:c>
      <x:c r="C4773" s="125" t="n">
        <x:v>45778</x:v>
      </x:c>
      <x:c r="D4773" s="120" t="n">
        <x:v>88265</x:v>
      </x:c>
      <x:c r="E4773" s="120" t="n">
        <x:v>105480.33905266231</x:v>
      </x:c>
      <x:c r="F4773" s="120" t="n">
        <x:v>107522.73687690483</x:v>
      </x:c>
      <x:c r="G4773" s="120" t="n">
        <x:v>105253.40596107981</x:v>
      </x:c>
      <x:c r="H4773" s="119" t="n">
        <x:v>0.19504151195448152</x:v>
      </x:c>
      <x:c r="I4773" s="119" t="n">
        <x:f>IFERROR(ABS(F4773-D4773)/ABS(D4773),"")</x:f>
        <x:v>0.21818089703625257</x:v>
      </x:c>
      <x:c r="J4773" s="119" t="n">
        <x:f>IFERROR(ABS(G4773-D4773)/ABS(D4773),"")</x:f>
        <x:v>0.19247046916761812</x:v>
      </x:c>
      <x:c r="K4773" s="120" t="n">
        <x:f>E4773-D4773</x:f>
        <x:v>17215.33905266231</x:v>
      </x:c>
      <x:c r="L4773" s="77" t="str">
        <x:v>weighted_hybrid</x:v>
      </x:c>
      <x:c r="M4773" s="77" t="str">
        <x:v>是</x:v>
      </x:c>
      <x:c r="N4773" s="77" t="str">
        <x:v>是</x:v>
      </x:c>
    </x:row>
    <x:row r="4774">
      <x:c r="A4774" s="77" t="str">
        <x:v>6161</x:v>
      </x:c>
      <x:c r="B4774" s="77" t="str">
        <x:v>捷波</x:v>
      </x:c>
      <x:c r="C4774" s="125" t="n">
        <x:v>45809</x:v>
      </x:c>
      <x:c r="D4774" s="120" t="n">
        <x:v>109337</x:v>
      </x:c>
      <x:c r="E4774" s="120" t="n">
        <x:v>93564.84102807597</x:v>
      </x:c>
      <x:c r="F4774" s="120" t="n">
        <x:v>96869.56207149616</x:v>
      </x:c>
      <x:c r="G4774" s="120" t="n">
        <x:v>93197.64980102929</x:v>
      </x:c>
      <x:c r="H4774" s="119" t="n">
        <x:v>0.1442527138290243</x:v>
      </x:c>
      <x:c r="I4774" s="119" t="n">
        <x:f>IFERROR(ABS(F4774-D4774)/ABS(D4774),"")</x:f>
        <x:v>0.11402762037099834</x:v>
      </x:c>
      <x:c r="J4774" s="119" t="n">
        <x:f>IFERROR(ABS(G4774-D4774)/ABS(D4774),"")</x:f>
        <x:v>0.1476110575465827</x:v>
      </x:c>
      <x:c r="K4774" s="120" t="n">
        <x:f>E4774-D4774</x:f>
        <x:v>-15772.15897192403</x:v>
      </x:c>
      <x:c r="L4774" s="77" t="str">
        <x:v>weighted_hybrid</x:v>
      </x:c>
      <x:c r="M4774" s="77" t="str">
        <x:v>是</x:v>
      </x:c>
      <x:c r="N4774" s="77" t="str">
        <x:v>是</x:v>
      </x:c>
    </x:row>
    <x:row r="4775">
      <x:c r="A4775" s="77" t="str">
        <x:v>6161</x:v>
      </x:c>
      <x:c r="B4775" s="77" t="str">
        <x:v>捷波</x:v>
      </x:c>
      <x:c r="C4775" s="125" t="n">
        <x:v>45839</x:v>
      </x:c>
      <x:c r="D4775" s="120" t="n">
        <x:v>109774</x:v>
      </x:c>
      <x:c r="E4775" s="120" t="n">
        <x:v>106017.20097967098</x:v>
      </x:c>
      <x:c r="F4775" s="120" t="n">
        <x:v>102238.98113325873</x:v>
      </x:c>
      <x:c r="G4775" s="120" t="n">
        <x:v>106437.00318482789</x:v>
      </x:c>
      <x:c r="H4775" s="119" t="n">
        <x:v>0.034223031139696325</x:v>
      </x:c>
      <x:c r="I4775" s="119" t="n">
        <x:f>IFERROR(ABS(F4775-D4775)/ABS(D4775),"")</x:f>
        <x:v>0.06864119797712821</x:v>
      </x:c>
      <x:c r="J4775" s="119" t="n">
        <x:f>IFERROR(ABS(G4775-D4775)/ABS(D4775),"")</x:f>
        <x:v>0.0303987903799817</x:v>
      </x:c>
      <x:c r="K4775" s="120" t="n">
        <x:f>E4775-D4775</x:f>
        <x:v>-3756.7990203290246</x:v>
      </x:c>
      <x:c r="L4775" s="77" t="str">
        <x:v>weighted_hybrid</x:v>
      </x:c>
      <x:c r="M4775" s="77" t="str">
        <x:v>是</x:v>
      </x:c>
      <x:c r="N4775" s="77" t="str">
        <x:v>是</x:v>
      </x:c>
    </x:row>
    <x:row r="4776">
      <x:c r="A4776" s="77" t="str">
        <x:v>6161</x:v>
      </x:c>
      <x:c r="B4776" s="77" t="str">
        <x:v>捷波</x:v>
      </x:c>
      <x:c r="C4776" s="125" t="n">
        <x:v>45870</x:v>
      </x:c>
      <x:c r="D4776" s="120" t="n">
        <x:v>145539</x:v>
      </x:c>
      <x:c r="E4776" s="120" t="n">
        <x:v>98292.32327710006</x:v>
      </x:c>
      <x:c r="F4776" s="120" t="n">
        <x:v>102860.72276335428</x:v>
      </x:c>
      <x:c r="G4776" s="120" t="n">
        <x:v>97784.72333418293</x:v>
      </x:c>
      <x:c r="H4776" s="119" t="n">
        <x:v>0.3246324127752695</x:v>
      </x:c>
      <x:c r="I4776" s="119" t="n">
        <x:f>IFERROR(ABS(F4776-D4776)/ABS(D4776),"")</x:f>
        <x:v>0.2932428918478602</x:v>
      </x:c>
      <x:c r="J4776" s="119" t="n">
        <x:f>IFERROR(ABS(G4776-D4776)/ABS(D4776),"")</x:f>
        <x:v>0.32812013732275935</x:v>
      </x:c>
      <x:c r="K4776" s="120" t="n">
        <x:f>E4776-D4776</x:f>
        <x:v>-47246.67672289994</x:v>
      </x:c>
      <x:c r="L4776" s="77" t="str">
        <x:v>weighted_hybrid</x:v>
      </x:c>
      <x:c r="M4776" s="77" t="str">
        <x:v>是</x:v>
      </x:c>
      <x:c r="N4776" s="77" t="str">
        <x:v>是</x:v>
      </x:c>
    </x:row>
    <x:row r="4777">
      <x:c r="A4777" s="77" t="str">
        <x:v>6161</x:v>
      </x:c>
      <x:c r="B4777" s="77" t="str">
        <x:v>捷波</x:v>
      </x:c>
      <x:c r="C4777" s="125" t="n">
        <x:v>45901</x:v>
      </x:c>
      <x:c r="D4777" s="120" t="n">
        <x:v>180532</x:v>
      </x:c>
      <x:c r="E4777" s="120" t="n">
        <x:v>128406.70006793604</x:v>
      </x:c>
      <x:c r="F4777" s="120" t="n">
        <x:v>148613.65233745315</x:v>
      </x:c>
      <x:c r="G4777" s="120" t="n">
        <x:v>126161.4831491008</x:v>
      </x:c>
      <x:c r="H4777" s="119" t="n">
        <x:v>0.2887316372281034</x:v>
      </x:c>
      <x:c r="I4777" s="119" t="n">
        <x:f>IFERROR(ABS(F4777-D4777)/ABS(D4777),"")</x:f>
        <x:v>0.1768016067098733</x:v>
      </x:c>
      <x:c r="J4777" s="119" t="n">
        <x:f>IFERROR(ABS(G4777-D4777)/ABS(D4777),"")</x:f>
        <x:v>0.30116830728568456</x:v>
      </x:c>
      <x:c r="K4777" s="120" t="n">
        <x:f>E4777-D4777</x:f>
        <x:v>-52125.299932063965</x:v>
      </x:c>
      <x:c r="L4777" s="77" t="str">
        <x:v>weighted_hybrid</x:v>
      </x:c>
      <x:c r="M4777" s="77" t="str">
        <x:v>是</x:v>
      </x:c>
      <x:c r="N4777" s="77" t="str">
        <x:v>是</x:v>
      </x:c>
    </x:row>
    <x:row r="4778">
      <x:c r="A4778" s="77" t="str">
        <x:v>6161</x:v>
      </x:c>
      <x:c r="B4778" s="77" t="str">
        <x:v>捷波</x:v>
      </x:c>
      <x:c r="C4778" s="125" t="n">
        <x:v>45931</x:v>
      </x:c>
      <x:c r="D4778" s="120" t="n">
        <x:v>120676</x:v>
      </x:c>
      <x:c r="E4778" s="120" t="n">
        <x:v>154231.40383186398</x:v>
      </x:c>
      <x:c r="F4778" s="120" t="n">
        <x:v>122986.33852107968</x:v>
      </x:c>
      <x:c r="G4778" s="120" t="n">
        <x:v>157703.07775528444</x:v>
      </x:c>
      <x:c r="H4778" s="119" t="n">
        <x:v>0.27806194961602954</x:v>
      </x:c>
      <x:c r="I4778" s="119" t="n">
        <x:f>IFERROR(ABS(F4778-D4778)/ABS(D4778),"")</x:f>
        <x:v>0.01914497100566545</x:v>
      </x:c>
      <x:c r="J4778" s="119" t="n">
        <x:f>IFERROR(ABS(G4778-D4778)/ABS(D4778),"")</x:f>
        <x:v>0.3068305027949587</x:v>
      </x:c>
      <x:c r="K4778" s="120" t="n">
        <x:f>E4778-D4778</x:f>
        <x:v>33555.40383186398</x:v>
      </x:c>
      <x:c r="L4778" s="77" t="str">
        <x:v>weighted_hybrid</x:v>
      </x:c>
      <x:c r="M4778" s="77" t="str">
        <x:v>是</x:v>
      </x:c>
      <x:c r="N4778" s="77" t="str">
        <x:v>是</x:v>
      </x:c>
    </x:row>
    <x:row r="4779">
      <x:c r="A4779" s="77" t="str">
        <x:v>6161</x:v>
      </x:c>
      <x:c r="B4779" s="77" t="str">
        <x:v>捷波</x:v>
      </x:c>
      <x:c r="C4779" s="125" t="n">
        <x:v>45962</x:v>
      </x:c>
      <x:c r="D4779" s="120" t="n">
        <x:v>149004</x:v>
      </x:c>
      <x:c r="E4779" s="120" t="n">
        <x:v>144038.97567408992</x:v>
      </x:c>
      <x:c r="F4779" s="120" t="n">
        <x:v>132914.2895037368</x:v>
      </x:c>
      <x:c r="G4779" s="120" t="n">
        <x:v>145275.05191524027</x:v>
      </x:c>
      <x:c r="H4779" s="119" t="n">
        <x:v>0.03332141637748035</x:v>
      </x:c>
      <x:c r="I4779" s="119" t="n">
        <x:f>IFERROR(ABS(F4779-D4779)/ABS(D4779),"")</x:f>
        <x:v>0.10798173536457545</x:v>
      </x:c>
      <x:c r="J4779" s="119" t="n">
        <x:f>IFERROR(ABS(G4779-D4779)/ABS(D4779),"")</x:f>
        <x:v>0.02502582537891419</x:v>
      </x:c>
      <x:c r="K4779" s="120" t="n">
        <x:f>E4779-D4779</x:f>
        <x:v>-4965.024325910083</x:v>
      </x:c>
      <x:c r="L4779" s="77" t="str">
        <x:v>weighted_hybrid</x:v>
      </x:c>
      <x:c r="M4779" s="77" t="str">
        <x:v>是</x:v>
      </x:c>
      <x:c r="N4779" s="77" t="str">
        <x:v>是</x:v>
      </x:c>
    </x:row>
    <x:row r="4780">
      <x:c r="A4780" s="77" t="str">
        <x:v>6161</x:v>
      </x:c>
      <x:c r="B4780" s="77" t="str">
        <x:v>捷波</x:v>
      </x:c>
      <x:c r="C4780" s="125" t="n">
        <x:v>45992</x:v>
      </x:c>
      <x:c r="D4780" s="120" t="n">
        <x:v>90533</x:v>
      </x:c>
      <x:c r="E4780" s="120" t="n">
        <x:v>125796.85327497899</x:v>
      </x:c>
      <x:c r="F4780" s="120" t="n">
        <x:v>139998.62899759415</x:v>
      </x:c>
      <x:c r="G4780" s="120" t="n">
        <x:v>124218.87819468841</x:v>
      </x:c>
      <x:c r="H4780" s="119" t="n">
        <x:v>0.389513804634542</x:v>
      </x:c>
      <x:c r="I4780" s="119" t="n">
        <x:f>IFERROR(ABS(F4780-D4780)/ABS(D4780),"")</x:f>
        <x:v>0.5463823025592232</x:v>
      </x:c>
      <x:c r="J4780" s="119" t="n">
        <x:f>IFERROR(ABS(G4780-D4780)/ABS(D4780),"")</x:f>
        <x:v>0.37208397153179956</x:v>
      </x:c>
      <x:c r="K4780" s="120" t="n">
        <x:f>E4780-D4780</x:f>
        <x:v>35263.85327497899</x:v>
      </x:c>
      <x:c r="L4780" s="77" t="str">
        <x:v>weighted_hybrid</x:v>
      </x:c>
      <x:c r="M4780" s="77" t="str">
        <x:v>是</x:v>
      </x:c>
      <x:c r="N4780" s="77" t="str">
        <x:v>是</x:v>
      </x:c>
    </x:row>
    <x:row r="4781">
      <x:c r="A4781" s="77" t="str">
        <x:v>6163</x:v>
      </x:c>
      <x:c r="B4781" s="77" t="str">
        <x:v>華電網</x:v>
      </x:c>
      <x:c r="C4781" s="125" t="n">
        <x:v>45658</x:v>
      </x:c>
      <x:c r="D4781" s="120" t="n">
        <x:v>593962</x:v>
      </x:c>
      <x:c r="E4781" s="120" t="n">
        <x:v>609736.8769629559</x:v>
      </x:c>
      <x:c r="F4781" s="120" t="n">
        <x:v>244145.5762838737</x:v>
      </x:c>
      <x:c r="G4781" s="120" t="n">
        <x:v>650358.132593965</x:v>
      </x:c>
      <x:c r="H4781" s="119" t="n">
        <x:v>0.02655873096756346</x:v>
      </x:c>
      <x:c r="I4781" s="119" t="n">
        <x:f>IFERROR(ABS(F4781-D4781)/ABS(D4781),"")</x:f>
        <x:v>0.5889542154483389</x:v>
      </x:c>
      <x:c r="J4781" s="119" t="n">
        <x:f>IFERROR(ABS(G4781-D4781)/ABS(D4781),"")</x:f>
        <x:v>0.09494905834710814</x:v>
      </x:c>
      <x:c r="K4781" s="120" t="n">
        <x:f>E4781-D4781</x:f>
        <x:v>15774.876962955925</x:v>
      </x:c>
      <x:c r="L4781" s="77" t="str">
        <x:v>weighted_hybrid</x:v>
      </x:c>
      <x:c r="M4781" s="77" t="str">
        <x:v>是</x:v>
      </x:c>
      <x:c r="N4781" s="77" t="str">
        <x:v>是</x:v>
      </x:c>
    </x:row>
    <x:row r="4782">
      <x:c r="A4782" s="77" t="str">
        <x:v>6163</x:v>
      </x:c>
      <x:c r="B4782" s="77" t="str">
        <x:v>華電網</x:v>
      </x:c>
      <x:c r="C4782" s="125" t="n">
        <x:v>45689</x:v>
      </x:c>
      <x:c r="D4782" s="120" t="n">
        <x:v>214575</x:v>
      </x:c>
      <x:c r="E4782" s="120" t="n">
        <x:v>445514.8296006552</x:v>
      </x:c>
      <x:c r="F4782" s="120" t="n">
        <x:v>416947.8434763682</x:v>
      </x:c>
      <x:c r="G4782" s="120" t="n">
        <x:v>448688.9391700204</x:v>
      </x:c>
      <x:c r="H4782" s="119" t="n">
        <x:v>1.0762662453718055</x:v>
      </x:c>
      <x:c r="I4782" s="119" t="n">
        <x:f>IFERROR(ABS(F4782-D4782)/ABS(D4782),"")</x:f>
        <x:v>0.943133372836389</x:v>
      </x:c>
      <x:c r="J4782" s="119" t="n">
        <x:f>IFERROR(ABS(G4782-D4782)/ABS(D4782),"")</x:f>
        <x:v>1.0910587867646295</x:v>
      </x:c>
      <x:c r="K4782" s="120" t="n">
        <x:f>E4782-D4782</x:f>
        <x:v>230939.82960065518</x:v>
      </x:c>
      <x:c r="L4782" s="77" t="str">
        <x:v>weighted_hybrid</x:v>
      </x:c>
      <x:c r="M4782" s="77" t="str">
        <x:v>是</x:v>
      </x:c>
      <x:c r="N4782" s="77" t="str">
        <x:v>是</x:v>
      </x:c>
    </x:row>
    <x:row r="4783">
      <x:c r="A4783" s="77" t="str">
        <x:v>6163</x:v>
      </x:c>
      <x:c r="B4783" s="77" t="str">
        <x:v>華電網</x:v>
      </x:c>
      <x:c r="C4783" s="125" t="n">
        <x:v>45717</x:v>
      </x:c>
      <x:c r="D4783" s="120" t="n">
        <x:v>438467</x:v>
      </x:c>
      <x:c r="E4783" s="120" t="n">
        <x:v>290499.09126477945</x:v>
      </x:c>
      <x:c r="F4783" s="120" t="n">
        <x:v>454104.65607112006</x:v>
      </x:c>
      <x:c r="G4783" s="120" t="n">
        <x:v>272320.69517518603</x:v>
      </x:c>
      <x:c r="H4783" s="119" t="n">
        <x:v>0.33746646551558174</x:v>
      </x:c>
      <x:c r="I4783" s="119" t="n">
        <x:f>IFERROR(ABS(F4783-D4783)/ABS(D4783),"")</x:f>
        <x:v>0.03566438539529784</x:v>
      </x:c>
      <x:c r="J4783" s="119" t="n">
        <x:f>IFERROR(ABS(G4783-D4783)/ABS(D4783),"")</x:f>
        <x:v>0.37892544895012387</x:v>
      </x:c>
      <x:c r="K4783" s="120" t="n">
        <x:f>E4783-D4783</x:f>
        <x:v>-147967.90873522055</x:v>
      </x:c>
      <x:c r="L4783" s="77" t="str">
        <x:v>weighted_hybrid</x:v>
      </x:c>
      <x:c r="M4783" s="77" t="str">
        <x:v>是</x:v>
      </x:c>
      <x:c r="N4783" s="77" t="str">
        <x:v>是</x:v>
      </x:c>
    </x:row>
    <x:row r="4784">
      <x:c r="A4784" s="77" t="str">
        <x:v>6163</x:v>
      </x:c>
      <x:c r="B4784" s="77" t="str">
        <x:v>華電網</x:v>
      </x:c>
      <x:c r="C4784" s="125" t="n">
        <x:v>45748</x:v>
      </x:c>
      <x:c r="D4784" s="120" t="n">
        <x:v>410597</x:v>
      </x:c>
      <x:c r="E4784" s="120" t="n">
        <x:v>511086.4171662387</x:v>
      </x:c>
      <x:c r="F4784" s="120" t="n">
        <x:v>402021.05471055175</x:v>
      </x:c>
      <x:c r="G4784" s="120" t="n">
        <x:v>523204.7907724261</x:v>
      </x:c>
      <x:c r="H4784" s="119" t="n">
        <x:v>0.24473977444121295</x:v>
      </x:c>
      <x:c r="I4784" s="119" t="n">
        <x:f>IFERROR(ABS(F4784-D4784)/ABS(D4784),"")</x:f>
        <x:v>0.02088652690947146</x:v>
      </x:c>
      <x:c r="J4784" s="119" t="n">
        <x:f>IFERROR(ABS(G4784-D4784)/ABS(D4784),"")</x:f>
        <x:v>0.27425380792462223</x:v>
      </x:c>
      <x:c r="K4784" s="120" t="n">
        <x:f>E4784-D4784</x:f>
        <x:v>100489.41716623871</x:v>
      </x:c>
      <x:c r="L4784" s="77" t="str">
        <x:v>weighted_hybrid</x:v>
      </x:c>
      <x:c r="M4784" s="77" t="str">
        <x:v>是</x:v>
      </x:c>
      <x:c r="N4784" s="77" t="str">
        <x:v>是</x:v>
      </x:c>
    </x:row>
    <x:row r="4785">
      <x:c r="A4785" s="77" t="str">
        <x:v>6163</x:v>
      </x:c>
      <x:c r="B4785" s="77" t="str">
        <x:v>華電網</x:v>
      </x:c>
      <x:c r="C4785" s="125" t="n">
        <x:v>45778</x:v>
      </x:c>
      <x:c r="D4785" s="120" t="n">
        <x:v>270996</x:v>
      </x:c>
      <x:c r="E4785" s="120" t="n">
        <x:v>393816.0003747011</x:v>
      </x:c>
      <x:c r="F4785" s="120" t="n">
        <x:v>293787.6791751801</x:v>
      </x:c>
      <x:c r="G4785" s="120" t="n">
        <x:v>404930.25828575896</x:v>
      </x:c>
      <x:c r="H4785" s="119" t="n">
        <x:v>0.4532170230361375</x:v>
      </x:c>
      <x:c r="I4785" s="119" t="n">
        <x:f>IFERROR(ABS(F4785-D4785)/ABS(D4785),"")</x:f>
        <x:v>0.08410337855606759</x:v>
      </x:c>
      <x:c r="J4785" s="119" t="n">
        <x:f>IFERROR(ABS(G4785-D4785)/ABS(D4785),"")</x:f>
        <x:v>0.4942296502005895</x:v>
      </x:c>
      <x:c r="K4785" s="120" t="n">
        <x:f>E4785-D4785</x:f>
        <x:v>122820.0003747011</x:v>
      </x:c>
      <x:c r="L4785" s="77" t="str">
        <x:v>weighted_hybrid</x:v>
      </x:c>
      <x:c r="M4785" s="77" t="str">
        <x:v>是</x:v>
      </x:c>
      <x:c r="N4785" s="77" t="str">
        <x:v>是</x:v>
      </x:c>
    </x:row>
    <x:row r="4786">
      <x:c r="A4786" s="77" t="str">
        <x:v>6163</x:v>
      </x:c>
      <x:c r="B4786" s="77" t="str">
        <x:v>華電網</x:v>
      </x:c>
      <x:c r="C4786" s="125" t="n">
        <x:v>45809</x:v>
      </x:c>
      <x:c r="D4786" s="120" t="n">
        <x:v>293390</x:v>
      </x:c>
      <x:c r="E4786" s="120" t="n">
        <x:v>251840.97631325474</x:v>
      </x:c>
      <x:c r="F4786" s="120" t="n">
        <x:v>330818.91530708334</x:v>
      </x:c>
      <x:c r="G4786" s="120" t="n">
        <x:v>243065.64975838488</x:v>
      </x:c>
      <x:c r="H4786" s="119" t="n">
        <x:v>0.14161704109460194</x:v>
      </x:c>
      <x:c r="I4786" s="119" t="n">
        <x:f>IFERROR(ABS(F4786-D4786)/ABS(D4786),"")</x:f>
        <x:v>0.12757392994677166</x:v>
      </x:c>
      <x:c r="J4786" s="119" t="n">
        <x:f>IFERROR(ABS(G4786-D4786)/ABS(D4786),"")</x:f>
        <x:v>0.17152714898808794</x:v>
      </x:c>
      <x:c r="K4786" s="120" t="n">
        <x:f>E4786-D4786</x:f>
        <x:v>-41549.02368674526</x:v>
      </x:c>
      <x:c r="L4786" s="77" t="str">
        <x:v>weighted_hybrid</x:v>
      </x:c>
      <x:c r="M4786" s="77" t="str">
        <x:v>是</x:v>
      </x:c>
      <x:c r="N4786" s="77" t="str">
        <x:v>是</x:v>
      </x:c>
    </x:row>
    <x:row r="4787">
      <x:c r="A4787" s="77" t="str">
        <x:v>6163</x:v>
      </x:c>
      <x:c r="B4787" s="77" t="str">
        <x:v>華電網</x:v>
      </x:c>
      <x:c r="C4787" s="125" t="n">
        <x:v>45839</x:v>
      </x:c>
      <x:c r="D4787" s="120" t="n">
        <x:v>527417</x:v>
      </x:c>
      <x:c r="E4787" s="120" t="n">
        <x:v>248194.22665426202</x:v>
      </x:c>
      <x:c r="F4787" s="120" t="n">
        <x:v>356782.0191229067</x:v>
      </x:c>
      <x:c r="G4787" s="120" t="n">
        <x:v>236128.91637996814</x:v>
      </x:c>
      <x:c r="H4787" s="119" t="n">
        <x:v>0.5294155731531937</x:v>
      </x:c>
      <x:c r="I4787" s="119" t="n">
        <x:f>IFERROR(ABS(F4787-D4787)/ABS(D4787),"")</x:f>
        <x:v>0.32352954280406826</x:v>
      </x:c>
      <x:c r="J4787" s="119" t="n">
        <x:f>IFERROR(ABS(G4787-D4787)/ABS(D4787),"")</x:f>
        <x:v>0.552291798747541</x:v>
      </x:c>
      <x:c r="K4787" s="120" t="n">
        <x:f>E4787-D4787</x:f>
        <x:v>-279222.77334573795</x:v>
      </x:c>
      <x:c r="L4787" s="77" t="str">
        <x:v>weighted_hybrid</x:v>
      </x:c>
      <x:c r="M4787" s="77" t="str">
        <x:v>是</x:v>
      </x:c>
      <x:c r="N4787" s="77" t="str">
        <x:v>是</x:v>
      </x:c>
    </x:row>
    <x:row r="4788">
      <x:c r="A4788" s="77" t="str">
        <x:v>6163</x:v>
      </x:c>
      <x:c r="B4788" s="77" t="str">
        <x:v>華電網</x:v>
      </x:c>
      <x:c r="C4788" s="125" t="n">
        <x:v>45870</x:v>
      </x:c>
      <x:c r="D4788" s="120" t="n">
        <x:v>622530</x:v>
      </x:c>
      <x:c r="E4788" s="120" t="n">
        <x:v>535870.1128438303</x:v>
      </x:c>
      <x:c r="F4788" s="120" t="n">
        <x:v>614504.3626393807</x:v>
      </x:c>
      <x:c r="G4788" s="120" t="n">
        <x:v>527132.973977658</x:v>
      </x:c>
      <x:c r="H4788" s="119" t="n">
        <x:v>0.1392059614093614</x:v>
      </x:c>
      <x:c r="I4788" s="119" t="n">
        <x:f>IFERROR(ABS(F4788-D4788)/ABS(D4788),"")</x:f>
        <x:v>0.012891968837837959</x:v>
      </x:c>
      <x:c r="J4788" s="119" t="n">
        <x:f>IFERROR(ABS(G4788-D4788)/ABS(D4788),"")</x:f>
        <x:v>0.153240849472864</x:v>
      </x:c>
      <x:c r="K4788" s="120" t="n">
        <x:f>E4788-D4788</x:f>
        <x:v>-86659.88715616975</x:v>
      </x:c>
      <x:c r="L4788" s="77" t="str">
        <x:v>weighted_hybrid</x:v>
      </x:c>
      <x:c r="M4788" s="77" t="str">
        <x:v>是</x:v>
      </x:c>
      <x:c r="N4788" s="77" t="str">
        <x:v>是</x:v>
      </x:c>
    </x:row>
    <x:row r="4789">
      <x:c r="A4789" s="77" t="str">
        <x:v>6163</x:v>
      </x:c>
      <x:c r="B4789" s="77" t="str">
        <x:v>華電網</x:v>
      </x:c>
      <x:c r="C4789" s="125" t="n">
        <x:v>45901</x:v>
      </x:c>
      <x:c r="D4789" s="120" t="n">
        <x:v>489466</x:v>
      </x:c>
      <x:c r="E4789" s="120" t="n">
        <x:v>683075.2599751829</x:v>
      </x:c>
      <x:c r="F4789" s="120" t="n">
        <x:v>700860.2819208357</x:v>
      </x:c>
      <x:c r="G4789" s="120" t="n">
        <x:v>681099.1464256659</x:v>
      </x:c>
      <x:c r="H4789" s="119" t="n">
        <x:v>0.3955520096905259</x:v>
      </x:c>
      <x:c r="I4789" s="119" t="n">
        <x:f>IFERROR(ABS(F4789-D4789)/ABS(D4789),"")</x:f>
        <x:v>0.4318875711915347</x:v>
      </x:c>
      <x:c r="J4789" s="119" t="n">
        <x:f>IFERROR(ABS(G4789-D4789)/ABS(D4789),"")</x:f>
        <x:v>0.39151472507930263</x:v>
      </x:c>
      <x:c r="K4789" s="120" t="n">
        <x:f>E4789-D4789</x:f>
        <x:v>193609.25997518294</x:v>
      </x:c>
      <x:c r="L4789" s="77" t="str">
        <x:v>weighted_hybrid</x:v>
      </x:c>
      <x:c r="M4789" s="77" t="str">
        <x:v>是</x:v>
      </x:c>
      <x:c r="N4789" s="77" t="str">
        <x:v>是</x:v>
      </x:c>
    </x:row>
    <x:row r="4790">
      <x:c r="A4790" s="77" t="str">
        <x:v>6163</x:v>
      </x:c>
      <x:c r="B4790" s="77" t="str">
        <x:v>華電網</x:v>
      </x:c>
      <x:c r="C4790" s="125" t="n">
        <x:v>45931</x:v>
      </x:c>
      <x:c r="D4790" s="120" t="n">
        <x:v>349874</x:v>
      </x:c>
      <x:c r="E4790" s="120" t="n">
        <x:v>483807.90159148554</x:v>
      </x:c>
      <x:c r="F4790" s="120" t="n">
        <x:v>398934.1467337047</x:v>
      </x:c>
      <x:c r="G4790" s="120" t="n">
        <x:v>493238.3187979056</x:v>
      </x:c>
      <x:c r="H4790" s="119" t="n">
        <x:v>0.382806100457552</x:v>
      </x:c>
      <x:c r="I4790" s="119" t="n">
        <x:f>IFERROR(ABS(F4790-D4790)/ABS(D4790),"")</x:f>
        <x:v>0.1402223278486104</x:v>
      </x:c>
      <x:c r="J4790" s="119" t="n">
        <x:f>IFERROR(ABS(G4790-D4790)/ABS(D4790),"")</x:f>
        <x:v>0.40975985296965645</x:v>
      </x:c>
      <x:c r="K4790" s="120" t="n">
        <x:f>E4790-D4790</x:f>
        <x:v>133933.90159148554</x:v>
      </x:c>
      <x:c r="L4790" s="77" t="str">
        <x:v>weighted_hybrid</x:v>
      </x:c>
      <x:c r="M4790" s="77" t="str">
        <x:v>是</x:v>
      </x:c>
      <x:c r="N4790" s="77" t="str">
        <x:v>是</x:v>
      </x:c>
    </x:row>
    <x:row r="4791">
      <x:c r="A4791" s="77" t="str">
        <x:v>6163</x:v>
      </x:c>
      <x:c r="B4791" s="77" t="str">
        <x:v>華電網</x:v>
      </x:c>
      <x:c r="C4791" s="125" t="n">
        <x:v>45962</x:v>
      </x:c>
      <x:c r="D4791" s="120" t="n">
        <x:v>481794</x:v>
      </x:c>
      <x:c r="E4791" s="120" t="n">
        <x:v>431903.8747543697</x:v>
      </x:c>
      <x:c r="F4791" s="120" t="n">
        <x:v>544459.564314331</x:v>
      </x:c>
      <x:c r="G4791" s="120" t="n">
        <x:v>419397.68702548515</x:v>
      </x:c>
      <x:c r="H4791" s="119" t="n">
        <x:v>0.10355074003750624</x:v>
      </x:c>
      <x:c r="I4791" s="119" t="n">
        <x:f>IFERROR(ABS(F4791-D4791)/ABS(D4791),"")</x:f>
        <x:v>0.1300671330783095</x:v>
      </x:c>
      <x:c r="J4791" s="119" t="n">
        <x:f>IFERROR(ABS(G4791-D4791)/ABS(D4791),"")</x:f>
        <x:v>0.12950828149481905</x:v>
      </x:c>
      <x:c r="K4791" s="120" t="n">
        <x:f>E4791-D4791</x:f>
        <x:v>-49890.125245630275</x:v>
      </x:c>
      <x:c r="L4791" s="77" t="str">
        <x:v>weighted_hybrid</x:v>
      </x:c>
      <x:c r="M4791" s="77" t="str">
        <x:v>是</x:v>
      </x:c>
      <x:c r="N4791" s="77" t="str">
        <x:v>是</x:v>
      </x:c>
    </x:row>
    <x:row r="4792">
      <x:c r="A4792" s="77" t="str">
        <x:v>6163</x:v>
      </x:c>
      <x:c r="B4792" s="77" t="str">
        <x:v>華電網</x:v>
      </x:c>
      <x:c r="C4792" s="125" t="n">
        <x:v>45992</x:v>
      </x:c>
      <x:c r="D4792" s="120" t="n">
        <x:v>1412748</x:v>
      </x:c>
      <x:c r="E4792" s="120" t="n">
        <x:v>677165.1556646852</x:v>
      </x:c>
      <x:c r="F4792" s="120" t="n">
        <x:v>1140960.8368604686</x:v>
      </x:c>
      <x:c r="G4792" s="120" t="n">
        <x:v>625632.302198487</x:v>
      </x:c>
      <x:c r="H4792" s="119" t="n">
        <x:v>0.5206751977955834</x:v>
      </x:c>
      <x:c r="I4792" s="119" t="n">
        <x:f>IFERROR(ABS(F4792-D4792)/ABS(D4792),"")</x:f>
        <x:v>0.19238191322127612</x:v>
      </x:c>
      <x:c r="J4792" s="119" t="n">
        <x:f>IFERROR(ABS(G4792-D4792)/ABS(D4792),"")</x:f>
        <x:v>0.5571522294149509</x:v>
      </x:c>
      <x:c r="K4792" s="120" t="n">
        <x:f>E4792-D4792</x:f>
        <x:v>-735582.8443353148</x:v>
      </x:c>
      <x:c r="L4792" s="77" t="str">
        <x:v>weighted_hybrid</x:v>
      </x:c>
      <x:c r="M4792" s="77" t="str">
        <x:v>是</x:v>
      </x:c>
      <x:c r="N4792" s="77" t="str">
        <x:v>是</x:v>
      </x:c>
    </x:row>
    <x:row r="4793">
      <x:c r="A4793" s="77" t="str">
        <x:v>6164</x:v>
      </x:c>
      <x:c r="B4793" s="77" t="str">
        <x:v>華興</x:v>
      </x:c>
      <x:c r="C4793" s="125" t="n">
        <x:v>45658</x:v>
      </x:c>
      <x:c r="D4793" s="120" t="n">
        <x:v>60645</x:v>
      </x:c>
      <x:c r="E4793" s="120" t="n">
        <x:v>87601.78682093171</x:v>
      </x:c>
      <x:c r="F4793" s="120" t="n">
        <x:v>73748.80348078361</x:v>
      </x:c>
      <x:c r="G4793" s="120" t="n">
        <x:v>89141.00719205929</x:v>
      </x:c>
      <x:c r="H4793" s="119" t="n">
        <x:v>0.44450139040203995</x:v>
      </x:c>
      <x:c r="I4793" s="119" t="n">
        <x:f>IFERROR(ABS(F4793-D4793)/ABS(D4793),"")</x:f>
        <x:v>0.2160739299329476</x:v>
      </x:c>
      <x:c r="J4793" s="119" t="n">
        <x:f>IFERROR(ABS(G4793-D4793)/ABS(D4793),"")</x:f>
        <x:v>0.46988221934305036</x:v>
      </x:c>
      <x:c r="K4793" s="120" t="n">
        <x:f>E4793-D4793</x:f>
        <x:v>26956.78682093171</x:v>
      </x:c>
      <x:c r="L4793" s="77" t="str">
        <x:v>weighted_hybrid</x:v>
      </x:c>
      <x:c r="M4793" s="77" t="str">
        <x:v>是</x:v>
      </x:c>
      <x:c r="N4793" s="77" t="str">
        <x:v>是</x:v>
      </x:c>
    </x:row>
    <x:row r="4794">
      <x:c r="A4794" s="77" t="str">
        <x:v>6164</x:v>
      </x:c>
      <x:c r="B4794" s="77" t="str">
        <x:v>華興</x:v>
      </x:c>
      <x:c r="C4794" s="125" t="n">
        <x:v>45689</x:v>
      </x:c>
      <x:c r="D4794" s="120" t="n">
        <x:v>59564</x:v>
      </x:c>
      <x:c r="E4794" s="120" t="n">
        <x:v>50168.34418776261</x:v>
      </x:c>
      <x:c r="F4794" s="120" t="n">
        <x:v>45986.75875339069</x:v>
      </x:c>
      <x:c r="G4794" s="120" t="n">
        <x:v>50632.96479158171</x:v>
      </x:c>
      <x:c r="H4794" s="119" t="n">
        <x:v>0.15774051125239053</x:v>
      </x:c>
      <x:c r="I4794" s="119" t="n">
        <x:f>IFERROR(ABS(F4794-D4794)/ABS(D4794),"")</x:f>
        <x:v>0.22794374532619213</x:v>
      </x:c>
      <x:c r="J4794" s="119" t="n">
        <x:f>IFERROR(ABS(G4794-D4794)/ABS(D4794),"")</x:f>
        <x:v>0.14994015191085705</x:v>
      </x:c>
      <x:c r="K4794" s="120" t="n">
        <x:f>E4794-D4794</x:f>
        <x:v>-9395.65581223739</x:v>
      </x:c>
      <x:c r="L4794" s="77" t="str">
        <x:v>weighted_hybrid</x:v>
      </x:c>
      <x:c r="M4794" s="77" t="str">
        <x:v>是</x:v>
      </x:c>
      <x:c r="N4794" s="77" t="str">
        <x:v>是</x:v>
      </x:c>
    </x:row>
    <x:row r="4795">
      <x:c r="A4795" s="77" t="str">
        <x:v>6164</x:v>
      </x:c>
      <x:c r="B4795" s="77" t="str">
        <x:v>華興</x:v>
      </x:c>
      <x:c r="C4795" s="125" t="n">
        <x:v>45717</x:v>
      </x:c>
      <x:c r="D4795" s="120" t="n">
        <x:v>88435</x:v>
      </x:c>
      <x:c r="E4795" s="120" t="n">
        <x:v>76160.13614627512</x:v>
      </x:c>
      <x:c r="F4795" s="120" t="n">
        <x:v>63400.83013585461</x:v>
      </x:c>
      <x:c r="G4795" s="120" t="n">
        <x:v>77577.83681409962</x:v>
      </x:c>
      <x:c r="H4795" s="119" t="n">
        <x:v>0.13880097081161166</x:v>
      </x:c>
      <x:c r="I4795" s="119" t="n">
        <x:f>IFERROR(ABS(F4795-D4795)/ABS(D4795),"")</x:f>
        <x:v>0.28307988764793796</x:v>
      </x:c>
      <x:c r="J4795" s="119" t="n">
        <x:f>IFERROR(ABS(G4795-D4795)/ABS(D4795),"")</x:f>
        <x:v>0.12276998005201993</x:v>
      </x:c>
      <x:c r="K4795" s="120" t="n">
        <x:f>E4795-D4795</x:f>
        <x:v>-12274.863853724877</x:v>
      </x:c>
      <x:c r="L4795" s="77" t="str">
        <x:v>weighted_hybrid</x:v>
      </x:c>
      <x:c r="M4795" s="77" t="str">
        <x:v>是</x:v>
      </x:c>
      <x:c r="N4795" s="77" t="str">
        <x:v>是</x:v>
      </x:c>
    </x:row>
    <x:row r="4796">
      <x:c r="A4796" s="77" t="str">
        <x:v>6164</x:v>
      </x:c>
      <x:c r="B4796" s="77" t="str">
        <x:v>華興</x:v>
      </x:c>
      <x:c r="C4796" s="125" t="n">
        <x:v>45748</x:v>
      </x:c>
      <x:c r="D4796" s="120" t="n">
        <x:v>81160</x:v>
      </x:c>
      <x:c r="E4796" s="120" t="n">
        <x:v>80540.35465374243</x:v>
      </x:c>
      <x:c r="F4796" s="120" t="n">
        <x:v>80108.48182048008</x:v>
      </x:c>
      <x:c r="G4796" s="120" t="n">
        <x:v>80588.3405241049</x:v>
      </x:c>
      <x:c r="H4796" s="119" t="n">
        <x:v>0.00763486133880697</x:v>
      </x:c>
      <x:c r="I4796" s="119" t="n">
        <x:f>IFERROR(ABS(F4796-D4796)/ABS(D4796),"")</x:f>
        <x:v>0.012956113596844713</x:v>
      </x:c>
      <x:c r="J4796" s="119" t="n">
        <x:f>IFERROR(ABS(G4796-D4796)/ABS(D4796),"")</x:f>
        <x:v>0.007043611087913947</x:v>
      </x:c>
      <x:c r="K4796" s="120" t="n">
        <x:f>E4796-D4796</x:f>
        <x:v>-619.6453462575737</x:v>
      </x:c>
      <x:c r="L4796" s="77" t="str">
        <x:v>weighted_hybrid</x:v>
      </x:c>
      <x:c r="M4796" s="77" t="str">
        <x:v>是</x:v>
      </x:c>
      <x:c r="N4796" s="77" t="str">
        <x:v>是</x:v>
      </x:c>
    </x:row>
    <x:row r="4797">
      <x:c r="A4797" s="77" t="str">
        <x:v>6164</x:v>
      </x:c>
      <x:c r="B4797" s="77" t="str">
        <x:v>華興</x:v>
      </x:c>
      <x:c r="C4797" s="125" t="n">
        <x:v>45778</x:v>
      </x:c>
      <x:c r="D4797" s="120" t="n">
        <x:v>78233</x:v>
      </x:c>
      <x:c r="E4797" s="120" t="n">
        <x:v>95363.74236409208</x:v>
      </x:c>
      <x:c r="F4797" s="120" t="n">
        <x:v>83274.66425065848</x:v>
      </x:c>
      <x:c r="G4797" s="120" t="n">
        <x:v>96706.97326558469</x:v>
      </x:c>
      <x:c r="H4797" s="119" t="n">
        <x:v>0.21897079703056352</x:v>
      </x:c>
      <x:c r="I4797" s="119" t="n">
        <x:f>IFERROR(ABS(F4797-D4797)/ABS(D4797),"")</x:f>
        <x:v>0.06444421472599128</x:v>
      </x:c>
      <x:c r="J4797" s="119" t="n">
        <x:f>IFERROR(ABS(G4797-D4797)/ABS(D4797),"")</x:f>
        <x:v>0.236140417286627</x:v>
      </x:c>
      <x:c r="K4797" s="120" t="n">
        <x:f>E4797-D4797</x:f>
        <x:v>17130.742364092075</x:v>
      </x:c>
      <x:c r="L4797" s="77" t="str">
        <x:v>weighted_hybrid</x:v>
      </x:c>
      <x:c r="M4797" s="77" t="str">
        <x:v>是</x:v>
      </x:c>
      <x:c r="N4797" s="77" t="str">
        <x:v>是</x:v>
      </x:c>
    </x:row>
    <x:row r="4798">
      <x:c r="A4798" s="77" t="str">
        <x:v>6164</x:v>
      </x:c>
      <x:c r="B4798" s="77" t="str">
        <x:v>華興</x:v>
      </x:c>
      <x:c r="C4798" s="125" t="n">
        <x:v>45809</x:v>
      </x:c>
      <x:c r="D4798" s="120" t="n">
        <x:v>54624</x:v>
      </x:c>
      <x:c r="E4798" s="120" t="n">
        <x:v>77667.91096114714</x:v>
      </x:c>
      <x:c r="F4798" s="120" t="n">
        <x:v>74392.3292952995</x:v>
      </x:c>
      <x:c r="G4798" s="120" t="n">
        <x:v>78031.86447957465</x:v>
      </x:c>
      <x:c r="H4798" s="119" t="n">
        <x:v>0.4218642164826292</x:v>
      </x:c>
      <x:c r="I4798" s="119" t="n">
        <x:f>IFERROR(ABS(F4798-D4798)/ABS(D4798),"")</x:f>
        <x:v>0.3618982369526123</x:v>
      </x:c>
      <x:c r="J4798" s="119" t="n">
        <x:f>IFERROR(ABS(G4798-D4798)/ABS(D4798),"")</x:f>
        <x:v>0.4285271030970755</x:v>
      </x:c>
      <x:c r="K4798" s="120" t="n">
        <x:f>E4798-D4798</x:f>
        <x:v>23043.910961147136</x:v>
      </x:c>
      <x:c r="L4798" s="77" t="str">
        <x:v>weighted_hybrid</x:v>
      </x:c>
      <x:c r="M4798" s="77" t="str">
        <x:v>是</x:v>
      </x:c>
      <x:c r="N4798" s="77" t="str">
        <x:v>是</x:v>
      </x:c>
    </x:row>
    <x:row r="4799">
      <x:c r="A4799" s="77" t="str">
        <x:v>6164</x:v>
      </x:c>
      <x:c r="B4799" s="77" t="str">
        <x:v>華興</x:v>
      </x:c>
      <x:c r="C4799" s="125" t="n">
        <x:v>45839</x:v>
      </x:c>
      <x:c r="D4799" s="120" t="n">
        <x:v>42092</x:v>
      </x:c>
      <x:c r="E4799" s="120" t="n">
        <x:v>56363.20138279227</x:v>
      </x:c>
      <x:c r="F4799" s="120" t="n">
        <x:v>71291.52280849736</x:v>
      </x:c>
      <x:c r="G4799" s="120" t="n">
        <x:v>54704.499002158365</x:v>
      </x:c>
      <x:c r="H4799" s="119" t="n">
        <x:v>0.3390478329086827</x:v>
      </x:c>
      <x:c r="I4799" s="119" t="n">
        <x:f>IFERROR(ABS(F4799-D4799)/ABS(D4799),"")</x:f>
        <x:v>0.6937071844649189</x:v>
      </x:c>
      <x:c r="J4799" s="119" t="n">
        <x:f>IFERROR(ABS(G4799-D4799)/ABS(D4799),"")</x:f>
        <x:v>0.29964123829132294</x:v>
      </x:c>
      <x:c r="K4799" s="120" t="n">
        <x:f>E4799-D4799</x:f>
        <x:v>14271.201382792271</x:v>
      </x:c>
      <x:c r="L4799" s="77" t="str">
        <x:v>weighted_hybrid</x:v>
      </x:c>
      <x:c r="M4799" s="77" t="str">
        <x:v>是</x:v>
      </x:c>
      <x:c r="N4799" s="77" t="str">
        <x:v>是</x:v>
      </x:c>
    </x:row>
    <x:row r="4800">
      <x:c r="A4800" s="77" t="str">
        <x:v>6164</x:v>
      </x:c>
      <x:c r="B4800" s="77" t="str">
        <x:v>華興</x:v>
      </x:c>
      <x:c r="C4800" s="125" t="n">
        <x:v>45870</x:v>
      </x:c>
      <x:c r="D4800" s="120" t="n">
        <x:v>62939</x:v>
      </x:c>
      <x:c r="E4800" s="120" t="n">
        <x:v>43838.55660078515</x:v>
      </x:c>
      <x:c r="F4800" s="120" t="n">
        <x:v>57080.84845497024</x:v>
      </x:c>
      <x:c r="G4800" s="120" t="n">
        <x:v>42367.190839209026</x:v>
      </x:c>
      <x:c r="H4800" s="119" t="n">
        <x:v>0.30347548259767154</x:v>
      </x:c>
      <x:c r="I4800" s="119" t="n">
        <x:f>IFERROR(ABS(F4800-D4800)/ABS(D4800),"")</x:f>
        <x:v>0.09307665430066825</x:v>
      </x:c>
      <x:c r="J4800" s="119" t="n">
        <x:f>IFERROR(ABS(G4800-D4800)/ABS(D4800),"")</x:f>
        <x:v>0.3268531301862275</x:v>
      </x:c>
      <x:c r="K4800" s="120" t="n">
        <x:f>E4800-D4800</x:f>
        <x:v>-19100.443399214848</x:v>
      </x:c>
      <x:c r="L4800" s="77" t="str">
        <x:v>weighted_hybrid</x:v>
      </x:c>
      <x:c r="M4800" s="77" t="str">
        <x:v>是</x:v>
      </x:c>
      <x:c r="N4800" s="77" t="str">
        <x:v>是</x:v>
      </x:c>
    </x:row>
    <x:row r="4801">
      <x:c r="A4801" s="77" t="str">
        <x:v>6164</x:v>
      </x:c>
      <x:c r="B4801" s="77" t="str">
        <x:v>華興</x:v>
      </x:c>
      <x:c r="C4801" s="125" t="n">
        <x:v>45901</x:v>
      </x:c>
      <x:c r="D4801" s="120" t="n">
        <x:v>47949</x:v>
      </x:c>
      <x:c r="E4801" s="120" t="n">
        <x:v>52089.391098743276</x:v>
      </x:c>
      <x:c r="F4801" s="120" t="n">
        <x:v>48322.70376343929</x:v>
      </x:c>
      <x:c r="G4801" s="120" t="n">
        <x:v>52507.911913777054</x:v>
      </x:c>
      <x:c r="H4801" s="119" t="n">
        <x:v>0.0863498946535543</x:v>
      </x:c>
      <x:c r="I4801" s="119" t="n">
        <x:f>IFERROR(ABS(F4801-D4801)/ABS(D4801),"")</x:f>
        <x:v>0.0077937759586079155</x:v>
      </x:c>
      <x:c r="J4801" s="119" t="n">
        <x:f>IFERROR(ABS(G4801-D4801)/ABS(D4801),"")</x:f>
        <x:v>0.09507835228632618</x:v>
      </x:c>
      <x:c r="K4801" s="120" t="n">
        <x:f>E4801-D4801</x:f>
        <x:v>4140.3910987432755</x:v>
      </x:c>
      <x:c r="L4801" s="77" t="str">
        <x:v>weighted_hybrid</x:v>
      </x:c>
      <x:c r="M4801" s="77" t="str">
        <x:v>是</x:v>
      </x:c>
      <x:c r="N4801" s="77" t="str">
        <x:v>是</x:v>
      </x:c>
    </x:row>
    <x:row r="4802">
      <x:c r="A4802" s="77" t="str">
        <x:v>6164</x:v>
      </x:c>
      <x:c r="B4802" s="77" t="str">
        <x:v>華興</x:v>
      </x:c>
      <x:c r="C4802" s="125" t="n">
        <x:v>45931</x:v>
      </x:c>
      <x:c r="D4802" s="120" t="n">
        <x:v>36791</x:v>
      </x:c>
      <x:c r="E4802" s="120" t="n">
        <x:v>44149.33712704751</x:v>
      </x:c>
      <x:c r="F4802" s="120" t="n">
        <x:v>46684.20088227181</x:v>
      </x:c>
      <x:c r="G4802" s="120" t="n">
        <x:v>43867.685598689255</x:v>
      </x:c>
      <x:c r="H4802" s="119" t="n">
        <x:v>0.20000372719000603</x:v>
      </x:c>
      <x:c r="I4802" s="119" t="n">
        <x:f>IFERROR(ABS(F4802-D4802)/ABS(D4802),"")</x:f>
        <x:v>0.2689027447547447</x:v>
      </x:c>
      <x:c r="J4802" s="119" t="n">
        <x:f>IFERROR(ABS(G4802-D4802)/ABS(D4802),"")</x:f>
        <x:v>0.19234828079392394</x:v>
      </x:c>
      <x:c r="K4802" s="120" t="n">
        <x:f>E4802-D4802</x:f>
        <x:v>7358.337127047511</x:v>
      </x:c>
      <x:c r="L4802" s="77" t="str">
        <x:v>weighted_hybrid</x:v>
      </x:c>
      <x:c r="M4802" s="77" t="str">
        <x:v>是</x:v>
      </x:c>
      <x:c r="N4802" s="77" t="str">
        <x:v>是</x:v>
      </x:c>
    </x:row>
    <x:row r="4803">
      <x:c r="A4803" s="77" t="str">
        <x:v>6164</x:v>
      </x:c>
      <x:c r="B4803" s="77" t="str">
        <x:v>華興</x:v>
      </x:c>
      <x:c r="C4803" s="125" t="n">
        <x:v>45962</x:v>
      </x:c>
      <x:c r="D4803" s="120" t="n">
        <x:v>64372</x:v>
      </x:c>
      <x:c r="E4803" s="120" t="n">
        <x:v>45188.909241829984</x:v>
      </x:c>
      <x:c r="F4803" s="120" t="n">
        <x:v>52280.80639772122</x:v>
      </x:c>
      <x:c r="G4803" s="120" t="n">
        <x:v>44400.92066895318</x:v>
      </x:c>
      <x:c r="H4803" s="119" t="n">
        <x:v>0.2980036468988072</x:v>
      </x:c>
      <x:c r="I4803" s="119" t="n">
        <x:f>IFERROR(ABS(F4803-D4803)/ABS(D4803),"")</x:f>
        <x:v>0.18783312002545793</x:v>
      </x:c>
      <x:c r="J4803" s="119" t="n">
        <x:f>IFERROR(ABS(G4803-D4803)/ABS(D4803),"")</x:f>
        <x:v>0.31024481655140157</x:v>
      </x:c>
      <x:c r="K4803" s="120" t="n">
        <x:f>E4803-D4803</x:f>
        <x:v>-19183.090758170016</x:v>
      </x:c>
      <x:c r="L4803" s="77" t="str">
        <x:v>weighted_hybrid</x:v>
      </x:c>
      <x:c r="M4803" s="77" t="str">
        <x:v>是</x:v>
      </x:c>
      <x:c r="N4803" s="77" t="str">
        <x:v>是</x:v>
      </x:c>
    </x:row>
    <x:row r="4804">
      <x:c r="A4804" s="77" t="str">
        <x:v>6164</x:v>
      </x:c>
      <x:c r="B4804" s="77" t="str">
        <x:v>華興</x:v>
      </x:c>
      <x:c r="C4804" s="125" t="n">
        <x:v>45992</x:v>
      </x:c>
      <x:c r="D4804" s="120" t="n">
        <x:v>55362</x:v>
      </x:c>
      <x:c r="E4804" s="120" t="n">
        <x:v>63839.08138842064</x:v>
      </x:c>
      <x:c r="F4804" s="120" t="n">
        <x:v>58832.817892630366</x:v>
      </x:c>
      <x:c r="G4804" s="120" t="n">
        <x:v>64395.33288795289</x:v>
      </x:c>
      <x:c r="H4804" s="119" t="n">
        <x:v>0.15312093834075077</x:v>
      </x:c>
      <x:c r="I4804" s="119" t="n">
        <x:f>IFERROR(ABS(F4804-D4804)/ABS(D4804),"")</x:f>
        <x:v>0.0626931449844725</x:v>
      </x:c>
      <x:c r="J4804" s="119" t="n">
        <x:f>IFERROR(ABS(G4804-D4804)/ABS(D4804),"")</x:f>
        <x:v>0.1631684709358927</x:v>
      </x:c>
      <x:c r="K4804" s="120" t="n">
        <x:f>E4804-D4804</x:f>
        <x:v>8477.081388420644</x:v>
      </x:c>
      <x:c r="L4804" s="77" t="str">
        <x:v>weighted_hybrid</x:v>
      </x:c>
      <x:c r="M4804" s="77" t="str">
        <x:v>是</x:v>
      </x:c>
      <x:c r="N4804" s="77" t="str">
        <x:v>是</x:v>
      </x:c>
    </x:row>
    <x:row r="4805">
      <x:c r="A4805" s="77" t="str">
        <x:v>6166</x:v>
      </x:c>
      <x:c r="B4805" s="77" t="str">
        <x:v>凌華</x:v>
      </x:c>
      <x:c r="C4805" s="125" t="n">
        <x:v>45658</x:v>
      </x:c>
      <x:c r="D4805" s="120" t="n">
        <x:v>727717</x:v>
      </x:c>
      <x:c r="E4805" s="120" t="n">
        <x:v>942211.2915658887</x:v>
      </x:c>
      <x:c r="F4805" s="120" t="n">
        <x:v>671540.7638709825</x:v>
      </x:c>
      <x:c r="G4805" s="120" t="n">
        <x:v>972285.7946431004</x:v>
      </x:c>
      <x:c r="H4805" s="119" t="n">
        <x:v>0.29474959574379694</x:v>
      </x:c>
      <x:c r="I4805" s="119" t="n">
        <x:f>IFERROR(ABS(F4805-D4805)/ABS(D4805),"")</x:f>
        <x:v>0.0771951680790988</x:v>
      </x:c>
      <x:c r="J4805" s="119" t="n">
        <x:f>IFERROR(ABS(G4805-D4805)/ABS(D4805),"")</x:f>
        <x:v>0.33607679172411853</x:v>
      </x:c>
      <x:c r="K4805" s="120" t="n">
        <x:f>E4805-D4805</x:f>
        <x:v>214494.29156588868</x:v>
      </x:c>
      <x:c r="L4805" s="77" t="str">
        <x:v>weighted_hybrid</x:v>
      </x:c>
      <x:c r="M4805" s="77" t="str">
        <x:v>是</x:v>
      </x:c>
      <x:c r="N4805" s="77" t="str">
        <x:v>是</x:v>
      </x:c>
    </x:row>
    <x:row r="4806">
      <x:c r="A4806" s="77" t="str">
        <x:v>6166</x:v>
      </x:c>
      <x:c r="B4806" s="77" t="str">
        <x:v>凌華</x:v>
      </x:c>
      <x:c r="C4806" s="125" t="n">
        <x:v>45689</x:v>
      </x:c>
      <x:c r="D4806" s="120" t="n">
        <x:v>836765</x:v>
      </x:c>
      <x:c r="E4806" s="120" t="n">
        <x:v>704469.031017224</x:v>
      </x:c>
      <x:c r="F4806" s="120" t="n">
        <x:v>645049.03172399</x:v>
      </x:c>
      <x:c r="G4806" s="120" t="n">
        <x:v>711071.2531609166</x:v>
      </x:c>
      <x:c r="H4806" s="119" t="n">
        <x:v>0.1581040901361506</x:v>
      </x:c>
      <x:c r="I4806" s="119" t="n">
        <x:f>IFERROR(ABS(F4806-D4806)/ABS(D4806),"")</x:f>
        <x:v>0.2291156636283903</x:v>
      </x:c>
      <x:c r="J4806" s="119" t="n">
        <x:f>IFERROR(ABS(G4806-D4806)/ABS(D4806),"")</x:f>
        <x:v>0.1502139153036795</x:v>
      </x:c>
      <x:c r="K4806" s="120" t="n">
        <x:f>E4806-D4806</x:f>
        <x:v>-132295.96898277604</x:v>
      </x:c>
      <x:c r="L4806" s="77" t="str">
        <x:v>weighted_hybrid</x:v>
      </x:c>
      <x:c r="M4806" s="77" t="str">
        <x:v>是</x:v>
      </x:c>
      <x:c r="N4806" s="77" t="str">
        <x:v>是</x:v>
      </x:c>
    </x:row>
    <x:row r="4807">
      <x:c r="A4807" s="77" t="str">
        <x:v>6166</x:v>
      </x:c>
      <x:c r="B4807" s="77" t="str">
        <x:v>凌華</x:v>
      </x:c>
      <x:c r="C4807" s="125" t="n">
        <x:v>45717</x:v>
      </x:c>
      <x:c r="D4807" s="120" t="n">
        <x:v>1110705</x:v>
      </x:c>
      <x:c r="E4807" s="120" t="n">
        <x:v>875471.2882776965</x:v>
      </x:c>
      <x:c r="F4807" s="120" t="n">
        <x:v>901307.1480348032</x:v>
      </x:c>
      <x:c r="G4807" s="120" t="n">
        <x:v>872600.6371935735</x:v>
      </x:c>
      <x:c r="H4807" s="119" t="n">
        <x:v>0.21178774897232255</x:v>
      </x:c>
      <x:c r="I4807" s="119" t="n">
        <x:f>IFERROR(ABS(F4807-D4807)/ABS(D4807),"")</x:f>
        <x:v>0.18852697337744656</x:v>
      </x:c>
      <x:c r="J4807" s="119" t="n">
        <x:f>IFERROR(ABS(G4807-D4807)/ABS(D4807),"")</x:f>
        <x:v>0.21437227959397542</x:v>
      </x:c>
      <x:c r="K4807" s="120" t="n">
        <x:f>E4807-D4807</x:f>
        <x:v>-235233.71172230353</x:v>
      </x:c>
      <x:c r="L4807" s="77" t="str">
        <x:v>weighted_hybrid</x:v>
      </x:c>
      <x:c r="M4807" s="77" t="str">
        <x:v>是</x:v>
      </x:c>
      <x:c r="N4807" s="77" t="str">
        <x:v>是</x:v>
      </x:c>
    </x:row>
    <x:row r="4808">
      <x:c r="A4808" s="77" t="str">
        <x:v>6166</x:v>
      </x:c>
      <x:c r="B4808" s="77" t="str">
        <x:v>凌華</x:v>
      </x:c>
      <x:c r="C4808" s="125" t="n">
        <x:v>45748</x:v>
      </x:c>
      <x:c r="D4808" s="120" t="n">
        <x:v>925910</x:v>
      </x:c>
      <x:c r="E4808" s="120" t="n">
        <x:v>1109816.5302350281</x:v>
      </x:c>
      <x:c r="F4808" s="120" t="n">
        <x:v>1056604.4779236852</x:v>
      </x:c>
      <x:c r="G4808" s="120" t="n">
        <x:v>1115728.980491844</x:v>
      </x:c>
      <x:c r="H4808" s="119" t="n">
        <x:v>0.1986224689602965</x:v>
      </x:c>
      <x:c r="I4808" s="119" t="n">
        <x:f>IFERROR(ABS(F4808-D4808)/ABS(D4808),"")</x:f>
        <x:v>0.14115246397996048</x:v>
      </x:c>
      <x:c r="J4808" s="119" t="n">
        <x:f>IFERROR(ABS(G4808-D4808)/ABS(D4808),"")</x:f>
        <x:v>0.20500802506922272</x:v>
      </x:c>
      <x:c r="K4808" s="120" t="n">
        <x:f>E4808-D4808</x:f>
        <x:v>183906.53023502813</x:v>
      </x:c>
      <x:c r="L4808" s="77" t="str">
        <x:v>weighted_hybrid</x:v>
      </x:c>
      <x:c r="M4808" s="77" t="str">
        <x:v>是</x:v>
      </x:c>
      <x:c r="N4808" s="77" t="str">
        <x:v>是</x:v>
      </x:c>
    </x:row>
    <x:row r="4809">
      <x:c r="A4809" s="77" t="str">
        <x:v>6166</x:v>
      </x:c>
      <x:c r="B4809" s="77" t="str">
        <x:v>凌華</x:v>
      </x:c>
      <x:c r="C4809" s="125" t="n">
        <x:v>45778</x:v>
      </x:c>
      <x:c r="D4809" s="120" t="n">
        <x:v>802647</x:v>
      </x:c>
      <x:c r="E4809" s="120" t="n">
        <x:v>1049836.2109365743</x:v>
      </x:c>
      <x:c r="F4809" s="120" t="n">
        <x:v>1120096.5001734907</x:v>
      </x:c>
      <x:c r="G4809" s="120" t="n">
        <x:v>1042029.5121324724</x:v>
      </x:c>
      <x:c r="H4809" s="119" t="n">
        <x:v>0.3079675261186727</x:v>
      </x:c>
      <x:c r="I4809" s="119" t="n">
        <x:f>IFERROR(ABS(F4809-D4809)/ABS(D4809),"")</x:f>
        <x:v>0.3955032538257674</x:v>
      </x:c>
      <x:c r="J4809" s="119" t="n">
        <x:f>IFERROR(ABS(G4809-D4809)/ABS(D4809),"")</x:f>
        <x:v>0.2982413341512176</x:v>
      </x:c>
      <x:c r="K4809" s="120" t="n">
        <x:f>E4809-D4809</x:f>
        <x:v>247189.21093657427</x:v>
      </x:c>
      <x:c r="L4809" s="77" t="str">
        <x:v>weighted_hybrid</x:v>
      </x:c>
      <x:c r="M4809" s="77" t="str">
        <x:v>是</x:v>
      </x:c>
      <x:c r="N4809" s="77" t="str">
        <x:v>是</x:v>
      </x:c>
    </x:row>
    <x:row r="4810">
      <x:c r="A4810" s="77" t="str">
        <x:v>6166</x:v>
      </x:c>
      <x:c r="B4810" s="77" t="str">
        <x:v>凌華</x:v>
      </x:c>
      <x:c r="C4810" s="125" t="n">
        <x:v>45809</x:v>
      </x:c>
      <x:c r="D4810" s="120" t="n">
        <x:v>1198081</x:v>
      </x:c>
      <x:c r="E4810" s="120" t="n">
        <x:v>871340.977376246</x:v>
      </x:c>
      <x:c r="F4810" s="120" t="n">
        <x:v>951757.584452218</x:v>
      </x:c>
      <x:c r="G4810" s="120" t="n">
        <x:v>862405.7988122491</x:v>
      </x:c>
      <x:c r="H4810" s="119" t="n">
        <x:v>0.27271947608196273</x:v>
      </x:c>
      <x:c r="I4810" s="119" t="n">
        <x:f>IFERROR(ABS(F4810-D4810)/ABS(D4810),"")</x:f>
        <x:v>0.20559829890281373</x:v>
      </x:c>
      <x:c r="J4810" s="119" t="n">
        <x:f>IFERROR(ABS(G4810-D4810)/ABS(D4810),"")</x:f>
        <x:v>0.28017738465742376</x:v>
      </x:c>
      <x:c r="K4810" s="120" t="n">
        <x:f>E4810-D4810</x:f>
        <x:v>-326740.022623754</x:v>
      </x:c>
      <x:c r="L4810" s="77" t="str">
        <x:v>weighted_hybrid</x:v>
      </x:c>
      <x:c r="M4810" s="77" t="str">
        <x:v>是</x:v>
      </x:c>
      <x:c r="N4810" s="77" t="str">
        <x:v>是</x:v>
      </x:c>
    </x:row>
    <x:row r="4811">
      <x:c r="A4811" s="77" t="str">
        <x:v>6166</x:v>
      </x:c>
      <x:c r="B4811" s="77" t="str">
        <x:v>凌華</x:v>
      </x:c>
      <x:c r="C4811" s="125" t="n">
        <x:v>45839</x:v>
      </x:c>
      <x:c r="D4811" s="120" t="n">
        <x:v>1032558</x:v>
      </x:c>
      <x:c r="E4811" s="120" t="n">
        <x:v>1052655.1229685885</x:v>
      </x:c>
      <x:c r="F4811" s="120" t="n">
        <x:v>928615.7960533178</x:v>
      </x:c>
      <x:c r="G4811" s="120" t="n">
        <x:v>1066437.2704036185</x:v>
      </x:c>
      <x:c r="H4811" s="119" t="n">
        <x:v>0.01946343253220496</x:v>
      </x:c>
      <x:c r="I4811" s="119" t="n">
        <x:f>IFERROR(ABS(F4811-D4811)/ABS(D4811),"")</x:f>
        <x:v>0.1006647606688265</x:v>
      </x:c>
      <x:c r="J4811" s="119" t="n">
        <x:f>IFERROR(ABS(G4811-D4811)/ABS(D4811),"")</x:f>
        <x:v>0.03281100955454169</x:v>
      </x:c>
      <x:c r="K4811" s="120" t="n">
        <x:f>E4811-D4811</x:f>
        <x:v>20097.12296858849</x:v>
      </x:c>
      <x:c r="L4811" s="77" t="str">
        <x:v>weighted_hybrid</x:v>
      </x:c>
      <x:c r="M4811" s="77" t="str">
        <x:v>是</x:v>
      </x:c>
      <x:c r="N4811" s="77" t="str">
        <x:v>是</x:v>
      </x:c>
    </x:row>
    <x:row r="4812">
      <x:c r="A4812" s="77" t="str">
        <x:v>6166</x:v>
      </x:c>
      <x:c r="B4812" s="77" t="str">
        <x:v>凌華</x:v>
      </x:c>
      <x:c r="C4812" s="125" t="n">
        <x:v>45870</x:v>
      </x:c>
      <x:c r="D4812" s="120" t="n">
        <x:v>1033987</x:v>
      </x:c>
      <x:c r="E4812" s="120" t="n">
        <x:v>974907.4860325293</x:v>
      </x:c>
      <x:c r="F4812" s="120" t="n">
        <x:v>943282.5057915977</x:v>
      </x:c>
      <x:c r="G4812" s="120" t="n">
        <x:v>978421.3727259662</x:v>
      </x:c>
      <x:c r="H4812" s="119" t="n">
        <x:v>0.05713757906769692</x:v>
      </x:c>
      <x:c r="I4812" s="119" t="n">
        <x:f>IFERROR(ABS(F4812-D4812)/ABS(D4812),"")</x:f>
        <x:v>0.0877230508782048</x:v>
      </x:c>
      <x:c r="J4812" s="119" t="n">
        <x:f>IFERROR(ABS(G4812-D4812)/ABS(D4812),"")</x:f>
        <x:v>0.05373919331097378</x:v>
      </x:c>
      <x:c r="K4812" s="120" t="n">
        <x:f>E4812-D4812</x:f>
        <x:v>-59079.51396747073</x:v>
      </x:c>
      <x:c r="L4812" s="77" t="str">
        <x:v>weighted_hybrid</x:v>
      </x:c>
      <x:c r="M4812" s="77" t="str">
        <x:v>是</x:v>
      </x:c>
      <x:c r="N4812" s="77" t="str">
        <x:v>是</x:v>
      </x:c>
    </x:row>
    <x:row r="4813">
      <x:c r="A4813" s="77" t="str">
        <x:v>6166</x:v>
      </x:c>
      <x:c r="B4813" s="77" t="str">
        <x:v>凌華</x:v>
      </x:c>
      <x:c r="C4813" s="125" t="n">
        <x:v>45901</x:v>
      </x:c>
      <x:c r="D4813" s="120" t="n">
        <x:v>1016467</x:v>
      </x:c>
      <x:c r="E4813" s="120" t="n">
        <x:v>1069691.6944846525</x:v>
      </x:c>
      <x:c r="F4813" s="120" t="n">
        <x:v>1027039.1464242492</x:v>
      </x:c>
      <x:c r="G4813" s="120" t="n">
        <x:v>1074430.8664913638</x:v>
      </x:c>
      <x:c r="H4813" s="119" t="n">
        <x:v>0.05236244214977219</x:v>
      </x:c>
      <x:c r="I4813" s="119" t="n">
        <x:f>IFERROR(ABS(F4813-D4813)/ABS(D4813),"")</x:f>
        <x:v>0.010400875212131002</x:v>
      </x:c>
      <x:c r="J4813" s="119" t="n">
        <x:f>IFERROR(ABS(G4813-D4813)/ABS(D4813),"")</x:f>
        <x:v>0.05702483847617665</x:v>
      </x:c>
      <x:c r="K4813" s="120" t="n">
        <x:f>E4813-D4813</x:f>
        <x:v>53224.694484652486</x:v>
      </x:c>
      <x:c r="L4813" s="77" t="str">
        <x:v>weighted_hybrid</x:v>
      </x:c>
      <x:c r="M4813" s="77" t="str">
        <x:v>是</x:v>
      </x:c>
      <x:c r="N4813" s="77" t="str">
        <x:v>是</x:v>
      </x:c>
    </x:row>
    <x:row r="4814">
      <x:c r="A4814" s="77" t="str">
        <x:v>6166</x:v>
      </x:c>
      <x:c r="B4814" s="77" t="str">
        <x:v>凌華</x:v>
      </x:c>
      <x:c r="C4814" s="125" t="n">
        <x:v>45931</x:v>
      </x:c>
      <x:c r="D4814" s="120" t="n">
        <x:v>972111</x:v>
      </x:c>
      <x:c r="E4814" s="120" t="n">
        <x:v>1035845.889338635</x:v>
      </x:c>
      <x:c r="F4814" s="120" t="n">
        <x:v>1087186.1410278876</x:v>
      </x:c>
      <x:c r="G4814" s="120" t="n">
        <x:v>1030141.4169287181</x:v>
      </x:c>
      <x:c r="H4814" s="119" t="n">
        <x:v>0.06556338662831201</x:v>
      </x:c>
      <x:c r="I4814" s="119" t="n">
        <x:f>IFERROR(ABS(F4814-D4814)/ABS(D4814),"")</x:f>
        <x:v>0.11837654447680108</x:v>
      </x:c>
      <x:c r="J4814" s="119" t="n">
        <x:f>IFERROR(ABS(G4814-D4814)/ABS(D4814),"")</x:f>
        <x:v>0.059695257978479924</x:v>
      </x:c>
      <x:c r="K4814" s="120" t="n">
        <x:f>E4814-D4814</x:f>
        <x:v>63734.889338635025</x:v>
      </x:c>
      <x:c r="L4814" s="77" t="str">
        <x:v>weighted_hybrid</x:v>
      </x:c>
      <x:c r="M4814" s="77" t="str">
        <x:v>是</x:v>
      </x:c>
      <x:c r="N4814" s="77" t="str">
        <x:v>是</x:v>
      </x:c>
    </x:row>
    <x:row r="4815">
      <x:c r="A4815" s="77" t="str">
        <x:v>6166</x:v>
      </x:c>
      <x:c r="B4815" s="77" t="str">
        <x:v>凌華</x:v>
      </x:c>
      <x:c r="C4815" s="125" t="n">
        <x:v>45962</x:v>
      </x:c>
      <x:c r="D4815" s="120" t="n">
        <x:v>1041008</x:v>
      </x:c>
      <x:c r="E4815" s="120" t="n">
        <x:v>996577.1671853426</x:v>
      </x:c>
      <x:c r="F4815" s="120" t="n">
        <x:v>1023503.8653292928</x:v>
      </x:c>
      <x:c r="G4815" s="120" t="n">
        <x:v>993585.3118360149</x:v>
      </x:c>
      <x:c r="H4815" s="119" t="n">
        <x:v>0.04268058729102693</x:v>
      </x:c>
      <x:c r="I4815" s="119" t="n">
        <x:f>IFERROR(ABS(F4815-D4815)/ABS(D4815),"")</x:f>
        <x:v>0.016814601492694738</x:v>
      </x:c>
      <x:c r="J4815" s="119" t="n">
        <x:f>IFERROR(ABS(G4815-D4815)/ABS(D4815),"")</x:f>
        <x:v>0.045554585713063825</x:v>
      </x:c>
      <x:c r="K4815" s="120" t="n">
        <x:f>E4815-D4815</x:f>
        <x:v>-44430.83281465736</x:v>
      </x:c>
      <x:c r="L4815" s="77" t="str">
        <x:v>weighted_hybrid</x:v>
      </x:c>
      <x:c r="M4815" s="77" t="str">
        <x:v>是</x:v>
      </x:c>
      <x:c r="N4815" s="77" t="str">
        <x:v>是</x:v>
      </x:c>
    </x:row>
    <x:row r="4816">
      <x:c r="A4816" s="77" t="str">
        <x:v>6166</x:v>
      </x:c>
      <x:c r="B4816" s="77" t="str">
        <x:v>凌華</x:v>
      </x:c>
      <x:c r="C4816" s="125" t="n">
        <x:v>45992</x:v>
      </x:c>
      <x:c r="D4816" s="120" t="n">
        <x:v>1103261</x:v>
      </x:c>
      <x:c r="E4816" s="120" t="n">
        <x:v>1379564.539198088</x:v>
      </x:c>
      <x:c r="F4816" s="120" t="n">
        <x:v>1701770.6789144208</x:v>
      </x:c>
      <x:c r="G4816" s="120" t="n">
        <x:v>1343763.8570073845</x:v>
      </x:c>
      <x:c r="H4816" s="119" t="n">
        <x:v>0.2504425872011138</x:v>
      </x:c>
      <x:c r="I4816" s="119" t="n">
        <x:f>IFERROR(ABS(F4816-D4816)/ABS(D4816),"")</x:f>
        <x:v>0.5424914674899419</x:v>
      </x:c>
      <x:c r="J4816" s="119" t="n">
        <x:f>IFERROR(ABS(G4816-D4816)/ABS(D4816),"")</x:f>
        <x:v>0.2179927116134664</x:v>
      </x:c>
      <x:c r="K4816" s="120" t="n">
        <x:f>E4816-D4816</x:f>
        <x:v>276303.539198088</x:v>
      </x:c>
      <x:c r="L4816" s="77" t="str">
        <x:v>weighted_hybrid</x:v>
      </x:c>
      <x:c r="M4816" s="77" t="str">
        <x:v>是</x:v>
      </x:c>
      <x:c r="N4816" s="77" t="str">
        <x:v>是</x:v>
      </x:c>
    </x:row>
    <x:row r="4817">
      <x:c r="A4817" s="77" t="str">
        <x:v>6167</x:v>
      </x:c>
      <x:c r="B4817" s="77" t="str">
        <x:v>久正</x:v>
      </x:c>
      <x:c r="C4817" s="125" t="n">
        <x:v>45658</x:v>
      </x:c>
      <x:c r="D4817" s="120" t="n">
        <x:v>98903</x:v>
      </x:c>
      <x:c r="E4817" s="120" t="n">
        <x:v>92101.94233550507</x:v>
      </x:c>
      <x:c r="F4817" s="120" t="n">
        <x:v>94271.68952668962</x:v>
      </x:c>
      <x:c r="G4817" s="120" t="n">
        <x:v>91860.85931426234</x:v>
      </x:c>
      <x:c r="H4817" s="119" t="n">
        <x:v>0.06876492790405683</x:v>
      </x:c>
      <x:c r="I4817" s="119" t="n">
        <x:f>IFERROR(ABS(F4817-D4817)/ABS(D4817),"")</x:f>
        <x:v>0.046826794670640756</x:v>
      </x:c>
      <x:c r="J4817" s="119" t="n">
        <x:f>IFERROR(ABS(G4817-D4817)/ABS(D4817),"")</x:f>
        <x:v>0.07120249826332525</x:v>
      </x:c>
      <x:c r="K4817" s="120" t="n">
        <x:f>E4817-D4817</x:f>
        <x:v>-6801.057664494932</x:v>
      </x:c>
      <x:c r="L4817" s="77" t="str">
        <x:v>weighted_hybrid</x:v>
      </x:c>
      <x:c r="M4817" s="77" t="str">
        <x:v>是</x:v>
      </x:c>
      <x:c r="N4817" s="77" t="str">
        <x:v>是</x:v>
      </x:c>
    </x:row>
    <x:row r="4818">
      <x:c r="A4818" s="77" t="str">
        <x:v>6167</x:v>
      </x:c>
      <x:c r="B4818" s="77" t="str">
        <x:v>久正</x:v>
      </x:c>
      <x:c r="C4818" s="125" t="n">
        <x:v>45689</x:v>
      </x:c>
      <x:c r="D4818" s="120" t="n">
        <x:v>79208</x:v>
      </x:c>
      <x:c r="E4818" s="120" t="n">
        <x:v>76357.51954293219</x:v>
      </x:c>
      <x:c r="F4818" s="120" t="n">
        <x:v>61184.84576032392</x:v>
      </x:c>
      <x:c r="G4818" s="120" t="n">
        <x:v>78043.37218544421</x:v>
      </x:c>
      <x:c r="H4818" s="119" t="n">
        <x:v>0.03598727978320131</x:v>
      </x:c>
      <x:c r="I4818" s="119" t="n">
        <x:f>IFERROR(ABS(F4818-D4818)/ABS(D4818),"")</x:f>
        <x:v>0.22754209473381576</x:v>
      </x:c>
      <x:c r="J4818" s="119" t="n">
        <x:f>IFERROR(ABS(G4818-D4818)/ABS(D4818),"")</x:f>
        <x:v>0.01470341145535537</x:v>
      </x:c>
      <x:c r="K4818" s="120" t="n">
        <x:f>E4818-D4818</x:f>
        <x:v>-2850.4804570678098</x:v>
      </x:c>
      <x:c r="L4818" s="77" t="str">
        <x:v>weighted_hybrid</x:v>
      </x:c>
      <x:c r="M4818" s="77" t="str">
        <x:v>是</x:v>
      </x:c>
      <x:c r="N4818" s="77" t="str">
        <x:v>是</x:v>
      </x:c>
    </x:row>
    <x:row r="4819">
      <x:c r="A4819" s="77" t="str">
        <x:v>6167</x:v>
      </x:c>
      <x:c r="B4819" s="77" t="str">
        <x:v>久正</x:v>
      </x:c>
      <x:c r="C4819" s="125" t="n">
        <x:v>45717</x:v>
      </x:c>
      <x:c r="D4819" s="120" t="n">
        <x:v>74439</x:v>
      </x:c>
      <x:c r="E4819" s="120" t="n">
        <x:v>72317.03577346685</x:v>
      </x:c>
      <x:c r="F4819" s="120" t="n">
        <x:v>80715.42179892506</x:v>
      </x:c>
      <x:c r="G4819" s="120" t="n">
        <x:v>71383.88177063815</x:v>
      </x:c>
      <x:c r="H4819" s="119" t="n">
        <x:v>0.028506081845983286</x:v>
      </x:c>
      <x:c r="I4819" s="119" t="n">
        <x:f>IFERROR(ABS(F4819-D4819)/ABS(D4819),"")</x:f>
        <x:v>0.08431630998435043</x:v>
      </x:c>
      <x:c r="J4819" s="119" t="n">
        <x:f>IFERROR(ABS(G4819-D4819)/ABS(D4819),"")</x:f>
        <x:v>0.04104190316046491</x:v>
      </x:c>
      <x:c r="K4819" s="120" t="n">
        <x:f>E4819-D4819</x:f>
        <x:v>-2121.9642265331495</x:v>
      </x:c>
      <x:c r="L4819" s="77" t="str">
        <x:v>weighted_hybrid</x:v>
      </x:c>
      <x:c r="M4819" s="77" t="str">
        <x:v>是</x:v>
      </x:c>
      <x:c r="N4819" s="77" t="str">
        <x:v>是</x:v>
      </x:c>
    </x:row>
    <x:row r="4820">
      <x:c r="A4820" s="77" t="str">
        <x:v>6167</x:v>
      </x:c>
      <x:c r="B4820" s="77" t="str">
        <x:v>久正</x:v>
      </x:c>
      <x:c r="C4820" s="125" t="n">
        <x:v>45748</x:v>
      </x:c>
      <x:c r="D4820" s="120" t="n">
        <x:v>109339</x:v>
      </x:c>
      <x:c r="E4820" s="120" t="n">
        <x:v>73229.60620838065</x:v>
      </x:c>
      <x:c r="F4820" s="120" t="n">
        <x:v>72933.39228814973</x:v>
      </x:c>
      <x:c r="G4820" s="120" t="n">
        <x:v>73262.51886618408</x:v>
      </x:c>
      <x:c r="H4820" s="119" t="n">
        <x:v>0.3302517289495912</x:v>
      </x:c>
      <x:c r="I4820" s="119" t="n">
        <x:f>IFERROR(ABS(F4820-D4820)/ABS(D4820),"")</x:f>
        <x:v>0.3329608621978459</x:v>
      </x:c>
      <x:c r="J4820" s="119" t="n">
        <x:f>IFERROR(ABS(G4820-D4820)/ABS(D4820),"")</x:f>
        <x:v>0.3299507141442296</x:v>
      </x:c>
      <x:c r="K4820" s="120" t="n">
        <x:f>E4820-D4820</x:f>
        <x:v>-36109.39379161935</x:v>
      </x:c>
      <x:c r="L4820" s="77" t="str">
        <x:v>weighted_hybrid</x:v>
      </x:c>
      <x:c r="M4820" s="77" t="str">
        <x:v>是</x:v>
      </x:c>
      <x:c r="N4820" s="77" t="str">
        <x:v>是</x:v>
      </x:c>
    </x:row>
    <x:row r="4821">
      <x:c r="A4821" s="77" t="str">
        <x:v>6167</x:v>
      </x:c>
      <x:c r="B4821" s="77" t="str">
        <x:v>久正</x:v>
      </x:c>
      <x:c r="C4821" s="125" t="n">
        <x:v>45778</x:v>
      </x:c>
      <x:c r="D4821" s="120" t="n">
        <x:v>101296</x:v>
      </x:c>
      <x:c r="E4821" s="120" t="n">
        <x:v>87031.89719499573</x:v>
      </x:c>
      <x:c r="F4821" s="120" t="n">
        <x:v>89131.50822308162</x:v>
      </x:c>
      <x:c r="G4821" s="120" t="n">
        <x:v>86798.60708076396</x:v>
      </x:c>
      <x:c r="H4821" s="119" t="n">
        <x:v>0.14081605201591638</x:v>
      </x:c>
      <x:c r="I4821" s="119" t="n">
        <x:f>IFERROR(ABS(F4821-D4821)/ABS(D4821),"")</x:f>
        <x:v>0.12008856990323785</x:v>
      </x:c>
      <x:c r="J4821" s="119" t="n">
        <x:f>IFERROR(ABS(G4821-D4821)/ABS(D4821),"")</x:f>
        <x:v>0.14311910558399185</x:v>
      </x:c>
      <x:c r="K4821" s="120" t="n">
        <x:f>E4821-D4821</x:f>
        <x:v>-14264.102805004266</x:v>
      </x:c>
      <x:c r="L4821" s="77" t="str">
        <x:v>weighted_hybrid</x:v>
      </x:c>
      <x:c r="M4821" s="77" t="str">
        <x:v>是</x:v>
      </x:c>
      <x:c r="N4821" s="77" t="str">
        <x:v>是</x:v>
      </x:c>
    </x:row>
    <x:row r="4822">
      <x:c r="A4822" s="77" t="str">
        <x:v>6167</x:v>
      </x:c>
      <x:c r="B4822" s="77" t="str">
        <x:v>久正</x:v>
      </x:c>
      <x:c r="C4822" s="125" t="n">
        <x:v>45809</x:v>
      </x:c>
      <x:c r="D4822" s="120" t="n">
        <x:v>114573</x:v>
      </x:c>
      <x:c r="E4822" s="120" t="n">
        <x:v>98905.04446342305</x:v>
      </x:c>
      <x:c r="F4822" s="120" t="n">
        <x:v>102435.2708536045</x:v>
      </x:c>
      <x:c r="G4822" s="120" t="n">
        <x:v>98512.79708673623</x:v>
      </x:c>
      <x:c r="H4822" s="119" t="n">
        <x:v>0.13675085348709512</x:v>
      </x:c>
      <x:c r="I4822" s="119" t="n">
        <x:f>IFERROR(ABS(F4822-D4822)/ABS(D4822),"")</x:f>
        <x:v>0.10593882630633311</x:v>
      </x:c>
      <x:c r="J4822" s="119" t="n">
        <x:f>IFERROR(ABS(G4822-D4822)/ABS(D4822),"")</x:f>
        <x:v>0.1401744120627353</x:v>
      </x:c>
      <x:c r="K4822" s="120" t="n">
        <x:f>E4822-D4822</x:f>
        <x:v>-15667.955536576948</x:v>
      </x:c>
      <x:c r="L4822" s="77" t="str">
        <x:v>weighted_hybrid</x:v>
      </x:c>
      <x:c r="M4822" s="77" t="str">
        <x:v>是</x:v>
      </x:c>
      <x:c r="N4822" s="77" t="str">
        <x:v>是</x:v>
      </x:c>
    </x:row>
    <x:row r="4823">
      <x:c r="A4823" s="77" t="str">
        <x:v>6167</x:v>
      </x:c>
      <x:c r="B4823" s="77" t="str">
        <x:v>久正</x:v>
      </x:c>
      <x:c r="C4823" s="125" t="n">
        <x:v>45839</x:v>
      </x:c>
      <x:c r="D4823" s="120" t="n">
        <x:v>113959</x:v>
      </x:c>
      <x:c r="E4823" s="120" t="n">
        <x:v>101494.68191126172</x:v>
      </x:c>
      <x:c r="F4823" s="120" t="n">
        <x:v>99219.47352239156</x:v>
      </x:c>
      <x:c r="G4823" s="120" t="n">
        <x:v>101747.48284335839</x:v>
      </x:c>
      <x:c r="H4823" s="119" t="n">
        <x:v>0.10937546037380354</x:v>
      </x:c>
      <x:c r="I4823" s="119" t="n">
        <x:f>IFERROR(ABS(F4823-D4823)/ABS(D4823),"")</x:f>
        <x:v>0.12934060914546844</x:v>
      </x:c>
      <x:c r="J4823" s="119" t="n">
        <x:f>IFERROR(ABS(G4823-D4823)/ABS(D4823),"")</x:f>
        <x:v>0.10715711051028537</x:v>
      </x:c>
      <x:c r="K4823" s="120" t="n">
        <x:f>E4823-D4823</x:f>
        <x:v>-12464.318088738277</x:v>
      </x:c>
      <x:c r="L4823" s="77" t="str">
        <x:v>weighted_hybrid</x:v>
      </x:c>
      <x:c r="M4823" s="77" t="str">
        <x:v>是</x:v>
      </x:c>
      <x:c r="N4823" s="77" t="str">
        <x:v>是</x:v>
      </x:c>
    </x:row>
    <x:row r="4824">
      <x:c r="A4824" s="77" t="str">
        <x:v>6167</x:v>
      </x:c>
      <x:c r="B4824" s="77" t="str">
        <x:v>久正</x:v>
      </x:c>
      <x:c r="C4824" s="125" t="n">
        <x:v>45870</x:v>
      </x:c>
      <x:c r="D4824" s="120" t="n">
        <x:v>94108</x:v>
      </x:c>
      <x:c r="E4824" s="120" t="n">
        <x:v>140870.2173512712</x:v>
      </x:c>
      <x:c r="F4824" s="120" t="n">
        <x:v>182787.76994294007</x:v>
      </x:c>
      <x:c r="G4824" s="120" t="n">
        <x:v>136212.71150775242</x:v>
      </x:c>
      <x:c r="H4824" s="119" t="n">
        <x:v>0.4968994915551408</x:v>
      </x:c>
      <x:c r="I4824" s="119" t="n">
        <x:f>IFERROR(ABS(F4824-D4824)/ABS(D4824),"")</x:f>
        <x:v>0.9423191433559321</x:v>
      </x:c>
      <x:c r="J4824" s="119" t="n">
        <x:f>IFERROR(ABS(G4824-D4824)/ABS(D4824),"")</x:f>
        <x:v>0.4474084191328306</x:v>
      </x:c>
      <x:c r="K4824" s="120" t="n">
        <x:f>E4824-D4824</x:f>
        <x:v>46762.21735127119</x:v>
      </x:c>
      <x:c r="L4824" s="77" t="str">
        <x:v>weighted_hybrid</x:v>
      </x:c>
      <x:c r="M4824" s="77" t="str">
        <x:v>是</x:v>
      </x:c>
      <x:c r="N4824" s="77" t="str">
        <x:v>是</x:v>
      </x:c>
    </x:row>
    <x:row r="4825">
      <x:c r="A4825" s="77" t="str">
        <x:v>6167</x:v>
      </x:c>
      <x:c r="B4825" s="77" t="str">
        <x:v>久正</x:v>
      </x:c>
      <x:c r="C4825" s="125" t="n">
        <x:v>45901</x:v>
      </x:c>
      <x:c r="D4825" s="120" t="n">
        <x:v>128287</x:v>
      </x:c>
      <x:c r="E4825" s="120" t="n">
        <x:v>142721.67835060024</x:v>
      </x:c>
      <x:c r="F4825" s="120" t="n">
        <x:v>137759.7228435192</x:v>
      </x:c>
      <x:c r="G4825" s="120" t="n">
        <x:v>143273.00674027592</x:v>
      </x:c>
      <x:c r="H4825" s="119" t="n">
        <x:v>0.11251863673326401</x:v>
      </x:c>
      <x:c r="I4825" s="119" t="n">
        <x:f>IFERROR(ABS(F4825-D4825)/ABS(D4825),"")</x:f>
        <x:v>0.0738400839018701</x:v>
      </x:c>
      <x:c r="J4825" s="119" t="n">
        <x:f>IFERROR(ABS(G4825-D4825)/ABS(D4825),"")</x:f>
        <x:v>0.11681625371453004</x:v>
      </x:c>
      <x:c r="K4825" s="120" t="n">
        <x:f>E4825-D4825</x:f>
        <x:v>14434.67835060024</x:v>
      </x:c>
      <x:c r="L4825" s="77" t="str">
        <x:v>weighted_hybrid</x:v>
      </x:c>
      <x:c r="M4825" s="77" t="str">
        <x:v>是</x:v>
      </x:c>
      <x:c r="N4825" s="77" t="str">
        <x:v>是</x:v>
      </x:c>
    </x:row>
    <x:row r="4826">
      <x:c r="A4826" s="77" t="str">
        <x:v>6167</x:v>
      </x:c>
      <x:c r="B4826" s="77" t="str">
        <x:v>久正</x:v>
      </x:c>
      <x:c r="C4826" s="125" t="n">
        <x:v>45931</x:v>
      </x:c>
      <x:c r="D4826" s="120" t="n">
        <x:v>87265</x:v>
      </x:c>
      <x:c r="E4826" s="120" t="n">
        <x:v>132177.1528991709</x:v>
      </x:c>
      <x:c r="F4826" s="120" t="n">
        <x:v>135221.089103337</x:v>
      </x:c>
      <x:c r="G4826" s="120" t="n">
        <x:v>131838.93776537466</x:v>
      </x:c>
      <x:c r="H4826" s="119" t="n">
        <x:v>0.5146639878435902</x:v>
      </x:c>
      <x:c r="I4826" s="119" t="n">
        <x:f>IFERROR(ABS(F4826-D4826)/ABS(D4826),"")</x:f>
        <x:v>0.5495455119846101</x:v>
      </x:c>
      <x:c r="J4826" s="119" t="n">
        <x:f>IFERROR(ABS(G4826-D4826)/ABS(D4826),"")</x:f>
        <x:v>0.5107882629390325</x:v>
      </x:c>
      <x:c r="K4826" s="120" t="n">
        <x:f>E4826-D4826</x:f>
        <x:v>44912.152899170906</x:v>
      </x:c>
      <x:c r="L4826" s="77" t="str">
        <x:v>weighted_hybrid</x:v>
      </x:c>
      <x:c r="M4826" s="77" t="str">
        <x:v>是</x:v>
      </x:c>
      <x:c r="N4826" s="77" t="str">
        <x:v>是</x:v>
      </x:c>
    </x:row>
    <x:row r="4827">
      <x:c r="A4827" s="77" t="str">
        <x:v>6167</x:v>
      </x:c>
      <x:c r="B4827" s="77" t="str">
        <x:v>久正</x:v>
      </x:c>
      <x:c r="C4827" s="125" t="n">
        <x:v>45962</x:v>
      </x:c>
      <x:c r="D4827" s="120" t="n">
        <x:v>92647</x:v>
      </x:c>
      <x:c r="E4827" s="120" t="n">
        <x:v>89580.87869756974</x:v>
      </x:c>
      <x:c r="F4827" s="120" t="n">
        <x:v>67039.13694570698</x:v>
      </x:c>
      <x:c r="G4827" s="120" t="n">
        <x:v>92085.51666999893</x:v>
      </x:c>
      <x:c r="H4827" s="119" t="n">
        <x:v>0.03309466364189079</x:v>
      </x:c>
      <x:c r="I4827" s="119" t="n">
        <x:f>IFERROR(ABS(F4827-D4827)/ABS(D4827),"")</x:f>
        <x:v>0.27640250687332585</x:v>
      </x:c>
      <x:c r="J4827" s="119" t="n">
        <x:f>IFERROR(ABS(G4827-D4827)/ABS(D4827),"")</x:f>
        <x:v>0.00606045883839806</x:v>
      </x:c>
      <x:c r="K4827" s="120" t="n">
        <x:f>E4827-D4827</x:f>
        <x:v>-3066.121302430256</x:v>
      </x:c>
      <x:c r="L4827" s="77" t="str">
        <x:v>weighted_hybrid</x:v>
      </x:c>
      <x:c r="M4827" s="77" t="str">
        <x:v>是</x:v>
      </x:c>
      <x:c r="N4827" s="77" t="str">
        <x:v>是</x:v>
      </x:c>
    </x:row>
    <x:row r="4828">
      <x:c r="A4828" s="77" t="str">
        <x:v>6167</x:v>
      </x:c>
      <x:c r="B4828" s="77" t="str">
        <x:v>久正</x:v>
      </x:c>
      <x:c r="C4828" s="125" t="n">
        <x:v>45992</x:v>
      </x:c>
      <x:c r="D4828" s="120" t="n">
        <x:v>117738</x:v>
      </x:c>
      <x:c r="E4828" s="120" t="n">
        <x:v>82620.3336499684</x:v>
      </x:c>
      <x:c r="F4828" s="120" t="n">
        <x:v>71400.31766798423</x:v>
      </x:c>
      <x:c r="G4828" s="120" t="n">
        <x:v>83867.00209241107</x:v>
      </x:c>
      <x:c r="H4828" s="119" t="n">
        <x:v>0.29826960157325255</x:v>
      </x:c>
      <x:c r="I4828" s="119" t="n">
        <x:f>IFERROR(ABS(F4828-D4828)/ABS(D4828),"")</x:f>
        <x:v>0.39356607324751375</x:v>
      </x:c>
      <x:c r="J4828" s="119" t="n">
        <x:f>IFERROR(ABS(G4828-D4828)/ABS(D4828),"")</x:f>
        <x:v>0.2876811047205569</x:v>
      </x:c>
      <x:c r="K4828" s="120" t="n">
        <x:f>E4828-D4828</x:f>
        <x:v>-35117.666350031606</x:v>
      </x:c>
      <x:c r="L4828" s="77" t="str">
        <x:v>weighted_hybrid</x:v>
      </x:c>
      <x:c r="M4828" s="77" t="str">
        <x:v>是</x:v>
      </x:c>
      <x:c r="N4828" s="77" t="str">
        <x:v>是</x:v>
      </x:c>
    </x:row>
    <x:row r="4829">
      <x:c r="A4829" s="77" t="str">
        <x:v>6169</x:v>
      </x:c>
      <x:c r="B4829" s="77" t="str">
        <x:v>昱泉</x:v>
      </x:c>
      <x:c r="C4829" s="125" t="n">
        <x:v>45658</x:v>
      </x:c>
      <x:c r="D4829" s="120" t="n">
        <x:v>2776</x:v>
      </x:c>
      <x:c r="E4829" s="120" t="n">
        <x:v>1928.6602837005807</x:v>
      </x:c>
      <x:c r="F4829" s="120" t="n">
        <x:v>1962.098908906817</x:v>
      </x:c>
      <x:c r="G4829" s="120" t="n">
        <x:v>1924.944880899888</x:v>
      </x:c>
      <x:c r="H4829" s="119" t="n">
        <x:v>0.30523764996376773</x:v>
      </x:c>
      <x:c r="I4829" s="119" t="n">
        <x:f>IFERROR(ABS(F4829-D4829)/ABS(D4829),"")</x:f>
        <x:v>0.2931920356963915</x:v>
      </x:c>
      <x:c r="J4829" s="119" t="n">
        <x:f>IFERROR(ABS(G4829-D4829)/ABS(D4829),"")</x:f>
        <x:v>0.3065760515490317</x:v>
      </x:c>
      <x:c r="K4829" s="120" t="n">
        <x:f>E4829-D4829</x:f>
        <x:v>-847.3397162994193</x:v>
      </x:c>
      <x:c r="L4829" s="77" t="str">
        <x:v>weighted_hybrid</x:v>
      </x:c>
      <x:c r="M4829" s="77" t="str">
        <x:v>是</x:v>
      </x:c>
      <x:c r="N4829" s="77" t="str">
        <x:v>是</x:v>
      </x:c>
    </x:row>
    <x:row r="4830">
      <x:c r="A4830" s="77" t="str">
        <x:v>6169</x:v>
      </x:c>
      <x:c r="B4830" s="77" t="str">
        <x:v>昱泉</x:v>
      </x:c>
      <x:c r="C4830" s="125" t="n">
        <x:v>45689</x:v>
      </x:c>
      <x:c r="D4830" s="120" t="n">
        <x:v>2780</x:v>
      </x:c>
      <x:c r="E4830" s="120" t="n">
        <x:v>2284.4076474905705</x:v>
      </x:c>
      <x:c r="F4830" s="120" t="n">
        <x:v>1753.0938030001028</x:v>
      </x:c>
      <x:c r="G4830" s="120" t="n">
        <x:v>2343.4425191006226</x:v>
      </x:c>
      <x:c r="H4830" s="119" t="n">
        <x:v>0.17827063039907537</x:v>
      </x:c>
      <x:c r="I4830" s="119" t="n">
        <x:f>IFERROR(ABS(F4830-D4830)/ABS(D4830),"")</x:f>
        <x:v>0.3693907183452868</x:v>
      </x:c>
      <x:c r="J4830" s="119" t="n">
        <x:f>IFERROR(ABS(G4830-D4830)/ABS(D4830),"")</x:f>
        <x:v>0.1570350650717185</x:v>
      </x:c>
      <x:c r="K4830" s="120" t="n">
        <x:f>E4830-D4830</x:f>
        <x:v>-495.5923525094295</x:v>
      </x:c>
      <x:c r="L4830" s="77" t="str">
        <x:v>weighted_hybrid</x:v>
      </x:c>
      <x:c r="M4830" s="77" t="str">
        <x:v>是</x:v>
      </x:c>
      <x:c r="N4830" s="77" t="str">
        <x:v>是</x:v>
      </x:c>
    </x:row>
    <x:row r="4831">
      <x:c r="A4831" s="77" t="str">
        <x:v>6169</x:v>
      </x:c>
      <x:c r="B4831" s="77" t="str">
        <x:v>昱泉</x:v>
      </x:c>
      <x:c r="C4831" s="125" t="n">
        <x:v>45717</x:v>
      </x:c>
      <x:c r="D4831" s="120" t="n">
        <x:v>5784</x:v>
      </x:c>
      <x:c r="E4831" s="120" t="n">
        <x:v>2752.883807086648</x:v>
      </x:c>
      <x:c r="F4831" s="120" t="n">
        <x:v>2376.897251546569</x:v>
      </x:c>
      <x:c r="G4831" s="120" t="n">
        <x:v>2794.6600910355455</x:v>
      </x:c>
      <x:c r="H4831" s="119" t="n">
        <x:v>0.5240519005728478</x:v>
      </x:c>
      <x:c r="I4831" s="119" t="n">
        <x:f>IFERROR(ABS(F4831-D4831)/ABS(D4831),"")</x:f>
        <x:v>0.5890564917796388</x:v>
      </x:c>
      <x:c r="J4831" s="119" t="n">
        <x:f>IFERROR(ABS(G4831-D4831)/ABS(D4831),"")</x:f>
        <x:v>0.5168291682165378</x:v>
      </x:c>
      <x:c r="K4831" s="120" t="n">
        <x:f>E4831-D4831</x:f>
        <x:v>-3031.116192913352</x:v>
      </x:c>
      <x:c r="L4831" s="77" t="str">
        <x:v>weighted_hybrid</x:v>
      </x:c>
      <x:c r="M4831" s="77" t="str">
        <x:v>是</x:v>
      </x:c>
      <x:c r="N4831" s="77" t="str">
        <x:v>是</x:v>
      </x:c>
    </x:row>
    <x:row r="4832">
      <x:c r="A4832" s="77" t="str">
        <x:v>6169</x:v>
      </x:c>
      <x:c r="B4832" s="77" t="str">
        <x:v>昱泉</x:v>
      </x:c>
      <x:c r="C4832" s="125" t="n">
        <x:v>45748</x:v>
      </x:c>
      <x:c r="D4832" s="120" t="n">
        <x:v>3259</x:v>
      </x:c>
      <x:c r="E4832" s="120" t="n">
        <x:v>4076.290762901102</x:v>
      </x:c>
      <x:c r="F4832" s="120" t="n">
        <x:v>3444.824563536348</x:v>
      </x:c>
      <x:c r="G4832" s="120" t="n">
        <x:v>4146.45367394163</x:v>
      </x:c>
      <x:c r="H4832" s="119" t="n">
        <x:v>0.2507796142685186</x:v>
      </x:c>
      <x:c r="I4832" s="119" t="n">
        <x:f>IFERROR(ABS(F4832-D4832)/ABS(D4832),"")</x:f>
        <x:v>0.05701889031492722</x:v>
      </x:c>
      <x:c r="J4832" s="119" t="n">
        <x:f>IFERROR(ABS(G4832-D4832)/ABS(D4832),"")</x:f>
        <x:v>0.27230858359669524</x:v>
      </x:c>
      <x:c r="K4832" s="120" t="n">
        <x:f>E4832-D4832</x:f>
        <x:v>817.290762901102</x:v>
      </x:c>
      <x:c r="L4832" s="77" t="str">
        <x:v>weighted_hybrid</x:v>
      </x:c>
      <x:c r="M4832" s="77" t="str">
        <x:v>是</x:v>
      </x:c>
      <x:c r="N4832" s="77" t="str">
        <x:v>是</x:v>
      </x:c>
    </x:row>
    <x:row r="4833">
      <x:c r="A4833" s="77" t="str">
        <x:v>6169</x:v>
      </x:c>
      <x:c r="B4833" s="77" t="str">
        <x:v>昱泉</x:v>
      </x:c>
      <x:c r="C4833" s="125" t="n">
        <x:v>45778</x:v>
      </x:c>
      <x:c r="D4833" s="120" t="n">
        <x:v>1880</x:v>
      </x:c>
      <x:c r="E4833" s="120" t="n">
        <x:v>3524.342121962838</x:v>
      </x:c>
      <x:c r="F4833" s="120" t="n">
        <x:v>4816.840157414447</x:v>
      </x:c>
      <x:c r="G4833" s="120" t="n">
        <x:v>3380.7312291348812</x:v>
      </x:c>
      <x:c r="H4833" s="119" t="n">
        <x:v>0.87465006487385</x:v>
      </x:c>
      <x:c r="I4833" s="119" t="n">
        <x:f>IFERROR(ABS(F4833-D4833)/ABS(D4833),"")</x:f>
        <x:v>1.5621490199013017</x:v>
      </x:c>
      <x:c r="J4833" s="119" t="n">
        <x:f>IFERROR(ABS(G4833-D4833)/ABS(D4833),"")</x:f>
        <x:v>0.7982612920930219</x:v>
      </x:c>
      <x:c r="K4833" s="120" t="n">
        <x:f>E4833-D4833</x:f>
        <x:v>1644.342121962838</x:v>
      </x:c>
      <x:c r="L4833" s="77" t="str">
        <x:v>weighted_hybrid</x:v>
      </x:c>
      <x:c r="M4833" s="77" t="str">
        <x:v>是</x:v>
      </x:c>
      <x:c r="N4833" s="77" t="str">
        <x:v>是</x:v>
      </x:c>
    </x:row>
    <x:row r="4834">
      <x:c r="A4834" s="77" t="str">
        <x:v>6169</x:v>
      </x:c>
      <x:c r="B4834" s="77" t="str">
        <x:v>昱泉</x:v>
      </x:c>
      <x:c r="C4834" s="125" t="n">
        <x:v>45809</x:v>
      </x:c>
      <x:c r="D4834" s="120" t="n">
        <x:v>2465</x:v>
      </x:c>
      <x:c r="E4834" s="120" t="n">
        <x:v>2490.6454070589166</x:v>
      </x:c>
      <x:c r="F4834" s="120" t="n">
        <x:v>2083.284535573991</x:v>
      </x:c>
      <x:c r="G4834" s="120" t="n">
        <x:v>2535.9077261127973</x:v>
      </x:c>
      <x:c r="H4834" s="119" t="n">
        <x:v>0.010403816251081782</x:v>
      </x:c>
      <x:c r="I4834" s="119" t="n">
        <x:f>IFERROR(ABS(F4834-D4834)/ABS(D4834),"")</x:f>
        <x:v>0.1548541437833708</x:v>
      </x:c>
      <x:c r="J4834" s="119" t="n">
        <x:f>IFERROR(ABS(G4834-D4834)/ABS(D4834),"")</x:f>
        <x:v>0.028765811810465423</x:v>
      </x:c>
      <x:c r="K4834" s="120" t="n">
        <x:f>E4834-D4834</x:f>
        <x:v>25.64540705891659</x:v>
      </x:c>
      <x:c r="L4834" s="77" t="str">
        <x:v>weighted_hybrid</x:v>
      </x:c>
      <x:c r="M4834" s="77" t="str">
        <x:v>是</x:v>
      </x:c>
      <x:c r="N4834" s="77" t="str">
        <x:v>是</x:v>
      </x:c>
    </x:row>
    <x:row r="4835">
      <x:c r="A4835" s="77" t="str">
        <x:v>6169</x:v>
      </x:c>
      <x:c r="B4835" s="77" t="str">
        <x:v>昱泉</x:v>
      </x:c>
      <x:c r="C4835" s="125" t="n">
        <x:v>45839</x:v>
      </x:c>
      <x:c r="D4835" s="120" t="n">
        <x:v>3062</x:v>
      </x:c>
      <x:c r="E4835" s="120" t="n">
        <x:v>2330.125817169679</x:v>
      </x:c>
      <x:c r="F4835" s="120" t="n">
        <x:v>1409.2435394303925</x:v>
      </x:c>
      <x:c r="G4835" s="120" t="n">
        <x:v>2432.446070251822</x:v>
      </x:c>
      <x:c r="H4835" s="119" t="n">
        <x:v>0.23901834840964106</x:v>
      </x:c>
      <x:c r="I4835" s="119" t="n">
        <x:f>IFERROR(ABS(F4835-D4835)/ABS(D4835),"")</x:f>
        <x:v>0.5397637036478143</x:v>
      </x:c>
      <x:c r="J4835" s="119" t="n">
        <x:f>IFERROR(ABS(G4835-D4835)/ABS(D4835),"")</x:f>
        <x:v>0.20560219782762174</x:v>
      </x:c>
      <x:c r="K4835" s="120" t="n">
        <x:f>E4835-D4835</x:f>
        <x:v>-731.8741828303209</x:v>
      </x:c>
      <x:c r="L4835" s="77" t="str">
        <x:v>weighted_hybrid</x:v>
      </x:c>
      <x:c r="M4835" s="77" t="str">
        <x:v>是</x:v>
      </x:c>
      <x:c r="N4835" s="77" t="str">
        <x:v>是</x:v>
      </x:c>
    </x:row>
    <x:row r="4836">
      <x:c r="A4836" s="77" t="str">
        <x:v>6169</x:v>
      </x:c>
      <x:c r="B4836" s="77" t="str">
        <x:v>昱泉</x:v>
      </x:c>
      <x:c r="C4836" s="125" t="n">
        <x:v>45870</x:v>
      </x:c>
      <x:c r="D4836" s="120" t="n">
        <x:v>489</x:v>
      </x:c>
      <x:c r="E4836" s="120" t="n">
        <x:v>2789.3431019361615</x:v>
      </x:c>
      <x:c r="F4836" s="120" t="n">
        <x:v>3232.3553953158525</x:v>
      </x:c>
      <x:c r="G4836" s="120" t="n">
        <x:v>2740.119513782862</x:v>
      </x:c>
      <x:c r="H4836" s="119" t="n">
        <x:v>4.7041781225688375</x:v>
      </x:c>
      <x:c r="I4836" s="119" t="n">
        <x:f>IFERROR(ABS(F4836-D4836)/ABS(D4836),"")</x:f>
        <x:v>5.610133732752255</x:v>
      </x:c>
      <x:c r="J4836" s="119" t="n">
        <x:f>IFERROR(ABS(G4836-D4836)/ABS(D4836),"")</x:f>
        <x:v>4.603516388104013</x:v>
      </x:c>
      <x:c r="K4836" s="120" t="n">
        <x:f>E4836-D4836</x:f>
        <x:v>2300.3431019361615</x:v>
      </x:c>
      <x:c r="L4836" s="77" t="str">
        <x:v>weighted_hybrid</x:v>
      </x:c>
      <x:c r="M4836" s="77" t="str">
        <x:v>是</x:v>
      </x:c>
      <x:c r="N4836" s="77" t="str">
        <x:v>是</x:v>
      </x:c>
    </x:row>
    <x:row r="4837">
      <x:c r="A4837" s="77" t="str">
        <x:v>6169</x:v>
      </x:c>
      <x:c r="B4837" s="77" t="str">
        <x:v>昱泉</x:v>
      </x:c>
      <x:c r="C4837" s="125" t="n">
        <x:v>45901</x:v>
      </x:c>
      <x:c r="D4837" s="120" t="n">
        <x:v>3802</x:v>
      </x:c>
      <x:c r="E4837" s="120" t="n">
        <x:v>1121.0944132296427</x:v>
      </x:c>
      <x:c r="F4837" s="120" t="n">
        <x:v>1587.2879264828343</x:v>
      </x:c>
      <x:c r="G4837" s="120" t="n">
        <x:v>1069.295133979288</x:v>
      </x:c>
      <x:c r="H4837" s="119" t="n">
        <x:v>0.7051303489664275</x:v>
      </x:c>
      <x:c r="I4837" s="119" t="n">
        <x:f>IFERROR(ABS(F4837-D4837)/ABS(D4837),"")</x:f>
        <x:v>0.5825123812512272</x:v>
      </x:c>
      <x:c r="J4837" s="119" t="n">
        <x:f>IFERROR(ABS(G4837-D4837)/ABS(D4837),"")</x:f>
        <x:v>0.7187545676014497</x:v>
      </x:c>
      <x:c r="K4837" s="120" t="n">
        <x:f>E4837-D4837</x:f>
        <x:v>-2680.9055867703573</x:v>
      </x:c>
      <x:c r="L4837" s="77" t="str">
        <x:v>weighted_hybrid</x:v>
      </x:c>
      <x:c r="M4837" s="77" t="str">
        <x:v>是</x:v>
      </x:c>
      <x:c r="N4837" s="77" t="str">
        <x:v>是</x:v>
      </x:c>
    </x:row>
    <x:row r="4838">
      <x:c r="A4838" s="77" t="str">
        <x:v>6169</x:v>
      </x:c>
      <x:c r="B4838" s="77" t="str">
        <x:v>昱泉</x:v>
      </x:c>
      <x:c r="C4838" s="125" t="n">
        <x:v>45931</x:v>
      </x:c>
      <x:c r="D4838" s="120" t="n">
        <x:v>3736</x:v>
      </x:c>
      <x:c r="E4838" s="120" t="n">
        <x:v>3132.7671202382057</x:v>
      </x:c>
      <x:c r="F4838" s="120" t="n">
        <x:v>1373.505089636231</x:v>
      </x:c>
      <x:c r="G4838" s="120" t="n">
        <x:v>3328.24067919398</x:v>
      </x:c>
      <x:c r="H4838" s="119" t="n">
        <x:v>0.1614649035764974</x:v>
      </x:c>
      <x:c r="I4838" s="119" t="n">
        <x:f>IFERROR(ABS(F4838-D4838)/ABS(D4838),"")</x:f>
        <x:v>0.6323594513821652</x:v>
      </x:c>
      <x:c r="J4838" s="119" t="n">
        <x:f>IFERROR(ABS(G4838-D4838)/ABS(D4838),"")</x:f>
        <x:v>0.10914328715364556</x:v>
      </x:c>
      <x:c r="K4838" s="120" t="n">
        <x:f>E4838-D4838</x:f>
        <x:v>-603.2328797617943</x:v>
      </x:c>
      <x:c r="L4838" s="77" t="str">
        <x:v>weighted_hybrid</x:v>
      </x:c>
      <x:c r="M4838" s="77" t="str">
        <x:v>是</x:v>
      </x:c>
      <x:c r="N4838" s="77" t="str">
        <x:v>是</x:v>
      </x:c>
    </x:row>
    <x:row r="4839">
      <x:c r="A4839" s="77" t="str">
        <x:v>6169</x:v>
      </x:c>
      <x:c r="B4839" s="77" t="str">
        <x:v>昱泉</x:v>
      </x:c>
      <x:c r="C4839" s="125" t="n">
        <x:v>45962</x:v>
      </x:c>
      <x:c r="D4839" s="120" t="n">
        <x:v>2290</x:v>
      </x:c>
      <x:c r="E4839" s="120" t="n">
        <x:v>3644.2136261671462</x:v>
      </x:c>
      <x:c r="F4839" s="120" t="n">
        <x:v>3107.7544592788904</x:v>
      </x:c>
      <x:c r="G4839" s="120" t="n">
        <x:v>3703.8202002658413</x:v>
      </x:c>
      <x:c r="H4839" s="119" t="n">
        <x:v>0.5913596620817232</x:v>
      </x:c>
      <x:c r="I4839" s="119" t="n">
        <x:f>IFERROR(ABS(F4839-D4839)/ABS(D4839),"")</x:f>
        <x:v>0.3570980171523539</x:v>
      </x:c>
      <x:c r="J4839" s="119" t="n">
        <x:f>IFERROR(ABS(G4839-D4839)/ABS(D4839),"")</x:f>
        <x:v>0.617388733740542</x:v>
      </x:c>
      <x:c r="K4839" s="120" t="n">
        <x:f>E4839-D4839</x:f>
        <x:v>1354.2136261671462</x:v>
      </x:c>
      <x:c r="L4839" s="77" t="str">
        <x:v>weighted_hybrid</x:v>
      </x:c>
      <x:c r="M4839" s="77" t="str">
        <x:v>是</x:v>
      </x:c>
      <x:c r="N4839" s="77" t="str">
        <x:v>是</x:v>
      </x:c>
    </x:row>
    <x:row r="4840">
      <x:c r="A4840" s="77" t="str">
        <x:v>6169</x:v>
      </x:c>
      <x:c r="B4840" s="77" t="str">
        <x:v>昱泉</x:v>
      </x:c>
      <x:c r="C4840" s="125" t="n">
        <x:v>45992</x:v>
      </x:c>
      <x:c r="D4840" s="120" t="n">
        <x:v>2153</x:v>
      </x:c>
      <x:c r="E4840" s="120" t="n">
        <x:v>2960.3286641368086</x:v>
      </x:c>
      <x:c r="F4840" s="120" t="n">
        <x:v>2993.374967027257</x:v>
      </x:c>
      <x:c r="G4840" s="120" t="n">
        <x:v>2956.6568527045365</x:v>
      </x:c>
      <x:c r="H4840" s="119" t="n">
        <x:v>0.3749784784657727</x:v>
      </x:c>
      <x:c r="I4840" s="119" t="n">
        <x:f>IFERROR(ABS(F4840-D4840)/ABS(D4840),"")</x:f>
        <x:v>0.3903274347548801</x:v>
      </x:c>
      <x:c r="J4840" s="119" t="n">
        <x:f>IFERROR(ABS(G4840-D4840)/ABS(D4840),"")</x:f>
        <x:v>0.37327303887809404</x:v>
      </x:c>
      <x:c r="K4840" s="120" t="n">
        <x:f>E4840-D4840</x:f>
        <x:v>807.3286641368086</x:v>
      </x:c>
      <x:c r="L4840" s="77" t="str">
        <x:v>weighted_hybrid</x:v>
      </x:c>
      <x:c r="M4840" s="77" t="str">
        <x:v>是</x:v>
      </x:c>
      <x:c r="N4840" s="77" t="str">
        <x:v>是</x:v>
      </x:c>
    </x:row>
    <x:row r="4841">
      <x:c r="A4841" s="77" t="str">
        <x:v>6179</x:v>
      </x:c>
      <x:c r="B4841" s="77" t="str">
        <x:v>亞通</x:v>
      </x:c>
      <x:c r="C4841" s="125" t="n">
        <x:v>45658</x:v>
      </x:c>
      <x:c r="D4841" s="120" t="n">
        <x:v>269095</x:v>
      </x:c>
      <x:c r="E4841" s="120" t="n">
        <x:v>700489.5728235486</x:v>
      </x:c>
      <x:c r="F4841" s="120" t="n">
        <x:v>458332.9626103658</x:v>
      </x:c>
      <x:c r="G4841" s="120" t="n">
        <x:v>727395.8628472356</x:v>
      </x:c>
      <x:c r="H4841" s="119" t="n">
        <x:v>1.603131135188497</x:v>
      </x:c>
      <x:c r="I4841" s="119" t="n">
        <x:f>IFERROR(ABS(F4841-D4841)/ABS(D4841),"")</x:f>
        <x:v>0.7032384942506023</x:v>
      </x:c>
      <x:c r="J4841" s="119" t="n">
        <x:f>IFERROR(ABS(G4841-D4841)/ABS(D4841),"")</x:f>
        <x:v>1.7031192064038188</x:v>
      </x:c>
      <x:c r="K4841" s="120" t="n">
        <x:f>E4841-D4841</x:f>
        <x:v>431394.5728235486</x:v>
      </x:c>
      <x:c r="L4841" s="77" t="str">
        <x:v>weighted_hybrid</x:v>
      </x:c>
      <x:c r="M4841" s="77" t="str">
        <x:v>是</x:v>
      </x:c>
      <x:c r="N4841" s="77" t="str">
        <x:v>是</x:v>
      </x:c>
    </x:row>
    <x:row r="4842">
      <x:c r="A4842" s="77" t="str">
        <x:v>6179</x:v>
      </x:c>
      <x:c r="B4842" s="77" t="str">
        <x:v>亞通</x:v>
      </x:c>
      <x:c r="C4842" s="125" t="n">
        <x:v>45689</x:v>
      </x:c>
      <x:c r="D4842" s="120" t="n">
        <x:v>284869</x:v>
      </x:c>
      <x:c r="E4842" s="120" t="n">
        <x:v>334875.9075693216</x:v>
      </x:c>
      <x:c r="F4842" s="120" t="n">
        <x:v>391576.2641235651</x:v>
      </x:c>
      <x:c r="G4842" s="120" t="n">
        <x:v>328575.8679521834</x:v>
      </x:c>
      <x:c r="H4842" s="119" t="n">
        <x:v>0.1755435220024698</x:v>
      </x:c>
      <x:c r="I4842" s="119" t="n">
        <x:f>IFERROR(ABS(F4842-D4842)/ABS(D4842),"")</x:f>
        <x:v>0.3745836301021351</x:v>
      </x:c>
      <x:c r="J4842" s="119" t="n">
        <x:f>IFERROR(ABS(G4842-D4842)/ABS(D4842),"")</x:f>
        <x:v>0.15342795443584037</x:v>
      </x:c>
      <x:c r="K4842" s="120" t="n">
        <x:f>E4842-D4842</x:f>
        <x:v>50006.90756932157</x:v>
      </x:c>
      <x:c r="L4842" s="77" t="str">
        <x:v>weighted_hybrid</x:v>
      </x:c>
      <x:c r="M4842" s="77" t="str">
        <x:v>是</x:v>
      </x:c>
      <x:c r="N4842" s="77" t="str">
        <x:v>是</x:v>
      </x:c>
    </x:row>
    <x:row r="4843">
      <x:c r="A4843" s="77" t="str">
        <x:v>6179</x:v>
      </x:c>
      <x:c r="B4843" s="77" t="str">
        <x:v>亞通</x:v>
      </x:c>
      <x:c r="C4843" s="125" t="n">
        <x:v>45717</x:v>
      </x:c>
      <x:c r="D4843" s="120" t="n">
        <x:v>410835</x:v>
      </x:c>
      <x:c r="E4843" s="120" t="n">
        <x:v>281185.2924078649</x:v>
      </x:c>
      <x:c r="F4843" s="120" t="n">
        <x:v>383879.7129240653</x:v>
      </x:c>
      <x:c r="G4843" s="120" t="n">
        <x:v>269774.80123939813</x:v>
      </x:c>
      <x:c r="H4843" s="119" t="n">
        <x:v>0.31557610133541475</x:v>
      </x:c>
      <x:c r="I4843" s="119" t="n">
        <x:f>IFERROR(ABS(F4843-D4843)/ABS(D4843),"")</x:f>
        <x:v>0.0656109802619901</x:v>
      </x:c>
      <x:c r="J4843" s="119" t="n">
        <x:f>IFERROR(ABS(G4843-D4843)/ABS(D4843),"")</x:f>
        <x:v>0.3433500036769065</x:v>
      </x:c>
      <x:c r="K4843" s="120" t="n">
        <x:f>E4843-D4843</x:f>
        <x:v>-129649.70759213512</x:v>
      </x:c>
      <x:c r="L4843" s="77" t="str">
        <x:v>weighted_hybrid</x:v>
      </x:c>
      <x:c r="M4843" s="77" t="str">
        <x:v>是</x:v>
      </x:c>
      <x:c r="N4843" s="77" t="str">
        <x:v>是</x:v>
      </x:c>
    </x:row>
    <x:row r="4844">
      <x:c r="A4844" s="77" t="str">
        <x:v>6179</x:v>
      </x:c>
      <x:c r="B4844" s="77" t="str">
        <x:v>亞通</x:v>
      </x:c>
      <x:c r="C4844" s="125" t="n">
        <x:v>45748</x:v>
      </x:c>
      <x:c r="D4844" s="120" t="n">
        <x:v>321874</x:v>
      </x:c>
      <x:c r="E4844" s="120" t="n">
        <x:v>294067.5482822285</x:v>
      </x:c>
      <x:c r="F4844" s="120" t="n">
        <x:v>280720.74260374304</x:v>
      </x:c>
      <x:c r="G4844" s="120" t="n">
        <x:v>295550.5266909491</x:v>
      </x:c>
      <x:c r="H4844" s="119" t="n">
        <x:v>0.08638924460432179</x:v>
      </x:c>
      <x:c r="I4844" s="119" t="n">
        <x:f>IFERROR(ABS(F4844-D4844)/ABS(D4844),"")</x:f>
        <x:v>0.12785517748018466</x:v>
      </x:c>
      <x:c r="J4844" s="119" t="n">
        <x:f>IFERROR(ABS(G4844-D4844)/ABS(D4844),"")</x:f>
        <x:v>0.08178191872922602</x:v>
      </x:c>
      <x:c r="K4844" s="120" t="n">
        <x:f>E4844-D4844</x:f>
        <x:v>-27806.451717771473</x:v>
      </x:c>
      <x:c r="L4844" s="77" t="str">
        <x:v>weighted_hybrid</x:v>
      </x:c>
      <x:c r="M4844" s="77" t="str">
        <x:v>是</x:v>
      </x:c>
      <x:c r="N4844" s="77" t="str">
        <x:v>是</x:v>
      </x:c>
    </x:row>
    <x:row r="4845">
      <x:c r="A4845" s="77" t="str">
        <x:v>6179</x:v>
      </x:c>
      <x:c r="B4845" s="77" t="str">
        <x:v>亞通</x:v>
      </x:c>
      <x:c r="C4845" s="125" t="n">
        <x:v>45778</x:v>
      </x:c>
      <x:c r="D4845" s="120" t="n">
        <x:v>325518</x:v>
      </x:c>
      <x:c r="E4845" s="120" t="n">
        <x:v>365610.55095276097</x:v>
      </x:c>
      <x:c r="F4845" s="120" t="n">
        <x:v>329852.7479925961</x:v>
      </x:c>
      <x:c r="G4845" s="120" t="n">
        <x:v>369583.6401705571</x:v>
      </x:c>
      <x:c r="H4845" s="119" t="n">
        <x:v>0.12316538855842371</x:v>
      </x:c>
      <x:c r="I4845" s="119" t="n">
        <x:f>IFERROR(ABS(F4845-D4845)/ABS(D4845),"")</x:f>
        <x:v>0.013316461739738274</x:v>
      </x:c>
      <x:c r="J4845" s="119" t="n">
        <x:f>IFERROR(ABS(G4845-D4845)/ABS(D4845),"")</x:f>
        <x:v>0.135370824871611</x:v>
      </x:c>
      <x:c r="K4845" s="120" t="n">
        <x:f>E4845-D4845</x:f>
        <x:v>40092.55095276097</x:v>
      </x:c>
      <x:c r="L4845" s="77" t="str">
        <x:v>weighted_hybrid</x:v>
      </x:c>
      <x:c r="M4845" s="77" t="str">
        <x:v>是</x:v>
      </x:c>
      <x:c r="N4845" s="77" t="str">
        <x:v>是</x:v>
      </x:c>
    </x:row>
    <x:row r="4846">
      <x:c r="A4846" s="77" t="str">
        <x:v>6179</x:v>
      </x:c>
      <x:c r="B4846" s="77" t="str">
        <x:v>亞通</x:v>
      </x:c>
      <x:c r="C4846" s="125" t="n">
        <x:v>45809</x:v>
      </x:c>
      <x:c r="D4846" s="120" t="n">
        <x:v>334796</x:v>
      </x:c>
      <x:c r="E4846" s="120" t="n">
        <x:v>377379.28776371107</x:v>
      </x:c>
      <x:c r="F4846" s="120" t="n">
        <x:v>422739.8904539438</x:v>
      </x:c>
      <x:c r="G4846" s="120" t="n">
        <x:v>372339.2207981296</x:v>
      </x:c>
      <x:c r="H4846" s="119" t="n">
        <x:v>0.12719174591007976</x:v>
      </x:c>
      <x:c r="I4846" s="119" t="n">
        <x:f>IFERROR(ABS(F4846-D4846)/ABS(D4846),"")</x:f>
        <x:v>0.2626790357529475</x:v>
      </x:c>
      <x:c r="J4846" s="119" t="n">
        <x:f>IFERROR(ABS(G4846-D4846)/ABS(D4846),"")</x:f>
        <x:v>0.1121376025942055</x:v>
      </x:c>
      <x:c r="K4846" s="120" t="n">
        <x:f>E4846-D4846</x:f>
        <x:v>42583.287763711065</x:v>
      </x:c>
      <x:c r="L4846" s="77" t="str">
        <x:v>weighted_hybrid</x:v>
      </x:c>
      <x:c r="M4846" s="77" t="str">
        <x:v>是</x:v>
      </x:c>
      <x:c r="N4846" s="77" t="str">
        <x:v>是</x:v>
      </x:c>
    </x:row>
    <x:row r="4847">
      <x:c r="A4847" s="77" t="str">
        <x:v>6179</x:v>
      </x:c>
      <x:c r="B4847" s="77" t="str">
        <x:v>亞通</x:v>
      </x:c>
      <x:c r="C4847" s="125" t="n">
        <x:v>45839</x:v>
      </x:c>
      <x:c r="D4847" s="120" t="n">
        <x:v>275344</x:v>
      </x:c>
      <x:c r="E4847" s="120" t="n">
        <x:v>315032.7999463829</x:v>
      </x:c>
      <x:c r="F4847" s="120" t="n">
        <x:v>345323.88582875667</x:v>
      </x:c>
      <x:c r="G4847" s="120" t="n">
        <x:v>311667.1237372302</x:v>
      </x:c>
      <x:c r="H4847" s="119" t="n">
        <x:v>0.14414259960770118</x:v>
      </x:c>
      <x:c r="I4847" s="119" t="n">
        <x:f>IFERROR(ABS(F4847-D4847)/ABS(D4847),"")</x:f>
        <x:v>0.2541543880700385</x:v>
      </x:c>
      <x:c r="J4847" s="119" t="n">
        <x:f>IFERROR(ABS(G4847-D4847)/ABS(D4847),"")</x:f>
        <x:v>0.13191906755633026</x:v>
      </x:c>
      <x:c r="K4847" s="120" t="n">
        <x:f>E4847-D4847</x:f>
        <x:v>39688.799946382875</x:v>
      </x:c>
      <x:c r="L4847" s="77" t="str">
        <x:v>weighted_hybrid</x:v>
      </x:c>
      <x:c r="M4847" s="77" t="str">
        <x:v>是</x:v>
      </x:c>
      <x:c r="N4847" s="77" t="str">
        <x:v>是</x:v>
      </x:c>
    </x:row>
    <x:row r="4848">
      <x:c r="A4848" s="77" t="str">
        <x:v>6179</x:v>
      </x:c>
      <x:c r="B4848" s="77" t="str">
        <x:v>亞通</x:v>
      </x:c>
      <x:c r="C4848" s="125" t="n">
        <x:v>45870</x:v>
      </x:c>
      <x:c r="D4848" s="120" t="n">
        <x:v>250246</x:v>
      </x:c>
      <x:c r="E4848" s="120" t="n">
        <x:v>314423.30040403537</x:v>
      </x:c>
      <x:c r="F4848" s="120" t="n">
        <x:v>383252.49760557775</x:v>
      </x:c>
      <x:c r="G4848" s="120" t="n">
        <x:v>306775.6118260862</x:v>
      </x:c>
      <x:c r="H4848" s="119" t="n">
        <x:v>0.2564568480776331</x:v>
      </x:c>
      <x:c r="I4848" s="119" t="n">
        <x:f>IFERROR(ABS(F4848-D4848)/ABS(D4848),"")</x:f>
        <x:v>0.531502991478696</x:v>
      </x:c>
      <x:c r="J4848" s="119" t="n">
        <x:f>IFERROR(ABS(G4848-D4848)/ABS(D4848),"")</x:f>
        <x:v>0.22589616547751487</x:v>
      </x:c>
      <x:c r="K4848" s="120" t="n">
        <x:f>E4848-D4848</x:f>
        <x:v>64177.30040403537</x:v>
      </x:c>
      <x:c r="L4848" s="77" t="str">
        <x:v>weighted_hybrid</x:v>
      </x:c>
      <x:c r="M4848" s="77" t="str">
        <x:v>是</x:v>
      </x:c>
      <x:c r="N4848" s="77" t="str">
        <x:v>是</x:v>
      </x:c>
    </x:row>
    <x:row r="4849">
      <x:c r="A4849" s="77" t="str">
        <x:v>6179</x:v>
      </x:c>
      <x:c r="B4849" s="77" t="str">
        <x:v>亞通</x:v>
      </x:c>
      <x:c r="C4849" s="125" t="n">
        <x:v>45901</x:v>
      </x:c>
      <x:c r="D4849" s="120" t="n">
        <x:v>394718</x:v>
      </x:c>
      <x:c r="E4849" s="120" t="n">
        <x:v>424518.20665390824</x:v>
      </x:c>
      <x:c r="F4849" s="120" t="n">
        <x:v>414722.3076021907</x:v>
      </x:c>
      <x:c r="G4849" s="120" t="n">
        <x:v>425606.6398818768</x:v>
      </x:c>
      <x:c r="H4849" s="119" t="n">
        <x:v>0.07549746060202028</x:v>
      </x:c>
      <x:c r="I4849" s="119" t="n">
        <x:f>IFERROR(ABS(F4849-D4849)/ABS(D4849),"")</x:f>
        <x:v>0.05067999838413932</x:v>
      </x:c>
      <x:c r="J4849" s="119" t="n">
        <x:f>IFERROR(ABS(G4849-D4849)/ABS(D4849),"")</x:f>
        <x:v>0.07825495640400697</x:v>
      </x:c>
      <x:c r="K4849" s="120" t="n">
        <x:f>E4849-D4849</x:f>
        <x:v>29800.206653908244</x:v>
      </x:c>
      <x:c r="L4849" s="77" t="str">
        <x:v>weighted_hybrid</x:v>
      </x:c>
      <x:c r="M4849" s="77" t="str">
        <x:v>是</x:v>
      </x:c>
      <x:c r="N4849" s="77" t="str">
        <x:v>是</x:v>
      </x:c>
    </x:row>
    <x:row r="4850">
      <x:c r="A4850" s="77" t="str">
        <x:v>6179</x:v>
      </x:c>
      <x:c r="B4850" s="77" t="str">
        <x:v>亞通</x:v>
      </x:c>
      <x:c r="C4850" s="125" t="n">
        <x:v>45931</x:v>
      </x:c>
      <x:c r="D4850" s="120" t="n">
        <x:v>363165</x:v>
      </x:c>
      <x:c r="E4850" s="120" t="n">
        <x:v>358981.4862540875</x:v>
      </x:c>
      <x:c r="F4850" s="120" t="n">
        <x:v>298256.01563824934</x:v>
      </x:c>
      <x:c r="G4850" s="120" t="n">
        <x:v>365728.76076695835</x:v>
      </x:c>
      <x:c r="H4850" s="119" t="n">
        <x:v>0.011519595076377198</x:v>
      </x:c>
      <x:c r="I4850" s="119" t="n">
        <x:f>IFERROR(ABS(F4850-D4850)/ABS(D4850),"")</x:f>
        <x:v>0.17873138755593368</x:v>
      </x:c>
      <x:c r="J4850" s="119" t="n">
        <x:f>IFERROR(ABS(G4850-D4850)/ABS(D4850),"")</x:f>
        <x:v>0.007059492976906784</x:v>
      </x:c>
      <x:c r="K4850" s="120" t="n">
        <x:f>E4850-D4850</x:f>
        <x:v>-4183.513745912525</x:v>
      </x:c>
      <x:c r="L4850" s="77" t="str">
        <x:v>weighted_hybrid</x:v>
      </x:c>
      <x:c r="M4850" s="77" t="str">
        <x:v>是</x:v>
      </x:c>
      <x:c r="N4850" s="77" t="str">
        <x:v>是</x:v>
      </x:c>
    </x:row>
    <x:row r="4851">
      <x:c r="A4851" s="77" t="str">
        <x:v>6179</x:v>
      </x:c>
      <x:c r="B4851" s="77" t="str">
        <x:v>亞通</x:v>
      </x:c>
      <x:c r="C4851" s="125" t="n">
        <x:v>45962</x:v>
      </x:c>
      <x:c r="D4851" s="120" t="n">
        <x:v>488617</x:v>
      </x:c>
      <x:c r="E4851" s="120" t="n">
        <x:v>380379.97595971165</x:v>
      </x:c>
      <x:c r="F4851" s="120" t="n">
        <x:v>391236.62616631447</x:v>
      </x:c>
      <x:c r="G4851" s="120" t="n">
        <x:v>379173.68149231136</x:v>
      </x:c>
      <x:c r="H4851" s="119" t="n">
        <x:v>0.2215171065277883</x:v>
      </x:c>
      <x:c r="I4851" s="119" t="n">
        <x:f>IFERROR(ABS(F4851-D4851)/ABS(D4851),"")</x:f>
        <x:v>0.19929796514178902</x:v>
      </x:c>
      <x:c r="J4851" s="119" t="n">
        <x:f>IFERROR(ABS(G4851-D4851)/ABS(D4851),"")</x:f>
        <x:v>0.22398590001512156</x:v>
      </x:c>
      <x:c r="K4851" s="120" t="n">
        <x:f>E4851-D4851</x:f>
        <x:v>-108237.02404028835</x:v>
      </x:c>
      <x:c r="L4851" s="77" t="str">
        <x:v>weighted_hybrid</x:v>
      </x:c>
      <x:c r="M4851" s="77" t="str">
        <x:v>是</x:v>
      </x:c>
      <x:c r="N4851" s="77" t="str">
        <x:v>是</x:v>
      </x:c>
    </x:row>
    <x:row r="4852">
      <x:c r="A4852" s="77" t="str">
        <x:v>6179</x:v>
      </x:c>
      <x:c r="B4852" s="77" t="str">
        <x:v>亞通</x:v>
      </x:c>
      <x:c r="C4852" s="125" t="n">
        <x:v>45992</x:v>
      </x:c>
      <x:c r="D4852" s="120" t="n">
        <x:v>460571</x:v>
      </x:c>
      <x:c r="E4852" s="120" t="n">
        <x:v>871624.2617600433</x:v>
      </x:c>
      <x:c r="F4852" s="120" t="n">
        <x:v>648433.4102390076</x:v>
      </x:c>
      <x:c r="G4852" s="120" t="n">
        <x:v>896423.2452623806</x:v>
      </x:c>
      <x:c r="H4852" s="119" t="n">
        <x:v>0.8924862003036302</x:v>
      </x:c>
      <x:c r="I4852" s="119" t="n">
        <x:f>IFERROR(ABS(F4852-D4852)/ABS(D4852),"")</x:f>
        <x:v>0.4078902280842857</x:v>
      </x:c>
      <x:c r="J4852" s="119" t="n">
        <x:f>IFERROR(ABS(G4852-D4852)/ABS(D4852),"")</x:f>
        <x:v>0.9463301972168907</x:v>
      </x:c>
      <x:c r="K4852" s="120" t="n">
        <x:f>E4852-D4852</x:f>
        <x:v>411053.26176004333</x:v>
      </x:c>
      <x:c r="L4852" s="77" t="str">
        <x:v>weighted_hybrid</x:v>
      </x:c>
      <x:c r="M4852" s="77" t="str">
        <x:v>是</x:v>
      </x:c>
      <x:c r="N4852" s="77" t="str">
        <x:v>是</x:v>
      </x:c>
    </x:row>
    <x:row r="4853">
      <x:c r="A4853" s="77" t="str">
        <x:v>6185</x:v>
      </x:c>
      <x:c r="B4853" s="77" t="str">
        <x:v>幃翔</x:v>
      </x:c>
      <x:c r="C4853" s="125" t="n">
        <x:v>45658</x:v>
      </x:c>
      <x:c r="D4853" s="120" t="n">
        <x:v>37631</x:v>
      </x:c>
      <x:c r="E4853" s="120" t="n">
        <x:v>40459.82857031678</x:v>
      </x:c>
      <x:c r="F4853" s="120" t="n">
        <x:v>38208.87350912314</x:v>
      </x:c>
      <x:c r="G4853" s="120" t="n">
        <x:v>40709.93468822718</x:v>
      </x:c>
      <x:c r="H4853" s="119" t="n">
        <x:v>0.07517282480712122</x:v>
      </x:c>
      <x:c r="I4853" s="119" t="n">
        <x:f>IFERROR(ABS(F4853-D4853)/ABS(D4853),"")</x:f>
        <x:v>0.015356315514420103</x:v>
      </x:c>
      <x:c r="J4853" s="119" t="n">
        <x:f>IFERROR(ABS(G4853-D4853)/ABS(D4853),"")</x:f>
        <x:v>0.08181910361742123</x:v>
      </x:c>
      <x:c r="K4853" s="120" t="n">
        <x:f>E4853-D4853</x:f>
        <x:v>2828.8285703167785</x:v>
      </x:c>
      <x:c r="L4853" s="77" t="str">
        <x:v>weighted_hybrid</x:v>
      </x:c>
      <x:c r="M4853" s="77" t="str">
        <x:v>是</x:v>
      </x:c>
      <x:c r="N4853" s="77" t="str">
        <x:v>是</x:v>
      </x:c>
    </x:row>
    <x:row r="4854">
      <x:c r="A4854" s="77" t="str">
        <x:v>6185</x:v>
      </x:c>
      <x:c r="B4854" s="77" t="str">
        <x:v>幃翔</x:v>
      </x:c>
      <x:c r="C4854" s="125" t="n">
        <x:v>45689</x:v>
      </x:c>
      <x:c r="D4854" s="120" t="n">
        <x:v>39966</x:v>
      </x:c>
      <x:c r="E4854" s="120" t="n">
        <x:v>32213.400810888532</x:v>
      </x:c>
      <x:c r="F4854" s="120" t="n">
        <x:v>30793.95137451025</x:v>
      </x:c>
      <x:c r="G4854" s="120" t="n">
        <x:v>32371.117414930563</x:v>
      </x:c>
      <x:c r="H4854" s="119" t="n">
        <x:v>0.19397986261100605</x:v>
      </x:c>
      <x:c r="I4854" s="119" t="n">
        <x:f>IFERROR(ABS(F4854-D4854)/ABS(D4854),"")</x:f>
        <x:v>0.22949628748160314</x:v>
      </x:c>
      <x:c r="J4854" s="119" t="n">
        <x:f>IFERROR(ABS(G4854-D4854)/ABS(D4854),"")</x:f>
        <x:v>0.19003359318093974</x:v>
      </x:c>
      <x:c r="K4854" s="120" t="n">
        <x:f>E4854-D4854</x:f>
        <x:v>-7752.599189111468</x:v>
      </x:c>
      <x:c r="L4854" s="77" t="str">
        <x:v>weighted_hybrid</x:v>
      </x:c>
      <x:c r="M4854" s="77" t="str">
        <x:v>是</x:v>
      </x:c>
      <x:c r="N4854" s="77" t="str">
        <x:v>是</x:v>
      </x:c>
    </x:row>
    <x:row r="4855">
      <x:c r="A4855" s="77" t="str">
        <x:v>6185</x:v>
      </x:c>
      <x:c r="B4855" s="77" t="str">
        <x:v>幃翔</x:v>
      </x:c>
      <x:c r="C4855" s="125" t="n">
        <x:v>45717</x:v>
      </x:c>
      <x:c r="D4855" s="120" t="n">
        <x:v>48018</x:v>
      </x:c>
      <x:c r="E4855" s="120" t="n">
        <x:v>42758.513547218645</x:v>
      </x:c>
      <x:c r="F4855" s="120" t="n">
        <x:v>50138.83940891915</x:v>
      </x:c>
      <x:c r="G4855" s="120" t="n">
        <x:v>41938.47734036303</x:v>
      </x:c>
      <x:c r="H4855" s="119" t="n">
        <x:v>0.10953156009790818</x:v>
      </x:c>
      <x:c r="I4855" s="119" t="n">
        <x:f>IFERROR(ABS(F4855-D4855)/ABS(D4855),"")</x:f>
        <x:v>0.04416759150566766</x:v>
      </x:c>
      <x:c r="J4855" s="119" t="n">
        <x:f>IFERROR(ABS(G4855-D4855)/ABS(D4855),"")</x:f>
        <x:v>0.12660924360941664</x:v>
      </x:c>
      <x:c r="K4855" s="120" t="n">
        <x:f>E4855-D4855</x:f>
        <x:v>-5259.486452781355</x:v>
      </x:c>
      <x:c r="L4855" s="77" t="str">
        <x:v>weighted_hybrid</x:v>
      </x:c>
      <x:c r="M4855" s="77" t="str">
        <x:v>是</x:v>
      </x:c>
      <x:c r="N4855" s="77" t="str">
        <x:v>是</x:v>
      </x:c>
    </x:row>
    <x:row r="4856">
      <x:c r="A4856" s="77" t="str">
        <x:v>6185</x:v>
      </x:c>
      <x:c r="B4856" s="77" t="str">
        <x:v>幃翔</x:v>
      </x:c>
      <x:c r="C4856" s="125" t="n">
        <x:v>45748</x:v>
      </x:c>
      <x:c r="D4856" s="120" t="n">
        <x:v>57677</x:v>
      </x:c>
      <x:c r="E4856" s="120" t="n">
        <x:v>43840.07050138368</x:v>
      </x:c>
      <x:c r="F4856" s="120" t="n">
        <x:v>43467.28612469339</x:v>
      </x:c>
      <x:c r="G4856" s="120" t="n">
        <x:v>43881.49098768259</x:v>
      </x:c>
      <x:c r="H4856" s="119" t="n">
        <x:v>0.23990376577520195</x:v>
      </x:c>
      <x:c r="I4856" s="119" t="n">
        <x:f>IFERROR(ABS(F4856-D4856)/ABS(D4856),"")</x:f>
        <x:v>0.24636707656963105</x:v>
      </x:c>
      <x:c r="J4856" s="119" t="n">
        <x:f>IFERROR(ABS(G4856-D4856)/ABS(D4856),"")</x:f>
        <x:v>0.23918562013137662</x:v>
      </x:c>
      <x:c r="K4856" s="120" t="n">
        <x:f>E4856-D4856</x:f>
        <x:v>-13836.929498616322</x:v>
      </x:c>
      <x:c r="L4856" s="77" t="str">
        <x:v>weighted_hybrid</x:v>
      </x:c>
      <x:c r="M4856" s="77" t="str">
        <x:v>是</x:v>
      </x:c>
      <x:c r="N4856" s="77" t="str">
        <x:v>是</x:v>
      </x:c>
    </x:row>
    <x:row r="4857">
      <x:c r="A4857" s="77" t="str">
        <x:v>6185</x:v>
      </x:c>
      <x:c r="B4857" s="77" t="str">
        <x:v>幃翔</x:v>
      </x:c>
      <x:c r="C4857" s="125" t="n">
        <x:v>45778</x:v>
      </x:c>
      <x:c r="D4857" s="120" t="n">
        <x:v>43067</x:v>
      </x:c>
      <x:c r="E4857" s="120" t="n">
        <x:v>49047.96828445326</x:v>
      </x:c>
      <x:c r="F4857" s="120" t="n">
        <x:v>45699.73511361161</x:v>
      </x:c>
      <x:c r="G4857" s="120" t="n">
        <x:v>49419.99419232455</x:v>
      </x:c>
      <x:c r="H4857" s="119" t="n">
        <x:v>0.13887589765837552</x:v>
      </x:c>
      <x:c r="I4857" s="119" t="n">
        <x:f>IFERROR(ABS(F4857-D4857)/ABS(D4857),"")</x:f>
        <x:v>0.06113114713380575</x:v>
      </x:c>
      <x:c r="J4857" s="119" t="n">
        <x:f>IFERROR(ABS(G4857-D4857)/ABS(D4857),"")</x:f>
        <x:v>0.14751420327221654</x:v>
      </x:c>
      <x:c r="K4857" s="120" t="n">
        <x:f>E4857-D4857</x:f>
        <x:v>5980.968284453258</x:v>
      </x:c>
      <x:c r="L4857" s="77" t="str">
        <x:v>weighted_hybrid</x:v>
      </x:c>
      <x:c r="M4857" s="77" t="str">
        <x:v>是</x:v>
      </x:c>
      <x:c r="N4857" s="77" t="str">
        <x:v>是</x:v>
      </x:c>
    </x:row>
    <x:row r="4858">
      <x:c r="A4858" s="77" t="str">
        <x:v>6185</x:v>
      </x:c>
      <x:c r="B4858" s="77" t="str">
        <x:v>幃翔</x:v>
      </x:c>
      <x:c r="C4858" s="125" t="n">
        <x:v>45809</x:v>
      </x:c>
      <x:c r="D4858" s="120" t="n">
        <x:v>41120</x:v>
      </x:c>
      <x:c r="E4858" s="120" t="n">
        <x:v>38605.200204990935</x:v>
      </x:c>
      <x:c r="F4858" s="120" t="n">
        <x:v>39142.28590270553</x:v>
      </x:c>
      <x:c r="G4858" s="120" t="n">
        <x:v>38545.52401635598</x:v>
      </x:c>
      <x:c r="H4858" s="119" t="n">
        <x:v>0.06115758256345002</x:v>
      </x:c>
      <x:c r="I4858" s="119" t="n">
        <x:f>IFERROR(ABS(F4858-D4858)/ABS(D4858),"")</x:f>
        <x:v>0.04809615995365926</x:v>
      </x:c>
      <x:c r="J4858" s="119" t="n">
        <x:f>IFERROR(ABS(G4858-D4858)/ABS(D4858),"")</x:f>
        <x:v>0.06260885174231567</x:v>
      </x:c>
      <x:c r="K4858" s="120" t="n">
        <x:f>E4858-D4858</x:f>
        <x:v>-2514.799795009065</x:v>
      </x:c>
      <x:c r="L4858" s="77" t="str">
        <x:v>weighted_hybrid</x:v>
      </x:c>
      <x:c r="M4858" s="77" t="str">
        <x:v>是</x:v>
      </x:c>
      <x:c r="N4858" s="77" t="str">
        <x:v>是</x:v>
      </x:c>
    </x:row>
    <x:row r="4859">
      <x:c r="A4859" s="77" t="str">
        <x:v>6185</x:v>
      </x:c>
      <x:c r="B4859" s="77" t="str">
        <x:v>幃翔</x:v>
      </x:c>
      <x:c r="C4859" s="125" t="n">
        <x:v>45839</x:v>
      </x:c>
      <x:c r="D4859" s="120" t="n">
        <x:v>41936</x:v>
      </x:c>
      <x:c r="E4859" s="120" t="n">
        <x:v>40204.15701134653</x:v>
      </x:c>
      <x:c r="F4859" s="120" t="n">
        <x:v>37048.19920087847</x:v>
      </x:c>
      <x:c r="G4859" s="120" t="n">
        <x:v>40554.81899028742</x:v>
      </x:c>
      <x:c r="H4859" s="119" t="n">
        <x:v>0.04129728607052347</x:v>
      </x:c>
      <x:c r="I4859" s="119" t="n">
        <x:f>IFERROR(ABS(F4859-D4859)/ABS(D4859),"")</x:f>
        <x:v>0.11655381531670944</x:v>
      </x:c>
      <x:c r="J4859" s="119" t="n">
        <x:f>IFERROR(ABS(G4859-D4859)/ABS(D4859),"")</x:f>
        <x:v>0.03293544948761394</x:v>
      </x:c>
      <x:c r="K4859" s="120" t="n">
        <x:f>E4859-D4859</x:f>
        <x:v>-1731.8429886534723</x:v>
      </x:c>
      <x:c r="L4859" s="77" t="str">
        <x:v>weighted_hybrid</x:v>
      </x:c>
      <x:c r="M4859" s="77" t="str">
        <x:v>是</x:v>
      </x:c>
      <x:c r="N4859" s="77" t="str">
        <x:v>是</x:v>
      </x:c>
    </x:row>
    <x:row r="4860">
      <x:c r="A4860" s="77" t="str">
        <x:v>6185</x:v>
      </x:c>
      <x:c r="B4860" s="77" t="str">
        <x:v>幃翔</x:v>
      </x:c>
      <x:c r="C4860" s="125" t="n">
        <x:v>45870</x:v>
      </x:c>
      <x:c r="D4860" s="120" t="n">
        <x:v>42158</x:v>
      </x:c>
      <x:c r="E4860" s="120" t="n">
        <x:v>45427.68380963584</x:v>
      </x:c>
      <x:c r="F4860" s="120" t="n">
        <x:v>43734.41386567152</x:v>
      </x:c>
      <x:c r="G4860" s="120" t="n">
        <x:v>45615.82491452077</x:v>
      </x:c>
      <x:c r="H4860" s="119" t="n">
        <x:v>0.07755784927263723</x:v>
      </x:c>
      <x:c r="I4860" s="119" t="n">
        <x:f>IFERROR(ABS(F4860-D4860)/ABS(D4860),"")</x:f>
        <x:v>0.037392994583982216</x:v>
      </x:c>
      <x:c r="J4860" s="119" t="n">
        <x:f>IFERROR(ABS(G4860-D4860)/ABS(D4860),"")</x:f>
        <x:v>0.08202061090471005</x:v>
      </x:c>
      <x:c r="K4860" s="120" t="n">
        <x:f>E4860-D4860</x:f>
        <x:v>3269.6838096358406</x:v>
      </x:c>
      <x:c r="L4860" s="77" t="str">
        <x:v>weighted_hybrid</x:v>
      </x:c>
      <x:c r="M4860" s="77" t="str">
        <x:v>是</x:v>
      </x:c>
      <x:c r="N4860" s="77" t="str">
        <x:v>是</x:v>
      </x:c>
    </x:row>
    <x:row r="4861">
      <x:c r="A4861" s="77" t="str">
        <x:v>6185</x:v>
      </x:c>
      <x:c r="B4861" s="77" t="str">
        <x:v>幃翔</x:v>
      </x:c>
      <x:c r="C4861" s="125" t="n">
        <x:v>45901</x:v>
      </x:c>
      <x:c r="D4861" s="120" t="n">
        <x:v>46359</x:v>
      </x:c>
      <x:c r="E4861" s="120" t="n">
        <x:v>37634.97581528091</x:v>
      </x:c>
      <x:c r="F4861" s="120" t="n">
        <x:v>33014.17702454068</x:v>
      </x:c>
      <x:c r="G4861" s="120" t="n">
        <x:v>38148.39790314093</x:v>
      </x:c>
      <x:c r="H4861" s="119" t="n">
        <x:v>0.18818404591814086</x:v>
      </x:c>
      <x:c r="I4861" s="119" t="n">
        <x:f>IFERROR(ABS(F4861-D4861)/ABS(D4861),"")</x:f>
        <x:v>0.28785830098706444</x:v>
      </x:c>
      <x:c r="J4861" s="119" t="n">
        <x:f>IFERROR(ABS(G4861-D4861)/ABS(D4861),"")</x:f>
        <x:v>0.17710912868826048</x:v>
      </x:c>
      <x:c r="K4861" s="120" t="n">
        <x:f>E4861-D4861</x:f>
        <x:v>-8724.024184719092</x:v>
      </x:c>
      <x:c r="L4861" s="77" t="str">
        <x:v>weighted_hybrid</x:v>
      </x:c>
      <x:c r="M4861" s="77" t="str">
        <x:v>是</x:v>
      </x:c>
      <x:c r="N4861" s="77" t="str">
        <x:v>是</x:v>
      </x:c>
    </x:row>
    <x:row r="4862">
      <x:c r="A4862" s="77" t="str">
        <x:v>6185</x:v>
      </x:c>
      <x:c r="B4862" s="77" t="str">
        <x:v>幃翔</x:v>
      </x:c>
      <x:c r="C4862" s="125" t="n">
        <x:v>45931</x:v>
      </x:c>
      <x:c r="D4862" s="120" t="n">
        <x:v>34170</x:v>
      </x:c>
      <x:c r="E4862" s="120" t="n">
        <x:v>48210.29035079879</x:v>
      </x:c>
      <x:c r="F4862" s="120" t="n">
        <x:v>49225.4303067528</x:v>
      </x:c>
      <x:c r="G4862" s="120" t="n">
        <x:v>48097.49702235945</x:v>
      </x:c>
      <x:c r="H4862" s="119" t="n">
        <x:v>0.41089523999996447</x:v>
      </x:c>
      <x:c r="I4862" s="119" t="n">
        <x:f>IFERROR(ABS(F4862-D4862)/ABS(D4862),"")</x:f>
        <x:v>0.4406037549532573</x:v>
      </x:c>
      <x:c r="J4862" s="119" t="n">
        <x:f>IFERROR(ABS(G4862-D4862)/ABS(D4862),"")</x:f>
        <x:v>0.407594293894043</x:v>
      </x:c>
      <x:c r="K4862" s="120" t="n">
        <x:f>E4862-D4862</x:f>
        <x:v>14040.290350798787</x:v>
      </x:c>
      <x:c r="L4862" s="77" t="str">
        <x:v>weighted_hybrid</x:v>
      </x:c>
      <x:c r="M4862" s="77" t="str">
        <x:v>是</x:v>
      </x:c>
      <x:c r="N4862" s="77" t="str">
        <x:v>是</x:v>
      </x:c>
    </x:row>
    <x:row r="4863">
      <x:c r="A4863" s="77" t="str">
        <x:v>6185</x:v>
      </x:c>
      <x:c r="B4863" s="77" t="str">
        <x:v>幃翔</x:v>
      </x:c>
      <x:c r="C4863" s="125" t="n">
        <x:v>45962</x:v>
      </x:c>
      <x:c r="D4863" s="120" t="n">
        <x:v>54478</x:v>
      </x:c>
      <x:c r="E4863" s="120" t="n">
        <x:v>41893.440871009625</x:v>
      </x:c>
      <x:c r="F4863" s="120" t="n">
        <x:v>46624.93724704546</x:v>
      </x:c>
      <x:c r="G4863" s="120" t="n">
        <x:v>41367.71905145009</x:v>
      </x:c>
      <x:c r="H4863" s="119" t="n">
        <x:v>0.23100259056849326</x:v>
      </x:c>
      <x:c r="I4863" s="119" t="n">
        <x:f>IFERROR(ABS(F4863-D4863)/ABS(D4863),"")</x:f>
        <x:v>0.14415108397801935</x:v>
      </x:c>
      <x:c r="J4863" s="119" t="n">
        <x:f>IFERROR(ABS(G4863-D4863)/ABS(D4863),"")</x:f>
        <x:v>0.24065275796743474</x:v>
      </x:c>
      <x:c r="K4863" s="120" t="n">
        <x:f>E4863-D4863</x:f>
        <x:v>-12584.559128990375</x:v>
      </x:c>
      <x:c r="L4863" s="77" t="str">
        <x:v>weighted_hybrid</x:v>
      </x:c>
      <x:c r="M4863" s="77" t="str">
        <x:v>是</x:v>
      </x:c>
      <x:c r="N4863" s="77" t="str">
        <x:v>是</x:v>
      </x:c>
    </x:row>
    <x:row r="4864">
      <x:c r="A4864" s="77" t="str">
        <x:v>6185</x:v>
      </x:c>
      <x:c r="B4864" s="77" t="str">
        <x:v>幃翔</x:v>
      </x:c>
      <x:c r="C4864" s="125" t="n">
        <x:v>45992</x:v>
      </x:c>
      <x:c r="D4864" s="120" t="n">
        <x:v>40167</x:v>
      </x:c>
      <x:c r="E4864" s="120" t="n">
        <x:v>60520.6684202948</x:v>
      </x:c>
      <x:c r="F4864" s="120" t="n">
        <x:v>59700.5524971766</x:v>
      </x:c>
      <x:c r="G4864" s="120" t="n">
        <x:v>60611.79241175238</x:v>
      </x:c>
      <x:c r="H4864" s="119" t="n">
        <x:v>0.5067261289191327</x:v>
      </x:c>
      <x:c r="I4864" s="119" t="n">
        <x:f>IFERROR(ABS(F4864-D4864)/ABS(D4864),"")</x:f>
        <x:v>0.48630847454817633</x:v>
      </x:c>
      <x:c r="J4864" s="119" t="n">
        <x:f>IFERROR(ABS(G4864-D4864)/ABS(D4864),"")</x:f>
        <x:v>0.5089947571825723</x:v>
      </x:c>
      <x:c r="K4864" s="120" t="n">
        <x:f>E4864-D4864</x:f>
        <x:v>20353.6684202948</x:v>
      </x:c>
      <x:c r="L4864" s="77" t="str">
        <x:v>weighted_hybrid</x:v>
      </x:c>
      <x:c r="M4864" s="77" t="str">
        <x:v>是</x:v>
      </x:c>
      <x:c r="N4864" s="77" t="str">
        <x:v>是</x:v>
      </x:c>
    </x:row>
    <x:row r="4865">
      <x:c r="A4865" s="77" t="str">
        <x:v>6192</x:v>
      </x:c>
      <x:c r="B4865" s="77" t="str">
        <x:v>巨路</x:v>
      </x:c>
      <x:c r="C4865" s="125" t="n">
        <x:v>45658</x:v>
      </x:c>
      <x:c r="D4865" s="120" t="n">
        <x:v>463112</x:v>
      </x:c>
      <x:c r="E4865" s="120" t="n">
        <x:v>690525.3958297253</x:v>
      </x:c>
      <x:c r="F4865" s="120" t="n">
        <x:v>615630.3231037634</x:v>
      </x:c>
      <x:c r="G4865" s="120" t="n">
        <x:v>698847.0705770544</x:v>
      </x:c>
      <x:c r="H4865" s="119" t="n">
        <x:v>0.49105485461340953</x:v>
      </x:c>
      <x:c r="I4865" s="119" t="n">
        <x:f>IFERROR(ABS(F4865-D4865)/ABS(D4865),"")</x:f>
        <x:v>0.3293335588448656</x:v>
      </x:c>
      <x:c r="J4865" s="119" t="n">
        <x:f>IFERROR(ABS(G4865-D4865)/ABS(D4865),"")</x:f>
        <x:v>0.509023887476581</x:v>
      </x:c>
      <x:c r="K4865" s="120" t="n">
        <x:f>E4865-D4865</x:f>
        <x:v>227413.3958297253</x:v>
      </x:c>
      <x:c r="L4865" s="77" t="str">
        <x:v>weighted_hybrid</x:v>
      </x:c>
      <x:c r="M4865" s="77" t="str">
        <x:v>是</x:v>
      </x:c>
      <x:c r="N4865" s="77" t="str">
        <x:v>是</x:v>
      </x:c>
    </x:row>
    <x:row r="4866">
      <x:c r="A4866" s="77" t="str">
        <x:v>6192</x:v>
      </x:c>
      <x:c r="B4866" s="77" t="str">
        <x:v>巨路</x:v>
      </x:c>
      <x:c r="C4866" s="125" t="n">
        <x:v>45689</x:v>
      </x:c>
      <x:c r="D4866" s="120" t="n">
        <x:v>621618</x:v>
      </x:c>
      <x:c r="E4866" s="120" t="n">
        <x:v>421145.36177049263</x:v>
      </x:c>
      <x:c r="F4866" s="120" t="n">
        <x:v>506727.15784937335</x:v>
      </x:c>
      <x:c r="G4866" s="120" t="n">
        <x:v>411636.27331728366</x:v>
      </x:c>
      <x:c r="H4866" s="119" t="n">
        <x:v>0.32250134042049516</x:v>
      </x:c>
      <x:c r="I4866" s="119" t="n">
        <x:f>IFERROR(ABS(F4866-D4866)/ABS(D4866),"")</x:f>
        <x:v>0.18482547505160185</x:v>
      </x:c>
      <x:c r="J4866" s="119" t="n">
        <x:f>IFERROR(ABS(G4866-D4866)/ABS(D4866),"")</x:f>
        <x:v>0.33779865879481663</x:v>
      </x:c>
      <x:c r="K4866" s="120" t="n">
        <x:f>E4866-D4866</x:f>
        <x:v>-200472.63822950737</x:v>
      </x:c>
      <x:c r="L4866" s="77" t="str">
        <x:v>weighted_hybrid</x:v>
      </x:c>
      <x:c r="M4866" s="77" t="str">
        <x:v>是</x:v>
      </x:c>
      <x:c r="N4866" s="77" t="str">
        <x:v>是</x:v>
      </x:c>
    </x:row>
    <x:row r="4867">
      <x:c r="A4867" s="77" t="str">
        <x:v>6192</x:v>
      </x:c>
      <x:c r="B4867" s="77" t="str">
        <x:v>巨路</x:v>
      </x:c>
      <x:c r="C4867" s="125" t="n">
        <x:v>45717</x:v>
      </x:c>
      <x:c r="D4867" s="120" t="n">
        <x:v>723585</x:v>
      </x:c>
      <x:c r="E4867" s="120" t="n">
        <x:v>638700.2956926945</x:v>
      </x:c>
      <x:c r="F4867" s="120" t="n">
        <x:v>700413.7757902701</x:v>
      </x:c>
      <x:c r="G4867" s="120" t="n">
        <x:v>631843.2423485194</x:v>
      </x:c>
      <x:c r="H4867" s="119" t="n">
        <x:v>0.11731131008424098</x:v>
      </x:c>
      <x:c r="I4867" s="119" t="n">
        <x:f>IFERROR(ABS(F4867-D4867)/ABS(D4867),"")</x:f>
        <x:v>0.03202280894398023</x:v>
      </x:c>
      <x:c r="J4867" s="119" t="n">
        <x:f>IFERROR(ABS(G4867-D4867)/ABS(D4867),"")</x:f>
        <x:v>0.12678781021093669</x:v>
      </x:c>
      <x:c r="K4867" s="120" t="n">
        <x:f>E4867-D4867</x:f>
        <x:v>-84884.70430730551</x:v>
      </x:c>
      <x:c r="L4867" s="77" t="str">
        <x:v>weighted_hybrid</x:v>
      </x:c>
      <x:c r="M4867" s="77" t="str">
        <x:v>是</x:v>
      </x:c>
      <x:c r="N4867" s="77" t="str">
        <x:v>是</x:v>
      </x:c>
    </x:row>
    <x:row r="4868">
      <x:c r="A4868" s="77" t="str">
        <x:v>6192</x:v>
      </x:c>
      <x:c r="B4868" s="77" t="str">
        <x:v>巨路</x:v>
      </x:c>
      <x:c r="C4868" s="125" t="n">
        <x:v>45748</x:v>
      </x:c>
      <x:c r="D4868" s="120" t="n">
        <x:v>654099</x:v>
      </x:c>
      <x:c r="E4868" s="120" t="n">
        <x:v>601594.5620840183</x:v>
      </x:c>
      <x:c r="F4868" s="120" t="n">
        <x:v>638188.1612132787</x:v>
      </x:c>
      <x:c r="G4868" s="120" t="n">
        <x:v>597528.6066252115</x:v>
      </x:c>
      <x:c r="H4868" s="119" t="n">
        <x:v>0.0802698642193028</x:v>
      </x:c>
      <x:c r="I4868" s="119" t="n">
        <x:f>IFERROR(ABS(F4868-D4868)/ABS(D4868),"")</x:f>
        <x:v>0.024324817476744875</x:v>
      </x:c>
      <x:c r="J4868" s="119" t="n">
        <x:f>IFERROR(ABS(G4868-D4868)/ABS(D4868),"")</x:f>
        <x:v>0.08648598052403146</x:v>
      </x:c>
      <x:c r="K4868" s="120" t="n">
        <x:f>E4868-D4868</x:f>
        <x:v>-52504.43791598175</x:v>
      </x:c>
      <x:c r="L4868" s="77" t="str">
        <x:v>weighted_hybrid</x:v>
      </x:c>
      <x:c r="M4868" s="77" t="str">
        <x:v>是</x:v>
      </x:c>
      <x:c r="N4868" s="77" t="str">
        <x:v>是</x:v>
      </x:c>
    </x:row>
    <x:row r="4869">
      <x:c r="A4869" s="77" t="str">
        <x:v>6192</x:v>
      </x:c>
      <x:c r="B4869" s="77" t="str">
        <x:v>巨路</x:v>
      </x:c>
      <x:c r="C4869" s="125" t="n">
        <x:v>45778</x:v>
      </x:c>
      <x:c r="D4869" s="120" t="n">
        <x:v>614538</x:v>
      </x:c>
      <x:c r="E4869" s="120" t="n">
        <x:v>773425.2553476423</x:v>
      </x:c>
      <x:c r="F4869" s="120" t="n">
        <x:v>662580.7302328964</x:v>
      </x:c>
      <x:c r="G4869" s="120" t="n">
        <x:v>785741.3136937252</x:v>
      </x:c>
      <x:c r="H4869" s="119" t="n">
        <x:v>0.2585474866446702</x:v>
      </x:c>
      <x:c r="I4869" s="119" t="n">
        <x:f>IFERROR(ABS(F4869-D4869)/ABS(D4869),"")</x:f>
        <x:v>0.07817698862055138</x:v>
      </x:c>
      <x:c r="J4869" s="119" t="n">
        <x:f>IFERROR(ABS(G4869-D4869)/ABS(D4869),"")</x:f>
        <x:v>0.2785886530917944</x:v>
      </x:c>
      <x:c r="K4869" s="120" t="n">
        <x:f>E4869-D4869</x:f>
        <x:v>158887.25534764235</x:v>
      </x:c>
      <x:c r="L4869" s="77" t="str">
        <x:v>weighted_hybrid</x:v>
      </x:c>
      <x:c r="M4869" s="77" t="str">
        <x:v>是</x:v>
      </x:c>
      <x:c r="N4869" s="77" t="str">
        <x:v>是</x:v>
      </x:c>
    </x:row>
    <x:row r="4870">
      <x:c r="A4870" s="77" t="str">
        <x:v>6192</x:v>
      </x:c>
      <x:c r="B4870" s="77" t="str">
        <x:v>巨路</x:v>
      </x:c>
      <x:c r="C4870" s="125" t="n">
        <x:v>45809</x:v>
      </x:c>
      <x:c r="D4870" s="120" t="n">
        <x:v>563703</x:v>
      </x:c>
      <x:c r="E4870" s="120" t="n">
        <x:v>613792.3150214871</x:v>
      </x:c>
      <x:c r="F4870" s="120" t="n">
        <x:v>695518.0913319879</x:v>
      </x:c>
      <x:c r="G4870" s="120" t="n">
        <x:v>604711.6732092091</x:v>
      </x:c>
      <x:c r="H4870" s="119" t="n">
        <x:v>0.08885763428877808</x:v>
      </x:c>
      <x:c r="I4870" s="119" t="n">
        <x:f>IFERROR(ABS(F4870-D4870)/ABS(D4870),"")</x:f>
        <x:v>0.23383783895417956</x:v>
      </x:c>
      <x:c r="J4870" s="119" t="n">
        <x:f>IFERROR(ABS(G4870-D4870)/ABS(D4870),"")</x:f>
        <x:v>0.07274872265928886</x:v>
      </x:c>
      <x:c r="K4870" s="120" t="n">
        <x:f>E4870-D4870</x:f>
        <x:v>50089.31502148707</x:v>
      </x:c>
      <x:c r="L4870" s="77" t="str">
        <x:v>weighted_hybrid</x:v>
      </x:c>
      <x:c r="M4870" s="77" t="str">
        <x:v>是</x:v>
      </x:c>
      <x:c r="N4870" s="77" t="str">
        <x:v>是</x:v>
      </x:c>
    </x:row>
    <x:row r="4871">
      <x:c r="A4871" s="77" t="str">
        <x:v>6192</x:v>
      </x:c>
      <x:c r="B4871" s="77" t="str">
        <x:v>巨路</x:v>
      </x:c>
      <x:c r="C4871" s="125" t="n">
        <x:v>45839</x:v>
      </x:c>
      <x:c r="D4871" s="120" t="n">
        <x:v>596082</x:v>
      </x:c>
      <x:c r="E4871" s="120" t="n">
        <x:v>612278.198597948</x:v>
      </x:c>
      <x:c r="F4871" s="120" t="n">
        <x:v>665356.6038420539</x:v>
      </x:c>
      <x:c r="G4871" s="120" t="n">
        <x:v>606380.5980152695</x:v>
      </x:c>
      <x:c r="H4871" s="119" t="n">
        <x:v>0.02717109155778559</x:v>
      </x:c>
      <x:c r="I4871" s="119" t="n">
        <x:f>IFERROR(ABS(F4871-D4871)/ABS(D4871),"")</x:f>
        <x:v>0.11621656725426018</x:v>
      </x:c>
      <x:c r="J4871" s="119" t="n">
        <x:f>IFERROR(ABS(G4871-D4871)/ABS(D4871),"")</x:f>
        <x:v>0.017277149813732837</x:v>
      </x:c>
      <x:c r="K4871" s="120" t="n">
        <x:f>E4871-D4871</x:f>
        <x:v>16196.19859794795</x:v>
      </x:c>
      <x:c r="L4871" s="77" t="str">
        <x:v>weighted_hybrid</x:v>
      </x:c>
      <x:c r="M4871" s="77" t="str">
        <x:v>是</x:v>
      </x:c>
      <x:c r="N4871" s="77" t="str">
        <x:v>是</x:v>
      </x:c>
    </x:row>
    <x:row r="4872">
      <x:c r="A4872" s="77" t="str">
        <x:v>6192</x:v>
      </x:c>
      <x:c r="B4872" s="77" t="str">
        <x:v>巨路</x:v>
      </x:c>
      <x:c r="C4872" s="125" t="n">
        <x:v>45870</x:v>
      </x:c>
      <x:c r="D4872" s="120" t="n">
        <x:v>565199</x:v>
      </x:c>
      <x:c r="E4872" s="120" t="n">
        <x:v>597530.4497319413</x:v>
      </x:c>
      <x:c r="F4872" s="120" t="n">
        <x:v>649366.2936825043</x:v>
      </x:c>
      <x:c r="G4872" s="120" t="n">
        <x:v>591770.911515212</x:v>
      </x:c>
      <x:c r="H4872" s="119" t="n">
        <x:v>0.057203656998581626</x:v>
      </x:c>
      <x:c r="I4872" s="119" t="n">
        <x:f>IFERROR(ABS(F4872-D4872)/ABS(D4872),"")</x:f>
        <x:v>0.14891621125038143</x:v>
      </x:c>
      <x:c r="J4872" s="119" t="n">
        <x:f>IFERROR(ABS(G4872-D4872)/ABS(D4872),"")</x:f>
        <x:v>0.047013373192825954</x:v>
      </x:c>
      <x:c r="K4872" s="120" t="n">
        <x:f>E4872-D4872</x:f>
        <x:v>32331.449731941335</x:v>
      </x:c>
      <x:c r="L4872" s="77" t="str">
        <x:v>weighted_hybrid</x:v>
      </x:c>
      <x:c r="M4872" s="77" t="str">
        <x:v>是</x:v>
      </x:c>
      <x:c r="N4872" s="77" t="str">
        <x:v>是</x:v>
      </x:c>
    </x:row>
    <x:row r="4873">
      <x:c r="A4873" s="77" t="str">
        <x:v>6192</x:v>
      </x:c>
      <x:c r="B4873" s="77" t="str">
        <x:v>巨路</x:v>
      </x:c>
      <x:c r="C4873" s="125" t="n">
        <x:v>45901</x:v>
      </x:c>
      <x:c r="D4873" s="120" t="n">
        <x:v>539363</x:v>
      </x:c>
      <x:c r="E4873" s="120" t="n">
        <x:v>546726.8611544125</x:v>
      </x:c>
      <x:c r="F4873" s="120" t="n">
        <x:v>655720.2274970678</x:v>
      </x:c>
      <x:c r="G4873" s="120" t="n">
        <x:v>534616.4871163397</x:v>
      </x:c>
      <x:c r="H4873" s="119" t="n">
        <x:v>0.013652885263565541</x:v>
      </x:c>
      <x:c r="I4873" s="119" t="n">
        <x:f>IFERROR(ABS(F4873-D4873)/ABS(D4873),"")</x:f>
        <x:v>0.2157308296955256</x:v>
      </x:c>
      <x:c r="J4873" s="119" t="n">
        <x:f>IFERROR(ABS(G4873-D4873)/ABS(D4873),"")</x:f>
        <x:v>0.008800219673318836</x:v>
      </x:c>
      <x:c r="K4873" s="120" t="n">
        <x:f>E4873-D4873</x:f>
        <x:v>7363.8611544125015</x:v>
      </x:c>
      <x:c r="L4873" s="77" t="str">
        <x:v>weighted_hybrid</x:v>
      </x:c>
      <x:c r="M4873" s="77" t="str">
        <x:v>是</x:v>
      </x:c>
      <x:c r="N4873" s="77" t="str">
        <x:v>是</x:v>
      </x:c>
    </x:row>
    <x:row r="4874">
      <x:c r="A4874" s="77" t="str">
        <x:v>6192</x:v>
      </x:c>
      <x:c r="B4874" s="77" t="str">
        <x:v>巨路</x:v>
      </x:c>
      <x:c r="C4874" s="125" t="n">
        <x:v>45931</x:v>
      </x:c>
      <x:c r="D4874" s="120" t="n">
        <x:v>543596</x:v>
      </x:c>
      <x:c r="E4874" s="120" t="n">
        <x:v>590284.5288965789</x:v>
      </x:c>
      <x:c r="F4874" s="120" t="n">
        <x:v>586112.206352348</x:v>
      </x:c>
      <x:c r="G4874" s="120" t="n">
        <x:v>590748.1202903823</x:v>
      </x:c>
      <x:c r="H4874" s="119" t="n">
        <x:v>0.08588828633135442</x:v>
      </x:c>
      <x:c r="I4874" s="119" t="n">
        <x:f>IFERROR(ABS(F4874-D4874)/ABS(D4874),"")</x:f>
        <x:v>0.07821287565093925</x:v>
      </x:c>
      <x:c r="J4874" s="119" t="n">
        <x:f>IFERROR(ABS(G4874-D4874)/ABS(D4874),"")</x:f>
        <x:v>0.0867411097402893</x:v>
      </x:c>
      <x:c r="K4874" s="120" t="n">
        <x:f>E4874-D4874</x:f>
        <x:v>46688.52889657894</x:v>
      </x:c>
      <x:c r="L4874" s="77" t="str">
        <x:v>weighted_hybrid</x:v>
      </x:c>
      <x:c r="M4874" s="77" t="str">
        <x:v>是</x:v>
      </x:c>
      <x:c r="N4874" s="77" t="str">
        <x:v>是</x:v>
      </x:c>
    </x:row>
    <x:row r="4875">
      <x:c r="A4875" s="77" t="str">
        <x:v>6192</x:v>
      </x:c>
      <x:c r="B4875" s="77" t="str">
        <x:v>巨路</x:v>
      </x:c>
      <x:c r="C4875" s="125" t="n">
        <x:v>45962</x:v>
      </x:c>
      <x:c r="D4875" s="120" t="n">
        <x:v>705743</x:v>
      </x:c>
      <x:c r="E4875" s="120" t="n">
        <x:v>639334.1326432255</x:v>
      </x:c>
      <x:c r="F4875" s="120" t="n">
        <x:v>726970.0586190536</x:v>
      </x:c>
      <x:c r="G4875" s="120" t="n">
        <x:v>629596.8075348</x:v>
      </x:c>
      <x:c r="H4875" s="119" t="n">
        <x:v>0.09409780523047981</x:v>
      </x:c>
      <x:c r="I4875" s="119" t="n">
        <x:f>IFERROR(ABS(F4875-D4875)/ABS(D4875),"")</x:f>
        <x:v>0.030077604197354516</x:v>
      </x:c>
      <x:c r="J4875" s="119" t="n">
        <x:f>IFERROR(ABS(G4875-D4875)/ABS(D4875),"")</x:f>
        <x:v>0.10789507294468378</x:v>
      </x:c>
      <x:c r="K4875" s="120" t="n">
        <x:f>E4875-D4875</x:f>
        <x:v>-66408.86735677451</x:v>
      </x:c>
      <x:c r="L4875" s="77" t="str">
        <x:v>weighted_hybrid</x:v>
      </x:c>
      <x:c r="M4875" s="77" t="str">
        <x:v>是</x:v>
      </x:c>
      <x:c r="N4875" s="77" t="str">
        <x:v>是</x:v>
      </x:c>
    </x:row>
    <x:row r="4876">
      <x:c r="A4876" s="77" t="str">
        <x:v>6192</x:v>
      </x:c>
      <x:c r="B4876" s="77" t="str">
        <x:v>巨路</x:v>
      </x:c>
      <x:c r="C4876" s="125" t="n">
        <x:v>45992</x:v>
      </x:c>
      <x:c r="D4876" s="120" t="n">
        <x:v>766628</x:v>
      </x:c>
      <x:c r="E4876" s="120" t="n">
        <x:v>559055.5253404368</x:v>
      </x:c>
      <x:c r="F4876" s="120" t="n">
        <x:v>591846.9549980458</x:v>
      </x:c>
      <x:c r="G4876" s="120" t="n">
        <x:v>555412.033156258</x:v>
      </x:c>
      <x:c r="H4876" s="119" t="n">
        <x:v>0.27076036181767843</x:v>
      </x:c>
      <x:c r="I4876" s="119" t="n">
        <x:f>IFERROR(ABS(F4876-D4876)/ABS(D4876),"")</x:f>
        <x:v>0.2279867745529177</x:v>
      </x:c>
      <x:c r="J4876" s="119" t="n">
        <x:f>IFERROR(ABS(G4876-D4876)/ABS(D4876),"")</x:f>
        <x:v>0.27551298262487406</x:v>
      </x:c>
      <x:c r="K4876" s="120" t="n">
        <x:f>E4876-D4876</x:f>
        <x:v>-207572.47465956316</x:v>
      </x:c>
      <x:c r="L4876" s="77" t="str">
        <x:v>weighted_hybrid</x:v>
      </x:c>
      <x:c r="M4876" s="77" t="str">
        <x:v>是</x:v>
      </x:c>
      <x:c r="N4876" s="77" t="str">
        <x:v>是</x:v>
      </x:c>
    </x:row>
    <x:row r="4877">
      <x:c r="A4877" s="77" t="str">
        <x:v>6199</x:v>
      </x:c>
      <x:c r="B4877" s="77" t="str">
        <x:v>天品</x:v>
      </x:c>
      <x:c r="C4877" s="125" t="n">
        <x:v>45658</x:v>
      </x:c>
      <x:c r="D4877" s="120" t="n">
        <x:v>7917</x:v>
      </x:c>
      <x:c r="E4877" s="120" t="n">
        <x:v>8648.66927902216</x:v>
      </x:c>
      <x:c r="F4877" s="120" t="n">
        <x:v>5491.8750762340005</x:v>
      </x:c>
      <x:c r="G4877" s="120" t="n">
        <x:v>8999.424190443066</x:v>
      </x:c>
      <x:c r="H4877" s="119" t="n">
        <x:v>0.09241749135053183</x:v>
      </x:c>
      <x:c r="I4877" s="119" t="n">
        <x:f>IFERROR(ABS(F4877-D4877)/ABS(D4877),"")</x:f>
        <x:v>0.3063186716895288</x:v>
      </x:c>
      <x:c r="J4877" s="119" t="n">
        <x:f>IFERROR(ABS(G4877-D4877)/ABS(D4877),"")</x:f>
        <x:v>0.1367215094660939</x:v>
      </x:c>
      <x:c r="K4877" s="120" t="n">
        <x:f>E4877-D4877</x:f>
        <x:v>731.6692790221605</x:v>
      </x:c>
      <x:c r="L4877" s="77" t="str">
        <x:v>weighted_hybrid</x:v>
      </x:c>
      <x:c r="M4877" s="77" t="str">
        <x:v>是</x:v>
      </x:c>
      <x:c r="N4877" s="77" t="str">
        <x:v>是</x:v>
      </x:c>
    </x:row>
    <x:row r="4878">
      <x:c r="A4878" s="77" t="str">
        <x:v>6199</x:v>
      </x:c>
      <x:c r="B4878" s="77" t="str">
        <x:v>天品</x:v>
      </x:c>
      <x:c r="C4878" s="125" t="n">
        <x:v>45689</x:v>
      </x:c>
      <x:c r="D4878" s="120" t="n">
        <x:v>6277</x:v>
      </x:c>
      <x:c r="E4878" s="120" t="n">
        <x:v>6761.958993914502</x:v>
      </x:c>
      <x:c r="F4878" s="120" t="n">
        <x:v>6076.092163003997</x:v>
      </x:c>
      <x:c r="G4878" s="120" t="n">
        <x:v>6838.166419571225</x:v>
      </x:c>
      <x:c r="H4878" s="119" t="n">
        <x:v>0.07725967722072673</x:v>
      </x:c>
      <x:c r="I4878" s="119" t="n">
        <x:f>IFERROR(ABS(F4878-D4878)/ABS(D4878),"")</x:f>
        <x:v>0.032006983749562436</x:v>
      </x:c>
      <x:c r="J4878" s="119" t="n">
        <x:f>IFERROR(ABS(G4878-D4878)/ABS(D4878),"")</x:f>
        <x:v>0.08940041732853667</x:v>
      </x:c>
      <x:c r="K4878" s="120" t="n">
        <x:f>E4878-D4878</x:f>
        <x:v>484.95899391450166</x:v>
      </x:c>
      <x:c r="L4878" s="77" t="str">
        <x:v>weighted_hybrid</x:v>
      </x:c>
      <x:c r="M4878" s="77" t="str">
        <x:v>是</x:v>
      </x:c>
      <x:c r="N4878" s="77" t="str">
        <x:v>是</x:v>
      </x:c>
    </x:row>
    <x:row r="4879">
      <x:c r="A4879" s="77" t="str">
        <x:v>6199</x:v>
      </x:c>
      <x:c r="B4879" s="77" t="str">
        <x:v>天品</x:v>
      </x:c>
      <x:c r="C4879" s="125" t="n">
        <x:v>45717</x:v>
      </x:c>
      <x:c r="D4879" s="120" t="n">
        <x:v>7605</x:v>
      </x:c>
      <x:c r="E4879" s="120" t="n">
        <x:v>6330.233673627751</x:v>
      </x:c>
      <x:c r="F4879" s="120" t="n">
        <x:v>6752.20162549717</x:v>
      </x:c>
      <x:c r="G4879" s="120" t="n">
        <x:v>6283.34834564226</x:v>
      </x:c>
      <x:c r="H4879" s="119" t="n">
        <x:v>0.16762213364526612</x:v>
      </x:c>
      <x:c r="I4879" s="119" t="n">
        <x:f>IFERROR(ABS(F4879-D4879)/ABS(D4879),"")</x:f>
        <x:v>0.1121365383961643</x:v>
      </x:c>
      <x:c r="J4879" s="119" t="n">
        <x:f>IFERROR(ABS(G4879-D4879)/ABS(D4879),"")</x:f>
        <x:v>0.1737871997840552</x:v>
      </x:c>
      <x:c r="K4879" s="120" t="n">
        <x:f>E4879-D4879</x:f>
        <x:v>-1274.7663263722488</x:v>
      </x:c>
      <x:c r="L4879" s="77" t="str">
        <x:v>weighted_hybrid</x:v>
      </x:c>
      <x:c r="M4879" s="77" t="str">
        <x:v>是</x:v>
      </x:c>
      <x:c r="N4879" s="77" t="str">
        <x:v>是</x:v>
      </x:c>
    </x:row>
    <x:row r="4880">
      <x:c r="A4880" s="77" t="str">
        <x:v>6199</x:v>
      </x:c>
      <x:c r="B4880" s="77" t="str">
        <x:v>天品</x:v>
      </x:c>
      <x:c r="C4880" s="125" t="n">
        <x:v>45748</x:v>
      </x:c>
      <x:c r="D4880" s="120" t="n">
        <x:v>10037</x:v>
      </x:c>
      <x:c r="E4880" s="120" t="n">
        <x:v>9226.623091601687</x:v>
      </x:c>
      <x:c r="F4880" s="120" t="n">
        <x:v>10534.278095920754</x:v>
      </x:c>
      <x:c r="G4880" s="120" t="n">
        <x:v>9081.32809112179</x:v>
      </x:c>
      <x:c r="H4880" s="119" t="n">
        <x:v>0.0807389567000412</x:v>
      </x:c>
      <x:c r="I4880" s="119" t="n">
        <x:f>IFERROR(ABS(F4880-D4880)/ABS(D4880),"")</x:f>
        <x:v>0.04954449496072073</x:v>
      </x:c>
      <x:c r="J4880" s="119" t="n">
        <x:f>IFERROR(ABS(G4880-D4880)/ABS(D4880),"")</x:f>
        <x:v>0.09521489577345922</x:v>
      </x:c>
      <x:c r="K4880" s="120" t="n">
        <x:f>E4880-D4880</x:f>
        <x:v>-810.3769083983134</x:v>
      </x:c>
      <x:c r="L4880" s="77" t="str">
        <x:v>weighted_hybrid</x:v>
      </x:c>
      <x:c r="M4880" s="77" t="str">
        <x:v>是</x:v>
      </x:c>
      <x:c r="N4880" s="77" t="str">
        <x:v>是</x:v>
      </x:c>
    </x:row>
    <x:row r="4881">
      <x:c r="A4881" s="77" t="str">
        <x:v>6199</x:v>
      </x:c>
      <x:c r="B4881" s="77" t="str">
        <x:v>天品</x:v>
      </x:c>
      <x:c r="C4881" s="125" t="n">
        <x:v>45778</x:v>
      </x:c>
      <x:c r="D4881" s="120" t="n">
        <x:v>8203</x:v>
      </x:c>
      <x:c r="E4881" s="120" t="n">
        <x:v>9578.234945009044</x:v>
      </x:c>
      <x:c r="F4881" s="120" t="n">
        <x:v>9183.536801049531</x:v>
      </x:c>
      <x:c r="G4881" s="120" t="n">
        <x:v>9622.090294337879</x:v>
      </x:c>
      <x:c r="H4881" s="119" t="n">
        <x:v>0.1676502432048085</x:v>
      </x:c>
      <x:c r="I4881" s="119" t="n">
        <x:f>IFERROR(ABS(F4881-D4881)/ABS(D4881),"")</x:f>
        <x:v>0.11953392674015985</x:v>
      </x:c>
      <x:c r="J4881" s="119" t="n">
        <x:f>IFERROR(ABS(G4881-D4881)/ABS(D4881),"")</x:f>
        <x:v>0.17299650058976945</x:v>
      </x:c>
      <x:c r="K4881" s="120" t="n">
        <x:f>E4881-D4881</x:f>
        <x:v>1375.2349450090442</x:v>
      </x:c>
      <x:c r="L4881" s="77" t="str">
        <x:v>weighted_hybrid</x:v>
      </x:c>
      <x:c r="M4881" s="77" t="str">
        <x:v>是</x:v>
      </x:c>
      <x:c r="N4881" s="77" t="str">
        <x:v>是</x:v>
      </x:c>
    </x:row>
    <x:row r="4882">
      <x:c r="A4882" s="77" t="str">
        <x:v>6199</x:v>
      </x:c>
      <x:c r="B4882" s="77" t="str">
        <x:v>天品</x:v>
      </x:c>
      <x:c r="C4882" s="125" t="n">
        <x:v>45809</x:v>
      </x:c>
      <x:c r="D4882" s="120" t="n">
        <x:v>13234</x:v>
      </x:c>
      <x:c r="E4882" s="120" t="n">
        <x:v>7906.7345476205055</x:v>
      </x:c>
      <x:c r="F4882" s="120" t="n">
        <x:v>7500.402364903453</x:v>
      </x:c>
      <x:c r="G4882" s="120" t="n">
        <x:v>7951.8825679224</x:v>
      </x:c>
      <x:c r="H4882" s="119" t="n">
        <x:v>0.4025438606906071</x:v>
      </x:c>
      <x:c r="I4882" s="119" t="n">
        <x:f>IFERROR(ABS(F4882-D4882)/ABS(D4882),"")</x:f>
        <x:v>0.433247516631143</x:v>
      </x:c>
      <x:c r="J4882" s="119" t="n">
        <x:f>IFERROR(ABS(G4882-D4882)/ABS(D4882),"")</x:f>
        <x:v>0.3991323433638809</x:v>
      </x:c>
      <x:c r="K4882" s="120" t="n">
        <x:f>E4882-D4882</x:f>
        <x:v>-5327.2654523794945</x:v>
      </x:c>
      <x:c r="L4882" s="77" t="str">
        <x:v>weighted_hybrid</x:v>
      </x:c>
      <x:c r="M4882" s="77" t="str">
        <x:v>是</x:v>
      </x:c>
      <x:c r="N4882" s="77" t="str">
        <x:v>是</x:v>
      </x:c>
    </x:row>
    <x:row r="4883">
      <x:c r="A4883" s="77" t="str">
        <x:v>6199</x:v>
      </x:c>
      <x:c r="B4883" s="77" t="str">
        <x:v>天品</x:v>
      </x:c>
      <x:c r="C4883" s="125" t="n">
        <x:v>45839</x:v>
      </x:c>
      <x:c r="D4883" s="120" t="n">
        <x:v>18629</x:v>
      </x:c>
      <x:c r="E4883" s="120" t="n">
        <x:v>10166.428432061286</x:v>
      </x:c>
      <x:c r="F4883" s="120" t="n">
        <x:v>10810.157024437322</x:v>
      </x:c>
      <x:c r="G4883" s="120" t="n">
        <x:v>10094.903032908393</x:v>
      </x:c>
      <x:c r="H4883" s="119" t="n">
        <x:v>0.4542686976186975</x:v>
      </x:c>
      <x:c r="I4883" s="119" t="n">
        <x:f>IFERROR(ABS(F4883-D4883)/ABS(D4883),"")</x:f>
        <x:v>0.41971350988043793</x:v>
      </x:c>
      <x:c r="J4883" s="119" t="n">
        <x:f>IFERROR(ABS(G4883-D4883)/ABS(D4883),"")</x:f>
        <x:v>0.4581081629229485</x:v>
      </x:c>
      <x:c r="K4883" s="120" t="n">
        <x:f>E4883-D4883</x:f>
        <x:v>-8462.571567938714</x:v>
      </x:c>
      <x:c r="L4883" s="77" t="str">
        <x:v>weighted_hybrid</x:v>
      </x:c>
      <x:c r="M4883" s="77" t="str">
        <x:v>是</x:v>
      </x:c>
      <x:c r="N4883" s="77" t="str">
        <x:v>是</x:v>
      </x:c>
    </x:row>
    <x:row r="4884">
      <x:c r="A4884" s="77" t="str">
        <x:v>6199</x:v>
      </x:c>
      <x:c r="B4884" s="77" t="str">
        <x:v>天品</x:v>
      </x:c>
      <x:c r="C4884" s="125" t="n">
        <x:v>45870</x:v>
      </x:c>
      <x:c r="D4884" s="120" t="n">
        <x:v>30530</x:v>
      </x:c>
      <x:c r="E4884" s="120" t="n">
        <x:v>16199.617144744858</x:v>
      </x:c>
      <x:c r="F4884" s="120" t="n">
        <x:v>17240.44761095706</x:v>
      </x:c>
      <x:c r="G4884" s="120" t="n">
        <x:v>16083.969315165725</x:v>
      </x:c>
      <x:c r="H4884" s="119" t="n">
        <x:v>0.4693869261465818</x:v>
      </x:c>
      <x:c r="I4884" s="119" t="n">
        <x:f>IFERROR(ABS(F4884-D4884)/ABS(D4884),"")</x:f>
        <x:v>0.43529487026016833</x:v>
      </x:c>
      <x:c r="J4884" s="119" t="n">
        <x:f>IFERROR(ABS(G4884-D4884)/ABS(D4884),"")</x:f>
        <x:v>0.4731749323561833</x:v>
      </x:c>
      <x:c r="K4884" s="120" t="n">
        <x:f>E4884-D4884</x:f>
        <x:v>-14330.382855255142</x:v>
      </x:c>
      <x:c r="L4884" s="77" t="str">
        <x:v>weighted_hybrid</x:v>
      </x:c>
      <x:c r="M4884" s="77" t="str">
        <x:v>是</x:v>
      </x:c>
      <x:c r="N4884" s="77" t="str">
        <x:v>是</x:v>
      </x:c>
    </x:row>
    <x:row r="4885">
      <x:c r="A4885" s="77" t="str">
        <x:v>6199</x:v>
      </x:c>
      <x:c r="B4885" s="77" t="str">
        <x:v>天品</x:v>
      </x:c>
      <x:c r="C4885" s="125" t="n">
        <x:v>45901</x:v>
      </x:c>
      <x:c r="D4885" s="120" t="n">
        <x:v>34764</x:v>
      </x:c>
      <x:c r="E4885" s="120" t="n">
        <x:v>22202.879607305847</x:v>
      </x:c>
      <x:c r="F4885" s="120" t="n">
        <x:v>28476.13496735269</x:v>
      </x:c>
      <x:c r="G4885" s="120" t="n">
        <x:v>21505.851233967307</x:v>
      </x:c>
      <x:c r="H4885" s="119" t="n">
        <x:v>0.3613255204433941</x:v>
      </x:c>
      <x:c r="I4885" s="119" t="n">
        <x:f>IFERROR(ABS(F4885-D4885)/ABS(D4885),"")</x:f>
        <x:v>0.18087288668298557</x:v>
      </x:c>
      <x:c r="J4885" s="119" t="n">
        <x:f>IFERROR(ABS(G4885-D4885)/ABS(D4885),"")</x:f>
        <x:v>0.38137581308343954</x:v>
      </x:c>
      <x:c r="K4885" s="120" t="n">
        <x:f>E4885-D4885</x:f>
        <x:v>-12561.120392694153</x:v>
      </x:c>
      <x:c r="L4885" s="77" t="str">
        <x:v>weighted_hybrid</x:v>
      </x:c>
      <x:c r="M4885" s="77" t="str">
        <x:v>是</x:v>
      </x:c>
      <x:c r="N4885" s="77" t="str">
        <x:v>是</x:v>
      </x:c>
    </x:row>
    <x:row r="4886">
      <x:c r="A4886" s="77" t="str">
        <x:v>6199</x:v>
      </x:c>
      <x:c r="B4886" s="77" t="str">
        <x:v>天品</x:v>
      </x:c>
      <x:c r="C4886" s="125" t="n">
        <x:v>45931</x:v>
      </x:c>
      <x:c r="D4886" s="120" t="n">
        <x:v>37857</x:v>
      </x:c>
      <x:c r="E4886" s="120" t="n">
        <x:v>26252.456276501016</x:v>
      </x:c>
      <x:c r="F4886" s="120" t="n">
        <x:v>37720.440772543145</x:v>
      </x:c>
      <x:c r="G4886" s="120" t="n">
        <x:v>24978.23577694078</x:v>
      </x:c>
      <x:c r="H4886" s="119" t="n">
        <x:v>0.3065362739651579</x:v>
      </x:c>
      <x:c r="I4886" s="119" t="n">
        <x:f>IFERROR(ABS(F4886-D4886)/ABS(D4886),"")</x:f>
        <x:v>0.00360723848843953</x:v>
      </x:c>
      <x:c r="J4886" s="119" t="n">
        <x:f>IFERROR(ABS(G4886-D4886)/ABS(D4886),"")</x:f>
        <x:v>0.3401950556847933</x:v>
      </x:c>
      <x:c r="K4886" s="120" t="n">
        <x:f>E4886-D4886</x:f>
        <x:v>-11604.543723498984</x:v>
      </x:c>
      <x:c r="L4886" s="77" t="str">
        <x:v>weighted_hybrid</x:v>
      </x:c>
      <x:c r="M4886" s="77" t="str">
        <x:v>是</x:v>
      </x:c>
      <x:c r="N4886" s="77" t="str">
        <x:v>是</x:v>
      </x:c>
    </x:row>
    <x:row r="4887">
      <x:c r="A4887" s="77" t="str">
        <x:v>6199</x:v>
      </x:c>
      <x:c r="B4887" s="77" t="str">
        <x:v>天品</x:v>
      </x:c>
      <x:c r="C4887" s="125" t="n">
        <x:v>45962</x:v>
      </x:c>
      <x:c r="D4887" s="120" t="n">
        <x:v>43304</x:v>
      </x:c>
      <x:c r="E4887" s="120" t="n">
        <x:v>26769.39433331821</x:v>
      </x:c>
      <x:c r="F4887" s="120" t="n">
        <x:v>37203.17251333939</x:v>
      </x:c>
      <x:c r="G4887" s="120" t="n">
        <x:v>25610.08564664919</x:v>
      </x:c>
      <x:c r="H4887" s="119" t="n">
        <x:v>0.38182629010441965</x:v>
      </x:c>
      <x:c r="I4887" s="119" t="n">
        <x:f>IFERROR(ABS(F4887-D4887)/ABS(D4887),"")</x:f>
        <x:v>0.1408836940389019</x:v>
      </x:c>
      <x:c r="J4887" s="119" t="n">
        <x:f>IFERROR(ABS(G4887-D4887)/ABS(D4887),"")</x:f>
        <x:v>0.408597689667255</x:v>
      </x:c>
      <x:c r="K4887" s="120" t="n">
        <x:f>E4887-D4887</x:f>
        <x:v>-16534.60566668179</x:v>
      </x:c>
      <x:c r="L4887" s="77" t="str">
        <x:v>weighted_hybrid</x:v>
      </x:c>
      <x:c r="M4887" s="77" t="str">
        <x:v>是</x:v>
      </x:c>
      <x:c r="N4887" s="77" t="str">
        <x:v>是</x:v>
      </x:c>
    </x:row>
    <x:row r="4888">
      <x:c r="A4888" s="77" t="str">
        <x:v>6199</x:v>
      </x:c>
      <x:c r="B4888" s="77" t="str">
        <x:v>天品</x:v>
      </x:c>
      <x:c r="C4888" s="125" t="n">
        <x:v>45992</x:v>
      </x:c>
      <x:c r="D4888" s="120" t="n">
        <x:v>45406</x:v>
      </x:c>
      <x:c r="E4888" s="120" t="n">
        <x:v>29276.676192222523</x:v>
      </x:c>
      <x:c r="F4888" s="120" t="n">
        <x:v>47391.85040804305</x:v>
      </x:c>
      <x:c r="G4888" s="120" t="n">
        <x:v>27263.87905713135</x:v>
      </x:c>
      <x:c r="H4888" s="119" t="n">
        <x:v>0.35522450354088614</x:v>
      </x:c>
      <x:c r="I4888" s="119" t="n">
        <x:f>IFERROR(ABS(F4888-D4888)/ABS(D4888),"")</x:f>
        <x:v>0.043735418403802365</x:v>
      </x:c>
      <x:c r="J4888" s="119" t="n">
        <x:f>IFERROR(ABS(G4888-D4888)/ABS(D4888),"")</x:f>
        <x:v>0.3995533837569627</x:v>
      </x:c>
      <x:c r="K4888" s="120" t="n">
        <x:f>E4888-D4888</x:f>
        <x:v>-16129.323807777477</x:v>
      </x:c>
      <x:c r="L4888" s="77" t="str">
        <x:v>weighted_hybrid</x:v>
      </x:c>
      <x:c r="M4888" s="77" t="str">
        <x:v>是</x:v>
      </x:c>
      <x:c r="N4888" s="77" t="str">
        <x:v>是</x:v>
      </x:c>
    </x:row>
    <x:row r="4889">
      <x:c r="A4889" s="77" t="str">
        <x:v>6203</x:v>
      </x:c>
      <x:c r="B4889" s="77" t="str">
        <x:v>元大MSCI台灣</x:v>
      </x:c>
      <x:c r="C4889" s="125" t="n">
        <x:v>45658</x:v>
      </x:c>
      <x:c r="D4889" s="120" t="n">
        <x:v>233347</x:v>
      </x:c>
      <x:c r="E4889" s="120" t="n">
        <x:v>165288.8558726874</x:v>
      </x:c>
      <x:c r="F4889" s="120" t="n">
        <x:v>160140.47390128148</x:v>
      </x:c>
      <x:c r="G4889" s="120" t="n">
        <x:v>165860.89831395473</x:v>
      </x:c>
      <x:c r="H4889" s="119" t="n">
        <x:v>0.2916606775630825</x:v>
      </x:c>
      <x:c r="I4889" s="119" t="n">
        <x:f>IFERROR(ABS(F4889-D4889)/ABS(D4889),"")</x:f>
        <x:v>0.3137238794529971</x:v>
      </x:c>
      <x:c r="J4889" s="119" t="n">
        <x:f>IFERROR(ABS(G4889-D4889)/ABS(D4889),"")</x:f>
        <x:v>0.28920921068642524</x:v>
      </x:c>
      <x:c r="K4889" s="120" t="n">
        <x:f>E4889-D4889</x:f>
        <x:v>-68058.14412731261</x:v>
      </x:c>
      <x:c r="L4889" s="77" t="str">
        <x:v>weighted_hybrid</x:v>
      </x:c>
      <x:c r="M4889" s="77" t="str">
        <x:v>是</x:v>
      </x:c>
      <x:c r="N4889" s="77" t="str">
        <x:v>是</x:v>
      </x:c>
    </x:row>
    <x:row r="4890">
      <x:c r="A4890" s="77" t="str">
        <x:v>6203</x:v>
      </x:c>
      <x:c r="B4890" s="77" t="str">
        <x:v>元大MSCI台灣</x:v>
      </x:c>
      <x:c r="C4890" s="125" t="n">
        <x:v>45689</x:v>
      </x:c>
      <x:c r="D4890" s="120" t="n">
        <x:v>170398</x:v>
      </x:c>
      <x:c r="E4890" s="120" t="n">
        <x:v>119643.71865795687</x:v>
      </x:c>
      <x:c r="F4890" s="120" t="n">
        <x:v>171513.80114571386</x:v>
      </x:c>
      <x:c r="G4890" s="120" t="n">
        <x:v>113880.3761593172</x:v>
      </x:c>
      <x:c r="H4890" s="119" t="n">
        <x:v>0.29785725972161137</x:v>
      </x:c>
      <x:c r="I4890" s="119" t="n">
        <x:f>IFERROR(ABS(F4890-D4890)/ABS(D4890),"")</x:f>
        <x:v>0.006548205646274391</x:v>
      </x:c>
      <x:c r="J4890" s="119" t="n">
        <x:f>IFERROR(ABS(G4890-D4890)/ABS(D4890),"")</x:f>
        <x:v>0.33168008920693204</x:v>
      </x:c>
      <x:c r="K4890" s="120" t="n">
        <x:f>E4890-D4890</x:f>
        <x:v>-50754.281342043134</x:v>
      </x:c>
      <x:c r="L4890" s="77" t="str">
        <x:v>weighted_hybrid</x:v>
      </x:c>
      <x:c r="M4890" s="77" t="str">
        <x:v>是</x:v>
      </x:c>
      <x:c r="N4890" s="77" t="str">
        <x:v>是</x:v>
      </x:c>
    </x:row>
    <x:row r="4891">
      <x:c r="A4891" s="77" t="str">
        <x:v>6203</x:v>
      </x:c>
      <x:c r="B4891" s="77" t="str">
        <x:v>元大MSCI台灣</x:v>
      </x:c>
      <x:c r="C4891" s="125" t="n">
        <x:v>45717</x:v>
      </x:c>
      <x:c r="D4891" s="120" t="n">
        <x:v>281577</x:v>
      </x:c>
      <x:c r="E4891" s="120" t="n">
        <x:v>207784.38224681583</x:v>
      </x:c>
      <x:c r="F4891" s="120" t="n">
        <x:v>325027.5297606008</x:v>
      </x:c>
      <x:c r="G4891" s="120" t="n">
        <x:v>194757.36585639528</x:v>
      </x:c>
      <x:c r="H4891" s="119" t="n">
        <x:v>0.26206905305896494</x:v>
      </x:c>
      <x:c r="I4891" s="119" t="n">
        <x:f>IFERROR(ABS(F4891-D4891)/ABS(D4891),"")</x:f>
        <x:v>0.15431135980779973</x:v>
      </x:c>
      <x:c r="J4891" s="119" t="n">
        <x:f>IFERROR(ABS(G4891-D4891)/ABS(D4891),"")</x:f>
        <x:v>0.30833354337749436</x:v>
      </x:c>
      <x:c r="K4891" s="120" t="n">
        <x:f>E4891-D4891</x:f>
        <x:v>-73792.61775318417</x:v>
      </x:c>
      <x:c r="L4891" s="77" t="str">
        <x:v>weighted_hybrid</x:v>
      </x:c>
      <x:c r="M4891" s="77" t="str">
        <x:v>是</x:v>
      </x:c>
      <x:c r="N4891" s="77" t="str">
        <x:v>是</x:v>
      </x:c>
    </x:row>
    <x:row r="4892">
      <x:c r="A4892" s="77" t="str">
        <x:v>6203</x:v>
      </x:c>
      <x:c r="B4892" s="77" t="str">
        <x:v>元大MSCI台灣</x:v>
      </x:c>
      <x:c r="C4892" s="125" t="n">
        <x:v>45748</x:v>
      </x:c>
      <x:c r="D4892" s="120" t="n">
        <x:v>251194</x:v>
      </x:c>
      <x:c r="E4892" s="120" t="n">
        <x:v>282535.30953501293</x:v>
      </x:c>
      <x:c r="F4892" s="120" t="n">
        <x:v>239823.88806303736</x:v>
      </x:c>
      <x:c r="G4892" s="120" t="n">
        <x:v>287281.02303189907</x:v>
      </x:c>
      <x:c r="H4892" s="119" t="n">
        <x:v>0.12476933977329446</x:v>
      </x:c>
      <x:c r="I4892" s="119" t="n">
        <x:f>IFERROR(ABS(F4892-D4892)/ABS(D4892),"")</x:f>
        <x:v>0.04526426561527202</x:v>
      </x:c>
      <x:c r="J4892" s="119" t="n">
        <x:f>IFERROR(ABS(G4892-D4892)/ABS(D4892),"")</x:f>
        <x:v>0.14366196259424613</x:v>
      </x:c>
      <x:c r="K4892" s="120" t="n">
        <x:f>E4892-D4892</x:f>
        <x:v>31341.30953501293</x:v>
      </x:c>
      <x:c r="L4892" s="77" t="str">
        <x:v>weighted_hybrid</x:v>
      </x:c>
      <x:c r="M4892" s="77" t="str">
        <x:v>是</x:v>
      </x:c>
      <x:c r="N4892" s="77" t="str">
        <x:v>是</x:v>
      </x:c>
    </x:row>
    <x:row r="4893">
      <x:c r="A4893" s="77" t="str">
        <x:v>6203</x:v>
      </x:c>
      <x:c r="B4893" s="77" t="str">
        <x:v>元大MSCI台灣</x:v>
      </x:c>
      <x:c r="C4893" s="125" t="n">
        <x:v>45778</x:v>
      </x:c>
      <x:c r="D4893" s="120" t="n">
        <x:v>254498</x:v>
      </x:c>
      <x:c r="E4893" s="120" t="n">
        <x:v>259918.61789639568</x:v>
      </x:c>
      <x:c r="F4893" s="120" t="n">
        <x:v>346541.33445066033</x:v>
      </x:c>
      <x:c r="G4893" s="120" t="n">
        <x:v>250293.87161258847</x:v>
      </x:c>
      <x:c r="H4893" s="119" t="n">
        <x:v>0.021299255382736512</x:v>
      </x:c>
      <x:c r="I4893" s="119" t="n">
        <x:f>IFERROR(ABS(F4893-D4893)/ABS(D4893),"")</x:f>
        <x:v>0.36166623883354815</x:v>
      </x:c>
      <x:c r="J4893" s="119" t="n">
        <x:f>IFERROR(ABS(G4893-D4893)/ABS(D4893),"")</x:f>
        <x:v>0.016519298334020435</x:v>
      </x:c>
      <x:c r="K4893" s="120" t="n">
        <x:f>E4893-D4893</x:f>
        <x:v>5420.617896395677</x:v>
      </x:c>
      <x:c r="L4893" s="77" t="str">
        <x:v>weighted_hybrid</x:v>
      </x:c>
      <x:c r="M4893" s="77" t="str">
        <x:v>是</x:v>
      </x:c>
      <x:c r="N4893" s="77" t="str">
        <x:v>是</x:v>
      </x:c>
    </x:row>
    <x:row r="4894">
      <x:c r="A4894" s="77" t="str">
        <x:v>6203</x:v>
      </x:c>
      <x:c r="B4894" s="77" t="str">
        <x:v>元大MSCI台灣</x:v>
      </x:c>
      <x:c r="C4894" s="125" t="n">
        <x:v>45809</x:v>
      </x:c>
      <x:c r="D4894" s="120" t="n">
        <x:v>230687</x:v>
      </x:c>
      <x:c r="E4894" s="120" t="n">
        <x:v>205233.51548892562</x:v>
      </x:c>
      <x:c r="F4894" s="120" t="n">
        <x:v>184980.6288967104</x:v>
      </x:c>
      <x:c r="G4894" s="120" t="n">
        <x:v>207483.83622139398</x:v>
      </x:c>
      <x:c r="H4894" s="119" t="n">
        <x:v>0.11033774989953651</x:v>
      </x:c>
      <x:c r="I4894" s="119" t="n">
        <x:f>IFERROR(ABS(F4894-D4894)/ABS(D4894),"")</x:f>
        <x:v>0.19813154232050179</x:v>
      </x:c>
      <x:c r="J4894" s="119" t="n">
        <x:f>IFERROR(ABS(G4894-D4894)/ABS(D4894),"")</x:f>
        <x:v>0.1005828840749848</x:v>
      </x:c>
      <x:c r="K4894" s="120" t="n">
        <x:f>E4894-D4894</x:f>
        <x:v>-25453.484511074377</x:v>
      </x:c>
      <x:c r="L4894" s="77" t="str">
        <x:v>weighted_hybrid</x:v>
      </x:c>
      <x:c r="M4894" s="77" t="str">
        <x:v>是</x:v>
      </x:c>
      <x:c r="N4894" s="77" t="str">
        <x:v>是</x:v>
      </x:c>
    </x:row>
    <x:row r="4895">
      <x:c r="A4895" s="77" t="str">
        <x:v>6203</x:v>
      </x:c>
      <x:c r="B4895" s="77" t="str">
        <x:v>元大MSCI台灣</x:v>
      </x:c>
      <x:c r="C4895" s="125" t="n">
        <x:v>45839</x:v>
      </x:c>
      <x:c r="D4895" s="120" t="n">
        <x:v>237776</x:v>
      </x:c>
      <x:c r="E4895" s="120" t="n">
        <x:v>161686.45701614095</x:v>
      </x:c>
      <x:c r="F4895" s="120" t="n">
        <x:v>289911.6776620852</x:v>
      </x:c>
      <x:c r="G4895" s="120" t="n">
        <x:v>147439.2102777027</x:v>
      </x:c>
      <x:c r="H4895" s="119" t="n">
        <x:v>0.320005143428517</x:v>
      </x:c>
      <x:c r="I4895" s="119" t="n">
        <x:f>IFERROR(ABS(F4895-D4895)/ABS(D4895),"")</x:f>
        <x:v>0.21926383513090142</x:v>
      </x:c>
      <x:c r="J4895" s="119" t="n">
        <x:f>IFERROR(ABS(G4895-D4895)/ABS(D4895),"")</x:f>
        <x:v>0.37992391882400794</x:v>
      </x:c>
      <x:c r="K4895" s="120" t="n">
        <x:f>E4895-D4895</x:f>
        <x:v>-76089.54298385905</x:v>
      </x:c>
      <x:c r="L4895" s="77" t="str">
        <x:v>weighted_hybrid</x:v>
      </x:c>
      <x:c r="M4895" s="77" t="str">
        <x:v>是</x:v>
      </x:c>
      <x:c r="N4895" s="77" t="str">
        <x:v>是</x:v>
      </x:c>
    </x:row>
    <x:row r="4896">
      <x:c r="A4896" s="77" t="str">
        <x:v>6203</x:v>
      </x:c>
      <x:c r="B4896" s="77" t="str">
        <x:v>元大MSCI台灣</x:v>
      </x:c>
      <x:c r="C4896" s="125" t="n">
        <x:v>45870</x:v>
      </x:c>
      <x:c r="D4896" s="120" t="n">
        <x:v>233981</x:v>
      </x:c>
      <x:c r="E4896" s="120" t="n">
        <x:v>207591.1375795716</x:v>
      </x:c>
      <x:c r="F4896" s="120" t="n">
        <x:v>195396.4511821262</x:v>
      </x:c>
      <x:c r="G4896" s="120" t="n">
        <x:v>208946.1027348433</x:v>
      </x:c>
      <x:c r="H4896" s="119" t="n">
        <x:v>0.11278634769672921</x:v>
      </x:c>
      <x:c r="I4896" s="119" t="n">
        <x:f>IFERROR(ABS(F4896-D4896)/ABS(D4896),"")</x:f>
        <x:v>0.16490462395610664</x:v>
      </x:c>
      <x:c r="J4896" s="119" t="n">
        <x:f>IFERROR(ABS(G4896-D4896)/ABS(D4896),"")</x:f>
        <x:v>0.106995428112354</x:v>
      </x:c>
      <x:c r="K4896" s="120" t="n">
        <x:f>E4896-D4896</x:f>
        <x:v>-26389.8624204284</x:v>
      </x:c>
      <x:c r="L4896" s="77" t="str">
        <x:v>weighted_hybrid</x:v>
      </x:c>
      <x:c r="M4896" s="77" t="str">
        <x:v>是</x:v>
      </x:c>
      <x:c r="N4896" s="77" t="str">
        <x:v>是</x:v>
      </x:c>
    </x:row>
    <x:row r="4897">
      <x:c r="A4897" s="77" t="str">
        <x:v>6203</x:v>
      </x:c>
      <x:c r="B4897" s="77" t="str">
        <x:v>元大MSCI台灣</x:v>
      </x:c>
      <x:c r="C4897" s="125" t="n">
        <x:v>45901</x:v>
      </x:c>
      <x:c r="D4897" s="120" t="n">
        <x:v>264311</x:v>
      </x:c>
      <x:c r="E4897" s="120" t="n">
        <x:v>268135.9698460807</x:v>
      </x:c>
      <x:c r="F4897" s="120" t="n">
        <x:v>251175.38974974712</x:v>
      </x:c>
      <x:c r="G4897" s="120" t="n">
        <x:v>270020.4787456733</x:v>
      </x:c>
      <x:c r="H4897" s="119" t="n">
        <x:v>0.014471474308979564</x:v>
      </x:c>
      <x:c r="I4897" s="119" t="n">
        <x:f>IFERROR(ABS(F4897-D4897)/ABS(D4897),"")</x:f>
        <x:v>0.04969755420793263</x:v>
      </x:c>
      <x:c r="J4897" s="119" t="n">
        <x:f>IFERROR(ABS(G4897-D4897)/ABS(D4897),"")</x:f>
        <x:v>0.021601366366414253</x:v>
      </x:c>
      <x:c r="K4897" s="120" t="n">
        <x:f>E4897-D4897</x:f>
        <x:v>3824.9698460806976</x:v>
      </x:c>
      <x:c r="L4897" s="77" t="str">
        <x:v>weighted_hybrid</x:v>
      </x:c>
      <x:c r="M4897" s="77" t="str">
        <x:v>是</x:v>
      </x:c>
      <x:c r="N4897" s="77" t="str">
        <x:v>是</x:v>
      </x:c>
    </x:row>
    <x:row r="4898">
      <x:c r="A4898" s="77" t="str">
        <x:v>6203</x:v>
      </x:c>
      <x:c r="B4898" s="77" t="str">
        <x:v>元大MSCI台灣</x:v>
      </x:c>
      <x:c r="C4898" s="125" t="n">
        <x:v>45931</x:v>
      </x:c>
      <x:c r="D4898" s="120" t="n">
        <x:v>274064</x:v>
      </x:c>
      <x:c r="E4898" s="120" t="n">
        <x:v>289346.0077152421</x:v>
      </x:c>
      <x:c r="F4898" s="120" t="n">
        <x:v>193773.0818670256</x:v>
      </x:c>
      <x:c r="G4898" s="120" t="n">
        <x:v>299965.2216983773</x:v>
      </x:c>
      <x:c r="H4898" s="119" t="n">
        <x:v>0.055760726382312525</x:v>
      </x:c>
      <x:c r="I4898" s="119" t="n">
        <x:f>IFERROR(ABS(F4898-D4898)/ABS(D4898),"")</x:f>
        <x:v>0.29296411835547315</x:v>
      </x:c>
      <x:c r="J4898" s="119" t="n">
        <x:f>IFERROR(ABS(G4898-D4898)/ABS(D4898),"")</x:f>
        <x:v>0.09450793135317766</x:v>
      </x:c>
      <x:c r="K4898" s="120" t="n">
        <x:f>E4898-D4898</x:f>
        <x:v>15282.0077152421</x:v>
      </x:c>
      <x:c r="L4898" s="77" t="str">
        <x:v>weighted_hybrid</x:v>
      </x:c>
      <x:c r="M4898" s="77" t="str">
        <x:v>是</x:v>
      </x:c>
      <x:c r="N4898" s="77" t="str">
        <x:v>是</x:v>
      </x:c>
    </x:row>
    <x:row r="4899">
      <x:c r="A4899" s="77" t="str">
        <x:v>6203</x:v>
      </x:c>
      <x:c r="B4899" s="77" t="str">
        <x:v>元大MSCI台灣</x:v>
      </x:c>
      <x:c r="C4899" s="125" t="n">
        <x:v>45962</x:v>
      </x:c>
      <x:c r="D4899" s="120" t="n">
        <x:v>178340</x:v>
      </x:c>
      <x:c r="E4899" s="120" t="n">
        <x:v>306459.5135143667</x:v>
      </x:c>
      <x:c r="F4899" s="120" t="n">
        <x:v>319751.4715526639</x:v>
      </x:c>
      <x:c r="G4899" s="120" t="n">
        <x:v>304982.6292878892</x:v>
      </x:c>
      <x:c r="H4899" s="119" t="n">
        <x:v>0.7184003224984115</x:v>
      </x:c>
      <x:c r="I4899" s="119" t="n">
        <x:f>IFERROR(ABS(F4899-D4899)/ABS(D4899),"")</x:f>
        <x:v>0.7929318804119316</x:v>
      </x:c>
      <x:c r="J4899" s="119" t="n">
        <x:f>IFERROR(ABS(G4899-D4899)/ABS(D4899),"")</x:f>
        <x:v>0.710119038285798</x:v>
      </x:c>
      <x:c r="K4899" s="120" t="n">
        <x:f>E4899-D4899</x:f>
        <x:v>128119.5135143667</x:v>
      </x:c>
      <x:c r="L4899" s="77" t="str">
        <x:v>weighted_hybrid</x:v>
      </x:c>
      <x:c r="M4899" s="77" t="str">
        <x:v>是</x:v>
      </x:c>
      <x:c r="N4899" s="77" t="str">
        <x:v>是</x:v>
      </x:c>
    </x:row>
    <x:row r="4900">
      <x:c r="A4900" s="77" t="str">
        <x:v>6203</x:v>
      </x:c>
      <x:c r="B4900" s="77" t="str">
        <x:v>元大MSCI台灣</x:v>
      </x:c>
      <x:c r="C4900" s="125" t="n">
        <x:v>45992</x:v>
      </x:c>
      <x:c r="D4900" s="120" t="n">
        <x:v>177962</x:v>
      </x:c>
      <x:c r="E4900" s="120" t="n">
        <x:v>207046.26402410306</x:v>
      </x:c>
      <x:c r="F4900" s="120" t="n">
        <x:v>169519.51709866177</x:v>
      </x:c>
      <x:c r="G4900" s="120" t="n">
        <x:v>211215.90257137432</x:v>
      </x:c>
      <x:c r="H4900" s="119" t="n">
        <x:v>0.16342963118026915</x:v>
      </x:c>
      <x:c r="I4900" s="119" t="n">
        <x:f>IFERROR(ABS(F4900-D4900)/ABS(D4900),"")</x:f>
        <x:v>0.04743980682021008</x:v>
      </x:c>
      <x:c r="J4900" s="119" t="n">
        <x:f>IFERROR(ABS(G4900-D4900)/ABS(D4900),"")</x:f>
        <x:v>0.18685956873587797</x:v>
      </x:c>
      <x:c r="K4900" s="120" t="n">
        <x:f>E4900-D4900</x:f>
        <x:v>29084.26402410306</x:v>
      </x:c>
      <x:c r="L4900" s="77" t="str">
        <x:v>weighted_hybrid</x:v>
      </x:c>
      <x:c r="M4900" s="77" t="str">
        <x:v>是</x:v>
      </x:c>
      <x:c r="N4900" s="77" t="str">
        <x:v>是</x:v>
      </x:c>
    </x:row>
    <x:row r="4901">
      <x:c r="A4901" s="77" t="str">
        <x:v>6204</x:v>
      </x:c>
      <x:c r="B4901" s="77" t="str">
        <x:v>永豐臺灣加權</x:v>
      </x:c>
      <x:c r="C4901" s="125" t="n">
        <x:v>45658</x:v>
      </x:c>
      <x:c r="D4901" s="120" t="n">
        <x:v>31099</x:v>
      </x:c>
      <x:c r="E4901" s="120" t="n">
        <x:v>30364.496972316578</x:v>
      </x:c>
      <x:c r="F4901" s="120" t="n">
        <x:v>27246.94287180474</x:v>
      </x:c>
      <x:c r="G4901" s="120" t="n">
        <x:v>30710.891872373446</x:v>
      </x:c>
      <x:c r="H4901" s="119" t="n">
        <x:v>0.023618220125516006</x:v>
      </x:c>
      <x:c r="I4901" s="119" t="n">
        <x:f>IFERROR(ABS(F4901-D4901)/ABS(D4901),"")</x:f>
        <x:v>0.12386434059600829</x:v>
      </x:c>
      <x:c r="J4901" s="119" t="n">
        <x:f>IFERROR(ABS(G4901-D4901)/ABS(D4901),"")</x:f>
        <x:v>0.012479762295461399</x:v>
      </x:c>
      <x:c r="K4901" s="120" t="n">
        <x:f>E4901-D4901</x:f>
        <x:v>-734.5030276834223</x:v>
      </x:c>
      <x:c r="L4901" s="77" t="str">
        <x:v>weighted_hybrid</x:v>
      </x:c>
      <x:c r="M4901" s="77" t="str">
        <x:v>是</x:v>
      </x:c>
      <x:c r="N4901" s="77" t="str">
        <x:v>是</x:v>
      </x:c>
    </x:row>
    <x:row r="4902">
      <x:c r="A4902" s="77" t="str">
        <x:v>6204</x:v>
      </x:c>
      <x:c r="B4902" s="77" t="str">
        <x:v>永豐臺灣加權</x:v>
      </x:c>
      <x:c r="C4902" s="125" t="n">
        <x:v>45689</x:v>
      </x:c>
      <x:c r="D4902" s="120" t="n">
        <x:v>27532</x:v>
      </x:c>
      <x:c r="E4902" s="120" t="n">
        <x:v>18506.143230907164</x:v>
      </x:c>
      <x:c r="F4902" s="120" t="n">
        <x:v>13890.00854358828</x:v>
      </x:c>
      <x:c r="G4902" s="120" t="n">
        <x:v>19019.04708505371</x:v>
      </x:c>
      <x:c r="H4902" s="119" t="n">
        <x:v>0.32783149677076984</x:v>
      </x:c>
      <x:c r="I4902" s="119" t="n">
        <x:f>IFERROR(ABS(F4902-D4902)/ABS(D4902),"")</x:f>
        <x:v>0.4954958396197777</x:v>
      </x:c>
      <x:c r="J4902" s="119" t="n">
        <x:f>IFERROR(ABS(G4902-D4902)/ABS(D4902),"")</x:f>
        <x:v>0.3092021253431022</x:v>
      </x:c>
      <x:c r="K4902" s="120" t="n">
        <x:f>E4902-D4902</x:f>
        <x:v>-9025.856769092836</x:v>
      </x:c>
      <x:c r="L4902" s="77" t="str">
        <x:v>weighted_hybrid</x:v>
      </x:c>
      <x:c r="M4902" s="77" t="str">
        <x:v>是</x:v>
      </x:c>
      <x:c r="N4902" s="77" t="str">
        <x:v>是</x:v>
      </x:c>
    </x:row>
    <x:row r="4903">
      <x:c r="A4903" s="77" t="str">
        <x:v>6204</x:v>
      </x:c>
      <x:c r="B4903" s="77" t="str">
        <x:v>永豐臺灣加權</x:v>
      </x:c>
      <x:c r="C4903" s="125" t="n">
        <x:v>45717</x:v>
      </x:c>
      <x:c r="D4903" s="120" t="n">
        <x:v>33895</x:v>
      </x:c>
      <x:c r="E4903" s="120" t="n">
        <x:v>26573.688325617575</x:v>
      </x:c>
      <x:c r="F4903" s="120" t="n">
        <x:v>35614.61465975535</x:v>
      </x:c>
      <x:c r="G4903" s="120" t="n">
        <x:v>25569.14095515782</x:v>
      </x:c>
      <x:c r="H4903" s="119" t="n">
        <x:v>0.21599975437033264</x:v>
      </x:c>
      <x:c r="I4903" s="119" t="n">
        <x:f>IFERROR(ABS(F4903-D4903)/ABS(D4903),"")</x:f>
        <x:v>0.050733578986734106</x:v>
      </x:c>
      <x:c r="J4903" s="119" t="n">
        <x:f>IFERROR(ABS(G4903-D4903)/ABS(D4903),"")</x:f>
        <x:v>0.24563679141000674</x:v>
      </x:c>
      <x:c r="K4903" s="120" t="n">
        <x:f>E4903-D4903</x:f>
        <x:v>-7321.311674382425</x:v>
      </x:c>
      <x:c r="L4903" s="77" t="str">
        <x:v>weighted_hybrid</x:v>
      </x:c>
      <x:c r="M4903" s="77" t="str">
        <x:v>是</x:v>
      </x:c>
      <x:c r="N4903" s="77" t="str">
        <x:v>是</x:v>
      </x:c>
    </x:row>
    <x:row r="4904">
      <x:c r="A4904" s="77" t="str">
        <x:v>6204</x:v>
      </x:c>
      <x:c r="B4904" s="77" t="str">
        <x:v>永豐臺灣加權</x:v>
      </x:c>
      <x:c r="C4904" s="125" t="n">
        <x:v>45748</x:v>
      </x:c>
      <x:c r="D4904" s="120" t="n">
        <x:v>38455</x:v>
      </x:c>
      <x:c r="E4904" s="120" t="n">
        <x:v>36908.26137777761</x:v>
      </x:c>
      <x:c r="F4904" s="120" t="n">
        <x:v>38036.26103090664</x:v>
      </x:c>
      <x:c r="G4904" s="120" t="n">
        <x:v>36782.9280829855</x:v>
      </x:c>
      <x:c r="H4904" s="119" t="n">
        <x:v>0.04022204192490928</x:v>
      </x:c>
      <x:c r="I4904" s="119" t="n">
        <x:f>IFERROR(ABS(F4904-D4904)/ABS(D4904),"")</x:f>
        <x:v>0.010889064337364796</x:v>
      </x:c>
      <x:c r="J4904" s="119" t="n">
        <x:f>IFERROR(ABS(G4904-D4904)/ABS(D4904),"")</x:f>
        <x:v>0.04348126165685872</x:v>
      </x:c>
      <x:c r="K4904" s="120" t="n">
        <x:f>E4904-D4904</x:f>
        <x:v>-1546.7386222223868</x:v>
      </x:c>
      <x:c r="L4904" s="77" t="str">
        <x:v>weighted_hybrid</x:v>
      </x:c>
      <x:c r="M4904" s="77" t="str">
        <x:v>是</x:v>
      </x:c>
      <x:c r="N4904" s="77" t="str">
        <x:v>是</x:v>
      </x:c>
    </x:row>
    <x:row r="4905">
      <x:c r="A4905" s="77" t="str">
        <x:v>6204</x:v>
      </x:c>
      <x:c r="B4905" s="77" t="str">
        <x:v>永豐臺灣加權</x:v>
      </x:c>
      <x:c r="C4905" s="125" t="n">
        <x:v>45778</x:v>
      </x:c>
      <x:c r="D4905" s="120" t="n">
        <x:v>36623</x:v>
      </x:c>
      <x:c r="E4905" s="120" t="n">
        <x:v>42029.37314479838</x:v>
      </x:c>
      <x:c r="F4905" s="120" t="n">
        <x:v>42272.62525353656</x:v>
      </x:c>
      <x:c r="G4905" s="120" t="n">
        <x:v>42002.345132716364</x:v>
      </x:c>
      <x:c r="H4905" s="119" t="n">
        <x:v>0.14762234510549058</x:v>
      </x:c>
      <x:c r="I4905" s="119" t="n">
        <x:f>IFERROR(ABS(F4905-D4905)/ABS(D4905),"")</x:f>
        <x:v>0.15426440361348215</x:v>
      </x:c>
      <x:c r="J4905" s="119" t="n">
        <x:f>IFERROR(ABS(G4905-D4905)/ABS(D4905),"")</x:f>
        <x:v>0.14688433860460268</x:v>
      </x:c>
      <x:c r="K4905" s="120" t="n">
        <x:f>E4905-D4905</x:f>
        <x:v>5406.373144798381</x:v>
      </x:c>
      <x:c r="L4905" s="77" t="str">
        <x:v>weighted_hybrid</x:v>
      </x:c>
      <x:c r="M4905" s="77" t="str">
        <x:v>是</x:v>
      </x:c>
      <x:c r="N4905" s="77" t="str">
        <x:v>是</x:v>
      </x:c>
    </x:row>
    <x:row r="4906">
      <x:c r="A4906" s="77" t="str">
        <x:v>6204</x:v>
      </x:c>
      <x:c r="B4906" s="77" t="str">
        <x:v>永豐臺灣加權</x:v>
      </x:c>
      <x:c r="C4906" s="125" t="n">
        <x:v>45809</x:v>
      </x:c>
      <x:c r="D4906" s="120" t="n">
        <x:v>35026</x:v>
      </x:c>
      <x:c r="E4906" s="120" t="n">
        <x:v>33676.36052015238</x:v>
      </x:c>
      <x:c r="F4906" s="120" t="n">
        <x:v>36030.15435420354</x:v>
      </x:c>
      <x:c r="G4906" s="120" t="n">
        <x:v>33414.82787192448</x:v>
      </x:c>
      <x:c r="H4906" s="119" t="n">
        <x:v>0.03853250384992913</x:v>
      </x:c>
      <x:c r="I4906" s="119" t="n">
        <x:f>IFERROR(ABS(F4906-D4906)/ABS(D4906),"")</x:f>
        <x:v>0.028668827562483394</x:v>
      </x:c>
      <x:c r="J4906" s="119" t="n">
        <x:f>IFERROR(ABS(G4906-D4906)/ABS(D4906),"")</x:f>
        <x:v>0.04599931845130825</x:v>
      </x:c>
      <x:c r="K4906" s="120" t="n">
        <x:f>E4906-D4906</x:f>
        <x:v>-1349.6394798476176</x:v>
      </x:c>
      <x:c r="L4906" s="77" t="str">
        <x:v>weighted_hybrid</x:v>
      </x:c>
      <x:c r="M4906" s="77" t="str">
        <x:v>是</x:v>
      </x:c>
      <x:c r="N4906" s="77" t="str">
        <x:v>是</x:v>
      </x:c>
    </x:row>
    <x:row r="4907">
      <x:c r="A4907" s="77" t="str">
        <x:v>6204</x:v>
      </x:c>
      <x:c r="B4907" s="77" t="str">
        <x:v>永豐臺灣加權</x:v>
      </x:c>
      <x:c r="C4907" s="125" t="n">
        <x:v>45839</x:v>
      </x:c>
      <x:c r="D4907" s="120" t="n">
        <x:v>34546</x:v>
      </x:c>
      <x:c r="E4907" s="120" t="n">
        <x:v>40141.93989748231</x:v>
      </x:c>
      <x:c r="F4907" s="120" t="n">
        <x:v>42705.49098794464</x:v>
      </x:c>
      <x:c r="G4907" s="120" t="n">
        <x:v>39857.10088743094</x:v>
      </x:c>
      <x:c r="H4907" s="119" t="n">
        <x:v>0.16198517621381092</x:v>
      </x:c>
      <x:c r="I4907" s="119" t="n">
        <x:f>IFERROR(ABS(F4907-D4907)/ABS(D4907),"")</x:f>
        <x:v>0.23619206240793847</x:v>
      </x:c>
      <x:c r="J4907" s="119" t="n">
        <x:f>IFERROR(ABS(G4907-D4907)/ABS(D4907),"")</x:f>
        <x:v>0.1537399666366856</x:v>
      </x:c>
      <x:c r="K4907" s="120" t="n">
        <x:f>E4907-D4907</x:f>
        <x:v>5595.9398974823125</x:v>
      </x:c>
      <x:c r="L4907" s="77" t="str">
        <x:v>weighted_hybrid</x:v>
      </x:c>
      <x:c r="M4907" s="77" t="str">
        <x:v>是</x:v>
      </x:c>
      <x:c r="N4907" s="77" t="str">
        <x:v>是</x:v>
      </x:c>
    </x:row>
    <x:row r="4908">
      <x:c r="A4908" s="77" t="str">
        <x:v>6204</x:v>
      </x:c>
      <x:c r="B4908" s="77" t="str">
        <x:v>永豐臺灣加權</x:v>
      </x:c>
      <x:c r="C4908" s="125" t="n">
        <x:v>45870</x:v>
      </x:c>
      <x:c r="D4908" s="120" t="n">
        <x:v>30482</x:v>
      </x:c>
      <x:c r="E4908" s="120" t="n">
        <x:v>33789.774763480935</x:v>
      </x:c>
      <x:c r="F4908" s="120" t="n">
        <x:v>36391.32328546331</x:v>
      </x:c>
      <x:c r="G4908" s="120" t="n">
        <x:v>33500.713816594005</x:v>
      </x:c>
      <x:c r="H4908" s="119" t="n">
        <x:v>0.10851567362643313</x:v>
      </x:c>
      <x:c r="I4908" s="119" t="n">
        <x:f>IFERROR(ABS(F4908-D4908)/ABS(D4908),"")</x:f>
        <x:v>0.19386271522417525</x:v>
      </x:c>
      <x:c r="J4908" s="119" t="n">
        <x:f>IFERROR(ABS(G4908-D4908)/ABS(D4908),"")</x:f>
        <x:v>0.09903266900446181</x:v>
      </x:c>
      <x:c r="K4908" s="120" t="n">
        <x:f>E4908-D4908</x:f>
        <x:v>3307.774763480935</x:v>
      </x:c>
      <x:c r="L4908" s="77" t="str">
        <x:v>weighted_hybrid</x:v>
      </x:c>
      <x:c r="M4908" s="77" t="str">
        <x:v>是</x:v>
      </x:c>
      <x:c r="N4908" s="77" t="str">
        <x:v>是</x:v>
      </x:c>
    </x:row>
    <x:row r="4909">
      <x:c r="A4909" s="77" t="str">
        <x:v>6204</x:v>
      </x:c>
      <x:c r="B4909" s="77" t="str">
        <x:v>永豐臺灣加權</x:v>
      </x:c>
      <x:c r="C4909" s="125" t="n">
        <x:v>45901</x:v>
      </x:c>
      <x:c r="D4909" s="120" t="n">
        <x:v>38189</x:v>
      </x:c>
      <x:c r="E4909" s="120" t="n">
        <x:v>31959.840932203886</x:v>
      </x:c>
      <x:c r="F4909" s="120" t="n">
        <x:v>32804.103250787</x:v>
      </x:c>
      <x:c r="G4909" s="120" t="n">
        <x:v>31866.03400791687</x:v>
      </x:c>
      <x:c r="H4909" s="119" t="n">
        <x:v>0.16311396129241704</x:v>
      </x:c>
      <x:c r="I4909" s="119" t="n">
        <x:f>IFERROR(ABS(F4909-D4909)/ABS(D4909),"")</x:f>
        <x:v>0.141006487449606</x:v>
      </x:c>
      <x:c r="J4909" s="119" t="n">
        <x:f>IFERROR(ABS(G4909-D4909)/ABS(D4909),"")</x:f>
        <x:v>0.16557034727495165</x:v>
      </x:c>
      <x:c r="K4909" s="120" t="n">
        <x:f>E4909-D4909</x:f>
        <x:v>-6229.159067796114</x:v>
      </x:c>
      <x:c r="L4909" s="77" t="str">
        <x:v>weighted_hybrid</x:v>
      </x:c>
      <x:c r="M4909" s="77" t="str">
        <x:v>是</x:v>
      </x:c>
      <x:c r="N4909" s="77" t="str">
        <x:v>是</x:v>
      </x:c>
    </x:row>
    <x:row r="4910">
      <x:c r="A4910" s="77" t="str">
        <x:v>6204</x:v>
      </x:c>
      <x:c r="B4910" s="77" t="str">
        <x:v>永豐臺灣加權</x:v>
      </x:c>
      <x:c r="C4910" s="125" t="n">
        <x:v>45931</x:v>
      </x:c>
      <x:c r="D4910" s="120" t="n">
        <x:v>20885</x:v>
      </x:c>
      <x:c r="E4910" s="120" t="n">
        <x:v>31594.531979546166</x:v>
      </x:c>
      <x:c r="F4910" s="120" t="n">
        <x:v>29571.189553968423</x:v>
      </x:c>
      <x:c r="G4910" s="120" t="n">
        <x:v>31819.347804610356</x:v>
      </x:c>
      <x:c r="H4910" s="119" t="n">
        <x:v>0.512785826169316</x:v>
      </x:c>
      <x:c r="I4910" s="119" t="n">
        <x:f>IFERROR(ABS(F4910-D4910)/ABS(D4910),"")</x:f>
        <x:v>0.4159056525721055</x:v>
      </x:c>
      <x:c r="J4910" s="119" t="n">
        <x:f>IFERROR(ABS(G4910-D4910)/ABS(D4910),"")</x:f>
        <x:v>0.5235502899023393</x:v>
      </x:c>
      <x:c r="K4910" s="120" t="n">
        <x:f>E4910-D4910</x:f>
        <x:v>10709.531979546166</x:v>
      </x:c>
      <x:c r="L4910" s="77" t="str">
        <x:v>weighted_hybrid</x:v>
      </x:c>
      <x:c r="M4910" s="77" t="str">
        <x:v>是</x:v>
      </x:c>
      <x:c r="N4910" s="77" t="str">
        <x:v>是</x:v>
      </x:c>
    </x:row>
    <x:row r="4911">
      <x:c r="A4911" s="77" t="str">
        <x:v>6204</x:v>
      </x:c>
      <x:c r="B4911" s="77" t="str">
        <x:v>永豐臺灣加權</x:v>
      </x:c>
      <x:c r="C4911" s="125" t="n">
        <x:v>45962</x:v>
      </x:c>
      <x:c r="D4911" s="120" t="n">
        <x:v>24757</x:v>
      </x:c>
      <x:c r="E4911" s="120" t="n">
        <x:v>24604.372942846727</x:v>
      </x:c>
      <x:c r="F4911" s="120" t="n">
        <x:v>28498.267640670605</x:v>
      </x:c>
      <x:c r="G4911" s="120" t="n">
        <x:v>24171.717976421853</x:v>
      </x:c>
      <x:c r="H4911" s="119" t="n">
        <x:v>0.006165006145868773</x:v>
      </x:c>
      <x:c r="I4911" s="119" t="n">
        <x:f>IFERROR(ABS(F4911-D4911)/ABS(D4911),"")</x:f>
        <x:v>0.15111958802240194</x:v>
      </x:c>
      <x:c r="J4911" s="119" t="n">
        <x:f>IFERROR(ABS(G4911-D4911)/ABS(D4911),"")</x:f>
        <x:v>0.02364107216456547</x:v>
      </x:c>
      <x:c r="K4911" s="120" t="n">
        <x:f>E4911-D4911</x:f>
        <x:v>-152.6270571532732</x:v>
      </x:c>
      <x:c r="L4911" s="77" t="str">
        <x:v>weighted_hybrid</x:v>
      </x:c>
      <x:c r="M4911" s="77" t="str">
        <x:v>是</x:v>
      </x:c>
      <x:c r="N4911" s="77" t="str">
        <x:v>是</x:v>
      </x:c>
    </x:row>
    <x:row r="4912">
      <x:c r="A4912" s="77" t="str">
        <x:v>6204</x:v>
      </x:c>
      <x:c r="B4912" s="77" t="str">
        <x:v>永豐臺灣加權</x:v>
      </x:c>
      <x:c r="C4912" s="125" t="n">
        <x:v>45992</x:v>
      </x:c>
      <x:c r="D4912" s="120" t="n">
        <x:v>35920</x:v>
      </x:c>
      <x:c r="E4912" s="120" t="n">
        <x:v>23824.317135063597</x:v>
      </x:c>
      <x:c r="F4912" s="120" t="n">
        <x:v>27162.32067416654</x:v>
      </x:c>
      <x:c r="G4912" s="120" t="n">
        <x:v>23453.427852941048</x:v>
      </x:c>
      <x:c r="H4912" s="119" t="n">
        <x:v>0.33673950069422065</x:v>
      </x:c>
      <x:c r="I4912" s="119" t="n">
        <x:f>IFERROR(ABS(F4912-D4912)/ABS(D4912),"")</x:f>
        <x:v>0.2438106716546063</x:v>
      </x:c>
      <x:c r="J4912" s="119" t="n">
        <x:f>IFERROR(ABS(G4912-D4912)/ABS(D4912),"")</x:f>
        <x:v>0.3470649261430666</x:v>
      </x:c>
      <x:c r="K4912" s="120" t="n">
        <x:f>E4912-D4912</x:f>
        <x:v>-12095.682864936403</x:v>
      </x:c>
      <x:c r="L4912" s="77" t="str">
        <x:v>weighted_hybrid</x:v>
      </x:c>
      <x:c r="M4912" s="77" t="str">
        <x:v>是</x:v>
      </x:c>
      <x:c r="N4912" s="77" t="str">
        <x:v>是</x:v>
      </x:c>
    </x:row>
    <x:row r="4913">
      <x:c r="A4913" s="77" t="str">
        <x:v>6207</x:v>
      </x:c>
      <x:c r="B4913" s="77" t="str">
        <x:v>復華滬深</x:v>
      </x:c>
      <x:c r="C4913" s="125" t="n">
        <x:v>45658</x:v>
      </x:c>
      <x:c r="D4913" s="120" t="n">
        <x:v>66633</x:v>
      </x:c>
      <x:c r="E4913" s="120" t="n">
        <x:v>162046.45164497924</x:v>
      </x:c>
      <x:c r="F4913" s="120" t="n">
        <x:v>122189.1945010287</x:v>
      </x:c>
      <x:c r="G4913" s="120" t="n">
        <x:v>166475.03577208484</x:v>
      </x:c>
      <x:c r="H4913" s="119" t="n">
        <x:v>1.4319248967475462</x:v>
      </x:c>
      <x:c r="I4913" s="119" t="n">
        <x:f>IFERROR(ABS(F4913-D4913)/ABS(D4913),"")</x:f>
        <x:v>0.8337639683194319</x:v>
      </x:c>
      <x:c r="J4913" s="119" t="n">
        <x:f>IFERROR(ABS(G4913-D4913)/ABS(D4913),"")</x:f>
        <x:v>1.4983872221284475</x:v>
      </x:c>
      <x:c r="K4913" s="120" t="n">
        <x:f>E4913-D4913</x:f>
        <x:v>95413.45164497924</x:v>
      </x:c>
      <x:c r="L4913" s="77" t="str">
        <x:v>weighted_hybrid</x:v>
      </x:c>
      <x:c r="M4913" s="77" t="str">
        <x:v>是</x:v>
      </x:c>
      <x:c r="N4913" s="77" t="str">
        <x:v>是</x:v>
      </x:c>
    </x:row>
    <x:row r="4914">
      <x:c r="A4914" s="77" t="str">
        <x:v>6207</x:v>
      </x:c>
      <x:c r="B4914" s="77" t="str">
        <x:v>復華滬深</x:v>
      </x:c>
      <x:c r="C4914" s="125" t="n">
        <x:v>45689</x:v>
      </x:c>
      <x:c r="D4914" s="120" t="n">
        <x:v>75389</x:v>
      </x:c>
      <x:c r="E4914" s="120" t="n">
        <x:v>61677.56797377308</x:v>
      </x:c>
      <x:c r="F4914" s="120" t="n">
        <x:v>75388.99475248127</x:v>
      </x:c>
      <x:c r="G4914" s="120" t="n">
        <x:v>60154.07610947217</x:v>
      </x:c>
      <x:c r="H4914" s="119" t="n">
        <x:v>0.18187576471669498</x:v>
      </x:c>
      <x:c r="I4914" s="119" t="n">
        <x:f>IFERROR(ABS(F4914-D4914)/ABS(D4914),"")</x:f>
        <x:v>6.960589377508179e-8</x:v>
      </x:c>
      <x:c r="J4914" s="119" t="n">
        <x:f>IFERROR(ABS(G4914-D4914)/ABS(D4914),"")</x:f>
        <x:v>0.20208417528456185</x:v>
      </x:c>
      <x:c r="K4914" s="120" t="n">
        <x:f>E4914-D4914</x:f>
        <x:v>-13711.432026226918</x:v>
      </x:c>
      <x:c r="L4914" s="77" t="str">
        <x:v>weighted_hybrid</x:v>
      </x:c>
      <x:c r="M4914" s="77" t="str">
        <x:v>是</x:v>
      </x:c>
      <x:c r="N4914" s="77" t="str">
        <x:v>是</x:v>
      </x:c>
    </x:row>
    <x:row r="4915">
      <x:c r="A4915" s="77" t="str">
        <x:v>6207</x:v>
      </x:c>
      <x:c r="B4915" s="77" t="str">
        <x:v>復華滬深</x:v>
      </x:c>
      <x:c r="C4915" s="125" t="n">
        <x:v>45717</x:v>
      </x:c>
      <x:c r="D4915" s="120" t="n">
        <x:v>137789</x:v>
      </x:c>
      <x:c r="E4915" s="120" t="n">
        <x:v>78444.27890833221</x:v>
      </x:c>
      <x:c r="F4915" s="120" t="n">
        <x:v>94682.25502525606</x:v>
      </x:c>
      <x:c r="G4915" s="120" t="n">
        <x:v>76640.05933978512</x:v>
      </x:c>
      <x:c r="H4915" s="119" t="n">
        <x:v>0.4306927337571779</x:v>
      </x:c>
      <x:c r="I4915" s="119" t="n">
        <x:f>IFERROR(ABS(F4915-D4915)/ABS(D4915),"")</x:f>
        <x:v>0.3128460542913</x:v>
      </x:c>
      <x:c r="J4915" s="119" t="n">
        <x:f>IFERROR(ABS(G4915-D4915)/ABS(D4915),"")</x:f>
        <x:v>0.44378680925338654</x:v>
      </x:c>
      <x:c r="K4915" s="120" t="n">
        <x:f>E4915-D4915</x:f>
        <x:v>-59344.72109166779</x:v>
      </x:c>
      <x:c r="L4915" s="77" t="str">
        <x:v>weighted_hybrid</x:v>
      </x:c>
      <x:c r="M4915" s="77" t="str">
        <x:v>是</x:v>
      </x:c>
      <x:c r="N4915" s="77" t="str">
        <x:v>是</x:v>
      </x:c>
    </x:row>
    <x:row r="4916">
      <x:c r="A4916" s="77" t="str">
        <x:v>6207</x:v>
      </x:c>
      <x:c r="B4916" s="77" t="str">
        <x:v>復華滬深</x:v>
      </x:c>
      <x:c r="C4916" s="125" t="n">
        <x:v>45748</x:v>
      </x:c>
      <x:c r="D4916" s="120" t="n">
        <x:v>122251</x:v>
      </x:c>
      <x:c r="E4916" s="120" t="n">
        <x:v>124799.17082638119</x:v>
      </x:c>
      <x:c r="F4916" s="120" t="n">
        <x:v>110900.23831180832</x:v>
      </x:c>
      <x:c r="G4916" s="120" t="n">
        <x:v>126343.49666133372</x:v>
      </x:c>
      <x:c r="H4916" s="119" t="n">
        <x:v>0.020843762639006544</x:v>
      </x:c>
      <x:c r="I4916" s="119" t="n">
        <x:f>IFERROR(ABS(F4916-D4916)/ABS(D4916),"")</x:f>
        <x:v>0.09284800687267733</x:v>
      </x:c>
      <x:c r="J4916" s="119" t="n">
        <x:f>IFERROR(ABS(G4916-D4916)/ABS(D4916),"")</x:f>
        <x:v>0.03347618147363798</x:v>
      </x:c>
      <x:c r="K4916" s="120" t="n">
        <x:f>E4916-D4916</x:f>
        <x:v>2548.170826381189</x:v>
      </x:c>
      <x:c r="L4916" s="77" t="str">
        <x:v>weighted_hybrid</x:v>
      </x:c>
      <x:c r="M4916" s="77" t="str">
        <x:v>是</x:v>
      </x:c>
      <x:c r="N4916" s="77" t="str">
        <x:v>是</x:v>
      </x:c>
    </x:row>
    <x:row r="4917">
      <x:c r="A4917" s="77" t="str">
        <x:v>6207</x:v>
      </x:c>
      <x:c r="B4917" s="77" t="str">
        <x:v>復華滬深</x:v>
      </x:c>
      <x:c r="C4917" s="125" t="n">
        <x:v>45778</x:v>
      </x:c>
      <x:c r="D4917" s="120" t="n">
        <x:v>90916</x:v>
      </x:c>
      <x:c r="E4917" s="120" t="n">
        <x:v>123512.88804526247</x:v>
      </x:c>
      <x:c r="F4917" s="120" t="n">
        <x:v>123022.3783362874</x:v>
      </x:c>
      <x:c r="G4917" s="120" t="n">
        <x:v>123567.38912403748</x:v>
      </x:c>
      <x:c r="H4917" s="119" t="n">
        <x:v>0.35853851957039984</x:v>
      </x:c>
      <x:c r="I4917" s="119" t="n">
        <x:f>IFERROR(ABS(F4917-D4917)/ABS(D4917),"")</x:f>
        <x:v>0.353143322806628</x:v>
      </x:c>
      <x:c r="J4917" s="119" t="n">
        <x:f>IFERROR(ABS(G4917-D4917)/ABS(D4917),"")</x:f>
        <x:v>0.3591379858774856</x:v>
      </x:c>
      <x:c r="K4917" s="120" t="n">
        <x:f>E4917-D4917</x:f>
        <x:v>32596.888045262473</x:v>
      </x:c>
      <x:c r="L4917" s="77" t="str">
        <x:v>weighted_hybrid</x:v>
      </x:c>
      <x:c r="M4917" s="77" t="str">
        <x:v>是</x:v>
      </x:c>
      <x:c r="N4917" s="77" t="str">
        <x:v>是</x:v>
      </x:c>
    </x:row>
    <x:row r="4918">
      <x:c r="A4918" s="77" t="str">
        <x:v>6207</x:v>
      </x:c>
      <x:c r="B4918" s="77" t="str">
        <x:v>復華滬深</x:v>
      </x:c>
      <x:c r="C4918" s="125" t="n">
        <x:v>45809</x:v>
      </x:c>
      <x:c r="D4918" s="120" t="n">
        <x:v>87759</x:v>
      </x:c>
      <x:c r="E4918" s="120" t="n">
        <x:v>94718.44468503259</x:v>
      </x:c>
      <x:c r="F4918" s="120" t="n">
        <x:v>110745.10207006322</x:v>
      </x:c>
      <x:c r="G4918" s="120" t="n">
        <x:v>92937.70497558475</x:v>
      </x:c>
      <x:c r="H4918" s="119" t="n">
        <x:v>0.07930177742490903</x:v>
      </x:c>
      <x:c r="I4918" s="119" t="n">
        <x:f>IFERROR(ABS(F4918-D4918)/ABS(D4918),"")</x:f>
        <x:v>0.2619230172411174</x:v>
      </x:c>
      <x:c r="J4918" s="119" t="n">
        <x:f>IFERROR(ABS(G4918-D4918)/ABS(D4918),"")</x:f>
        <x:v>0.05901052855644156</x:v>
      </x:c>
      <x:c r="K4918" s="120" t="n">
        <x:f>E4918-D4918</x:f>
        <x:v>6959.444685032591</x:v>
      </x:c>
      <x:c r="L4918" s="77" t="str">
        <x:v>weighted_hybrid</x:v>
      </x:c>
      <x:c r="M4918" s="77" t="str">
        <x:v>是</x:v>
      </x:c>
      <x:c r="N4918" s="77" t="str">
        <x:v>是</x:v>
      </x:c>
    </x:row>
    <x:row r="4919">
      <x:c r="A4919" s="77" t="str">
        <x:v>6207</x:v>
      </x:c>
      <x:c r="B4919" s="77" t="str">
        <x:v>復華滬深</x:v>
      </x:c>
      <x:c r="C4919" s="125" t="n">
        <x:v>45839</x:v>
      </x:c>
      <x:c r="D4919" s="120" t="n">
        <x:v>106182</x:v>
      </x:c>
      <x:c r="E4919" s="120" t="n">
        <x:v>91359.0153185539</x:v>
      </x:c>
      <x:c r="F4919" s="120" t="n">
        <x:v>102001.19361088176</x:v>
      </x:c>
      <x:c r="G4919" s="120" t="n">
        <x:v>90176.5510638508</x:v>
      </x:c>
      <x:c r="H4919" s="119" t="n">
        <x:v>0.13959978792494118</x:v>
      </x:c>
      <x:c r="I4919" s="119" t="n">
        <x:f>IFERROR(ABS(F4919-D4919)/ABS(D4919),"")</x:f>
        <x:v>0.03937396535305644</x:v>
      </x:c>
      <x:c r="J4919" s="119" t="n">
        <x:f>IFERROR(ABS(G4919-D4919)/ABS(D4919),"")</x:f>
        <x:v>0.15073599043292837</x:v>
      </x:c>
      <x:c r="K4919" s="120" t="n">
        <x:f>E4919-D4919</x:f>
        <x:v>-14822.984681446105</x:v>
      </x:c>
      <x:c r="L4919" s="77" t="str">
        <x:v>weighted_hybrid</x:v>
      </x:c>
      <x:c r="M4919" s="77" t="str">
        <x:v>是</x:v>
      </x:c>
      <x:c r="N4919" s="77" t="str">
        <x:v>是</x:v>
      </x:c>
    </x:row>
    <x:row r="4920">
      <x:c r="A4920" s="77" t="str">
        <x:v>6207</x:v>
      </x:c>
      <x:c r="B4920" s="77" t="str">
        <x:v>復華滬深</x:v>
      </x:c>
      <x:c r="C4920" s="125" t="n">
        <x:v>45870</x:v>
      </x:c>
      <x:c r="D4920" s="120" t="n">
        <x:v>101526</x:v>
      </x:c>
      <x:c r="E4920" s="120" t="n">
        <x:v>95814.25801685457</x:v>
      </x:c>
      <x:c r="F4920" s="120" t="n">
        <x:v>108265.13690525248</x:v>
      </x:c>
      <x:c r="G4920" s="120" t="n">
        <x:v>94430.8270292548</x:v>
      </x:c>
      <x:c r="H4920" s="119" t="n">
        <x:v>0.05625890888191627</x:v>
      </x:c>
      <x:c r="I4920" s="119" t="n">
        <x:f>IFERROR(ABS(F4920-D4920)/ABS(D4920),"")</x:f>
        <x:v>0.06637843414743497</x:v>
      </x:c>
      <x:c r="J4920" s="119" t="n">
        <x:f>IFERROR(ABS(G4920-D4920)/ABS(D4920),"")</x:f>
        <x:v>0.069885280329622</x:v>
      </x:c>
      <x:c r="K4920" s="120" t="n">
        <x:f>E4920-D4920</x:f>
        <x:v>-5711.741983145432</x:v>
      </x:c>
      <x:c r="L4920" s="77" t="str">
        <x:v>weighted_hybrid</x:v>
      </x:c>
      <x:c r="M4920" s="77" t="str">
        <x:v>是</x:v>
      </x:c>
      <x:c r="N4920" s="77" t="str">
        <x:v>是</x:v>
      </x:c>
    </x:row>
    <x:row r="4921">
      <x:c r="A4921" s="77" t="str">
        <x:v>6207</x:v>
      </x:c>
      <x:c r="B4921" s="77" t="str">
        <x:v>復華滬深</x:v>
      </x:c>
      <x:c r="C4921" s="125" t="n">
        <x:v>45901</x:v>
      </x:c>
      <x:c r="D4921" s="120" t="n">
        <x:v>84623</x:v>
      </x:c>
      <x:c r="E4921" s="120" t="n">
        <x:v>98693.94841172655</x:v>
      </x:c>
      <x:c r="F4921" s="120" t="n">
        <x:v>96330.68165246074</x:v>
      </x:c>
      <x:c r="G4921" s="120" t="n">
        <x:v>98956.53360720053</x:v>
      </x:c>
      <x:c r="H4921" s="119" t="n">
        <x:v>0.16627806165849182</x:v>
      </x:c>
      <x:c r="I4921" s="119" t="n">
        <x:f>IFERROR(ABS(F4921-D4921)/ABS(D4921),"")</x:f>
        <x:v>0.13835105884287655</x:v>
      </x:c>
      <x:c r="J4921" s="119" t="n">
        <x:f>IFERROR(ABS(G4921-D4921)/ABS(D4921),"")</x:f>
        <x:v>0.16938106197133793</x:v>
      </x:c>
      <x:c r="K4921" s="120" t="n">
        <x:f>E4921-D4921</x:f>
        <x:v>14070.948411726553</x:v>
      </x:c>
      <x:c r="L4921" s="77" t="str">
        <x:v>weighted_hybrid</x:v>
      </x:c>
      <x:c r="M4921" s="77" t="str">
        <x:v>是</x:v>
      </x:c>
      <x:c r="N4921" s="77" t="str">
        <x:v>是</x:v>
      </x:c>
    </x:row>
    <x:row r="4922">
      <x:c r="A4922" s="77" t="str">
        <x:v>6207</x:v>
      </x:c>
      <x:c r="B4922" s="77" t="str">
        <x:v>復華滬深</x:v>
      </x:c>
      <x:c r="C4922" s="125" t="n">
        <x:v>45931</x:v>
      </x:c>
      <x:c r="D4922" s="120" t="n">
        <x:v>63058</x:v>
      </x:c>
      <x:c r="E4922" s="120" t="n">
        <x:v>92355.94501724532</x:v>
      </x:c>
      <x:c r="F4922" s="120" t="n">
        <x:v>87466.82720264854</x:v>
      </x:c>
      <x:c r="G4922" s="120" t="n">
        <x:v>92899.18032997829</x:v>
      </x:c>
      <x:c r="H4922" s="119" t="n">
        <x:v>0.46461900182760824</x:v>
      </x:c>
      <x:c r="I4922" s="119" t="n">
        <x:f>IFERROR(ABS(F4922-D4922)/ABS(D4922),"")</x:f>
        <x:v>0.3870853373505112</x:v>
      </x:c>
      <x:c r="J4922" s="119" t="n">
        <x:f>IFERROR(ABS(G4922-D4922)/ABS(D4922),"")</x:f>
        <x:v>0.4732338534361745</x:v>
      </x:c>
      <x:c r="K4922" s="120" t="n">
        <x:f>E4922-D4922</x:f>
        <x:v>29297.94501724532</x:v>
      </x:c>
      <x:c r="L4922" s="77" t="str">
        <x:v>weighted_hybrid</x:v>
      </x:c>
      <x:c r="M4922" s="77" t="str">
        <x:v>是</x:v>
      </x:c>
      <x:c r="N4922" s="77" t="str">
        <x:v>是</x:v>
      </x:c>
    </x:row>
    <x:row r="4923">
      <x:c r="A4923" s="77" t="str">
        <x:v>6207</x:v>
      </x:c>
      <x:c r="B4923" s="77" t="str">
        <x:v>復華滬深</x:v>
      </x:c>
      <x:c r="C4923" s="125" t="n">
        <x:v>45962</x:v>
      </x:c>
      <x:c r="D4923" s="120" t="n">
        <x:v>96232</x:v>
      </x:c>
      <x:c r="E4923" s="120" t="n">
        <x:v>79613.33806290876</x:v>
      </x:c>
      <x:c r="F4923" s="120" t="n">
        <x:v>91724.14631930777</x:v>
      </x:c>
      <x:c r="G4923" s="120" t="n">
        <x:v>78267.69270108665</x:v>
      </x:c>
      <x:c r="H4923" s="119" t="n">
        <x:v>0.17269371869119665</x:v>
      </x:c>
      <x:c r="I4923" s="119" t="n">
        <x:f>IFERROR(ABS(F4923-D4923)/ABS(D4923),"")</x:f>
        <x:v>0.0468436037980322</x:v>
      </x:c>
      <x:c r="J4923" s="119" t="n">
        <x:f>IFERROR(ABS(G4923-D4923)/ABS(D4923),"")</x:f>
        <x:v>0.1866770647904372</x:v>
      </x:c>
      <x:c r="K4923" s="120" t="n">
        <x:f>E4923-D4923</x:f>
        <x:v>-16618.661937091238</x:v>
      </x:c>
      <x:c r="L4923" s="77" t="str">
        <x:v>weighted_hybrid</x:v>
      </x:c>
      <x:c r="M4923" s="77" t="str">
        <x:v>是</x:v>
      </x:c>
      <x:c r="N4923" s="77" t="str">
        <x:v>是</x:v>
      </x:c>
    </x:row>
    <x:row r="4924">
      <x:c r="A4924" s="77" t="str">
        <x:v>6207</x:v>
      </x:c>
      <x:c r="B4924" s="77" t="str">
        <x:v>復華滬深</x:v>
      </x:c>
      <x:c r="C4924" s="125" t="n">
        <x:v>45992</x:v>
      </x:c>
      <x:c r="D4924" s="120" t="n">
        <x:v>81860</x:v>
      </x:c>
      <x:c r="E4924" s="120" t="n">
        <x:v>133626.0477903802</x:v>
      </x:c>
      <x:c r="F4924" s="120" t="n">
        <x:v>112580.9849321489</x:v>
      </x:c>
      <x:c r="G4924" s="120" t="n">
        <x:v>135964.38810796145</x:v>
      </x:c>
      <x:c r="H4924" s="119" t="n">
        <x:v>0.6323729268309333</x:v>
      </x:c>
      <x:c r="I4924" s="119" t="n">
        <x:f>IFERROR(ABS(F4924-D4924)/ABS(D4924),"")</x:f>
        <x:v>0.3752868914262021</x:v>
      </x:c>
      <x:c r="J4924" s="119" t="n">
        <x:f>IFERROR(ABS(G4924-D4924)/ABS(D4924),"")</x:f>
        <x:v>0.6609380418759034</x:v>
      </x:c>
      <x:c r="K4924" s="120" t="n">
        <x:f>E4924-D4924</x:f>
        <x:v>51766.047790380195</x:v>
      </x:c>
      <x:c r="L4924" s="77" t="str">
        <x:v>weighted_hybrid</x:v>
      </x:c>
      <x:c r="M4924" s="77" t="str">
        <x:v>是</x:v>
      </x:c>
      <x:c r="N4924" s="77" t="str">
        <x:v>是</x:v>
      </x:c>
    </x:row>
    <x:row r="4925">
      <x:c r="A4925" s="77" t="str">
        <x:v>6210</x:v>
      </x:c>
      <x:c r="B4925" s="77" t="str">
        <x:v>慶生</x:v>
      </x:c>
      <x:c r="C4925" s="125" t="n">
        <x:v>45658</x:v>
      </x:c>
      <x:c r="D4925" s="120" t="n">
        <x:v>19927</x:v>
      </x:c>
      <x:c r="E4925" s="120" t="n">
        <x:v>22067.322578888678</x:v>
      </x:c>
      <x:c r="F4925" s="120" t="n">
        <x:v>20157.98464523861</x:v>
      </x:c>
      <x:c r="G4925" s="120" t="n">
        <x:v>22279.471238183127</x:v>
      </x:c>
      <x:c r="H4925" s="119" t="n">
        <x:v>0.10740816876040939</x:v>
      </x:c>
      <x:c r="I4925" s="119" t="n">
        <x:f>IFERROR(ABS(F4925-D4925)/ABS(D4925),"")</x:f>
        <x:v>0.011591541387996599</x:v>
      </x:c>
      <x:c r="J4925" s="119" t="n">
        <x:f>IFERROR(ABS(G4925-D4925)/ABS(D4925),"")</x:f>
        <x:v>0.11805446069067732</x:v>
      </x:c>
      <x:c r="K4925" s="120" t="n">
        <x:f>E4925-D4925</x:f>
        <x:v>2140.3225788886775</x:v>
      </x:c>
      <x:c r="L4925" s="77" t="str">
        <x:v>weighted_hybrid</x:v>
      </x:c>
      <x:c r="M4925" s="77" t="str">
        <x:v>是</x:v>
      </x:c>
      <x:c r="N4925" s="77" t="str">
        <x:v>是</x:v>
      </x:c>
    </x:row>
    <x:row r="4926">
      <x:c r="A4926" s="77" t="str">
        <x:v>6210</x:v>
      </x:c>
      <x:c r="B4926" s="77" t="str">
        <x:v>慶生</x:v>
      </x:c>
      <x:c r="C4926" s="125" t="n">
        <x:v>45689</x:v>
      </x:c>
      <x:c r="D4926" s="120" t="n">
        <x:v>26868</x:v>
      </x:c>
      <x:c r="E4926" s="120" t="n">
        <x:v>16569.37165522951</x:v>
      </x:c>
      <x:c r="F4926" s="120" t="n">
        <x:v>13416.232139793532</x:v>
      </x:c>
      <x:c r="G4926" s="120" t="n">
        <x:v>16919.720490277956</x:v>
      </x:c>
      <x:c r="H4926" s="119" t="n">
        <x:v>0.38330461309998837</x:v>
      </x:c>
      <x:c r="I4926" s="119" t="n">
        <x:f>IFERROR(ABS(F4926-D4926)/ABS(D4926),"")</x:f>
        <x:v>0.5006613019281847</x:v>
      </x:c>
      <x:c r="J4926" s="119" t="n">
        <x:f>IFERROR(ABS(G4926-D4926)/ABS(D4926),"")</x:f>
        <x:v>0.3702649810079665</x:v>
      </x:c>
      <x:c r="K4926" s="120" t="n">
        <x:f>E4926-D4926</x:f>
        <x:v>-10298.628344770488</x:v>
      </x:c>
      <x:c r="L4926" s="77" t="str">
        <x:v>weighted_hybrid</x:v>
      </x:c>
      <x:c r="M4926" s="77" t="str">
        <x:v>是</x:v>
      </x:c>
      <x:c r="N4926" s="77" t="str">
        <x:v>是</x:v>
      </x:c>
    </x:row>
    <x:row r="4927">
      <x:c r="A4927" s="77" t="str">
        <x:v>6210</x:v>
      </x:c>
      <x:c r="B4927" s="77" t="str">
        <x:v>慶生</x:v>
      </x:c>
      <x:c r="C4927" s="125" t="n">
        <x:v>45717</x:v>
      </x:c>
      <x:c r="D4927" s="120" t="n">
        <x:v>22672</x:v>
      </x:c>
      <x:c r="E4927" s="120" t="n">
        <x:v>29105.638841882108</x:v>
      </x:c>
      <x:c r="F4927" s="120" t="n">
        <x:v>30600.144145589427</x:v>
      </x:c>
      <x:c r="G4927" s="120" t="n">
        <x:v>28939.582697025737</x:v>
      </x:c>
      <x:c r="H4927" s="119" t="n">
        <x:v>0.2837702382622666</x:v>
      </x:c>
      <x:c r="I4927" s="119" t="n">
        <x:f>IFERROR(ABS(F4927-D4927)/ABS(D4927),"")</x:f>
        <x:v>0.3496887855323495</x:v>
      </x:c>
      <x:c r="J4927" s="119" t="n">
        <x:f>IFERROR(ABS(G4927-D4927)/ABS(D4927),"")</x:f>
        <x:v>0.2764459552322573</x:v>
      </x:c>
      <x:c r="K4927" s="120" t="n">
        <x:f>E4927-D4927</x:f>
        <x:v>6433.638841882108</x:v>
      </x:c>
      <x:c r="L4927" s="77" t="str">
        <x:v>weighted_hybrid</x:v>
      </x:c>
      <x:c r="M4927" s="77" t="str">
        <x:v>是</x:v>
      </x:c>
      <x:c r="N4927" s="77" t="str">
        <x:v>是</x:v>
      </x:c>
    </x:row>
    <x:row r="4928">
      <x:c r="A4928" s="77" t="str">
        <x:v>6210</x:v>
      </x:c>
      <x:c r="B4928" s="77" t="str">
        <x:v>慶生</x:v>
      </x:c>
      <x:c r="C4928" s="125" t="n">
        <x:v>45748</x:v>
      </x:c>
      <x:c r="D4928" s="120" t="n">
        <x:v>26860</x:v>
      </x:c>
      <x:c r="E4928" s="120" t="n">
        <x:v>20392.774647377315</x:v>
      </x:c>
      <x:c r="F4928" s="120" t="n">
        <x:v>22167.5796713824</x:v>
      </x:c>
      <x:c r="G4928" s="120" t="n">
        <x:v>20195.574089154525</x:v>
      </x:c>
      <x:c r="H4928" s="119" t="n">
        <x:v>0.24077532958386766</x:v>
      </x:c>
      <x:c r="I4928" s="119" t="n">
        <x:f>IFERROR(ABS(F4928-D4928)/ABS(D4928),"")</x:f>
        <x:v>0.17469919317265828</x:v>
      </x:c>
      <x:c r="J4928" s="119" t="n">
        <x:f>IFERROR(ABS(G4928-D4928)/ABS(D4928),"")</x:f>
        <x:v>0.2481171225184466</x:v>
      </x:c>
      <x:c r="K4928" s="120" t="n">
        <x:f>E4928-D4928</x:f>
        <x:v>-6467.225352622685</x:v>
      </x:c>
      <x:c r="L4928" s="77" t="str">
        <x:v>weighted_hybrid</x:v>
      </x:c>
      <x:c r="M4928" s="77" t="str">
        <x:v>是</x:v>
      </x:c>
      <x:c r="N4928" s="77" t="str">
        <x:v>是</x:v>
      </x:c>
    </x:row>
    <x:row r="4929">
      <x:c r="A4929" s="77" t="str">
        <x:v>6210</x:v>
      </x:c>
      <x:c r="B4929" s="77" t="str">
        <x:v>慶生</x:v>
      </x:c>
      <x:c r="C4929" s="125" t="n">
        <x:v>45778</x:v>
      </x:c>
      <x:c r="D4929" s="120" t="n">
        <x:v>27174</x:v>
      </x:c>
      <x:c r="E4929" s="120" t="n">
        <x:v>28628.934916682818</x:v>
      </x:c>
      <x:c r="F4929" s="120" t="n">
        <x:v>25042.77243734046</x:v>
      </x:c>
      <x:c r="G4929" s="120" t="n">
        <x:v>29027.397414387524</x:v>
      </x:c>
      <x:c r="H4929" s="119" t="n">
        <x:v>0.05354143360134017</x:v>
      </x:c>
      <x:c r="I4929" s="119" t="n">
        <x:f>IFERROR(ABS(F4929-D4929)/ABS(D4929),"")</x:f>
        <x:v>0.07842892333331641</x:v>
      </x:c>
      <x:c r="J4929" s="119" t="n">
        <x:f>IFERROR(ABS(G4929-D4929)/ABS(D4929),"")</x:f>
        <x:v>0.06820480659407978</x:v>
      </x:c>
      <x:c r="K4929" s="120" t="n">
        <x:f>E4929-D4929</x:f>
        <x:v>1454.9349166828179</x:v>
      </x:c>
      <x:c r="L4929" s="77" t="str">
        <x:v>weighted_hybrid</x:v>
      </x:c>
      <x:c r="M4929" s="77" t="str">
        <x:v>是</x:v>
      </x:c>
      <x:c r="N4929" s="77" t="str">
        <x:v>是</x:v>
      </x:c>
    </x:row>
    <x:row r="4930">
      <x:c r="A4930" s="77" t="str">
        <x:v>6210</x:v>
      </x:c>
      <x:c r="B4930" s="77" t="str">
        <x:v>慶生</x:v>
      </x:c>
      <x:c r="C4930" s="125" t="n">
        <x:v>45809</x:v>
      </x:c>
      <x:c r="D4930" s="120" t="n">
        <x:v>20571</x:v>
      </x:c>
      <x:c r="E4930" s="120" t="n">
        <x:v>27376.445899080136</x:v>
      </x:c>
      <x:c r="F4930" s="120" t="n">
        <x:v>22264.979912695893</x:v>
      </x:c>
      <x:c r="G4930" s="120" t="n">
        <x:v>27944.38656423394</x:v>
      </x:c>
      <x:c r="H4930" s="119" t="n">
        <x:v>0.33082717899373565</x:v>
      </x:c>
      <x:c r="I4930" s="119" t="n">
        <x:f>IFERROR(ABS(F4930-D4930)/ABS(D4930),"")</x:f>
        <x:v>0.08234796133857826</x:v>
      </x:c>
      <x:c r="J4930" s="119" t="n">
        <x:f>IFERROR(ABS(G4930-D4930)/ABS(D4930),"")</x:f>
        <x:v>0.3584359809554198</x:v>
      </x:c>
      <x:c r="K4930" s="120" t="n">
        <x:f>E4930-D4930</x:f>
        <x:v>6805.445899080136</x:v>
      </x:c>
      <x:c r="L4930" s="77" t="str">
        <x:v>weighted_hybrid</x:v>
      </x:c>
      <x:c r="M4930" s="77" t="str">
        <x:v>是</x:v>
      </x:c>
      <x:c r="N4930" s="77" t="str">
        <x:v>是</x:v>
      </x:c>
    </x:row>
    <x:row r="4931">
      <x:c r="A4931" s="77" t="str">
        <x:v>6210</x:v>
      </x:c>
      <x:c r="B4931" s="77" t="str">
        <x:v>慶生</x:v>
      </x:c>
      <x:c r="C4931" s="125" t="n">
        <x:v>45839</x:v>
      </x:c>
      <x:c r="D4931" s="120" t="n">
        <x:v>17956</x:v>
      </x:c>
      <x:c r="E4931" s="120" t="n">
        <x:v>27236.623438092556</x:v>
      </x:c>
      <x:c r="F4931" s="120" t="n">
        <x:v>27033.892369727004</x:v>
      </x:c>
      <x:c r="G4931" s="120" t="n">
        <x:v>27259.149112355397</x:v>
      </x:c>
      <x:c r="H4931" s="119" t="n">
        <x:v>0.5168536109430026</x:v>
      </x:c>
      <x:c r="I4931" s="119" t="n">
        <x:f>IFERROR(ABS(F4931-D4931)/ABS(D4931),"")</x:f>
        <x:v>0.5055631749680889</x:v>
      </x:c>
      <x:c r="J4931" s="119" t="n">
        <x:f>IFERROR(ABS(G4931-D4931)/ABS(D4931),"")</x:f>
        <x:v>0.5181081038291043</x:v>
      </x:c>
      <x:c r="K4931" s="120" t="n">
        <x:f>E4931-D4931</x:f>
        <x:v>9280.623438092556</x:v>
      </x:c>
      <x:c r="L4931" s="77" t="str">
        <x:v>weighted_hybrid</x:v>
      </x:c>
      <x:c r="M4931" s="77" t="str">
        <x:v>是</x:v>
      </x:c>
      <x:c r="N4931" s="77" t="str">
        <x:v>是</x:v>
      </x:c>
    </x:row>
    <x:row r="4932">
      <x:c r="A4932" s="77" t="str">
        <x:v>6210</x:v>
      </x:c>
      <x:c r="B4932" s="77" t="str">
        <x:v>慶生</x:v>
      </x:c>
      <x:c r="C4932" s="125" t="n">
        <x:v>45870</x:v>
      </x:c>
      <x:c r="D4932" s="120" t="n">
        <x:v>29518</x:v>
      </x:c>
      <x:c r="E4932" s="120" t="n">
        <x:v>18934.6105614251</x:v>
      </x:c>
      <x:c r="F4932" s="120" t="n">
        <x:v>18904.946660567064</x:v>
      </x:c>
      <x:c r="G4932" s="120" t="n">
        <x:v>18937.906550409323</x:v>
      </x:c>
      <x:c r="H4932" s="119" t="n">
        <x:v>0.3585401937317874</x:v>
      </x:c>
      <x:c r="I4932" s="119" t="n">
        <x:f>IFERROR(ABS(F4932-D4932)/ABS(D4932),"")</x:f>
        <x:v>0.3595451365076542</x:v>
      </x:c>
      <x:c r="J4932" s="119" t="n">
        <x:f>IFERROR(ABS(G4932-D4932)/ABS(D4932),"")</x:f>
        <x:v>0.35842853342335784</x:v>
      </x:c>
      <x:c r="K4932" s="120" t="n">
        <x:f>E4932-D4932</x:f>
        <x:v>-10583.3894385749</x:v>
      </x:c>
      <x:c r="L4932" s="77" t="str">
        <x:v>weighted_hybrid</x:v>
      </x:c>
      <x:c r="M4932" s="77" t="str">
        <x:v>是</x:v>
      </x:c>
      <x:c r="N4932" s="77" t="str">
        <x:v>是</x:v>
      </x:c>
    </x:row>
    <x:row r="4933">
      <x:c r="A4933" s="77" t="str">
        <x:v>6210</x:v>
      </x:c>
      <x:c r="B4933" s="77" t="str">
        <x:v>慶生</x:v>
      </x:c>
      <x:c r="C4933" s="125" t="n">
        <x:v>45901</x:v>
      </x:c>
      <x:c r="D4933" s="120" t="n">
        <x:v>30559</x:v>
      </x:c>
      <x:c r="E4933" s="120" t="n">
        <x:v>24012.31019388068</x:v>
      </x:c>
      <x:c r="F4933" s="120" t="n">
        <x:v>23855.41742143252</x:v>
      </x:c>
      <x:c r="G4933" s="120" t="n">
        <x:v>24029.742724152693</x:v>
      </x:c>
      <x:c r="H4933" s="119" t="n">
        <x:v>0.21423115305210644</x:v>
      </x:c>
      <x:c r="I4933" s="119" t="n">
        <x:f>IFERROR(ABS(F4933-D4933)/ABS(D4933),"")</x:f>
        <x:v>0.2193652468525632</x:v>
      </x:c>
      <x:c r="J4933" s="119" t="n">
        <x:f>IFERROR(ABS(G4933-D4933)/ABS(D4933),"")</x:f>
        <x:v>0.21366069818538916</x:v>
      </x:c>
      <x:c r="K4933" s="120" t="n">
        <x:f>E4933-D4933</x:f>
        <x:v>-6546.689806119321</x:v>
      </x:c>
      <x:c r="L4933" s="77" t="str">
        <x:v>weighted_hybrid</x:v>
      </x:c>
      <x:c r="M4933" s="77" t="str">
        <x:v>是</x:v>
      </x:c>
      <x:c r="N4933" s="77" t="str">
        <x:v>是</x:v>
      </x:c>
    </x:row>
    <x:row r="4934">
      <x:c r="A4934" s="77" t="str">
        <x:v>6210</x:v>
      </x:c>
      <x:c r="B4934" s="77" t="str">
        <x:v>慶生</x:v>
      </x:c>
      <x:c r="C4934" s="125" t="n">
        <x:v>45931</x:v>
      </x:c>
      <x:c r="D4934" s="120" t="n">
        <x:v>36122</x:v>
      </x:c>
      <x:c r="E4934" s="120" t="n">
        <x:v>33491.601532305955</x:v>
      </x:c>
      <x:c r="F4934" s="120" t="n">
        <x:v>30394.71212728166</x:v>
      </x:c>
      <x:c r="G4934" s="120" t="n">
        <x:v>33835.70035508643</x:v>
      </x:c>
      <x:c r="H4934" s="119" t="n">
        <x:v>0.07281984573650532</x:v>
      </x:c>
      <x:c r="I4934" s="119" t="n">
        <x:f>IFERROR(ABS(F4934-D4934)/ABS(D4934),"")</x:f>
        <x:v>0.15855400788213114</x:v>
      </x:c>
      <x:c r="J4934" s="119" t="n">
        <x:f>IFERROR(ABS(G4934-D4934)/ABS(D4934),"")</x:f>
        <x:v>0.06329382772032467</x:v>
      </x:c>
      <x:c r="K4934" s="120" t="n">
        <x:f>E4934-D4934</x:f>
        <x:v>-2630.3984676940454</x:v>
      </x:c>
      <x:c r="L4934" s="77" t="str">
        <x:v>weighted_hybrid</x:v>
      </x:c>
      <x:c r="M4934" s="77" t="str">
        <x:v>是</x:v>
      </x:c>
      <x:c r="N4934" s="77" t="str">
        <x:v>是</x:v>
      </x:c>
    </x:row>
    <x:row r="4935">
      <x:c r="A4935" s="77" t="str">
        <x:v>6210</x:v>
      </x:c>
      <x:c r="B4935" s="77" t="str">
        <x:v>慶生</x:v>
      </x:c>
      <x:c r="C4935" s="125" t="n">
        <x:v>45962</x:v>
      </x:c>
      <x:c r="D4935" s="120" t="n">
        <x:v>30818</x:v>
      </x:c>
      <x:c r="E4935" s="120" t="n">
        <x:v>29907.31621684247</x:v>
      </x:c>
      <x:c r="F4935" s="120" t="n">
        <x:v>26472.8744948232</x:v>
      </x:c>
      <x:c r="G4935" s="120" t="n">
        <x:v>30288.920852622392</x:v>
      </x:c>
      <x:c r="H4935" s="119" t="n">
        <x:v>0.02955038559145722</x:v>
      </x:c>
      <x:c r="I4935" s="119" t="n">
        <x:f>IFERROR(ABS(F4935-D4935)/ABS(D4935),"")</x:f>
        <x:v>0.14099310484706334</x:v>
      </x:c>
      <x:c r="J4935" s="119" t="n">
        <x:f>IFERROR(ABS(G4935-D4935)/ABS(D4935),"")</x:f>
        <x:v>0.01716786122972315</x:v>
      </x:c>
      <x:c r="K4935" s="120" t="n">
        <x:f>E4935-D4935</x:f>
        <x:v>-910.6837831575285</x:v>
      </x:c>
      <x:c r="L4935" s="77" t="str">
        <x:v>weighted_hybrid</x:v>
      </x:c>
      <x:c r="M4935" s="77" t="str">
        <x:v>是</x:v>
      </x:c>
      <x:c r="N4935" s="77" t="str">
        <x:v>是</x:v>
      </x:c>
    </x:row>
    <x:row r="4936">
      <x:c r="A4936" s="77" t="str">
        <x:v>6210</x:v>
      </x:c>
      <x:c r="B4936" s="77" t="str">
        <x:v>慶生</x:v>
      </x:c>
      <x:c r="C4936" s="125" t="n">
        <x:v>45992</x:v>
      </x:c>
      <x:c r="D4936" s="120" t="n">
        <x:v>37317</x:v>
      </x:c>
      <x:c r="E4936" s="120" t="n">
        <x:v>26885.870898809673</x:v>
      </x:c>
      <x:c r="F4936" s="120" t="n">
        <x:v>27413.758883953946</x:v>
      </x:c>
      <x:c r="G4936" s="120" t="n">
        <x:v>26827.216678238085</x:v>
      </x:c>
      <x:c r="H4936" s="119" t="n">
        <x:v>0.27952753707935596</x:v>
      </x:c>
      <x:c r="I4936" s="119" t="n">
        <x:f>IFERROR(ABS(F4936-D4936)/ABS(D4936),"")</x:f>
        <x:v>0.26538149143945267</x:v>
      </x:c>
      <x:c r="J4936" s="119" t="n">
        <x:f>IFERROR(ABS(G4936-D4936)/ABS(D4936),"")</x:f>
        <x:v>0.28109931992823417</x:v>
      </x:c>
      <x:c r="K4936" s="120" t="n">
        <x:f>E4936-D4936</x:f>
        <x:v>-10431.129101190327</x:v>
      </x:c>
      <x:c r="L4936" s="77" t="str">
        <x:v>weighted_hybrid</x:v>
      </x:c>
      <x:c r="M4936" s="77" t="str">
        <x:v>是</x:v>
      </x:c>
      <x:c r="N4936" s="77" t="str">
        <x:v>是</x:v>
      </x:c>
    </x:row>
    <x:row r="4937">
      <x:c r="A4937" s="77" t="str">
        <x:v>6214</x:v>
      </x:c>
      <x:c r="B4937" s="77" t="str">
        <x:v>精誠</x:v>
      </x:c>
      <x:c r="C4937" s="125" t="n">
        <x:v>45658</x:v>
      </x:c>
      <x:c r="D4937" s="120" t="n">
        <x:v>3205706</x:v>
      </x:c>
      <x:c r="E4937" s="120" t="n">
        <x:v>3754361.149087968</x:v>
      </x:c>
      <x:c r="F4937" s="120" t="n">
        <x:v>3847750.3696501865</x:v>
      </x:c>
      <x:c r="G4937" s="120" t="n">
        <x:v>3743984.569025499</x:v>
      </x:c>
      <x:c r="H4937" s="119" t="n">
        <x:v>0.17114955304321974</x:v>
      </x:c>
      <x:c r="I4937" s="119" t="n">
        <x:f>IFERROR(ABS(F4937-D4937)/ABS(D4937),"")</x:f>
        <x:v>0.20028173814135997</x:v>
      </x:c>
      <x:c r="J4937" s="119" t="n">
        <x:f>IFERROR(ABS(G4937-D4937)/ABS(D4937),"")</x:f>
        <x:v>0.16791264358787075</x:v>
      </x:c>
      <x:c r="K4937" s="120" t="n">
        <x:f>E4937-D4937</x:f>
        <x:v>548655.1490879678</x:v>
      </x:c>
      <x:c r="L4937" s="77" t="str">
        <x:v>weighted_hybrid</x:v>
      </x:c>
      <x:c r="M4937" s="77" t="str">
        <x:v>是</x:v>
      </x:c>
      <x:c r="N4937" s="77" t="str">
        <x:v>是</x:v>
      </x:c>
    </x:row>
    <x:row r="4938">
      <x:c r="A4938" s="77" t="str">
        <x:v>6214</x:v>
      </x:c>
      <x:c r="B4938" s="77" t="str">
        <x:v>精誠</x:v>
      </x:c>
      <x:c r="C4938" s="125" t="n">
        <x:v>45689</x:v>
      </x:c>
      <x:c r="D4938" s="120" t="n">
        <x:v>3110807</x:v>
      </x:c>
      <x:c r="E4938" s="120" t="n">
        <x:v>2736418.609345885</x:v>
      </x:c>
      <x:c r="F4938" s="120" t="n">
        <x:v>2940336.8653891995</x:v>
      </x:c>
      <x:c r="G4938" s="120" t="n">
        <x:v>2713761.025341072</x:v>
      </x:c>
      <x:c r="H4938" s="119" t="n">
        <x:v>0.1203508898668786</x:v>
      </x:c>
      <x:c r="I4938" s="119" t="n">
        <x:f>IFERROR(ABS(F4938-D4938)/ABS(D4938),"")</x:f>
        <x:v>0.05479932847354418</x:v>
      </x:c>
      <x:c r="J4938" s="119" t="n">
        <x:f>IFERROR(ABS(G4938-D4938)/ABS(D4938),"")</x:f>
        <x:v>0.12763439668836024</x:v>
      </x:c>
      <x:c r="K4938" s="120" t="n">
        <x:f>E4938-D4938</x:f>
        <x:v>-374388.390654115</x:v>
      </x:c>
      <x:c r="L4938" s="77" t="str">
        <x:v>weighted_hybrid</x:v>
      </x:c>
      <x:c r="M4938" s="77" t="str">
        <x:v>是</x:v>
      </x:c>
      <x:c r="N4938" s="77" t="str">
        <x:v>是</x:v>
      </x:c>
    </x:row>
    <x:row r="4939">
      <x:c r="A4939" s="77" t="str">
        <x:v>6214</x:v>
      </x:c>
      <x:c r="B4939" s="77" t="str">
        <x:v>精誠</x:v>
      </x:c>
      <x:c r="C4939" s="125" t="n">
        <x:v>45717</x:v>
      </x:c>
      <x:c r="D4939" s="120" t="n">
        <x:v>3518906</x:v>
      </x:c>
      <x:c r="E4939" s="120" t="n">
        <x:v>3310623.1948513556</x:v>
      </x:c>
      <x:c r="F4939" s="120" t="n">
        <x:v>3776051.159497706</x:v>
      </x:c>
      <x:c r="G4939" s="120" t="n">
        <x:v>3258908.9765573167</x:v>
      </x:c>
      <x:c r="H4939" s="119" t="n">
        <x:v>0.05918964733603125</x:v>
      </x:c>
      <x:c r="I4939" s="119" t="n">
        <x:f>IFERROR(ABS(F4939-D4939)/ABS(D4939),"")</x:f>
        <x:v>0.0730753136053382</x:v>
      </x:c>
      <x:c r="J4939" s="119" t="n">
        <x:f>IFERROR(ABS(G4939-D4939)/ABS(D4939),"")</x:f>
        <x:v>0.0738857541072945</x:v>
      </x:c>
      <x:c r="K4939" s="120" t="n">
        <x:f>E4939-D4939</x:f>
        <x:v>-208282.80514864437</x:v>
      </x:c>
      <x:c r="L4939" s="77" t="str">
        <x:v>weighted_hybrid</x:v>
      </x:c>
      <x:c r="M4939" s="77" t="str">
        <x:v>是</x:v>
      </x:c>
      <x:c r="N4939" s="77" t="str">
        <x:v>是</x:v>
      </x:c>
    </x:row>
    <x:row r="4940">
      <x:c r="A4940" s="77" t="str">
        <x:v>6214</x:v>
      </x:c>
      <x:c r="B4940" s="77" t="str">
        <x:v>精誠</x:v>
      </x:c>
      <x:c r="C4940" s="125" t="n">
        <x:v>45748</x:v>
      </x:c>
      <x:c r="D4940" s="120" t="n">
        <x:v>3270918</x:v>
      </x:c>
      <x:c r="E4940" s="120" t="n">
        <x:v>2875386.260163133</x:v>
      </x:c>
      <x:c r="F4940" s="120" t="n">
        <x:v>3039780.612234104</x:v>
      </x:c>
      <x:c r="G4940" s="120" t="n">
        <x:v>2857120.221044136</x:v>
      </x:c>
      <x:c r="H4940" s="119" t="n">
        <x:v>0.12092377119721955</x:v>
      </x:c>
      <x:c r="I4940" s="119" t="n">
        <x:f>IFERROR(ABS(F4940-D4940)/ABS(D4940),"")</x:f>
        <x:v>0.0706643785524113</x:v>
      </x:c>
      <x:c r="J4940" s="119" t="n">
        <x:f>IFERROR(ABS(G4940-D4940)/ABS(D4940),"")</x:f>
        <x:v>0.12650814815775382</x:v>
      </x:c>
      <x:c r="K4940" s="120" t="n">
        <x:f>E4940-D4940</x:f>
        <x:v>-395531.73983686697</x:v>
      </x:c>
      <x:c r="L4940" s="77" t="str">
        <x:v>weighted_hybrid</x:v>
      </x:c>
      <x:c r="M4940" s="77" t="str">
        <x:v>是</x:v>
      </x:c>
      <x:c r="N4940" s="77" t="str">
        <x:v>是</x:v>
      </x:c>
    </x:row>
    <x:row r="4941">
      <x:c r="A4941" s="77" t="str">
        <x:v>6214</x:v>
      </x:c>
      <x:c r="B4941" s="77" t="str">
        <x:v>精誠</x:v>
      </x:c>
      <x:c r="C4941" s="125" t="n">
        <x:v>45778</x:v>
      </x:c>
      <x:c r="D4941" s="120" t="n">
        <x:v>3059878</x:v>
      </x:c>
      <x:c r="E4941" s="120" t="n">
        <x:v>3484136.2326303967</x:v>
      </x:c>
      <x:c r="F4941" s="120" t="n">
        <x:v>3193216.480607676</x:v>
      </x:c>
      <x:c r="G4941" s="120" t="n">
        <x:v>3516460.6495218105</x:v>
      </x:c>
      <x:c r="H4941" s="119" t="n">
        <x:v>0.1386520092076863</x:v>
      </x:c>
      <x:c r="I4941" s="119" t="n">
        <x:f>IFERROR(ABS(F4941-D4941)/ABS(D4941),"")</x:f>
        <x:v>0.04357640422516056</x:v>
      </x:c>
      <x:c r="J4941" s="119" t="n">
        <x:f>IFERROR(ABS(G4941-D4941)/ABS(D4941),"")</x:f>
        <x:v>0.14921596531685594</x:v>
      </x:c>
      <x:c r="K4941" s="120" t="n">
        <x:f>E4941-D4941</x:f>
        <x:v>424258.2326303967</x:v>
      </x:c>
      <x:c r="L4941" s="77" t="str">
        <x:v>weighted_hybrid</x:v>
      </x:c>
      <x:c r="M4941" s="77" t="str">
        <x:v>是</x:v>
      </x:c>
      <x:c r="N4941" s="77" t="str">
        <x:v>是</x:v>
      </x:c>
    </x:row>
    <x:row r="4942">
      <x:c r="A4942" s="77" t="str">
        <x:v>6214</x:v>
      </x:c>
      <x:c r="B4942" s="77" t="str">
        <x:v>精誠</x:v>
      </x:c>
      <x:c r="C4942" s="125" t="n">
        <x:v>45809</x:v>
      </x:c>
      <x:c r="D4942" s="120" t="n">
        <x:v>3810214</x:v>
      </x:c>
      <x:c r="E4942" s="120" t="n">
        <x:v>3113066.1530386554</x:v>
      </x:c>
      <x:c r="F4942" s="120" t="n">
        <x:v>3775446.364062947</x:v>
      </x:c>
      <x:c r="G4942" s="120" t="n">
        <x:v>3039468.3518137336</x:v>
      </x:c>
      <x:c r="H4942" s="119" t="n">
        <x:v>0.18296816057086154</x:v>
      </x:c>
      <x:c r="I4942" s="119" t="n">
        <x:f>IFERROR(ABS(F4942-D4942)/ABS(D4942),"")</x:f>
        <x:v>0.00912485123855321</x:v>
      </x:c>
      <x:c r="J4942" s="119" t="n">
        <x:f>IFERROR(ABS(G4942-D4942)/ABS(D4942),"")</x:f>
        <x:v>0.20228408383000704</x:v>
      </x:c>
      <x:c r="K4942" s="120" t="n">
        <x:f>E4942-D4942</x:f>
        <x:v>-697147.8469613446</x:v>
      </x:c>
      <x:c r="L4942" s="77" t="str">
        <x:v>weighted_hybrid</x:v>
      </x:c>
      <x:c r="M4942" s="77" t="str">
        <x:v>是</x:v>
      </x:c>
      <x:c r="N4942" s="77" t="str">
        <x:v>是</x:v>
      </x:c>
    </x:row>
    <x:row r="4943">
      <x:c r="A4943" s="77" t="str">
        <x:v>6214</x:v>
      </x:c>
      <x:c r="B4943" s="77" t="str">
        <x:v>精誠</x:v>
      </x:c>
      <x:c r="C4943" s="125" t="n">
        <x:v>45839</x:v>
      </x:c>
      <x:c r="D4943" s="120" t="n">
        <x:v>3599355</x:v>
      </x:c>
      <x:c r="E4943" s="120" t="n">
        <x:v>3797381.2898654537</x:v>
      </x:c>
      <x:c r="F4943" s="120" t="n">
        <x:v>3609068.1666316814</x:v>
      </x:c>
      <x:c r="G4943" s="120" t="n">
        <x:v>3818304.9702247614</x:v>
      </x:c>
      <x:c r="H4943" s="119" t="n">
        <x:v>0.05501715998156718</x:v>
      </x:c>
      <x:c r="I4943" s="119" t="n">
        <x:f>IFERROR(ABS(F4943-D4943)/ABS(D4943),"")</x:f>
        <x:v>0.002698585338673562</x:v>
      </x:c>
      <x:c r="J4943" s="119" t="n">
        <x:f>IFERROR(ABS(G4943-D4943)/ABS(D4943),"")</x:f>
        <x:v>0.06083033494188859</x:v>
      </x:c>
      <x:c r="K4943" s="120" t="n">
        <x:f>E4943-D4943</x:f>
        <x:v>198026.28986545373</x:v>
      </x:c>
      <x:c r="L4943" s="77" t="str">
        <x:v>weighted_hybrid</x:v>
      </x:c>
      <x:c r="M4943" s="77" t="str">
        <x:v>是</x:v>
      </x:c>
      <x:c r="N4943" s="77" t="str">
        <x:v>是</x:v>
      </x:c>
    </x:row>
    <x:row r="4944">
      <x:c r="A4944" s="77" t="str">
        <x:v>6214</x:v>
      </x:c>
      <x:c r="B4944" s="77" t="str">
        <x:v>精誠</x:v>
      </x:c>
      <x:c r="C4944" s="125" t="n">
        <x:v>45870</x:v>
      </x:c>
      <x:c r="D4944" s="120" t="n">
        <x:v>3644065</x:v>
      </x:c>
      <x:c r="E4944" s="120" t="n">
        <x:v>3291899.811265694</x:v>
      </x:c>
      <x:c r="F4944" s="120" t="n">
        <x:v>3238288.832569542</x:v>
      </x:c>
      <x:c r="G4944" s="120" t="n">
        <x:v>3297856.5866763773</x:v>
      </x:c>
      <x:c r="H4944" s="119" t="n">
        <x:v>0.0966407538653416</x:v>
      </x:c>
      <x:c r="I4944" s="119" t="n">
        <x:f>IFERROR(ABS(F4944-D4944)/ABS(D4944),"")</x:f>
        <x:v>0.11135261512362105</x:v>
      </x:c>
      <x:c r="J4944" s="119" t="n">
        <x:f>IFERROR(ABS(G4944-D4944)/ABS(D4944),"")</x:f>
        <x:v>0.09500610261442172</x:v>
      </x:c>
      <x:c r="K4944" s="120" t="n">
        <x:f>E4944-D4944</x:f>
        <x:v>-352165.188734306</x:v>
      </x:c>
      <x:c r="L4944" s="77" t="str">
        <x:v>weighted_hybrid</x:v>
      </x:c>
      <x:c r="M4944" s="77" t="str">
        <x:v>是</x:v>
      </x:c>
      <x:c r="N4944" s="77" t="str">
        <x:v>是</x:v>
      </x:c>
    </x:row>
    <x:row r="4945">
      <x:c r="A4945" s="77" t="str">
        <x:v>6214</x:v>
      </x:c>
      <x:c r="B4945" s="77" t="str">
        <x:v>精誠</x:v>
      </x:c>
      <x:c r="C4945" s="125" t="n">
        <x:v>45901</x:v>
      </x:c>
      <x:c r="D4945" s="120" t="n">
        <x:v>5377385</x:v>
      </x:c>
      <x:c r="E4945" s="120" t="n">
        <x:v>3849905.230569818</x:v>
      </x:c>
      <x:c r="F4945" s="120" t="n">
        <x:v>3697589.732916078</x:v>
      </x:c>
      <x:c r="G4945" s="120" t="n">
        <x:v>3866829.174753567</x:v>
      </x:c>
      <x:c r="H4945" s="119" t="n">
        <x:v>0.2840562409851967</x:v>
      </x:c>
      <x:c r="I4945" s="119" t="n">
        <x:f>IFERROR(ABS(F4945-D4945)/ABS(D4945),"")</x:f>
        <x:v>0.3123814395071065</x:v>
      </x:c>
      <x:c r="J4945" s="119" t="n">
        <x:f>IFERROR(ABS(G4945-D4945)/ABS(D4945),"")</x:f>
        <x:v>0.2809089967049844</x:v>
      </x:c>
      <x:c r="K4945" s="120" t="n">
        <x:f>E4945-D4945</x:f>
        <x:v>-1527479.769430182</x:v>
      </x:c>
      <x:c r="L4945" s="77" t="str">
        <x:v>weighted_hybrid</x:v>
      </x:c>
      <x:c r="M4945" s="77" t="str">
        <x:v>是</x:v>
      </x:c>
      <x:c r="N4945" s="77" t="str">
        <x:v>是</x:v>
      </x:c>
    </x:row>
    <x:row r="4946">
      <x:c r="A4946" s="77" t="str">
        <x:v>6214</x:v>
      </x:c>
      <x:c r="B4946" s="77" t="str">
        <x:v>精誠</x:v>
      </x:c>
      <x:c r="C4946" s="125" t="n">
        <x:v>45931</x:v>
      </x:c>
      <x:c r="D4946" s="120" t="n">
        <x:v>3192780</x:v>
      </x:c>
      <x:c r="E4946" s="120" t="n">
        <x:v>4491337.418534743</x:v>
      </x:c>
      <x:c r="F4946" s="120" t="n">
        <x:v>3411548.502921578</x:v>
      </x:c>
      <x:c r="G4946" s="120" t="n">
        <x:v>4611313.964713982</x:v>
      </x:c>
      <x:c r="H4946" s="119" t="n">
        <x:v>0.406716848180815</x:v>
      </x:c>
      <x:c r="I4946" s="119" t="n">
        <x:f>IFERROR(ABS(F4946-D4946)/ABS(D4946),"")</x:f>
        <x:v>0.06851975485989577</x:v>
      </x:c>
      <x:c r="J4946" s="119" t="n">
        <x:f>IFERROR(ABS(G4946-D4946)/ABS(D4946),"")</x:f>
        <x:v>0.44429430299425027</x:v>
      </x:c>
      <x:c r="K4946" s="120" t="n">
        <x:f>E4946-D4946</x:f>
        <x:v>1298557.4185347427</x:v>
      </x:c>
      <x:c r="L4946" s="77" t="str">
        <x:v>weighted_hybrid</x:v>
      </x:c>
      <x:c r="M4946" s="77" t="str">
        <x:v>是</x:v>
      </x:c>
      <x:c r="N4946" s="77" t="str">
        <x:v>是</x:v>
      </x:c>
    </x:row>
    <x:row r="4947">
      <x:c r="A4947" s="77" t="str">
        <x:v>6214</x:v>
      </x:c>
      <x:c r="B4947" s="77" t="str">
        <x:v>精誠</x:v>
      </x:c>
      <x:c r="C4947" s="125" t="n">
        <x:v>45962</x:v>
      </x:c>
      <x:c r="D4947" s="120" t="n">
        <x:v>3621563</x:v>
      </x:c>
      <x:c r="E4947" s="120" t="n">
        <x:v>4193329.589718199</x:v>
      </x:c>
      <x:c r="F4947" s="120" t="n">
        <x:v>3799607.1932477504</x:v>
      </x:c>
      <x:c r="G4947" s="120" t="n">
        <x:v>4237076.5226593595</x:v>
      </x:c>
      <x:c r="H4947" s="119" t="n">
        <x:v>0.15787840490920602</x:v>
      </x:c>
      <x:c r="I4947" s="119" t="n">
        <x:f>IFERROR(ABS(F4947-D4947)/ABS(D4947),"")</x:f>
        <x:v>0.04916225211262386</x:v>
      </x:c>
      <x:c r="J4947" s="119" t="n">
        <x:f>IFERROR(ABS(G4947-D4947)/ABS(D4947),"")</x:f>
        <x:v>0.1699579774421595</x:v>
      </x:c>
      <x:c r="K4947" s="120" t="n">
        <x:f>E4947-D4947</x:f>
        <x:v>571766.5897181989</x:v>
      </x:c>
      <x:c r="L4947" s="77" t="str">
        <x:v>weighted_hybrid</x:v>
      </x:c>
      <x:c r="M4947" s="77" t="str">
        <x:v>是</x:v>
      </x:c>
      <x:c r="N4947" s="77" t="str">
        <x:v>是</x:v>
      </x:c>
    </x:row>
    <x:row r="4948">
      <x:c r="A4948" s="77" t="str">
        <x:v>6214</x:v>
      </x:c>
      <x:c r="B4948" s="77" t="str">
        <x:v>精誠</x:v>
      </x:c>
      <x:c r="C4948" s="125" t="n">
        <x:v>45992</x:v>
      </x:c>
      <x:c r="D4948" s="120" t="n">
        <x:v>4557878</x:v>
      </x:c>
      <x:c r="E4948" s="120" t="n">
        <x:v>3975236.6906708796</x:v>
      </x:c>
      <x:c r="F4948" s="120" t="n">
        <x:v>5118438.150194049</x:v>
      </x:c>
      <x:c r="G4948" s="120" t="n">
        <x:v>3848214.306279416</x:v>
      </x:c>
      <x:c r="H4948" s="119" t="n">
        <x:v>0.12783170355352216</x:v>
      </x:c>
      <x:c r="I4948" s="119" t="n">
        <x:f>IFERROR(ABS(F4948-D4948)/ABS(D4948),"")</x:f>
        <x:v>0.12298708964874638</x:v>
      </x:c>
      <x:c r="J4948" s="119" t="n">
        <x:f>IFERROR(ABS(G4948-D4948)/ABS(D4948),"")</x:f>
        <x:v>0.15570045835377425</x:v>
      </x:c>
      <x:c r="K4948" s="120" t="n">
        <x:f>E4948-D4948</x:f>
        <x:v>-582641.3093291204</x:v>
      </x:c>
      <x:c r="L4948" s="77" t="str">
        <x:v>weighted_hybrid</x:v>
      </x:c>
      <x:c r="M4948" s="77" t="str">
        <x:v>是</x:v>
      </x:c>
      <x:c r="N4948" s="77" t="str">
        <x:v>是</x:v>
      </x:c>
    </x:row>
    <x:row r="4949">
      <x:c r="A4949" s="77" t="str">
        <x:v>6215</x:v>
      </x:c>
      <x:c r="B4949" s="77" t="str">
        <x:v>和椿</x:v>
      </x:c>
      <x:c r="C4949" s="125" t="n">
        <x:v>45658</x:v>
      </x:c>
      <x:c r="D4949" s="120" t="n">
        <x:v>141927</x:v>
      </x:c>
      <x:c r="E4949" s="120" t="n">
        <x:v>198996.82750647192</x:v>
      </x:c>
      <x:c r="F4949" s="120" t="n">
        <x:v>188426.7647403504</x:v>
      </x:c>
      <x:c r="G4949" s="120" t="n">
        <x:v>200171.27892492985</x:v>
      </x:c>
      <x:c r="H4949" s="119" t="n">
        <x:v>0.4021069106404836</x:v>
      </x:c>
      <x:c r="I4949" s="119" t="n">
        <x:f>IFERROR(ABS(F4949-D4949)/ABS(D4949),"")</x:f>
        <x:v>0.32763156228448703</x:v>
      </x:c>
      <x:c r="J4949" s="119" t="n">
        <x:f>IFERROR(ABS(G4949-D4949)/ABS(D4949),"")</x:f>
        <x:v>0.41038194934670535</x:v>
      </x:c>
      <x:c r="K4949" s="120" t="n">
        <x:f>E4949-D4949</x:f>
        <x:v>57069.82750647192</x:v>
      </x:c>
      <x:c r="L4949" s="77" t="str">
        <x:v>weighted_hybrid</x:v>
      </x:c>
      <x:c r="M4949" s="77" t="str">
        <x:v>是</x:v>
      </x:c>
      <x:c r="N4949" s="77" t="str">
        <x:v>是</x:v>
      </x:c>
    </x:row>
    <x:row r="4950">
      <x:c r="A4950" s="77" t="str">
        <x:v>6215</x:v>
      </x:c>
      <x:c r="B4950" s="77" t="str">
        <x:v>和椿</x:v>
      </x:c>
      <x:c r="C4950" s="125" t="n">
        <x:v>45689</x:v>
      </x:c>
      <x:c r="D4950" s="120" t="n">
        <x:v>135946</x:v>
      </x:c>
      <x:c r="E4950" s="120" t="n">
        <x:v>148141.62170392319</x:v>
      </x:c>
      <x:c r="F4950" s="120" t="n">
        <x:v>149527.8141796887</x:v>
      </x:c>
      <x:c r="G4950" s="120" t="n">
        <x:v>147987.60031772702</x:v>
      </x:c>
      <x:c r="H4950" s="119" t="n">
        <x:v>0.08970930887207557</x:v>
      </x:c>
      <x:c r="I4950" s="119" t="n">
        <x:f>IFERROR(ABS(F4950-D4950)/ABS(D4950),"")</x:f>
        <x:v>0.0999059492716865</x:v>
      </x:c>
      <x:c r="J4950" s="119" t="n">
        <x:f>IFERROR(ABS(G4950-D4950)/ABS(D4950),"")</x:f>
        <x:v>0.08857634882767436</x:v>
      </x:c>
      <x:c r="K4950" s="120" t="n">
        <x:f>E4950-D4950</x:f>
        <x:v>12195.621703923185</x:v>
      </x:c>
      <x:c r="L4950" s="77" t="str">
        <x:v>weighted_hybrid</x:v>
      </x:c>
      <x:c r="M4950" s="77" t="str">
        <x:v>是</x:v>
      </x:c>
      <x:c r="N4950" s="77" t="str">
        <x:v>是</x:v>
      </x:c>
    </x:row>
    <x:row r="4951">
      <x:c r="A4951" s="77" t="str">
        <x:v>6215</x:v>
      </x:c>
      <x:c r="B4951" s="77" t="str">
        <x:v>和椿</x:v>
      </x:c>
      <x:c r="C4951" s="125" t="n">
        <x:v>45717</x:v>
      </x:c>
      <x:c r="D4951" s="120" t="n">
        <x:v>209284</x:v>
      </x:c>
      <x:c r="E4951" s="120" t="n">
        <x:v>166533.66202060445</x:v>
      </x:c>
      <x:c r="F4951" s="120" t="n">
        <x:v>187034.852428059</x:v>
      </x:c>
      <x:c r="G4951" s="120" t="n">
        <x:v>164255.7519753317</x:v>
      </x:c>
      <x:c r="H4951" s="119" t="n">
        <x:v>0.20426949971997646</x:v>
      </x:c>
      <x:c r="I4951" s="119" t="n">
        <x:f>IFERROR(ABS(F4951-D4951)/ABS(D4951),"")</x:f>
        <x:v>0.10631079094408075</x:v>
      </x:c>
      <x:c r="J4951" s="119" t="n">
        <x:f>IFERROR(ABS(G4951-D4951)/ABS(D4951),"")</x:f>
        <x:v>0.21515380069507611</x:v>
      </x:c>
      <x:c r="K4951" s="120" t="n">
        <x:f>E4951-D4951</x:f>
        <x:v>-42750.337979395554</x:v>
      </x:c>
      <x:c r="L4951" s="77" t="str">
        <x:v>weighted_hybrid</x:v>
      </x:c>
      <x:c r="M4951" s="77" t="str">
        <x:v>是</x:v>
      </x:c>
      <x:c r="N4951" s="77" t="str">
        <x:v>是</x:v>
      </x:c>
    </x:row>
    <x:row r="4952">
      <x:c r="A4952" s="77" t="str">
        <x:v>6215</x:v>
      </x:c>
      <x:c r="B4952" s="77" t="str">
        <x:v>和椿</x:v>
      </x:c>
      <x:c r="C4952" s="125" t="n">
        <x:v>45748</x:v>
      </x:c>
      <x:c r="D4952" s="120" t="n">
        <x:v>177967</x:v>
      </x:c>
      <x:c r="E4952" s="120" t="n">
        <x:v>185609.78617663498</x:v>
      </x:c>
      <x:c r="F4952" s="120" t="n">
        <x:v>190047.5946079695</x:v>
      </x:c>
      <x:c r="G4952" s="120" t="n">
        <x:v>185116.69635093113</x:v>
      </x:c>
      <x:c r="H4952" s="119" t="n">
        <x:v>0.04294496269889913</x:v>
      </x:c>
      <x:c r="I4952" s="119" t="n">
        <x:f>IFERROR(ABS(F4952-D4952)/ABS(D4952),"")</x:f>
        <x:v>0.06788109373068892</x:v>
      </x:c>
      <x:c r="J4952" s="119" t="n">
        <x:f>IFERROR(ABS(G4952-D4952)/ABS(D4952),"")</x:f>
        <x:v>0.04017428147314464</x:v>
      </x:c>
      <x:c r="K4952" s="120" t="n">
        <x:f>E4952-D4952</x:f>
        <x:v>7642.7861766349815</x:v>
      </x:c>
      <x:c r="L4952" s="77" t="str">
        <x:v>weighted_hybrid</x:v>
      </x:c>
      <x:c r="M4952" s="77" t="str">
        <x:v>是</x:v>
      </x:c>
      <x:c r="N4952" s="77" t="str">
        <x:v>是</x:v>
      </x:c>
    </x:row>
    <x:row r="4953">
      <x:c r="A4953" s="77" t="str">
        <x:v>6215</x:v>
      </x:c>
      <x:c r="B4953" s="77" t="str">
        <x:v>和椿</x:v>
      </x:c>
      <x:c r="C4953" s="125" t="n">
        <x:v>45778</x:v>
      </x:c>
      <x:c r="D4953" s="120" t="n">
        <x:v>210769</x:v>
      </x:c>
      <x:c r="E4953" s="120" t="n">
        <x:v>206886.91349795728</x:v>
      </x:c>
      <x:c r="F4953" s="120" t="n">
        <x:v>201473.17407528567</x:v>
      </x:c>
      <x:c r="G4953" s="120" t="n">
        <x:v>207488.44010047632</x:v>
      </x:c>
      <x:c r="H4953" s="119" t="n">
        <x:v>0.018418678752770642</x:v>
      </x:c>
      <x:c r="I4953" s="119" t="n">
        <x:f>IFERROR(ABS(F4953-D4953)/ABS(D4953),"")</x:f>
        <x:v>0.04410433187382551</x:v>
      </x:c>
      <x:c r="J4953" s="119" t="n">
        <x:f>IFERROR(ABS(G4953-D4953)/ABS(D4953),"")</x:f>
        <x:v>0.01556471729487581</x:v>
      </x:c>
      <x:c r="K4953" s="120" t="n">
        <x:f>E4953-D4953</x:f>
        <x:v>-3882.0865020427154</x:v>
      </x:c>
      <x:c r="L4953" s="77" t="str">
        <x:v>weighted_hybrid</x:v>
      </x:c>
      <x:c r="M4953" s="77" t="str">
        <x:v>是</x:v>
      </x:c>
      <x:c r="N4953" s="77" t="str">
        <x:v>是</x:v>
      </x:c>
    </x:row>
    <x:row r="4954">
      <x:c r="A4954" s="77" t="str">
        <x:v>6215</x:v>
      </x:c>
      <x:c r="B4954" s="77" t="str">
        <x:v>和椿</x:v>
      </x:c>
      <x:c r="C4954" s="125" t="n">
        <x:v>45809</x:v>
      </x:c>
      <x:c r="D4954" s="120" t="n">
        <x:v>213807</x:v>
      </x:c>
      <x:c r="E4954" s="120" t="n">
        <x:v>218046.1325037846</x:v>
      </x:c>
      <x:c r="F4954" s="120" t="n">
        <x:v>202975.50929866123</x:v>
      </x:c>
      <x:c r="G4954" s="120" t="n">
        <x:v>219720.64619324275</x:v>
      </x:c>
      <x:c r="H4954" s="119" t="n">
        <x:v>0.01982691167166936</x:v>
      </x:c>
      <x:c r="I4954" s="119" t="n">
        <x:f>IFERROR(ABS(F4954-D4954)/ABS(D4954),"")</x:f>
        <x:v>0.0506601313396604</x:v>
      </x:c>
      <x:c r="J4954" s="119" t="n">
        <x:f>IFERROR(ABS(G4954-D4954)/ABS(D4954),"")</x:f>
        <x:v>0.027658805339594812</x:v>
      </x:c>
      <x:c r="K4954" s="120" t="n">
        <x:f>E4954-D4954</x:f>
        <x:v>4239.132503784611</x:v>
      </x:c>
      <x:c r="L4954" s="77" t="str">
        <x:v>weighted_hybrid</x:v>
      </x:c>
      <x:c r="M4954" s="77" t="str">
        <x:v>是</x:v>
      </x:c>
      <x:c r="N4954" s="77" t="str">
        <x:v>是</x:v>
      </x:c>
    </x:row>
    <x:row r="4955">
      <x:c r="A4955" s="77" t="str">
        <x:v>6215</x:v>
      </x:c>
      <x:c r="B4955" s="77" t="str">
        <x:v>和椿</x:v>
      </x:c>
      <x:c r="C4955" s="125" t="n">
        <x:v>45839</x:v>
      </x:c>
      <x:c r="D4955" s="120" t="n">
        <x:v>275623</x:v>
      </x:c>
      <x:c r="E4955" s="120" t="n">
        <x:v>213945.80178204703</x:v>
      </x:c>
      <x:c r="F4955" s="120" t="n">
        <x:v>196986.2866036568</x:v>
      </x:c>
      <x:c r="G4955" s="120" t="n">
        <x:v>215830.19235742372</x:v>
      </x:c>
      <x:c r="H4955" s="119" t="n">
        <x:v>0.22377377148479255</x:v>
      </x:c>
      <x:c r="I4955" s="119" t="n">
        <x:f>IFERROR(ABS(F4955-D4955)/ABS(D4955),"")</x:f>
        <x:v>0.2853053388009825</x:v>
      </x:c>
      <x:c r="J4955" s="119" t="n">
        <x:f>IFERROR(ABS(G4955-D4955)/ABS(D4955),"")</x:f>
        <x:v>0.21693693067188255</x:v>
      </x:c>
      <x:c r="K4955" s="120" t="n">
        <x:f>E4955-D4955</x:f>
        <x:v>-61677.19821795297</x:v>
      </x:c>
      <x:c r="L4955" s="77" t="str">
        <x:v>weighted_hybrid</x:v>
      </x:c>
      <x:c r="M4955" s="77" t="str">
        <x:v>是</x:v>
      </x:c>
      <x:c r="N4955" s="77" t="str">
        <x:v>是</x:v>
      </x:c>
    </x:row>
    <x:row r="4956">
      <x:c r="A4956" s="77" t="str">
        <x:v>6215</x:v>
      </x:c>
      <x:c r="B4956" s="77" t="str">
        <x:v>和椿</x:v>
      </x:c>
      <x:c r="C4956" s="125" t="n">
        <x:v>45870</x:v>
      </x:c>
      <x:c r="D4956" s="120" t="n">
        <x:v>174979</x:v>
      </x:c>
      <x:c r="E4956" s="120" t="n">
        <x:v>292331.56567967363</x:v>
      </x:c>
      <x:c r="F4956" s="120" t="n">
        <x:v>244962.7161257057</x:v>
      </x:c>
      <x:c r="G4956" s="120" t="n">
        <x:v>297594.77118567005</x:v>
      </x:c>
      <x:c r="H4956" s="119" t="n">
        <x:v>0.6706665695864854</x:v>
      </x:c>
      <x:c r="I4956" s="119" t="n">
        <x:f>IFERROR(ABS(F4956-D4956)/ABS(D4956),"")</x:f>
        <x:v>0.3999549438830127</x:v>
      </x:c>
      <x:c r="J4956" s="119" t="n">
        <x:f>IFERROR(ABS(G4956-D4956)/ABS(D4956),"")</x:f>
        <x:v>0.7007456391090934</x:v>
      </x:c>
      <x:c r="K4956" s="120" t="n">
        <x:f>E4956-D4956</x:f>
        <x:v>117352.56567967363</x:v>
      </x:c>
      <x:c r="L4956" s="77" t="str">
        <x:v>weighted_hybrid</x:v>
      </x:c>
      <x:c r="M4956" s="77" t="str">
        <x:v>是</x:v>
      </x:c>
      <x:c r="N4956" s="77" t="str">
        <x:v>是</x:v>
      </x:c>
    </x:row>
    <x:row r="4957">
      <x:c r="A4957" s="77" t="str">
        <x:v>6215</x:v>
      </x:c>
      <x:c r="B4957" s="77" t="str">
        <x:v>和椿</x:v>
      </x:c>
      <x:c r="C4957" s="125" t="n">
        <x:v>45901</x:v>
      </x:c>
      <x:c r="D4957" s="120" t="n">
        <x:v>254186</x:v>
      </x:c>
      <x:c r="E4957" s="120" t="n">
        <x:v>216149.48010715222</x:v>
      </x:c>
      <x:c r="F4957" s="120" t="n">
        <x:v>198372.56062544536</x:v>
      </x:c>
      <x:c r="G4957" s="120" t="n">
        <x:v>218124.69338289744</x:v>
      </x:c>
      <x:c r="H4957" s="119" t="n">
        <x:v>0.14964049905521065</x:v>
      </x:c>
      <x:c r="I4957" s="119" t="n">
        <x:f>IFERROR(ABS(F4957-D4957)/ABS(D4957),"")</x:f>
        <x:v>0.21957715757183574</x:v>
      </x:c>
      <x:c r="J4957" s="119" t="n">
        <x:f>IFERROR(ABS(G4957-D4957)/ABS(D4957),"")</x:f>
        <x:v>0.14186975922003003</x:v>
      </x:c>
      <x:c r="K4957" s="120" t="n">
        <x:f>E4957-D4957</x:f>
        <x:v>-38036.51989284778</x:v>
      </x:c>
      <x:c r="L4957" s="77" t="str">
        <x:v>weighted_hybrid</x:v>
      </x:c>
      <x:c r="M4957" s="77" t="str">
        <x:v>是</x:v>
      </x:c>
      <x:c r="N4957" s="77" t="str">
        <x:v>是</x:v>
      </x:c>
    </x:row>
    <x:row r="4958">
      <x:c r="A4958" s="77" t="str">
        <x:v>6215</x:v>
      </x:c>
      <x:c r="B4958" s="77" t="str">
        <x:v>和椿</x:v>
      </x:c>
      <x:c r="C4958" s="125" t="n">
        <x:v>45931</x:v>
      </x:c>
      <x:c r="D4958" s="120" t="n">
        <x:v>228277</x:v>
      </x:c>
      <x:c r="E4958" s="120" t="n">
        <x:v>229731.31896639866</x:v>
      </x:c>
      <x:c r="F4958" s="120" t="n">
        <x:v>213495.63862045703</x:v>
      </x:c>
      <x:c r="G4958" s="120" t="n">
        <x:v>231535.28344928107</x:v>
      </x:c>
      <x:c r="H4958" s="119" t="n">
        <x:v>0.006370851931638562</x:v>
      </x:c>
      <x:c r="I4958" s="119" t="n">
        <x:f>IFERROR(ABS(F4958-D4958)/ABS(D4958),"")</x:f>
        <x:v>0.06475186453099949</x:v>
      </x:c>
      <x:c r="J4958" s="119" t="n">
        <x:f>IFERROR(ABS(G4958-D4958)/ABS(D4958),"")</x:f>
        <x:v>0.014273375983042817</x:v>
      </x:c>
      <x:c r="K4958" s="120" t="n">
        <x:f>E4958-D4958</x:f>
        <x:v>1454.318966398656</x:v>
      </x:c>
      <x:c r="L4958" s="77" t="str">
        <x:v>weighted_hybrid</x:v>
      </x:c>
      <x:c r="M4958" s="77" t="str">
        <x:v>是</x:v>
      </x:c>
      <x:c r="N4958" s="77" t="str">
        <x:v>是</x:v>
      </x:c>
    </x:row>
    <x:row r="4959">
      <x:c r="A4959" s="77" t="str">
        <x:v>6215</x:v>
      </x:c>
      <x:c r="B4959" s="77" t="str">
        <x:v>和椿</x:v>
      </x:c>
      <x:c r="C4959" s="125" t="n">
        <x:v>45962</x:v>
      </x:c>
      <x:c r="D4959" s="120" t="n">
        <x:v>188992</x:v>
      </x:c>
      <x:c r="E4959" s="120" t="n">
        <x:v>286093.10887142434</x:v>
      </x:c>
      <x:c r="F4959" s="120" t="n">
        <x:v>241016.25165305767</x:v>
      </x:c>
      <x:c r="G4959" s="120" t="n">
        <x:v>291101.648562354</x:v>
      </x:c>
      <x:c r="H4959" s="119" t="n">
        <x:v>0.5137842282817492</x:v>
      </x:c>
      <x:c r="I4959" s="119" t="n">
        <x:f>IFERROR(ABS(F4959-D4959)/ABS(D4959),"")</x:f>
        <x:v>0.27527224249205084</x:v>
      </x:c>
      <x:c r="J4959" s="119" t="n">
        <x:f>IFERROR(ABS(G4959-D4959)/ABS(D4959),"")</x:f>
        <x:v>0.5402855600361601</x:v>
      </x:c>
      <x:c r="K4959" s="120" t="n">
        <x:f>E4959-D4959</x:f>
        <x:v>97101.10887142434</x:v>
      </x:c>
      <x:c r="L4959" s="77" t="str">
        <x:v>weighted_hybrid</x:v>
      </x:c>
      <x:c r="M4959" s="77" t="str">
        <x:v>是</x:v>
      </x:c>
      <x:c r="N4959" s="77" t="str">
        <x:v>是</x:v>
      </x:c>
    </x:row>
    <x:row r="4960">
      <x:c r="A4960" s="77" t="str">
        <x:v>6215</x:v>
      </x:c>
      <x:c r="B4960" s="77" t="str">
        <x:v>和椿</x:v>
      </x:c>
      <x:c r="C4960" s="125" t="n">
        <x:v>45992</x:v>
      </x:c>
      <x:c r="D4960" s="120" t="n">
        <x:v>284651</x:v>
      </x:c>
      <x:c r="E4960" s="120" t="n">
        <x:v>242949.8612765603</x:v>
      </x:c>
      <x:c r="F4960" s="120" t="n">
        <x:v>202157.8979499121</x:v>
      </x:c>
      <x:c r="G4960" s="120" t="n">
        <x:v>247482.30164618787</x:v>
      </x:c>
      <x:c r="H4960" s="119" t="n">
        <x:v>0.14649918223874045</x:v>
      </x:c>
      <x:c r="I4960" s="119" t="n">
        <x:f>IFERROR(ABS(F4960-D4960)/ABS(D4960),"")</x:f>
        <x:v>0.28980436411636673</x:v>
      </x:c>
      <x:c r="J4960" s="119" t="n">
        <x:f>IFERROR(ABS(G4960-D4960)/ABS(D4960),"")</x:f>
        <x:v>0.13057638425233753</x:v>
      </x:c>
      <x:c r="K4960" s="120" t="n">
        <x:f>E4960-D4960</x:f>
        <x:v>-41701.13872343971</x:v>
      </x:c>
      <x:c r="L4960" s="77" t="str">
        <x:v>weighted_hybrid</x:v>
      </x:c>
      <x:c r="M4960" s="77" t="str">
        <x:v>是</x:v>
      </x:c>
      <x:c r="N4960" s="77" t="str">
        <x:v>是</x:v>
      </x:c>
    </x:row>
    <x:row r="4961">
      <x:c r="A4961" s="77" t="str">
        <x:v>6216</x:v>
      </x:c>
      <x:c r="B4961" s="77" t="str">
        <x:v>居易</x:v>
      </x:c>
      <x:c r="C4961" s="125" t="n">
        <x:v>45658</x:v>
      </x:c>
      <x:c r="D4961" s="120" t="n">
        <x:v>41051</x:v>
      </x:c>
      <x:c r="E4961" s="120" t="n">
        <x:v>73022.28218109423</x:v>
      </x:c>
      <x:c r="F4961" s="120" t="n">
        <x:v>62463.19333124019</x:v>
      </x:c>
      <x:c r="G4961" s="120" t="n">
        <x:v>74195.51427552245</x:v>
      </x:c>
      <x:c r="H4961" s="119" t="n">
        <x:v>0.7788185959195689</x:v>
      </x:c>
      <x:c r="I4961" s="119" t="n">
        <x:f>IFERROR(ABS(F4961-D4961)/ABS(D4961),"")</x:f>
        <x:v>0.5215997985734864</x:v>
      </x:c>
      <x:c r="J4961" s="119" t="n">
        <x:f>IFERROR(ABS(G4961-D4961)/ABS(D4961),"")</x:f>
        <x:v>0.8073984622913559</x:v>
      </x:c>
      <x:c r="K4961" s="120" t="n">
        <x:f>E4961-D4961</x:f>
        <x:v>31971.282181094226</x:v>
      </x:c>
      <x:c r="L4961" s="77" t="str">
        <x:v>weighted_hybrid</x:v>
      </x:c>
      <x:c r="M4961" s="77" t="str">
        <x:v>是</x:v>
      </x:c>
      <x:c r="N4961" s="77" t="str">
        <x:v>是</x:v>
      </x:c>
    </x:row>
    <x:row r="4962">
      <x:c r="A4962" s="77" t="str">
        <x:v>6216</x:v>
      </x:c>
      <x:c r="B4962" s="77" t="str">
        <x:v>居易</x:v>
      </x:c>
      <x:c r="C4962" s="125" t="n">
        <x:v>45689</x:v>
      </x:c>
      <x:c r="D4962" s="120" t="n">
        <x:v>91072</x:v>
      </x:c>
      <x:c r="E4962" s="120" t="n">
        <x:v>59784.55523328545</x:v>
      </x:c>
      <x:c r="F4962" s="120" t="n">
        <x:v>60526.54624284534</x:v>
      </x:c>
      <x:c r="G4962" s="120" t="n">
        <x:v>59702.11178777879</x:v>
      </x:c>
      <x:c r="H4962" s="119" t="n">
        <x:v>0.34354625754034773</x:v>
      </x:c>
      <x:c r="I4962" s="119" t="n">
        <x:f>IFERROR(ABS(F4962-D4962)/ABS(D4962),"")</x:f>
        <x:v>0.33539895639883455</x:v>
      </x:c>
      <x:c r="J4962" s="119" t="n">
        <x:f>IFERROR(ABS(G4962-D4962)/ABS(D4962),"")</x:f>
        <x:v>0.34445151322273815</x:v>
      </x:c>
      <x:c r="K4962" s="120" t="n">
        <x:f>E4962-D4962</x:f>
        <x:v>-31287.44476671455</x:v>
      </x:c>
      <x:c r="L4962" s="77" t="str">
        <x:v>weighted_hybrid</x:v>
      </x:c>
      <x:c r="M4962" s="77" t="str">
        <x:v>是</x:v>
      </x:c>
      <x:c r="N4962" s="77" t="str">
        <x:v>是</x:v>
      </x:c>
    </x:row>
    <x:row r="4963">
      <x:c r="A4963" s="77" t="str">
        <x:v>6216</x:v>
      </x:c>
      <x:c r="B4963" s="77" t="str">
        <x:v>居易</x:v>
      </x:c>
      <x:c r="C4963" s="125" t="n">
        <x:v>45717</x:v>
      </x:c>
      <x:c r="D4963" s="120" t="n">
        <x:v>71749</x:v>
      </x:c>
      <x:c r="E4963" s="120" t="n">
        <x:v>86953.3670250442</x:v>
      </x:c>
      <x:c r="F4963" s="120" t="n">
        <x:v>82284.02225418355</x:v>
      </x:c>
      <x:c r="G4963" s="120" t="n">
        <x:v>87472.18311069538</x:v>
      </x:c>
      <x:c r="H4963" s="119" t="n">
        <x:v>0.2119105078125715</x:v>
      </x:c>
      <x:c r="I4963" s="119" t="n">
        <x:f>IFERROR(ABS(F4963-D4963)/ABS(D4963),"")</x:f>
        <x:v>0.14683162488931628</x:v>
      </x:c>
      <x:c r="J4963" s="119" t="n">
        <x:f>IFERROR(ABS(G4963-D4963)/ABS(D4963),"")</x:f>
        <x:v>0.21914149480404432</x:v>
      </x:c>
      <x:c r="K4963" s="120" t="n">
        <x:f>E4963-D4963</x:f>
        <x:v>15204.367025044194</x:v>
      </x:c>
      <x:c r="L4963" s="77" t="str">
        <x:v>weighted_hybrid</x:v>
      </x:c>
      <x:c r="M4963" s="77" t="str">
        <x:v>是</x:v>
      </x:c>
      <x:c r="N4963" s="77" t="str">
        <x:v>是</x:v>
      </x:c>
    </x:row>
    <x:row r="4964">
      <x:c r="A4964" s="77" t="str">
        <x:v>6216</x:v>
      </x:c>
      <x:c r="B4964" s="77" t="str">
        <x:v>居易</x:v>
      </x:c>
      <x:c r="C4964" s="125" t="n">
        <x:v>45748</x:v>
      </x:c>
      <x:c r="D4964" s="120" t="n">
        <x:v>88928</x:v>
      </x:c>
      <x:c r="E4964" s="120" t="n">
        <x:v>80660.39829185368</x:v>
      </x:c>
      <x:c r="F4964" s="120" t="n">
        <x:v>80147.4028532957</x:v>
      </x:c>
      <x:c r="G4964" s="120" t="n">
        <x:v>80717.3977850268</x:v>
      </x:c>
      <x:c r="H4964" s="119" t="n">
        <x:v>0.09296961258710779</x:v>
      </x:c>
      <x:c r="I4964" s="119" t="n">
        <x:f>IFERROR(ABS(F4964-D4964)/ABS(D4964),"")</x:f>
        <x:v>0.09873827306027683</x:v>
      </x:c>
      <x:c r="J4964" s="119" t="n">
        <x:f>IFERROR(ABS(G4964-D4964)/ABS(D4964),"")</x:f>
        <x:v>0.0923286503123111</x:v>
      </x:c>
      <x:c r="K4964" s="120" t="n">
        <x:f>E4964-D4964</x:f>
        <x:v>-8267.601708146321</x:v>
      </x:c>
      <x:c r="L4964" s="77" t="str">
        <x:v>weighted_hybrid</x:v>
      </x:c>
      <x:c r="M4964" s="77" t="str">
        <x:v>是</x:v>
      </x:c>
      <x:c r="N4964" s="77" t="str">
        <x:v>是</x:v>
      </x:c>
    </x:row>
    <x:row r="4965">
      <x:c r="A4965" s="77" t="str">
        <x:v>6216</x:v>
      </x:c>
      <x:c r="B4965" s="77" t="str">
        <x:v>居易</x:v>
      </x:c>
      <x:c r="C4965" s="125" t="n">
        <x:v>45778</x:v>
      </x:c>
      <x:c r="D4965" s="120" t="n">
        <x:v>62459</x:v>
      </x:c>
      <x:c r="E4965" s="120" t="n">
        <x:v>99778.03140792895</x:v>
      </x:c>
      <x:c r="F4965" s="120" t="n">
        <x:v>96024.13085936572</x:v>
      </x:c>
      <x:c r="G4965" s="120" t="n">
        <x:v>100195.13146888043</x:v>
      </x:c>
      <x:c r="H4965" s="119" t="n">
        <x:v>0.5974964602047576</x:v>
      </x:c>
      <x:c r="I4965" s="119" t="n">
        <x:f>IFERROR(ABS(F4965-D4965)/ABS(D4965),"")</x:f>
        <x:v>0.5373946246236045</x:v>
      </x:c>
      <x:c r="J4965" s="119" t="n">
        <x:f>IFERROR(ABS(G4965-D4965)/ABS(D4965),"")</x:f>
        <x:v>0.6041744419359969</x:v>
      </x:c>
      <x:c r="K4965" s="120" t="n">
        <x:f>E4965-D4965</x:f>
        <x:v>37319.03140792895</x:v>
      </x:c>
      <x:c r="L4965" s="77" t="str">
        <x:v>weighted_hybrid</x:v>
      </x:c>
      <x:c r="M4965" s="77" t="str">
        <x:v>是</x:v>
      </x:c>
      <x:c r="N4965" s="77" t="str">
        <x:v>是</x:v>
      </x:c>
    </x:row>
    <x:row r="4966">
      <x:c r="A4966" s="77" t="str">
        <x:v>6216</x:v>
      </x:c>
      <x:c r="B4966" s="77" t="str">
        <x:v>居易</x:v>
      </x:c>
      <x:c r="C4966" s="125" t="n">
        <x:v>45809</x:v>
      </x:c>
      <x:c r="D4966" s="120" t="n">
        <x:v>59611</x:v>
      </x:c>
      <x:c r="E4966" s="120" t="n">
        <x:v>73429.67319817307</x:v>
      </x:c>
      <x:c r="F4966" s="120" t="n">
        <x:v>66144.53336665744</x:v>
      </x:c>
      <x:c r="G4966" s="120" t="n">
        <x:v>74239.13317945259</x:v>
      </x:c>
      <x:c r="H4966" s="119" t="n">
        <x:v>0.2318141483647828</x:v>
      </x:c>
      <x:c r="I4966" s="119" t="n">
        <x:f>IFERROR(ABS(F4966-D4966)/ABS(D4966),"")</x:f>
        <x:v>0.10960281435737439</x:v>
      </x:c>
      <x:c r="J4966" s="119" t="n">
        <x:f>IFERROR(ABS(G4966-D4966)/ABS(D4966),"")</x:f>
        <x:v>0.24539318547671723</x:v>
      </x:c>
      <x:c r="K4966" s="120" t="n">
        <x:f>E4966-D4966</x:f>
        <x:v>13818.67319817307</x:v>
      </x:c>
      <x:c r="L4966" s="77" t="str">
        <x:v>weighted_hybrid</x:v>
      </x:c>
      <x:c r="M4966" s="77" t="str">
        <x:v>是</x:v>
      </x:c>
      <x:c r="N4966" s="77" t="str">
        <x:v>是</x:v>
      </x:c>
    </x:row>
    <x:row r="4967">
      <x:c r="A4967" s="77" t="str">
        <x:v>6216</x:v>
      </x:c>
      <x:c r="B4967" s="77" t="str">
        <x:v>居易</x:v>
      </x:c>
      <x:c r="C4967" s="125" t="n">
        <x:v>45839</x:v>
      </x:c>
      <x:c r="D4967" s="120" t="n">
        <x:v>59228</x:v>
      </x:c>
      <x:c r="E4967" s="120" t="n">
        <x:v>56731.88367885831</x:v>
      </x:c>
      <x:c r="F4967" s="120" t="n">
        <x:v>59926.614014224295</x:v>
      </x:c>
      <x:c r="G4967" s="120" t="n">
        <x:v>56376.91364159541</x:v>
      </x:c>
      <x:c r="H4967" s="119" t="n">
        <x:v>0.042144193981591374</x:v>
      </x:c>
      <x:c r="I4967" s="119" t="n">
        <x:f>IFERROR(ABS(F4967-D4967)/ABS(D4967),"")</x:f>
        <x:v>0.011795333528471244</x:v>
      </x:c>
      <x:c r="J4967" s="119" t="n">
        <x:f>IFERROR(ABS(G4967-D4967)/ABS(D4967),"")</x:f>
        <x:v>0.04813747481604287</x:v>
      </x:c>
      <x:c r="K4967" s="120" t="n">
        <x:f>E4967-D4967</x:f>
        <x:v>-2496.1163211416933</x:v>
      </x:c>
      <x:c r="L4967" s="77" t="str">
        <x:v>weighted_hybrid</x:v>
      </x:c>
      <x:c r="M4967" s="77" t="str">
        <x:v>是</x:v>
      </x:c>
      <x:c r="N4967" s="77" t="str">
        <x:v>是</x:v>
      </x:c>
    </x:row>
    <x:row r="4968">
      <x:c r="A4968" s="77" t="str">
        <x:v>6216</x:v>
      </x:c>
      <x:c r="B4968" s="77" t="str">
        <x:v>居易</x:v>
      </x:c>
      <x:c r="C4968" s="125" t="n">
        <x:v>45870</x:v>
      </x:c>
      <x:c r="D4968" s="120" t="n">
        <x:v>67126</x:v>
      </x:c>
      <x:c r="E4968" s="120" t="n">
        <x:v>62364.749383876755</x:v>
      </x:c>
      <x:c r="F4968" s="120" t="n">
        <x:v>62066.212818784166</x:v>
      </x:c>
      <x:c r="G4968" s="120" t="n">
        <x:v>62397.920113331485</x:v>
      </x:c>
      <x:c r="H4968" s="119" t="n">
        <x:v>0.0709300511891554</x:v>
      </x:c>
      <x:c r="I4968" s="119" t="n">
        <x:f>IFERROR(ABS(F4968-D4968)/ABS(D4968),"")</x:f>
        <x:v>0.07537745703923716</x:v>
      </x:c>
      <x:c r="J4968" s="119" t="n">
        <x:f>IFERROR(ABS(G4968-D4968)/ABS(D4968),"")</x:f>
        <x:v>0.07043589498359078</x:v>
      </x:c>
      <x:c r="K4968" s="120" t="n">
        <x:f>E4968-D4968</x:f>
        <x:v>-4761.250616123245</x:v>
      </x:c>
      <x:c r="L4968" s="77" t="str">
        <x:v>weighted_hybrid</x:v>
      </x:c>
      <x:c r="M4968" s="77" t="str">
        <x:v>是</x:v>
      </x:c>
      <x:c r="N4968" s="77" t="str">
        <x:v>是</x:v>
      </x:c>
    </x:row>
    <x:row r="4969">
      <x:c r="A4969" s="77" t="str">
        <x:v>6216</x:v>
      </x:c>
      <x:c r="B4969" s="77" t="str">
        <x:v>居易</x:v>
      </x:c>
      <x:c r="C4969" s="125" t="n">
        <x:v>45901</x:v>
      </x:c>
      <x:c r="D4969" s="120" t="n">
        <x:v>65107</x:v>
      </x:c>
      <x:c r="E4969" s="120" t="n">
        <x:v>61605.69425580428</x:v>
      </x:c>
      <x:c r="F4969" s="120" t="n">
        <x:v>63514.311526133424</x:v>
      </x:c>
      <x:c r="G4969" s="120" t="n">
        <x:v>61393.62567021215</x:v>
      </x:c>
      <x:c r="H4969" s="119" t="n">
        <x:v>0.053777715824653585</x:v>
      </x:c>
      <x:c r="I4969" s="119" t="n">
        <x:f>IFERROR(ABS(F4969-D4969)/ABS(D4969),"")</x:f>
        <x:v>0.024462630344917993</x:v>
      </x:c>
      <x:c r="J4969" s="119" t="n">
        <x:f>IFERROR(ABS(G4969-D4969)/ABS(D4969),"")</x:f>
        <x:v>0.057034947544624175</x:v>
      </x:c>
      <x:c r="K4969" s="120" t="n">
        <x:f>E4969-D4969</x:f>
        <x:v>-3501.3057441957208</x:v>
      </x:c>
      <x:c r="L4969" s="77" t="str">
        <x:v>weighted_hybrid</x:v>
      </x:c>
      <x:c r="M4969" s="77" t="str">
        <x:v>是</x:v>
      </x:c>
      <x:c r="N4969" s="77" t="str">
        <x:v>是</x:v>
      </x:c>
    </x:row>
    <x:row r="4970">
      <x:c r="A4970" s="77" t="str">
        <x:v>6216</x:v>
      </x:c>
      <x:c r="B4970" s="77" t="str">
        <x:v>居易</x:v>
      </x:c>
      <x:c r="C4970" s="125" t="n">
        <x:v>45931</x:v>
      </x:c>
      <x:c r="D4970" s="120" t="n">
        <x:v>43145</x:v>
      </x:c>
      <x:c r="E4970" s="120" t="n">
        <x:v>36833.8462514431</x:v>
      </x:c>
      <x:c r="F4970" s="120" t="n">
        <x:v>47402.43601651436</x:v>
      </x:c>
      <x:c r="G4970" s="120" t="n">
        <x:v>35659.558499768515</x:v>
      </x:c>
      <x:c r="H4970" s="119" t="n">
        <x:v>0.14627775521049713</x:v>
      </x:c>
      <x:c r="I4970" s="119" t="n">
        <x:f>IFERROR(ABS(F4970-D4970)/ABS(D4970),"")</x:f>
        <x:v>0.09867739057861534</x:v>
      </x:c>
      <x:c r="J4970" s="119" t="n">
        <x:f>IFERROR(ABS(G4970-D4970)/ABS(D4970),"")</x:f>
        <x:v>0.1734949936315097</x:v>
      </x:c>
      <x:c r="K4970" s="120" t="n">
        <x:f>E4970-D4970</x:f>
        <x:v>-6311.153748556899</x:v>
      </x:c>
      <x:c r="L4970" s="77" t="str">
        <x:v>weighted_hybrid</x:v>
      </x:c>
      <x:c r="M4970" s="77" t="str">
        <x:v>是</x:v>
      </x:c>
      <x:c r="N4970" s="77" t="str">
        <x:v>是</x:v>
      </x:c>
    </x:row>
    <x:row r="4971">
      <x:c r="A4971" s="77" t="str">
        <x:v>6216</x:v>
      </x:c>
      <x:c r="B4971" s="77" t="str">
        <x:v>居易</x:v>
      </x:c>
      <x:c r="C4971" s="125" t="n">
        <x:v>45962</x:v>
      </x:c>
      <x:c r="D4971" s="120" t="n">
        <x:v>46602</x:v>
      </x:c>
      <x:c r="E4971" s="120" t="n">
        <x:v>48346.36452498239</x:v>
      </x:c>
      <x:c r="F4971" s="120" t="n">
        <x:v>54888.86109326293</x:v>
      </x:c>
      <x:c r="G4971" s="120" t="n">
        <x:v>47619.42046184011</x:v>
      </x:c>
      <x:c r="H4971" s="119" t="n">
        <x:v>0.03743110864302797</x:v>
      </x:c>
      <x:c r="I4971" s="119" t="n">
        <x:f>IFERROR(ABS(F4971-D4971)/ABS(D4971),"")</x:f>
        <x:v>0.17782200534876036</x:v>
      </x:c>
      <x:c r="J4971" s="119" t="n">
        <x:f>IFERROR(ABS(G4971-D4971)/ABS(D4971),"")</x:f>
        <x:v>0.021832120120168934</x:v>
      </x:c>
      <x:c r="K4971" s="120" t="n">
        <x:f>E4971-D4971</x:f>
        <x:v>1744.3645249823894</x:v>
      </x:c>
      <x:c r="L4971" s="77" t="str">
        <x:v>weighted_hybrid</x:v>
      </x:c>
      <x:c r="M4971" s="77" t="str">
        <x:v>是</x:v>
      </x:c>
      <x:c r="N4971" s="77" t="str">
        <x:v>是</x:v>
      </x:c>
    </x:row>
    <x:row r="4972">
      <x:c r="A4972" s="77" t="str">
        <x:v>6216</x:v>
      </x:c>
      <x:c r="B4972" s="77" t="str">
        <x:v>居易</x:v>
      </x:c>
      <x:c r="C4972" s="125" t="n">
        <x:v>45992</x:v>
      </x:c>
      <x:c r="D4972" s="120" t="n">
        <x:v>61120</x:v>
      </x:c>
      <x:c r="E4972" s="120" t="n">
        <x:v>44382.88806874063</x:v>
      </x:c>
      <x:c r="F4972" s="120" t="n">
        <x:v>56987.77820382032</x:v>
      </x:c>
      <x:c r="G4972" s="120" t="n">
        <x:v>42982.34472039843</x:v>
      </x:c>
      <x:c r="H4972" s="119" t="n">
        <x:v>0.2738401821213903</x:v>
      </x:c>
      <x:c r="I4972" s="119" t="n">
        <x:f>IFERROR(ABS(F4972-D4972)/ABS(D4972),"")</x:f>
        <x:v>0.06760834090608112</x:v>
      </x:c>
      <x:c r="J4972" s="119" t="n">
        <x:f>IFERROR(ABS(G4972-D4972)/ABS(D4972),"")</x:f>
        <x:v>0.2967548311453136</x:v>
      </x:c>
      <x:c r="K4972" s="120" t="n">
        <x:f>E4972-D4972</x:f>
        <x:v>-16737.111931259373</x:v>
      </x:c>
      <x:c r="L4972" s="77" t="str">
        <x:v>weighted_hybrid</x:v>
      </x:c>
      <x:c r="M4972" s="77" t="str">
        <x:v>是</x:v>
      </x:c>
      <x:c r="N4972" s="77" t="str">
        <x:v>是</x:v>
      </x:c>
    </x:row>
    <x:row r="4973">
      <x:c r="A4973" s="77" t="str">
        <x:v>6218</x:v>
      </x:c>
      <x:c r="B4973" s="77" t="str">
        <x:v>豪勉</x:v>
      </x:c>
      <x:c r="C4973" s="125" t="n">
        <x:v>45658</x:v>
      </x:c>
      <x:c r="D4973" s="120" t="n">
        <x:v>144644</x:v>
      </x:c>
      <x:c r="E4973" s="120" t="n">
        <x:v>211154.34608087208</x:v>
      </x:c>
      <x:c r="F4973" s="120" t="n">
        <x:v>122700.47235020986</x:v>
      </x:c>
      <x:c r="G4973" s="120" t="n">
        <x:v>220982.5542731679</x:v>
      </x:c>
      <x:c r="H4973" s="119" t="n">
        <x:v>0.4598209817266674</x:v>
      </x:c>
      <x:c r="I4973" s="119" t="n">
        <x:f>IFERROR(ABS(F4973-D4973)/ABS(D4973),"")</x:f>
        <x:v>0.15170714063348728</x:v>
      </x:c>
      <x:c r="J4973" s="119" t="n">
        <x:f>IFERROR(ABS(G4973-D4973)/ABS(D4973),"")</x:f>
        <x:v>0.5277685508777957</x:v>
      </x:c>
      <x:c r="K4973" s="120" t="n">
        <x:f>E4973-D4973</x:f>
        <x:v>66510.34608087208</x:v>
      </x:c>
      <x:c r="L4973" s="77" t="str">
        <x:v>weighted_hybrid</x:v>
      </x:c>
      <x:c r="M4973" s="77" t="str">
        <x:v>是</x:v>
      </x:c>
      <x:c r="N4973" s="77" t="str">
        <x:v>是</x:v>
      </x:c>
    </x:row>
    <x:row r="4974">
      <x:c r="A4974" s="77" t="str">
        <x:v>6218</x:v>
      </x:c>
      <x:c r="B4974" s="77" t="str">
        <x:v>豪勉</x:v>
      </x:c>
      <x:c r="C4974" s="125" t="n">
        <x:v>45689</x:v>
      </x:c>
      <x:c r="D4974" s="120" t="n">
        <x:v>86683</x:v>
      </x:c>
      <x:c r="E4974" s="120" t="n">
        <x:v>163550.63451999528</x:v>
      </x:c>
      <x:c r="F4974" s="120" t="n">
        <x:v>100492.85967207064</x:v>
      </x:c>
      <x:c r="G4974" s="120" t="n">
        <x:v>170557.05394754244</x:v>
      </x:c>
      <x:c r="H4974" s="119" t="n">
        <x:v>0.886767122965233</x:v>
      </x:c>
      <x:c r="I4974" s="119" t="n">
        <x:f>IFERROR(ABS(F4974-D4974)/ABS(D4974),"")</x:f>
        <x:v>0.15931451002008054</x:v>
      </x:c>
      <x:c r="J4974" s="119" t="n">
        <x:f>IFERROR(ABS(G4974-D4974)/ABS(D4974),"")</x:f>
        <x:v>0.9675951910702496</x:v>
      </x:c>
      <x:c r="K4974" s="120" t="n">
        <x:f>E4974-D4974</x:f>
        <x:v>76867.63451999528</x:v>
      </x:c>
      <x:c r="L4974" s="77" t="str">
        <x:v>weighted_hybrid</x:v>
      </x:c>
      <x:c r="M4974" s="77" t="str">
        <x:v>是</x:v>
      </x:c>
      <x:c r="N4974" s="77" t="str">
        <x:v>是</x:v>
      </x:c>
    </x:row>
    <x:row r="4975">
      <x:c r="A4975" s="77" t="str">
        <x:v>6218</x:v>
      </x:c>
      <x:c r="B4975" s="77" t="str">
        <x:v>豪勉</x:v>
      </x:c>
      <x:c r="C4975" s="125" t="n">
        <x:v>45717</x:v>
      </x:c>
      <x:c r="D4975" s="120" t="n">
        <x:v>132472</x:v>
      </x:c>
      <x:c r="E4975" s="120" t="n">
        <x:v>101206.35507117774</x:v>
      </x:c>
      <x:c r="F4975" s="120" t="n">
        <x:v>117848.63834697704</x:v>
      </x:c>
      <x:c r="G4975" s="120" t="n">
        <x:v>99357.2124849778</x:v>
      </x:c>
      <x:c r="H4975" s="119" t="n">
        <x:v>0.23601700683029064</x:v>
      </x:c>
      <x:c r="I4975" s="119" t="n">
        <x:f>IFERROR(ABS(F4975-D4975)/ABS(D4975),"")</x:f>
        <x:v>0.11038832095101578</x:v>
      </x:c>
      <x:c r="J4975" s="119" t="n">
        <x:f>IFERROR(ABS(G4975-D4975)/ABS(D4975),"")</x:f>
        <x:v>0.24997574970576572</x:v>
      </x:c>
      <x:c r="K4975" s="120" t="n">
        <x:f>E4975-D4975</x:f>
        <x:v>-31265.644928822265</x:v>
      </x:c>
      <x:c r="L4975" s="77" t="str">
        <x:v>weighted_hybrid</x:v>
      </x:c>
      <x:c r="M4975" s="77" t="str">
        <x:v>是</x:v>
      </x:c>
      <x:c r="N4975" s="77" t="str">
        <x:v>是</x:v>
      </x:c>
    </x:row>
    <x:row r="4976">
      <x:c r="A4976" s="77" t="str">
        <x:v>6218</x:v>
      </x:c>
      <x:c r="B4976" s="77" t="str">
        <x:v>豪勉</x:v>
      </x:c>
      <x:c r="C4976" s="125" t="n">
        <x:v>45748</x:v>
      </x:c>
      <x:c r="D4976" s="120" t="n">
        <x:v>54909</x:v>
      </x:c>
      <x:c r="E4976" s="120" t="n">
        <x:v>102898.18428966096</x:v>
      </x:c>
      <x:c r="F4976" s="120" t="n">
        <x:v>87223.18358510981</x:v>
      </x:c>
      <x:c r="G4976" s="120" t="n">
        <x:v>104639.85103461109</x:v>
      </x:c>
      <x:c r="H4976" s="119" t="n">
        <x:v>0.8739766575545167</x:v>
      </x:c>
      <x:c r="I4976" s="119" t="n">
        <x:f>IFERROR(ABS(F4976-D4976)/ABS(D4976),"")</x:f>
        <x:v>0.5885043177823274</x:v>
      </x:c>
      <x:c r="J4976" s="119" t="n">
        <x:f>IFERROR(ABS(G4976-D4976)/ABS(D4976),"")</x:f>
        <x:v>0.9056958064180933</x:v>
      </x:c>
      <x:c r="K4976" s="120" t="n">
        <x:f>E4976-D4976</x:f>
        <x:v>47989.18428966096</x:v>
      </x:c>
      <x:c r="L4976" s="77" t="str">
        <x:v>weighted_hybrid</x:v>
      </x:c>
      <x:c r="M4976" s="77" t="str">
        <x:v>是</x:v>
      </x:c>
      <x:c r="N4976" s="77" t="str">
        <x:v>是</x:v>
      </x:c>
    </x:row>
    <x:row r="4977">
      <x:c r="A4977" s="77" t="str">
        <x:v>6218</x:v>
      </x:c>
      <x:c r="B4977" s="77" t="str">
        <x:v>豪勉</x:v>
      </x:c>
      <x:c r="C4977" s="125" t="n">
        <x:v>45778</x:v>
      </x:c>
      <x:c r="D4977" s="120" t="n">
        <x:v>124776</x:v>
      </x:c>
      <x:c r="E4977" s="120" t="n">
        <x:v>70066.5796946682</x:v>
      </x:c>
      <x:c r="F4977" s="120" t="n">
        <x:v>93353.558642459</x:v>
      </x:c>
      <x:c r="G4977" s="120" t="n">
        <x:v>67479.1375893581</x:v>
      </x:c>
      <x:c r="H4977" s="119" t="n">
        <x:v>0.43846108470644846</x:v>
      </x:c>
      <x:c r="I4977" s="119" t="n">
        <x:f>IFERROR(ABS(F4977-D4977)/ABS(D4977),"")</x:f>
        <x:v>0.25183081167484933</x:v>
      </x:c>
      <x:c r="J4977" s="119" t="n">
        <x:f>IFERROR(ABS(G4977-D4977)/ABS(D4977),"")</x:f>
        <x:v>0.45919778170995945</x:v>
      </x:c>
      <x:c r="K4977" s="120" t="n">
        <x:f>E4977-D4977</x:f>
        <x:v>-54709.420305331805</x:v>
      </x:c>
      <x:c r="L4977" s="77" t="str">
        <x:v>weighted_hybrid</x:v>
      </x:c>
      <x:c r="M4977" s="77" t="str">
        <x:v>是</x:v>
      </x:c>
      <x:c r="N4977" s="77" t="str">
        <x:v>是</x:v>
      </x:c>
    </x:row>
    <x:row r="4978">
      <x:c r="A4978" s="77" t="str">
        <x:v>6218</x:v>
      </x:c>
      <x:c r="B4978" s="77" t="str">
        <x:v>豪勉</x:v>
      </x:c>
      <x:c r="C4978" s="125" t="n">
        <x:v>45809</x:v>
      </x:c>
      <x:c r="D4978" s="120" t="n">
        <x:v>178998</x:v>
      </x:c>
      <x:c r="E4978" s="120" t="n">
        <x:v>100958.80915033634</x:v>
      </x:c>
      <x:c r="F4978" s="120" t="n">
        <x:v>95802.7654395078</x:v>
      </x:c>
      <x:c r="G4978" s="120" t="n">
        <x:v>101531.70289598395</x:v>
      </x:c>
      <x:c r="H4978" s="119" t="n">
        <x:v>0.4359780045009646</x:v>
      </x:c>
      <x:c r="I4978" s="119" t="n">
        <x:f>IFERROR(ABS(F4978-D4978)/ABS(D4978),"")</x:f>
        <x:v>0.4647830398132504</x:v>
      </x:c>
      <x:c r="J4978" s="119" t="n">
        <x:f>IFERROR(ABS(G4978-D4978)/ABS(D4978),"")</x:f>
        <x:v>0.43277744502182175</x:v>
      </x:c>
      <x:c r="K4978" s="120" t="n">
        <x:f>E4978-D4978</x:f>
        <x:v>-78039.19084966366</x:v>
      </x:c>
      <x:c r="L4978" s="77" t="str">
        <x:v>weighted_hybrid</x:v>
      </x:c>
      <x:c r="M4978" s="77" t="str">
        <x:v>是</x:v>
      </x:c>
      <x:c r="N4978" s="77" t="str">
        <x:v>是</x:v>
      </x:c>
    </x:row>
    <x:row r="4979">
      <x:c r="A4979" s="77" t="str">
        <x:v>6218</x:v>
      </x:c>
      <x:c r="B4979" s="77" t="str">
        <x:v>豪勉</x:v>
      </x:c>
      <x:c r="C4979" s="125" t="n">
        <x:v>45839</x:v>
      </x:c>
      <x:c r="D4979" s="120" t="n">
        <x:v>76718</x:v>
      </x:c>
      <x:c r="E4979" s="120" t="n">
        <x:v>124714.9561273481</x:v>
      </x:c>
      <x:c r="F4979" s="120" t="n">
        <x:v>80915.89966835493</x:v>
      </x:c>
      <x:c r="G4979" s="120" t="n">
        <x:v>129581.5179561251</x:v>
      </x:c>
      <x:c r="H4979" s="119" t="n">
        <x:v>0.6256283548495541</x:v>
      </x:c>
      <x:c r="I4979" s="119" t="n">
        <x:f>IFERROR(ABS(F4979-D4979)/ABS(D4979),"")</x:f>
        <x:v>0.05471857541065896</x:v>
      </x:c>
      <x:c r="J4979" s="119" t="n">
        <x:f>IFERROR(ABS(G4979-D4979)/ABS(D4979),"")</x:f>
        <x:v>0.689062774787209</x:v>
      </x:c>
      <x:c r="K4979" s="120" t="n">
        <x:f>E4979-D4979</x:f>
        <x:v>47996.956127348094</x:v>
      </x:c>
      <x:c r="L4979" s="77" t="str">
        <x:v>weighted_hybrid</x:v>
      </x:c>
      <x:c r="M4979" s="77" t="str">
        <x:v>是</x:v>
      </x:c>
      <x:c r="N4979" s="77" t="str">
        <x:v>是</x:v>
      </x:c>
    </x:row>
    <x:row r="4980">
      <x:c r="A4980" s="77" t="str">
        <x:v>6218</x:v>
      </x:c>
      <x:c r="B4980" s="77" t="str">
        <x:v>豪勉</x:v>
      </x:c>
      <x:c r="C4980" s="125" t="n">
        <x:v>45870</x:v>
      </x:c>
      <x:c r="D4980" s="120" t="n">
        <x:v>92286</x:v>
      </x:c>
      <x:c r="E4980" s="120" t="n">
        <x:v>92867.03014744604</x:v>
      </x:c>
      <x:c r="F4980" s="120" t="n">
        <x:v>105774.24937732208</x:v>
      </x:c>
      <x:c r="G4980" s="120" t="n">
        <x:v>91432.89467745982</x:v>
      </x:c>
      <x:c r="H4980" s="119" t="n">
        <x:v>0.006295972817610938</x:v>
      </x:c>
      <x:c r="I4980" s="119" t="n">
        <x:f>IFERROR(ABS(F4980-D4980)/ABS(D4980),"")</x:f>
        <x:v>0.14615704849405195</x:v>
      </x:c>
      <x:c r="J4980" s="119" t="n">
        <x:f>IFERROR(ABS(G4980-D4980)/ABS(D4980),"")</x:f>
        <x:v>0.009244146701993637</x:v>
      </x:c>
      <x:c r="K4980" s="120" t="n">
        <x:f>E4980-D4980</x:f>
        <x:v>581.030147446043</x:v>
      </x:c>
      <x:c r="L4980" s="77" t="str">
        <x:v>weighted_hybrid</x:v>
      </x:c>
      <x:c r="M4980" s="77" t="str">
        <x:v>是</x:v>
      </x:c>
      <x:c r="N4980" s="77" t="str">
        <x:v>是</x:v>
      </x:c>
    </x:row>
    <x:row r="4981">
      <x:c r="A4981" s="77" t="str">
        <x:v>6218</x:v>
      </x:c>
      <x:c r="B4981" s="77" t="str">
        <x:v>豪勉</x:v>
      </x:c>
      <x:c r="C4981" s="125" t="n">
        <x:v>45901</x:v>
      </x:c>
      <x:c r="D4981" s="120" t="n">
        <x:v>77900</x:v>
      </x:c>
      <x:c r="E4981" s="120" t="n">
        <x:v>71109.83369496168</x:v>
      </x:c>
      <x:c r="F4981" s="120" t="n">
        <x:v>78831.31834768777</x:v>
      </x:c>
      <x:c r="G4981" s="120" t="n">
        <x:v>70251.8909557699</x:v>
      </x:c>
      <x:c r="H4981" s="119" t="n">
        <x:v>0.08716516437789884</x:v>
      </x:c>
      <x:c r="I4981" s="119" t="n">
        <x:f>IFERROR(ABS(F4981-D4981)/ABS(D4981),"")</x:f>
        <x:v>0.011955306132063862</x:v>
      </x:c>
      <x:c r="J4981" s="119" t="n">
        <x:f>IFERROR(ABS(G4981-D4981)/ABS(D4981),"")</x:f>
        <x:v>0.0981785499901169</x:v>
      </x:c>
      <x:c r="K4981" s="120" t="n">
        <x:f>E4981-D4981</x:f>
        <x:v>-6790.166305038321</x:v>
      </x:c>
      <x:c r="L4981" s="77" t="str">
        <x:v>weighted_hybrid</x:v>
      </x:c>
      <x:c r="M4981" s="77" t="str">
        <x:v>是</x:v>
      </x:c>
      <x:c r="N4981" s="77" t="str">
        <x:v>是</x:v>
      </x:c>
    </x:row>
    <x:row r="4982">
      <x:c r="A4982" s="77" t="str">
        <x:v>6218</x:v>
      </x:c>
      <x:c r="B4982" s="77" t="str">
        <x:v>豪勉</x:v>
      </x:c>
      <x:c r="C4982" s="125" t="n">
        <x:v>45931</x:v>
      </x:c>
      <x:c r="D4982" s="120" t="n">
        <x:v>67040</x:v>
      </x:c>
      <x:c r="E4982" s="120" t="n">
        <x:v>82181.69219498946</x:v>
      </x:c>
      <x:c r="F4982" s="120" t="n">
        <x:v>94685.64407330612</x:v>
      </x:c>
      <x:c r="G4982" s="120" t="n">
        <x:v>80792.36420850983</x:v>
      </x:c>
      <x:c r="H4982" s="119" t="n">
        <x:v>0.22586056376774255</x:v>
      </x:c>
      <x:c r="I4982" s="119" t="n">
        <x:f>IFERROR(ABS(F4982-D4982)/ABS(D4982),"")</x:f>
        <x:v>0.41237535908869505</x:v>
      </x:c>
      <x:c r="J4982" s="119" t="n">
        <x:f>IFERROR(ABS(G4982-D4982)/ABS(D4982),"")</x:f>
        <x:v>0.20513669762096995</x:v>
      </x:c>
      <x:c r="K4982" s="120" t="n">
        <x:f>E4982-D4982</x:f>
        <x:v>15141.69219498946</x:v>
      </x:c>
      <x:c r="L4982" s="77" t="str">
        <x:v>weighted_hybrid</x:v>
      </x:c>
      <x:c r="M4982" s="77" t="str">
        <x:v>是</x:v>
      </x:c>
      <x:c r="N4982" s="77" t="str">
        <x:v>是</x:v>
      </x:c>
    </x:row>
    <x:row r="4983">
      <x:c r="A4983" s="77" t="str">
        <x:v>6218</x:v>
      </x:c>
      <x:c r="B4983" s="77" t="str">
        <x:v>豪勉</x:v>
      </x:c>
      <x:c r="C4983" s="125" t="n">
        <x:v>45962</x:v>
      </x:c>
      <x:c r="D4983" s="120" t="n">
        <x:v>147230</x:v>
      </x:c>
      <x:c r="E4983" s="120" t="n">
        <x:v>87463.13013146339</x:v>
      </x:c>
      <x:c r="F4983" s="120" t="n">
        <x:v>89633.55288309715</x:v>
      </x:c>
      <x:c r="G4983" s="120" t="n">
        <x:v>87221.97204794853</x:v>
      </x:c>
      <x:c r="H4983" s="119" t="n">
        <x:v>0.4059421983871264</x:v>
      </x:c>
      <x:c r="I4983" s="119" t="n">
        <x:f>IFERROR(ABS(F4983-D4983)/ABS(D4983),"")</x:f>
        <x:v>0.39120048303268934</x:v>
      </x:c>
      <x:c r="J4983" s="119" t="n">
        <x:f>IFERROR(ABS(G4983-D4983)/ABS(D4983),"")</x:f>
        <x:v>0.40758016675984154</x:v>
      </x:c>
      <x:c r="K4983" s="120" t="n">
        <x:f>E4983-D4983</x:f>
        <x:v>-59766.86986853661</x:v>
      </x:c>
      <x:c r="L4983" s="77" t="str">
        <x:v>weighted_hybrid</x:v>
      </x:c>
      <x:c r="M4983" s="77" t="str">
        <x:v>是</x:v>
      </x:c>
      <x:c r="N4983" s="77" t="str">
        <x:v>是</x:v>
      </x:c>
    </x:row>
    <x:row r="4984">
      <x:c r="A4984" s="77" t="str">
        <x:v>6218</x:v>
      </x:c>
      <x:c r="B4984" s="77" t="str">
        <x:v>豪勉</x:v>
      </x:c>
      <x:c r="C4984" s="125" t="n">
        <x:v>45992</x:v>
      </x:c>
      <x:c r="D4984" s="120" t="n">
        <x:v>135811</x:v>
      </x:c>
      <x:c r="E4984" s="120" t="n">
        <x:v>187451.26587392413</x:v>
      </x:c>
      <x:c r="F4984" s="120" t="n">
        <x:v>178996.792073995</x:v>
      </x:c>
      <x:c r="G4984" s="120" t="n">
        <x:v>188390.65185169404</x:v>
      </x:c>
      <x:c r="H4984" s="119" t="n">
        <x:v>0.3802362538669485</x:v>
      </x:c>
      <x:c r="I4984" s="119" t="n">
        <x:f>IFERROR(ABS(F4984-D4984)/ABS(D4984),"")</x:f>
        <x:v>0.3179844937007679</x:v>
      </x:c>
      <x:c r="J4984" s="119" t="n">
        <x:f>IFERROR(ABS(G4984-D4984)/ABS(D4984),"")</x:f>
        <x:v>0.3871531161076352</x:v>
      </x:c>
      <x:c r="K4984" s="120" t="n">
        <x:f>E4984-D4984</x:f>
        <x:v>51640.26587392413</x:v>
      </x:c>
      <x:c r="L4984" s="77" t="str">
        <x:v>weighted_hybrid</x:v>
      </x:c>
      <x:c r="M4984" s="77" t="str">
        <x:v>是</x:v>
      </x:c>
      <x:c r="N4984" s="77" t="str">
        <x:v>是</x:v>
      </x:c>
    </x:row>
    <x:row r="4985">
      <x:c r="A4985" s="77" t="str">
        <x:v>6220</x:v>
      </x:c>
      <x:c r="B4985" s="77" t="str">
        <x:v>岳豐</x:v>
      </x:c>
      <x:c r="C4985" s="125" t="n">
        <x:v>45658</x:v>
      </x:c>
      <x:c r="D4985" s="120" t="n">
        <x:v>715699</x:v>
      </x:c>
      <x:c r="E4985" s="120" t="n">
        <x:v>754933.8600069958</x:v>
      </x:c>
      <x:c r="F4985" s="120" t="n">
        <x:v>794743.7251021429</x:v>
      </x:c>
      <x:c r="G4985" s="120" t="n">
        <x:v>750510.5416630906</x:v>
      </x:c>
      <x:c r="H4985" s="119" t="n">
        <x:v>0.054820336492011096</x:v>
      </x:c>
      <x:c r="I4985" s="119" t="n">
        <x:f>IFERROR(ABS(F4985-D4985)/ABS(D4985),"")</x:f>
        <x:v>0.11044409046560481</x:v>
      </x:c>
      <x:c r="J4985" s="119" t="n">
        <x:f>IFERROR(ABS(G4985-D4985)/ABS(D4985),"")</x:f>
        <x:v>0.04863991938383396</x:v>
      </x:c>
      <x:c r="K4985" s="120" t="n">
        <x:f>E4985-D4985</x:f>
        <x:v>39234.86000699585</x:v>
      </x:c>
      <x:c r="L4985" s="77" t="str">
        <x:v>weighted_hybrid</x:v>
      </x:c>
      <x:c r="M4985" s="77" t="str">
        <x:v>是</x:v>
      </x:c>
      <x:c r="N4985" s="77" t="str">
        <x:v>是</x:v>
      </x:c>
    </x:row>
    <x:row r="4986">
      <x:c r="A4986" s="77" t="str">
        <x:v>6220</x:v>
      </x:c>
      <x:c r="B4986" s="77" t="str">
        <x:v>岳豐</x:v>
      </x:c>
      <x:c r="C4986" s="125" t="n">
        <x:v>45689</x:v>
      </x:c>
      <x:c r="D4986" s="120" t="n">
        <x:v>781819</x:v>
      </x:c>
      <x:c r="E4986" s="120" t="n">
        <x:v>702193.3356151459</x:v>
      </x:c>
      <x:c r="F4986" s="120" t="n">
        <x:v>725492.0547267008</x:v>
      </x:c>
      <x:c r="G4986" s="120" t="n">
        <x:v>699604.5890471954</x:v>
      </x:c>
      <x:c r="H4986" s="119" t="n">
        <x:v>0.101846673443411</x:v>
      </x:c>
      <x:c r="I4986" s="119" t="n">
        <x:f>IFERROR(ABS(F4986-D4986)/ABS(D4986),"")</x:f>
        <x:v>0.07204601739443431</x:v>
      </x:c>
      <x:c r="J4986" s="119" t="n">
        <x:f>IFERROR(ABS(G4986-D4986)/ABS(D4986),"")</x:f>
        <x:v>0.10515785744885275</x:v>
      </x:c>
      <x:c r="K4986" s="120" t="n">
        <x:f>E4986-D4986</x:f>
        <x:v>-79625.66438485414</x:v>
      </x:c>
      <x:c r="L4986" s="77" t="str">
        <x:v>weighted_hybrid</x:v>
      </x:c>
      <x:c r="M4986" s="77" t="str">
        <x:v>是</x:v>
      </x:c>
      <x:c r="N4986" s="77" t="str">
        <x:v>是</x:v>
      </x:c>
    </x:row>
    <x:row r="4987">
      <x:c r="A4987" s="77" t="str">
        <x:v>6220</x:v>
      </x:c>
      <x:c r="B4987" s="77" t="str">
        <x:v>岳豐</x:v>
      </x:c>
      <x:c r="C4987" s="125" t="n">
        <x:v>45717</x:v>
      </x:c>
      <x:c r="D4987" s="120" t="n">
        <x:v>770579</x:v>
      </x:c>
      <x:c r="E4987" s="120" t="n">
        <x:v>712211.0600503827</x:v>
      </x:c>
      <x:c r="F4987" s="120" t="n">
        <x:v>642219.1249603982</x:v>
      </x:c>
      <x:c r="G4987" s="120" t="n">
        <x:v>719987.9417270477</x:v>
      </x:c>
      <x:c r="H4987" s="119" t="n">
        <x:v>0.07574556268678131</x:v>
      </x:c>
      <x:c r="I4987" s="119" t="n">
        <x:f>IFERROR(ABS(F4987-D4987)/ABS(D4987),"")</x:f>
        <x:v>0.1665758800065948</x:v>
      </x:c>
      <x:c r="J4987" s="119" t="n">
        <x:f>IFERROR(ABS(G4987-D4987)/ABS(D4987),"")</x:f>
        <x:v>0.06565330520680207</x:v>
      </x:c>
      <x:c r="K4987" s="120" t="n">
        <x:f>E4987-D4987</x:f>
        <x:v>-58367.939949617255</x:v>
      </x:c>
      <x:c r="L4987" s="77" t="str">
        <x:v>weighted_hybrid</x:v>
      </x:c>
      <x:c r="M4987" s="77" t="str">
        <x:v>是</x:v>
      </x:c>
      <x:c r="N4987" s="77" t="str">
        <x:v>是</x:v>
      </x:c>
    </x:row>
    <x:row r="4988">
      <x:c r="A4988" s="77" t="str">
        <x:v>6220</x:v>
      </x:c>
      <x:c r="B4988" s="77" t="str">
        <x:v>岳豐</x:v>
      </x:c>
      <x:c r="C4988" s="125" t="n">
        <x:v>45748</x:v>
      </x:c>
      <x:c r="D4988" s="120" t="n">
        <x:v>735599</x:v>
      </x:c>
      <x:c r="E4988" s="120" t="n">
        <x:v>793491.8007635762</x:v>
      </x:c>
      <x:c r="F4988" s="120" t="n">
        <x:v>836731.0974210987</x:v>
      </x:c>
      <x:c r="G4988" s="120" t="n">
        <x:v>788687.4344682959</x:v>
      </x:c>
      <x:c r="H4988" s="119" t="n">
        <x:v>0.07870157621690102</x:v>
      </x:c>
      <x:c r="I4988" s="119" t="n">
        <x:f>IFERROR(ABS(F4988-D4988)/ABS(D4988),"")</x:f>
        <x:v>0.13748264668807153</x:v>
      </x:c>
      <x:c r="J4988" s="119" t="n">
        <x:f>IFERROR(ABS(G4988-D4988)/ABS(D4988),"")</x:f>
        <x:v>0.07217034616454875</x:v>
      </x:c>
      <x:c r="K4988" s="120" t="n">
        <x:f>E4988-D4988</x:f>
        <x:v>57892.800763576175</x:v>
      </x:c>
      <x:c r="L4988" s="77" t="str">
        <x:v>weighted_hybrid</x:v>
      </x:c>
      <x:c r="M4988" s="77" t="str">
        <x:v>是</x:v>
      </x:c>
      <x:c r="N4988" s="77" t="str">
        <x:v>是</x:v>
      </x:c>
    </x:row>
    <x:row r="4989">
      <x:c r="A4989" s="77" t="str">
        <x:v>6220</x:v>
      </x:c>
      <x:c r="B4989" s="77" t="str">
        <x:v>岳豐</x:v>
      </x:c>
      <x:c r="C4989" s="125" t="n">
        <x:v>45778</x:v>
      </x:c>
      <x:c r="D4989" s="120" t="n">
        <x:v>582011</x:v>
      </x:c>
      <x:c r="E4989" s="120" t="n">
        <x:v>809081.6862056012</x:v>
      </x:c>
      <x:c r="F4989" s="120" t="n">
        <x:v>860777.5413880668</x:v>
      </x:c>
      <x:c r="G4989" s="120" t="n">
        <x:v>803337.7022964383</x:v>
      </x:c>
      <x:c r="H4989" s="119" t="n">
        <x:v>0.3901484442830139</x:v>
      </x:c>
      <x:c r="I4989" s="119" t="n">
        <x:f>IFERROR(ABS(F4989-D4989)/ABS(D4989),"")</x:f>
        <x:v>0.47897125894195614</x:v>
      </x:c>
      <x:c r="J4989" s="119" t="n">
        <x:f>IFERROR(ABS(G4989-D4989)/ABS(D4989),"")</x:f>
        <x:v>0.3802792426542424</x:v>
      </x:c>
      <x:c r="K4989" s="120" t="n">
        <x:f>E4989-D4989</x:f>
        <x:v>227070.6862056012</x:v>
      </x:c>
      <x:c r="L4989" s="77" t="str">
        <x:v>weighted_hybrid</x:v>
      </x:c>
      <x:c r="M4989" s="77" t="str">
        <x:v>是</x:v>
      </x:c>
      <x:c r="N4989" s="77" t="str">
        <x:v>是</x:v>
      </x:c>
    </x:row>
    <x:row r="4990">
      <x:c r="A4990" s="77" t="str">
        <x:v>6220</x:v>
      </x:c>
      <x:c r="B4990" s="77" t="str">
        <x:v>岳豐</x:v>
      </x:c>
      <x:c r="C4990" s="125" t="n">
        <x:v>45809</x:v>
      </x:c>
      <x:c r="D4990" s="120" t="n">
        <x:v>670559</x:v>
      </x:c>
      <x:c r="E4990" s="120" t="n">
        <x:v>613742.193896765</x:v>
      </x:c>
      <x:c r="F4990" s="120" t="n">
        <x:v>594742.9633406741</x:v>
      </x:c>
      <x:c r="G4990" s="120" t="n">
        <x:v>615853.2195141085</x:v>
      </x:c>
      <x:c r="H4990" s="119" t="n">
        <x:v>0.0847305100717983</x:v>
      </x:c>
      <x:c r="I4990" s="119" t="n">
        <x:f>IFERROR(ABS(F4990-D4990)/ABS(D4990),"")</x:f>
        <x:v>0.11306393122652285</x:v>
      </x:c>
      <x:c r="J4990" s="119" t="n">
        <x:f>IFERROR(ABS(G4990-D4990)/ABS(D4990),"")</x:f>
        <x:v>0.08158235216571771</x:v>
      </x:c>
      <x:c r="K4990" s="120" t="n">
        <x:f>E4990-D4990</x:f>
        <x:v>-56816.806103234994</x:v>
      </x:c>
      <x:c r="L4990" s="77" t="str">
        <x:v>weighted_hybrid</x:v>
      </x:c>
      <x:c r="M4990" s="77" t="str">
        <x:v>是</x:v>
      </x:c>
      <x:c r="N4990" s="77" t="str">
        <x:v>是</x:v>
      </x:c>
    </x:row>
    <x:row r="4991">
      <x:c r="A4991" s="77" t="str">
        <x:v>6220</x:v>
      </x:c>
      <x:c r="B4991" s="77" t="str">
        <x:v>岳豐</x:v>
      </x:c>
      <x:c r="C4991" s="125" t="n">
        <x:v>45839</x:v>
      </x:c>
      <x:c r="D4991" s="120" t="n">
        <x:v>619049</x:v>
      </x:c>
      <x:c r="E4991" s="120" t="n">
        <x:v>830628.3009219142</x:v>
      </x:c>
      <x:c r="F4991" s="120" t="n">
        <x:v>957326.4966261776</x:v>
      </x:c>
      <x:c r="G4991" s="120" t="n">
        <x:v>816550.7236214404</x:v>
      </x:c>
      <x:c r="H4991" s="119" t="n">
        <x:v>0.34178118520814055</x:v>
      </x:c>
      <x:c r="I4991" s="119" t="n">
        <x:f>IFERROR(ABS(F4991-D4991)/ABS(D4991),"")</x:f>
        <x:v>0.5464470447834946</x:v>
      </x:c>
      <x:c r="J4991" s="119" t="n">
        <x:f>IFERROR(ABS(G4991-D4991)/ABS(D4991),"")</x:f>
        <x:v>0.3190405341442121</x:v>
      </x:c>
      <x:c r="K4991" s="120" t="n">
        <x:f>E4991-D4991</x:f>
        <x:v>211579.30092191417</x:v>
      </x:c>
      <x:c r="L4991" s="77" t="str">
        <x:v>weighted_hybrid</x:v>
      </x:c>
      <x:c r="M4991" s="77" t="str">
        <x:v>是</x:v>
      </x:c>
      <x:c r="N4991" s="77" t="str">
        <x:v>是</x:v>
      </x:c>
    </x:row>
    <x:row r="4992">
      <x:c r="A4992" s="77" t="str">
        <x:v>6220</x:v>
      </x:c>
      <x:c r="B4992" s="77" t="str">
        <x:v>岳豐</x:v>
      </x:c>
      <x:c r="C4992" s="125" t="n">
        <x:v>45870</x:v>
      </x:c>
      <x:c r="D4992" s="120" t="n">
        <x:v>586903</x:v>
      </x:c>
      <x:c r="E4992" s="120" t="n">
        <x:v>673985.8655137199</x:v>
      </x:c>
      <x:c r="F4992" s="120" t="n">
        <x:v>778308.8179275923</x:v>
      </x:c>
      <x:c r="G4992" s="120" t="n">
        <x:v>662394.426356623</x:v>
      </x:c>
      <x:c r="H4992" s="119" t="n">
        <x:v>0.1483769302827211</x:v>
      </x:c>
      <x:c r="I4992" s="119" t="n">
        <x:f>IFERROR(ABS(F4992-D4992)/ABS(D4992),"")</x:f>
        <x:v>0.32612853900489913</x:v>
      </x:c>
      <x:c r="J4992" s="119" t="n">
        <x:f>IFERROR(ABS(G4992-D4992)/ABS(D4992),"")</x:f>
        <x:v>0.1286267515358125</x:v>
      </x:c>
      <x:c r="K4992" s="120" t="n">
        <x:f>E4992-D4992</x:f>
        <x:v>87082.86551371985</x:v>
      </x:c>
      <x:c r="L4992" s="77" t="str">
        <x:v>weighted_hybrid</x:v>
      </x:c>
      <x:c r="M4992" s="77" t="str">
        <x:v>是</x:v>
      </x:c>
      <x:c r="N4992" s="77" t="str">
        <x:v>是</x:v>
      </x:c>
    </x:row>
    <x:row r="4993">
      <x:c r="A4993" s="77" t="str">
        <x:v>6220</x:v>
      </x:c>
      <x:c r="B4993" s="77" t="str">
        <x:v>岳豐</x:v>
      </x:c>
      <x:c r="C4993" s="125" t="n">
        <x:v>45901</x:v>
      </x:c>
      <x:c r="D4993" s="120" t="n">
        <x:v>595676</x:v>
      </x:c>
      <x:c r="E4993" s="120" t="n">
        <x:v>578304.6182633966</x:v>
      </x:c>
      <x:c r="F4993" s="120" t="n">
        <x:v>620773.1789251361</x:v>
      </x:c>
      <x:c r="G4993" s="120" t="n">
        <x:v>573585.8893009811</x:v>
      </x:c>
      <x:c r="H4993" s="119" t="n">
        <x:v>0.029162467073717</x:v>
      </x:c>
      <x:c r="I4993" s="119" t="n">
        <x:f>IFERROR(ABS(F4993-D4993)/ABS(D4993),"")</x:f>
        <x:v>0.0421322647297123</x:v>
      </x:c>
      <x:c r="J4993" s="119" t="n">
        <x:f>IFERROR(ABS(G4993-D4993)/ABS(D4993),"")</x:f>
        <x:v>0.03708410394076466</x:v>
      </x:c>
      <x:c r="K4993" s="120" t="n">
        <x:f>E4993-D4993</x:f>
        <x:v>-17371.38173660345</x:v>
      </x:c>
      <x:c r="L4993" s="77" t="str">
        <x:v>weighted_hybrid</x:v>
      </x:c>
      <x:c r="M4993" s="77" t="str">
        <x:v>是</x:v>
      </x:c>
      <x:c r="N4993" s="77" t="str">
        <x:v>是</x:v>
      </x:c>
    </x:row>
    <x:row r="4994">
      <x:c r="A4994" s="77" t="str">
        <x:v>6220</x:v>
      </x:c>
      <x:c r="B4994" s="77" t="str">
        <x:v>岳豐</x:v>
      </x:c>
      <x:c r="C4994" s="125" t="n">
        <x:v>45931</x:v>
      </x:c>
      <x:c r="D4994" s="120" t="n">
        <x:v>753374</x:v>
      </x:c>
      <x:c r="E4994" s="120" t="n">
        <x:v>578985.8283175085</x:v>
      </x:c>
      <x:c r="F4994" s="120" t="n">
        <x:v>603888.4152084679</x:v>
      </x:c>
      <x:c r="G4994" s="120" t="n">
        <x:v>576218.8742185129</x:v>
      </x:c>
      <x:c r="H4994" s="119" t="n">
        <x:v>0.23147622785295424</x:v>
      </x:c>
      <x:c r="I4994" s="119" t="n">
        <x:f>IFERROR(ABS(F4994-D4994)/ABS(D4994),"")</x:f>
        <x:v>0.198421480953062</x:v>
      </x:c>
      <x:c r="J4994" s="119" t="n">
        <x:f>IFERROR(ABS(G4994-D4994)/ABS(D4994),"")</x:f>
        <x:v>0.2351489775084979</x:v>
      </x:c>
      <x:c r="K4994" s="120" t="n">
        <x:f>E4994-D4994</x:f>
        <x:v>-174388.17168249155</x:v>
      </x:c>
      <x:c r="L4994" s="77" t="str">
        <x:v>weighted_hybrid</x:v>
      </x:c>
      <x:c r="M4994" s="77" t="str">
        <x:v>是</x:v>
      </x:c>
      <x:c r="N4994" s="77" t="str">
        <x:v>是</x:v>
      </x:c>
    </x:row>
    <x:row r="4995">
      <x:c r="A4995" s="77" t="str">
        <x:v>6220</x:v>
      </x:c>
      <x:c r="B4995" s="77" t="str">
        <x:v>岳豐</x:v>
      </x:c>
      <x:c r="C4995" s="125" t="n">
        <x:v>45962</x:v>
      </x:c>
      <x:c r="D4995" s="120" t="n">
        <x:v>765193</x:v>
      </x:c>
      <x:c r="E4995" s="120" t="n">
        <x:v>582369.5827417531</x:v>
      </x:c>
      <x:c r="F4995" s="120" t="n">
        <x:v>521979.52407590783</x:v>
      </x:c>
      <x:c r="G4995" s="120" t="n">
        <x:v>589079.5892601802</x:v>
      </x:c>
      <x:c r="H4995" s="119" t="n">
        <x:v>0.23892458145624296</x:v>
      </x:c>
      <x:c r="I4995" s="119" t="n">
        <x:f>IFERROR(ABS(F4995-D4995)/ABS(D4995),"")</x:f>
        <x:v>0.31784592373962145</x:v>
      </x:c>
      <x:c r="J4995" s="119" t="n">
        <x:f>IFERROR(ABS(G4995-D4995)/ABS(D4995),"")</x:f>
        <x:v>0.23015554342475658</x:v>
      </x:c>
      <x:c r="K4995" s="120" t="n">
        <x:f>E4995-D4995</x:f>
        <x:v>-182823.41725824692</x:v>
      </x:c>
      <x:c r="L4995" s="77" t="str">
        <x:v>weighted_hybrid</x:v>
      </x:c>
      <x:c r="M4995" s="77" t="str">
        <x:v>是</x:v>
      </x:c>
      <x:c r="N4995" s="77" t="str">
        <x:v>是</x:v>
      </x:c>
    </x:row>
    <x:row r="4996">
      <x:c r="A4996" s="77" t="str">
        <x:v>6220</x:v>
      </x:c>
      <x:c r="B4996" s="77" t="str">
        <x:v>岳豐</x:v>
      </x:c>
      <x:c r="C4996" s="125" t="n">
        <x:v>45992</x:v>
      </x:c>
      <x:c r="D4996" s="120" t="n">
        <x:v>778426</x:v>
      </x:c>
      <x:c r="E4996" s="120" t="n">
        <x:v>636770.5685810494</x:v>
      </x:c>
      <x:c r="F4996" s="120" t="n">
        <x:v>576067.3208319921</x:v>
      </x:c>
      <x:c r="G4996" s="120" t="n">
        <x:v>643515.3738865003</x:v>
      </x:c>
      <x:c r="H4996" s="119" t="n">
        <x:v>0.18197674720390963</x:v>
      </x:c>
      <x:c r="I4996" s="119" t="n">
        <x:f>IFERROR(ABS(F4996-D4996)/ABS(D4996),"")</x:f>
        <x:v>0.25995878756363217</x:v>
      </x:c>
      <x:c r="J4996" s="119" t="n">
        <x:f>IFERROR(ABS(G4996-D4996)/ABS(D4996),"")</x:f>
        <x:v>0.17331207605282936</x:v>
      </x:c>
      <x:c r="K4996" s="120" t="n">
        <x:f>E4996-D4996</x:f>
        <x:v>-141655.43141895055</x:v>
      </x:c>
      <x:c r="L4996" s="77" t="str">
        <x:v>weighted_hybrid</x:v>
      </x:c>
      <x:c r="M4996" s="77" t="str">
        <x:v>是</x:v>
      </x:c>
      <x:c r="N4996" s="77" t="str">
        <x:v>是</x:v>
      </x:c>
    </x:row>
    <x:row r="4997">
      <x:c r="A4997" s="77" t="str">
        <x:v>6221</x:v>
      </x:c>
      <x:c r="B4997" s="77" t="str">
        <x:v>晉泰</x:v>
      </x:c>
      <x:c r="C4997" s="125" t="n">
        <x:v>45658</x:v>
      </x:c>
      <x:c r="D4997" s="120" t="n">
        <x:v>791928</x:v>
      </x:c>
      <x:c r="E4997" s="120" t="n">
        <x:v>639352.5215005219</x:v>
      </x:c>
      <x:c r="F4997" s="120" t="n">
        <x:v>519982.3509005291</x:v>
      </x:c>
      <x:c r="G4997" s="120" t="n">
        <x:v>652615.87378941</x:v>
      </x:c>
      <x:c r="H4997" s="119" t="n">
        <x:v>0.19266332103357636</x:v>
      </x:c>
      <x:c r="I4997" s="119" t="n">
        <x:f>IFERROR(ABS(F4997-D4997)/ABS(D4997),"")</x:f>
        <x:v>0.3433969364632528</x:v>
      </x:c>
      <x:c r="J4997" s="119" t="n">
        <x:f>IFERROR(ABS(G4997-D4997)/ABS(D4997),"")</x:f>
        <x:v>0.17591514154139015</x:v>
      </x:c>
      <x:c r="K4997" s="120" t="n">
        <x:f>E4997-D4997</x:f>
        <x:v>-152575.47849947808</x:v>
      </x:c>
      <x:c r="L4997" s="77" t="str">
        <x:v>weighted_hybrid</x:v>
      </x:c>
      <x:c r="M4997" s="77" t="str">
        <x:v>是</x:v>
      </x:c>
      <x:c r="N4997" s="77" t="str">
        <x:v>是</x:v>
      </x:c>
    </x:row>
    <x:row r="4998">
      <x:c r="A4998" s="77" t="str">
        <x:v>6221</x:v>
      </x:c>
      <x:c r="B4998" s="77" t="str">
        <x:v>晉泰</x:v>
      </x:c>
      <x:c r="C4998" s="125" t="n">
        <x:v>45689</x:v>
      </x:c>
      <x:c r="D4998" s="120" t="n">
        <x:v>317831</x:v>
      </x:c>
      <x:c r="E4998" s="120" t="n">
        <x:v>556167.8663158559</x:v>
      </x:c>
      <x:c r="F4998" s="120" t="n">
        <x:v>486234.73079553887</x:v>
      </x:c>
      <x:c r="G4998" s="120" t="n">
        <x:v>563938.2147070022</x:v>
      </x:c>
      <x:c r="H4998" s="119" t="n">
        <x:v>0.7498855250616079</x:v>
      </x:c>
      <x:c r="I4998" s="119" t="n">
        <x:f>IFERROR(ABS(F4998-D4998)/ABS(D4998),"")</x:f>
        <x:v>0.529853069069848</x:v>
      </x:c>
      <x:c r="J4998" s="119" t="n">
        <x:f>IFERROR(ABS(G4998-D4998)/ABS(D4998),"")</x:f>
        <x:v>0.7743335757273587</x:v>
      </x:c>
      <x:c r="K4998" s="120" t="n">
        <x:f>E4998-D4998</x:f>
        <x:v>238336.86631585588</x:v>
      </x:c>
      <x:c r="L4998" s="77" t="str">
        <x:v>weighted_hybrid</x:v>
      </x:c>
      <x:c r="M4998" s="77" t="str">
        <x:v>是</x:v>
      </x:c>
      <x:c r="N4998" s="77" t="str">
        <x:v>是</x:v>
      </x:c>
    </x:row>
    <x:row r="4999">
      <x:c r="A4999" s="77" t="str">
        <x:v>6221</x:v>
      </x:c>
      <x:c r="B4999" s="77" t="str">
        <x:v>晉泰</x:v>
      </x:c>
      <x:c r="C4999" s="125" t="n">
        <x:v>45717</x:v>
      </x:c>
      <x:c r="D4999" s="120" t="n">
        <x:v>401396</x:v>
      </x:c>
      <x:c r="E4999" s="120" t="n">
        <x:v>418721.3880288964</x:v>
      </x:c>
      <x:c r="F4999" s="120" t="n">
        <x:v>445562.5174973143</x:v>
      </x:c>
      <x:c r="G4999" s="120" t="n">
        <x:v>415739.0403101833</x:v>
      </x:c>
      <x:c r="H4999" s="119" t="n">
        <x:v>0.04316283178929639</x:v>
      </x:c>
      <x:c r="I4999" s="119" t="n">
        <x:f>IFERROR(ABS(F4999-D4999)/ABS(D4999),"")</x:f>
        <x:v>0.11003228108230853</x:v>
      </x:c>
      <x:c r="J4999" s="119" t="n">
        <x:f>IFERROR(ABS(G4999-D4999)/ABS(D4999),"")</x:f>
        <x:v>0.03573289297896169</x:v>
      </x:c>
      <x:c r="K4999" s="120" t="n">
        <x:f>E4999-D4999</x:f>
        <x:v>17325.388028896414</x:v>
      </x:c>
      <x:c r="L4999" s="77" t="str">
        <x:v>weighted_hybrid</x:v>
      </x:c>
      <x:c r="M4999" s="77" t="str">
        <x:v>是</x:v>
      </x:c>
      <x:c r="N4999" s="77" t="str">
        <x:v>是</x:v>
      </x:c>
    </x:row>
    <x:row r="5000">
      <x:c r="A5000" s="77" t="str">
        <x:v>6221</x:v>
      </x:c>
      <x:c r="B5000" s="77" t="str">
        <x:v>晉泰</x:v>
      </x:c>
      <x:c r="C5000" s="125" t="n">
        <x:v>45748</x:v>
      </x:c>
      <x:c r="D5000" s="120" t="n">
        <x:v>480730</x:v>
      </x:c>
      <x:c r="E5000" s="120" t="n">
        <x:v>384273.35300183337</x:v>
      </x:c>
      <x:c r="F5000" s="120" t="n">
        <x:v>393343.5134971165</x:v>
      </x:c>
      <x:c r="G5000" s="120" t="n">
        <x:v>383265.5573912463</x:v>
      </x:c>
      <x:c r="H5000" s="119" t="n">
        <x:v>0.20064619848598306</x:v>
      </x:c>
      <x:c r="I5000" s="119" t="n">
        <x:f>IFERROR(ABS(F5000-D5000)/ABS(D5000),"")</x:f>
        <x:v>0.18177872506996337</x:v>
      </x:c>
      <x:c r="J5000" s="119" t="n">
        <x:f>IFERROR(ABS(G5000-D5000)/ABS(D5000),"")</x:f>
        <x:v>0.20274258442109644</x:v>
      </x:c>
      <x:c r="K5000" s="120" t="n">
        <x:f>E5000-D5000</x:f>
        <x:v>-96456.64699816663</x:v>
      </x:c>
      <x:c r="L5000" s="77" t="str">
        <x:v>weighted_hybrid</x:v>
      </x:c>
      <x:c r="M5000" s="77" t="str">
        <x:v>是</x:v>
      </x:c>
      <x:c r="N5000" s="77" t="str">
        <x:v>是</x:v>
      </x:c>
    </x:row>
    <x:row r="5001">
      <x:c r="A5001" s="77" t="str">
        <x:v>6221</x:v>
      </x:c>
      <x:c r="B5001" s="77" t="str">
        <x:v>晉泰</x:v>
      </x:c>
      <x:c r="C5001" s="125" t="n">
        <x:v>45778</x:v>
      </x:c>
      <x:c r="D5001" s="120" t="n">
        <x:v>374956</x:v>
      </x:c>
      <x:c r="E5001" s="120" t="n">
        <x:v>441054.91903685965</x:v>
      </x:c>
      <x:c r="F5001" s="120" t="n">
        <x:v>465103.1542610488</x:v>
      </x:c>
      <x:c r="G5001" s="120" t="n">
        <x:v>438382.89290083863</x:v>
      </x:c>
      <x:c r="H5001" s="119" t="n">
        <x:v>0.17628446814255444</x:v>
      </x:c>
      <x:c r="I5001" s="119" t="n">
        <x:f>IFERROR(ABS(F5001-D5001)/ABS(D5001),"")</x:f>
        <x:v>0.2404206207156275</x:v>
      </x:c>
      <x:c r="J5001" s="119" t="n">
        <x:f>IFERROR(ABS(G5001-D5001)/ABS(D5001),"")</x:f>
        <x:v>0.16915822896776858</x:v>
      </x:c>
      <x:c r="K5001" s="120" t="n">
        <x:f>E5001-D5001</x:f>
        <x:v>66098.91903685965</x:v>
      </x:c>
      <x:c r="L5001" s="77" t="str">
        <x:v>weighted_hybrid</x:v>
      </x:c>
      <x:c r="M5001" s="77" t="str">
        <x:v>是</x:v>
      </x:c>
      <x:c r="N5001" s="77" t="str">
        <x:v>是</x:v>
      </x:c>
    </x:row>
    <x:row r="5002">
      <x:c r="A5002" s="77" t="str">
        <x:v>6221</x:v>
      </x:c>
      <x:c r="B5002" s="77" t="str">
        <x:v>晉泰</x:v>
      </x:c>
      <x:c r="C5002" s="125" t="n">
        <x:v>45809</x:v>
      </x:c>
      <x:c r="D5002" s="120" t="n">
        <x:v>470264</x:v>
      </x:c>
      <x:c r="E5002" s="120" t="n">
        <x:v>439117.0957536789</x:v>
      </x:c>
      <x:c r="F5002" s="120" t="n">
        <x:v>551526.1204358911</x:v>
      </x:c>
      <x:c r="G5002" s="120" t="n">
        <x:v>426627.204122322</x:v>
      </x:c>
      <x:c r="H5002" s="119" t="n">
        <x:v>0.06623280592671589</x:v>
      </x:c>
      <x:c r="I5002" s="119" t="n">
        <x:f>IFERROR(ABS(F5002-D5002)/ABS(D5002),"")</x:f>
        <x:v>0.17280106586064656</x:v>
      </x:c>
      <x:c r="J5002" s="119" t="n">
        <x:f>IFERROR(ABS(G5002-D5002)/ABS(D5002),"")</x:f>
        <x:v>0.0927921250142006</x:v>
      </x:c>
      <x:c r="K5002" s="120" t="n">
        <x:f>E5002-D5002</x:f>
        <x:v>-31146.904246321123</x:v>
      </x:c>
      <x:c r="L5002" s="77" t="str">
        <x:v>weighted_hybrid</x:v>
      </x:c>
      <x:c r="M5002" s="77" t="str">
        <x:v>是</x:v>
      </x:c>
      <x:c r="N5002" s="77" t="str">
        <x:v>是</x:v>
      </x:c>
    </x:row>
    <x:row r="5003">
      <x:c r="A5003" s="77" t="str">
        <x:v>6221</x:v>
      </x:c>
      <x:c r="B5003" s="77" t="str">
        <x:v>晉泰</x:v>
      </x:c>
      <x:c r="C5003" s="125" t="n">
        <x:v>45839</x:v>
      </x:c>
      <x:c r="D5003" s="120" t="n">
        <x:v>537952</x:v>
      </x:c>
      <x:c r="E5003" s="120" t="n">
        <x:v>436827.7670923203</x:v>
      </x:c>
      <x:c r="F5003" s="120" t="n">
        <x:v>470764.4407116069</x:v>
      </x:c>
      <x:c r="G5003" s="120" t="n">
        <x:v>433057.02557906625</x:v>
      </x:c>
      <x:c r="H5003" s="119" t="n">
        <x:v>0.18798002964517221</x:v>
      </x:c>
      <x:c r="I5003" s="119" t="n">
        <x:f>IFERROR(ABS(F5003-D5003)/ABS(D5003),"")</x:f>
        <x:v>0.12489508225342247</x:v>
      </x:c>
      <x:c r="J5003" s="119" t="n">
        <x:f>IFERROR(ABS(G5003-D5003)/ABS(D5003),"")</x:f>
        <x:v>0.19498946824425553</x:v>
      </x:c>
      <x:c r="K5003" s="120" t="n">
        <x:f>E5003-D5003</x:f>
        <x:v>-101124.23290767969</x:v>
      </x:c>
      <x:c r="L5003" s="77" t="str">
        <x:v>weighted_hybrid</x:v>
      </x:c>
      <x:c r="M5003" s="77" t="str">
        <x:v>是</x:v>
      </x:c>
      <x:c r="N5003" s="77" t="str">
        <x:v>是</x:v>
      </x:c>
    </x:row>
    <x:row r="5004">
      <x:c r="A5004" s="77" t="str">
        <x:v>6221</x:v>
      </x:c>
      <x:c r="B5004" s="77" t="str">
        <x:v>晉泰</x:v>
      </x:c>
      <x:c r="C5004" s="125" t="n">
        <x:v>45870</x:v>
      </x:c>
      <x:c r="D5004" s="120" t="n">
        <x:v>386075</x:v>
      </x:c>
      <x:c r="E5004" s="120" t="n">
        <x:v>545126.6519021557</x:v>
      </x:c>
      <x:c r="F5004" s="120" t="n">
        <x:v>517754.7760940116</x:v>
      </x:c>
      <x:c r="G5004" s="120" t="n">
        <x:v>548167.971436394</x:v>
      </x:c>
      <x:c r="H5004" s="119" t="n">
        <x:v>0.4119708655109907</x:v>
      </x:c>
      <x:c r="I5004" s="119" t="n">
        <x:f>IFERROR(ABS(F5004-D5004)/ABS(D5004),"")</x:f>
        <x:v>0.34107304563624063</x:v>
      </x:c>
      <x:c r="J5004" s="119" t="n">
        <x:f>IFERROR(ABS(G5004-D5004)/ABS(D5004),"")</x:f>
        <x:v>0.41984840105262977</x:v>
      </x:c>
      <x:c r="K5004" s="120" t="n">
        <x:f>E5004-D5004</x:f>
        <x:v>159051.65190215572</x:v>
      </x:c>
      <x:c r="L5004" s="77" t="str">
        <x:v>weighted_hybrid</x:v>
      </x:c>
      <x:c r="M5004" s="77" t="str">
        <x:v>是</x:v>
      </x:c>
      <x:c r="N5004" s="77" t="str">
        <x:v>是</x:v>
      </x:c>
    </x:row>
    <x:row r="5005">
      <x:c r="A5005" s="77" t="str">
        <x:v>6221</x:v>
      </x:c>
      <x:c r="B5005" s="77" t="str">
        <x:v>晉泰</x:v>
      </x:c>
      <x:c r="C5005" s="125" t="n">
        <x:v>45901</x:v>
      </x:c>
      <x:c r="D5005" s="120" t="n">
        <x:v>418306</x:v>
      </x:c>
      <x:c r="E5005" s="120" t="n">
        <x:v>424625.96013400523</x:v>
      </x:c>
      <x:c r="F5005" s="120" t="n">
        <x:v>458790.2919815471</x:v>
      </x:c>
      <x:c r="G5005" s="120" t="n">
        <x:v>420829.92326205614</x:v>
      </x:c>
      <x:c r="H5005" s="119" t="n">
        <x:v>0.015108461590331556</x:v>
      </x:c>
      <x:c r="I5005" s="119" t="n">
        <x:f>IFERROR(ABS(F5005-D5005)/ABS(D5005),"")</x:f>
        <x:v>0.09678152352953838</x:v>
      </x:c>
      <x:c r="J5005" s="119" t="n">
        <x:f>IFERROR(ABS(G5005-D5005)/ABS(D5005),"")</x:f>
        <x:v>0.0060336769304196874</x:v>
      </x:c>
      <x:c r="K5005" s="120" t="n">
        <x:f>E5005-D5005</x:f>
        <x:v>6319.960134005232</x:v>
      </x:c>
      <x:c r="L5005" s="77" t="str">
        <x:v>weighted_hybrid</x:v>
      </x:c>
      <x:c r="M5005" s="77" t="str">
        <x:v>是</x:v>
      </x:c>
      <x:c r="N5005" s="77" t="str">
        <x:v>是</x:v>
      </x:c>
    </x:row>
    <x:row r="5006">
      <x:c r="A5006" s="77" t="str">
        <x:v>6221</x:v>
      </x:c>
      <x:c r="B5006" s="77" t="str">
        <x:v>晉泰</x:v>
      </x:c>
      <x:c r="C5006" s="125" t="n">
        <x:v>45931</x:v>
      </x:c>
      <x:c r="D5006" s="120" t="n">
        <x:v>349307</x:v>
      </x:c>
      <x:c r="E5006" s="120" t="n">
        <x:v>434072.0107997132</x:v>
      </x:c>
      <x:c r="F5006" s="120" t="n">
        <x:v>400124.501644637</x:v>
      </x:c>
      <x:c r="G5006" s="120" t="n">
        <x:v>437843.9562613883</x:v>
      </x:c>
      <x:c r="H5006" s="119" t="n">
        <x:v>0.24266622426608456</x:v>
      </x:c>
      <x:c r="I5006" s="119" t="n">
        <x:f>IFERROR(ABS(F5006-D5006)/ABS(D5006),"")</x:f>
        <x:v>0.14548091405164235</x:v>
      </x:c>
      <x:c r="J5006" s="119" t="n">
        <x:f>IFERROR(ABS(G5006-D5006)/ABS(D5006),"")</x:f>
        <x:v>0.25346459206768923</x:v>
      </x:c>
      <x:c r="K5006" s="120" t="n">
        <x:f>E5006-D5006</x:f>
        <x:v>84765.0107997132</x:v>
      </x:c>
      <x:c r="L5006" s="77" t="str">
        <x:v>weighted_hybrid</x:v>
      </x:c>
      <x:c r="M5006" s="77" t="str">
        <x:v>是</x:v>
      </x:c>
      <x:c r="N5006" s="77" t="str">
        <x:v>是</x:v>
      </x:c>
    </x:row>
    <x:row r="5007">
      <x:c r="A5007" s="77" t="str">
        <x:v>6221</x:v>
      </x:c>
      <x:c r="B5007" s="77" t="str">
        <x:v>晉泰</x:v>
      </x:c>
      <x:c r="C5007" s="125" t="n">
        <x:v>45962</x:v>
      </x:c>
      <x:c r="D5007" s="120" t="n">
        <x:v>325022</x:v>
      </x:c>
      <x:c r="E5007" s="120" t="n">
        <x:v>395957.73499603756</x:v>
      </x:c>
      <x:c r="F5007" s="120" t="n">
        <x:v>504827.34963350085</x:v>
      </x:c>
      <x:c r="G5007" s="120" t="n">
        <x:v>383861.1111474305</x:v>
      </x:c>
      <x:c r="H5007" s="119" t="n">
        <x:v>0.21824902620757228</x:v>
      </x:c>
      <x:c r="I5007" s="119" t="n">
        <x:f>IFERROR(ABS(F5007-D5007)/ABS(D5007),"")</x:f>
        <x:v>0.553209781594787</x:v>
      </x:c>
      <x:c r="J5007" s="119" t="n">
        <x:f>IFERROR(ABS(G5007-D5007)/ABS(D5007),"")</x:f>
        <x:v>0.18103116449788165</x:v>
      </x:c>
      <x:c r="K5007" s="120" t="n">
        <x:f>E5007-D5007</x:f>
        <x:v>70935.73499603756</x:v>
      </x:c>
      <x:c r="L5007" s="77" t="str">
        <x:v>weighted_hybrid</x:v>
      </x:c>
      <x:c r="M5007" s="77" t="str">
        <x:v>是</x:v>
      </x:c>
      <x:c r="N5007" s="77" t="str">
        <x:v>是</x:v>
      </x:c>
    </x:row>
    <x:row r="5008">
      <x:c r="A5008" s="77" t="str">
        <x:v>6221</x:v>
      </x:c>
      <x:c r="B5008" s="77" t="str">
        <x:v>晉泰</x:v>
      </x:c>
      <x:c r="C5008" s="125" t="n">
        <x:v>45992</x:v>
      </x:c>
      <x:c r="D5008" s="120" t="n">
        <x:v>394667</x:v>
      </x:c>
      <x:c r="E5008" s="120" t="n">
        <x:v>406622.9233900828</x:v>
      </x:c>
      <x:c r="F5008" s="120" t="n">
        <x:v>527859.9945445486</x:v>
      </x:c>
      <x:c r="G5008" s="120" t="n">
        <x:v>393152.1377062532</x:v>
      </x:c>
      <x:c r="H5008" s="119" t="n">
        <x:v>0.03029369922005838</x:v>
      </x:c>
      <x:c r="I5008" s="119" t="n">
        <x:f>IFERROR(ABS(F5008-D5008)/ABS(D5008),"")</x:f>
        <x:v>0.337481964655136</x:v>
      </x:c>
      <x:c r="J5008" s="119" t="n">
        <x:f>IFERROR(ABS(G5008-D5008)/ABS(D5008),"")</x:f>
        <x:v>0.003838330272728118</x:v>
      </x:c>
      <x:c r="K5008" s="120" t="n">
        <x:f>E5008-D5008</x:f>
        <x:v>11955.923390082782</x:v>
      </x:c>
      <x:c r="L5008" s="77" t="str">
        <x:v>weighted_hybrid</x:v>
      </x:c>
      <x:c r="M5008" s="77" t="str">
        <x:v>是</x:v>
      </x:c>
      <x:c r="N5008" s="77" t="str">
        <x:v>是</x:v>
      </x:c>
    </x:row>
    <x:row r="5009">
      <x:c r="A5009" s="77" t="str">
        <x:v>6222</x:v>
      </x:c>
      <x:c r="B5009" s="77" t="str">
        <x:v>立軒</x:v>
      </x:c>
      <x:c r="C5009" s="125" t="n">
        <x:v>45658</x:v>
      </x:c>
      <x:c r="D5009" s="120" t="n">
        <x:v>253</x:v>
      </x:c>
      <x:c r="E5009" s="120" t="n">
        <x:v>245.18745324847134</x:v>
      </x:c>
      <x:c r="F5009" s="120" t="n">
        <x:v>162.85498116063576</x:v>
      </x:c>
      <x:c r="G5009" s="120" t="n">
        <x:v>254.3355057026753</x:v>
      </x:c>
      <x:c r="H5009" s="119" t="n">
        <x:v>0.030879631428967026</x:v>
      </x:c>
      <x:c r="I5009" s="119" t="n">
        <x:f>IFERROR(ABS(F5009-D5009)/ABS(D5009),"")</x:f>
        <x:v>0.3563044222899772</x:v>
      </x:c>
      <x:c r="J5009" s="119" t="n">
        <x:f>IFERROR(ABS(G5009-D5009)/ABS(D5009),"")</x:f>
        <x:v>0.005278678666700814</x:v>
      </x:c>
      <x:c r="K5009" s="120" t="n">
        <x:f>E5009-D5009</x:f>
        <x:v>-7.812546751528657</x:v>
      </x:c>
      <x:c r="L5009" s="77" t="str">
        <x:v>weighted_hybrid</x:v>
      </x:c>
      <x:c r="M5009" s="77" t="str">
        <x:v>是</x:v>
      </x:c>
      <x:c r="N5009" s="77" t="str">
        <x:v>是</x:v>
      </x:c>
    </x:row>
    <x:row r="5010">
      <x:c r="A5010" s="77" t="str">
        <x:v>6222</x:v>
      </x:c>
      <x:c r="B5010" s="77" t="str">
        <x:v>立軒</x:v>
      </x:c>
      <x:c r="C5010" s="125" t="n">
        <x:v>45689</x:v>
      </x:c>
      <x:c r="D5010" s="120" t="n">
        <x:v>118</x:v>
      </x:c>
      <x:c r="E5010" s="120" t="n">
        <x:v>83.48965108780403</x:v>
      </x:c>
      <x:c r="F5010" s="120" t="n">
        <x:v>71.15334526607585</x:v>
      </x:c>
      <x:c r="G5010" s="120" t="n">
        <x:v>84.86035173466273</x:v>
      </x:c>
      <x:c r="H5010" s="119" t="n">
        <x:v>0.29246058400166075</x:v>
      </x:c>
      <x:c r="I5010" s="119" t="n">
        <x:f>IFERROR(ABS(F5010-D5010)/ABS(D5010),"")</x:f>
        <x:v>0.3970055485925776</x:v>
      </x:c>
      <x:c r="J5010" s="119" t="n">
        <x:f>IFERROR(ABS(G5010-D5010)/ABS(D5010),"")</x:f>
        <x:v>0.2808444768248921</x:v>
      </x:c>
      <x:c r="K5010" s="120" t="n">
        <x:f>E5010-D5010</x:f>
        <x:v>-34.510348912195965</x:v>
      </x:c>
      <x:c r="L5010" s="77" t="str">
        <x:v>weighted_hybrid</x:v>
      </x:c>
      <x:c r="M5010" s="77" t="str">
        <x:v>是</x:v>
      </x:c>
      <x:c r="N5010" s="77" t="str">
        <x:v>是</x:v>
      </x:c>
    </x:row>
    <x:row r="5011">
      <x:c r="A5011" s="77" t="str">
        <x:v>6222</x:v>
      </x:c>
      <x:c r="B5011" s="77" t="str">
        <x:v>立軒</x:v>
      </x:c>
      <x:c r="C5011" s="125" t="n">
        <x:v>45717</x:v>
      </x:c>
      <x:c r="D5011" s="120" t="n">
        <x:v>688</x:v>
      </x:c>
      <x:c r="E5011" s="120" t="n">
        <x:v>367.3199473007849</x:v>
      </x:c>
      <x:c r="F5011" s="120" t="n">
        <x:v>421.7040611557404</x:v>
      </x:c>
      <x:c r="G5011" s="120" t="n">
        <x:v>361.27726798356764</x:v>
      </x:c>
      <x:c r="H5011" s="119" t="n">
        <x:v>0.4661047277604871</x:v>
      </x:c>
      <x:c r="I5011" s="119" t="n">
        <x:f>IFERROR(ABS(F5011-D5011)/ABS(D5011),"")</x:f>
        <x:v>0.3870580506457261</x:v>
      </x:c>
      <x:c r="J5011" s="119" t="n">
        <x:f>IFERROR(ABS(G5011-D5011)/ABS(D5011),"")</x:f>
        <x:v>0.47488769188434937</x:v>
      </x:c>
      <x:c r="K5011" s="120" t="n">
        <x:f>E5011-D5011</x:f>
        <x:v>-320.6800526992151</x:v>
      </x:c>
      <x:c r="L5011" s="77" t="str">
        <x:v>weighted_hybrid</x:v>
      </x:c>
      <x:c r="M5011" s="77" t="str">
        <x:v>是</x:v>
      </x:c>
      <x:c r="N5011" s="77" t="str">
        <x:v>是</x:v>
      </x:c>
    </x:row>
    <x:row r="5012">
      <x:c r="A5012" s="77" t="str">
        <x:v>6222</x:v>
      </x:c>
      <x:c r="B5012" s="77" t="str">
        <x:v>立軒</x:v>
      </x:c>
      <x:c r="C5012" s="125" t="n">
        <x:v>45748</x:v>
      </x:c>
      <x:c r="D5012" s="120" t="n">
        <x:v>233</x:v>
      </x:c>
      <x:c r="E5012" s="120" t="n">
        <x:v>392.78499286280066</x:v>
      </x:c>
      <x:c r="F5012" s="120" t="n">
        <x:v>383.1097375821647</x:v>
      </x:c>
      <x:c r="G5012" s="120" t="n">
        <x:v>393.86002122731577</x:v>
      </x:c>
      <x:c r="H5012" s="119" t="n">
        <x:v>0.6857725015570844</x:v>
      </x:c>
      <x:c r="I5012" s="119" t="n">
        <x:f>IFERROR(ABS(F5012-D5012)/ABS(D5012),"")</x:f>
        <x:v>0.6442478007818228</x:v>
      </x:c>
      <x:c r="J5012" s="119" t="n">
        <x:f>IFERROR(ABS(G5012-D5012)/ABS(D5012),"")</x:f>
        <x:v>0.6903863571987802</x:v>
      </x:c>
      <x:c r="K5012" s="120" t="n">
        <x:f>E5012-D5012</x:f>
        <x:v>159.78499286280066</x:v>
      </x:c>
      <x:c r="L5012" s="77" t="str">
        <x:v>weighted_hybrid</x:v>
      </x:c>
      <x:c r="M5012" s="77" t="str">
        <x:v>是</x:v>
      </x:c>
      <x:c r="N5012" s="77" t="str">
        <x:v>是</x:v>
      </x:c>
    </x:row>
    <x:row r="5013">
      <x:c r="A5013" s="77" t="str">
        <x:v>6222</x:v>
      </x:c>
      <x:c r="B5013" s="77" t="str">
        <x:v>立軒</x:v>
      </x:c>
      <x:c r="C5013" s="125" t="n">
        <x:v>45778</x:v>
      </x:c>
      <x:c r="D5013" s="120" t="n">
        <x:v>513</x:v>
      </x:c>
      <x:c r="E5013" s="120" t="n">
        <x:v>304.27891943335</x:v>
      </x:c>
      <x:c r="F5013" s="120" t="n">
        <x:v>348.25670923937946</x:v>
      </x:c>
      <x:c r="G5013" s="120" t="n">
        <x:v>299.39249834379115</x:v>
      </x:c>
      <x:c r="H5013" s="119" t="n">
        <x:v>0.40686370480828465</x:v>
      </x:c>
      <x:c r="I5013" s="119" t="n">
        <x:f>IFERROR(ABS(F5013-D5013)/ABS(D5013),"")</x:f>
        <x:v>0.3211370190265508</x:v>
      </x:c>
      <x:c r="J5013" s="119" t="n">
        <x:f>IFERROR(ABS(G5013-D5013)/ABS(D5013),"")</x:f>
        <x:v>0.4163888921173662</x:v>
      </x:c>
      <x:c r="K5013" s="120" t="n">
        <x:f>E5013-D5013</x:f>
        <x:v>-208.72108056665002</x:v>
      </x:c>
      <x:c r="L5013" s="77" t="str">
        <x:v>weighted_hybrid</x:v>
      </x:c>
      <x:c r="M5013" s="77" t="str">
        <x:v>是</x:v>
      </x:c>
      <x:c r="N5013" s="77" t="str">
        <x:v>是</x:v>
      </x:c>
    </x:row>
    <x:row r="5014">
      <x:c r="A5014" s="77" t="str">
        <x:v>6222</x:v>
      </x:c>
      <x:c r="B5014" s="77" t="str">
        <x:v>立軒</x:v>
      </x:c>
      <x:c r="C5014" s="125" t="n">
        <x:v>45809</x:v>
      </x:c>
      <x:c r="D5014" s="120" t="n">
        <x:v>150</x:v>
      </x:c>
      <x:c r="E5014" s="120" t="n">
        <x:v>379.08329053725737</x:v>
      </x:c>
      <x:c r="F5014" s="120" t="n">
        <x:v>317.2707591875518</x:v>
      </x:c>
      <x:c r="G5014" s="120" t="n">
        <x:v>385.9513495761135</x:v>
      </x:c>
      <x:c r="H5014" s="119" t="n">
        <x:v>1.527221936915049</x:v>
      </x:c>
      <x:c r="I5014" s="119" t="n">
        <x:f>IFERROR(ABS(F5014-D5014)/ABS(D5014),"")</x:f>
        <x:v>1.1151383945836786</x:v>
      </x:c>
      <x:c r="J5014" s="119" t="n">
        <x:f>IFERROR(ABS(G5014-D5014)/ABS(D5014),"")</x:f>
        <x:v>1.57300899717409</x:v>
      </x:c>
      <x:c r="K5014" s="120" t="n">
        <x:f>E5014-D5014</x:f>
        <x:v>229.08329053725737</x:v>
      </x:c>
      <x:c r="L5014" s="77" t="str">
        <x:v>weighted_hybrid</x:v>
      </x:c>
      <x:c r="M5014" s="77" t="str">
        <x:v>是</x:v>
      </x:c>
      <x:c r="N5014" s="77" t="str">
        <x:v>是</x:v>
      </x:c>
    </x:row>
    <x:row r="5015">
      <x:c r="A5015" s="77" t="str">
        <x:v>6222</x:v>
      </x:c>
      <x:c r="B5015" s="77" t="str">
        <x:v>立軒</x:v>
      </x:c>
      <x:c r="C5015" s="125" t="n">
        <x:v>45839</x:v>
      </x:c>
      <x:c r="D5015" s="120" t="n">
        <x:v>189</x:v>
      </x:c>
      <x:c r="E5015" s="120" t="n">
        <x:v>224.86718538999045</x:v>
      </x:c>
      <x:c r="F5015" s="120" t="n">
        <x:v>150.75368670277564</x:v>
      </x:c>
      <x:c r="G5015" s="120" t="n">
        <x:v>233.10201857745878</x:v>
      </x:c>
      <x:c r="H5015" s="119" t="n">
        <x:v>0.18977346767190717</x:v>
      </x:c>
      <x:c r="I5015" s="119" t="n">
        <x:f>IFERROR(ABS(F5015-D5015)/ABS(D5015),"")</x:f>
        <x:v>0.2023614460170601</x:v>
      </x:c>
      <x:c r="J5015" s="119" t="n">
        <x:f>IFERROR(ABS(G5015-D5015)/ABS(D5015),"")</x:f>
        <x:v>0.23334401363734802</x:v>
      </x:c>
      <x:c r="K5015" s="120" t="n">
        <x:f>E5015-D5015</x:f>
        <x:v>35.86718538999045</x:v>
      </x:c>
      <x:c r="L5015" s="77" t="str">
        <x:v>weighted_hybrid</x:v>
      </x:c>
      <x:c r="M5015" s="77" t="str">
        <x:v>是</x:v>
      </x:c>
      <x:c r="N5015" s="77" t="str">
        <x:v>是</x:v>
      </x:c>
    </x:row>
    <x:row r="5016">
      <x:c r="A5016" s="77" t="str">
        <x:v>6222</x:v>
      </x:c>
      <x:c r="B5016" s="77" t="str">
        <x:v>立軒</x:v>
      </x:c>
      <x:c r="C5016" s="125" t="n">
        <x:v>45870</x:v>
      </x:c>
      <x:c r="D5016" s="120" t="n">
        <x:v>232</x:v>
      </x:c>
      <x:c r="E5016" s="120" t="n">
        <x:v>147.63255375928264</x:v>
      </x:c>
      <x:c r="F5016" s="120" t="n">
        <x:v>129.89894422821365</x:v>
      </x:c>
      <x:c r="G5016" s="120" t="n">
        <x:v>149.60295481829033</x:v>
      </x:c>
      <x:c r="H5016" s="119" t="n">
        <x:v>0.3636527855203335</x:v>
      </x:c>
      <x:c r="I5016" s="119" t="n">
        <x:f>IFERROR(ABS(F5016-D5016)/ABS(D5016),"")</x:f>
        <x:v>0.4400907576370101</x:v>
      </x:c>
      <x:c r="J5016" s="119" t="n">
        <x:f>IFERROR(ABS(G5016-D5016)/ABS(D5016),"")</x:f>
        <x:v>0.35515967750736926</x:v>
      </x:c>
      <x:c r="K5016" s="120" t="n">
        <x:f>E5016-D5016</x:f>
        <x:v>-84.36744624071736</x:v>
      </x:c>
      <x:c r="L5016" s="77" t="str">
        <x:v>weighted_hybrid</x:v>
      </x:c>
      <x:c r="M5016" s="77" t="str">
        <x:v>是</x:v>
      </x:c>
      <x:c r="N5016" s="77" t="str">
        <x:v>是</x:v>
      </x:c>
    </x:row>
    <x:row r="5017">
      <x:c r="A5017" s="77" t="str">
        <x:v>6222</x:v>
      </x:c>
      <x:c r="B5017" s="77" t="str">
        <x:v>立軒</x:v>
      </x:c>
      <x:c r="C5017" s="125" t="n">
        <x:v>45901</x:v>
      </x:c>
      <x:c r="D5017" s="120" t="n">
        <x:v>192</x:v>
      </x:c>
      <x:c r="E5017" s="120" t="n">
        <x:v>106.60372288368163</x:v>
      </x:c>
      <x:c r="F5017" s="120" t="n">
        <x:v>159.89277302669635</x:v>
      </x:c>
      <x:c r="G5017" s="120" t="n">
        <x:v>100.68271731223554</x:v>
      </x:c>
      <x:c r="H5017" s="119" t="n">
        <x:v>0.4447722766474915</x:v>
      </x:c>
      <x:c r="I5017" s="119" t="n">
        <x:f>IFERROR(ABS(F5017-D5017)/ABS(D5017),"")</x:f>
        <x:v>0.16722514048595652</x:v>
      </x:c>
      <x:c r="J5017" s="119" t="n">
        <x:f>IFERROR(ABS(G5017-D5017)/ABS(D5017),"")</x:f>
        <x:v>0.47561084733210657</x:v>
      </x:c>
      <x:c r="K5017" s="120" t="n">
        <x:f>E5017-D5017</x:f>
        <x:v>-85.39627711631837</x:v>
      </x:c>
      <x:c r="L5017" s="77" t="str">
        <x:v>weighted_hybrid</x:v>
      </x:c>
      <x:c r="M5017" s="77" t="str">
        <x:v>是</x:v>
      </x:c>
      <x:c r="N5017" s="77" t="str">
        <x:v>是</x:v>
      </x:c>
    </x:row>
    <x:row r="5018">
      <x:c r="A5018" s="77" t="str">
        <x:v>6222</x:v>
      </x:c>
      <x:c r="B5018" s="77" t="str">
        <x:v>立軒</x:v>
      </x:c>
      <x:c r="C5018" s="125" t="n">
        <x:v>45931</x:v>
      </x:c>
      <x:c r="D5018" s="120" t="n">
        <x:v>75</x:v>
      </x:c>
      <x:c r="E5018" s="120" t="n">
        <x:v>160.16895872512728</x:v>
      </x:c>
      <x:c r="F5018" s="120" t="n">
        <x:v>155.7534522033934</x:v>
      </x:c>
      <x:c r="G5018" s="120" t="n">
        <x:v>160.6595705608755</x:v>
      </x:c>
      <x:c r="H5018" s="119" t="n">
        <x:v>1.1355861163350305</x:v>
      </x:c>
      <x:c r="I5018" s="119" t="n">
        <x:f>IFERROR(ABS(F5018-D5018)/ABS(D5018),"")</x:f>
        <x:v>1.0767126960452453</x:v>
      </x:c>
      <x:c r="J5018" s="119" t="n">
        <x:f>IFERROR(ABS(G5018-D5018)/ABS(D5018),"")</x:f>
        <x:v>1.14212760747834</x:v>
      </x:c>
      <x:c r="K5018" s="120" t="n">
        <x:f>E5018-D5018</x:f>
        <x:v>85.16895872512728</x:v>
      </x:c>
      <x:c r="L5018" s="77" t="str">
        <x:v>weighted_hybrid</x:v>
      </x:c>
      <x:c r="M5018" s="77" t="str">
        <x:v>是</x:v>
      </x:c>
      <x:c r="N5018" s="77" t="str">
        <x:v>是</x:v>
      </x:c>
    </x:row>
    <x:row r="5019">
      <x:c r="A5019" s="77" t="str">
        <x:v>6222</x:v>
      </x:c>
      <x:c r="B5019" s="77" t="str">
        <x:v>立軒</x:v>
      </x:c>
      <x:c r="C5019" s="125" t="n">
        <x:v>45962</x:v>
      </x:c>
      <x:c r="D5019" s="120" t="n">
        <x:v>100</x:v>
      </x:c>
      <x:c r="E5019" s="120" t="n">
        <x:v>130.28045186025543</x:v>
      </x:c>
      <x:c r="F5019" s="120" t="n">
        <x:v>95.4961480171915</x:v>
      </x:c>
      <x:c r="G5019" s="120" t="n">
        <x:v>134.14537450948475</x:v>
      </x:c>
      <x:c r="H5019" s="119" t="n">
        <x:v>0.30280451860255425</x:v>
      </x:c>
      <x:c r="I5019" s="119" t="n">
        <x:f>IFERROR(ABS(F5019-D5019)/ABS(D5019),"")</x:f>
        <x:v>0.04503851982808499</x:v>
      </x:c>
      <x:c r="J5019" s="119" t="n">
        <x:f>IFERROR(ABS(G5019-D5019)/ABS(D5019),"")</x:f>
        <x:v>0.34145374509484755</x:v>
      </x:c>
      <x:c r="K5019" s="120" t="n">
        <x:f>E5019-D5019</x:f>
        <x:v>30.280451860255425</x:v>
      </x:c>
      <x:c r="L5019" s="77" t="str">
        <x:v>weighted_hybrid</x:v>
      </x:c>
      <x:c r="M5019" s="77" t="str">
        <x:v>是</x:v>
      </x:c>
      <x:c r="N5019" s="77" t="str">
        <x:v>是</x:v>
      </x:c>
    </x:row>
    <x:row r="5020">
      <x:c r="A5020" s="77" t="str">
        <x:v>6222</x:v>
      </x:c>
      <x:c r="B5020" s="77" t="str">
        <x:v>立軒</x:v>
      </x:c>
      <x:c r="C5020" s="125" t="n">
        <x:v>45992</x:v>
      </x:c>
      <x:c r="D5020" s="120" t="n">
        <x:v>23</x:v>
      </x:c>
      <x:c r="E5020" s="120" t="n">
        <x:v>116.84830937877268</x:v>
      </x:c>
      <x:c r="F5020" s="120" t="n">
        <x:v>135.04717314384894</x:v>
      </x:c>
      <x:c r="G5020" s="120" t="n">
        <x:v>114.82621340487532</x:v>
      </x:c>
      <x:c r="H5020" s="119" t="n">
        <x:v>4.080361277337943</x:v>
      </x:c>
      <x:c r="I5020" s="119" t="n">
        <x:f>IFERROR(ABS(F5020-D5020)/ABS(D5020),"")</x:f>
        <x:v>4.8716162236456055</x:v>
      </x:c>
      <x:c r="J5020" s="119" t="n">
        <x:f>IFERROR(ABS(G5020-D5020)/ABS(D5020),"")</x:f>
        <x:v>3.9924440610815357</x:v>
      </x:c>
      <x:c r="K5020" s="120" t="n">
        <x:f>E5020-D5020</x:f>
        <x:v>93.84830937877268</x:v>
      </x:c>
      <x:c r="L5020" s="77" t="str">
        <x:v>weighted_hybrid</x:v>
      </x:c>
      <x:c r="M5020" s="77" t="str">
        <x:v>是</x:v>
      </x:c>
      <x:c r="N5020" s="77" t="str">
        <x:v>是</x:v>
      </x:c>
    </x:row>
    <x:row r="5021">
      <x:c r="A5021" s="77" t="str">
        <x:v>6225</x:v>
      </x:c>
      <x:c r="B5021" s="77" t="str">
        <x:v>天瀚</x:v>
      </x:c>
      <x:c r="C5021" s="125" t="n">
        <x:v>45658</x:v>
      </x:c>
      <x:c r="D5021" s="120" t="n">
        <x:v>2144</x:v>
      </x:c>
      <x:c r="E5021" s="120" t="n">
        <x:v>5410.772921000585</x:v>
      </x:c>
      <x:c r="F5021" s="120" t="n">
        <x:v>3768.757592283938</x:v>
      </x:c>
      <x:c r="G5021" s="120" t="n">
        <x:v>5593.219068635767</x:v>
      </x:c>
      <x:c r="H5021" s="119" t="n">
        <x:v>1.523681399720422</x:v>
      </x:c>
      <x:c r="I5021" s="119" t="n">
        <x:f>IFERROR(ABS(F5021-D5021)/ABS(D5021),"")</x:f>
        <x:v>0.7578160411772098</x:v>
      </x:c>
      <x:c r="J5021" s="119" t="n">
        <x:f>IFERROR(ABS(G5021-D5021)/ABS(D5021),"")</x:f>
        <x:v>1.6087775506696675</x:v>
      </x:c>
      <x:c r="K5021" s="120" t="n">
        <x:f>E5021-D5021</x:f>
        <x:v>3266.7729210005846</x:v>
      </x:c>
      <x:c r="L5021" s="77" t="str">
        <x:v>weighted_hybrid</x:v>
      </x:c>
      <x:c r="M5021" s="77" t="str">
        <x:v>是</x:v>
      </x:c>
      <x:c r="N5021" s="77" t="str">
        <x:v>是</x:v>
      </x:c>
    </x:row>
    <x:row r="5022">
      <x:c r="A5022" s="77" t="str">
        <x:v>6225</x:v>
      </x:c>
      <x:c r="B5022" s="77" t="str">
        <x:v>天瀚</x:v>
      </x:c>
      <x:c r="C5022" s="125" t="n">
        <x:v>45689</x:v>
      </x:c>
      <x:c r="D5022" s="120" t="n">
        <x:v>3138</x:v>
      </x:c>
      <x:c r="E5022" s="120" t="n">
        <x:v>1478.9611306639306</x:v>
      </x:c>
      <x:c r="F5022" s="120" t="n">
        <x:v>2169.3631104876445</x:v>
      </x:c>
      <x:c r="G5022" s="120" t="n">
        <x:v>1402.2497995724066</x:v>
      </x:c>
      <x:c r="H5022" s="119" t="n">
        <x:v>0.5286930749955607</x:v>
      </x:c>
      <x:c r="I5022" s="119" t="n">
        <x:f>IFERROR(ABS(F5022-D5022)/ABS(D5022),"")</x:f>
        <x:v>0.3086796971040011</x:v>
      </x:c>
      <x:c r="J5022" s="119" t="n">
        <x:f>IFERROR(ABS(G5022-D5022)/ABS(D5022),"")</x:f>
        <x:v>0.5531390058724007</x:v>
      </x:c>
      <x:c r="K5022" s="120" t="n">
        <x:f>E5022-D5022</x:f>
        <x:v>-1659.0388693360694</x:v>
      </x:c>
      <x:c r="L5022" s="77" t="str">
        <x:v>weighted_hybrid</x:v>
      </x:c>
      <x:c r="M5022" s="77" t="str">
        <x:v>是</x:v>
      </x:c>
      <x:c r="N5022" s="77" t="str">
        <x:v>是</x:v>
      </x:c>
    </x:row>
    <x:row r="5023">
      <x:c r="A5023" s="77" t="str">
        <x:v>6225</x:v>
      </x:c>
      <x:c r="B5023" s="77" t="str">
        <x:v>天瀚</x:v>
      </x:c>
      <x:c r="C5023" s="125" t="n">
        <x:v>45717</x:v>
      </x:c>
      <x:c r="D5023" s="120" t="n">
        <x:v>4041</x:v>
      </x:c>
      <x:c r="E5023" s="120" t="n">
        <x:v>4098.944656896334</x:v>
      </x:c>
      <x:c r="F5023" s="120" t="n">
        <x:v>5580.988952772137</x:v>
      </x:c>
      <x:c r="G5023" s="120" t="n">
        <x:v>3934.2730684656894</x:v>
      </x:c>
      <x:c r="H5023" s="119" t="n">
        <x:v>0.014339187551678787</x:v>
      </x:c>
      <x:c r="I5023" s="119" t="n">
        <x:f>IFERROR(ABS(F5023-D5023)/ABS(D5023),"")</x:f>
        <x:v>0.38109105488050904</x:v>
      </x:c>
      <x:c r="J5023" s="119" t="n">
        <x:f>IFERROR(ABS(G5023-D5023)/ABS(D5023),"")</x:f>
        <x:v>0.02641101992930229</x:v>
      </x:c>
      <x:c r="K5023" s="120" t="n">
        <x:f>E5023-D5023</x:f>
        <x:v>57.94465689633398</x:v>
      </x:c>
      <x:c r="L5023" s="77" t="str">
        <x:v>weighted_hybrid</x:v>
      </x:c>
      <x:c r="M5023" s="77" t="str">
        <x:v>是</x:v>
      </x:c>
      <x:c r="N5023" s="77" t="str">
        <x:v>是</x:v>
      </x:c>
    </x:row>
    <x:row r="5024">
      <x:c r="A5024" s="77" t="str">
        <x:v>6225</x:v>
      </x:c>
      <x:c r="B5024" s="77" t="str">
        <x:v>天瀚</x:v>
      </x:c>
      <x:c r="C5024" s="125" t="n">
        <x:v>45748</x:v>
      </x:c>
      <x:c r="D5024" s="120" t="n">
        <x:v>7160</x:v>
      </x:c>
      <x:c r="E5024" s="120" t="n">
        <x:v>2963.5269886375736</x:v>
      </x:c>
      <x:c r="F5024" s="120" t="n">
        <x:v>2946.7772555208367</x:v>
      </x:c>
      <x:c r="G5024" s="120" t="n">
        <x:v>2965.3880700949885</x:v>
      </x:c>
      <x:c r="H5024" s="119" t="n">
        <x:v>0.5860995825925177</x:v>
      </x:c>
      <x:c r="I5024" s="119" t="n">
        <x:f>IFERROR(ABS(F5024-D5024)/ABS(D5024),"")</x:f>
        <x:v>0.5884389307931792</x:v>
      </x:c>
      <x:c r="J5024" s="119" t="n">
        <x:f>IFERROR(ABS(G5024-D5024)/ABS(D5024),"")</x:f>
        <x:v>0.5858396550146664</x:v>
      </x:c>
      <x:c r="K5024" s="120" t="n">
        <x:f>E5024-D5024</x:f>
        <x:v>-4196.473011362426</x:v>
      </x:c>
      <x:c r="L5024" s="77" t="str">
        <x:v>weighted_hybrid</x:v>
      </x:c>
      <x:c r="M5024" s="77" t="str">
        <x:v>是</x:v>
      </x:c>
      <x:c r="N5024" s="77" t="str">
        <x:v>是</x:v>
      </x:c>
    </x:row>
    <x:row r="5025">
      <x:c r="A5025" s="77" t="str">
        <x:v>6225</x:v>
      </x:c>
      <x:c r="B5025" s="77" t="str">
        <x:v>天瀚</x:v>
      </x:c>
      <x:c r="C5025" s="125" t="n">
        <x:v>45778</x:v>
      </x:c>
      <x:c r="D5025" s="120" t="n">
        <x:v>2169</x:v>
      </x:c>
      <x:c r="E5025" s="120" t="n">
        <x:v>5274.914286313111</x:v>
      </x:c>
      <x:c r="F5025" s="120" t="n">
        <x:v>6744.39531784023</x:v>
      </x:c>
      <x:c r="G5025" s="120" t="n">
        <x:v>5111.638616143431</x:v>
      </x:c>
      <x:c r="H5025" s="119" t="n">
        <x:v>1.4319567940586035</x:v>
      </x:c>
      <x:c r="I5025" s="119" t="n">
        <x:f>IFERROR(ABS(F5025-D5025)/ABS(D5025),"")</x:f>
        <x:v>2.1094492014016737</x:v>
      </x:c>
      <x:c r="J5025" s="119" t="n">
        <x:f>IFERROR(ABS(G5025-D5025)/ABS(D5025),"")</x:f>
        <x:v>1.3566798599093735</x:v>
      </x:c>
      <x:c r="K5025" s="120" t="n">
        <x:f>E5025-D5025</x:f>
        <x:v>3105.914286313111</x:v>
      </x:c>
      <x:c r="L5025" s="77" t="str">
        <x:v>weighted_hybrid</x:v>
      </x:c>
      <x:c r="M5025" s="77" t="str">
        <x:v>是</x:v>
      </x:c>
      <x:c r="N5025" s="77" t="str">
        <x:v>是</x:v>
      </x:c>
    </x:row>
    <x:row r="5026">
      <x:c r="A5026" s="77" t="str">
        <x:v>6225</x:v>
      </x:c>
      <x:c r="B5026" s="77" t="str">
        <x:v>天瀚</x:v>
      </x:c>
      <x:c r="C5026" s="125" t="n">
        <x:v>45809</x:v>
      </x:c>
      <x:c r="D5026" s="120" t="n">
        <x:v>1607</x:v>
      </x:c>
      <x:c r="E5026" s="120" t="n">
        <x:v>3000.686744727993</x:v>
      </x:c>
      <x:c r="F5026" s="120" t="n">
        <x:v>4602.778622688812</x:v>
      </x:c>
      <x:c r="G5026" s="120" t="n">
        <x:v>2822.6765360656796</x:v>
      </x:c>
      <x:c r="H5026" s="119" t="n">
        <x:v>0.867259953159921</x:v>
      </x:c>
      <x:c r="I5026" s="119" t="n">
        <x:f>IFERROR(ABS(F5026-D5026)/ABS(D5026),"")</x:f>
        <x:v>1.8642057390720672</x:v>
      </x:c>
      <x:c r="J5026" s="119" t="n">
        <x:f>IFERROR(ABS(G5026-D5026)/ABS(D5026),"")</x:f>
        <x:v>0.7564881991696824</x:v>
      </x:c>
      <x:c r="K5026" s="120" t="n">
        <x:f>E5026-D5026</x:f>
        <x:v>1393.6867447279928</x:v>
      </x:c>
      <x:c r="L5026" s="77" t="str">
        <x:v>weighted_hybrid</x:v>
      </x:c>
      <x:c r="M5026" s="77" t="str">
        <x:v>是</x:v>
      </x:c>
      <x:c r="N5026" s="77" t="str">
        <x:v>是</x:v>
      </x:c>
    </x:row>
    <x:row r="5027">
      <x:c r="A5027" s="77" t="str">
        <x:v>6225</x:v>
      </x:c>
      <x:c r="B5027" s="77" t="str">
        <x:v>天瀚</x:v>
      </x:c>
      <x:c r="C5027" s="125" t="n">
        <x:v>45839</x:v>
      </x:c>
      <x:c r="D5027" s="120" t="n">
        <x:v>1293</x:v>
      </x:c>
      <x:c r="E5027" s="120" t="n">
        <x:v>2960.610338362236</x:v>
      </x:c>
      <x:c r="F5027" s="120" t="n">
        <x:v>3672.161077950664</x:v>
      </x:c>
      <x:c r="G5027" s="120" t="n">
        <x:v>2881.5491450746326</x:v>
      </x:c>
      <x:c r="H5027" s="119" t="n">
        <x:v>1.2897218394139487</x:v>
      </x:c>
      <x:c r="I5027" s="119" t="n">
        <x:f>IFERROR(ABS(F5027-D5027)/ABS(D5027),"")</x:f>
        <x:v>1.8400317694900727</x:v>
      </x:c>
      <x:c r="J5027" s="119" t="n">
        <x:f>IFERROR(ABS(G5027-D5027)/ABS(D5027),"")</x:f>
        <x:v>1.2285762916277128</x:v>
      </x:c>
      <x:c r="K5027" s="120" t="n">
        <x:f>E5027-D5027</x:f>
        <x:v>1667.6103383622358</x:v>
      </x:c>
      <x:c r="L5027" s="77" t="str">
        <x:v>weighted_hybrid</x:v>
      </x:c>
      <x:c r="M5027" s="77" t="str">
        <x:v>是</x:v>
      </x:c>
      <x:c r="N5027" s="77" t="str">
        <x:v>是</x:v>
      </x:c>
    </x:row>
    <x:row r="5028">
      <x:c r="A5028" s="77" t="str">
        <x:v>6225</x:v>
      </x:c>
      <x:c r="B5028" s="77" t="str">
        <x:v>天瀚</x:v>
      </x:c>
      <x:c r="C5028" s="125" t="n">
        <x:v>45870</x:v>
      </x:c>
      <x:c r="D5028" s="120" t="n">
        <x:v>1352</x:v>
      </x:c>
      <x:c r="E5028" s="120" t="n">
        <x:v>1903.1642499343072</x:v>
      </x:c>
      <x:c r="F5028" s="120" t="n">
        <x:v>2282.089071317132</x:v>
      </x:c>
      <x:c r="G5028" s="120" t="n">
        <x:v>1861.0614920028822</x:v>
      </x:c>
      <x:c r="H5028" s="119" t="n">
        <x:v>0.40766586533602606</x:v>
      </x:c>
      <x:c r="I5028" s="119" t="n">
        <x:f>IFERROR(ABS(F5028-D5028)/ABS(D5028),"")</x:f>
        <x:v>0.687935703636932</x:v>
      </x:c>
      <x:c r="J5028" s="119" t="n">
        <x:f>IFERROR(ABS(G5028-D5028)/ABS(D5028),"")</x:f>
        <x:v>0.37652477219148095</x:v>
      </x:c>
      <x:c r="K5028" s="120" t="n">
        <x:f>E5028-D5028</x:f>
        <x:v>551.1642499343072</x:v>
      </x:c>
      <x:c r="L5028" s="77" t="str">
        <x:v>weighted_hybrid</x:v>
      </x:c>
      <x:c r="M5028" s="77" t="str">
        <x:v>是</x:v>
      </x:c>
      <x:c r="N5028" s="77" t="str">
        <x:v>是</x:v>
      </x:c>
    </x:row>
    <x:row r="5029">
      <x:c r="A5029" s="77" t="str">
        <x:v>6225</x:v>
      </x:c>
      <x:c r="B5029" s="77" t="str">
        <x:v>天瀚</x:v>
      </x:c>
      <x:c r="C5029" s="125" t="n">
        <x:v>45901</x:v>
      </x:c>
      <x:c r="D5029" s="120" t="n">
        <x:v>9254</x:v>
      </x:c>
      <x:c r="E5029" s="120" t="n">
        <x:v>2099.182207626057</x:v>
      </x:c>
      <x:c r="F5029" s="120" t="n">
        <x:v>2659.728501994083</x:v>
      </x:c>
      <x:c r="G5029" s="120" t="n">
        <x:v>2036.8992860296094</x:v>
      </x:c>
      <x:c r="H5029" s="119" t="n">
        <x:v>0.7731594761588441</x:v>
      </x:c>
      <x:c r="I5029" s="119" t="n">
        <x:f>IFERROR(ABS(F5029-D5029)/ABS(D5029),"")</x:f>
        <x:v>0.7125860706727812</x:v>
      </x:c>
      <x:c r="J5029" s="119" t="n">
        <x:f>IFERROR(ABS(G5029-D5029)/ABS(D5029),"")</x:f>
        <x:v>0.7798898545461844</x:v>
      </x:c>
      <x:c r="K5029" s="120" t="n">
        <x:f>E5029-D5029</x:f>
        <x:v>-7154.817792373943</x:v>
      </x:c>
      <x:c r="L5029" s="77" t="str">
        <x:v>weighted_hybrid</x:v>
      </x:c>
      <x:c r="M5029" s="77" t="str">
        <x:v>是</x:v>
      </x:c>
      <x:c r="N5029" s="77" t="str">
        <x:v>是</x:v>
      </x:c>
    </x:row>
    <x:row r="5030">
      <x:c r="A5030" s="77" t="str">
        <x:v>6225</x:v>
      </x:c>
      <x:c r="B5030" s="77" t="str">
        <x:v>天瀚</x:v>
      </x:c>
      <x:c r="C5030" s="125" t="n">
        <x:v>45931</x:v>
      </x:c>
      <x:c r="D5030" s="120" t="n">
        <x:v>3453</x:v>
      </x:c>
      <x:c r="E5030" s="120" t="n">
        <x:v>4206.839668585153</x:v>
      </x:c>
      <x:c r="F5030" s="120" t="n">
        <x:v>4561.036754482895</x:v>
      </x:c>
      <x:c r="G5030" s="120" t="n">
        <x:v>4167.484436818737</x:v>
      </x:c>
      <x:c r="H5030" s="119" t="n">
        <x:v>0.21831441314368752</x:v>
      </x:c>
      <x:c r="I5030" s="119" t="n">
        <x:f>IFERROR(ABS(F5030-D5030)/ABS(D5030),"")</x:f>
        <x:v>0.3208910380778729</x:v>
      </x:c>
      <x:c r="J5030" s="119" t="n">
        <x:f>IFERROR(ABS(G5030-D5030)/ABS(D5030),"")</x:f>
        <x:v>0.20691701037322238</x:v>
      </x:c>
      <x:c r="K5030" s="120" t="n">
        <x:f>E5030-D5030</x:f>
        <x:v>753.839668585153</x:v>
      </x:c>
      <x:c r="L5030" s="77" t="str">
        <x:v>weighted_hybrid</x:v>
      </x:c>
      <x:c r="M5030" s="77" t="str">
        <x:v>是</x:v>
      </x:c>
      <x:c r="N5030" s="77" t="str">
        <x:v>是</x:v>
      </x:c>
    </x:row>
    <x:row r="5031">
      <x:c r="A5031" s="77" t="str">
        <x:v>6225</x:v>
      </x:c>
      <x:c r="B5031" s="77" t="str">
        <x:v>天瀚</x:v>
      </x:c>
      <x:c r="C5031" s="125" t="n">
        <x:v>45962</x:v>
      </x:c>
      <x:c r="D5031" s="120" t="n">
        <x:v>8146</x:v>
      </x:c>
      <x:c r="E5031" s="120" t="n">
        <x:v>2815.7451681133</x:v>
      </x:c>
      <x:c r="F5031" s="120" t="n">
        <x:v>4535.036035610374</x:v>
      </x:c>
      <x:c r="G5031" s="120" t="n">
        <x:v>2624.712849502514</x:v>
      </x:c>
      <x:c r="H5031" s="119" t="n">
        <x:v>0.6543401463155781</x:v>
      </x:c>
      <x:c r="I5031" s="119" t="n">
        <x:f>IFERROR(ABS(F5031-D5031)/ABS(D5031),"")</x:f>
        <x:v>0.443280624157823</x:v>
      </x:c>
      <x:c r="J5031" s="119" t="n">
        <x:f>IFERROR(ABS(G5031-D5031)/ABS(D5031),"")</x:f>
        <x:v>0.6777912043331066</x:v>
      </x:c>
      <x:c r="K5031" s="120" t="n">
        <x:f>E5031-D5031</x:f>
        <x:v>-5330.254831886699</x:v>
      </x:c>
      <x:c r="L5031" s="77" t="str">
        <x:v>weighted_hybrid</x:v>
      </x:c>
      <x:c r="M5031" s="77" t="str">
        <x:v>是</x:v>
      </x:c>
      <x:c r="N5031" s="77" t="str">
        <x:v>是</x:v>
      </x:c>
    </x:row>
    <x:row r="5032">
      <x:c r="A5032" s="77" t="str">
        <x:v>6225</x:v>
      </x:c>
      <x:c r="B5032" s="77" t="str">
        <x:v>天瀚</x:v>
      </x:c>
      <x:c r="C5032" s="125" t="n">
        <x:v>45992</x:v>
      </x:c>
      <x:c r="D5032" s="120" t="n">
        <x:v>10734</x:v>
      </x:c>
      <x:c r="E5032" s="120" t="n">
        <x:v>10538.73250802846</x:v>
      </x:c>
      <x:c r="F5032" s="120" t="n">
        <x:v>13119.578175808829</x:v>
      </x:c>
      <x:c r="G5032" s="120" t="n">
        <x:v>10251.971878275088</x:v>
      </x:c>
      <x:c r="H5032" s="119" t="n">
        <x:v>0.01819149356917637</x:v>
      </x:c>
      <x:c r="I5032" s="119" t="n">
        <x:f>IFERROR(ABS(F5032-D5032)/ABS(D5032),"")</x:f>
        <x:v>0.22224503221621286</x:v>
      </x:c>
      <x:c r="J5032" s="119" t="n">
        <x:f>IFERROR(ABS(G5032-D5032)/ABS(D5032),"")</x:f>
        <x:v>0.04490666310088617</x:v>
      </x:c>
      <x:c r="K5032" s="120" t="n">
        <x:f>E5032-D5032</x:f>
        <x:v>-195.26749197153913</x:v>
      </x:c>
      <x:c r="L5032" s="77" t="str">
        <x:v>weighted_hybrid</x:v>
      </x:c>
      <x:c r="M5032" s="77" t="str">
        <x:v>是</x:v>
      </x:c>
      <x:c r="N5032" s="77" t="str">
        <x:v>是</x:v>
      </x:c>
    </x:row>
    <x:row r="5033">
      <x:c r="A5033" s="77" t="str">
        <x:v>6227</x:v>
      </x:c>
      <x:c r="B5033" s="77" t="str">
        <x:v>茂綸</x:v>
      </x:c>
      <x:c r="C5033" s="125" t="n">
        <x:v>45658</x:v>
      </x:c>
      <x:c r="D5033" s="120" t="n">
        <x:v>945660</x:v>
      </x:c>
      <x:c r="E5033" s="120" t="n">
        <x:v>1091109.7882451105</x:v>
      </x:c>
      <x:c r="F5033" s="120" t="n">
        <x:v>1047306.5223495748</x:v>
      </x:c>
      <x:c r="G5033" s="120" t="n">
        <x:v>1095976.817789059</x:v>
      </x:c>
      <x:c r="H5033" s="119" t="n">
        <x:v>0.1538076985862895</x:v>
      </x:c>
      <x:c r="I5033" s="119" t="n">
        <x:f>IFERROR(ABS(F5033-D5033)/ABS(D5033),"")</x:f>
        <x:v>0.10748738695680778</x:v>
      </x:c>
      <x:c r="J5033" s="119" t="n">
        <x:f>IFERROR(ABS(G5033-D5033)/ABS(D5033),"")</x:f>
        <x:v>0.15895439987845408</x:v>
      </x:c>
      <x:c r="K5033" s="120" t="n">
        <x:f>E5033-D5033</x:f>
        <x:v>145449.78824511054</x:v>
      </x:c>
      <x:c r="L5033" s="77" t="str">
        <x:v>weighted_hybrid</x:v>
      </x:c>
      <x:c r="M5033" s="77" t="str">
        <x:v>是</x:v>
      </x:c>
      <x:c r="N5033" s="77" t="str">
        <x:v>是</x:v>
      </x:c>
    </x:row>
    <x:row r="5034">
      <x:c r="A5034" s="77" t="str">
        <x:v>6227</x:v>
      </x:c>
      <x:c r="B5034" s="77" t="str">
        <x:v>茂綸</x:v>
      </x:c>
      <x:c r="C5034" s="125" t="n">
        <x:v>45689</x:v>
      </x:c>
      <x:c r="D5034" s="120" t="n">
        <x:v>1348040</x:v>
      </x:c>
      <x:c r="E5034" s="120" t="n">
        <x:v>779731.6001686769</x:v>
      </x:c>
      <x:c r="F5034" s="120" t="n">
        <x:v>865485.7341318018</x:v>
      </x:c>
      <x:c r="G5034" s="120" t="n">
        <x:v>770203.363061663</x:v>
      </x:c>
      <x:c r="H5034" s="119" t="n">
        <x:v>0.421581258591231</x:v>
      </x:c>
      <x:c r="I5034" s="119" t="n">
        <x:f>IFERROR(ABS(F5034-D5034)/ABS(D5034),"")</x:f>
        <x:v>0.35796731986305913</x:v>
      </x:c>
      <x:c r="J5034" s="119" t="n">
        <x:f>IFERROR(ABS(G5034-D5034)/ABS(D5034),"")</x:f>
        <x:v>0.4286494740054724</x:v>
      </x:c>
      <x:c r="K5034" s="120" t="n">
        <x:f>E5034-D5034</x:f>
        <x:v>-568308.3998313231</x:v>
      </x:c>
      <x:c r="L5034" s="77" t="str">
        <x:v>weighted_hybrid</x:v>
      </x:c>
      <x:c r="M5034" s="77" t="str">
        <x:v>是</x:v>
      </x:c>
      <x:c r="N5034" s="77" t="str">
        <x:v>是</x:v>
      </x:c>
    </x:row>
    <x:row r="5035">
      <x:c r="A5035" s="77" t="str">
        <x:v>6227</x:v>
      </x:c>
      <x:c r="B5035" s="77" t="str">
        <x:v>茂綸</x:v>
      </x:c>
      <x:c r="C5035" s="125" t="n">
        <x:v>45717</x:v>
      </x:c>
      <x:c r="D5035" s="120" t="n">
        <x:v>1201130</x:v>
      </x:c>
      <x:c r="E5035" s="120" t="n">
        <x:v>1081556.5313843994</x:v>
      </x:c>
      <x:c r="F5035" s="120" t="n">
        <x:v>1292730.0144986406</x:v>
      </x:c>
      <x:c r="G5035" s="120" t="n">
        <x:v>1058092.8110383726</x:v>
      </x:c>
      <x:c r="H5035" s="119" t="n">
        <x:v>0.09955081349695753</x:v>
      </x:c>
      <x:c r="I5035" s="119" t="n">
        <x:f>IFERROR(ABS(F5035-D5035)/ABS(D5035),"")</x:f>
        <x:v>0.07626153247245557</x:v>
      </x:c>
      <x:c r="J5035" s="119" t="n">
        <x:f>IFERROR(ABS(G5035-D5035)/ABS(D5035),"")</x:f>
        <x:v>0.11908551860467012</x:v>
      </x:c>
      <x:c r="K5035" s="120" t="n">
        <x:f>E5035-D5035</x:f>
        <x:v>-119573.4686156006</x:v>
      </x:c>
      <x:c r="L5035" s="77" t="str">
        <x:v>weighted_hybrid</x:v>
      </x:c>
      <x:c r="M5035" s="77" t="str">
        <x:v>是</x:v>
      </x:c>
      <x:c r="N5035" s="77" t="str">
        <x:v>是</x:v>
      </x:c>
    </x:row>
    <x:row r="5036">
      <x:c r="A5036" s="77" t="str">
        <x:v>6227</x:v>
      </x:c>
      <x:c r="B5036" s="77" t="str">
        <x:v>茂綸</x:v>
      </x:c>
      <x:c r="C5036" s="125" t="n">
        <x:v>45748</x:v>
      </x:c>
      <x:c r="D5036" s="120" t="n">
        <x:v>2240160</x:v>
      </x:c>
      <x:c r="E5036" s="120" t="n">
        <x:v>1268392.504388365</x:v>
      </x:c>
      <x:c r="F5036" s="120" t="n">
        <x:v>1207436.049659956</x:v>
      </x:c>
      <x:c r="G5036" s="120" t="n">
        <x:v>1275165.4438026326</x:v>
      </x:c>
      <x:c r="H5036" s="119" t="n">
        <x:v>0.4337937895559402</x:v>
      </x:c>
      <x:c r="I5036" s="119" t="n">
        <x:f>IFERROR(ABS(F5036-D5036)/ABS(D5036),"")</x:f>
        <x:v>0.46100454893402437</x:v>
      </x:c>
      <x:c r="J5036" s="119" t="n">
        <x:f>IFERROR(ABS(G5036-D5036)/ABS(D5036),"")</x:f>
        <x:v>0.4307703718472642</x:v>
      </x:c>
      <x:c r="K5036" s="120" t="n">
        <x:f>E5036-D5036</x:f>
        <x:v>-971767.495611635</x:v>
      </x:c>
      <x:c r="L5036" s="77" t="str">
        <x:v>weighted_hybrid</x:v>
      </x:c>
      <x:c r="M5036" s="77" t="str">
        <x:v>是</x:v>
      </x:c>
      <x:c r="N5036" s="77" t="str">
        <x:v>是</x:v>
      </x:c>
    </x:row>
    <x:row r="5037">
      <x:c r="A5037" s="77" t="str">
        <x:v>6227</x:v>
      </x:c>
      <x:c r="B5037" s="77" t="str">
        <x:v>茂綸</x:v>
      </x:c>
      <x:c r="C5037" s="125" t="n">
        <x:v>45778</x:v>
      </x:c>
      <x:c r="D5037" s="120" t="n">
        <x:v>2020504</x:v>
      </x:c>
      <x:c r="E5037" s="120" t="n">
        <x:v>2016784.6835864603</x:v>
      </x:c>
      <x:c r="F5037" s="120" t="n">
        <x:v>1629324.60118615</x:v>
      </x:c>
      <x:c r="G5037" s="120" t="n">
        <x:v>2059835.8038531614</x:v>
      </x:c>
      <x:c r="H5037" s="119" t="n">
        <x:v>0.001840786463941519</x:v>
      </x:c>
      <x:c r="I5037" s="119" t="n">
        <x:f>IFERROR(ABS(F5037-D5037)/ABS(D5037),"")</x:f>
        <x:v>0.19360486235803048</x:v>
      </x:c>
      <x:c r="J5037" s="119" t="n">
        <x:f>IFERROR(ABS(G5037-D5037)/ABS(D5037),"")</x:f>
        <x:v>0.019466333079846118</x:v>
      </x:c>
      <x:c r="K5037" s="120" t="n">
        <x:f>E5037-D5037</x:f>
        <x:v>-3719.3164135396946</x:v>
      </x:c>
      <x:c r="L5037" s="77" t="str">
        <x:v>weighted_hybrid</x:v>
      </x:c>
      <x:c r="M5037" s="77" t="str">
        <x:v>是</x:v>
      </x:c>
      <x:c r="N5037" s="77" t="str">
        <x:v>是</x:v>
      </x:c>
    </x:row>
    <x:row r="5038">
      <x:c r="A5038" s="77" t="str">
        <x:v>6227</x:v>
      </x:c>
      <x:c r="B5038" s="77" t="str">
        <x:v>茂綸</x:v>
      </x:c>
      <x:c r="C5038" s="125" t="n">
        <x:v>45809</x:v>
      </x:c>
      <x:c r="D5038" s="120" t="n">
        <x:v>1079063</x:v>
      </x:c>
      <x:c r="E5038" s="120" t="n">
        <x:v>2150705.3336977474</x:v>
      </x:c>
      <x:c r="F5038" s="120" t="n">
        <x:v>1857860.5288057425</x:v>
      </x:c>
      <x:c r="G5038" s="120" t="n">
        <x:v>2183243.645352415</x:v>
      </x:c>
      <x:c r="H5038" s="119" t="n">
        <x:v>0.9931230462890003</x:v>
      </x:c>
      <x:c r="I5038" s="119" t="n">
        <x:f>IFERROR(ABS(F5038-D5038)/ABS(D5038),"")</x:f>
        <x:v>0.7217349949036734</x:v>
      </x:c>
      <x:c r="J5038" s="119" t="n">
        <x:f>IFERROR(ABS(G5038-D5038)/ABS(D5038),"")</x:f>
        <x:v>1.0232772742207032</x:v>
      </x:c>
      <x:c r="K5038" s="120" t="n">
        <x:f>E5038-D5038</x:f>
        <x:v>1071642.3336977474</x:v>
      </x:c>
      <x:c r="L5038" s="77" t="str">
        <x:v>weighted_hybrid</x:v>
      </x:c>
      <x:c r="M5038" s="77" t="str">
        <x:v>是</x:v>
      </x:c>
      <x:c r="N5038" s="77" t="str">
        <x:v>是</x:v>
      </x:c>
    </x:row>
    <x:row r="5039">
      <x:c r="A5039" s="77" t="str">
        <x:v>6227</x:v>
      </x:c>
      <x:c r="B5039" s="77" t="str">
        <x:v>茂綸</x:v>
      </x:c>
      <x:c r="C5039" s="125" t="n">
        <x:v>45839</x:v>
      </x:c>
      <x:c r="D5039" s="120" t="n">
        <x:v>2295761</x:v>
      </x:c>
      <x:c r="E5039" s="120" t="n">
        <x:v>1604380.8845153921</x:v>
      </x:c>
      <x:c r="F5039" s="120" t="n">
        <x:v>1583176.7801526955</x:v>
      </x:c>
      <x:c r="G5039" s="120" t="n">
        <x:v>1606736.8961112474</x:v>
      </x:c>
      <x:c r="H5039" s="119" t="n">
        <x:v>0.3011550921392113</x:v>
      </x:c>
      <x:c r="I5039" s="119" t="n">
        <x:f>IFERROR(ABS(F5039-D5039)/ABS(D5039),"")</x:f>
        <x:v>0.3103912906645354</x:v>
      </x:c>
      <x:c r="J5039" s="119" t="n">
        <x:f>IFERROR(ABS(G5039-D5039)/ABS(D5039),"")</x:f>
        <x:v>0.3001288478586197</x:v>
      </x:c>
      <x:c r="K5039" s="120" t="n">
        <x:f>E5039-D5039</x:f>
        <x:v>-691380.1154846079</x:v>
      </x:c>
      <x:c r="L5039" s="77" t="str">
        <x:v>weighted_hybrid</x:v>
      </x:c>
      <x:c r="M5039" s="77" t="str">
        <x:v>是</x:v>
      </x:c>
      <x:c r="N5039" s="77" t="str">
        <x:v>是</x:v>
      </x:c>
    </x:row>
    <x:row r="5040">
      <x:c r="A5040" s="77" t="str">
        <x:v>6227</x:v>
      </x:c>
      <x:c r="B5040" s="77" t="str">
        <x:v>茂綸</x:v>
      </x:c>
      <x:c r="C5040" s="125" t="n">
        <x:v>45870</x:v>
      </x:c>
      <x:c r="D5040" s="120" t="n">
        <x:v>1316716</x:v>
      </x:c>
      <x:c r="E5040" s="120" t="n">
        <x:v>2170582.131700803</x:v>
      </x:c>
      <x:c r="F5040" s="120" t="n">
        <x:v>1779631.425069129</x:v>
      </x:c>
      <x:c r="G5040" s="120" t="n">
        <x:v>2214021.0991043225</x:v>
      </x:c>
      <x:c r="H5040" s="119" t="n">
        <x:v>0.6484816252713592</x:v>
      </x:c>
      <x:c r="I5040" s="119" t="n">
        <x:f>IFERROR(ABS(F5040-D5040)/ABS(D5040),"")</x:f>
        <x:v>0.3515681628150103</x:v>
      </x:c>
      <x:c r="J5040" s="119" t="n">
        <x:f>IFERROR(ABS(G5040-D5040)/ABS(D5040),"")</x:f>
        <x:v>0.6814720099887315</x:v>
      </x:c>
      <x:c r="K5040" s="120" t="n">
        <x:f>E5040-D5040</x:f>
        <x:v>853866.1317008031</x:v>
      </x:c>
      <x:c r="L5040" s="77" t="str">
        <x:v>weighted_hybrid</x:v>
      </x:c>
      <x:c r="M5040" s="77" t="str">
        <x:v>是</x:v>
      </x:c>
      <x:c r="N5040" s="77" t="str">
        <x:v>是</x:v>
      </x:c>
    </x:row>
    <x:row r="5041">
      <x:c r="A5041" s="77" t="str">
        <x:v>6227</x:v>
      </x:c>
      <x:c r="B5041" s="77" t="str">
        <x:v>茂綸</x:v>
      </x:c>
      <x:c r="C5041" s="125" t="n">
        <x:v>45901</x:v>
      </x:c>
      <x:c r="D5041" s="120" t="n">
        <x:v>1180715</x:v>
      </x:c>
      <x:c r="E5041" s="120" t="n">
        <x:v>1247831.7921162234</x:v>
      </x:c>
      <x:c r="F5041" s="120" t="n">
        <x:v>1484894.9662403837</x:v>
      </x:c>
      <x:c r="G5041" s="120" t="n">
        <x:v>1221491.4394357612</x:v>
      </x:c>
      <x:c r="H5041" s="119" t="n">
        <x:v>0.056844193659116186</x:v>
      </x:c>
      <x:c r="I5041" s="119" t="n">
        <x:f>IFERROR(ABS(F5041-D5041)/ABS(D5041),"")</x:f>
        <x:v>0.2576235300139184</x:v>
      </x:c>
      <x:c r="J5041" s="119" t="n">
        <x:f>IFERROR(ABS(G5041-D5041)/ABS(D5041),"")</x:f>
        <x:v>0.034535378508582674</x:v>
      </x:c>
      <x:c r="K5041" s="120" t="n">
        <x:f>E5041-D5041</x:f>
        <x:v>67116.79211622337</x:v>
      </x:c>
      <x:c r="L5041" s="77" t="str">
        <x:v>weighted_hybrid</x:v>
      </x:c>
      <x:c r="M5041" s="77" t="str">
        <x:v>是</x:v>
      </x:c>
      <x:c r="N5041" s="77" t="str">
        <x:v>是</x:v>
      </x:c>
    </x:row>
    <x:row r="5042">
      <x:c r="A5042" s="77" t="str">
        <x:v>6227</x:v>
      </x:c>
      <x:c r="B5042" s="77" t="str">
        <x:v>茂綸</x:v>
      </x:c>
      <x:c r="C5042" s="125" t="n">
        <x:v>45931</x:v>
      </x:c>
      <x:c r="D5042" s="120" t="n">
        <x:v>1528945</x:v>
      </x:c>
      <x:c r="E5042" s="120" t="n">
        <x:v>1228470.608834388</x:v>
      </x:c>
      <x:c r="F5042" s="120" t="n">
        <x:v>1304998.1464431416</x:v>
      </x:c>
      <x:c r="G5042" s="120" t="n">
        <x:v>1219967.549100082</x:v>
      </x:c>
      <x:c r="H5042" s="119" t="n">
        <x:v>0.19652400260677264</x:v>
      </x:c>
      <x:c r="I5042" s="119" t="n">
        <x:f>IFERROR(ABS(F5042-D5042)/ABS(D5042),"")</x:f>
        <x:v>0.1464714908363992</x:v>
      </x:c>
      <x:c r="J5042" s="119" t="n">
        <x:f>IFERROR(ABS(G5042-D5042)/ABS(D5042),"")</x:f>
        <x:v>0.2020853928034809</x:v>
      </x:c>
      <x:c r="K5042" s="120" t="n">
        <x:f>E5042-D5042</x:f>
        <x:v>-300474.39116561203</x:v>
      </x:c>
      <x:c r="L5042" s="77" t="str">
        <x:v>weighted_hybrid</x:v>
      </x:c>
      <x:c r="M5042" s="77" t="str">
        <x:v>是</x:v>
      </x:c>
      <x:c r="N5042" s="77" t="str">
        <x:v>是</x:v>
      </x:c>
    </x:row>
    <x:row r="5043">
      <x:c r="A5043" s="77" t="str">
        <x:v>6227</x:v>
      </x:c>
      <x:c r="B5043" s="77" t="str">
        <x:v>茂綸</x:v>
      </x:c>
      <x:c r="C5043" s="125" t="n">
        <x:v>45962</x:v>
      </x:c>
      <x:c r="D5043" s="120" t="n">
        <x:v>1168012</x:v>
      </x:c>
      <x:c r="E5043" s="120" t="n">
        <x:v>1485289.7207956894</x:v>
      </x:c>
      <x:c r="F5043" s="120" t="n">
        <x:v>1456665.5504435035</x:v>
      </x:c>
      <x:c r="G5043" s="120" t="n">
        <x:v>1488470.1841681544</x:v>
      </x:c>
      <x:c r="H5043" s="119" t="n">
        <x:v>0.27163909343028103</x:v>
      </x:c>
      <x:c r="I5043" s="119" t="n">
        <x:f>IFERROR(ABS(F5043-D5043)/ABS(D5043),"")</x:f>
        <x:v>0.24713235004734843</x:v>
      </x:c>
      <x:c r="J5043" s="119" t="n">
        <x:f>IFERROR(ABS(G5043-D5043)/ABS(D5043),"")</x:f>
        <x:v>0.27436206491727344</x:v>
      </x:c>
      <x:c r="K5043" s="120" t="n">
        <x:f>E5043-D5043</x:f>
        <x:v>317277.7207956894</x:v>
      </x:c>
      <x:c r="L5043" s="77" t="str">
        <x:v>weighted_hybrid</x:v>
      </x:c>
      <x:c r="M5043" s="77" t="str">
        <x:v>是</x:v>
      </x:c>
      <x:c r="N5043" s="77" t="str">
        <x:v>是</x:v>
      </x:c>
    </x:row>
    <x:row r="5044">
      <x:c r="A5044" s="77" t="str">
        <x:v>6227</x:v>
      </x:c>
      <x:c r="B5044" s="77" t="str">
        <x:v>茂綸</x:v>
      </x:c>
      <x:c r="C5044" s="125" t="n">
        <x:v>45992</x:v>
      </x:c>
      <x:c r="D5044" s="120" t="n">
        <x:v>1251325</x:v>
      </x:c>
      <x:c r="E5044" s="120" t="n">
        <x:v>1260084.7706738175</x:v>
      </x:c>
      <x:c r="F5044" s="120" t="n">
        <x:v>1410487.2893111524</x:v>
      </x:c>
      <x:c r="G5044" s="120" t="n">
        <x:v>1243373.3797141137</x:v>
      </x:c>
      <x:c r="H5044" s="119" t="n">
        <x:v>0.007000396119167673</x:v>
      </x:c>
      <x:c r="I5044" s="119" t="n">
        <x:f>IFERROR(ABS(F5044-D5044)/ABS(D5044),"")</x:f>
        <x:v>0.12719500474389342</x:v>
      </x:c>
      <x:c r="J5044" s="119" t="n">
        <x:f>IFERROR(ABS(G5044-D5044)/ABS(D5044),"")</x:f>
        <x:v>0.0063545603946907</x:v>
      </x:c>
      <x:c r="K5044" s="120" t="n">
        <x:f>E5044-D5044</x:f>
        <x:v>8759.77067381749</x:v>
      </x:c>
      <x:c r="L5044" s="77" t="str">
        <x:v>weighted_hybrid</x:v>
      </x:c>
      <x:c r="M5044" s="77" t="str">
        <x:v>是</x:v>
      </x:c>
      <x:c r="N5044" s="77" t="str">
        <x:v>是</x:v>
      </x:c>
    </x:row>
    <x:row r="5045">
      <x:c r="A5045" s="77" t="str">
        <x:v>6228</x:v>
      </x:c>
      <x:c r="B5045" s="77" t="str">
        <x:v>全譜</x:v>
      </x:c>
      <x:c r="C5045" s="125" t="n">
        <x:v>45658</x:v>
      </x:c>
      <x:c r="D5045" s="120" t="n">
        <x:v>5635</x:v>
      </x:c>
      <x:c r="E5045" s="120" t="n">
        <x:v>3052.1113973363576</x:v>
      </x:c>
      <x:c r="F5045" s="120" t="n">
        <x:v>2424.1262683226987</x:v>
      </x:c>
      <x:c r="G5045" s="120" t="n">
        <x:v>3121.8875227823196</x:v>
      </x:c>
      <x:c r="H5045" s="119" t="n">
        <x:v>0.45836532434137406</x:v>
      </x:c>
      <x:c r="I5045" s="119" t="n">
        <x:f>IFERROR(ABS(F5045-D5045)/ABS(D5045),"")</x:f>
        <x:v>0.569809002959592</x:v>
      </x:c>
      <x:c r="J5045" s="119" t="n">
        <x:f>IFERROR(ABS(G5045-D5045)/ABS(D5045),"")</x:f>
        <x:v>0.4459826933837942</x:v>
      </x:c>
      <x:c r="K5045" s="120" t="n">
        <x:f>E5045-D5045</x:f>
        <x:v>-2582.8886026636424</x:v>
      </x:c>
      <x:c r="L5045" s="77" t="str">
        <x:v>weighted_hybrid</x:v>
      </x:c>
      <x:c r="M5045" s="77" t="str">
        <x:v>是</x:v>
      </x:c>
      <x:c r="N5045" s="77" t="str">
        <x:v>是</x:v>
      </x:c>
    </x:row>
    <x:row r="5046">
      <x:c r="A5046" s="77" t="str">
        <x:v>6228</x:v>
      </x:c>
      <x:c r="B5046" s="77" t="str">
        <x:v>全譜</x:v>
      </x:c>
      <x:c r="C5046" s="125" t="n">
        <x:v>45689</x:v>
      </x:c>
      <x:c r="D5046" s="120" t="n">
        <x:v>4719</x:v>
      </x:c>
      <x:c r="E5046" s="120" t="n">
        <x:v>2771.8458629304228</x:v>
      </x:c>
      <x:c r="F5046" s="120" t="n">
        <x:v>3184.2482525334417</x:v>
      </x:c>
      <x:c r="G5046" s="120" t="n">
        <x:v>2726.0233751967535</x:v>
      </x:c>
      <x:c r="H5046" s="119" t="n">
        <x:v>0.4126200756663651</x:v>
      </x:c>
      <x:c r="I5046" s="119" t="n">
        <x:f>IFERROR(ABS(F5046-D5046)/ABS(D5046),"")</x:f>
        <x:v>0.32522817280494987</x:v>
      </x:c>
      <x:c r="J5046" s="119" t="n">
        <x:f>IFERROR(ABS(G5046-D5046)/ABS(D5046),"")</x:f>
        <x:v>0.4223302870954114</x:v>
      </x:c>
      <x:c r="K5046" s="120" t="n">
        <x:f>E5046-D5046</x:f>
        <x:v>-1947.1541370695772</x:v>
      </x:c>
      <x:c r="L5046" s="77" t="str">
        <x:v>weighted_hybrid</x:v>
      </x:c>
      <x:c r="M5046" s="77" t="str">
        <x:v>是</x:v>
      </x:c>
      <x:c r="N5046" s="77" t="str">
        <x:v>是</x:v>
      </x:c>
    </x:row>
    <x:row r="5047">
      <x:c r="A5047" s="77" t="str">
        <x:v>6228</x:v>
      </x:c>
      <x:c r="B5047" s="77" t="str">
        <x:v>全譜</x:v>
      </x:c>
      <x:c r="C5047" s="125" t="n">
        <x:v>45717</x:v>
      </x:c>
      <x:c r="D5047" s="120" t="n">
        <x:v>7616</x:v>
      </x:c>
      <x:c r="E5047" s="120" t="n">
        <x:v>4690.777049754203</x:v>
      </x:c>
      <x:c r="F5047" s="120" t="n">
        <x:v>3147.978626870245</x:v>
      </x:c>
      <x:c r="G5047" s="120" t="n">
        <x:v>4862.199096741309</x:v>
      </x:c>
      <x:c r="H5047" s="119" t="n">
        <x:v>0.3840891478789124</x:v>
      </x:c>
      <x:c r="I5047" s="119" t="n">
        <x:f>IFERROR(ABS(F5047-D5047)/ABS(D5047),"")</x:f>
        <x:v>0.586662470211365</x:v>
      </x:c>
      <x:c r="J5047" s="119" t="n">
        <x:f>IFERROR(ABS(G5047-D5047)/ABS(D5047),"")</x:f>
        <x:v>0.3615810009530844</x:v>
      </x:c>
      <x:c r="K5047" s="120" t="n">
        <x:f>E5047-D5047</x:f>
        <x:v>-2925.2229502457967</x:v>
      </x:c>
      <x:c r="L5047" s="77" t="str">
        <x:v>weighted_hybrid</x:v>
      </x:c>
      <x:c r="M5047" s="77" t="str">
        <x:v>是</x:v>
      </x:c>
      <x:c r="N5047" s="77" t="str">
        <x:v>是</x:v>
      </x:c>
    </x:row>
    <x:row r="5048">
      <x:c r="A5048" s="77" t="str">
        <x:v>6228</x:v>
      </x:c>
      <x:c r="B5048" s="77" t="str">
        <x:v>全譜</x:v>
      </x:c>
      <x:c r="C5048" s="125" t="n">
        <x:v>45748</x:v>
      </x:c>
      <x:c r="D5048" s="120" t="n">
        <x:v>1446</x:v>
      </x:c>
      <x:c r="E5048" s="120" t="n">
        <x:v>9165.384600439364</x:v>
      </x:c>
      <x:c r="F5048" s="120" t="n">
        <x:v>4181.518236692152</x:v>
      </x:c>
      <x:c r="G5048" s="120" t="n">
        <x:v>9719.147529744609</x:v>
      </x:c>
      <x:c r="H5048" s="119" t="n">
        <x:v>5.338440249266503</x:v>
      </x:c>
      <x:c r="I5048" s="119" t="n">
        <x:f>IFERROR(ABS(F5048-D5048)/ABS(D5048),"")</x:f>
        <x:v>1.8917830129267992</x:v>
      </x:c>
      <x:c r="J5048" s="119" t="n">
        <x:f>IFERROR(ABS(G5048-D5048)/ABS(D5048),"")</x:f>
        <x:v>5.721402164415359</x:v>
      </x:c>
      <x:c r="K5048" s="120" t="n">
        <x:f>E5048-D5048</x:f>
        <x:v>7719.384600439364</x:v>
      </x:c>
      <x:c r="L5048" s="77" t="str">
        <x:v>weighted_hybrid</x:v>
      </x:c>
      <x:c r="M5048" s="77" t="str">
        <x:v>是</x:v>
      </x:c>
      <x:c r="N5048" s="77" t="str">
        <x:v>是</x:v>
      </x:c>
    </x:row>
    <x:row r="5049">
      <x:c r="A5049" s="77" t="str">
        <x:v>6228</x:v>
      </x:c>
      <x:c r="B5049" s="77" t="str">
        <x:v>全譜</x:v>
      </x:c>
      <x:c r="C5049" s="125" t="n">
        <x:v>45778</x:v>
      </x:c>
      <x:c r="D5049" s="120" t="n">
        <x:v>2587</x:v>
      </x:c>
      <x:c r="E5049" s="120" t="n">
        <x:v>3454.3722179996066</x:v>
      </x:c>
      <x:c r="F5049" s="120" t="n">
        <x:v>4754.060599314282</x:v>
      </x:c>
      <x:c r="G5049" s="120" t="n">
        <x:v>3309.962397853531</x:v>
      </x:c>
      <x:c r="H5049" s="119" t="n">
        <x:v>0.3352811047543899</x:v>
      </x:c>
      <x:c r="I5049" s="119" t="n">
        <x:f>IFERROR(ABS(F5049-D5049)/ABS(D5049),"")</x:f>
        <x:v>0.8376732119498577</x:v>
      </x:c>
      <x:c r="J5049" s="119" t="n">
        <x:f>IFERROR(ABS(G5049-D5049)/ABS(D5049),"")</x:f>
        <x:v>0.27945975951044877</x:v>
      </x:c>
      <x:c r="K5049" s="120" t="n">
        <x:f>E5049-D5049</x:f>
        <x:v>867.3722179996066</x:v>
      </x:c>
      <x:c r="L5049" s="77" t="str">
        <x:v>weighted_hybrid</x:v>
      </x:c>
      <x:c r="M5049" s="77" t="str">
        <x:v>是</x:v>
      </x:c>
      <x:c r="N5049" s="77" t="str">
        <x:v>是</x:v>
      </x:c>
    </x:row>
    <x:row r="5050">
      <x:c r="A5050" s="77" t="str">
        <x:v>6228</x:v>
      </x:c>
      <x:c r="B5050" s="77" t="str">
        <x:v>全譜</x:v>
      </x:c>
      <x:c r="C5050" s="125" t="n">
        <x:v>45809</x:v>
      </x:c>
      <x:c r="D5050" s="120" t="n">
        <x:v>4810</x:v>
      </x:c>
      <x:c r="E5050" s="120" t="n">
        <x:v>2302.579696976387</x:v>
      </x:c>
      <x:c r="F5050" s="120" t="n">
        <x:v>2480.018322510272</x:v>
      </x:c>
      <x:c r="G5050" s="120" t="n">
        <x:v>2282.864294139288</x:v>
      </x:c>
      <x:c r="H5050" s="119" t="n">
        <x:v>0.5212932022918114</x:v>
      </x:c>
      <x:c r="I5050" s="119" t="n">
        <x:f>IFERROR(ABS(F5050-D5050)/ABS(D5050),"")</x:f>
        <x:v>0.4844036751537896</x:v>
      </x:c>
      <x:c r="J5050" s="119" t="n">
        <x:f>IFERROR(ABS(G5050-D5050)/ABS(D5050),"")</x:f>
        <x:v>0.5253920386404807</x:v>
      </x:c>
      <x:c r="K5050" s="120" t="n">
        <x:f>E5050-D5050</x:f>
        <x:v>-2507.420303023613</x:v>
      </x:c>
      <x:c r="L5050" s="77" t="str">
        <x:v>weighted_hybrid</x:v>
      </x:c>
      <x:c r="M5050" s="77" t="str">
        <x:v>是</x:v>
      </x:c>
      <x:c r="N5050" s="77" t="str">
        <x:v>是</x:v>
      </x:c>
    </x:row>
    <x:row r="5051">
      <x:c r="A5051" s="77" t="str">
        <x:v>6228</x:v>
      </x:c>
      <x:c r="B5051" s="77" t="str">
        <x:v>全譜</x:v>
      </x:c>
      <x:c r="C5051" s="125" t="n">
        <x:v>45839</x:v>
      </x:c>
      <x:c r="D5051" s="120" t="n">
        <x:v>3201</x:v>
      </x:c>
      <x:c r="E5051" s="120" t="n">
        <x:v>4093.1588420108083</x:v>
      </x:c>
      <x:c r="F5051" s="120" t="n">
        <x:v>3436.5837512786647</x:v>
      </x:c>
      <x:c r="G5051" s="120" t="n">
        <x:v>4166.111629869935</x:v>
      </x:c>
      <x:c r="H5051" s="119" t="n">
        <x:v>0.278712540459484</x:v>
      </x:c>
      <x:c r="I5051" s="119" t="n">
        <x:f>IFERROR(ABS(F5051-D5051)/ABS(D5051),"")</x:f>
        <x:v>0.07359692323607146</x:v>
      </x:c>
      <x:c r="J5051" s="119" t="n">
        <x:f>IFERROR(ABS(G5051-D5051)/ABS(D5051),"")</x:f>
        <x:v>0.3015031645954187</x:v>
      </x:c>
      <x:c r="K5051" s="120" t="n">
        <x:f>E5051-D5051</x:f>
        <x:v>892.1588420108083</x:v>
      </x:c>
      <x:c r="L5051" s="77" t="str">
        <x:v>weighted_hybrid</x:v>
      </x:c>
      <x:c r="M5051" s="77" t="str">
        <x:v>是</x:v>
      </x:c>
      <x:c r="N5051" s="77" t="str">
        <x:v>是</x:v>
      </x:c>
    </x:row>
    <x:row r="5052">
      <x:c r="A5052" s="77" t="str">
        <x:v>6228</x:v>
      </x:c>
      <x:c r="B5052" s="77" t="str">
        <x:v>全譜</x:v>
      </x:c>
      <x:c r="C5052" s="125" t="n">
        <x:v>45870</x:v>
      </x:c>
      <x:c r="D5052" s="120" t="n">
        <x:v>3857</x:v>
      </x:c>
      <x:c r="E5052" s="120" t="n">
        <x:v>3329.5401431256437</x:v>
      </x:c>
      <x:c r="F5052" s="120" t="n">
        <x:v>3846.93604274924</x:v>
      </x:c>
      <x:c r="G5052" s="120" t="n">
        <x:v>3272.051709834133</x:v>
      </x:c>
      <x:c r="H5052" s="119" t="n">
        <x:v>0.13675391674211987</x:v>
      </x:c>
      <x:c r="I5052" s="119" t="n">
        <x:f>IFERROR(ABS(F5052-D5052)/ABS(D5052),"")</x:f>
        <x:v>0.0026092707417059405</x:v>
      </x:c>
      <x:c r="J5052" s="119" t="n">
        <x:f>IFERROR(ABS(G5052-D5052)/ABS(D5052),"")</x:f>
        <x:v>0.15165887740883255</x:v>
      </x:c>
      <x:c r="K5052" s="120" t="n">
        <x:f>E5052-D5052</x:f>
        <x:v>-527.4598568743563</x:v>
      </x:c>
      <x:c r="L5052" s="77" t="str">
        <x:v>weighted_hybrid</x:v>
      </x:c>
      <x:c r="M5052" s="77" t="str">
        <x:v>是</x:v>
      </x:c>
      <x:c r="N5052" s="77" t="str">
        <x:v>是</x:v>
      </x:c>
    </x:row>
    <x:row r="5053">
      <x:c r="A5053" s="77" t="str">
        <x:v>6228</x:v>
      </x:c>
      <x:c r="B5053" s="77" t="str">
        <x:v>全譜</x:v>
      </x:c>
      <x:c r="C5053" s="125" t="n">
        <x:v>45901</x:v>
      </x:c>
      <x:c r="D5053" s="120" t="n">
        <x:v>1714</x:v>
      </x:c>
      <x:c r="E5053" s="120" t="n">
        <x:v>2964.301628535081</x:v>
      </x:c>
      <x:c r="F5053" s="120" t="n">
        <x:v>2794.027328950712</x:v>
      </x:c>
      <x:c r="G5053" s="120" t="n">
        <x:v>2983.2209951555665</x:v>
      </x:c>
      <x:c r="H5053" s="119" t="n">
        <x:v>0.7294641940111323</x:v>
      </x:c>
      <x:c r="I5053" s="119" t="n">
        <x:f>IFERROR(ABS(F5053-D5053)/ABS(D5053),"")</x:f>
        <x:v>0.6301209620482568</x:v>
      </x:c>
      <x:c r="J5053" s="119" t="n">
        <x:f>IFERROR(ABS(G5053-D5053)/ABS(D5053),"")</x:f>
        <x:v>0.7405023308958965</x:v>
      </x:c>
      <x:c r="K5053" s="120" t="n">
        <x:f>E5053-D5053</x:f>
        <x:v>1250.301628535081</x:v>
      </x:c>
      <x:c r="L5053" s="77" t="str">
        <x:v>weighted_hybrid</x:v>
      </x:c>
      <x:c r="M5053" s="77" t="str">
        <x:v>是</x:v>
      </x:c>
      <x:c r="N5053" s="77" t="str">
        <x:v>是</x:v>
      </x:c>
    </x:row>
    <x:row r="5054">
      <x:c r="A5054" s="77" t="str">
        <x:v>6228</x:v>
      </x:c>
      <x:c r="B5054" s="77" t="str">
        <x:v>全譜</x:v>
      </x:c>
      <x:c r="C5054" s="125" t="n">
        <x:v>45931</x:v>
      </x:c>
      <x:c r="D5054" s="120" t="n">
        <x:v>5470</x:v>
      </x:c>
      <x:c r="E5054" s="120" t="n">
        <x:v>1715.631840196358</x:v>
      </x:c>
      <x:c r="F5054" s="120" t="n">
        <x:v>2959.0849529632487</x:v>
      </x:c>
      <x:c r="G5054" s="120" t="n">
        <x:v>1577.4703832222592</x:v>
      </x:c>
      <x:c r="H5054" s="119" t="n">
        <x:v>0.6863561535290021</x:v>
      </x:c>
      <x:c r="I5054" s="119" t="n">
        <x:f>IFERROR(ABS(F5054-D5054)/ABS(D5054),"")</x:f>
        <x:v>0.4590338294399911</x:v>
      </x:c>
      <x:c r="J5054" s="119" t="n">
        <x:f>IFERROR(ABS(G5054-D5054)/ABS(D5054),"")</x:f>
        <x:v>0.7116141895388922</x:v>
      </x:c>
      <x:c r="K5054" s="120" t="n">
        <x:f>E5054-D5054</x:f>
        <x:v>-3754.368159803642</x:v>
      </x:c>
      <x:c r="L5054" s="77" t="str">
        <x:v>weighted_hybrid</x:v>
      </x:c>
      <x:c r="M5054" s="77" t="str">
        <x:v>是</x:v>
      </x:c>
      <x:c r="N5054" s="77" t="str">
        <x:v>是</x:v>
      </x:c>
    </x:row>
    <x:row r="5055">
      <x:c r="A5055" s="77" t="str">
        <x:v>6228</x:v>
      </x:c>
      <x:c r="B5055" s="77" t="str">
        <x:v>全譜</x:v>
      </x:c>
      <x:c r="C5055" s="125" t="n">
        <x:v>45962</x:v>
      </x:c>
      <x:c r="D5055" s="120" t="n">
        <x:v>4952</x:v>
      </x:c>
      <x:c r="E5055" s="120" t="n">
        <x:v>3228.181884473231</x:v>
      </x:c>
      <x:c r="F5055" s="120" t="n">
        <x:v>3598.620336947501</x:v>
      </x:c>
      <x:c r="G5055" s="120" t="n">
        <x:v>3187.022056420534</x:v>
      </x:c>
      <x:c r="H5055" s="119" t="n">
        <x:v>0.34810543528408094</x:v>
      </x:c>
      <x:c r="I5055" s="119" t="n">
        <x:f>IFERROR(ABS(F5055-D5055)/ABS(D5055),"")</x:f>
        <x:v>0.2732996088555127</x:v>
      </x:c>
      <x:c r="J5055" s="119" t="n">
        <x:f>IFERROR(ABS(G5055-D5055)/ABS(D5055),"")</x:f>
        <x:v>0.3564171937761441</x:v>
      </x:c>
      <x:c r="K5055" s="120" t="n">
        <x:f>E5055-D5055</x:f>
        <x:v>-1723.818115526769</x:v>
      </x:c>
      <x:c r="L5055" s="77" t="str">
        <x:v>weighted_hybrid</x:v>
      </x:c>
      <x:c r="M5055" s="77" t="str">
        <x:v>是</x:v>
      </x:c>
      <x:c r="N5055" s="77" t="str">
        <x:v>是</x:v>
      </x:c>
    </x:row>
    <x:row r="5056">
      <x:c r="A5056" s="77" t="str">
        <x:v>6228</x:v>
      </x:c>
      <x:c r="B5056" s="77" t="str">
        <x:v>全譜</x:v>
      </x:c>
      <x:c r="C5056" s="125" t="n">
        <x:v>45992</x:v>
      </x:c>
      <x:c r="D5056" s="120" t="n">
        <x:v>5264</x:v>
      </x:c>
      <x:c r="E5056" s="120" t="n">
        <x:v>5682.552109534884</x:v>
      </x:c>
      <x:c r="F5056" s="120" t="n">
        <x:v>5306.904480566402</x:v>
      </x:c>
      <x:c r="G5056" s="120" t="n">
        <x:v>5724.290734975827</x:v>
      </x:c>
      <x:c r="H5056" s="119" t="n">
        <x:v>0.07951217886300989</x:v>
      </x:c>
      <x:c r="I5056" s="119" t="n">
        <x:f>IFERROR(ABS(F5056-D5056)/ABS(D5056),"")</x:f>
        <x:v>0.008150547220061097</x:v>
      </x:c>
      <x:c r="J5056" s="119" t="n">
        <x:f>IFERROR(ABS(G5056-D5056)/ABS(D5056),"")</x:f>
        <x:v>0.08744124904555985</x:v>
      </x:c>
      <x:c r="K5056" s="120" t="n">
        <x:f>E5056-D5056</x:f>
        <x:v>418.55210953488404</x:v>
      </x:c>
      <x:c r="L5056" s="77" t="str">
        <x:v>weighted_hybrid</x:v>
      </x:c>
      <x:c r="M5056" s="77" t="str">
        <x:v>是</x:v>
      </x:c>
      <x:c r="N5056" s="77" t="str">
        <x:v>是</x:v>
      </x:c>
    </x:row>
    <x:row r="5057">
      <x:c r="A5057" s="77" t="str">
        <x:v>6229</x:v>
      </x:c>
      <x:c r="B5057" s="77" t="str">
        <x:v>研通</x:v>
      </x:c>
      <x:c r="C5057" s="125" t="n">
        <x:v>45658</x:v>
      </x:c>
      <x:c r="D5057" s="120" t="n">
        <x:v>123118</x:v>
      </x:c>
      <x:c r="E5057" s="120" t="n">
        <x:v>169784.52493975367</x:v>
      </x:c>
      <x:c r="F5057" s="120" t="n">
        <x:v>119802.43972262832</x:v>
      </x:c>
      <x:c r="G5057" s="120" t="n">
        <x:v>175338.0899638787</x:v>
      </x:c>
      <x:c r="H5057" s="119" t="n">
        <x:v>0.37903901086562214</x:v>
      </x:c>
      <x:c r="I5057" s="119" t="n">
        <x:f>IFERROR(ABS(F5057-D5057)/ABS(D5057),"")</x:f>
        <x:v>0.026929939386374713</x:v>
      </x:c>
      <x:c r="J5057" s="119" t="n">
        <x:f>IFERROR(ABS(G5057-D5057)/ABS(D5057),"")</x:f>
        <x:v>0.42414667200473294</x:v>
      </x:c>
      <x:c r="K5057" s="120" t="n">
        <x:f>E5057-D5057</x:f>
        <x:v>46666.52493975367</x:v>
      </x:c>
      <x:c r="L5057" s="77" t="str">
        <x:v>weighted_hybrid</x:v>
      </x:c>
      <x:c r="M5057" s="77" t="str">
        <x:v>是</x:v>
      </x:c>
      <x:c r="N5057" s="77" t="str">
        <x:v>是</x:v>
      </x:c>
    </x:row>
    <x:row r="5058">
      <x:c r="A5058" s="77" t="str">
        <x:v>6229</x:v>
      </x:c>
      <x:c r="B5058" s="77" t="str">
        <x:v>研通</x:v>
      </x:c>
      <x:c r="C5058" s="125" t="n">
        <x:v>45689</x:v>
      </x:c>
      <x:c r="D5058" s="120" t="n">
        <x:v>145446</x:v>
      </x:c>
      <x:c r="E5058" s="120" t="n">
        <x:v>90008.67430975195</x:v>
      </x:c>
      <x:c r="F5058" s="120" t="n">
        <x:v>91565.0166502843</x:v>
      </x:c>
      <x:c r="G5058" s="120" t="n">
        <x:v>89835.74738302613</x:v>
      </x:c>
      <x:c r="H5058" s="119" t="n">
        <x:v>0.38115400691836177</x:v>
      </x:c>
      <x:c r="I5058" s="119" t="n">
        <x:f>IFERROR(ABS(F5058-D5058)/ABS(D5058),"")</x:f>
        <x:v>0.37045352467387</x:v>
      </x:c>
      <x:c r="J5058" s="119" t="n">
        <x:f>IFERROR(ABS(G5058-D5058)/ABS(D5058),"")</x:f>
        <x:v>0.38234294938997204</x:v>
      </x:c>
      <x:c r="K5058" s="120" t="n">
        <x:f>E5058-D5058</x:f>
        <x:v>-55437.32569024805</x:v>
      </x:c>
      <x:c r="L5058" s="77" t="str">
        <x:v>weighted_hybrid</x:v>
      </x:c>
      <x:c r="M5058" s="77" t="str">
        <x:v>是</x:v>
      </x:c>
      <x:c r="N5058" s="77" t="str">
        <x:v>是</x:v>
      </x:c>
    </x:row>
    <x:row r="5059">
      <x:c r="A5059" s="77" t="str">
        <x:v>6229</x:v>
      </x:c>
      <x:c r="B5059" s="77" t="str">
        <x:v>研通</x:v>
      </x:c>
      <x:c r="C5059" s="125" t="n">
        <x:v>45717</x:v>
      </x:c>
      <x:c r="D5059" s="120" t="n">
        <x:v>180565</x:v>
      </x:c>
      <x:c r="E5059" s="120" t="n">
        <x:v>160583.43230059155</x:v>
      </x:c>
      <x:c r="F5059" s="120" t="n">
        <x:v>197155.89187331064</x:v>
      </x:c>
      <x:c r="G5059" s="120" t="n">
        <x:v>156519.82568140054</x:v>
      </x:c>
      <x:c r="H5059" s="119" t="n">
        <x:v>0.11066135574119264</x:v>
      </x:c>
      <x:c r="I5059" s="119" t="n">
        <x:f>IFERROR(ABS(F5059-D5059)/ABS(D5059),"")</x:f>
        <x:v>0.09188321033041087</x:v>
      </x:c>
      <x:c r="J5059" s="119" t="n">
        <x:f>IFERROR(ABS(G5059-D5059)/ABS(D5059),"")</x:f>
        <x:v>0.13316630752692635</x:v>
      </x:c>
      <x:c r="K5059" s="120" t="n">
        <x:f>E5059-D5059</x:f>
        <x:v>-19981.56769940845</x:v>
      </x:c>
      <x:c r="L5059" s="77" t="str">
        <x:v>weighted_hybrid</x:v>
      </x:c>
      <x:c r="M5059" s="77" t="str">
        <x:v>是</x:v>
      </x:c>
      <x:c r="N5059" s="77" t="str">
        <x:v>是</x:v>
      </x:c>
    </x:row>
    <x:row r="5060">
      <x:c r="A5060" s="77" t="str">
        <x:v>6229</x:v>
      </x:c>
      <x:c r="B5060" s="77" t="str">
        <x:v>研通</x:v>
      </x:c>
      <x:c r="C5060" s="125" t="n">
        <x:v>45748</x:v>
      </x:c>
      <x:c r="D5060" s="120" t="n">
        <x:v>202177</x:v>
      </x:c>
      <x:c r="E5060" s="120" t="n">
        <x:v>233072.4847362758</x:v>
      </x:c>
      <x:c r="F5060" s="120" t="n">
        <x:v>225107.7579134509</x:v>
      </x:c>
      <x:c r="G5060" s="120" t="n">
        <x:v>233957.45438325632</x:v>
      </x:c>
      <x:c r="H5060" s="119" t="n">
        <x:v>0.15281404282522643</x:v>
      </x:c>
      <x:c r="I5060" s="119" t="n">
        <x:f>IFERROR(ABS(F5060-D5060)/ABS(D5060),"")</x:f>
        <x:v>0.11341922134293671</x:v>
      </x:c>
      <x:c r="J5060" s="119" t="n">
        <x:f>IFERROR(ABS(G5060-D5060)/ABS(D5060),"")</x:f>
        <x:v>0.1571912452121474</x:v>
      </x:c>
      <x:c r="K5060" s="120" t="n">
        <x:f>E5060-D5060</x:f>
        <x:v>30895.4847362758</x:v>
      </x:c>
      <x:c r="L5060" s="77" t="str">
        <x:v>weighted_hybrid</x:v>
      </x:c>
      <x:c r="M5060" s="77" t="str">
        <x:v>是</x:v>
      </x:c>
      <x:c r="N5060" s="77" t="str">
        <x:v>是</x:v>
      </x:c>
    </x:row>
    <x:row r="5061">
      <x:c r="A5061" s="77" t="str">
        <x:v>6229</x:v>
      </x:c>
      <x:c r="B5061" s="77" t="str">
        <x:v>研通</x:v>
      </x:c>
      <x:c r="C5061" s="125" t="n">
        <x:v>45778</x:v>
      </x:c>
      <x:c r="D5061" s="120" t="n">
        <x:v>150046</x:v>
      </x:c>
      <x:c r="E5061" s="120" t="n">
        <x:v>246723.23711955966</x:v>
      </x:c>
      <x:c r="F5061" s="120" t="n">
        <x:v>217284.23394501413</x:v>
      </x:c>
      <x:c r="G5061" s="120" t="n">
        <x:v>249994.23747228694</x:v>
      </x:c>
      <x:c r="H5061" s="119" t="n">
        <x:v>0.6443173234845293</x:v>
      </x:c>
      <x:c r="I5061" s="119" t="n">
        <x:f>IFERROR(ABS(F5061-D5061)/ABS(D5061),"")</x:f>
        <x:v>0.4481174702758763</x:v>
      </x:c>
      <x:c r="J5061" s="119" t="n">
        <x:f>IFERROR(ABS(G5061-D5061)/ABS(D5061),"")</x:f>
        <x:v>0.6661173071743794</x:v>
      </x:c>
      <x:c r="K5061" s="120" t="n">
        <x:f>E5061-D5061</x:f>
        <x:v>96677.23711955966</x:v>
      </x:c>
      <x:c r="L5061" s="77" t="str">
        <x:v>weighted_hybrid</x:v>
      </x:c>
      <x:c r="M5061" s="77" t="str">
        <x:v>是</x:v>
      </x:c>
      <x:c r="N5061" s="77" t="str">
        <x:v>是</x:v>
      </x:c>
    </x:row>
    <x:row r="5062">
      <x:c r="A5062" s="77" t="str">
        <x:v>6229</x:v>
      </x:c>
      <x:c r="B5062" s="77" t="str">
        <x:v>研通</x:v>
      </x:c>
      <x:c r="C5062" s="125" t="n">
        <x:v>45809</x:v>
      </x:c>
      <x:c r="D5062" s="120" t="n">
        <x:v>163187</x:v>
      </x:c>
      <x:c r="E5062" s="120" t="n">
        <x:v>168803.4552614348</x:v>
      </x:c>
      <x:c r="F5062" s="120" t="n">
        <x:v>182538.13487927424</x:v>
      </x:c>
      <x:c r="G5062" s="120" t="n">
        <x:v>167277.3797483415</x:v>
      </x:c>
      <x:c r="H5062" s="119" t="n">
        <x:v>0.03441729587182071</x:v>
      </x:c>
      <x:c r="I5062" s="119" t="n">
        <x:f>IFERROR(ABS(F5062-D5062)/ABS(D5062),"")</x:f>
        <x:v>0.11858257630371437</x:v>
      </x:c>
      <x:c r="J5062" s="119" t="n">
        <x:f>IFERROR(ABS(G5062-D5062)/ABS(D5062),"")</x:f>
        <x:v>0.025065598046054592</x:v>
      </x:c>
      <x:c r="K5062" s="120" t="n">
        <x:f>E5062-D5062</x:f>
        <x:v>5616.455261434807</x:v>
      </x:c>
      <x:c r="L5062" s="77" t="str">
        <x:v>weighted_hybrid</x:v>
      </x:c>
      <x:c r="M5062" s="77" t="str">
        <x:v>是</x:v>
      </x:c>
      <x:c r="N5062" s="77" t="str">
        <x:v>是</x:v>
      </x:c>
    </x:row>
    <x:row r="5063">
      <x:c r="A5063" s="77" t="str">
        <x:v>6229</x:v>
      </x:c>
      <x:c r="B5063" s="77" t="str">
        <x:v>研通</x:v>
      </x:c>
      <x:c r="C5063" s="125" t="n">
        <x:v>45839</x:v>
      </x:c>
      <x:c r="D5063" s="120" t="n">
        <x:v>197892</x:v>
      </x:c>
      <x:c r="E5063" s="120" t="n">
        <x:v>151643.02988471137</x:v>
      </x:c>
      <x:c r="F5063" s="120" t="n">
        <x:v>188455.68880036988</x:v>
      </x:c>
      <x:c r="G5063" s="120" t="n">
        <x:v>147552.7344496382</x:v>
      </x:c>
      <x:c r="H5063" s="119" t="n">
        <x:v>0.23370813431209256</x:v>
      </x:c>
      <x:c r="I5063" s="119" t="n">
        <x:f>IFERROR(ABS(F5063-D5063)/ABS(D5063),"")</x:f>
        <x:v>0.04768414690654557</x:v>
      </x:c>
      <x:c r="J5063" s="119" t="n">
        <x:f>IFERROR(ABS(G5063-D5063)/ABS(D5063),"")</x:f>
        <x:v>0.2543774662460423</x:v>
      </x:c>
      <x:c r="K5063" s="120" t="n">
        <x:f>E5063-D5063</x:f>
        <x:v>-46248.97011528863</x:v>
      </x:c>
      <x:c r="L5063" s="77" t="str">
        <x:v>weighted_hybrid</x:v>
      </x:c>
      <x:c r="M5063" s="77" t="str">
        <x:v>是</x:v>
      </x:c>
      <x:c r="N5063" s="77" t="str">
        <x:v>是</x:v>
      </x:c>
    </x:row>
    <x:row r="5064">
      <x:c r="A5064" s="77" t="str">
        <x:v>6229</x:v>
      </x:c>
      <x:c r="B5064" s="77" t="str">
        <x:v>研通</x:v>
      </x:c>
      <x:c r="C5064" s="125" t="n">
        <x:v>45870</x:v>
      </x:c>
      <x:c r="D5064" s="120" t="n">
        <x:v>219663</x:v>
      </x:c>
      <x:c r="E5064" s="120" t="n">
        <x:v>178559.88488478964</x:v>
      </x:c>
      <x:c r="F5064" s="120" t="n">
        <x:v>193913.0882596144</x:v>
      </x:c>
      <x:c r="G5064" s="120" t="n">
        <x:v>176853.973398698</x:v>
      </x:c>
      <x:c r="H5064" s="119" t="n">
        <x:v>0.18711897367881872</x:v>
      </x:c>
      <x:c r="I5064" s="119" t="n">
        <x:f>IFERROR(ABS(F5064-D5064)/ABS(D5064),"")</x:f>
        <x:v>0.11722462016992213</x:v>
      </x:c>
      <x:c r="J5064" s="119" t="n">
        <x:f>IFERROR(ABS(G5064-D5064)/ABS(D5064),"")</x:f>
        <x:v>0.19488501295758504</x:v>
      </x:c>
      <x:c r="K5064" s="120" t="n">
        <x:f>E5064-D5064</x:f>
        <x:v>-41103.115115210356</x:v>
      </x:c>
      <x:c r="L5064" s="77" t="str">
        <x:v>weighted_hybrid</x:v>
      </x:c>
      <x:c r="M5064" s="77" t="str">
        <x:v>是</x:v>
      </x:c>
      <x:c r="N5064" s="77" t="str">
        <x:v>是</x:v>
      </x:c>
    </x:row>
    <x:row r="5065">
      <x:c r="A5065" s="77" t="str">
        <x:v>6229</x:v>
      </x:c>
      <x:c r="B5065" s="77" t="str">
        <x:v>研通</x:v>
      </x:c>
      <x:c r="C5065" s="125" t="n">
        <x:v>45901</x:v>
      </x:c>
      <x:c r="D5065" s="120" t="n">
        <x:v>199027</x:v>
      </x:c>
      <x:c r="E5065" s="120" t="n">
        <x:v>231315.99634818302</x:v>
      </x:c>
      <x:c r="F5065" s="120" t="n">
        <x:v>189378.6064843561</x:v>
      </x:c>
      <x:c r="G5065" s="120" t="n">
        <x:v>235975.7063330527</x:v>
      </x:c>
      <x:c r="H5065" s="119" t="n">
        <x:v>0.16223425137384886</x:v>
      </x:c>
      <x:c r="I5065" s="119" t="n">
        <x:f>IFERROR(ABS(F5065-D5065)/ABS(D5065),"")</x:f>
        <x:v>0.048477812134252625</x:v>
      </x:c>
      <x:c r="J5065" s="119" t="n">
        <x:f>IFERROR(ABS(G5065-D5065)/ABS(D5065),"")</x:f>
        <x:v>0.1856467028747491</x:v>
      </x:c>
      <x:c r="K5065" s="120" t="n">
        <x:f>E5065-D5065</x:f>
        <x:v>32288.99634818302</x:v>
      </x:c>
      <x:c r="L5065" s="77" t="str">
        <x:v>weighted_hybrid</x:v>
      </x:c>
      <x:c r="M5065" s="77" t="str">
        <x:v>是</x:v>
      </x:c>
      <x:c r="N5065" s="77" t="str">
        <x:v>是</x:v>
      </x:c>
    </x:row>
    <x:row r="5066">
      <x:c r="A5066" s="77" t="str">
        <x:v>6229</x:v>
      </x:c>
      <x:c r="B5066" s="77" t="str">
        <x:v>研通</x:v>
      </x:c>
      <x:c r="C5066" s="125" t="n">
        <x:v>45931</x:v>
      </x:c>
      <x:c r="D5066" s="120" t="n">
        <x:v>181414</x:v>
      </x:c>
      <x:c r="E5066" s="120" t="n">
        <x:v>199049.4605676929</x:v>
      </x:c>
      <x:c r="F5066" s="120" t="n">
        <x:v>188212.5148715315</x:v>
      </x:c>
      <x:c r="G5066" s="120" t="n">
        <x:v>200253.56564504417</x:v>
      </x:c>
      <x:c r="H5066" s="119" t="n">
        <x:v>0.09721113347201929</x:v>
      </x:c>
      <x:c r="I5066" s="119" t="n">
        <x:f>IFERROR(ABS(F5066-D5066)/ABS(D5066),"")</x:f>
        <x:v>0.037475139027481265</x:v>
      </x:c>
      <x:c r="J5066" s="119" t="n">
        <x:f>IFERROR(ABS(G5066-D5066)/ABS(D5066),"")</x:f>
        <x:v>0.10384846618807907</x:v>
      </x:c>
      <x:c r="K5066" s="120" t="n">
        <x:f>E5066-D5066</x:f>
        <x:v>17635.460567692906</x:v>
      </x:c>
      <x:c r="L5066" s="77" t="str">
        <x:v>weighted_hybrid</x:v>
      </x:c>
      <x:c r="M5066" s="77" t="str">
        <x:v>是</x:v>
      </x:c>
      <x:c r="N5066" s="77" t="str">
        <x:v>是</x:v>
      </x:c>
    </x:row>
    <x:row r="5067">
      <x:c r="A5067" s="77" t="str">
        <x:v>6229</x:v>
      </x:c>
      <x:c r="B5067" s="77" t="str">
        <x:v>研通</x:v>
      </x:c>
      <x:c r="C5067" s="125" t="n">
        <x:v>45962</x:v>
      </x:c>
      <x:c r="D5067" s="120" t="n">
        <x:v>171345</x:v>
      </x:c>
      <x:c r="E5067" s="120" t="n">
        <x:v>195200.2304357007</x:v>
      </x:c>
      <x:c r="F5067" s="120" t="n">
        <x:v>188583.50977654016</x:v>
      </x:c>
      <x:c r="G5067" s="120" t="n">
        <x:v>195935.42162005187</x:v>
      </x:c>
      <x:c r="H5067" s="119" t="n">
        <x:v>0.13922338227377926</x:v>
      </x:c>
      <x:c r="I5067" s="119" t="n">
        <x:f>IFERROR(ABS(F5067-D5067)/ABS(D5067),"")</x:f>
        <x:v>0.1006070196185483</x:v>
      </x:c>
      <x:c r="J5067" s="119" t="n">
        <x:f>IFERROR(ABS(G5067-D5067)/ABS(D5067),"")</x:f>
        <x:v>0.14351408923547154</x:v>
      </x:c>
      <x:c r="K5067" s="120" t="n">
        <x:f>E5067-D5067</x:f>
        <x:v>23855.23043570071</x:v>
      </x:c>
      <x:c r="L5067" s="77" t="str">
        <x:v>weighted_hybrid</x:v>
      </x:c>
      <x:c r="M5067" s="77" t="str">
        <x:v>是</x:v>
      </x:c>
      <x:c r="N5067" s="77" t="str">
        <x:v>是</x:v>
      </x:c>
    </x:row>
    <x:row r="5068">
      <x:c r="A5068" s="77" t="str">
        <x:v>6229</x:v>
      </x:c>
      <x:c r="B5068" s="77" t="str">
        <x:v>研通</x:v>
      </x:c>
      <x:c r="C5068" s="125" t="n">
        <x:v>45992</x:v>
      </x:c>
      <x:c r="D5068" s="120" t="n">
        <x:v>218351</x:v>
      </x:c>
      <x:c r="E5068" s="120" t="n">
        <x:v>181279.35240599894</x:v>
      </x:c>
      <x:c r="F5068" s="120" t="n">
        <x:v>175432.1436181248</x:v>
      </x:c>
      <x:c r="G5068" s="120" t="n">
        <x:v>181929.0422713183</x:v>
      </x:c>
      <x:c r="H5068" s="119" t="n">
        <x:v>0.16978006784489674</x:v>
      </x:c>
      <x:c r="I5068" s="119" t="n">
        <x:f>IFERROR(ABS(F5068-D5068)/ABS(D5068),"")</x:f>
        <x:v>0.19655900995129494</x:v>
      </x:c>
      <x:c r="J5068" s="119" t="n">
        <x:f>IFERROR(ABS(G5068-D5068)/ABS(D5068),"")</x:f>
        <x:v>0.16680462983307476</x:v>
      </x:c>
      <x:c r="K5068" s="120" t="n">
        <x:f>E5068-D5068</x:f>
        <x:v>-37071.64759400106</x:v>
      </x:c>
      <x:c r="L5068" s="77" t="str">
        <x:v>weighted_hybrid</x:v>
      </x:c>
      <x:c r="M5068" s="77" t="str">
        <x:v>是</x:v>
      </x:c>
      <x:c r="N5068" s="77" t="str">
        <x:v>是</x:v>
      </x:c>
    </x:row>
    <x:row r="5069">
      <x:c r="A5069" s="77" t="str">
        <x:v>6231</x:v>
      </x:c>
      <x:c r="B5069" s="77" t="str">
        <x:v>系微</x:v>
      </x:c>
      <x:c r="C5069" s="125" t="n">
        <x:v>45658</x:v>
      </x:c>
      <x:c r="D5069" s="120" t="n">
        <x:v>116494</x:v>
      </x:c>
      <x:c r="E5069" s="120" t="n">
        <x:v>160139.54969183702</x:v>
      </x:c>
      <x:c r="F5069" s="120" t="n">
        <x:v>131643.74589295135</x:v>
      </x:c>
      <x:c r="G5069" s="120" t="n">
        <x:v>163305.75011393544</x:v>
      </x:c>
      <x:c r="H5069" s="119" t="n">
        <x:v>0.3746592072710785</x:v>
      </x:c>
      <x:c r="I5069" s="119" t="n">
        <x:f>IFERROR(ABS(F5069-D5069)/ABS(D5069),"")</x:f>
        <x:v>0.13004743500052665</x:v>
      </x:c>
      <x:c r="J5069" s="119" t="n">
        <x:f>IFERROR(ABS(G5069-D5069)/ABS(D5069),"")</x:f>
        <x:v>0.4018382930789177</x:v>
      </x:c>
      <x:c r="K5069" s="120" t="n">
        <x:f>E5069-D5069</x:f>
        <x:v>43645.54969183702</x:v>
      </x:c>
      <x:c r="L5069" s="77" t="str">
        <x:v>weighted_hybrid</x:v>
      </x:c>
      <x:c r="M5069" s="77" t="str">
        <x:v>是</x:v>
      </x:c>
      <x:c r="N5069" s="77" t="str">
        <x:v>是</x:v>
      </x:c>
    </x:row>
    <x:row r="5070">
      <x:c r="A5070" s="77" t="str">
        <x:v>6231</x:v>
      </x:c>
      <x:c r="B5070" s="77" t="str">
        <x:v>系微</x:v>
      </x:c>
      <x:c r="C5070" s="125" t="n">
        <x:v>45689</x:v>
      </x:c>
      <x:c r="D5070" s="120" t="n">
        <x:v>107590</x:v>
      </x:c>
      <x:c r="E5070" s="120" t="n">
        <x:v>111232.21768080101</x:v>
      </x:c>
      <x:c r="F5070" s="120" t="n">
        <x:v>105437.24943241366</x:v>
      </x:c>
      <x:c r="G5070" s="120" t="n">
        <x:v>111876.10304173293</x:v>
      </x:c>
      <x:c r="H5070" s="119" t="n">
        <x:v>0.03385275286551735</x:v>
      </x:c>
      <x:c r="I5070" s="119" t="n">
        <x:f>IFERROR(ABS(F5070-D5070)/ABS(D5070),"")</x:f>
        <x:v>0.02000883509235371</x:v>
      </x:c>
      <x:c r="J5070" s="119" t="n">
        <x:f>IFERROR(ABS(G5070-D5070)/ABS(D5070),"")</x:f>
        <x:v>0.03983737374972517</x:v>
      </x:c>
      <x:c r="K5070" s="120" t="n">
        <x:f>E5070-D5070</x:f>
        <x:v>3642.2176808010117</x:v>
      </x:c>
      <x:c r="L5070" s="77" t="str">
        <x:v>weighted_hybrid</x:v>
      </x:c>
      <x:c r="M5070" s="77" t="str">
        <x:v>是</x:v>
      </x:c>
      <x:c r="N5070" s="77" t="str">
        <x:v>是</x:v>
      </x:c>
    </x:row>
    <x:row r="5071">
      <x:c r="A5071" s="77" t="str">
        <x:v>6231</x:v>
      </x:c>
      <x:c r="B5071" s="77" t="str">
        <x:v>系微</x:v>
      </x:c>
      <x:c r="C5071" s="125" t="n">
        <x:v>45717</x:v>
      </x:c>
      <x:c r="D5071" s="120" t="n">
        <x:v>182894</x:v>
      </x:c>
      <x:c r="E5071" s="120" t="n">
        <x:v>138913.25868781775</x:v>
      </x:c>
      <x:c r="F5071" s="120" t="n">
        <x:v>159038.15454002083</x:v>
      </x:c>
      <x:c r="G5071" s="120" t="n">
        <x:v>136677.15914868406</x:v>
      </x:c>
      <x:c r="H5071" s="119" t="n">
        <x:v>0.2404712090729179</x:v>
      </x:c>
      <x:c r="I5071" s="119" t="n">
        <x:f>IFERROR(ABS(F5071-D5071)/ABS(D5071),"")</x:f>
        <x:v>0.13043536398120864</x:v>
      </x:c>
      <x:c r="J5071" s="119" t="n">
        <x:f>IFERROR(ABS(G5071-D5071)/ABS(D5071),"")</x:f>
        <x:v>0.2526974140831079</x:v>
      </x:c>
      <x:c r="K5071" s="120" t="n">
        <x:f>E5071-D5071</x:f>
        <x:v>-43980.74131218225</x:v>
      </x:c>
      <x:c r="L5071" s="77" t="str">
        <x:v>weighted_hybrid</x:v>
      </x:c>
      <x:c r="M5071" s="77" t="str">
        <x:v>是</x:v>
      </x:c>
      <x:c r="N5071" s="77" t="str">
        <x:v>是</x:v>
      </x:c>
    </x:row>
    <x:row r="5072">
      <x:c r="A5072" s="77" t="str">
        <x:v>6231</x:v>
      </x:c>
      <x:c r="B5072" s="77" t="str">
        <x:v>系微</x:v>
      </x:c>
      <x:c r="C5072" s="125" t="n">
        <x:v>45748</x:v>
      </x:c>
      <x:c r="D5072" s="120" t="n">
        <x:v>108389</x:v>
      </x:c>
      <x:c r="E5072" s="120" t="n">
        <x:v>152871.69476398057</x:v>
      </x:c>
      <x:c r="F5072" s="120" t="n">
        <x:v>128993.028467465</x:v>
      </x:c>
      <x:c r="G5072" s="120" t="n">
        <x:v>155524.87990803787</x:v>
      </x:c>
      <x:c r="H5072" s="119" t="n">
        <x:v>0.41039860838259024</x:v>
      </x:c>
      <x:c r="I5072" s="119" t="n">
        <x:f>IFERROR(ABS(F5072-D5072)/ABS(D5072),"")</x:f>
        <x:v>0.1900933532689203</x:v>
      </x:c>
      <x:c r="J5072" s="119" t="n">
        <x:f>IFERROR(ABS(G5072-D5072)/ABS(D5072),"")</x:f>
        <x:v>0.43487697006188697</x:v>
      </x:c>
      <x:c r="K5072" s="120" t="n">
        <x:f>E5072-D5072</x:f>
        <x:v>44482.69476398057</x:v>
      </x:c>
      <x:c r="L5072" s="77" t="str">
        <x:v>weighted_hybrid</x:v>
      </x:c>
      <x:c r="M5072" s="77" t="str">
        <x:v>是</x:v>
      </x:c>
      <x:c r="N5072" s="77" t="str">
        <x:v>是</x:v>
      </x:c>
    </x:row>
    <x:row r="5073">
      <x:c r="A5073" s="77" t="str">
        <x:v>6231</x:v>
      </x:c>
      <x:c r="B5073" s="77" t="str">
        <x:v>系微</x:v>
      </x:c>
      <x:c r="C5073" s="125" t="n">
        <x:v>45778</x:v>
      </x:c>
      <x:c r="D5073" s="120" t="n">
        <x:v>119956</x:v>
      </x:c>
      <x:c r="E5073" s="120" t="n">
        <x:v>111550.79622061999</x:v>
      </x:c>
      <x:c r="F5073" s="120" t="n">
        <x:v>109719.11773493716</x:v>
      </x:c>
      <x:c r="G5073" s="120" t="n">
        <x:v>111754.31605236253</x:v>
      </x:c>
      <x:c r="H5073" s="119" t="n">
        <x:v>0.07006905681566584</x:v>
      </x:c>
      <x:c r="I5073" s="119" t="n">
        <x:f>IFERROR(ABS(F5073-D5073)/ABS(D5073),"")</x:f>
        <x:v>0.08533864304464006</x:v>
      </x:c>
      <x:c r="J5073" s="119" t="n">
        <x:f>IFERROR(ABS(G5073-D5073)/ABS(D5073),"")</x:f>
        <x:v>0.06837243612355759</x:v>
      </x:c>
      <x:c r="K5073" s="120" t="n">
        <x:f>E5073-D5073</x:f>
        <x:v>-8405.203779380012</x:v>
      </x:c>
      <x:c r="L5073" s="77" t="str">
        <x:v>weighted_hybrid</x:v>
      </x:c>
      <x:c r="M5073" s="77" t="str">
        <x:v>是</x:v>
      </x:c>
      <x:c r="N5073" s="77" t="str">
        <x:v>是</x:v>
      </x:c>
    </x:row>
    <x:row r="5074">
      <x:c r="A5074" s="77" t="str">
        <x:v>6231</x:v>
      </x:c>
      <x:c r="B5074" s="77" t="str">
        <x:v>系微</x:v>
      </x:c>
      <x:c r="C5074" s="125" t="n">
        <x:v>45809</x:v>
      </x:c>
      <x:c r="D5074" s="120" t="n">
        <x:v>176004</x:v>
      </x:c>
      <x:c r="E5074" s="120" t="n">
        <x:v>163940.2382812197</x:v>
      </x:c>
      <x:c r="F5074" s="120" t="n">
        <x:v>189505.8249921125</x:v>
      </x:c>
      <x:c r="G5074" s="120" t="n">
        <x:v>161099.61753556496</x:v>
      </x:c>
      <x:c r="H5074" s="119" t="n">
        <x:v>0.06854254288982238</x:v>
      </x:c>
      <x:c r="I5074" s="119" t="n">
        <x:f>IFERROR(ABS(F5074-D5074)/ABS(D5074),"")</x:f>
        <x:v>0.0767131712467472</x:v>
      </x:c>
      <x:c r="J5074" s="119" t="n">
        <x:f>IFERROR(ABS(G5074-D5074)/ABS(D5074),"")</x:f>
        <x:v>0.08468206668277448</x:v>
      </x:c>
      <x:c r="K5074" s="120" t="n">
        <x:f>E5074-D5074</x:f>
        <x:v>-12063.761718780297</x:v>
      </x:c>
      <x:c r="L5074" s="77" t="str">
        <x:v>weighted_hybrid</x:v>
      </x:c>
      <x:c r="M5074" s="77" t="str">
        <x:v>是</x:v>
      </x:c>
      <x:c r="N5074" s="77" t="str">
        <x:v>是</x:v>
      </x:c>
    </x:row>
    <x:row r="5075">
      <x:c r="A5075" s="77" t="str">
        <x:v>6231</x:v>
      </x:c>
      <x:c r="B5075" s="77" t="str">
        <x:v>系微</x:v>
      </x:c>
      <x:c r="C5075" s="125" t="n">
        <x:v>45839</x:v>
      </x:c>
      <x:c r="D5075" s="120" t="n">
        <x:v>108248</x:v>
      </x:c>
      <x:c r="E5075" s="120" t="n">
        <x:v>132871.5471944132</x:v>
      </x:c>
      <x:c r="F5075" s="120" t="n">
        <x:v>118749.57408030493</x:v>
      </x:c>
      <x:c r="G5075" s="120" t="n">
        <x:v>134440.655318203</x:v>
      </x:c>
      <x:c r="H5075" s="119" t="n">
        <x:v>0.22747346088993056</x:v>
      </x:c>
      <x:c r="I5075" s="119" t="n">
        <x:f>IFERROR(ABS(F5075-D5075)/ABS(D5075),"")</x:f>
        <x:v>0.0970140240956408</x:v>
      </x:c>
      <x:c r="J5075" s="119" t="n">
        <x:f>IFERROR(ABS(G5075-D5075)/ABS(D5075),"")</x:f>
        <x:v>0.2419689538670738</x:v>
      </x:c>
      <x:c r="K5075" s="120" t="n">
        <x:f>E5075-D5075</x:f>
        <x:v>24623.5471944132</x:v>
      </x:c>
      <x:c r="L5075" s="77" t="str">
        <x:v>weighted_hybrid</x:v>
      </x:c>
      <x:c r="M5075" s="77" t="str">
        <x:v>是</x:v>
      </x:c>
      <x:c r="N5075" s="77" t="str">
        <x:v>是</x:v>
      </x:c>
    </x:row>
    <x:row r="5076">
      <x:c r="A5076" s="77" t="str">
        <x:v>6231</x:v>
      </x:c>
      <x:c r="B5076" s="77" t="str">
        <x:v>系微</x:v>
      </x:c>
      <x:c r="C5076" s="125" t="n">
        <x:v>45870</x:v>
      </x:c>
      <x:c r="D5076" s="120" t="n">
        <x:v>131575</x:v>
      </x:c>
      <x:c r="E5076" s="120" t="n">
        <x:v>109848.36869148073</x:v>
      </x:c>
      <x:c r="F5076" s="120" t="n">
        <x:v>117467.73579994406</x:v>
      </x:c>
      <x:c r="G5076" s="120" t="n">
        <x:v>109001.77234609591</x:v>
      </x:c>
      <x:c r="H5076" s="119" t="n">
        <x:v>0.1651273517652994</x:v>
      </x:c>
      <x:c r="I5076" s="119" t="n">
        <x:f>IFERROR(ABS(F5076-D5076)/ABS(D5076),"")</x:f>
        <x:v>0.10721842447315937</x:v>
      </x:c>
      <x:c r="J5076" s="119" t="n">
        <x:f>IFERROR(ABS(G5076-D5076)/ABS(D5076),"")</x:f>
        <x:v>0.17156167701998168</x:v>
      </x:c>
      <x:c r="K5076" s="120" t="n">
        <x:f>E5076-D5076</x:f>
        <x:v>-21726.631308519267</x:v>
      </x:c>
      <x:c r="L5076" s="77" t="str">
        <x:v>weighted_hybrid</x:v>
      </x:c>
      <x:c r="M5076" s="77" t="str">
        <x:v>是</x:v>
      </x:c>
      <x:c r="N5076" s="77" t="str">
        <x:v>是</x:v>
      </x:c>
    </x:row>
    <x:row r="5077">
      <x:c r="A5077" s="77" t="str">
        <x:v>6231</x:v>
      </x:c>
      <x:c r="B5077" s="77" t="str">
        <x:v>系微</x:v>
      </x:c>
      <x:c r="C5077" s="125" t="n">
        <x:v>45901</x:v>
      </x:c>
      <x:c r="D5077" s="120" t="n">
        <x:v>186618</x:v>
      </x:c>
      <x:c r="E5077" s="120" t="n">
        <x:v>166268.51657965826</x:v>
      </x:c>
      <x:c r="F5077" s="120" t="n">
        <x:v>205757.6900770007</x:v>
      </x:c>
      <x:c r="G5077" s="120" t="n">
        <x:v>161880.83063550908</x:v>
      </x:c>
      <x:c r="H5077" s="119" t="n">
        <x:v>0.10904351895498687</x:v>
      </x:c>
      <x:c r="I5077" s="119" t="n">
        <x:f>IFERROR(ABS(F5077-D5077)/ABS(D5077),"")</x:f>
        <x:v>0.10256079304783411</x:v>
      </x:c>
      <x:c r="J5077" s="119" t="n">
        <x:f>IFERROR(ABS(G5077-D5077)/ABS(D5077),"")</x:f>
        <x:v>0.13255510917752267</x:v>
      </x:c>
      <x:c r="K5077" s="120" t="n">
        <x:f>E5077-D5077</x:f>
        <x:v>-20349.48342034174</x:v>
      </x:c>
      <x:c r="L5077" s="77" t="str">
        <x:v>weighted_hybrid</x:v>
      </x:c>
      <x:c r="M5077" s="77" t="str">
        <x:v>是</x:v>
      </x:c>
      <x:c r="N5077" s="77" t="str">
        <x:v>是</x:v>
      </x:c>
    </x:row>
    <x:row r="5078">
      <x:c r="A5078" s="77" t="str">
        <x:v>6231</x:v>
      </x:c>
      <x:c r="B5078" s="77" t="str">
        <x:v>系微</x:v>
      </x:c>
      <x:c r="C5078" s="125" t="n">
        <x:v>45931</x:v>
      </x:c>
      <x:c r="D5078" s="120" t="n">
        <x:v>106615</x:v>
      </x:c>
      <x:c r="E5078" s="120" t="n">
        <x:v>146593.44117188608</x:v>
      </x:c>
      <x:c r="F5078" s="120" t="n">
        <x:v>124309.95271157504</x:v>
      </x:c>
      <x:c r="G5078" s="120" t="n">
        <x:v>149069.38433414284</x:v>
      </x:c>
      <x:c r="H5078" s="119" t="n">
        <x:v>0.37497951668982865</x:v>
      </x:c>
      <x:c r="I5078" s="119" t="n">
        <x:f>IFERROR(ABS(F5078-D5078)/ABS(D5078),"")</x:f>
        <x:v>0.16597057366763626</x:v>
      </x:c>
      <x:c r="J5078" s="119" t="n">
        <x:f>IFERROR(ABS(G5078-D5078)/ABS(D5078),"")</x:f>
        <x:v>0.39820273258118316</x:v>
      </x:c>
      <x:c r="K5078" s="120" t="n">
        <x:f>E5078-D5078</x:f>
        <x:v>39978.44117188608</x:v>
      </x:c>
      <x:c r="L5078" s="77" t="str">
        <x:v>weighted_hybrid</x:v>
      </x:c>
      <x:c r="M5078" s="77" t="str">
        <x:v>是</x:v>
      </x:c>
      <x:c r="N5078" s="77" t="str">
        <x:v>是</x:v>
      </x:c>
    </x:row>
    <x:row r="5079">
      <x:c r="A5079" s="77" t="str">
        <x:v>6231</x:v>
      </x:c>
      <x:c r="B5079" s="77" t="str">
        <x:v>系微</x:v>
      </x:c>
      <x:c r="C5079" s="125" t="n">
        <x:v>45962</x:v>
      </x:c>
      <x:c r="D5079" s="120" t="n">
        <x:v>147005</x:v>
      </x:c>
      <x:c r="E5079" s="120" t="n">
        <x:v>110347.72539265756</x:v>
      </x:c>
      <x:c r="F5079" s="120" t="n">
        <x:v>119006.13043798076</x:v>
      </x:c>
      <x:c r="G5079" s="120" t="n">
        <x:v>109385.68038762166</x:v>
      </x:c>
      <x:c r="H5079" s="119" t="n">
        <x:v>0.24936073335833772</x:v>
      </x:c>
      <x:c r="I5079" s="119" t="n">
        <x:f>IFERROR(ABS(F5079-D5079)/ABS(D5079),"")</x:f>
        <x:v>0.19046202212182745</x:v>
      </x:c>
      <x:c r="J5079" s="119" t="n">
        <x:f>IFERROR(ABS(G5079-D5079)/ABS(D5079),"")</x:f>
        <x:v>0.25590503460683883</x:v>
      </x:c>
      <x:c r="K5079" s="120" t="n">
        <x:f>E5079-D5079</x:f>
        <x:v>-36657.274607342435</x:v>
      </x:c>
      <x:c r="L5079" s="77" t="str">
        <x:v>weighted_hybrid</x:v>
      </x:c>
      <x:c r="M5079" s="77" t="str">
        <x:v>是</x:v>
      </x:c>
      <x:c r="N5079" s="77" t="str">
        <x:v>是</x:v>
      </x:c>
    </x:row>
    <x:row r="5080">
      <x:c r="A5080" s="77" t="str">
        <x:v>6231</x:v>
      </x:c>
      <x:c r="B5080" s="77" t="str">
        <x:v>系微</x:v>
      </x:c>
      <x:c r="C5080" s="125" t="n">
        <x:v>45992</x:v>
      </x:c>
      <x:c r="D5080" s="120" t="n">
        <x:v>198125</x:v>
      </x:c>
      <x:c r="E5080" s="120" t="n">
        <x:v>166868.82454580496</x:v>
      </x:c>
      <x:c r="F5080" s="120" t="n">
        <x:v>202555.85530152192</x:v>
      </x:c>
      <x:c r="G5080" s="120" t="n">
        <x:v>162903.59890628085</x:v>
      </x:c>
      <x:c r="H5080" s="119" t="n">
        <x:v>0.15775987610950176</x:v>
      </x:c>
      <x:c r="I5080" s="119" t="n">
        <x:f>IFERROR(ABS(F5080-D5080)/ABS(D5080),"")</x:f>
        <x:v>0.02236393843039456</x:v>
      </x:c>
      <x:c r="J5080" s="119" t="n">
        <x:f>IFERROR(ABS(G5080-D5080)/ABS(D5080),"")</x:f>
        <x:v>0.1777736332806014</x:v>
      </x:c>
      <x:c r="K5080" s="120" t="n">
        <x:f>E5080-D5080</x:f>
        <x:v>-31256.175454195036</x:v>
      </x:c>
      <x:c r="L5080" s="77" t="str">
        <x:v>weighted_hybrid</x:v>
      </x:c>
      <x:c r="M5080" s="77" t="str">
        <x:v>是</x:v>
      </x:c>
      <x:c r="N5080" s="77" t="str">
        <x:v>是</x:v>
      </x:c>
    </x:row>
    <x:row r="5081">
      <x:c r="A5081" s="77" t="str">
        <x:v>6236</x:v>
      </x:c>
      <x:c r="B5081" s="77" t="str">
        <x:v>中湛</x:v>
      </x:c>
      <x:c r="C5081" s="125" t="n">
        <x:v>45658</x:v>
      </x:c>
      <x:c r="D5081" s="120" t="n">
        <x:v>4407</x:v>
      </x:c>
      <x:c r="E5081" s="120" t="n">
        <x:v>5032.76390349087</x:v>
      </x:c>
      <x:c r="F5081" s="120" t="n">
        <x:v>4394.719801120026</x:v>
      </x:c>
      <x:c r="G5081" s="120" t="n">
        <x:v>5103.657692643185</x:v>
      </x:c>
      <x:c r="H5081" s="119" t="n">
        <x:v>0.14199317074900608</x:v>
      </x:c>
      <x:c r="I5081" s="119" t="n">
        <x:f>IFERROR(ABS(F5081-D5081)/ABS(D5081),"")</x:f>
        <x:v>0.002786521189011526</x:v>
      </x:c>
      <x:c r="J5081" s="119" t="n">
        <x:f>IFERROR(ABS(G5081-D5081)/ABS(D5081),"")</x:f>
        <x:v>0.1580798031865635</x:v>
      </x:c>
      <x:c r="K5081" s="120" t="n">
        <x:f>E5081-D5081</x:f>
        <x:v>625.7639034908698</x:v>
      </x:c>
      <x:c r="L5081" s="77" t="str">
        <x:v>weighted_hybrid</x:v>
      </x:c>
      <x:c r="M5081" s="77" t="str">
        <x:v>是</x:v>
      </x:c>
      <x:c r="N5081" s="77" t="str">
        <x:v>是</x:v>
      </x:c>
    </x:row>
    <x:row r="5082">
      <x:c r="A5082" s="77" t="str">
        <x:v>6236</x:v>
      </x:c>
      <x:c r="B5082" s="77" t="str">
        <x:v>中湛</x:v>
      </x:c>
      <x:c r="C5082" s="125" t="n">
        <x:v>45689</x:v>
      </x:c>
      <x:c r="D5082" s="120" t="n">
        <x:v>3591</x:v>
      </x:c>
      <x:c r="E5082" s="120" t="n">
        <x:v>4476.556359565698</x:v>
      </x:c>
      <x:c r="F5082" s="120" t="n">
        <x:v>3351.023767948961</x:v>
      </x:c>
      <x:c r="G5082" s="120" t="n">
        <x:v>4601.615536412001</x:v>
      </x:c>
      <x:c r="H5082" s="119" t="n">
        <x:v>0.24660438862871</x:v>
      </x:c>
      <x:c r="I5082" s="119" t="n">
        <x:f>IFERROR(ABS(F5082-D5082)/ABS(D5082),"")</x:f>
        <x:v>0.06682713228934531</x:v>
      </x:c>
      <x:c r="J5082" s="119" t="n">
        <x:f>IFERROR(ABS(G5082-D5082)/ABS(D5082),"")</x:f>
        <x:v>0.2814301131751605</x:v>
      </x:c>
      <x:c r="K5082" s="120" t="n">
        <x:f>E5082-D5082</x:f>
        <x:v>885.5563595656977</x:v>
      </x:c>
      <x:c r="L5082" s="77" t="str">
        <x:v>weighted_hybrid</x:v>
      </x:c>
      <x:c r="M5082" s="77" t="str">
        <x:v>是</x:v>
      </x:c>
      <x:c r="N5082" s="77" t="str">
        <x:v>是</x:v>
      </x:c>
    </x:row>
    <x:row r="5083">
      <x:c r="A5083" s="77" t="str">
        <x:v>6236</x:v>
      </x:c>
      <x:c r="B5083" s="77" t="str">
        <x:v>中湛</x:v>
      </x:c>
      <x:c r="C5083" s="125" t="n">
        <x:v>45717</x:v>
      </x:c>
      <x:c r="D5083" s="120" t="n">
        <x:v>4113</x:v>
      </x:c>
      <x:c r="E5083" s="120" t="n">
        <x:v>3937.445056839976</x:v>
      </x:c>
      <x:c r="F5083" s="120" t="n">
        <x:v>3465.2063425362885</x:v>
      </x:c>
      <x:c r="G5083" s="120" t="n">
        <x:v>3989.916025095941</x:v>
      </x:c>
      <x:c r="H5083" s="119" t="n">
        <x:v>0.04268294265986479</x:v>
      </x:c>
      <x:c r="I5083" s="119" t="n">
        <x:f>IFERROR(ABS(F5083-D5083)/ABS(D5083),"")</x:f>
        <x:v>0.15749906575825712</x:v>
      </x:c>
      <x:c r="J5083" s="119" t="n">
        <x:f>IFERROR(ABS(G5083-D5083)/ABS(D5083),"")</x:f>
        <x:v>0.029925595648932355</x:v>
      </x:c>
      <x:c r="K5083" s="120" t="n">
        <x:f>E5083-D5083</x:f>
        <x:v>-175.55494316002387</x:v>
      </x:c>
      <x:c r="L5083" s="77" t="str">
        <x:v>weighted_hybrid</x:v>
      </x:c>
      <x:c r="M5083" s="77" t="str">
        <x:v>是</x:v>
      </x:c>
      <x:c r="N5083" s="77" t="str">
        <x:v>是</x:v>
      </x:c>
    </x:row>
    <x:row r="5084">
      <x:c r="A5084" s="77" t="str">
        <x:v>6236</x:v>
      </x:c>
      <x:c r="B5084" s="77" t="str">
        <x:v>中湛</x:v>
      </x:c>
      <x:c r="C5084" s="125" t="n">
        <x:v>45748</x:v>
      </x:c>
      <x:c r="D5084" s="120" t="n">
        <x:v>3151</x:v>
      </x:c>
      <x:c r="E5084" s="120" t="n">
        <x:v>4722.706585520555</x:v>
      </x:c>
      <x:c r="F5084" s="120" t="n">
        <x:v>4861.791307805089</x:v>
      </x:c>
      <x:c r="G5084" s="120" t="n">
        <x:v>4707.25272748894</x:v>
      </x:c>
      <x:c r="H5084" s="119" t="n">
        <x:v>0.4987961236180751</x:v>
      </x:c>
      <x:c r="I5084" s="119" t="n">
        <x:f>IFERROR(ABS(F5084-D5084)/ABS(D5084),"")</x:f>
        <x:v>0.5429359910520751</x:v>
      </x:c>
      <x:c r="J5084" s="119" t="n">
        <x:f>IFERROR(ABS(G5084-D5084)/ABS(D5084),"")</x:f>
        <x:v>0.49389169390318627</x:v>
      </x:c>
      <x:c r="K5084" s="120" t="n">
        <x:f>E5084-D5084</x:f>
        <x:v>1571.7065855205547</x:v>
      </x:c>
      <x:c r="L5084" s="77" t="str">
        <x:v>weighted_hybrid</x:v>
      </x:c>
      <x:c r="M5084" s="77" t="str">
        <x:v>是</x:v>
      </x:c>
      <x:c r="N5084" s="77" t="str">
        <x:v>是</x:v>
      </x:c>
    </x:row>
    <x:row r="5085">
      <x:c r="A5085" s="77" t="str">
        <x:v>6236</x:v>
      </x:c>
      <x:c r="B5085" s="77" t="str">
        <x:v>中湛</x:v>
      </x:c>
      <x:c r="C5085" s="125" t="n">
        <x:v>45778</x:v>
      </x:c>
      <x:c r="D5085" s="120" t="n">
        <x:v>2622</x:v>
      </x:c>
      <x:c r="E5085" s="120" t="n">
        <x:v>4289.613298783443</x:v>
      </x:c>
      <x:c r="F5085" s="120" t="n">
        <x:v>3968.10266968647</x:v>
      </x:c>
      <x:c r="G5085" s="120" t="n">
        <x:v>4325.33670201644</x:v>
      </x:c>
      <x:c r="H5085" s="119" t="n">
        <x:v>0.6360081231058133</x:v>
      </x:c>
      <x:c r="I5085" s="119" t="n">
        <x:f>IFERROR(ABS(F5085-D5085)/ABS(D5085),"")</x:f>
        <x:v>0.5133877458758467</x:v>
      </x:c>
      <x:c r="J5085" s="119" t="n">
        <x:f>IFERROR(ABS(G5085-D5085)/ABS(D5085),"")</x:f>
        <x:v>0.6496326094646986</x:v>
      </x:c>
      <x:c r="K5085" s="120" t="n">
        <x:f>E5085-D5085</x:f>
        <x:v>1667.6132987834426</x:v>
      </x:c>
      <x:c r="L5085" s="77" t="str">
        <x:v>weighted_hybrid</x:v>
      </x:c>
      <x:c r="M5085" s="77" t="str">
        <x:v>是</x:v>
      </x:c>
      <x:c r="N5085" s="77" t="str">
        <x:v>是</x:v>
      </x:c>
    </x:row>
    <x:row r="5086">
      <x:c r="A5086" s="77" t="str">
        <x:v>6236</x:v>
      </x:c>
      <x:c r="B5086" s="77" t="str">
        <x:v>中湛</x:v>
      </x:c>
      <x:c r="C5086" s="125" t="n">
        <x:v>45809</x:v>
      </x:c>
      <x:c r="D5086" s="120" t="n">
        <x:v>2485</x:v>
      </x:c>
      <x:c r="E5086" s="120" t="n">
        <x:v>3366.7689283886643</x:v>
      </x:c>
      <x:c r="F5086" s="120" t="n">
        <x:v>3221.616212885832</x:v>
      </x:c>
      <x:c r="G5086" s="120" t="n">
        <x:v>3382.897007888979</x:v>
      </x:c>
      <x:c r="H5086" s="119" t="n">
        <x:v>0.35483659090087094</x:v>
      </x:c>
      <x:c r="I5086" s="119" t="n">
        <x:f>IFERROR(ABS(F5086-D5086)/ABS(D5086),"")</x:f>
        <x:v>0.2964250353665319</x:v>
      </x:c>
      <x:c r="J5086" s="119" t="n">
        <x:f>IFERROR(ABS(G5086-D5086)/ABS(D5086),"")</x:f>
        <x:v>0.36132676373801964</x:v>
      </x:c>
      <x:c r="K5086" s="120" t="n">
        <x:f>E5086-D5086</x:f>
        <x:v>881.7689283886643</x:v>
      </x:c>
      <x:c r="L5086" s="77" t="str">
        <x:v>weighted_hybrid</x:v>
      </x:c>
      <x:c r="M5086" s="77" t="str">
        <x:v>是</x:v>
      </x:c>
      <x:c r="N5086" s="77" t="str">
        <x:v>是</x:v>
      </x:c>
    </x:row>
    <x:row r="5087">
      <x:c r="A5087" s="77" t="str">
        <x:v>6236</x:v>
      </x:c>
      <x:c r="B5087" s="77" t="str">
        <x:v>中湛</x:v>
      </x:c>
      <x:c r="C5087" s="125" t="n">
        <x:v>45839</x:v>
      </x:c>
      <x:c r="D5087" s="120" t="n">
        <x:v>2569</x:v>
      </x:c>
      <x:c r="E5087" s="120" t="n">
        <x:v>2148.9252764587704</x:v>
      </x:c>
      <x:c r="F5087" s="120" t="n">
        <x:v>3058.98783889178</x:v>
      </x:c>
      <x:c r="G5087" s="120" t="n">
        <x:v>2047.807213966214</x:v>
      </x:c>
      <x:c r="H5087" s="119" t="n">
        <x:v>0.16351682504524312</x:v>
      </x:c>
      <x:c r="I5087" s="119" t="n">
        <x:f>IFERROR(ABS(F5087-D5087)/ABS(D5087),"")</x:f>
        <x:v>0.19073096103222267</x:v>
      </x:c>
      <x:c r="J5087" s="119" t="n">
        <x:f>IFERROR(ABS(G5087-D5087)/ABS(D5087),"")</x:f>
        <x:v>0.20287769016496146</x:v>
      </x:c>
      <x:c r="K5087" s="120" t="n">
        <x:f>E5087-D5087</x:f>
        <x:v>-420.07472354122956</x:v>
      </x:c>
      <x:c r="L5087" s="77" t="str">
        <x:v>weighted_hybrid</x:v>
      </x:c>
      <x:c r="M5087" s="77" t="str">
        <x:v>是</x:v>
      </x:c>
      <x:c r="N5087" s="77" t="str">
        <x:v>是</x:v>
      </x:c>
    </x:row>
    <x:row r="5088">
      <x:c r="A5088" s="77" t="str">
        <x:v>6236</x:v>
      </x:c>
      <x:c r="B5088" s="77" t="str">
        <x:v>中湛</x:v>
      </x:c>
      <x:c r="C5088" s="125" t="n">
        <x:v>45870</x:v>
      </x:c>
      <x:c r="D5088" s="120" t="n">
        <x:v>2471</x:v>
      </x:c>
      <x:c r="E5088" s="120" t="n">
        <x:v>1930.2681074005693</x:v>
      </x:c>
      <x:c r="F5088" s="120" t="n">
        <x:v>2133.759925042418</x:v>
      </x:c>
      <x:c r="G5088" s="120" t="n">
        <x:v>1907.657905440364</x:v>
      </x:c>
      <x:c r="H5088" s="119" t="n">
        <x:v>0.21883119894756406</x:v>
      </x:c>
      <x:c r="I5088" s="119" t="n">
        <x:f>IFERROR(ABS(F5088-D5088)/ABS(D5088),"")</x:f>
        <x:v>0.13647918857044994</x:v>
      </x:c>
      <x:c r="J5088" s="119" t="n">
        <x:f>IFERROR(ABS(G5088-D5088)/ABS(D5088),"")</x:f>
        <x:v>0.2279814223227989</x:v>
      </x:c>
      <x:c r="K5088" s="120" t="n">
        <x:f>E5088-D5088</x:f>
        <x:v>-540.7318925994307</x:v>
      </x:c>
      <x:c r="L5088" s="77" t="str">
        <x:v>weighted_hybrid</x:v>
      </x:c>
      <x:c r="M5088" s="77" t="str">
        <x:v>是</x:v>
      </x:c>
      <x:c r="N5088" s="77" t="str">
        <x:v>是</x:v>
      </x:c>
    </x:row>
    <x:row r="5089">
      <x:c r="A5089" s="77" t="str">
        <x:v>6236</x:v>
      </x:c>
      <x:c r="B5089" s="77" t="str">
        <x:v>中湛</x:v>
      </x:c>
      <x:c r="C5089" s="125" t="n">
        <x:v>45901</x:v>
      </x:c>
      <x:c r="D5089" s="120" t="n">
        <x:v>2471</x:v>
      </x:c>
      <x:c r="E5089" s="120" t="n">
        <x:v>2497.9403219869923</x:v>
      </x:c>
      <x:c r="F5089" s="120" t="n">
        <x:v>1943.80369655834</x:v>
      </x:c>
      <x:c r="G5089" s="120" t="n">
        <x:v>2559.5110581457316</x:v>
      </x:c>
      <x:c r="H5089" s="119" t="n">
        <x:v>0.010902598942530284</x:v>
      </x:c>
      <x:c r="I5089" s="119" t="n">
        <x:f>IFERROR(ABS(F5089-D5089)/ABS(D5089),"")</x:f>
        <x:v>0.21335342106097122</x:v>
      </x:c>
      <x:c r="J5089" s="119" t="n">
        <x:f>IFERROR(ABS(G5089-D5089)/ABS(D5089),"")</x:f>
        <x:v>0.03581993449847494</x:v>
      </x:c>
      <x:c r="K5089" s="120" t="n">
        <x:f>E5089-D5089</x:f>
        <x:v>26.94032198699233</x:v>
      </x:c>
      <x:c r="L5089" s="77" t="str">
        <x:v>weighted_hybrid</x:v>
      </x:c>
      <x:c r="M5089" s="77" t="str">
        <x:v>是</x:v>
      </x:c>
      <x:c r="N5089" s="77" t="str">
        <x:v>是</x:v>
      </x:c>
    </x:row>
    <x:row r="5090">
      <x:c r="A5090" s="77" t="str">
        <x:v>6236</x:v>
      </x:c>
      <x:c r="B5090" s="77" t="str">
        <x:v>中湛</x:v>
      </x:c>
      <x:c r="C5090" s="125" t="n">
        <x:v>45931</x:v>
      </x:c>
      <x:c r="D5090" s="120" t="n">
        <x:v>2815</x:v>
      </x:c>
      <x:c r="E5090" s="120" t="n">
        <x:v>2610.683939937804</x:v>
      </x:c>
      <x:c r="F5090" s="120" t="n">
        <x:v>3031.5989072199254</x:v>
      </x:c>
      <x:c r="G5090" s="120" t="n">
        <x:v>2563.91561023979</x:v>
      </x:c>
      <x:c r="H5090" s="119" t="n">
        <x:v>0.07258119362777829</x:v>
      </x:c>
      <x:c r="I5090" s="119" t="n">
        <x:f>IFERROR(ABS(F5090-D5090)/ABS(D5090),"")</x:f>
        <x:v>0.07694454963407653</x:v>
      </x:c>
      <x:c r="J5090" s="119" t="n">
        <x:f>IFERROR(ABS(G5090-D5090)/ABS(D5090),"")</x:f>
        <x:v>0.0891951651013179</x:v>
      </x:c>
      <x:c r="K5090" s="120" t="n">
        <x:f>E5090-D5090</x:f>
        <x:v>-204.3160600621959</x:v>
      </x:c>
      <x:c r="L5090" s="77" t="str">
        <x:v>weighted_hybrid</x:v>
      </x:c>
      <x:c r="M5090" s="77" t="str">
        <x:v>是</x:v>
      </x:c>
      <x:c r="N5090" s="77" t="str">
        <x:v>是</x:v>
      </x:c>
    </x:row>
    <x:row r="5091">
      <x:c r="A5091" s="77" t="str">
        <x:v>6236</x:v>
      </x:c>
      <x:c r="B5091" s="77" t="str">
        <x:v>中湛</x:v>
      </x:c>
      <x:c r="C5091" s="125" t="n">
        <x:v>45962</x:v>
      </x:c>
      <x:c r="D5091" s="120" t="n">
        <x:v>2567</x:v>
      </x:c>
      <x:c r="E5091" s="120" t="n">
        <x:v>2867.791075146892</x:v>
      </x:c>
      <x:c r="F5091" s="120" t="n">
        <x:v>3212.792383391374</x:v>
      </x:c>
      <x:c r="G5091" s="120" t="n">
        <x:v>2829.4575964530604</x:v>
      </x:c>
      <x:c r="H5091" s="119" t="n">
        <x:v>0.11717611030264594</x:v>
      </x:c>
      <x:c r="I5091" s="119" t="n">
        <x:f>IFERROR(ABS(F5091-D5091)/ABS(D5091),"")</x:f>
        <x:v>0.2515747500550737</x:v>
      </x:c>
      <x:c r="J5091" s="119" t="n">
        <x:f>IFERROR(ABS(G5091-D5091)/ABS(D5091),"")</x:f>
        <x:v>0.1022429281079316</x:v>
      </x:c>
      <x:c r="K5091" s="120" t="n">
        <x:f>E5091-D5091</x:f>
        <x:v>300.7910751468921</x:v>
      </x:c>
      <x:c r="L5091" s="77" t="str">
        <x:v>weighted_hybrid</x:v>
      </x:c>
      <x:c r="M5091" s="77" t="str">
        <x:v>是</x:v>
      </x:c>
      <x:c r="N5091" s="77" t="str">
        <x:v>是</x:v>
      </x:c>
    </x:row>
    <x:row r="5092">
      <x:c r="A5092" s="77" t="str">
        <x:v>6236</x:v>
      </x:c>
      <x:c r="B5092" s="77" t="str">
        <x:v>中湛</x:v>
      </x:c>
      <x:c r="C5092" s="125" t="n">
        <x:v>45992</x:v>
      </x:c>
      <x:c r="D5092" s="120" t="n">
        <x:v>2883</x:v>
      </x:c>
      <x:c r="E5092" s="120" t="n">
        <x:v>2824.1757388746237</x:v>
      </x:c>
      <x:c r="F5092" s="120" t="n">
        <x:v>2329.69870671546</x:v>
      </x:c>
      <x:c r="G5092" s="120" t="n">
        <x:v>2879.117631336753</x:v>
      </x:c>
      <x:c r="H5092" s="119" t="n">
        <x:v>0.020403836672000117</x:v>
      </x:c>
      <x:c r="I5092" s="119" t="n">
        <x:f>IFERROR(ABS(F5092-D5092)/ABS(D5092),"")</x:f>
        <x:v>0.1919185894153798</x:v>
      </x:c>
      <x:c r="J5092" s="119" t="n">
        <x:f>IFERROR(ABS(G5092-D5092)/ABS(D5092),"")</x:f>
        <x:v>0.0013466419227356155</x:v>
      </x:c>
      <x:c r="K5092" s="120" t="n">
        <x:f>E5092-D5092</x:f>
        <x:v>-58.824261125376324</x:v>
      </x:c>
      <x:c r="L5092" s="77" t="str">
        <x:v>weighted_hybrid</x:v>
      </x:c>
      <x:c r="M5092" s="77" t="str">
        <x:v>是</x:v>
      </x:c>
      <x:c r="N5092" s="77" t="str">
        <x:v>是</x:v>
      </x:c>
    </x:row>
    <x:row r="5093">
      <x:c r="A5093" s="77" t="str">
        <x:v>6240</x:v>
      </x:c>
      <x:c r="B5093" s="77" t="str">
        <x:v>松崗</x:v>
      </x:c>
      <x:c r="C5093" s="125" t="n">
        <x:v>45658</x:v>
      </x:c>
      <x:c r="D5093" s="120" t="n">
        <x:v>3274</x:v>
      </x:c>
      <x:c r="E5093" s="120" t="n">
        <x:v>5382.820189183909</x:v>
      </x:c>
      <x:c r="F5093" s="120" t="n">
        <x:v>6715.241791249307</x:v>
      </x:c>
      <x:c r="G5093" s="120" t="n">
        <x:v>5234.773344509976</x:v>
      </x:c>
      <x:c r="H5093" s="119" t="n">
        <x:v>0.644111236769673</x:v>
      </x:c>
      <x:c r="I5093" s="119" t="n">
        <x:f>IFERROR(ABS(F5093-D5093)/ABS(D5093),"")</x:f>
        <x:v>1.0510817932954513</x:v>
      </x:c>
      <x:c r="J5093" s="119" t="n">
        <x:f>IFERROR(ABS(G5093-D5093)/ABS(D5093),"")</x:f>
        <x:v>0.5988922860445863</x:v>
      </x:c>
      <x:c r="K5093" s="120" t="n">
        <x:f>E5093-D5093</x:f>
        <x:v>2108.820189183909</x:v>
      </x:c>
      <x:c r="L5093" s="77" t="str">
        <x:v>weighted_hybrid</x:v>
      </x:c>
      <x:c r="M5093" s="77" t="str">
        <x:v>是</x:v>
      </x:c>
      <x:c r="N5093" s="77" t="str">
        <x:v>是</x:v>
      </x:c>
    </x:row>
    <x:row r="5094">
      <x:c r="A5094" s="77" t="str">
        <x:v>6240</x:v>
      </x:c>
      <x:c r="B5094" s="77" t="str">
        <x:v>松崗</x:v>
      </x:c>
      <x:c r="C5094" s="125" t="n">
        <x:v>45689</x:v>
      </x:c>
      <x:c r="D5094" s="120" t="n">
        <x:v>3240</x:v>
      </x:c>
      <x:c r="E5094" s="120" t="n">
        <x:v>4175.7609032272085</x:v>
      </x:c>
      <x:c r="F5094" s="120" t="n">
        <x:v>5445.912495556683</x:v>
      </x:c>
      <x:c r="G5094" s="120" t="n">
        <x:v>4034.632948523933</x:v>
      </x:c>
      <x:c r="H5094" s="119" t="n">
        <x:v>0.2888150935886446</x:v>
      </x:c>
      <x:c r="I5094" s="119" t="n">
        <x:f>IFERROR(ABS(F5094-D5094)/ABS(D5094),"")</x:f>
        <x:v>0.6808371899866306</x:v>
      </x:c>
      <x:c r="J5094" s="119" t="n">
        <x:f>IFERROR(ABS(G5094-D5094)/ABS(D5094),"")</x:f>
        <x:v>0.2452570828777571</x:v>
      </x:c>
      <x:c r="K5094" s="120" t="n">
        <x:f>E5094-D5094</x:f>
        <x:v>935.7609032272085</x:v>
      </x:c>
      <x:c r="L5094" s="77" t="str">
        <x:v>weighted_hybrid</x:v>
      </x:c>
      <x:c r="M5094" s="77" t="str">
        <x:v>是</x:v>
      </x:c>
      <x:c r="N5094" s="77" t="str">
        <x:v>是</x:v>
      </x:c>
    </x:row>
    <x:row r="5095">
      <x:c r="A5095" s="77" t="str">
        <x:v>6240</x:v>
      </x:c>
      <x:c r="B5095" s="77" t="str">
        <x:v>松崗</x:v>
      </x:c>
      <x:c r="C5095" s="125" t="n">
        <x:v>45717</x:v>
      </x:c>
      <x:c r="D5095" s="120" t="n">
        <x:v>3258</x:v>
      </x:c>
      <x:c r="E5095" s="120" t="n">
        <x:v>3239.2062320354557</x:v>
      </x:c>
      <x:c r="F5095" s="120" t="n">
        <x:v>3249.859149345058</x:v>
      </x:c>
      <x:c r="G5095" s="120" t="n">
        <x:v>3238.0225745566113</x:v>
      </x:c>
      <x:c r="H5095" s="119" t="n">
        <x:v>0.005768498454433474</x:v>
      </x:c>
      <x:c r="I5095" s="119" t="n">
        <x:f>IFERROR(ABS(F5095-D5095)/ABS(D5095),"")</x:f>
        <x:v>0.002498726413426002</x:v>
      </x:c>
      <x:c r="J5095" s="119" t="n">
        <x:f>IFERROR(ABS(G5095-D5095)/ABS(D5095),"")</x:f>
        <x:v>0.006131806458989782</x:v>
      </x:c>
      <x:c r="K5095" s="120" t="n">
        <x:f>E5095-D5095</x:f>
        <x:v>-18.79376796454426</x:v>
      </x:c>
      <x:c r="L5095" s="77" t="str">
        <x:v>weighted_hybrid</x:v>
      </x:c>
      <x:c r="M5095" s="77" t="str">
        <x:v>是</x:v>
      </x:c>
      <x:c r="N5095" s="77" t="str">
        <x:v>是</x:v>
      </x:c>
    </x:row>
    <x:row r="5096">
      <x:c r="A5096" s="77" t="str">
        <x:v>6240</x:v>
      </x:c>
      <x:c r="B5096" s="77" t="str">
        <x:v>松崗</x:v>
      </x:c>
      <x:c r="C5096" s="125" t="n">
        <x:v>45748</x:v>
      </x:c>
      <x:c r="D5096" s="120" t="n">
        <x:v>3234</x:v>
      </x:c>
      <x:c r="E5096" s="120" t="n">
        <x:v>3288.9976400527</x:v>
      </x:c>
      <x:c r="F5096" s="120" t="n">
        <x:v>3540.933971954291</x:v>
      </x:c>
      <x:c r="G5096" s="120" t="n">
        <x:v>3261.004714285856</x:v>
      </x:c>
      <x:c r="H5096" s="119" t="n">
        <x:v>0.017006072990939952</x:v>
      </x:c>
      <x:c r="I5096" s="119" t="n">
        <x:f>IFERROR(ABS(F5096-D5096)/ABS(D5096),"")</x:f>
        <x:v>0.09490846380775847</x:v>
      </x:c>
      <x:c r="J5096" s="119" t="n">
        <x:f>IFERROR(ABS(G5096-D5096)/ABS(D5096),"")</x:f>
        <x:v>0.008350251789071167</x:v>
      </x:c>
      <x:c r="K5096" s="120" t="n">
        <x:f>E5096-D5096</x:f>
        <x:v>54.99764005269981</x:v>
      </x:c>
      <x:c r="L5096" s="77" t="str">
        <x:v>weighted_hybrid</x:v>
      </x:c>
      <x:c r="M5096" s="77" t="str">
        <x:v>是</x:v>
      </x:c>
      <x:c r="N5096" s="77" t="str">
        <x:v>是</x:v>
      </x:c>
    </x:row>
    <x:row r="5097">
      <x:c r="A5097" s="77" t="str">
        <x:v>6240</x:v>
      </x:c>
      <x:c r="B5097" s="77" t="str">
        <x:v>松崗</x:v>
      </x:c>
      <x:c r="C5097" s="125" t="n">
        <x:v>45778</x:v>
      </x:c>
      <x:c r="D5097" s="120" t="n">
        <x:v>4602</x:v>
      </x:c>
      <x:c r="E5097" s="120" t="n">
        <x:v>3206.5376246421292</x:v>
      </x:c>
      <x:c r="F5097" s="120" t="n">
        <x:v>3084.333904634537</x:v>
      </x:c>
      <x:c r="G5097" s="120" t="n">
        <x:v>3220.115815754084</x:v>
      </x:c>
      <x:c r="H5097" s="119" t="n">
        <x:v>0.30322954701387894</x:v>
      </x:c>
      <x:c r="I5097" s="119" t="n">
        <x:f>IFERROR(ABS(F5097-D5097)/ABS(D5097),"")</x:f>
        <x:v>0.3297840276761111</x:v>
      </x:c>
      <x:c r="J5097" s="119" t="n">
        <x:f>IFERROR(ABS(G5097-D5097)/ABS(D5097),"")</x:f>
        <x:v>0.3002790491625198</x:v>
      </x:c>
      <x:c r="K5097" s="120" t="n">
        <x:f>E5097-D5097</x:f>
        <x:v>-1395.4623753578708</x:v>
      </x:c>
      <x:c r="L5097" s="77" t="str">
        <x:v>weighted_hybrid</x:v>
      </x:c>
      <x:c r="M5097" s="77" t="str">
        <x:v>是</x:v>
      </x:c>
      <x:c r="N5097" s="77" t="str">
        <x:v>是</x:v>
      </x:c>
    </x:row>
    <x:row r="5098">
      <x:c r="A5098" s="77" t="str">
        <x:v>6240</x:v>
      </x:c>
      <x:c r="B5098" s="77" t="str">
        <x:v>松崗</x:v>
      </x:c>
      <x:c r="C5098" s="125" t="n">
        <x:v>45809</x:v>
      </x:c>
      <x:c r="D5098" s="120" t="n">
        <x:v>4596</x:v>
      </x:c>
      <x:c r="E5098" s="120" t="n">
        <x:v>3860.425201069899</x:v>
      </x:c>
      <x:c r="F5098" s="120" t="n">
        <x:v>3927.5474877768247</x:v>
      </x:c>
      <x:c r="G5098" s="120" t="n">
        <x:v>3852.967169213574</x:v>
      </x:c>
      <x:c r="H5098" s="119" t="n">
        <x:v>0.1600467360596391</x:v>
      </x:c>
      <x:c r="I5098" s="119" t="n">
        <x:f>IFERROR(ABS(F5098-D5098)/ABS(D5098),"")</x:f>
        <x:v>0.14544223503550377</x:v>
      </x:c>
      <x:c r="J5098" s="119" t="n">
        <x:f>IFERROR(ABS(G5098-D5098)/ABS(D5098),"")</x:f>
        <x:v>0.16166945839565405</x:v>
      </x:c>
      <x:c r="K5098" s="120" t="n">
        <x:f>E5098-D5098</x:f>
        <x:v>-735.5747989301012</x:v>
      </x:c>
      <x:c r="L5098" s="77" t="str">
        <x:v>weighted_hybrid</x:v>
      </x:c>
      <x:c r="M5098" s="77" t="str">
        <x:v>是</x:v>
      </x:c>
      <x:c r="N5098" s="77" t="str">
        <x:v>是</x:v>
      </x:c>
    </x:row>
    <x:row r="5099">
      <x:c r="A5099" s="77" t="str">
        <x:v>6240</x:v>
      </x:c>
      <x:c r="B5099" s="77" t="str">
        <x:v>松崗</x:v>
      </x:c>
      <x:c r="C5099" s="125" t="n">
        <x:v>45839</x:v>
      </x:c>
      <x:c r="D5099" s="120" t="n">
        <x:v>4071</x:v>
      </x:c>
      <x:c r="E5099" s="120" t="n">
        <x:v>7024.690530115902</x:v>
      </x:c>
      <x:c r="F5099" s="120" t="n">
        <x:v>9639.43578923432</x:v>
      </x:c>
      <x:c r="G5099" s="120" t="n">
        <x:v>6734.163279102744</x:v>
      </x:c>
      <x:c r="H5099" s="119" t="n">
        <x:v>0.7255442225782123</x:v>
      </x:c>
      <x:c r="I5099" s="119" t="n">
        <x:f>IFERROR(ABS(F5099-D5099)/ABS(D5099),"")</x:f>
        <x:v>1.3678299654223334</x:v>
      </x:c>
      <x:c r="J5099" s="119" t="n">
        <x:f>IFERROR(ABS(G5099-D5099)/ABS(D5099),"")</x:f>
        <x:v>0.6541791400399765</x:v>
      </x:c>
      <x:c r="K5099" s="120" t="n">
        <x:f>E5099-D5099</x:f>
        <x:v>2953.690530115902</x:v>
      </x:c>
      <x:c r="L5099" s="77" t="str">
        <x:v>weighted_hybrid</x:v>
      </x:c>
      <x:c r="M5099" s="77" t="str">
        <x:v>是</x:v>
      </x:c>
      <x:c r="N5099" s="77" t="str">
        <x:v>是</x:v>
      </x:c>
    </x:row>
    <x:row r="5100">
      <x:c r="A5100" s="77" t="str">
        <x:v>6240</x:v>
      </x:c>
      <x:c r="B5100" s="77" t="str">
        <x:v>松崗</x:v>
      </x:c>
      <x:c r="C5100" s="125" t="n">
        <x:v>45870</x:v>
      </x:c>
      <x:c r="D5100" s="120" t="n">
        <x:v>4020</x:v>
      </x:c>
      <x:c r="E5100" s="120" t="n">
        <x:v>4195.089131089748</x:v>
      </x:c>
      <x:c r="F5100" s="120" t="n">
        <x:v>2797.725346238344</x:v>
      </x:c>
      <x:c r="G5100" s="120" t="n">
        <x:v>4350.3517738510145</x:v>
      </x:c>
      <x:c r="H5100" s="119" t="n">
        <x:v>0.043554510221330285</x:v>
      </x:c>
      <x:c r="I5100" s="119" t="n">
        <x:f>IFERROR(ABS(F5100-D5100)/ABS(D5100),"")</x:f>
        <x:v>0.3040484213337452</x:v>
      </x:c>
      <x:c r="J5100" s="119" t="n">
        <x:f>IFERROR(ABS(G5100-D5100)/ABS(D5100),"")</x:f>
        <x:v>0.08217705817189416</x:v>
      </x:c>
      <x:c r="K5100" s="120" t="n">
        <x:f>E5100-D5100</x:f>
        <x:v>175.08913108974775</x:v>
      </x:c>
      <x:c r="L5100" s="77" t="str">
        <x:v>weighted_hybrid</x:v>
      </x:c>
      <x:c r="M5100" s="77" t="str">
        <x:v>是</x:v>
      </x:c>
      <x:c r="N5100" s="77" t="str">
        <x:v>是</x:v>
      </x:c>
    </x:row>
    <x:row r="5101">
      <x:c r="A5101" s="77" t="str">
        <x:v>6240</x:v>
      </x:c>
      <x:c r="B5101" s="77" t="str">
        <x:v>松崗</x:v>
      </x:c>
      <x:c r="C5101" s="125" t="n">
        <x:v>45901</x:v>
      </x:c>
      <x:c r="D5101" s="120" t="n">
        <x:v>4100</x:v>
      </x:c>
      <x:c r="E5101" s="120" t="n">
        <x:v>4048.6844034169717</x:v>
      </x:c>
      <x:c r="F5101" s="120" t="n">
        <x:v>3346.8726984217974</x:v>
      </x:c>
      <x:c r="G5101" s="120" t="n">
        <x:v>4126.663481749769</x:v>
      </x:c>
      <x:c r="H5101" s="119" t="n">
        <x:v>0.012515999166592271</x:v>
      </x:c>
      <x:c r="I5101" s="119" t="n">
        <x:f>IFERROR(ABS(F5101-D5101)/ABS(D5101),"")</x:f>
        <x:v>0.18368958575078112</x:v>
      </x:c>
      <x:c r="J5101" s="119" t="n">
        <x:f>IFERROR(ABS(G5101-D5101)/ABS(D5101),"")</x:f>
        <x:v>0.006503288231650935</x:v>
      </x:c>
      <x:c r="K5101" s="120" t="n">
        <x:f>E5101-D5101</x:f>
        <x:v>-51.31559658302831</x:v>
      </x:c>
      <x:c r="L5101" s="77" t="str">
        <x:v>weighted_hybrid</x:v>
      </x:c>
      <x:c r="M5101" s="77" t="str">
        <x:v>是</x:v>
      </x:c>
      <x:c r="N5101" s="77" t="str">
        <x:v>是</x:v>
      </x:c>
    </x:row>
    <x:row r="5102">
      <x:c r="A5102" s="77" t="str">
        <x:v>6240</x:v>
      </x:c>
      <x:c r="B5102" s="77" t="str">
        <x:v>松崗</x:v>
      </x:c>
      <x:c r="C5102" s="125" t="n">
        <x:v>45931</x:v>
      </x:c>
      <x:c r="D5102" s="120" t="n">
        <x:v>4901</x:v>
      </x:c>
      <x:c r="E5102" s="120" t="n">
        <x:v>4085.524783538688</x:v>
      </x:c>
      <x:c r="F5102" s="120" t="n">
        <x:v>4925.494890519995</x:v>
      </x:c>
      <x:c r="G5102" s="120" t="n">
        <x:v>3992.194771651876</x:v>
      </x:c>
      <x:c r="H5102" s="119" t="n">
        <x:v>0.1663895565111838</x:v>
      </x:c>
      <x:c r="I5102" s="119" t="n">
        <x:f>IFERROR(ABS(F5102-D5102)/ABS(D5102),"")</x:f>
        <x:v>0.0049979372617823615</x:v>
      </x:c>
      <x:c r="J5102" s="119" t="n">
        <x:f>IFERROR(ABS(G5102-D5102)/ABS(D5102),"")</x:f>
        <x:v>0.18543261137484673</x:v>
      </x:c>
      <x:c r="K5102" s="120" t="n">
        <x:f>E5102-D5102</x:f>
        <x:v>-815.4752164613119</x:v>
      </x:c>
      <x:c r="L5102" s="77" t="str">
        <x:v>weighted_hybrid</x:v>
      </x:c>
      <x:c r="M5102" s="77" t="str">
        <x:v>是</x:v>
      </x:c>
      <x:c r="N5102" s="77" t="str">
        <x:v>是</x:v>
      </x:c>
    </x:row>
    <x:row r="5103">
      <x:c r="A5103" s="77" t="str">
        <x:v>6240</x:v>
      </x:c>
      <x:c r="B5103" s="77" t="str">
        <x:v>松崗</x:v>
      </x:c>
      <x:c r="C5103" s="125" t="n">
        <x:v>45962</x:v>
      </x:c>
      <x:c r="D5103" s="120" t="n">
        <x:v>5045</x:v>
      </x:c>
      <x:c r="E5103" s="120" t="n">
        <x:v>4345.228509334266</x:v>
      </x:c>
      <x:c r="F5103" s="120" t="n">
        <x:v>3761.0994156687575</x:v>
      </x:c>
      <x:c r="G5103" s="120" t="n">
        <x:v>4410.131741963767</x:v>
      </x:c>
      <x:c r="H5103" s="119" t="n">
        <x:v>0.1387059446314636</x:v>
      </x:c>
      <x:c r="I5103" s="119" t="n">
        <x:f>IFERROR(ABS(F5103-D5103)/ABS(D5103),"")</x:f>
        <x:v>0.2544897094809202</x:v>
      </x:c>
      <x:c r="J5103" s="119" t="n">
        <x:f>IFERROR(ABS(G5103-D5103)/ABS(D5103),"")</x:f>
        <x:v>0.12584108187041285</x:v>
      </x:c>
      <x:c r="K5103" s="120" t="n">
        <x:f>E5103-D5103</x:f>
        <x:v>-699.7714906657338</x:v>
      </x:c>
      <x:c r="L5103" s="77" t="str">
        <x:v>weighted_hybrid</x:v>
      </x:c>
      <x:c r="M5103" s="77" t="str">
        <x:v>是</x:v>
      </x:c>
      <x:c r="N5103" s="77" t="str">
        <x:v>是</x:v>
      </x:c>
    </x:row>
    <x:row r="5104">
      <x:c r="A5104" s="77" t="str">
        <x:v>6240</x:v>
      </x:c>
      <x:c r="B5104" s="77" t="str">
        <x:v>松崗</x:v>
      </x:c>
      <x:c r="C5104" s="125" t="n">
        <x:v>45992</x:v>
      </x:c>
      <x:c r="D5104" s="120" t="n">
        <x:v>5397</x:v>
      </x:c>
      <x:c r="E5104" s="120" t="n">
        <x:v>8102.873765227371</x:v>
      </x:c>
      <x:c r="F5104" s="120" t="n">
        <x:v>7124.777477856087</x:v>
      </x:c>
      <x:c r="G5104" s="120" t="n">
        <x:v>8211.551130490847</x:v>
      </x:c>
      <x:c r="H5104" s="119" t="n">
        <x:v>0.5013662711186532</x:v>
      </x:c>
      <x:c r="I5104" s="119" t="n">
        <x:f>IFERROR(ABS(F5104-D5104)/ABS(D5104),"")</x:f>
        <x:v>0.3201366458877315</x:v>
      </x:c>
      <x:c r="J5104" s="119" t="n">
        <x:f>IFERROR(ABS(G5104-D5104)/ABS(D5104),"")</x:f>
        <x:v>0.5215028961443111</x:v>
      </x:c>
      <x:c r="K5104" s="120" t="n">
        <x:f>E5104-D5104</x:f>
        <x:v>2705.873765227371</x:v>
      </x:c>
      <x:c r="L5104" s="77" t="str">
        <x:v>weighted_hybrid</x:v>
      </x:c>
      <x:c r="M5104" s="77" t="str">
        <x:v>是</x:v>
      </x:c>
      <x:c r="N5104" s="77" t="str">
        <x:v>是</x:v>
      </x:c>
    </x:row>
    <x:row r="5105">
      <x:c r="A5105" s="77" t="str">
        <x:v>6259</x:v>
      </x:c>
      <x:c r="B5105" s="77" t="str">
        <x:v>百徽</x:v>
      </x:c>
      <x:c r="C5105" s="125" t="n">
        <x:v>45658</x:v>
      </x:c>
      <x:c r="D5105" s="120" t="n">
        <x:v>30928</x:v>
      </x:c>
      <x:c r="E5105" s="120" t="n">
        <x:v>33465.44819097648</x:v>
      </x:c>
      <x:c r="F5105" s="120" t="n">
        <x:v>29058.25283011989</x:v>
      </x:c>
      <x:c r="G5105" s="120" t="n">
        <x:v>33955.13656440499</x:v>
      </x:c>
      <x:c r="H5105" s="119" t="n">
        <x:v>0.08204372060839628</x:v>
      </x:c>
      <x:c r="I5105" s="119" t="n">
        <x:f>IFERROR(ABS(F5105-D5105)/ABS(D5105),"")</x:f>
        <x:v>0.060454836066997836</x:v>
      </x:c>
      <x:c r="J5105" s="119" t="n">
        <x:f>IFERROR(ABS(G5105-D5105)/ABS(D5105),"")</x:f>
        <x:v>0.09787689357232887</x:v>
      </x:c>
      <x:c r="K5105" s="120" t="n">
        <x:f>E5105-D5105</x:f>
        <x:v>2537.44819097648</x:v>
      </x:c>
      <x:c r="L5105" s="77" t="str">
        <x:v>weighted_hybrid</x:v>
      </x:c>
      <x:c r="M5105" s="77" t="str">
        <x:v>是</x:v>
      </x:c>
      <x:c r="N5105" s="77" t="str">
        <x:v>是</x:v>
      </x:c>
    </x:row>
    <x:row r="5106">
      <x:c r="A5106" s="77" t="str">
        <x:v>6259</x:v>
      </x:c>
      <x:c r="B5106" s="77" t="str">
        <x:v>百徽</x:v>
      </x:c>
      <x:c r="C5106" s="125" t="n">
        <x:v>45689</x:v>
      </x:c>
      <x:c r="D5106" s="120" t="n">
        <x:v>30955</x:v>
      </x:c>
      <x:c r="E5106" s="120" t="n">
        <x:v>22748.501353403833</x:v>
      </x:c>
      <x:c r="F5106" s="120" t="n">
        <x:v>21567.929939222173</x:v>
      </x:c>
      <x:c r="G5106" s="120" t="n">
        <x:v>22879.675954979575</x:v>
      </x:c>
      <x:c r="H5106" s="119" t="n">
        <x:v>0.26511060076227316</x:v>
      </x:c>
      <x:c r="I5106" s="119" t="n">
        <x:f>IFERROR(ABS(F5106-D5106)/ABS(D5106),"")</x:f>
        <x:v>0.3032489116710653</x:v>
      </x:c>
      <x:c r="J5106" s="119" t="n">
        <x:f>IFERROR(ABS(G5106-D5106)/ABS(D5106),"")</x:f>
        <x:v>0.26087301066129626</x:v>
      </x:c>
      <x:c r="K5106" s="120" t="n">
        <x:f>E5106-D5106</x:f>
        <x:v>-8206.498646596167</x:v>
      </x:c>
      <x:c r="L5106" s="77" t="str">
        <x:v>weighted_hybrid</x:v>
      </x:c>
      <x:c r="M5106" s="77" t="str">
        <x:v>是</x:v>
      </x:c>
      <x:c r="N5106" s="77" t="str">
        <x:v>是</x:v>
      </x:c>
    </x:row>
    <x:row r="5107">
      <x:c r="A5107" s="77" t="str">
        <x:v>6259</x:v>
      </x:c>
      <x:c r="B5107" s="77" t="str">
        <x:v>百徽</x:v>
      </x:c>
      <x:c r="C5107" s="125" t="n">
        <x:v>45717</x:v>
      </x:c>
      <x:c r="D5107" s="120" t="n">
        <x:v>51155</x:v>
      </x:c>
      <x:c r="E5107" s="120" t="n">
        <x:v>31422.32630622003</x:v>
      </x:c>
      <x:c r="F5107" s="120" t="n">
        <x:v>40587.20875877842</x:v>
      </x:c>
      <x:c r="G5107" s="120" t="n">
        <x:v>30404.00603371354</x:v>
      </x:c>
      <x:c r="H5107" s="119" t="n">
        <x:v>0.3857428148525065</x:v>
      </x:c>
      <x:c r="I5107" s="119" t="n">
        <x:f>IFERROR(ABS(F5107-D5107)/ABS(D5107),"")</x:f>
        <x:v>0.20658374042071315</x:v>
      </x:c>
      <x:c r="J5107" s="119" t="n">
        <x:f>IFERROR(ABS(G5107-D5107)/ABS(D5107),"")</x:f>
        <x:v>0.40564937867826134</x:v>
      </x:c>
      <x:c r="K5107" s="120" t="n">
        <x:f>E5107-D5107</x:f>
        <x:v>-19732.67369377997</x:v>
      </x:c>
      <x:c r="L5107" s="77" t="str">
        <x:v>weighted_hybrid</x:v>
      </x:c>
      <x:c r="M5107" s="77" t="str">
        <x:v>是</x:v>
      </x:c>
      <x:c r="N5107" s="77" t="str">
        <x:v>是</x:v>
      </x:c>
    </x:row>
    <x:row r="5108">
      <x:c r="A5108" s="77" t="str">
        <x:v>6259</x:v>
      </x:c>
      <x:c r="B5108" s="77" t="str">
        <x:v>百徽</x:v>
      </x:c>
      <x:c r="C5108" s="125" t="n">
        <x:v>45748</x:v>
      </x:c>
      <x:c r="D5108" s="120" t="n">
        <x:v>48506</x:v>
      </x:c>
      <x:c r="E5108" s="120" t="n">
        <x:v>52852.722108195194</x:v>
      </x:c>
      <x:c r="F5108" s="120" t="n">
        <x:v>51513.82052594623</x:v>
      </x:c>
      <x:c r="G5108" s="120" t="n">
        <x:v>53001.4889506673</x:v>
      </x:c>
      <x:c r="H5108" s="119" t="n">
        <x:v>0.08961205022461538</x:v>
      </x:c>
      <x:c r="I5108" s="119" t="n">
        <x:f>IFERROR(ABS(F5108-D5108)/ABS(D5108),"")</x:f>
        <x:v>0.06200924681371844</x:v>
      </x:c>
      <x:c r="J5108" s="119" t="n">
        <x:f>IFERROR(ABS(G5108-D5108)/ABS(D5108),"")</x:f>
        <x:v>0.09267902838138166</x:v>
      </x:c>
      <x:c r="K5108" s="120" t="n">
        <x:f>E5108-D5108</x:f>
        <x:v>4346.722108195194</x:v>
      </x:c>
      <x:c r="L5108" s="77" t="str">
        <x:v>weighted_hybrid</x:v>
      </x:c>
      <x:c r="M5108" s="77" t="str">
        <x:v>是</x:v>
      </x:c>
      <x:c r="N5108" s="77" t="str">
        <x:v>是</x:v>
      </x:c>
    </x:row>
    <x:row r="5109">
      <x:c r="A5109" s="77" t="str">
        <x:v>6259</x:v>
      </x:c>
      <x:c r="B5109" s="77" t="str">
        <x:v>百徽</x:v>
      </x:c>
      <x:c r="C5109" s="125" t="n">
        <x:v>45778</x:v>
      </x:c>
      <x:c r="D5109" s="120" t="n">
        <x:v>44697</x:v>
      </x:c>
      <x:c r="E5109" s="120" t="n">
        <x:v>46704.2499424414</x:v>
      </x:c>
      <x:c r="F5109" s="120" t="n">
        <x:v>51636.238741368026</x:v>
      </x:c>
      <x:c r="G5109" s="120" t="n">
        <x:v>46156.25118700511</x:v>
      </x:c>
      <x:c r="H5109" s="119" t="n">
        <x:v>0.04490793436788595</x:v>
      </x:c>
      <x:c r="I5109" s="119" t="n">
        <x:f>IFERROR(ABS(F5109-D5109)/ABS(D5109),"")</x:f>
        <x:v>0.15525065980643055</x:v>
      </x:c>
      <x:c r="J5109" s="119" t="n">
        <x:f>IFERROR(ABS(G5109-D5109)/ABS(D5109),"")</x:f>
        <x:v>0.03264763154138106</x:v>
      </x:c>
      <x:c r="K5109" s="120" t="n">
        <x:f>E5109-D5109</x:f>
        <x:v>2007.2499424413982</x:v>
      </x:c>
      <x:c r="L5109" s="77" t="str">
        <x:v>weighted_hybrid</x:v>
      </x:c>
      <x:c r="M5109" s="77" t="str">
        <x:v>是</x:v>
      </x:c>
      <x:c r="N5109" s="77" t="str">
        <x:v>是</x:v>
      </x:c>
    </x:row>
    <x:row r="5110">
      <x:c r="A5110" s="77" t="str">
        <x:v>6259</x:v>
      </x:c>
      <x:c r="B5110" s="77" t="str">
        <x:v>百徽</x:v>
      </x:c>
      <x:c r="C5110" s="125" t="n">
        <x:v>45809</x:v>
      </x:c>
      <x:c r="D5110" s="120" t="n">
        <x:v>40345</x:v>
      </x:c>
      <x:c r="E5110" s="120" t="n">
        <x:v>48300.88312459356</x:v>
      </x:c>
      <x:c r="F5110" s="120" t="n">
        <x:v>43711.12064816215</x:v>
      </x:c>
      <x:c r="G5110" s="120" t="n">
        <x:v>48810.85673308593</x:v>
      </x:c>
      <x:c r="H5110" s="119" t="n">
        <x:v>0.197196260369155</x:v>
      </x:c>
      <x:c r="I5110" s="119" t="n">
        <x:f>IFERROR(ABS(F5110-D5110)/ABS(D5110),"")</x:f>
        <x:v>0.08343340310229641</x:v>
      </x:c>
      <x:c r="J5110" s="119" t="n">
        <x:f>IFERROR(ABS(G5110-D5110)/ABS(D5110),"")</x:f>
        <x:v>0.20983657784325022</x:v>
      </x:c>
      <x:c r="K5110" s="120" t="n">
        <x:f>E5110-D5110</x:f>
        <x:v>7955.883124593558</x:v>
      </x:c>
      <x:c r="L5110" s="77" t="str">
        <x:v>weighted_hybrid</x:v>
      </x:c>
      <x:c r="M5110" s="77" t="str">
        <x:v>是</x:v>
      </x:c>
      <x:c r="N5110" s="77" t="str">
        <x:v>是</x:v>
      </x:c>
    </x:row>
    <x:row r="5111">
      <x:c r="A5111" s="77" t="str">
        <x:v>6259</x:v>
      </x:c>
      <x:c r="B5111" s="77" t="str">
        <x:v>百徽</x:v>
      </x:c>
      <x:c r="C5111" s="125" t="n">
        <x:v>45839</x:v>
      </x:c>
      <x:c r="D5111" s="120" t="n">
        <x:v>38708</x:v>
      </x:c>
      <x:c r="E5111" s="120" t="n">
        <x:v>45989.758412355994</x:v>
      </x:c>
      <x:c r="F5111" s="120" t="n">
        <x:v>41753.59253465143</x:v>
      </x:c>
      <x:c r="G5111" s="120" t="n">
        <x:v>46460.44350987873</x:v>
      </x:c>
      <x:c r="H5111" s="119" t="n">
        <x:v>0.18812024419644502</x:v>
      </x:c>
      <x:c r="I5111" s="119" t="n">
        <x:f>IFERROR(ABS(F5111-D5111)/ABS(D5111),"")</x:f>
        <x:v>0.07868121666455066</x:v>
      </x:c>
      <x:c r="J5111" s="119" t="n">
        <x:f>IFERROR(ABS(G5111-D5111)/ABS(D5111),"")</x:f>
        <x:v>0.20028013614443343</x:v>
      </x:c>
      <x:c r="K5111" s="120" t="n">
        <x:f>E5111-D5111</x:f>
        <x:v>7281.758412355994</x:v>
      </x:c>
      <x:c r="L5111" s="77" t="str">
        <x:v>weighted_hybrid</x:v>
      </x:c>
      <x:c r="M5111" s="77" t="str">
        <x:v>是</x:v>
      </x:c>
      <x:c r="N5111" s="77" t="str">
        <x:v>是</x:v>
      </x:c>
    </x:row>
    <x:row r="5112">
      <x:c r="A5112" s="77" t="str">
        <x:v>6259</x:v>
      </x:c>
      <x:c r="B5112" s="77" t="str">
        <x:v>百徽</x:v>
      </x:c>
      <x:c r="C5112" s="125" t="n">
        <x:v>45870</x:v>
      </x:c>
      <x:c r="D5112" s="120" t="n">
        <x:v>34604</x:v>
      </x:c>
      <x:c r="E5112" s="120" t="n">
        <x:v>40484.436964171204</x:v>
      </x:c>
      <x:c r="F5112" s="120" t="n">
        <x:v>42541.514714277495</x:v>
      </x:c>
      <x:c r="G5112" s="120" t="n">
        <x:v>40255.872769714944</x:v>
      </x:c>
      <x:c r="H5112" s="119" t="n">
        <x:v>0.1699351798685471</x:v>
      </x:c>
      <x:c r="I5112" s="119" t="n">
        <x:f>IFERROR(ABS(F5112-D5112)/ABS(D5112),"")</x:f>
        <x:v>0.22938142163557668</x:v>
      </x:c>
      <x:c r="J5112" s="119" t="n">
        <x:f>IFERROR(ABS(G5112-D5112)/ABS(D5112),"")</x:f>
        <x:v>0.16333004189443256</x:v>
      </x:c>
      <x:c r="K5112" s="120" t="n">
        <x:f>E5112-D5112</x:f>
        <x:v>5880.436964171204</x:v>
      </x:c>
      <x:c r="L5112" s="77" t="str">
        <x:v>weighted_hybrid</x:v>
      </x:c>
      <x:c r="M5112" s="77" t="str">
        <x:v>是</x:v>
      </x:c>
      <x:c r="N5112" s="77" t="str">
        <x:v>是</x:v>
      </x:c>
    </x:row>
    <x:row r="5113">
      <x:c r="A5113" s="77" t="str">
        <x:v>6259</x:v>
      </x:c>
      <x:c r="B5113" s="77" t="str">
        <x:v>百徽</x:v>
      </x:c>
      <x:c r="C5113" s="125" t="n">
        <x:v>45901</x:v>
      </x:c>
      <x:c r="D5113" s="120" t="n">
        <x:v>30300</x:v>
      </x:c>
      <x:c r="E5113" s="120" t="n">
        <x:v>33838.41012584396</x:v>
      </x:c>
      <x:c r="F5113" s="120" t="n">
        <x:v>31665.957266404817</x:v>
      </x:c>
      <x:c r="G5113" s="120" t="n">
        <x:v>34079.79377689275</x:v>
      </x:c>
      <x:c r="H5113" s="119" t="n">
        <x:v>0.11677921207405814</x:v>
      </x:c>
      <x:c r="I5113" s="119" t="n">
        <x:f>IFERROR(ABS(F5113-D5113)/ABS(D5113),"")</x:f>
        <x:v>0.045081097901149086</x:v>
      </x:c>
      <x:c r="J5113" s="119" t="n">
        <x:f>IFERROR(ABS(G5113-D5113)/ABS(D5113),"")</x:f>
        <x:v>0.12474566920438124</x:v>
      </x:c>
      <x:c r="K5113" s="120" t="n">
        <x:f>E5113-D5113</x:f>
        <x:v>3538.4101258439623</x:v>
      </x:c>
      <x:c r="L5113" s="77" t="str">
        <x:v>weighted_hybrid</x:v>
      </x:c>
      <x:c r="M5113" s="77" t="str">
        <x:v>是</x:v>
      </x:c>
      <x:c r="N5113" s="77" t="str">
        <x:v>是</x:v>
      </x:c>
    </x:row>
    <x:row r="5114">
      <x:c r="A5114" s="77" t="str">
        <x:v>6259</x:v>
      </x:c>
      <x:c r="B5114" s="77" t="str">
        <x:v>百徽</x:v>
      </x:c>
      <x:c r="C5114" s="125" t="n">
        <x:v>45931</x:v>
      </x:c>
      <x:c r="D5114" s="120" t="n">
        <x:v>30620</x:v>
      </x:c>
      <x:c r="E5114" s="120" t="n">
        <x:v>27657.961645801184</x:v>
      </x:c>
      <x:c r="F5114" s="120" t="n">
        <x:v>33388.242350765824</x:v>
      </x:c>
      <x:c r="G5114" s="120" t="n">
        <x:v>27021.263789694</x:v>
      </x:c>
      <x:c r="H5114" s="119" t="n">
        <x:v>0.09673541326580065</x:v>
      </x:c>
      <x:c r="I5114" s="119" t="n">
        <x:f>IFERROR(ABS(F5114-D5114)/ABS(D5114),"")</x:f>
        <x:v>0.09040634718373038</x:v>
      </x:c>
      <x:c r="J5114" s="119" t="n">
        <x:f>IFERROR(ABS(G5114-D5114)/ABS(D5114),"")</x:f>
        <x:v>0.11752894220463751</x:v>
      </x:c>
      <x:c r="K5114" s="120" t="n">
        <x:f>E5114-D5114</x:f>
        <x:v>-2962.038354198816</x:v>
      </x:c>
      <x:c r="L5114" s="77" t="str">
        <x:v>weighted_hybrid</x:v>
      </x:c>
      <x:c r="M5114" s="77" t="str">
        <x:v>是</x:v>
      </x:c>
      <x:c r="N5114" s="77" t="str">
        <x:v>是</x:v>
      </x:c>
    </x:row>
    <x:row r="5115">
      <x:c r="A5115" s="77" t="str">
        <x:v>6259</x:v>
      </x:c>
      <x:c r="B5115" s="77" t="str">
        <x:v>百徽</x:v>
      </x:c>
      <x:c r="C5115" s="125" t="n">
        <x:v>45962</x:v>
      </x:c>
      <x:c r="D5115" s="120" t="n">
        <x:v>41187</x:v>
      </x:c>
      <x:c r="E5115" s="120" t="n">
        <x:v>32615.89983191368</x:v>
      </x:c>
      <x:c r="F5115" s="120" t="n">
        <x:v>38159.96024461093</x:v>
      </x:c>
      <x:c r="G5115" s="120" t="n">
        <x:v>31999.893119391763</x:v>
      </x:c>
      <x:c r="H5115" s="119" t="n">
        <x:v>0.20810207512288634</x:v>
      </x:c>
      <x:c r="I5115" s="119" t="n">
        <x:f>IFERROR(ABS(F5115-D5115)/ABS(D5115),"")</x:f>
        <x:v>0.07349502890205824</x:v>
      </x:c>
      <x:c r="J5115" s="119" t="n">
        <x:f>IFERROR(ABS(G5115-D5115)/ABS(D5115),"")</x:f>
        <x:v>0.22305841359186726</x:v>
      </x:c>
      <x:c r="K5115" s="120" t="n">
        <x:f>E5115-D5115</x:f>
        <x:v>-8571.10016808632</x:v>
      </x:c>
      <x:c r="L5115" s="77" t="str">
        <x:v>weighted_hybrid</x:v>
      </x:c>
      <x:c r="M5115" s="77" t="str">
        <x:v>是</x:v>
      </x:c>
      <x:c r="N5115" s="77" t="str">
        <x:v>是</x:v>
      </x:c>
    </x:row>
    <x:row r="5116">
      <x:c r="A5116" s="77" t="str">
        <x:v>6259</x:v>
      </x:c>
      <x:c r="B5116" s="77" t="str">
        <x:v>百徽</x:v>
      </x:c>
      <x:c r="C5116" s="125" t="n">
        <x:v>45992</x:v>
      </x:c>
      <x:c r="D5116" s="120" t="n">
        <x:v>34527</x:v>
      </x:c>
      <x:c r="E5116" s="120" t="n">
        <x:v>43075.01650468662</x:v>
      </x:c>
      <x:c r="F5116" s="120" t="n">
        <x:v>41533.15179571976</x:v>
      </x:c>
      <x:c r="G5116" s="120" t="n">
        <x:v>43246.334805682935</x:v>
      </x:c>
      <x:c r="H5116" s="119" t="n">
        <x:v>0.24757484011604303</x:v>
      </x:c>
      <x:c r="I5116" s="119" t="n">
        <x:f>IFERROR(ABS(F5116-D5116)/ABS(D5116),"")</x:f>
        <x:v>0.20291805820719314</x:v>
      </x:c>
      <x:c r="J5116" s="119" t="n">
        <x:f>IFERROR(ABS(G5116-D5116)/ABS(D5116),"")</x:f>
        <x:v>0.2525367047725819</x:v>
      </x:c>
      <x:c r="K5116" s="120" t="n">
        <x:f>E5116-D5116</x:f>
        <x:v>8548.016504686617</x:v>
      </x:c>
      <x:c r="L5116" s="77" t="str">
        <x:v>weighted_hybrid</x:v>
      </x:c>
      <x:c r="M5116" s="77" t="str">
        <x:v>是</x:v>
      </x:c>
      <x:c r="N5116" s="77" t="str">
        <x:v>是</x:v>
      </x:c>
    </x:row>
    <x:row r="5117">
      <x:c r="A5117" s="77" t="str">
        <x:v>6263</x:v>
      </x:c>
      <x:c r="B5117" s="77" t="str">
        <x:v>普萊德</x:v>
      </x:c>
      <x:c r="C5117" s="125" t="n">
        <x:v>45658</x:v>
      </x:c>
      <x:c r="D5117" s="120" t="n">
        <x:v>121297</x:v>
      </x:c>
      <x:c r="E5117" s="120" t="n">
        <x:v>163361.92698450474</x:v>
      </x:c>
      <x:c r="F5117" s="120" t="n">
        <x:v>133394.93215491917</x:v>
      </x:c>
      <x:c r="G5117" s="120" t="n">
        <x:v>166691.59307668093</x:v>
      </x:c>
      <x:c r="H5117" s="119" t="n">
        <x:v>0.34679280595979073</x:v>
      </x:c>
      <x:c r="I5117" s="119" t="n">
        <x:f>IFERROR(ABS(F5117-D5117)/ABS(D5117),"")</x:f>
        <x:v>0.09973809867448631</x:v>
      </x:c>
      <x:c r="J5117" s="119" t="n">
        <x:f>IFERROR(ABS(G5117-D5117)/ABS(D5117),"")</x:f>
        <x:v>0.3742433289914914</x:v>
      </x:c>
      <x:c r="K5117" s="120" t="n">
        <x:f>E5117-D5117</x:f>
        <x:v>42064.92698450474</x:v>
      </x:c>
      <x:c r="L5117" s="77" t="str">
        <x:v>weighted_hybrid</x:v>
      </x:c>
      <x:c r="M5117" s="77" t="str">
        <x:v>是</x:v>
      </x:c>
      <x:c r="N5117" s="77" t="str">
        <x:v>是</x:v>
      </x:c>
    </x:row>
    <x:row r="5118">
      <x:c r="A5118" s="77" t="str">
        <x:v>6263</x:v>
      </x:c>
      <x:c r="B5118" s="77" t="str">
        <x:v>普萊德</x:v>
      </x:c>
      <x:c r="C5118" s="125" t="n">
        <x:v>45689</x:v>
      </x:c>
      <x:c r="D5118" s="120" t="n">
        <x:v>158463</x:v>
      </x:c>
      <x:c r="E5118" s="120" t="n">
        <x:v>116663.14408249599</x:v>
      </x:c>
      <x:c r="F5118" s="120" t="n">
        <x:v>137308.68437963506</x:v>
      </x:c>
      <x:c r="G5118" s="120" t="n">
        <x:v>114369.19516059164</x:v>
      </x:c>
      <x:c r="H5118" s="119" t="n">
        <x:v>0.2637830655579158</x:v>
      </x:c>
      <x:c r="I5118" s="119" t="n">
        <x:f>IFERROR(ABS(F5118-D5118)/ABS(D5118),"")</x:f>
        <x:v>0.13349687700198118</x:v>
      </x:c>
      <x:c r="J5118" s="119" t="n">
        <x:f>IFERROR(ABS(G5118-D5118)/ABS(D5118),"")</x:f>
        <x:v>0.27825930873079746</x:v>
      </x:c>
      <x:c r="K5118" s="120" t="n">
        <x:f>E5118-D5118</x:f>
        <x:v>-41799.85591750401</x:v>
      </x:c>
      <x:c r="L5118" s="77" t="str">
        <x:v>weighted_hybrid</x:v>
      </x:c>
      <x:c r="M5118" s="77" t="str">
        <x:v>是</x:v>
      </x:c>
      <x:c r="N5118" s="77" t="str">
        <x:v>是</x:v>
      </x:c>
    </x:row>
    <x:row r="5119">
      <x:c r="A5119" s="77" t="str">
        <x:v>6263</x:v>
      </x:c>
      <x:c r="B5119" s="77" t="str">
        <x:v>普萊德</x:v>
      </x:c>
      <x:c r="C5119" s="125" t="n">
        <x:v>45717</x:v>
      </x:c>
      <x:c r="D5119" s="120" t="n">
        <x:v>178639</x:v>
      </x:c>
      <x:c r="E5119" s="120" t="n">
        <x:v>177080.90398087303</x:v>
      </x:c>
      <x:c r="F5119" s="120" t="n">
        <x:v>169442.11368018712</x:v>
      </x:c>
      <x:c r="G5119" s="120" t="n">
        <x:v>177929.65845872703</x:v>
      </x:c>
      <x:c r="H5119" s="119" t="n">
        <x:v>0.008722037288201175</x:v>
      </x:c>
      <x:c r="I5119" s="119" t="n">
        <x:f>IFERROR(ABS(F5119-D5119)/ABS(D5119),"")</x:f>
        <x:v>0.051483082192650444</x:v>
      </x:c>
      <x:c r="J5119" s="119" t="n">
        <x:f>IFERROR(ABS(G5119-D5119)/ABS(D5119),"")</x:f>
        <x:v>0.003970810076595628</x:v>
      </x:c>
      <x:c r="K5119" s="120" t="n">
        <x:f>E5119-D5119</x:f>
        <x:v>-1558.0960191269696</x:v>
      </x:c>
      <x:c r="L5119" s="77" t="str">
        <x:v>weighted_hybrid</x:v>
      </x:c>
      <x:c r="M5119" s="77" t="str">
        <x:v>是</x:v>
      </x:c>
      <x:c r="N5119" s="77" t="str">
        <x:v>是</x:v>
      </x:c>
    </x:row>
    <x:row r="5120">
      <x:c r="A5120" s="77" t="str">
        <x:v>6263</x:v>
      </x:c>
      <x:c r="B5120" s="77" t="str">
        <x:v>普萊德</x:v>
      </x:c>
      <x:c r="C5120" s="125" t="n">
        <x:v>45748</x:v>
      </x:c>
      <x:c r="D5120" s="120" t="n">
        <x:v>165476</x:v>
      </x:c>
      <x:c r="E5120" s="120" t="n">
        <x:v>179877.01356658965</x:v>
      </x:c>
      <x:c r="F5120" s="120" t="n">
        <x:v>158294.43352806472</x:v>
      </x:c>
      <x:c r="G5120" s="120" t="n">
        <x:v>182275.07801531465</x:v>
      </x:c>
      <x:c r="H5120" s="119" t="n">
        <x:v>0.08702780806032084</x:v>
      </x:c>
      <x:c r="I5120" s="119" t="n">
        <x:f>IFERROR(ABS(F5120-D5120)/ABS(D5120),"")</x:f>
        <x:v>0.043399444462854306</x:v>
      </x:c>
      <x:c r="J5120" s="119" t="n">
        <x:f>IFERROR(ABS(G5120-D5120)/ABS(D5120),"")</x:f>
        <x:v>0.10151972500734033</x:v>
      </x:c>
      <x:c r="K5120" s="120" t="n">
        <x:f>E5120-D5120</x:f>
        <x:v>14401.013566589652</x:v>
      </x:c>
      <x:c r="L5120" s="77" t="str">
        <x:v>weighted_hybrid</x:v>
      </x:c>
      <x:c r="M5120" s="77" t="str">
        <x:v>是</x:v>
      </x:c>
      <x:c r="N5120" s="77" t="str">
        <x:v>是</x:v>
      </x:c>
    </x:row>
    <x:row r="5121">
      <x:c r="A5121" s="77" t="str">
        <x:v>6263</x:v>
      </x:c>
      <x:c r="B5121" s="77" t="str">
        <x:v>普萊德</x:v>
      </x:c>
      <x:c r="C5121" s="125" t="n">
        <x:v>45778</x:v>
      </x:c>
      <x:c r="D5121" s="120" t="n">
        <x:v>148555</x:v>
      </x:c>
      <x:c r="E5121" s="120" t="n">
        <x:v>187891.518725532</x:v>
      </x:c>
      <x:c r="F5121" s="120" t="n">
        <x:v>179603.47517298764</x:v>
      </x:c>
      <x:c r="G5121" s="120" t="n">
        <x:v>188812.41245359246</x:v>
      </x:c>
      <x:c r="H5121" s="119" t="n">
        <x:v>0.26479431002343906</x:v>
      </x:c>
      <x:c r="I5121" s="119" t="n">
        <x:f>IFERROR(ABS(F5121-D5121)/ABS(D5121),"")</x:f>
        <x:v>0.20900323229098747</x:v>
      </x:c>
      <x:c r="J5121" s="119" t="n">
        <x:f>IFERROR(ABS(G5121-D5121)/ABS(D5121),"")</x:f>
        <x:v>0.27099331866037807</x:v>
      </x:c>
      <x:c r="K5121" s="120" t="n">
        <x:f>E5121-D5121</x:f>
        <x:v>39336.51872553199</x:v>
      </x:c>
      <x:c r="L5121" s="77" t="str">
        <x:v>weighted_hybrid</x:v>
      </x:c>
      <x:c r="M5121" s="77" t="str">
        <x:v>是</x:v>
      </x:c>
      <x:c r="N5121" s="77" t="str">
        <x:v>是</x:v>
      </x:c>
    </x:row>
    <x:row r="5122">
      <x:c r="A5122" s="77" t="str">
        <x:v>6263</x:v>
      </x:c>
      <x:c r="B5122" s="77" t="str">
        <x:v>普萊德</x:v>
      </x:c>
      <x:c r="C5122" s="125" t="n">
        <x:v>45809</x:v>
      </x:c>
      <x:c r="D5122" s="120" t="n">
        <x:v>166391</x:v>
      </x:c>
      <x:c r="E5122" s="120" t="n">
        <x:v>147132.64345844905</x:v>
      </x:c>
      <x:c r="F5122" s="120" t="n">
        <x:v>160567.03109121937</x:v>
      </x:c>
      <x:c r="G5122" s="120" t="n">
        <x:v>145639.93372147455</x:v>
      </x:c>
      <x:c r="H5122" s="119" t="n">
        <x:v>0.11574157581570488</x:v>
      </x:c>
      <x:c r="I5122" s="119" t="n">
        <x:f>IFERROR(ABS(F5122-D5122)/ABS(D5122),"")</x:f>
        <x:v>0.03500170627486242</x:v>
      </x:c>
      <x:c r="J5122" s="119" t="n">
        <x:f>IFERROR(ABS(G5122-D5122)/ABS(D5122),"")</x:f>
        <x:v>0.12471267243135419</x:v>
      </x:c>
      <x:c r="K5122" s="120" t="n">
        <x:f>E5122-D5122</x:f>
        <x:v>-19258.35654155095</x:v>
      </x:c>
      <x:c r="L5122" s="77" t="str">
        <x:v>weighted_hybrid</x:v>
      </x:c>
      <x:c r="M5122" s="77" t="str">
        <x:v>是</x:v>
      </x:c>
      <x:c r="N5122" s="77" t="str">
        <x:v>是</x:v>
      </x:c>
    </x:row>
    <x:row r="5123">
      <x:c r="A5123" s="77" t="str">
        <x:v>6263</x:v>
      </x:c>
      <x:c r="B5123" s="77" t="str">
        <x:v>普萊德</x:v>
      </x:c>
      <x:c r="C5123" s="125" t="n">
        <x:v>45839</x:v>
      </x:c>
      <x:c r="D5123" s="120" t="n">
        <x:v>145859</x:v>
      </x:c>
      <x:c r="E5123" s="120" t="n">
        <x:v>160459.34696427465</x:v>
      </x:c>
      <x:c r="F5123" s="120" t="n">
        <x:v>166973.5054207146</x:v>
      </x:c>
      <x:c r="G5123" s="120" t="n">
        <x:v>159735.55158022576</x:v>
      </x:c>
      <x:c r="H5123" s="119" t="n">
        <x:v>0.10009904746552938</x:v>
      </x:c>
      <x:c r="I5123" s="119" t="n">
        <x:f>IFERROR(ABS(F5123-D5123)/ABS(D5123),"")</x:f>
        <x:v>0.14475970232014881</x:v>
      </x:c>
      <x:c r="J5123" s="119" t="n">
        <x:f>IFERROR(ABS(G5123-D5123)/ABS(D5123),"")</x:f>
        <x:v>0.09513675248168271</x:v>
      </x:c>
      <x:c r="K5123" s="120" t="n">
        <x:f>E5123-D5123</x:f>
        <x:v>14600.34696427465</x:v>
      </x:c>
      <x:c r="L5123" s="77" t="str">
        <x:v>weighted_hybrid</x:v>
      </x:c>
      <x:c r="M5123" s="77" t="str">
        <x:v>是</x:v>
      </x:c>
      <x:c r="N5123" s="77" t="str">
        <x:v>是</x:v>
      </x:c>
    </x:row>
    <x:row r="5124">
      <x:c r="A5124" s="77" t="str">
        <x:v>6263</x:v>
      </x:c>
      <x:c r="B5124" s="77" t="str">
        <x:v>普萊德</x:v>
      </x:c>
      <x:c r="C5124" s="125" t="n">
        <x:v>45870</x:v>
      </x:c>
      <x:c r="D5124" s="120" t="n">
        <x:v>169133</x:v>
      </x:c>
      <x:c r="E5124" s="120" t="n">
        <x:v>142766.17808452924</x:v>
      </x:c>
      <x:c r="F5124" s="120" t="n">
        <x:v>151652.30126097155</x:v>
      </x:c>
      <x:c r="G5124" s="120" t="n">
        <x:v>141778.83106492454</x:v>
      </x:c>
      <x:c r="H5124" s="119" t="n">
        <x:v>0.15589401190465943</x:v>
      </x:c>
      <x:c r="I5124" s="119" t="n">
        <x:f>IFERROR(ABS(F5124-D5124)/ABS(D5124),"")</x:f>
        <x:v>0.10335474886053253</x:v>
      </x:c>
      <x:c r="J5124" s="119" t="n">
        <x:f>IFERROR(ABS(G5124-D5124)/ABS(D5124),"")</x:f>
        <x:v>0.16173170779845128</x:v>
      </x:c>
      <x:c r="K5124" s="120" t="n">
        <x:f>E5124-D5124</x:f>
        <x:v>-26366.821915470762</x:v>
      </x:c>
      <x:c r="L5124" s="77" t="str">
        <x:v>weighted_hybrid</x:v>
      </x:c>
      <x:c r="M5124" s="77" t="str">
        <x:v>是</x:v>
      </x:c>
      <x:c r="N5124" s="77" t="str">
        <x:v>是</x:v>
      </x:c>
    </x:row>
    <x:row r="5125">
      <x:c r="A5125" s="77" t="str">
        <x:v>6263</x:v>
      </x:c>
      <x:c r="B5125" s="77" t="str">
        <x:v>普萊德</x:v>
      </x:c>
      <x:c r="C5125" s="125" t="n">
        <x:v>45901</x:v>
      </x:c>
      <x:c r="D5125" s="120" t="n">
        <x:v>132230</x:v>
      </x:c>
      <x:c r="E5125" s="120" t="n">
        <x:v>177869.88311068594</x:v>
      </x:c>
      <x:c r="F5125" s="120" t="n">
        <x:v>162424.15299438307</x:v>
      </x:c>
      <x:c r="G5125" s="120" t="n">
        <x:v>179586.0753458307</x:v>
      </x:c>
      <x:c r="H5125" s="119" t="n">
        <x:v>0.3451552832994475</x:v>
      </x:c>
      <x:c r="I5125" s="119" t="n">
        <x:f>IFERROR(ABS(F5125-D5125)/ABS(D5125),"")</x:f>
        <x:v>0.22834570819317151</x:v>
      </x:c>
      <x:c r="J5125" s="119" t="n">
        <x:f>IFERROR(ABS(G5125-D5125)/ABS(D5125),"")</x:f>
        <x:v>0.3581341249779226</x:v>
      </x:c>
      <x:c r="K5125" s="120" t="n">
        <x:f>E5125-D5125</x:f>
        <x:v>45639.88311068594</x:v>
      </x:c>
      <x:c r="L5125" s="77" t="str">
        <x:v>weighted_hybrid</x:v>
      </x:c>
      <x:c r="M5125" s="77" t="str">
        <x:v>是</x:v>
      </x:c>
      <x:c r="N5125" s="77" t="str">
        <x:v>是</x:v>
      </x:c>
    </x:row>
    <x:row r="5126">
      <x:c r="A5126" s="77" t="str">
        <x:v>6263</x:v>
      </x:c>
      <x:c r="B5126" s="77" t="str">
        <x:v>普萊德</x:v>
      </x:c>
      <x:c r="C5126" s="125" t="n">
        <x:v>45931</x:v>
      </x:c>
      <x:c r="D5126" s="120" t="n">
        <x:v>168376</x:v>
      </x:c>
      <x:c r="E5126" s="120" t="n">
        <x:v>147135.46031858108</x:v>
      </x:c>
      <x:c r="F5126" s="120" t="n">
        <x:v>171767.3460096091</x:v>
      </x:c>
      <x:c r="G5126" s="120" t="n">
        <x:v>144398.5841306891</x:v>
      </x:c>
      <x:c r="H5126" s="119" t="n">
        <x:v>0.1261494493361222</x:v>
      </x:c>
      <x:c r="I5126" s="119" t="n">
        <x:f>IFERROR(ABS(F5126-D5126)/ABS(D5126),"")</x:f>
        <x:v>0.020141504784583823</x:v>
      </x:c>
      <x:c r="J5126" s="119" t="n">
        <x:f>IFERROR(ABS(G5126-D5126)/ABS(D5126),"")</x:f>
        <x:v>0.1424039997939784</x:v>
      </x:c>
      <x:c r="K5126" s="120" t="n">
        <x:f>E5126-D5126</x:f>
        <x:v>-21240.539681418915</x:v>
      </x:c>
      <x:c r="L5126" s="77" t="str">
        <x:v>weighted_hybrid</x:v>
      </x:c>
      <x:c r="M5126" s="77" t="str">
        <x:v>是</x:v>
      </x:c>
      <x:c r="N5126" s="77" t="str">
        <x:v>是</x:v>
      </x:c>
    </x:row>
    <x:row r="5127">
      <x:c r="A5127" s="77" t="str">
        <x:v>6263</x:v>
      </x:c>
      <x:c r="B5127" s="77" t="str">
        <x:v>普萊德</x:v>
      </x:c>
      <x:c r="C5127" s="125" t="n">
        <x:v>45962</x:v>
      </x:c>
      <x:c r="D5127" s="120" t="n">
        <x:v>158521</x:v>
      </x:c>
      <x:c r="E5127" s="120" t="n">
        <x:v>168748.64615604782</x:v>
      </x:c>
      <x:c r="F5127" s="120" t="n">
        <x:v>180192.670209768</x:v>
      </x:c>
      <x:c r="G5127" s="120" t="n">
        <x:v>167477.08792785666</x:v>
      </x:c>
      <x:c r="H5127" s="119" t="n">
        <x:v>0.06451918771675563</x:v>
      </x:c>
      <x:c r="I5127" s="119" t="n">
        <x:f>IFERROR(ABS(F5127-D5127)/ABS(D5127),"")</x:f>
        <x:v>0.1367116672855205</x:v>
      </x:c>
      <x:c r="J5127" s="119" t="n">
        <x:f>IFERROR(ABS(G5127-D5127)/ABS(D5127),"")</x:f>
        <x:v>0.05649780109800378</x:v>
      </x:c>
      <x:c r="K5127" s="120" t="n">
        <x:f>E5127-D5127</x:f>
        <x:v>10227.64615604782</x:v>
      </x:c>
      <x:c r="L5127" s="77" t="str">
        <x:v>weighted_hybrid</x:v>
      </x:c>
      <x:c r="M5127" s="77" t="str">
        <x:v>是</x:v>
      </x:c>
      <x:c r="N5127" s="77" t="str">
        <x:v>是</x:v>
      </x:c>
    </x:row>
    <x:row r="5128">
      <x:c r="A5128" s="77" t="str">
        <x:v>6263</x:v>
      </x:c>
      <x:c r="B5128" s="77" t="str">
        <x:v>普萊德</x:v>
      </x:c>
      <x:c r="C5128" s="125" t="n">
        <x:v>45992</x:v>
      </x:c>
      <x:c r="D5128" s="120" t="n">
        <x:v>171346</x:v>
      </x:c>
      <x:c r="E5128" s="120" t="n">
        <x:v>161694.66291857732</x:v>
      </x:c>
      <x:c r="F5128" s="120" t="n">
        <x:v>167857.94606352603</x:v>
      </x:c>
      <x:c r="G5128" s="120" t="n">
        <x:v>161009.85368024968</x:v>
      </x:c>
      <x:c r="H5128" s="119" t="n">
        <x:v>0.056326596952497754</x:v>
      </x:c>
      <x:c r="I5128" s="119" t="n">
        <x:f>IFERROR(ABS(F5128-D5128)/ABS(D5128),"")</x:f>
        <x:v>0.020356786481586772</x:v>
      </x:c>
      <x:c r="J5128" s="119" t="n">
        <x:f>IFERROR(ABS(G5128-D5128)/ABS(D5128),"")</x:f>
        <x:v>0.06032324256037677</x:v>
      </x:c>
      <x:c r="K5128" s="120" t="n">
        <x:f>E5128-D5128</x:f>
        <x:v>-9651.33708142268</x:v>
      </x:c>
      <x:c r="L5128" s="77" t="str">
        <x:v>weighted_hybrid</x:v>
      </x:c>
      <x:c r="M5128" s="77" t="str">
        <x:v>是</x:v>
      </x:c>
      <x:c r="N5128" s="77" t="str">
        <x:v>是</x:v>
      </x:c>
    </x:row>
    <x:row r="5129">
      <x:c r="A5129" s="77" t="str">
        <x:v>6264</x:v>
      </x:c>
      <x:c r="B5129" s="77" t="str">
        <x:v>富裔</x:v>
      </x:c>
      <x:c r="C5129" s="125" t="n">
        <x:v>45658</x:v>
      </x:c>
      <x:c r="D5129" s="120" t="n">
        <x:v>8913</x:v>
      </x:c>
      <x:c r="E5129" s="120" t="n">
        <x:v>4723.5091208307285</x:v>
      </x:c>
      <x:c r="F5129" s="120" t="n">
        <x:v>6425.1966862847285</x:v>
      </x:c>
      <x:c r="G5129" s="120" t="n">
        <x:v>4534.432724669173</x:v>
      </x:c>
      <x:c r="H5129" s="119" t="n">
        <x:v>0.47004273299329874</x:v>
      </x:c>
      <x:c r="I5129" s="119" t="n">
        <x:f>IFERROR(ABS(F5129-D5129)/ABS(D5129),"")</x:f>
        <x:v>0.2791207577376048</x:v>
      </x:c>
      <x:c r="J5129" s="119" t="n">
        <x:f>IFERROR(ABS(G5129-D5129)/ABS(D5129),"")</x:f>
        <x:v>0.49125628579948694</x:v>
      </x:c>
      <x:c r="K5129" s="120" t="n">
        <x:f>E5129-D5129</x:f>
        <x:v>-4189.4908791692715</x:v>
      </x:c>
      <x:c r="L5129" s="77" t="str">
        <x:v>weighted_hybrid</x:v>
      </x:c>
      <x:c r="M5129" s="77" t="str">
        <x:v>是</x:v>
      </x:c>
      <x:c r="N5129" s="77" t="str">
        <x:v>是</x:v>
      </x:c>
    </x:row>
    <x:row r="5130">
      <x:c r="A5130" s="77" t="str">
        <x:v>6264</x:v>
      </x:c>
      <x:c r="B5130" s="77" t="str">
        <x:v>富裔</x:v>
      </x:c>
      <x:c r="C5130" s="125" t="n">
        <x:v>45689</x:v>
      </x:c>
      <x:c r="D5130" s="120" t="n">
        <x:v>9064</x:v>
      </x:c>
      <x:c r="E5130" s="120" t="n">
        <x:v>8301.612667180045</x:v>
      </x:c>
      <x:c r="F5130" s="120" t="n">
        <x:v>5015.965805516445</x:v>
      </x:c>
      <x:c r="G5130" s="120" t="n">
        <x:v>8666.684540698223</x:v>
      </x:c>
      <x:c r="H5130" s="119" t="n">
        <x:v>0.08411157687775322</x:v>
      </x:c>
      <x:c r="I5130" s="119" t="n">
        <x:f>IFERROR(ABS(F5130-D5130)/ABS(D5130),"")</x:f>
        <x:v>0.4466057143075414</x:v>
      </x:c>
      <x:c r="J5130" s="119" t="n">
        <x:f>IFERROR(ABS(G5130-D5130)/ABS(D5130),"")</x:f>
        <x:v>0.04383445049666561</x:v>
      </x:c>
      <x:c r="K5130" s="120" t="n">
        <x:f>E5130-D5130</x:f>
        <x:v>-762.3873328199552</x:v>
      </x:c>
      <x:c r="L5130" s="77" t="str">
        <x:v>weighted_hybrid</x:v>
      </x:c>
      <x:c r="M5130" s="77" t="str">
        <x:v>是</x:v>
      </x:c>
      <x:c r="N5130" s="77" t="str">
        <x:v>是</x:v>
      </x:c>
    </x:row>
    <x:row r="5131">
      <x:c r="A5131" s="77" t="str">
        <x:v>6264</x:v>
      </x:c>
      <x:c r="B5131" s="77" t="str">
        <x:v>富裔</x:v>
      </x:c>
      <x:c r="C5131" s="125" t="n">
        <x:v>45717</x:v>
      </x:c>
      <x:c r="D5131" s="120" t="n">
        <x:v>5088</x:v>
      </x:c>
      <x:c r="E5131" s="120" t="n">
        <x:v>17855.959553508364</x:v>
      </x:c>
      <x:c r="F5131" s="120" t="n">
        <x:v>14037.722229123</x:v>
      </x:c>
      <x:c r="G5131" s="120" t="n">
        <x:v>18280.20814510674</x:v>
      </x:c>
      <x:c r="H5131" s="119" t="n">
        <x:v>2.5094260128750716</x:v>
      </x:c>
      <x:c r="I5131" s="119" t="n">
        <x:f>IFERROR(ABS(F5131-D5131)/ABS(D5131),"")</x:f>
        <x:v>1.7589862871704007</x:v>
      </x:c>
      <x:c r="J5131" s="119" t="n">
        <x:f>IFERROR(ABS(G5131-D5131)/ABS(D5131),"")</x:f>
        <x:v>2.5928082046200354</x:v>
      </x:c>
      <x:c r="K5131" s="120" t="n">
        <x:f>E5131-D5131</x:f>
        <x:v>12767.959553508364</x:v>
      </x:c>
      <x:c r="L5131" s="77" t="str">
        <x:v>weighted_hybrid</x:v>
      </x:c>
      <x:c r="M5131" s="77" t="str">
        <x:v>是</x:v>
      </x:c>
      <x:c r="N5131" s="77" t="str">
        <x:v>是</x:v>
      </x:c>
    </x:row>
    <x:row r="5132">
      <x:c r="A5132" s="77" t="str">
        <x:v>6264</x:v>
      </x:c>
      <x:c r="B5132" s="77" t="str">
        <x:v>富裔</x:v>
      </x:c>
      <x:c r="C5132" s="125" t="n">
        <x:v>45748</x:v>
      </x:c>
      <x:c r="D5132" s="120" t="n">
        <x:v>3191</x:v>
      </x:c>
      <x:c r="E5132" s="120" t="n">
        <x:v>7368.958555473899</x:v>
      </x:c>
      <x:c r="F5132" s="120" t="n">
        <x:v>5653.502082290056</x:v>
      </x:c>
      <x:c r="G5132" s="120" t="n">
        <x:v>7559.564830272104</x:v>
      </x:c>
      <x:c r="H5132" s="119" t="n">
        <x:v>1.3092944391958319</x:v>
      </x:c>
      <x:c r="I5132" s="119" t="n">
        <x:f>IFERROR(ABS(F5132-D5132)/ABS(D5132),"")</x:f>
        <x:v>0.7717023134722834</x:v>
      </x:c>
      <x:c r="J5132" s="119" t="n">
        <x:f>IFERROR(ABS(G5132-D5132)/ABS(D5132),"")</x:f>
        <x:v>1.3690268976095594</x:v>
      </x:c>
      <x:c r="K5132" s="120" t="n">
        <x:f>E5132-D5132</x:f>
        <x:v>4177.958555473899</x:v>
      </x:c>
      <x:c r="L5132" s="77" t="str">
        <x:v>weighted_hybrid</x:v>
      </x:c>
      <x:c r="M5132" s="77" t="str">
        <x:v>是</x:v>
      </x:c>
      <x:c r="N5132" s="77" t="str">
        <x:v>是</x:v>
      </x:c>
    </x:row>
    <x:row r="5133">
      <x:c r="A5133" s="77" t="str">
        <x:v>6264</x:v>
      </x:c>
      <x:c r="B5133" s="77" t="str">
        <x:v>富裔</x:v>
      </x:c>
      <x:c r="C5133" s="125" t="n">
        <x:v>45778</x:v>
      </x:c>
      <x:c r="D5133" s="120" t="n">
        <x:v>6671</x:v>
      </x:c>
      <x:c r="E5133" s="120" t="n">
        <x:v>2633.415656942968</x:v>
      </x:c>
      <x:c r="F5133" s="120" t="n">
        <x:v>2672.8759627279646</x:v>
      </x:c>
      <x:c r="G5133" s="120" t="n">
        <x:v>2629.031178522413</x:v>
      </x:c>
      <x:c r="H5133" s="119" t="n">
        <x:v>0.6052442427007994</x:v>
      </x:c>
      <x:c r="I5133" s="119" t="n">
        <x:f>IFERROR(ABS(F5133-D5133)/ABS(D5133),"")</x:f>
        <x:v>0.5993290417136914</x:v>
      </x:c>
      <x:c r="J5133" s="119" t="n">
        <x:f>IFERROR(ABS(G5133-D5133)/ABS(D5133),"")</x:f>
        <x:v>0.6059014872549223</x:v>
      </x:c>
      <x:c r="K5133" s="120" t="n">
        <x:f>E5133-D5133</x:f>
        <x:v>-4037.584343057032</x:v>
      </x:c>
      <x:c r="L5133" s="77" t="str">
        <x:v>weighted_hybrid</x:v>
      </x:c>
      <x:c r="M5133" s="77" t="str">
        <x:v>是</x:v>
      </x:c>
      <x:c r="N5133" s="77" t="str">
        <x:v>是</x:v>
      </x:c>
    </x:row>
    <x:row r="5134">
      <x:c r="A5134" s="77" t="str">
        <x:v>6264</x:v>
      </x:c>
      <x:c r="B5134" s="77" t="str">
        <x:v>富裔</x:v>
      </x:c>
      <x:c r="C5134" s="125" t="n">
        <x:v>45809</x:v>
      </x:c>
      <x:c r="D5134" s="120" t="n">
        <x:v>5650</x:v>
      </x:c>
      <x:c r="E5134" s="120" t="n">
        <x:v>14373.923009606875</x:v>
      </x:c>
      <x:c r="F5134" s="120" t="n">
        <x:v>12624.991697987767</x:v>
      </x:c>
      <x:c r="G5134" s="120" t="n">
        <x:v>14568.248710897886</x:v>
      </x:c>
      <x:c r="H5134" s="119" t="n">
        <x:v>1.5440571698419248</x:v>
      </x:c>
      <x:c r="I5134" s="119" t="n">
        <x:f>IFERROR(ABS(F5134-D5134)/ABS(D5134),"")</x:f>
        <x:v>1.234511804953587</x:v>
      </x:c>
      <x:c r="J5134" s="119" t="n">
        <x:f>IFERROR(ABS(G5134-D5134)/ABS(D5134),"")</x:f>
        <x:v>1.578451099273962</x:v>
      </x:c>
      <x:c r="K5134" s="120" t="n">
        <x:f>E5134-D5134</x:f>
        <x:v>8723.923009606875</x:v>
      </x:c>
      <x:c r="L5134" s="77" t="str">
        <x:v>weighted_hybrid</x:v>
      </x:c>
      <x:c r="M5134" s="77" t="str">
        <x:v>是</x:v>
      </x:c>
      <x:c r="N5134" s="77" t="str">
        <x:v>是</x:v>
      </x:c>
    </x:row>
    <x:row r="5135">
      <x:c r="A5135" s="77" t="str">
        <x:v>6264</x:v>
      </x:c>
      <x:c r="B5135" s="77" t="str">
        <x:v>富裔</x:v>
      </x:c>
      <x:c r="C5135" s="125" t="n">
        <x:v>45839</x:v>
      </x:c>
      <x:c r="D5135" s="120" t="n">
        <x:v>1774</x:v>
      </x:c>
      <x:c r="E5135" s="120" t="n">
        <x:v>4392.125663494917</x:v>
      </x:c>
      <x:c r="F5135" s="120" t="n">
        <x:v>3973.208095298484</x:v>
      </x:c>
      <x:c r="G5135" s="120" t="n">
        <x:v>4438.672059961187</x:v>
      </x:c>
      <x:c r="H5135" s="119" t="n">
        <x:v>1.475831828351137</x:v>
      </x:c>
      <x:c r="I5135" s="119" t="n">
        <x:f>IFERROR(ABS(F5135-D5135)/ABS(D5135),"")</x:f>
        <x:v>1.2396888925019638</x:v>
      </x:c>
      <x:c r="J5135" s="119" t="n">
        <x:f>IFERROR(ABS(G5135-D5135)/ABS(D5135),"")</x:f>
        <x:v>1.5020699323343782</x:v>
      </x:c>
      <x:c r="K5135" s="120" t="n">
        <x:f>E5135-D5135</x:f>
        <x:v>2618.125663494917</x:v>
      </x:c>
      <x:c r="L5135" s="77" t="str">
        <x:v>weighted_hybrid</x:v>
      </x:c>
      <x:c r="M5135" s="77" t="str">
        <x:v>是</x:v>
      </x:c>
      <x:c r="N5135" s="77" t="str">
        <x:v>是</x:v>
      </x:c>
    </x:row>
    <x:row r="5136">
      <x:c r="A5136" s="77" t="str">
        <x:v>6264</x:v>
      </x:c>
      <x:c r="B5136" s="77" t="str">
        <x:v>富裔</x:v>
      </x:c>
      <x:c r="C5136" s="125" t="n">
        <x:v>45870</x:v>
      </x:c>
      <x:c r="D5136" s="120" t="n">
        <x:v>1778</x:v>
      </x:c>
      <x:c r="E5136" s="120" t="n">
        <x:v>2146.635961521278</x:v>
      </x:c>
      <x:c r="F5136" s="120" t="n">
        <x:v>2707.0685369073094</x:v>
      </x:c>
      <x:c r="G5136" s="120" t="n">
        <x:v>2084.3656753672744</x:v>
      </x:c>
      <x:c r="H5136" s="119" t="n">
        <x:v>0.20733181187923408</x:v>
      </x:c>
      <x:c r="I5136" s="119" t="n">
        <x:f>IFERROR(ABS(F5136-D5136)/ABS(D5136),"")</x:f>
        <x:v>0.522535735043481</x:v>
      </x:c>
      <x:c r="J5136" s="119" t="n">
        <x:f>IFERROR(ABS(G5136-D5136)/ABS(D5136),"")</x:f>
        <x:v>0.17230915374987313</x:v>
      </x:c>
      <x:c r="K5136" s="120" t="n">
        <x:f>E5136-D5136</x:f>
        <x:v>368.6359615212782</x:v>
      </x:c>
      <x:c r="L5136" s="77" t="str">
        <x:v>weighted_hybrid</x:v>
      </x:c>
      <x:c r="M5136" s="77" t="str">
        <x:v>是</x:v>
      </x:c>
      <x:c r="N5136" s="77" t="str">
        <x:v>是</x:v>
      </x:c>
    </x:row>
    <x:row r="5137">
      <x:c r="A5137" s="77" t="str">
        <x:v>6264</x:v>
      </x:c>
      <x:c r="B5137" s="77" t="str">
        <x:v>富裔</x:v>
      </x:c>
      <x:c r="C5137" s="125" t="n">
        <x:v>45901</x:v>
      </x:c>
      <x:c r="D5137" s="120" t="n">
        <x:v>5288</x:v>
      </x:c>
      <x:c r="E5137" s="120" t="n">
        <x:v>755.0933043484251</x:v>
      </x:c>
      <x:c r="F5137" s="120" t="n">
        <x:v>985.0033860658556</x:v>
      </x:c>
      <x:c r="G5137" s="120" t="n">
        <x:v>729.5477397131551</x:v>
      </x:c>
      <x:c r="H5137" s="119" t="n">
        <x:v>0.8572062586330511</x:v>
      </x:c>
      <x:c r="I5137" s="119" t="n">
        <x:f>IFERROR(ABS(F5137-D5137)/ABS(D5137),"")</x:f>
        <x:v>0.8137285578544146</x:v>
      </x:c>
      <x:c r="J5137" s="119" t="n">
        <x:f>IFERROR(ABS(G5137-D5137)/ABS(D5137),"")</x:f>
        <x:v>0.8620371142751219</x:v>
      </x:c>
      <x:c r="K5137" s="120" t="n">
        <x:f>E5137-D5137</x:f>
        <x:v>-4532.906695651574</x:v>
      </x:c>
      <x:c r="L5137" s="77" t="str">
        <x:v>weighted_hybrid</x:v>
      </x:c>
      <x:c r="M5137" s="77" t="str">
        <x:v>是</x:v>
      </x:c>
      <x:c r="N5137" s="77" t="str">
        <x:v>是</x:v>
      </x:c>
    </x:row>
    <x:row r="5138">
      <x:c r="A5138" s="77" t="str">
        <x:v>6264</x:v>
      </x:c>
      <x:c r="B5138" s="77" t="str">
        <x:v>富裔</x:v>
      </x:c>
      <x:c r="C5138" s="125" t="n">
        <x:v>45931</x:v>
      </x:c>
      <x:c r="D5138" s="120" t="n">
        <x:v>3216</x:v>
      </x:c>
      <x:c r="E5138" s="120" t="n">
        <x:v>4460.471729784759</x:v>
      </x:c>
      <x:c r="F5138" s="120" t="n">
        <x:v>9518.477235981662</x:v>
      </x:c>
      <x:c r="G5138" s="120" t="n">
        <x:v>3898.4711179851033</x:v>
      </x:c>
      <x:c r="H5138" s="119" t="n">
        <x:v>0.3869626025450122</x:v>
      </x:c>
      <x:c r="I5138" s="119" t="n">
        <x:f>IFERROR(ABS(F5138-D5138)/ABS(D5138),"")</x:f>
        <x:v>1.9597255087007655</x:v>
      </x:c>
      <x:c r="J5138" s="119" t="n">
        <x:f>IFERROR(ABS(G5138-D5138)/ABS(D5138),"")</x:f>
        <x:v>0.21221116852770625</x:v>
      </x:c>
      <x:c r="K5138" s="120" t="n">
        <x:f>E5138-D5138</x:f>
        <x:v>1244.4717297847592</x:v>
      </x:c>
      <x:c r="L5138" s="77" t="str">
        <x:v>weighted_hybrid</x:v>
      </x:c>
      <x:c r="M5138" s="77" t="str">
        <x:v>是</x:v>
      </x:c>
      <x:c r="N5138" s="77" t="str">
        <x:v>是</x:v>
      </x:c>
    </x:row>
    <x:row r="5139">
      <x:c r="A5139" s="77" t="str">
        <x:v>6264</x:v>
      </x:c>
      <x:c r="B5139" s="77" t="str">
        <x:v>富裔</x:v>
      </x:c>
      <x:c r="C5139" s="125" t="n">
        <x:v>45962</x:v>
      </x:c>
      <x:c r="D5139" s="120" t="n">
        <x:v>62954</x:v>
      </x:c>
      <x:c r="E5139" s="120" t="n">
        <x:v>5938.090797222852</x:v>
      </x:c>
      <x:c r="F5139" s="120" t="n">
        <x:v>4721.480895500995</x:v>
      </x:c>
      <x:c r="G5139" s="120" t="n">
        <x:v>6073.269675191948</x:v>
      </x:c>
      <x:c r="H5139" s="119" t="n">
        <x:v>0.9056757188229048</x:v>
      </x:c>
      <x:c r="I5139" s="119" t="n">
        <x:f>IFERROR(ABS(F5139-D5139)/ABS(D5139),"")</x:f>
        <x:v>0.9250010976983036</x:v>
      </x:c>
      <x:c r="J5139" s="119" t="n">
        <x:f>IFERROR(ABS(G5139-D5139)/ABS(D5139),"")</x:f>
        <x:v>0.903528454503416</x:v>
      </x:c>
      <x:c r="K5139" s="120" t="n">
        <x:f>E5139-D5139</x:f>
        <x:v>-57015.90920277715</x:v>
      </x:c>
      <x:c r="L5139" s="77" t="str">
        <x:v>weighted_hybrid</x:v>
      </x:c>
      <x:c r="M5139" s="77" t="str">
        <x:v>是</x:v>
      </x:c>
      <x:c r="N5139" s="77" t="str">
        <x:v>是</x:v>
      </x:c>
    </x:row>
    <x:row r="5140">
      <x:c r="A5140" s="77" t="str">
        <x:v>6264</x:v>
      </x:c>
      <x:c r="B5140" s="77" t="str">
        <x:v>富裔</x:v>
      </x:c>
      <x:c r="C5140" s="125" t="n">
        <x:v>45992</x:v>
      </x:c>
      <x:c r="D5140" s="120" t="n">
        <x:v>1953</x:v>
      </x:c>
      <x:c r="E5140" s="120" t="n">
        <x:v>19825.18148973039</x:v>
      </x:c>
      <x:c r="F5140" s="120" t="n">
        <x:v>4005.243548629264</x:v>
      </x:c>
      <x:c r="G5140" s="120" t="n">
        <x:v>21582.952372074957</x:v>
      </x:c>
      <x:c r="H5140" s="119" t="n">
        <x:v>9.151142595868095</x:v>
      </x:c>
      <x:c r="I5140" s="119" t="n">
        <x:f>IFERROR(ABS(F5140-D5140)/ABS(D5140),"")</x:f>
        <x:v>1.0508159491189266</x:v>
      </x:c>
      <x:c r="J5140" s="119" t="n">
        <x:f>IFERROR(ABS(G5140-D5140)/ABS(D5140),"")</x:f>
        <x:v>10.051178889951334</x:v>
      </x:c>
      <x:c r="K5140" s="120" t="n">
        <x:f>E5140-D5140</x:f>
        <x:v>17872.18148973039</x:v>
      </x:c>
      <x:c r="L5140" s="77" t="str">
        <x:v>weighted_hybrid</x:v>
      </x:c>
      <x:c r="M5140" s="77" t="str">
        <x:v>是</x:v>
      </x:c>
      <x:c r="N5140" s="77" t="str">
        <x:v>是</x:v>
      </x:c>
    </x:row>
    <x:row r="5141">
      <x:c r="A5141" s="77" t="str">
        <x:v>6265</x:v>
      </x:c>
      <x:c r="B5141" s="77" t="str">
        <x:v>方土昶</x:v>
      </x:c>
      <x:c r="C5141" s="125" t="n">
        <x:v>45658</x:v>
      </x:c>
      <x:c r="D5141" s="120" t="n">
        <x:v>39757</x:v>
      </x:c>
      <x:c r="E5141" s="120" t="n">
        <x:v>52919.09685747882</x:v>
      </x:c>
      <x:c r="F5141" s="120" t="n">
        <x:v>48402.69388267918</x:v>
      </x:c>
      <x:c r="G5141" s="120" t="n">
        <x:v>53420.91941023434</x:v>
      </x:c>
      <x:c r="H5141" s="119" t="n">
        <x:v>0.33106363300749103</x:v>
      </x:c>
      <x:c r="I5141" s="119" t="n">
        <x:f>IFERROR(ABS(F5141-D5141)/ABS(D5141),"")</x:f>
        <x:v>0.21746343744948515</x:v>
      </x:c>
      <x:c r="J5141" s="119" t="n">
        <x:f>IFERROR(ABS(G5141-D5141)/ABS(D5141),"")</x:f>
        <x:v>0.34368587695838065</x:v>
      </x:c>
      <x:c r="K5141" s="120" t="n">
        <x:f>E5141-D5141</x:f>
        <x:v>13162.09685747882</x:v>
      </x:c>
      <x:c r="L5141" s="77" t="str">
        <x:v>weighted_hybrid</x:v>
      </x:c>
      <x:c r="M5141" s="77" t="str">
        <x:v>是</x:v>
      </x:c>
      <x:c r="N5141" s="77" t="str">
        <x:v>是</x:v>
      </x:c>
    </x:row>
    <x:row r="5142">
      <x:c r="A5142" s="77" t="str">
        <x:v>6265</x:v>
      </x:c>
      <x:c r="B5142" s="77" t="str">
        <x:v>方土昶</x:v>
      </x:c>
      <x:c r="C5142" s="125" t="n">
        <x:v>45689</x:v>
      </x:c>
      <x:c r="D5142" s="120" t="n">
        <x:v>41852</x:v>
      </x:c>
      <x:c r="E5142" s="120" t="n">
        <x:v>38645.33006133052</x:v>
      </x:c>
      <x:c r="F5142" s="120" t="n">
        <x:v>36458.53817953681</x:v>
      </x:c>
      <x:c r="G5142" s="120" t="n">
        <x:v>38888.30693708537</x:v>
      </x:c>
      <x:c r="H5142" s="119" t="n">
        <x:v>0.07661927598847085</x:v>
      </x:c>
      <x:c r="I5142" s="119" t="n">
        <x:f>IFERROR(ABS(F5142-D5142)/ABS(D5142),"")</x:f>
        <x:v>0.12886987050710103</x:v>
      </x:c>
      <x:c r="J5142" s="119" t="n">
        <x:f>IFERROR(ABS(G5142-D5142)/ABS(D5142),"")</x:f>
        <x:v>0.07081365437528983</x:v>
      </x:c>
      <x:c r="K5142" s="120" t="n">
        <x:f>E5142-D5142</x:f>
        <x:v>-3206.669938669482</x:v>
      </x:c>
      <x:c r="L5142" s="77" t="str">
        <x:v>weighted_hybrid</x:v>
      </x:c>
      <x:c r="M5142" s="77" t="str">
        <x:v>是</x:v>
      </x:c>
      <x:c r="N5142" s="77" t="str">
        <x:v>是</x:v>
      </x:c>
    </x:row>
    <x:row r="5143">
      <x:c r="A5143" s="77" t="str">
        <x:v>6265</x:v>
      </x:c>
      <x:c r="B5143" s="77" t="str">
        <x:v>方土昶</x:v>
      </x:c>
      <x:c r="C5143" s="125" t="n">
        <x:v>45717</x:v>
      </x:c>
      <x:c r="D5143" s="120" t="n">
        <x:v>64161</x:v>
      </x:c>
      <x:c r="E5143" s="120" t="n">
        <x:v>35682.95038690958</x:v>
      </x:c>
      <x:c r="F5143" s="120" t="n">
        <x:v>41164.65900197327</x:v>
      </x:c>
      <x:c r="G5143" s="120" t="n">
        <x:v>35073.8716519025</x:v>
      </x:c>
      <x:c r="H5143" s="119" t="n">
        <x:v>0.44385295760805504</x:v>
      </x:c>
      <x:c r="I5143" s="119" t="n">
        <x:f>IFERROR(ABS(F5143-D5143)/ABS(D5143),"")</x:f>
        <x:v>0.35841618737280795</x:v>
      </x:c>
      <x:c r="J5143" s="119" t="n">
        <x:f>IFERROR(ABS(G5143-D5143)/ABS(D5143),"")</x:f>
        <x:v>0.45334593207863816</x:v>
      </x:c>
      <x:c r="K5143" s="120" t="n">
        <x:f>E5143-D5143</x:f>
        <x:v>-28478.04961309042</x:v>
      </x:c>
      <x:c r="L5143" s="77" t="str">
        <x:v>weighted_hybrid</x:v>
      </x:c>
      <x:c r="M5143" s="77" t="str">
        <x:v>是</x:v>
      </x:c>
      <x:c r="N5143" s="77" t="str">
        <x:v>是</x:v>
      </x:c>
    </x:row>
    <x:row r="5144">
      <x:c r="A5144" s="77" t="str">
        <x:v>6265</x:v>
      </x:c>
      <x:c r="B5144" s="77" t="str">
        <x:v>方土昶</x:v>
      </x:c>
      <x:c r="C5144" s="125" t="n">
        <x:v>45748</x:v>
      </x:c>
      <x:c r="D5144" s="120" t="n">
        <x:v>50340</x:v>
      </x:c>
      <x:c r="E5144" s="120" t="n">
        <x:v>47689.586811344285</x:v>
      </x:c>
      <x:c r="F5144" s="120" t="n">
        <x:v>42333.33060952882</x:v>
      </x:c>
      <x:c r="G5144" s="120" t="n">
        <x:v>48284.72638932378</x:v>
      </x:c>
      <x:c r="H5144" s="119" t="n">
        <x:v>0.05265024212665306</x:v>
      </x:c>
      <x:c r="I5144" s="119" t="n">
        <x:f>IFERROR(ABS(F5144-D5144)/ABS(D5144),"")</x:f>
        <x:v>0.15905183532918513</x:v>
      </x:c>
      <x:c r="J5144" s="119" t="n">
        <x:f>IFERROR(ABS(G5144-D5144)/ABS(D5144),"")</x:f>
        <x:v>0.04082784288192723</x:v>
      </x:c>
      <x:c r="K5144" s="120" t="n">
        <x:f>E5144-D5144</x:f>
        <x:v>-2650.413188655715</x:v>
      </x:c>
      <x:c r="L5144" s="77" t="str">
        <x:v>weighted_hybrid</x:v>
      </x:c>
      <x:c r="M5144" s="77" t="str">
        <x:v>是</x:v>
      </x:c>
      <x:c r="N5144" s="77" t="str">
        <x:v>是</x:v>
      </x:c>
    </x:row>
    <x:row r="5145">
      <x:c r="A5145" s="77" t="str">
        <x:v>6265</x:v>
      </x:c>
      <x:c r="B5145" s="77" t="str">
        <x:v>方土昶</x:v>
      </x:c>
      <x:c r="C5145" s="125" t="n">
        <x:v>45778</x:v>
      </x:c>
      <x:c r="D5145" s="120" t="n">
        <x:v>45591</x:v>
      </x:c>
      <x:c r="E5145" s="120" t="n">
        <x:v>52769.87151700728</x:v>
      </x:c>
      <x:c r="F5145" s="120" t="n">
        <x:v>47570.27074377229</x:v>
      </x:c>
      <x:c r="G5145" s="120" t="n">
        <x:v>53347.604936255615</x:v>
      </x:c>
      <x:c r="H5145" s="119" t="n">
        <x:v>0.15746247103610983</x:v>
      </x:c>
      <x:c r="I5145" s="119" t="n">
        <x:f>IFERROR(ABS(F5145-D5145)/ABS(D5145),"")</x:f>
        <x:v>0.04341362864978379</x:v>
      </x:c>
      <x:c r="J5145" s="119" t="n">
        <x:f>IFERROR(ABS(G5145-D5145)/ABS(D5145),"")</x:f>
        <x:v>0.17013456463459048</x:v>
      </x:c>
      <x:c r="K5145" s="120" t="n">
        <x:f>E5145-D5145</x:f>
        <x:v>7178.871517007283</x:v>
      </x:c>
      <x:c r="L5145" s="77" t="str">
        <x:v>weighted_hybrid</x:v>
      </x:c>
      <x:c r="M5145" s="77" t="str">
        <x:v>是</x:v>
      </x:c>
      <x:c r="N5145" s="77" t="str">
        <x:v>是</x:v>
      </x:c>
    </x:row>
    <x:row r="5146">
      <x:c r="A5146" s="77" t="str">
        <x:v>6265</x:v>
      </x:c>
      <x:c r="B5146" s="77" t="str">
        <x:v>方土昶</x:v>
      </x:c>
      <x:c r="C5146" s="125" t="n">
        <x:v>45809</x:v>
      </x:c>
      <x:c r="D5146" s="120" t="n">
        <x:v>47125</x:v>
      </x:c>
      <x:c r="E5146" s="120" t="n">
        <x:v>43492.433469496595</x:v>
      </x:c>
      <x:c r="F5146" s="120" t="n">
        <x:v>46732.84849179428</x:v>
      </x:c>
      <x:c r="G5146" s="120" t="n">
        <x:v>43132.38735590796</x:v>
      </x:c>
      <x:c r="H5146" s="119" t="n">
        <x:v>0.07708363990458154</x:v>
      </x:c>
      <x:c r="I5146" s="119" t="n">
        <x:f>IFERROR(ABS(F5146-D5146)/ABS(D5146),"")</x:f>
        <x:v>0.00832151741550606</x:v>
      </x:c>
      <x:c r="J5146" s="119" t="n">
        <x:f>IFERROR(ABS(G5146-D5146)/ABS(D5146),"")</x:f>
        <x:v>0.08472387573670115</x:v>
      </x:c>
      <x:c r="K5146" s="120" t="n">
        <x:f>E5146-D5146</x:f>
        <x:v>-3632.5665305034054</x:v>
      </x:c>
      <x:c r="L5146" s="77" t="str">
        <x:v>weighted_hybrid</x:v>
      </x:c>
      <x:c r="M5146" s="77" t="str">
        <x:v>是</x:v>
      </x:c>
      <x:c r="N5146" s="77" t="str">
        <x:v>是</x:v>
      </x:c>
    </x:row>
    <x:row r="5147">
      <x:c r="A5147" s="77" t="str">
        <x:v>6265</x:v>
      </x:c>
      <x:c r="B5147" s="77" t="str">
        <x:v>方土昶</x:v>
      </x:c>
      <x:c r="C5147" s="125" t="n">
        <x:v>45839</x:v>
      </x:c>
      <x:c r="D5147" s="120" t="n">
        <x:v>77781</x:v>
      </x:c>
      <x:c r="E5147" s="120" t="n">
        <x:v>51581.85722694043</x:v>
      </x:c>
      <x:c r="F5147" s="120" t="n">
        <x:v>46648.54460657759</x:v>
      </x:c>
      <x:c r="G5147" s="120" t="n">
        <x:v>52130.003073647415</x:v>
      </x:c>
      <x:c r="H5147" s="119" t="n">
        <x:v>0.3368321668924231</x:v>
      </x:c>
      <x:c r="I5147" s="119" t="n">
        <x:f>IFERROR(ABS(F5147-D5147)/ABS(D5147),"")</x:f>
        <x:v>0.40025784437616396</x:v>
      </x:c>
      <x:c r="J5147" s="119" t="n">
        <x:f>IFERROR(ABS(G5147-D5147)/ABS(D5147),"")</x:f>
        <x:v>0.32978486939422974</x:v>
      </x:c>
      <x:c r="K5147" s="120" t="n">
        <x:f>E5147-D5147</x:f>
        <x:v>-26199.142773059568</x:v>
      </x:c>
      <x:c r="L5147" s="77" t="str">
        <x:v>weighted_hybrid</x:v>
      </x:c>
      <x:c r="M5147" s="77" t="str">
        <x:v>是</x:v>
      </x:c>
      <x:c r="N5147" s="77" t="str">
        <x:v>是</x:v>
      </x:c>
    </x:row>
    <x:row r="5148">
      <x:c r="A5148" s="77" t="str">
        <x:v>6265</x:v>
      </x:c>
      <x:c r="B5148" s="77" t="str">
        <x:v>方土昶</x:v>
      </x:c>
      <x:c r="C5148" s="125" t="n">
        <x:v>45870</x:v>
      </x:c>
      <x:c r="D5148" s="120" t="n">
        <x:v>91852</x:v>
      </x:c>
      <x:c r="E5148" s="120" t="n">
        <x:v>51048.54048830772</x:v>
      </x:c>
      <x:c r="F5148" s="120" t="n">
        <x:v>68247.0337040448</x:v>
      </x:c>
      <x:c r="G5148" s="120" t="n">
        <x:v>49137.59679767027</x:v>
      </x:c>
      <x:c r="H5148" s="119" t="n">
        <x:v>0.4442304959248822</x:v>
      </x:c>
      <x:c r="I5148" s="119" t="n">
        <x:f>IFERROR(ABS(F5148-D5148)/ABS(D5148),"")</x:f>
        <x:v>0.25698913791703165</x:v>
      </x:c>
      <x:c r="J5148" s="119" t="n">
        <x:f>IFERROR(ABS(G5148-D5148)/ABS(D5148),"")</x:f>
        <x:v>0.4650350912590878</x:v>
      </x:c>
      <x:c r="K5148" s="120" t="n">
        <x:f>E5148-D5148</x:f>
        <x:v>-40803.45951169228</x:v>
      </x:c>
      <x:c r="L5148" s="77" t="str">
        <x:v>weighted_hybrid</x:v>
      </x:c>
      <x:c r="M5148" s="77" t="str">
        <x:v>是</x:v>
      </x:c>
      <x:c r="N5148" s="77" t="str">
        <x:v>是</x:v>
      </x:c>
    </x:row>
    <x:row r="5149">
      <x:c r="A5149" s="77" t="str">
        <x:v>6265</x:v>
      </x:c>
      <x:c r="B5149" s="77" t="str">
        <x:v>方土昶</x:v>
      </x:c>
      <x:c r="C5149" s="125" t="n">
        <x:v>45901</x:v>
      </x:c>
      <x:c r="D5149" s="120" t="n">
        <x:v>75230</x:v>
      </x:c>
      <x:c r="E5149" s="120" t="n">
        <x:v>69747.7261984943</x:v>
      </x:c>
      <x:c r="F5149" s="120" t="n">
        <x:v>77719.9887846723</x:v>
      </x:c>
      <x:c r="G5149" s="120" t="n">
        <x:v>68861.91924447453</x:v>
      </x:c>
      <x:c r="H5149" s="119" t="n">
        <x:v>0.07287350527057951</x:v>
      </x:c>
      <x:c r="I5149" s="119" t="n">
        <x:f>IFERROR(ABS(F5149-D5149)/ABS(D5149),"")</x:f>
        <x:v>0.03309834885912933</x:v>
      </x:c>
      <x:c r="J5149" s="119" t="n">
        <x:f>IFERROR(ABS(G5149-D5149)/ABS(D5149),"")</x:f>
        <x:v>0.08464815572943603</x:v>
      </x:c>
      <x:c r="K5149" s="120" t="n">
        <x:f>E5149-D5149</x:f>
        <x:v>-5482.273801505697</x:v>
      </x:c>
      <x:c r="L5149" s="77" t="str">
        <x:v>weighted_hybrid</x:v>
      </x:c>
      <x:c r="M5149" s="77" t="str">
        <x:v>是</x:v>
      </x:c>
      <x:c r="N5149" s="77" t="str">
        <x:v>是</x:v>
      </x:c>
    </x:row>
    <x:row r="5150">
      <x:c r="A5150" s="77" t="str">
        <x:v>6265</x:v>
      </x:c>
      <x:c r="B5150" s="77" t="str">
        <x:v>方土昶</x:v>
      </x:c>
      <x:c r="C5150" s="125" t="n">
        <x:v>45931</x:v>
      </x:c>
      <x:c r="D5150" s="120" t="n">
        <x:v>93454</x:v>
      </x:c>
      <x:c r="E5150" s="120" t="n">
        <x:v>74380.52045373396</x:v>
      </x:c>
      <x:c r="F5150" s="120" t="n">
        <x:v>64314.03347775865</x:v>
      </x:c>
      <x:c r="G5150" s="120" t="n">
        <x:v>75499.0190066201</x:v>
      </x:c>
      <x:c r="H5150" s="119" t="n">
        <x:v>0.20409484394746122</x:v>
      </x:c>
      <x:c r="I5150" s="119" t="n">
        <x:f>IFERROR(ABS(F5150-D5150)/ABS(D5150),"")</x:f>
        <x:v>0.31181080020375107</x:v>
      </x:c>
      <x:c r="J5150" s="119" t="n">
        <x:f>IFERROR(ABS(G5150-D5150)/ABS(D5150),"")</x:f>
        <x:v>0.19212640436342904</x:v>
      </x:c>
      <x:c r="K5150" s="120" t="n">
        <x:f>E5150-D5150</x:f>
        <x:v>-19073.47954626604</x:v>
      </x:c>
      <x:c r="L5150" s="77" t="str">
        <x:v>weighted_hybrid</x:v>
      </x:c>
      <x:c r="M5150" s="77" t="str">
        <x:v>是</x:v>
      </x:c>
      <x:c r="N5150" s="77" t="str">
        <x:v>是</x:v>
      </x:c>
    </x:row>
    <x:row r="5151">
      <x:c r="A5151" s="77" t="str">
        <x:v>6265</x:v>
      </x:c>
      <x:c r="B5151" s="77" t="str">
        <x:v>方土昶</x:v>
      </x:c>
      <x:c r="C5151" s="125" t="n">
        <x:v>45962</x:v>
      </x:c>
      <x:c r="D5151" s="120" t="n">
        <x:v>103745</x:v>
      </x:c>
      <x:c r="E5151" s="120" t="n">
        <x:v>99189.43280129682</x:v>
      </x:c>
      <x:c r="F5151" s="120" t="n">
        <x:v>90917.14027755184</x:v>
      </x:c>
      <x:c r="G5151" s="120" t="n">
        <x:v>100108.57641504626</x:v>
      </x:c>
      <x:c r="H5151" s="119" t="n">
        <x:v>0.04391119763557937</x:v>
      </x:c>
      <x:c r="I5151" s="119" t="n">
        <x:f>IFERROR(ABS(F5151-D5151)/ABS(D5151),"")</x:f>
        <x:v>0.12364798035999965</x:v>
      </x:c>
      <x:c r="J5151" s="119" t="n">
        <x:f>IFERROR(ABS(G5151-D5151)/ABS(D5151),"")</x:f>
        <x:v>0.035051555110643756</x:v>
      </x:c>
      <x:c r="K5151" s="120" t="n">
        <x:f>E5151-D5151</x:f>
        <x:v>-4555.567198703182</x:v>
      </x:c>
      <x:c r="L5151" s="77" t="str">
        <x:v>weighted_hybrid</x:v>
      </x:c>
      <x:c r="M5151" s="77" t="str">
        <x:v>是</x:v>
      </x:c>
      <x:c r="N5151" s="77" t="str">
        <x:v>是</x:v>
      </x:c>
    </x:row>
    <x:row r="5152">
      <x:c r="A5152" s="77" t="str">
        <x:v>6265</x:v>
      </x:c>
      <x:c r="B5152" s="77" t="str">
        <x:v>方土昶</x:v>
      </x:c>
      <x:c r="C5152" s="125" t="n">
        <x:v>45992</x:v>
      </x:c>
      <x:c r="D5152" s="120" t="n">
        <x:v>179029</x:v>
      </x:c>
      <x:c r="E5152" s="120" t="n">
        <x:v>91911.38153803715</x:v>
      </x:c>
      <x:c r="F5152" s="120" t="n">
        <x:v>89621.44655690713</x:v>
      </x:c>
      <x:c r="G5152" s="120" t="n">
        <x:v>92165.8187581627</x:v>
      </x:c>
      <x:c r="H5152" s="119" t="n">
        <x:v>0.48661176938910927</x:v>
      </x:c>
      <x:c r="I5152" s="119" t="n">
        <x:f>IFERROR(ABS(F5152-D5152)/ABS(D5152),"")</x:f>
        <x:v>0.49940262998225354</x:v>
      </x:c>
      <x:c r="J5152" s="119" t="n">
        <x:f>IFERROR(ABS(G5152-D5152)/ABS(D5152),"")</x:f>
        <x:v>0.48519056265653776</x:v>
      </x:c>
      <x:c r="K5152" s="120" t="n">
        <x:f>E5152-D5152</x:f>
        <x:v>-87117.61846196285</x:v>
      </x:c>
      <x:c r="L5152" s="77" t="str">
        <x:v>weighted_hybrid</x:v>
      </x:c>
      <x:c r="M5152" s="77" t="str">
        <x:v>是</x:v>
      </x:c>
      <x:c r="N5152" s="77" t="str">
        <x:v>是</x:v>
      </x:c>
    </x:row>
    <x:row r="5153">
      <x:c r="A5153" s="77" t="str">
        <x:v>6270</x:v>
      </x:c>
      <x:c r="B5153" s="77" t="str">
        <x:v>倍微</x:v>
      </x:c>
      <x:c r="C5153" s="125" t="n">
        <x:v>45658</x:v>
      </x:c>
      <x:c r="D5153" s="120" t="n">
        <x:v>206452</x:v>
      </x:c>
      <x:c r="E5153" s="120" t="n">
        <x:v>199010.3033278624</x:v>
      </x:c>
      <x:c r="F5153" s="120" t="n">
        <x:v>206121.64219924549</x:v>
      </x:c>
      <x:c r="G5153" s="120" t="n">
        <x:v>198220.1545643754</x:v>
      </x:c>
      <x:c r="H5153" s="119" t="n">
        <x:v>0.03604565067007146</x:v>
      </x:c>
      <x:c r="I5153" s="119" t="n">
        <x:f>IFERROR(ABS(F5153-D5153)/ABS(D5153),"")</x:f>
        <x:v>0.0016001675970904363</x:v>
      </x:c>
      <x:c r="J5153" s="119" t="n">
        <x:f>IFERROR(ABS(G5153-D5153)/ABS(D5153),"")</x:f>
        <x:v>0.03987292656706931</x:v>
      </x:c>
      <x:c r="K5153" s="120" t="n">
        <x:f>E5153-D5153</x:f>
        <x:v>-7441.696672137594</x:v>
      </x:c>
      <x:c r="L5153" s="77" t="str">
        <x:v>weighted_hybrid</x:v>
      </x:c>
      <x:c r="M5153" s="77" t="str">
        <x:v>是</x:v>
      </x:c>
      <x:c r="N5153" s="77" t="str">
        <x:v>是</x:v>
      </x:c>
    </x:row>
    <x:row r="5154">
      <x:c r="A5154" s="77" t="str">
        <x:v>6270</x:v>
      </x:c>
      <x:c r="B5154" s="77" t="str">
        <x:v>倍微</x:v>
      </x:c>
      <x:c r="C5154" s="125" t="n">
        <x:v>45689</x:v>
      </x:c>
      <x:c r="D5154" s="120" t="n">
        <x:v>204124</x:v>
      </x:c>
      <x:c r="E5154" s="120" t="n">
        <x:v>174119.75078830274</x:v>
      </x:c>
      <x:c r="F5154" s="120" t="n">
        <x:v>173625.89632174728</x:v>
      </x:c>
      <x:c r="G5154" s="120" t="n">
        <x:v>174174.62350680892</x:v>
      </x:c>
      <x:c r="H5154" s="119" t="n">
        <x:v>0.1469903059498014</x:v>
      </x:c>
      <x:c r="I5154" s="119" t="n">
        <x:f>IFERROR(ABS(F5154-D5154)/ABS(D5154),"")</x:f>
        <x:v>0.14940969057167566</x:v>
      </x:c>
      <x:c r="J5154" s="119" t="n">
        <x:f>IFERROR(ABS(G5154-D5154)/ABS(D5154),"")</x:f>
        <x:v>0.14672148543625974</x:v>
      </x:c>
      <x:c r="K5154" s="120" t="n">
        <x:f>E5154-D5154</x:f>
        <x:v>-30004.249211697257</x:v>
      </x:c>
      <x:c r="L5154" s="77" t="str">
        <x:v>weighted_hybrid</x:v>
      </x:c>
      <x:c r="M5154" s="77" t="str">
        <x:v>是</x:v>
      </x:c>
      <x:c r="N5154" s="77" t="str">
        <x:v>是</x:v>
      </x:c>
    </x:row>
    <x:row r="5155">
      <x:c r="A5155" s="77" t="str">
        <x:v>6270</x:v>
      </x:c>
      <x:c r="B5155" s="77" t="str">
        <x:v>倍微</x:v>
      </x:c>
      <x:c r="C5155" s="125" t="n">
        <x:v>45717</x:v>
      </x:c>
      <x:c r="D5155" s="120" t="n">
        <x:v>336390</x:v>
      </x:c>
      <x:c r="E5155" s="120" t="n">
        <x:v>221664.28975632315</x:v>
      </x:c>
      <x:c r="F5155" s="120" t="n">
        <x:v>254285.06233848707</x:v>
      </x:c>
      <x:c r="G5155" s="120" t="n">
        <x:v>218039.75946941602</x:v>
      </x:c>
      <x:c r="H5155" s="119" t="n">
        <x:v>0.3410497049367605</x:v>
      </x:c>
      <x:c r="I5155" s="119" t="n">
        <x:f>IFERROR(ABS(F5155-D5155)/ABS(D5155),"")</x:f>
        <x:v>0.24407663028482693</x:v>
      </x:c>
      <x:c r="J5155" s="119" t="n">
        <x:f>IFERROR(ABS(G5155-D5155)/ABS(D5155),"")</x:f>
        <x:v>0.3518244910091976</x:v>
      </x:c>
      <x:c r="K5155" s="120" t="n">
        <x:f>E5155-D5155</x:f>
        <x:v>-114725.71024367685</x:v>
      </x:c>
      <x:c r="L5155" s="77" t="str">
        <x:v>weighted_hybrid</x:v>
      </x:c>
      <x:c r="M5155" s="77" t="str">
        <x:v>是</x:v>
      </x:c>
      <x:c r="N5155" s="77" t="str">
        <x:v>是</x:v>
      </x:c>
    </x:row>
    <x:row r="5156">
      <x:c r="A5156" s="77" t="str">
        <x:v>6270</x:v>
      </x:c>
      <x:c r="B5156" s="77" t="str">
        <x:v>倍微</x:v>
      </x:c>
      <x:c r="C5156" s="125" t="n">
        <x:v>45748</x:v>
      </x:c>
      <x:c r="D5156" s="120" t="n">
        <x:v>249793</x:v>
      </x:c>
      <x:c r="E5156" s="120" t="n">
        <x:v>320356.7814864862</x:v>
      </x:c>
      <x:c r="F5156" s="120" t="n">
        <x:v>303154.3807275814</x:v>
      </x:c>
      <x:c r="G5156" s="120" t="n">
        <x:v>322268.15934858675</x:v>
      </x:c>
      <x:c r="H5156" s="119" t="n">
        <x:v>0.282489026860185</x:v>
      </x:c>
      <x:c r="I5156" s="119" t="n">
        <x:f>IFERROR(ABS(F5156-D5156)/ABS(D5156),"")</x:f>
        <x:v>0.21362240225939633</x:v>
      </x:c>
      <x:c r="J5156" s="119" t="n">
        <x:f>IFERROR(ABS(G5156-D5156)/ABS(D5156),"")</x:f>
        <x:v>0.2901408740380505</x:v>
      </x:c>
      <x:c r="K5156" s="120" t="n">
        <x:f>E5156-D5156</x:f>
        <x:v>70563.7814864862</x:v>
      </x:c>
      <x:c r="L5156" s="77" t="str">
        <x:v>weighted_hybrid</x:v>
      </x:c>
      <x:c r="M5156" s="77" t="str">
        <x:v>是</x:v>
      </x:c>
      <x:c r="N5156" s="77" t="str">
        <x:v>是</x:v>
      </x:c>
    </x:row>
    <x:row r="5157">
      <x:c r="A5157" s="77" t="str">
        <x:v>6270</x:v>
      </x:c>
      <x:c r="B5157" s="77" t="str">
        <x:v>倍微</x:v>
      </x:c>
      <x:c r="C5157" s="125" t="n">
        <x:v>45778</x:v>
      </x:c>
      <x:c r="D5157" s="120" t="n">
        <x:v>252275</x:v>
      </x:c>
      <x:c r="E5157" s="120" t="n">
        <x:v>274265.8701249876</x:v>
      </x:c>
      <x:c r="F5157" s="120" t="n">
        <x:v>264840.62762166536</x:v>
      </x:c>
      <x:c r="G5157" s="120" t="n">
        <x:v>275313.1192920234</x:v>
      </x:c>
      <x:c r="H5157" s="119" t="n">
        <x:v>0.08717023139426266</x:v>
      </x:c>
      <x:c r="I5157" s="119" t="n">
        <x:f>IFERROR(ABS(F5157-D5157)/ABS(D5157),"")</x:f>
        <x:v>0.04980924634492266</x:v>
      </x:c>
      <x:c r="J5157" s="119" t="n">
        <x:f>IFERROR(ABS(G5157-D5157)/ABS(D5157),"")</x:f>
        <x:v>0.09132145195530043</x:v>
      </x:c>
      <x:c r="K5157" s="120" t="n">
        <x:f>E5157-D5157</x:f>
        <x:v>21990.870124987618</x:v>
      </x:c>
      <x:c r="L5157" s="77" t="str">
        <x:v>weighted_hybrid</x:v>
      </x:c>
      <x:c r="M5157" s="77" t="str">
        <x:v>是</x:v>
      </x:c>
      <x:c r="N5157" s="77" t="str">
        <x:v>是</x:v>
      </x:c>
    </x:row>
    <x:row r="5158">
      <x:c r="A5158" s="77" t="str">
        <x:v>6270</x:v>
      </x:c>
      <x:c r="B5158" s="77" t="str">
        <x:v>倍微</x:v>
      </x:c>
      <x:c r="C5158" s="125" t="n">
        <x:v>45809</x:v>
      </x:c>
      <x:c r="D5158" s="120" t="n">
        <x:v>317367</x:v>
      </x:c>
      <x:c r="E5158" s="120" t="n">
        <x:v>247857.07254087587</x:v>
      </x:c>
      <x:c r="F5158" s="120" t="n">
        <x:v>243906.8741866165</x:v>
      </x:c>
      <x:c r="G5158" s="120" t="n">
        <x:v>248295.9834691269</x:v>
      </x:c>
      <x:c r="H5158" s="119" t="n">
        <x:v>0.2190206526170778</x:v>
      </x:c>
      <x:c r="I5158" s="119" t="n">
        <x:f>IFERROR(ABS(F5158-D5158)/ABS(D5158),"")</x:f>
        <x:v>0.23146743616501872</x:v>
      </x:c>
      <x:c r="J5158" s="119" t="n">
        <x:f>IFERROR(ABS(G5158-D5158)/ABS(D5158),"")</x:f>
        <x:v>0.21763767666730666</x:v>
      </x:c>
      <x:c r="K5158" s="120" t="n">
        <x:f>E5158-D5158</x:f>
        <x:v>-69509.92745912413</x:v>
      </x:c>
      <x:c r="L5158" s="77" t="str">
        <x:v>weighted_hybrid</x:v>
      </x:c>
      <x:c r="M5158" s="77" t="str">
        <x:v>是</x:v>
      </x:c>
      <x:c r="N5158" s="77" t="str">
        <x:v>是</x:v>
      </x:c>
    </x:row>
    <x:row r="5159">
      <x:c r="A5159" s="77" t="str">
        <x:v>6270</x:v>
      </x:c>
      <x:c r="B5159" s="77" t="str">
        <x:v>倍微</x:v>
      </x:c>
      <x:c r="C5159" s="125" t="n">
        <x:v>45839</x:v>
      </x:c>
      <x:c r="D5159" s="120" t="n">
        <x:v>234806</x:v>
      </x:c>
      <x:c r="E5159" s="120" t="n">
        <x:v>272865.11612612987</x:v>
      </x:c>
      <x:c r="F5159" s="120" t="n">
        <x:v>311695.26325762353</x:v>
      </x:c>
      <x:c r="G5159" s="120" t="n">
        <x:v>268550.6553337417</x:v>
      </x:c>
      <x:c r="H5159" s="119" t="n">
        <x:v>0.16208749404244296</x:v>
      </x:c>
      <x:c r="I5159" s="119" t="n">
        <x:f>IFERROR(ABS(F5159-D5159)/ABS(D5159),"")</x:f>
        <x:v>0.327458681880461</x:v>
      </x:c>
      <x:c r="J5159" s="119" t="n">
        <x:f>IFERROR(ABS(G5159-D5159)/ABS(D5159),"")</x:f>
        <x:v>0.14371291761599655</x:v>
      </x:c>
      <x:c r="K5159" s="120" t="n">
        <x:f>E5159-D5159</x:f>
        <x:v>38059.11612612987</x:v>
      </x:c>
      <x:c r="L5159" s="77" t="str">
        <x:v>weighted_hybrid</x:v>
      </x:c>
      <x:c r="M5159" s="77" t="str">
        <x:v>是</x:v>
      </x:c>
      <x:c r="N5159" s="77" t="str">
        <x:v>是</x:v>
      </x:c>
    </x:row>
    <x:row r="5160">
      <x:c r="A5160" s="77" t="str">
        <x:v>6270</x:v>
      </x:c>
      <x:c r="B5160" s="77" t="str">
        <x:v>倍微</x:v>
      </x:c>
      <x:c r="C5160" s="125" t="n">
        <x:v>45870</x:v>
      </x:c>
      <x:c r="D5160" s="120" t="n">
        <x:v>210093</x:v>
      </x:c>
      <x:c r="E5160" s="120" t="n">
        <x:v>216201.15443256524</x:v>
      </x:c>
      <x:c r="F5160" s="120" t="n">
        <x:v>234923.81235930376</x:v>
      </x:c>
      <x:c r="G5160" s="120" t="n">
        <x:v>214120.85910737206</x:v>
      </x:c>
      <x:c r="H5160" s="119" t="n">
        <x:v>0.02907357423886201</x:v>
      </x:c>
      <x:c r="I5160" s="119" t="n">
        <x:f>IFERROR(ABS(F5160-D5160)/ABS(D5160),"")</x:f>
        <x:v>0.11818962249719772</x:v>
      </x:c>
      <x:c r="J5160" s="119" t="n">
        <x:f>IFERROR(ABS(G5160-D5160)/ABS(D5160),"")</x:f>
        <x:v>0.0191717910990469</x:v>
      </x:c>
      <x:c r="K5160" s="120" t="n">
        <x:f>E5160-D5160</x:f>
        <x:v>6108.154432565236</x:v>
      </x:c>
      <x:c r="L5160" s="77" t="str">
        <x:v>weighted_hybrid</x:v>
      </x:c>
      <x:c r="M5160" s="77" t="str">
        <x:v>是</x:v>
      </x:c>
      <x:c r="N5160" s="77" t="str">
        <x:v>是</x:v>
      </x:c>
    </x:row>
    <x:row r="5161">
      <x:c r="A5161" s="77" t="str">
        <x:v>6270</x:v>
      </x:c>
      <x:c r="B5161" s="77" t="str">
        <x:v>倍微</x:v>
      </x:c>
      <x:c r="C5161" s="125" t="n">
        <x:v>45901</x:v>
      </x:c>
      <x:c r="D5161" s="120" t="n">
        <x:v>182656</x:v>
      </x:c>
      <x:c r="E5161" s="120" t="n">
        <x:v>223708.2006725449</x:v>
      </x:c>
      <x:c r="F5161" s="120" t="n">
        <x:v>229995.23053813388</x:v>
      </x:c>
      <x:c r="G5161" s="120" t="n">
        <x:v>223009.64179859057</x:v>
      </x:c>
      <x:c r="H5161" s="119" t="n">
        <x:v>0.22475144902190394</x:v>
      </x:c>
      <x:c r="I5161" s="119" t="n">
        <x:f>IFERROR(ABS(F5161-D5161)/ABS(D5161),"")</x:f>
        <x:v>0.2591715056616475</x:v>
      </x:c>
      <x:c r="J5161" s="119" t="n">
        <x:f>IFERROR(ABS(G5161-D5161)/ABS(D5161),"")</x:f>
        <x:v>0.22092699828415477</x:v>
      </x:c>
      <x:c r="K5161" s="120" t="n">
        <x:f>E5161-D5161</x:f>
        <x:v>41052.20067254489</x:v>
      </x:c>
      <x:c r="L5161" s="77" t="str">
        <x:v>weighted_hybrid</x:v>
      </x:c>
      <x:c r="M5161" s="77" t="str">
        <x:v>是</x:v>
      </x:c>
      <x:c r="N5161" s="77" t="str">
        <x:v>是</x:v>
      </x:c>
    </x:row>
    <x:row r="5162">
      <x:c r="A5162" s="77" t="str">
        <x:v>6270</x:v>
      </x:c>
      <x:c r="B5162" s="77" t="str">
        <x:v>倍微</x:v>
      </x:c>
      <x:c r="C5162" s="125" t="n">
        <x:v>45931</x:v>
      </x:c>
      <x:c r="D5162" s="120" t="n">
        <x:v>200168</x:v>
      </x:c>
      <x:c r="E5162" s="120" t="n">
        <x:v>185884.41890446324</x:v>
      </x:c>
      <x:c r="F5162" s="120" t="n">
        <x:v>170158.23323142432</x:v>
      </x:c>
      <x:c r="G5162" s="120" t="n">
        <x:v>187631.77286813423</x:v>
      </x:c>
      <x:c r="H5162" s="119" t="n">
        <x:v>0.07135796478726252</x:v>
      </x:c>
      <x:c r="I5162" s="119" t="n">
        <x:f>IFERROR(ABS(F5162-D5162)/ABS(D5162),"")</x:f>
        <x:v>0.1499228986080476</x:v>
      </x:c>
      <x:c r="J5162" s="119" t="n">
        <x:f>IFERROR(ABS(G5162-D5162)/ABS(D5162),"")</x:f>
        <x:v>0.06262852769606417</x:v>
      </x:c>
      <x:c r="K5162" s="120" t="n">
        <x:f>E5162-D5162</x:f>
        <x:v>-14283.581095536763</x:v>
      </x:c>
      <x:c r="L5162" s="77" t="str">
        <x:v>weighted_hybrid</x:v>
      </x:c>
      <x:c r="M5162" s="77" t="str">
        <x:v>是</x:v>
      </x:c>
      <x:c r="N5162" s="77" t="str">
        <x:v>是</x:v>
      </x:c>
    </x:row>
    <x:row r="5163">
      <x:c r="A5163" s="77" t="str">
        <x:v>6270</x:v>
      </x:c>
      <x:c r="B5163" s="77" t="str">
        <x:v>倍微</x:v>
      </x:c>
      <x:c r="C5163" s="125" t="n">
        <x:v>45962</x:v>
      </x:c>
      <x:c r="D5163" s="120" t="n">
        <x:v>179049</x:v>
      </x:c>
      <x:c r="E5163" s="120" t="n">
        <x:v>200712.62789944123</x:v>
      </x:c>
      <x:c r="F5163" s="120" t="n">
        <x:v>184927.44291897595</x:v>
      </x:c>
      <x:c r="G5163" s="120" t="n">
        <x:v>202466.53734171513</x:v>
      </x:c>
      <x:c r="H5163" s="119" t="n">
        <x:v>0.12099273327101087</x:v>
      </x:c>
      <x:c r="I5163" s="119" t="n">
        <x:f>IFERROR(ABS(F5163-D5163)/ABS(D5163),"")</x:f>
        <x:v>0.03283147584725943</x:v>
      </x:c>
      <x:c r="J5163" s="119" t="n">
        <x:f>IFERROR(ABS(G5163-D5163)/ABS(D5163),"")</x:f>
        <x:v>0.1307884285403165</x:v>
      </x:c>
      <x:c r="K5163" s="120" t="n">
        <x:f>E5163-D5163</x:f>
        <x:v>21663.627899441228</x:v>
      </x:c>
      <x:c r="L5163" s="77" t="str">
        <x:v>weighted_hybrid</x:v>
      </x:c>
      <x:c r="M5163" s="77" t="str">
        <x:v>是</x:v>
      </x:c>
      <x:c r="N5163" s="77" t="str">
        <x:v>是</x:v>
      </x:c>
    </x:row>
    <x:row r="5164">
      <x:c r="A5164" s="77" t="str">
        <x:v>6270</x:v>
      </x:c>
      <x:c r="B5164" s="77" t="str">
        <x:v>倍微</x:v>
      </x:c>
      <x:c r="C5164" s="125" t="n">
        <x:v>45992</x:v>
      </x:c>
      <x:c r="D5164" s="120" t="n">
        <x:v>196665</x:v>
      </x:c>
      <x:c r="E5164" s="120" t="n">
        <x:v>181962.6490830154</x:v>
      </x:c>
      <x:c r="F5164" s="120" t="n">
        <x:v>184621.65212753144</x:v>
      </x:c>
      <x:c r="G5164" s="120" t="n">
        <x:v>181667.20430029137</x:v>
      </x:c>
      <x:c r="H5164" s="119" t="n">
        <x:v>0.07475835007237998</x:v>
      </x:c>
      <x:c r="I5164" s="119" t="n">
        <x:f>IFERROR(ABS(F5164-D5164)/ABS(D5164),"")</x:f>
        <x:v>0.061237881028492896</x:v>
      </x:c>
      <x:c r="J5164" s="119" t="n">
        <x:f>IFERROR(ABS(G5164-D5164)/ABS(D5164),"")</x:f>
        <x:v>0.07626062441058973</x:v>
      </x:c>
      <x:c r="K5164" s="120" t="n">
        <x:f>E5164-D5164</x:f>
        <x:v>-14702.350916984607</x:v>
      </x:c>
      <x:c r="L5164" s="77" t="str">
        <x:v>weighted_hybrid</x:v>
      </x:c>
      <x:c r="M5164" s="77" t="str">
        <x:v>是</x:v>
      </x:c>
      <x:c r="N5164" s="77" t="str">
        <x:v>是</x:v>
      </x:c>
    </x:row>
    <x:row r="5165">
      <x:c r="A5165" s="77" t="str">
        <x:v>6276</x:v>
      </x:c>
      <x:c r="B5165" s="77" t="str">
        <x:v>安鈦克</x:v>
      </x:c>
      <x:c r="C5165" s="125" t="n">
        <x:v>45658</x:v>
      </x:c>
      <x:c r="D5165" s="120" t="n">
        <x:v>144003</x:v>
      </x:c>
      <x:c r="E5165" s="120" t="n">
        <x:v>110503.92101338506</x:v>
      </x:c>
      <x:c r="F5165" s="120" t="n">
        <x:v>119132.82815879786</x:v>
      </x:c>
      <x:c r="G5165" s="120" t="n">
        <x:v>109545.15355278364</x:v>
      </x:c>
      <x:c r="H5165" s="119" t="n">
        <x:v>0.23262764655330057</x:v>
      </x:c>
      <x:c r="I5165" s="119" t="n">
        <x:f>IFERROR(ABS(F5165-D5165)/ABS(D5165),"")</x:f>
        <x:v>0.172705928634835</x:v>
      </x:c>
      <x:c r="J5165" s="119" t="n">
        <x:f>IFERROR(ABS(G5165-D5165)/ABS(D5165),"")</x:f>
        <x:v>0.23928561521090783</x:v>
      </x:c>
      <x:c r="K5165" s="120" t="n">
        <x:f>E5165-D5165</x:f>
        <x:v>-33499.07898661494</x:v>
      </x:c>
      <x:c r="L5165" s="77" t="str">
        <x:v>weighted_hybrid</x:v>
      </x:c>
      <x:c r="M5165" s="77" t="str">
        <x:v>是</x:v>
      </x:c>
      <x:c r="N5165" s="77" t="str">
        <x:v>是</x:v>
      </x:c>
    </x:row>
    <x:row r="5166">
      <x:c r="A5166" s="77" t="str">
        <x:v>6276</x:v>
      </x:c>
      <x:c r="B5166" s="77" t="str">
        <x:v>安鈦克</x:v>
      </x:c>
      <x:c r="C5166" s="125" t="n">
        <x:v>45689</x:v>
      </x:c>
      <x:c r="D5166" s="120" t="n">
        <x:v>97027</x:v>
      </x:c>
      <x:c r="E5166" s="120" t="n">
        <x:v>140929.88178091863</x:v>
      </x:c>
      <x:c r="F5166" s="120" t="n">
        <x:v>112662.37132085778</x:v>
      </x:c>
      <x:c r="G5166" s="120" t="n">
        <x:v>144070.71627648096</x:v>
      </x:c>
      <x:c r="H5166" s="119" t="n">
        <x:v>0.45248108032731743</x:v>
      </x:c>
      <x:c r="I5166" s="119" t="n">
        <x:f>IFERROR(ABS(F5166-D5166)/ABS(D5166),"")</x:f>
        <x:v>0.1611445403945065</x:v>
      </x:c>
      <x:c r="J5166" s="119" t="n">
        <x:f>IFERROR(ABS(G5166-D5166)/ABS(D5166),"")</x:f>
        <x:v>0.4848518069865188</x:v>
      </x:c>
      <x:c r="K5166" s="120" t="n">
        <x:f>E5166-D5166</x:f>
        <x:v>43902.88178091863</x:v>
      </x:c>
      <x:c r="L5166" s="77" t="str">
        <x:v>weighted_hybrid</x:v>
      </x:c>
      <x:c r="M5166" s="77" t="str">
        <x:v>是</x:v>
      </x:c>
      <x:c r="N5166" s="77" t="str">
        <x:v>是</x:v>
      </x:c>
    </x:row>
    <x:row r="5167">
      <x:c r="A5167" s="77" t="str">
        <x:v>6276</x:v>
      </x:c>
      <x:c r="B5167" s="77" t="str">
        <x:v>安鈦克</x:v>
      </x:c>
      <x:c r="C5167" s="125" t="n">
        <x:v>45717</x:v>
      </x:c>
      <x:c r="D5167" s="120" t="n">
        <x:v>162325</x:v>
      </x:c>
      <x:c r="E5167" s="120" t="n">
        <x:v>117483.22632316341</x:v>
      </x:c>
      <x:c r="F5167" s="120" t="n">
        <x:v>124640.14327565944</x:v>
      </x:c>
      <x:c r="G5167" s="120" t="n">
        <x:v>116688.01332844162</x:v>
      </x:c>
      <x:c r="H5167" s="119" t="n">
        <x:v>0.27624687310541557</x:v>
      </x:c>
      <x:c r="I5167" s="119" t="n">
        <x:f>IFERROR(ABS(F5167-D5167)/ABS(D5167),"")</x:f>
        <x:v>0.23215682565433887</x:v>
      </x:c>
      <x:c r="J5167" s="119" t="n">
        <x:f>IFERROR(ABS(G5167-D5167)/ABS(D5167),"")</x:f>
        <x:v>0.2811457672666464</x:v>
      </x:c>
      <x:c r="K5167" s="120" t="n">
        <x:f>E5167-D5167</x:f>
        <x:v>-44841.77367683659</x:v>
      </x:c>
      <x:c r="L5167" s="77" t="str">
        <x:v>weighted_hybrid</x:v>
      </x:c>
      <x:c r="M5167" s="77" t="str">
        <x:v>是</x:v>
      </x:c>
      <x:c r="N5167" s="77" t="str">
        <x:v>是</x:v>
      </x:c>
    </x:row>
    <x:row r="5168">
      <x:c r="A5168" s="77" t="str">
        <x:v>6276</x:v>
      </x:c>
      <x:c r="B5168" s="77" t="str">
        <x:v>安鈦克</x:v>
      </x:c>
      <x:c r="C5168" s="125" t="n">
        <x:v>45748</x:v>
      </x:c>
      <x:c r="D5168" s="120" t="n">
        <x:v>144450</x:v>
      </x:c>
      <x:c r="E5168" s="120" t="n">
        <x:v>165164.8579342491</x:v>
      </x:c>
      <x:c r="F5168" s="120" t="n">
        <x:v>141286.8927609022</x:v>
      </x:c>
      <x:c r="G5168" s="120" t="n">
        <x:v>167817.9651757321</x:v>
      </x:c>
      <x:c r="H5168" s="119" t="n">
        <x:v>0.14340503935098026</x:v>
      </x:c>
      <x:c r="I5168" s="119" t="n">
        <x:f>IFERROR(ABS(F5168-D5168)/ABS(D5168),"")</x:f>
        <x:v>0.02189759251711868</x:v>
      </x:c>
      <x:c r="J5168" s="119" t="n">
        <x:f>IFERROR(ABS(G5168-D5168)/ABS(D5168),"")</x:f>
        <x:v>0.16177199844743578</x:v>
      </x:c>
      <x:c r="K5168" s="120" t="n">
        <x:f>E5168-D5168</x:f>
        <x:v>20714.8579342491</x:v>
      </x:c>
      <x:c r="L5168" s="77" t="str">
        <x:v>weighted_hybrid</x:v>
      </x:c>
      <x:c r="M5168" s="77" t="str">
        <x:v>是</x:v>
      </x:c>
      <x:c r="N5168" s="77" t="str">
        <x:v>是</x:v>
      </x:c>
    </x:row>
    <x:row r="5169">
      <x:c r="A5169" s="77" t="str">
        <x:v>6276</x:v>
      </x:c>
      <x:c r="B5169" s="77" t="str">
        <x:v>安鈦克</x:v>
      </x:c>
      <x:c r="C5169" s="125" t="n">
        <x:v>45778</x:v>
      </x:c>
      <x:c r="D5169" s="120" t="n">
        <x:v>124057</x:v>
      </x:c>
      <x:c r="E5169" s="120" t="n">
        <x:v>157693.2529127858</x:v>
      </x:c>
      <x:c r="F5169" s="120" t="n">
        <x:v>180697.108616162</x:v>
      </x:c>
      <x:c r="G5169" s="120" t="n">
        <x:v>155137.26894574397</x:v>
      </x:c>
      <x:c r="H5169" s="119" t="n">
        <x:v>0.271135469282554</x:v>
      </x:c>
      <x:c r="I5169" s="119" t="n">
        <x:f>IFERROR(ABS(F5169-D5169)/ABS(D5169),"")</x:f>
        <x:v>0.45656519677375723</x:v>
      </x:c>
      <x:c r="J5169" s="119" t="n">
        <x:f>IFERROR(ABS(G5169-D5169)/ABS(D5169),"")</x:f>
        <x:v>0.2505321662279756</x:v>
      </x:c>
      <x:c r="K5169" s="120" t="n">
        <x:f>E5169-D5169</x:f>
        <x:v>33636.2529127858</x:v>
      </x:c>
      <x:c r="L5169" s="77" t="str">
        <x:v>weighted_hybrid</x:v>
      </x:c>
      <x:c r="M5169" s="77" t="str">
        <x:v>是</x:v>
      </x:c>
      <x:c r="N5169" s="77" t="str">
        <x:v>是</x:v>
      </x:c>
    </x:row>
    <x:row r="5170">
      <x:c r="A5170" s="77" t="str">
        <x:v>6276</x:v>
      </x:c>
      <x:c r="B5170" s="77" t="str">
        <x:v>安鈦克</x:v>
      </x:c>
      <x:c r="C5170" s="125" t="n">
        <x:v>45809</x:v>
      </x:c>
      <x:c r="D5170" s="120" t="n">
        <x:v>110773</x:v>
      </x:c>
      <x:c r="E5170" s="120" t="n">
        <x:v>134964.38736061216</x:v>
      </x:c>
      <x:c r="F5170" s="120" t="n">
        <x:v>124477.9119868019</x:v>
      </x:c>
      <x:c r="G5170" s="120" t="n">
        <x:v>136129.55129103552</x:v>
      </x:c>
      <x:c r="H5170" s="119" t="n">
        <x:v>0.21838703800215</x:v>
      </x:c>
      <x:c r="I5170" s="119" t="n">
        <x:f>IFERROR(ABS(F5170-D5170)/ABS(D5170),"")</x:f>
        <x:v>0.12372068994070672</x:v>
      </x:c>
      <x:c r="J5170" s="119" t="n">
        <x:f>IFERROR(ABS(G5170-D5170)/ABS(D5170),"")</x:f>
        <x:v>0.22890552112008808</x:v>
      </x:c>
      <x:c r="K5170" s="120" t="n">
        <x:f>E5170-D5170</x:f>
        <x:v>24191.387360612163</x:v>
      </x:c>
      <x:c r="L5170" s="77" t="str">
        <x:v>weighted_hybrid</x:v>
      </x:c>
      <x:c r="M5170" s="77" t="str">
        <x:v>是</x:v>
      </x:c>
      <x:c r="N5170" s="77" t="str">
        <x:v>是</x:v>
      </x:c>
    </x:row>
    <x:row r="5171">
      <x:c r="A5171" s="77" t="str">
        <x:v>6276</x:v>
      </x:c>
      <x:c r="B5171" s="77" t="str">
        <x:v>安鈦克</x:v>
      </x:c>
      <x:c r="C5171" s="125" t="n">
        <x:v>45839</x:v>
      </x:c>
      <x:c r="D5171" s="120" t="n">
        <x:v>91502</x:v>
      </x:c>
      <x:c r="E5171" s="120" t="n">
        <x:v>104082.58383996517</x:v>
      </x:c>
      <x:c r="F5171" s="120" t="n">
        <x:v>93331.2926875376</x:v>
      </x:c>
      <x:c r="G5171" s="120" t="n">
        <x:v>105277.17174579045</x:v>
      </x:c>
      <x:c r="H5171" s="119" t="n">
        <x:v>0.13748971432280355</x:v>
      </x:c>
      <x:c r="I5171" s="119" t="n">
        <x:f>IFERROR(ABS(F5171-D5171)/ABS(D5171),"")</x:f>
        <x:v>0.019991832829201545</x:v>
      </x:c>
      <x:c r="J5171" s="119" t="n">
        <x:f>IFERROR(ABS(G5171-D5171)/ABS(D5171),"")</x:f>
        <x:v>0.15054503448875922</x:v>
      </x:c>
      <x:c r="K5171" s="120" t="n">
        <x:f>E5171-D5171</x:f>
        <x:v>12580.58383996517</x:v>
      </x:c>
      <x:c r="L5171" s="77" t="str">
        <x:v>weighted_hybrid</x:v>
      </x:c>
      <x:c r="M5171" s="77" t="str">
        <x:v>是</x:v>
      </x:c>
      <x:c r="N5171" s="77" t="str">
        <x:v>是</x:v>
      </x:c>
    </x:row>
    <x:row r="5172">
      <x:c r="A5172" s="77" t="str">
        <x:v>6276</x:v>
      </x:c>
      <x:c r="B5172" s="77" t="str">
        <x:v>安鈦克</x:v>
      </x:c>
      <x:c r="C5172" s="125" t="n">
        <x:v>45870</x:v>
      </x:c>
      <x:c r="D5172" s="120" t="n">
        <x:v>113065</x:v>
      </x:c>
      <x:c r="E5172" s="120" t="n">
        <x:v>104232.71100989556</x:v>
      </x:c>
      <x:c r="F5172" s="120" t="n">
        <x:v>103140.26841471223</x:v>
      </x:c>
      <x:c r="G5172" s="120" t="n">
        <x:v>104354.09352047149</x:v>
      </x:c>
      <x:c r="H5172" s="119" t="n">
        <x:v>0.07811691496134471</x:v>
      </x:c>
      <x:c r="I5172" s="119" t="n">
        <x:f>IFERROR(ABS(F5172-D5172)/ABS(D5172),"")</x:f>
        <x:v>0.08777899071585164</x:v>
      </x:c>
      <x:c r="J5172" s="119" t="n">
        <x:f>IFERROR(ABS(G5172-D5172)/ABS(D5172),"")</x:f>
        <x:v>0.07704335098862167</x:v>
      </x:c>
      <x:c r="K5172" s="120" t="n">
        <x:f>E5172-D5172</x:f>
        <x:v>-8832.28899010444</x:v>
      </x:c>
      <x:c r="L5172" s="77" t="str">
        <x:v>weighted_hybrid</x:v>
      </x:c>
      <x:c r="M5172" s="77" t="str">
        <x:v>是</x:v>
      </x:c>
      <x:c r="N5172" s="77" t="str">
        <x:v>是</x:v>
      </x:c>
    </x:row>
    <x:row r="5173">
      <x:c r="A5173" s="77" t="str">
        <x:v>6276</x:v>
      </x:c>
      <x:c r="B5173" s="77" t="str">
        <x:v>安鈦克</x:v>
      </x:c>
      <x:c r="C5173" s="125" t="n">
        <x:v>45901</x:v>
      </x:c>
      <x:c r="D5173" s="120" t="n">
        <x:v>118859</x:v>
      </x:c>
      <x:c r="E5173" s="120" t="n">
        <x:v>114204.42782351832</x:v>
      </x:c>
      <x:c r="F5173" s="120" t="n">
        <x:v>118946.0612022961</x:v>
      </x:c>
      <x:c r="G5173" s="120" t="n">
        <x:v>113677.57967032077</x:v>
      </x:c>
      <x:c r="H5173" s="119" t="n">
        <x:v>0.03916045210275776</x:v>
      </x:c>
      <x:c r="I5173" s="119" t="n">
        <x:f>IFERROR(ABS(F5173-D5173)/ABS(D5173),"")</x:f>
        <x:v>0.0007324746320943261</x:v>
      </x:c>
      <x:c r="J5173" s="119" t="n">
        <x:f>IFERROR(ABS(G5173-D5173)/ABS(D5173),"")</x:f>
        <x:v>0.043592999517741406</x:v>
      </x:c>
      <x:c r="K5173" s="120" t="n">
        <x:f>E5173-D5173</x:f>
        <x:v>-4654.572176481684</x:v>
      </x:c>
      <x:c r="L5173" s="77" t="str">
        <x:v>weighted_hybrid</x:v>
      </x:c>
      <x:c r="M5173" s="77" t="str">
        <x:v>是</x:v>
      </x:c>
      <x:c r="N5173" s="77" t="str">
        <x:v>是</x:v>
      </x:c>
    </x:row>
    <x:row r="5174">
      <x:c r="A5174" s="77" t="str">
        <x:v>6276</x:v>
      </x:c>
      <x:c r="B5174" s="77" t="str">
        <x:v>安鈦克</x:v>
      </x:c>
      <x:c r="C5174" s="125" t="n">
        <x:v>45931</x:v>
      </x:c>
      <x:c r="D5174" s="120" t="n">
        <x:v>109688</x:v>
      </x:c>
      <x:c r="E5174" s="120" t="n">
        <x:v>119108.5573182061</x:v>
      </x:c>
      <x:c r="F5174" s="120" t="n">
        <x:v>140322.09271715736</x:v>
      </x:c>
      <x:c r="G5174" s="120" t="n">
        <x:v>116751.49782943373</x:v>
      </x:c>
      <x:c r="H5174" s="119" t="n">
        <x:v>0.08588503134532587</x:v>
      </x:c>
      <x:c r="I5174" s="119" t="n">
        <x:f>IFERROR(ABS(F5174-D5174)/ABS(D5174),"")</x:f>
        <x:v>0.2792839026799409</x:v>
      </x:c>
      <x:c r="J5174" s="119" t="n">
        <x:f>IFERROR(ABS(G5174-D5174)/ABS(D5174),"")</x:f>
        <x:v>0.06439626786370191</x:v>
      </x:c>
      <x:c r="K5174" s="120" t="n">
        <x:f>E5174-D5174</x:f>
        <x:v>9420.557318206105</x:v>
      </x:c>
      <x:c r="L5174" s="77" t="str">
        <x:v>weighted_hybrid</x:v>
      </x:c>
      <x:c r="M5174" s="77" t="str">
        <x:v>是</x:v>
      </x:c>
      <x:c r="N5174" s="77" t="str">
        <x:v>是</x:v>
      </x:c>
    </x:row>
    <x:row r="5175">
      <x:c r="A5175" s="77" t="str">
        <x:v>6276</x:v>
      </x:c>
      <x:c r="B5175" s="77" t="str">
        <x:v>安鈦克</x:v>
      </x:c>
      <x:c r="C5175" s="125" t="n">
        <x:v>45962</x:v>
      </x:c>
      <x:c r="D5175" s="120" t="n">
        <x:v>106676</x:v>
      </x:c>
      <x:c r="E5175" s="120" t="n">
        <x:v>103337.79225549538</x:v>
      </x:c>
      <x:c r="F5175" s="120" t="n">
        <x:v>100202.37895108272</x:v>
      </x:c>
      <x:c r="G5175" s="120" t="n">
        <x:v>103686.17151154122</x:v>
      </x:c>
      <x:c r="H5175" s="119" t="n">
        <x:v>0.031292959470777086</x:v>
      </x:c>
      <x:c r="I5175" s="119" t="n">
        <x:f>IFERROR(ABS(F5175-D5175)/ABS(D5175),"")</x:f>
        <x:v>0.06068488740595149</x:v>
      </x:c>
      <x:c r="J5175" s="119" t="n">
        <x:f>IFERROR(ABS(G5175-D5175)/ABS(D5175),"")</x:f>
        <x:v>0.028027189700202272</x:v>
      </x:c>
      <x:c r="K5175" s="120" t="n">
        <x:f>E5175-D5175</x:f>
        <x:v>-3338.207744504616</x:v>
      </x:c>
      <x:c r="L5175" s="77" t="str">
        <x:v>weighted_hybrid</x:v>
      </x:c>
      <x:c r="M5175" s="77" t="str">
        <x:v>是</x:v>
      </x:c>
      <x:c r="N5175" s="77" t="str">
        <x:v>是</x:v>
      </x:c>
    </x:row>
    <x:row r="5176">
      <x:c r="A5176" s="77" t="str">
        <x:v>6276</x:v>
      </x:c>
      <x:c r="B5176" s="77" t="str">
        <x:v>安鈦克</x:v>
      </x:c>
      <x:c r="C5176" s="125" t="n">
        <x:v>45992</x:v>
      </x:c>
      <x:c r="D5176" s="120" t="n">
        <x:v>116586</x:v>
      </x:c>
      <x:c r="E5176" s="120" t="n">
        <x:v>123335.91847888198</x:v>
      </x:c>
      <x:c r="F5176" s="120" t="n">
        <x:v>106390.2593788135</x:v>
      </x:c>
      <x:c r="G5176" s="120" t="n">
        <x:v>125218.7694900007</x:v>
      </x:c>
      <x:c r="H5176" s="119" t="n">
        <x:v>0.05789647538196682</x:v>
      </x:c>
      <x:c r="I5176" s="119" t="n">
        <x:f>IFERROR(ABS(F5176-D5176)/ABS(D5176),"")</x:f>
        <x:v>0.08745252964495309</x:v>
      </x:c>
      <x:c r="J5176" s="119" t="n">
        <x:f>IFERROR(ABS(G5176-D5176)/ABS(D5176),"")</x:f>
        <x:v>0.07404636482940237</x:v>
      </x:c>
      <x:c r="K5176" s="120" t="n">
        <x:f>E5176-D5176</x:f>
        <x:v>6749.918478881984</x:v>
      </x:c>
      <x:c r="L5176" s="77" t="str">
        <x:v>weighted_hybrid</x:v>
      </x:c>
      <x:c r="M5176" s="77" t="str">
        <x:v>是</x:v>
      </x:c>
      <x:c r="N5176" s="77" t="str">
        <x:v>是</x:v>
      </x:c>
    </x:row>
    <x:row r="5177">
      <x:c r="A5177" s="77" t="str">
        <x:v>6283</x:v>
      </x:c>
      <x:c r="B5177" s="77" t="str">
        <x:v>淳安</x:v>
      </x:c>
      <x:c r="C5177" s="125" t="n">
        <x:v>45658</x:v>
      </x:c>
      <x:c r="D5177" s="120" t="n">
        <x:v>155736</x:v>
      </x:c>
      <x:c r="E5177" s="120" t="n">
        <x:v>161098.55789702726</x:v>
      </x:c>
      <x:c r="F5177" s="120" t="n">
        <x:v>123754.2529932609</x:v>
      </x:c>
      <x:c r="G5177" s="120" t="n">
        <x:v>165247.92510855684</x:v>
      </x:c>
      <x:c r="H5177" s="119" t="n">
        <x:v>0.03443364345448234</x:v>
      </x:c>
      <x:c r="I5177" s="119" t="n">
        <x:f>IFERROR(ABS(F5177-D5177)/ABS(D5177),"")</x:f>
        <x:v>0.20535872891777815</x:v>
      </x:c>
      <x:c r="J5177" s="119" t="n">
        <x:f>IFERROR(ABS(G5177-D5177)/ABS(D5177),"")</x:f>
        <x:v>0.06107724038473339</x:v>
      </x:c>
      <x:c r="K5177" s="120" t="n">
        <x:f>E5177-D5177</x:f>
        <x:v>5362.557897027262</x:v>
      </x:c>
      <x:c r="L5177" s="77" t="str">
        <x:v>weighted_hybrid</x:v>
      </x:c>
      <x:c r="M5177" s="77" t="str">
        <x:v>是</x:v>
      </x:c>
      <x:c r="N5177" s="77" t="str">
        <x:v>是</x:v>
      </x:c>
    </x:row>
    <x:row r="5178">
      <x:c r="A5178" s="77" t="str">
        <x:v>6283</x:v>
      </x:c>
      <x:c r="B5178" s="77" t="str">
        <x:v>淳安</x:v>
      </x:c>
      <x:c r="C5178" s="125" t="n">
        <x:v>45689</x:v>
      </x:c>
      <x:c r="D5178" s="120" t="n">
        <x:v>153865</x:v>
      </x:c>
      <x:c r="E5178" s="120" t="n">
        <x:v>107720.60256773855</x:v>
      </x:c>
      <x:c r="F5178" s="120" t="n">
        <x:v>86836.9717839823</x:v>
      </x:c>
      <x:c r="G5178" s="120" t="n">
        <x:v>110041.0059881559</x:v>
      </x:c>
      <x:c r="H5178" s="119" t="n">
        <x:v>0.29990184533364606</x:v>
      </x:c>
      <x:c r="I5178" s="119" t="n">
        <x:f>IFERROR(ABS(F5178-D5178)/ABS(D5178),"")</x:f>
        <x:v>0.435628818873803</x:v>
      </x:c>
      <x:c r="J5178" s="119" t="n">
        <x:f>IFERROR(ABS(G5178-D5178)/ABS(D5178),"")</x:f>
        <x:v>0.2848210704958509</x:v>
      </x:c>
      <x:c r="K5178" s="120" t="n">
        <x:f>E5178-D5178</x:f>
        <x:v>-46144.39743226145</x:v>
      </x:c>
      <x:c r="L5178" s="77" t="str">
        <x:v>weighted_hybrid</x:v>
      </x:c>
      <x:c r="M5178" s="77" t="str">
        <x:v>是</x:v>
      </x:c>
      <x:c r="N5178" s="77" t="str">
        <x:v>是</x:v>
      </x:c>
    </x:row>
    <x:row r="5179">
      <x:c r="A5179" s="77" t="str">
        <x:v>6283</x:v>
      </x:c>
      <x:c r="B5179" s="77" t="str">
        <x:v>淳安</x:v>
      </x:c>
      <x:c r="C5179" s="125" t="n">
        <x:v>45717</x:v>
      </x:c>
      <x:c r="D5179" s="120" t="n">
        <x:v>153324</x:v>
      </x:c>
      <x:c r="E5179" s="120" t="n">
        <x:v>216002.58921078066</x:v>
      </x:c>
      <x:c r="F5179" s="120" t="n">
        <x:v>238616.8582010757</x:v>
      </x:c>
      <x:c r="G5179" s="120" t="n">
        <x:v>213489.89265630342</x:v>
      </x:c>
      <x:c r="H5179" s="119" t="n">
        <x:v>0.4087982912706469</x:v>
      </x:c>
      <x:c r="I5179" s="119" t="n">
        <x:f>IFERROR(ABS(F5179-D5179)/ABS(D5179),"")</x:f>
        <x:v>0.556291632106361</x:v>
      </x:c>
      <x:c r="J5179" s="119" t="n">
        <x:f>IFERROR(ABS(G5179-D5179)/ABS(D5179),"")</x:f>
        <x:v>0.39241014228890075</x:v>
      </x:c>
      <x:c r="K5179" s="120" t="n">
        <x:f>E5179-D5179</x:f>
        <x:v>62678.58921078066</x:v>
      </x:c>
      <x:c r="L5179" s="77" t="str">
        <x:v>weighted_hybrid</x:v>
      </x:c>
      <x:c r="M5179" s="77" t="str">
        <x:v>是</x:v>
      </x:c>
      <x:c r="N5179" s="77" t="str">
        <x:v>是</x:v>
      </x:c>
    </x:row>
    <x:row r="5180">
      <x:c r="A5180" s="77" t="str">
        <x:v>6283</x:v>
      </x:c>
      <x:c r="B5180" s="77" t="str">
        <x:v>淳安</x:v>
      </x:c>
      <x:c r="C5180" s="125" t="n">
        <x:v>45748</x:v>
      </x:c>
      <x:c r="D5180" s="120" t="n">
        <x:v>127013</x:v>
      </x:c>
      <x:c r="E5180" s="120" t="n">
        <x:v>179998.3953941371</x:v>
      </x:c>
      <x:c r="F5180" s="120" t="n">
        <x:v>189339.153800182</x:v>
      </x:c>
      <x:c r="G5180" s="120" t="n">
        <x:v>178960.533349021</x:v>
      </x:c>
      <x:c r="H5180" s="119" t="n">
        <x:v>0.4171651358060757</x:v>
      </x:c>
      <x:c r="I5180" s="119" t="n">
        <x:f>IFERROR(ABS(F5180-D5180)/ABS(D5180),"")</x:f>
        <x:v>0.49070688669807017</x:v>
      </x:c>
      <x:c r="J5180" s="119" t="n">
        <x:f>IFERROR(ABS(G5180-D5180)/ABS(D5180),"")</x:f>
        <x:v>0.4089938301514096</x:v>
      </x:c>
      <x:c r="K5180" s="120" t="n">
        <x:f>E5180-D5180</x:f>
        <x:v>52985.3953941371</x:v>
      </x:c>
      <x:c r="L5180" s="77" t="str">
        <x:v>weighted_hybrid</x:v>
      </x:c>
      <x:c r="M5180" s="77" t="str">
        <x:v>是</x:v>
      </x:c>
      <x:c r="N5180" s="77" t="str">
        <x:v>是</x:v>
      </x:c>
    </x:row>
    <x:row r="5181">
      <x:c r="A5181" s="77" t="str">
        <x:v>6283</x:v>
      </x:c>
      <x:c r="B5181" s="77" t="str">
        <x:v>淳安</x:v>
      </x:c>
      <x:c r="C5181" s="125" t="n">
        <x:v>45778</x:v>
      </x:c>
      <x:c r="D5181" s="120" t="n">
        <x:v>106849</x:v>
      </x:c>
      <x:c r="E5181" s="120" t="n">
        <x:v>126328.73288096943</x:v>
      </x:c>
      <x:c r="F5181" s="120" t="n">
        <x:v>170384.29081602488</x:v>
      </x:c>
      <x:c r="G5181" s="120" t="n">
        <x:v>121433.67088818549</x:v>
      </x:c>
      <x:c r="H5181" s="119" t="n">
        <x:v>0.18231085813596223</x:v>
      </x:c>
      <x:c r="I5181" s="119" t="n">
        <x:f>IFERROR(ABS(F5181-D5181)/ABS(D5181),"")</x:f>
        <x:v>0.5946269110242012</x:v>
      </x:c>
      <x:c r="J5181" s="119" t="n">
        <x:f>IFERROR(ABS(G5181-D5181)/ABS(D5181),"")</x:f>
        <x:v>0.13649796337060233</x:v>
      </x:c>
      <x:c r="K5181" s="120" t="n">
        <x:f>E5181-D5181</x:f>
        <x:v>19479.73288096943</x:v>
      </x:c>
      <x:c r="L5181" s="77" t="str">
        <x:v>weighted_hybrid</x:v>
      </x:c>
      <x:c r="M5181" s="77" t="str">
        <x:v>是</x:v>
      </x:c>
      <x:c r="N5181" s="77" t="str">
        <x:v>是</x:v>
      </x:c>
    </x:row>
    <x:row r="5182">
      <x:c r="A5182" s="77" t="str">
        <x:v>6283</x:v>
      </x:c>
      <x:c r="B5182" s="77" t="str">
        <x:v>淳安</x:v>
      </x:c>
      <x:c r="C5182" s="125" t="n">
        <x:v>45809</x:v>
      </x:c>
      <x:c r="D5182" s="120" t="n">
        <x:v>130296</x:v>
      </x:c>
      <x:c r="E5182" s="120" t="n">
        <x:v>106583.31121019968</x:v>
      </x:c>
      <x:c r="F5182" s="120" t="n">
        <x:v>128791.02478967428</x:v>
      </x:c>
      <x:c r="G5182" s="120" t="n">
        <x:v>104115.78747914695</x:v>
      </x:c>
      <x:c r="H5182" s="119" t="n">
        <x:v>0.18199091905968195</x:v>
      </x:c>
      <x:c r="I5182" s="119" t="n">
        <x:f>IFERROR(ABS(F5182-D5182)/ABS(D5182),"")</x:f>
        <x:v>0.011550432939811811</x:v>
      </x:c>
      <x:c r="J5182" s="119" t="n">
        <x:f>IFERROR(ABS(G5182-D5182)/ABS(D5182),"")</x:f>
        <x:v>0.2009287508507786</x:v>
      </x:c>
      <x:c r="K5182" s="120" t="n">
        <x:f>E5182-D5182</x:f>
        <x:v>-23712.68878980032</x:v>
      </x:c>
      <x:c r="L5182" s="77" t="str">
        <x:v>weighted_hybrid</x:v>
      </x:c>
      <x:c r="M5182" s="77" t="str">
        <x:v>是</x:v>
      </x:c>
      <x:c r="N5182" s="77" t="str">
        <x:v>是</x:v>
      </x:c>
    </x:row>
    <x:row r="5183">
      <x:c r="A5183" s="77" t="str">
        <x:v>6283</x:v>
      </x:c>
      <x:c r="B5183" s="77" t="str">
        <x:v>淳安</x:v>
      </x:c>
      <x:c r="C5183" s="125" t="n">
        <x:v>45839</x:v>
      </x:c>
      <x:c r="D5183" s="120" t="n">
        <x:v>242029</x:v>
      </x:c>
      <x:c r="E5183" s="120" t="n">
        <x:v>123012.11460865453</x:v>
      </x:c>
      <x:c r="F5183" s="120" t="n">
        <x:v>127548.29493304963</x:v>
      </x:c>
      <x:c r="G5183" s="120" t="n">
        <x:v>122508.09457261063</x:v>
      </x:c>
      <x:c r="H5183" s="119" t="n">
        <x:v>0.4917463832488895</x:v>
      </x:c>
      <x:c r="I5183" s="119" t="n">
        <x:f>IFERROR(ABS(F5183-D5183)/ABS(D5183),"")</x:f>
        <x:v>0.47300408243206543</x:v>
      </x:c>
      <x:c r="J5183" s="119" t="n">
        <x:f>IFERROR(ABS(G5183-D5183)/ABS(D5183),"")</x:f>
        <x:v>0.49382886111742547</x:v>
      </x:c>
      <x:c r="K5183" s="120" t="n">
        <x:f>E5183-D5183</x:f>
        <x:v>-119016.88539134547</x:v>
      </x:c>
      <x:c r="L5183" s="77" t="str">
        <x:v>weighted_hybrid</x:v>
      </x:c>
      <x:c r="M5183" s="77" t="str">
        <x:v>是</x:v>
      </x:c>
      <x:c r="N5183" s="77" t="str">
        <x:v>是</x:v>
      </x:c>
    </x:row>
    <x:row r="5184">
      <x:c r="A5184" s="77" t="str">
        <x:v>6283</x:v>
      </x:c>
      <x:c r="B5184" s="77" t="str">
        <x:v>淳安</x:v>
      </x:c>
      <x:c r="C5184" s="125" t="n">
        <x:v>45870</x:v>
      </x:c>
      <x:c r="D5184" s="120" t="n">
        <x:v>114111</x:v>
      </x:c>
      <x:c r="E5184" s="120" t="n">
        <x:v>173625.03482185127</x:v>
      </x:c>
      <x:c r="F5184" s="120" t="n">
        <x:v>166182.19806928228</x:v>
      </x:c>
      <x:c r="G5184" s="120" t="n">
        <x:v>174452.01668324784</x:v>
      </x:c>
      <x:c r="H5184" s="119" t="n">
        <x:v>0.521545116788489</x:v>
      </x:c>
      <x:c r="I5184" s="119" t="n">
        <x:f>IFERROR(ABS(F5184-D5184)/ABS(D5184),"")</x:f>
        <x:v>0.45632058319778357</x:v>
      </x:c>
      <x:c r="J5184" s="119" t="n">
        <x:f>IFERROR(ABS(G5184-D5184)/ABS(D5184),"")</x:f>
        <x:v>0.5287922871874564</x:v>
      </x:c>
      <x:c r="K5184" s="120" t="n">
        <x:f>E5184-D5184</x:f>
        <x:v>59514.034821851266</x:v>
      </x:c>
      <x:c r="L5184" s="77" t="str">
        <x:v>weighted_hybrid</x:v>
      </x:c>
      <x:c r="M5184" s="77" t="str">
        <x:v>是</x:v>
      </x:c>
      <x:c r="N5184" s="77" t="str">
        <x:v>是</x:v>
      </x:c>
    </x:row>
    <x:row r="5185">
      <x:c r="A5185" s="77" t="str">
        <x:v>6283</x:v>
      </x:c>
      <x:c r="B5185" s="77" t="str">
        <x:v>淳安</x:v>
      </x:c>
      <x:c r="C5185" s="125" t="n">
        <x:v>45901</x:v>
      </x:c>
      <x:c r="D5185" s="120" t="n">
        <x:v>236288</x:v>
      </x:c>
      <x:c r="E5185" s="120" t="n">
        <x:v>131154.19062962258</x:v>
      </x:c>
      <x:c r="F5185" s="120" t="n">
        <x:v>148231.26883832953</x:v>
      </x:c>
      <x:c r="G5185" s="120" t="n">
        <x:v>129256.7374953218</x:v>
      </x:c>
      <x:c r="H5185" s="119" t="n">
        <x:v>0.4449392663629868</x:v>
      </x:c>
      <x:c r="I5185" s="119" t="n">
        <x:f>IFERROR(ABS(F5185-D5185)/ABS(D5185),"")</x:f>
        <x:v>0.37266696218881395</x:v>
      </x:c>
      <x:c r="J5185" s="119" t="n">
        <x:f>IFERROR(ABS(G5185-D5185)/ABS(D5185),"")</x:f>
        <x:v>0.4529695223823394</x:v>
      </x:c>
      <x:c r="K5185" s="120" t="n">
        <x:f>E5185-D5185</x:f>
        <x:v>-105133.80937037742</x:v>
      </x:c>
      <x:c r="L5185" s="77" t="str">
        <x:v>weighted_hybrid</x:v>
      </x:c>
      <x:c r="M5185" s="77" t="str">
        <x:v>是</x:v>
      </x:c>
      <x:c r="N5185" s="77" t="str">
        <x:v>是</x:v>
      </x:c>
    </x:row>
    <x:row r="5186">
      <x:c r="A5186" s="77" t="str">
        <x:v>6283</x:v>
      </x:c>
      <x:c r="B5186" s="77" t="str">
        <x:v>淳安</x:v>
      </x:c>
      <x:c r="C5186" s="125" t="n">
        <x:v>45931</x:v>
      </x:c>
      <x:c r="D5186" s="120" t="n">
        <x:v>119005</x:v>
      </x:c>
      <x:c r="E5186" s="120" t="n">
        <x:v>255743.1801287477</x:v>
      </x:c>
      <x:c r="F5186" s="120" t="n">
        <x:v>202137.61812642607</x:v>
      </x:c>
      <x:c r="G5186" s="120" t="n">
        <x:v>261699.3536845612</x:v>
      </x:c>
      <x:c r="H5186" s="119" t="n">
        <x:v>1.1490120593987456</x:v>
      </x:c>
      <x:c r="I5186" s="119" t="n">
        <x:f>IFERROR(ABS(F5186-D5186)/ABS(D5186),"")</x:f>
        <x:v>0.6985640782019753</x:v>
      </x:c>
      <x:c r="J5186" s="119" t="n">
        <x:f>IFERROR(ABS(G5186-D5186)/ABS(D5186),"")</x:f>
        <x:v>1.1990618350872755</x:v>
      </x:c>
      <x:c r="K5186" s="120" t="n">
        <x:f>E5186-D5186</x:f>
        <x:v>136738.1801287477</x:v>
      </x:c>
      <x:c r="L5186" s="77" t="str">
        <x:v>weighted_hybrid</x:v>
      </x:c>
      <x:c r="M5186" s="77" t="str">
        <x:v>是</x:v>
      </x:c>
      <x:c r="N5186" s="77" t="str">
        <x:v>是</x:v>
      </x:c>
    </x:row>
    <x:row r="5187">
      <x:c r="A5187" s="77" t="str">
        <x:v>6283</x:v>
      </x:c>
      <x:c r="B5187" s="77" t="str">
        <x:v>淳安</x:v>
      </x:c>
      <x:c r="C5187" s="125" t="n">
        <x:v>45962</x:v>
      </x:c>
      <x:c r="D5187" s="120" t="n">
        <x:v>120277</x:v>
      </x:c>
      <x:c r="E5187" s="120" t="n">
        <x:v>149134.33132233983</x:v>
      </x:c>
      <x:c r="F5187" s="120" t="n">
        <x:v>162260.57864775526</x:v>
      </x:c>
      <x:c r="G5187" s="120" t="n">
        <x:v>147675.85939729365</x:v>
      </x:c>
      <x:c r="H5187" s="119" t="n">
        <x:v>0.23992393659918215</x:v>
      </x:c>
      <x:c r="I5187" s="119" t="n">
        <x:f>IFERROR(ABS(F5187-D5187)/ABS(D5187),"")</x:f>
        <x:v>0.3490574145327474</x:v>
      </x:c>
      <x:c r="J5187" s="119" t="n">
        <x:f>IFERROR(ABS(G5187-D5187)/ABS(D5187),"")</x:f>
        <x:v>0.2277979946065636</x:v>
      </x:c>
      <x:c r="K5187" s="120" t="n">
        <x:f>E5187-D5187</x:f>
        <x:v>28857.33132233983</x:v>
      </x:c>
      <x:c r="L5187" s="77" t="str">
        <x:v>weighted_hybrid</x:v>
      </x:c>
      <x:c r="M5187" s="77" t="str">
        <x:v>是</x:v>
      </x:c>
      <x:c r="N5187" s="77" t="str">
        <x:v>是</x:v>
      </x:c>
    </x:row>
    <x:row r="5188">
      <x:c r="A5188" s="77" t="str">
        <x:v>6283</x:v>
      </x:c>
      <x:c r="B5188" s="77" t="str">
        <x:v>淳安</x:v>
      </x:c>
      <x:c r="C5188" s="125" t="n">
        <x:v>45992</x:v>
      </x:c>
      <x:c r="D5188" s="120" t="n">
        <x:v>151539</x:v>
      </x:c>
      <x:c r="E5188" s="120" t="n">
        <x:v>132579.13158641613</x:v>
      </x:c>
      <x:c r="F5188" s="120" t="n">
        <x:v>151394.78057363594</x:v>
      </x:c>
      <x:c r="G5188" s="120" t="n">
        <x:v>130488.50392116948</x:v>
      </x:c>
      <x:c r="H5188" s="119" t="n">
        <x:v>0.12511543835965575</x:v>
      </x:c>
      <x:c r="I5188" s="119" t="n">
        <x:f>IFERROR(ABS(F5188-D5188)/ABS(D5188),"")</x:f>
        <x:v>0.0009516984166719843</x:v>
      </x:c>
      <x:c r="J5188" s="119" t="n">
        <x:f>IFERROR(ABS(G5188-D5188)/ABS(D5188),"")</x:f>
        <x:v>0.13891140946443173</x:v>
      </x:c>
      <x:c r="K5188" s="120" t="n">
        <x:f>E5188-D5188</x:f>
        <x:v>-18959.86841358387</x:v>
      </x:c>
      <x:c r="L5188" s="77" t="str">
        <x:v>weighted_hybrid</x:v>
      </x:c>
      <x:c r="M5188" s="77" t="str">
        <x:v>是</x:v>
      </x:c>
      <x:c r="N5188" s="77" t="str">
        <x:v>是</x:v>
      </x:c>
    </x:row>
    <x:row r="5189">
      <x:c r="A5189" s="77" t="str">
        <x:v>6405</x:v>
      </x:c>
      <x:c r="B5189" s="77" t="str">
        <x:v>悅城</x:v>
      </x:c>
      <x:c r="C5189" s="125" t="n">
        <x:v>45658</x:v>
      </x:c>
      <x:c r="D5189" s="120" t="n">
        <x:v>48</x:v>
      </x:c>
      <x:c r="E5189" s="120" t="n">
        <x:v>1156.530270929453</x:v>
      </x:c>
      <x:c r="F5189" s="120" t="n">
        <x:v>689.8568705023143</x:v>
      </x:c>
      <x:c r="G5189" s="120" t="n">
        <x:v>1208.3828709769127</x:v>
      </x:c>
      <x:c r="H5189" s="119" t="n">
        <x:v>23.094380644363603</x:v>
      </x:c>
      <x:c r="I5189" s="119" t="n">
        <x:f>IFERROR(ABS(F5189-D5189)/ABS(D5189),"")</x:f>
        <x:v>13.372018135464883</x:v>
      </x:c>
      <x:c r="J5189" s="119" t="n">
        <x:f>IFERROR(ABS(G5189-D5189)/ABS(D5189),"")</x:f>
        <x:v>24.17464314535235</x:v>
      </x:c>
      <x:c r="K5189" s="120" t="n">
        <x:f>E5189-D5189</x:f>
        <x:v>1108.530270929453</x:v>
      </x:c>
      <x:c r="L5189" s="77" t="str">
        <x:v>weighted_hybrid</x:v>
      </x:c>
      <x:c r="M5189" s="77" t="str">
        <x:v>是</x:v>
      </x:c>
      <x:c r="N5189" s="77" t="str">
        <x:v>是</x:v>
      </x:c>
    </x:row>
    <x:row r="5190">
      <x:c r="A5190" s="77" t="str">
        <x:v>6405</x:v>
      </x:c>
      <x:c r="B5190" s="77" t="str">
        <x:v>悅城</x:v>
      </x:c>
      <x:c r="C5190" s="125" t="n">
        <x:v>45689</x:v>
      </x:c>
      <x:c r="D5190" s="120" t="n">
        <x:v>100</x:v>
      </x:c>
      <x:c r="E5190" s="120" t="n">
        <x:v>438.6309662036772</x:v>
      </x:c>
      <x:c r="F5190" s="120" t="n">
        <x:v>44.88709635421507</x:v>
      </x:c>
      <x:c r="G5190" s="120" t="n">
        <x:v>482.38028507583965</x:v>
      </x:c>
      <x:c r="H5190" s="119" t="n">
        <x:v>3.386309662036772</x:v>
      </x:c>
      <x:c r="I5190" s="119" t="n">
        <x:f>IFERROR(ABS(F5190-D5190)/ABS(D5190),"")</x:f>
        <x:v>0.5511290364578493</x:v>
      </x:c>
      <x:c r="J5190" s="119" t="n">
        <x:f>IFERROR(ABS(G5190-D5190)/ABS(D5190),"")</x:f>
        <x:v>3.8238028507583963</x:v>
      </x:c>
      <x:c r="K5190" s="120" t="n">
        <x:f>E5190-D5190</x:f>
        <x:v>338.6309662036772</x:v>
      </x:c>
      <x:c r="L5190" s="77" t="str">
        <x:v>weighted_hybrid</x:v>
      </x:c>
      <x:c r="M5190" s="77" t="str">
        <x:v>是</x:v>
      </x:c>
      <x:c r="N5190" s="77" t="str">
        <x:v>是</x:v>
      </x:c>
    </x:row>
    <x:row r="5191">
      <x:c r="A5191" s="77" t="str">
        <x:v>6405</x:v>
      </x:c>
      <x:c r="B5191" s="77" t="str">
        <x:v>悅城</x:v>
      </x:c>
      <x:c r="C5191" s="125" t="n">
        <x:v>45717</x:v>
      </x:c>
      <x:c r="D5191" s="120" t="n">
        <x:v>50</x:v>
      </x:c>
      <x:c r="E5191" s="120" t="n">
        <x:v>822.2931081828461</x:v>
      </x:c>
      <x:c r="F5191" s="120" t="n">
        <x:v>151.8029578442943</x:v>
      </x:c>
      <x:c r="G5191" s="120" t="n">
        <x:v>896.7920137760186</x:v>
      </x:c>
      <x:c r="H5191" s="119" t="n">
        <x:v>15.445862163656923</x:v>
      </x:c>
      <x:c r="I5191" s="119" t="n">
        <x:f>IFERROR(ABS(F5191-D5191)/ABS(D5191),"")</x:f>
        <x:v>2.036059156885886</x:v>
      </x:c>
      <x:c r="J5191" s="119" t="n">
        <x:f>IFERROR(ABS(G5191-D5191)/ABS(D5191),"")</x:f>
        <x:v>16.935840275520373</x:v>
      </x:c>
      <x:c r="K5191" s="120" t="n">
        <x:f>E5191-D5191</x:f>
        <x:v>772.2931081828461</x:v>
      </x:c>
      <x:c r="L5191" s="77" t="str">
        <x:v>weighted_hybrid</x:v>
      </x:c>
      <x:c r="M5191" s="77" t="str">
        <x:v>是</x:v>
      </x:c>
      <x:c r="N5191" s="77" t="str">
        <x:v>是</x:v>
      </x:c>
    </x:row>
    <x:row r="5192">
      <x:c r="A5192" s="77" t="str">
        <x:v>6405</x:v>
      </x:c>
      <x:c r="B5192" s="77" t="str">
        <x:v>悅城</x:v>
      </x:c>
      <x:c r="C5192" s="125" t="n">
        <x:v>45748</x:v>
      </x:c>
      <x:c r="D5192" s="120" t="n">
        <x:v>141</x:v>
      </x:c>
      <x:c r="E5192" s="120" t="n">
        <x:v>481.03711266322387</x:v>
      </x:c>
      <x:c r="F5192" s="120" t="n">
        <x:v>39.570346264921845</x:v>
      </x:c>
      <x:c r="G5192" s="120" t="n">
        <x:v>530.0889755963685</x:v>
      </x:c>
      <x:c r="H5192" s="119" t="n">
        <x:v>2.411610728107971</x:v>
      </x:c>
      <x:c r="I5192" s="119" t="n">
        <x:f>IFERROR(ABS(F5192-D5192)/ABS(D5192),"")</x:f>
        <x:v>0.719359246348072</x:v>
      </x:c>
      <x:c r="J5192" s="119" t="n">
        <x:f>IFERROR(ABS(G5192-D5192)/ABS(D5192),"")</x:f>
        <x:v>2.7594962808253087</x:v>
      </x:c>
      <x:c r="K5192" s="120" t="n">
        <x:f>E5192-D5192</x:f>
        <x:v>340.03711266322387</x:v>
      </x:c>
      <x:c r="L5192" s="77" t="str">
        <x:v>weighted_hybrid</x:v>
      </x:c>
      <x:c r="M5192" s="77" t="str">
        <x:v>是</x:v>
      </x:c>
      <x:c r="N5192" s="77" t="str">
        <x:v>是</x:v>
      </x:c>
    </x:row>
    <x:row r="5193">
      <x:c r="A5193" s="77" t="str">
        <x:v>6405</x:v>
      </x:c>
      <x:c r="B5193" s="77" t="str">
        <x:v>悅城</x:v>
      </x:c>
      <x:c r="C5193" s="125" t="n">
        <x:v>45778</x:v>
      </x:c>
      <x:c r="D5193" s="120" t="n">
        <x:v>50</x:v>
      </x:c>
      <x:c r="E5193" s="120" t="n">
        <x:v>1090.3040951574806</x:v>
      </x:c>
      <x:c r="F5193" s="120" t="n">
        <x:v>154.64247424767768</x:v>
      </x:c>
      <x:c r="G5193" s="120" t="n">
        <x:v>1194.266497480792</x:v>
      </x:c>
      <x:c r="H5193" s="119" t="n">
        <x:v>20.80608190314961</x:v>
      </x:c>
      <x:c r="I5193" s="119" t="n">
        <x:f>IFERROR(ABS(F5193-D5193)/ABS(D5193),"")</x:f>
        <x:v>2.0928494849535535</x:v>
      </x:c>
      <x:c r="J5193" s="119" t="n">
        <x:f>IFERROR(ABS(G5193-D5193)/ABS(D5193),"")</x:f>
        <x:v>22.885329949615837</x:v>
      </x:c>
      <x:c r="K5193" s="120" t="n">
        <x:f>E5193-D5193</x:f>
        <x:v>1040.3040951574806</x:v>
      </x:c>
      <x:c r="L5193" s="77" t="str">
        <x:v>weighted_hybrid</x:v>
      </x:c>
      <x:c r="M5193" s="77" t="str">
        <x:v>是</x:v>
      </x:c>
      <x:c r="N5193" s="77" t="str">
        <x:v>是</x:v>
      </x:c>
    </x:row>
    <x:row r="5194">
      <x:c r="A5194" s="77" t="str">
        <x:v>6405</x:v>
      </x:c>
      <x:c r="B5194" s="77" t="str">
        <x:v>悅城</x:v>
      </x:c>
      <x:c r="C5194" s="125" t="n">
        <x:v>45809</x:v>
      </x:c>
      <x:c r="D5194" s="120" t="n">
        <x:v>58</x:v>
      </x:c>
      <x:c r="E5194" s="120" t="n">
        <x:v>507.9291194020227</x:v>
      </x:c>
      <x:c r="F5194" s="120" t="n">
        <x:v>49.5288459827631</x:v>
      </x:c>
      <x:c r="G5194" s="120" t="n">
        <x:v>558.8624831152738</x:v>
      </x:c>
      <x:c r="H5194" s="119" t="n">
        <x:v>7.757398610379702</x:v>
      </x:c>
      <x:c r="I5194" s="119" t="n">
        <x:f>IFERROR(ABS(F5194-D5194)/ABS(D5194),"")</x:f>
        <x:v>0.14605437960753273</x:v>
      </x:c>
      <x:c r="J5194" s="119" t="n">
        <x:f>IFERROR(ABS(G5194-D5194)/ABS(D5194),"")</x:f>
        <x:v>8.635560053711616</x:v>
      </x:c>
      <x:c r="K5194" s="120" t="n">
        <x:f>E5194-D5194</x:f>
        <x:v>449.9291194020227</x:v>
      </x:c>
      <x:c r="L5194" s="77" t="str">
        <x:v>weighted_hybrid</x:v>
      </x:c>
      <x:c r="M5194" s="77" t="str">
        <x:v>是</x:v>
      </x:c>
      <x:c r="N5194" s="77" t="str">
        <x:v>是</x:v>
      </x:c>
    </x:row>
    <x:row r="5195">
      <x:c r="A5195" s="77" t="str">
        <x:v>6405</x:v>
      </x:c>
      <x:c r="B5195" s="77" t="str">
        <x:v>悅城</x:v>
      </x:c>
      <x:c r="C5195" s="125" t="n">
        <x:v>45839</x:v>
      </x:c>
      <x:c r="D5195" s="120" t="n">
        <x:v>60</x:v>
      </x:c>
      <x:c r="E5195" s="120" t="n">
        <x:v>646.1240515934142</x:v>
      </x:c>
      <x:c r="F5195" s="120" t="n">
        <x:v>57.12317722903755</x:v>
      </x:c>
      <x:c r="G5195" s="120" t="n">
        <x:v>711.568593189456</x:v>
      </x:c>
      <x:c r="H5195" s="119" t="n">
        <x:v>9.768734193223569</x:v>
      </x:c>
      <x:c r="I5195" s="119" t="n">
        <x:f>IFERROR(ABS(F5195-D5195)/ABS(D5195),"")</x:f>
        <x:v>0.047947046182707474</x:v>
      </x:c>
      <x:c r="J5195" s="119" t="n">
        <x:f>IFERROR(ABS(G5195-D5195)/ABS(D5195),"")</x:f>
        <x:v>10.8594765531576</x:v>
      </x:c>
      <x:c r="K5195" s="120" t="n">
        <x:f>E5195-D5195</x:f>
        <x:v>586.1240515934142</x:v>
      </x:c>
      <x:c r="L5195" s="77" t="str">
        <x:v>weighted_hybrid</x:v>
      </x:c>
      <x:c r="M5195" s="77" t="str">
        <x:v>是</x:v>
      </x:c>
      <x:c r="N5195" s="77" t="str">
        <x:v>是</x:v>
      </x:c>
    </x:row>
    <x:row r="5196">
      <x:c r="A5196" s="77" t="str">
        <x:v>6405</x:v>
      </x:c>
      <x:c r="B5196" s="77" t="str">
        <x:v>悅城</x:v>
      </x:c>
      <x:c r="C5196" s="125" t="n">
        <x:v>45870</x:v>
      </x:c>
      <x:c r="D5196" s="120" t="n">
        <x:v>135</x:v>
      </x:c>
      <x:c r="E5196" s="120" t="n">
        <x:v>411.6046388933398</x:v>
      </x:c>
      <x:c r="F5196" s="120" t="n">
        <x:v>49.61125879084947</x:v>
      </x:c>
      <x:c r="G5196" s="120" t="n">
        <x:v>451.8261255713943</x:v>
      </x:c>
      <x:c r="H5196" s="119" t="n">
        <x:v>2.0489232510617765</x:v>
      </x:c>
      <x:c r="I5196" s="119" t="n">
        <x:f>IFERROR(ABS(F5196-D5196)/ABS(D5196),"")</x:f>
        <x:v>0.6325091941418558</x:v>
      </x:c>
      <x:c r="J5196" s="119" t="n">
        <x:f>IFERROR(ABS(G5196-D5196)/ABS(D5196),"")</x:f>
        <x:v>2.3468601894177357</x:v>
      </x:c>
      <x:c r="K5196" s="120" t="n">
        <x:f>E5196-D5196</x:f>
        <x:v>276.6046388933398</x:v>
      </x:c>
      <x:c r="L5196" s="77" t="str">
        <x:v>weighted_hybrid</x:v>
      </x:c>
      <x:c r="M5196" s="77" t="str">
        <x:v>是</x:v>
      </x:c>
      <x:c r="N5196" s="77" t="str">
        <x:v>是</x:v>
      </x:c>
    </x:row>
    <x:row r="5197">
      <x:c r="A5197" s="77" t="str">
        <x:v>6405</x:v>
      </x:c>
      <x:c r="B5197" s="77" t="str">
        <x:v>悅城</x:v>
      </x:c>
      <x:c r="C5197" s="125" t="n">
        <x:v>45901</x:v>
      </x:c>
      <x:c r="D5197" s="120" t="n">
        <x:v>55</x:v>
      </x:c>
      <x:c r="E5197" s="120" t="n">
        <x:v>630.2754849674499</x:v>
      </x:c>
      <x:c r="F5197" s="120" t="n">
        <x:v>120.17346847631312</x:v>
      </x:c>
      <x:c r="G5197" s="120" t="n">
        <x:v>686.9534867997984</x:v>
      </x:c>
      <x:c r="H5197" s="119" t="n">
        <x:v>10.459554272135454</x:v>
      </x:c>
      <x:c r="I5197" s="119" t="n">
        <x:f>IFERROR(ABS(F5197-D5197)/ABS(D5197),"")</x:f>
        <x:v>1.184972154114784</x:v>
      </x:c>
      <x:c r="J5197" s="119" t="n">
        <x:f>IFERROR(ABS(G5197-D5197)/ABS(D5197),"")</x:f>
        <x:v>11.49006339635997</x:v>
      </x:c>
      <x:c r="K5197" s="120" t="n">
        <x:f>E5197-D5197</x:f>
        <x:v>575.2754849674499</x:v>
      </x:c>
      <x:c r="L5197" s="77" t="str">
        <x:v>weighted_hybrid</x:v>
      </x:c>
      <x:c r="M5197" s="77" t="str">
        <x:v>是</x:v>
      </x:c>
      <x:c r="N5197" s="77" t="str">
        <x:v>是</x:v>
      </x:c>
    </x:row>
    <x:row r="5198">
      <x:c r="A5198" s="77" t="str">
        <x:v>6405</x:v>
      </x:c>
      <x:c r="B5198" s="77" t="str">
        <x:v>悅城</x:v>
      </x:c>
      <x:c r="C5198" s="125" t="n">
        <x:v>45931</x:v>
      </x:c>
      <x:c r="D5198" s="120" t="n">
        <x:v>50</x:v>
      </x:c>
      <x:c r="E5198" s="120" t="n">
        <x:v>468.6916718032017</x:v>
      </x:c>
      <x:c r="F5198" s="120" t="n">
        <x:v>64.91164353684678</x:v>
      </x:c>
      <x:c r="G5198" s="120" t="n">
        <x:v>513.5561193883523</x:v>
      </x:c>
      <x:c r="H5198" s="119" t="n">
        <x:v>8.373833436064034</x:v>
      </x:c>
      <x:c r="I5198" s="119" t="n">
        <x:f>IFERROR(ABS(F5198-D5198)/ABS(D5198),"")</x:f>
        <x:v>0.29823287073693566</x:v>
      </x:c>
      <x:c r="J5198" s="119" t="n">
        <x:f>IFERROR(ABS(G5198-D5198)/ABS(D5198),"")</x:f>
        <x:v>9.271122387767045</x:v>
      </x:c>
      <x:c r="K5198" s="120" t="n">
        <x:f>E5198-D5198</x:f>
        <x:v>418.6916718032017</x:v>
      </x:c>
      <x:c r="L5198" s="77" t="str">
        <x:v>weighted_hybrid</x:v>
      </x:c>
      <x:c r="M5198" s="77" t="str">
        <x:v>是</x:v>
      </x:c>
      <x:c r="N5198" s="77" t="str">
        <x:v>是</x:v>
      </x:c>
    </x:row>
    <x:row r="5199">
      <x:c r="A5199" s="77" t="str">
        <x:v>6405</x:v>
      </x:c>
      <x:c r="B5199" s="77" t="str">
        <x:v>悅城</x:v>
      </x:c>
      <x:c r="C5199" s="125" t="n">
        <x:v>45962</x:v>
      </x:c>
      <x:c r="D5199" s="120" t="n">
        <x:v>30</x:v>
      </x:c>
      <x:c r="E5199" s="120" t="n">
        <x:v>425.87983430060945</x:v>
      </x:c>
      <x:c r="F5199" s="120" t="n">
        <x:v>47.51322230630926</x:v>
      </x:c>
      <x:c r="G5199" s="120" t="n">
        <x:v>467.9205689666428</x:v>
      </x:c>
      <x:c r="H5199" s="119" t="n">
        <x:v>13.195994476686984</x:v>
      </x:c>
      <x:c r="I5199" s="119" t="n">
        <x:f>IFERROR(ABS(F5199-D5199)/ABS(D5199),"")</x:f>
        <x:v>0.5837740768769754</x:v>
      </x:c>
      <x:c r="J5199" s="119" t="n">
        <x:f>IFERROR(ABS(G5199-D5199)/ABS(D5199),"")</x:f>
        <x:v>14.597352298888094</x:v>
      </x:c>
      <x:c r="K5199" s="120" t="n">
        <x:f>E5199-D5199</x:f>
        <x:v>395.87983430060945</x:v>
      </x:c>
      <x:c r="L5199" s="77" t="str">
        <x:v>weighted_hybrid</x:v>
      </x:c>
      <x:c r="M5199" s="77" t="str">
        <x:v>是</x:v>
      </x:c>
      <x:c r="N5199" s="77" t="str">
        <x:v>是</x:v>
      </x:c>
    </x:row>
    <x:row r="5200">
      <x:c r="A5200" s="77" t="str">
        <x:v>6405</x:v>
      </x:c>
      <x:c r="B5200" s="77" t="str">
        <x:v>悅城</x:v>
      </x:c>
      <x:c r="C5200" s="125" t="n">
        <x:v>45992</x:v>
      </x:c>
      <x:c r="D5200" s="120" t="n">
        <x:v>18</x:v>
      </x:c>
      <x:c r="E5200" s="120" t="n">
        <x:v>44.1965645418427</x:v>
      </x:c>
      <x:c r="F5200" s="120" t="n">
        <x:v>15.557216469239147</x:v>
      </x:c>
      <x:c r="G5200" s="120" t="n">
        <x:v>47.37871432768754</x:v>
      </x:c>
      <x:c r="H5200" s="119" t="n">
        <x:v>1.455364696769039</x:v>
      </x:c>
      <x:c r="I5200" s="119" t="n">
        <x:f>IFERROR(ABS(F5200-D5200)/ABS(D5200),"")</x:f>
        <x:v>0.1357101961533807</x:v>
      </x:c>
      <x:c r="J5200" s="119" t="n">
        <x:f>IFERROR(ABS(G5200-D5200)/ABS(D5200),"")</x:f>
        <x:v>1.6321507959826411</x:v>
      </x:c>
      <x:c r="K5200" s="120" t="n">
        <x:f>E5200-D5200</x:f>
        <x:v>26.196564541842697</x:v>
      </x:c>
      <x:c r="L5200" s="77" t="str">
        <x:v>weighted_hybrid</x:v>
      </x:c>
      <x:c r="M5200" s="77" t="str">
        <x:v>是</x:v>
      </x:c>
      <x:c r="N5200" s="77" t="str">
        <x:v>是</x:v>
      </x:c>
    </x:row>
    <x:row r="5201">
      <x:c r="A5201" s="77" t="str">
        <x:v>6416</x:v>
      </x:c>
      <x:c r="B5201" s="77" t="str">
        <x:v>瑞祺電通</x:v>
      </x:c>
      <x:c r="C5201" s="125" t="n">
        <x:v>45658</x:v>
      </x:c>
      <x:c r="D5201" s="120" t="n">
        <x:v>342349</x:v>
      </x:c>
      <x:c r="E5201" s="120" t="n">
        <x:v>349562.8242623294</x:v>
      </x:c>
      <x:c r="F5201" s="120" t="n">
        <x:v>288070.1260535378</x:v>
      </x:c>
      <x:c r="G5201" s="120" t="n">
        <x:v>356395.34628552845</x:v>
      </x:c>
      <x:c r="H5201" s="119" t="n">
        <x:v>0.02107155055901836</x:v>
      </x:c>
      <x:c r="I5201" s="119" t="n">
        <x:f>IFERROR(ABS(F5201-D5201)/ABS(D5201),"")</x:f>
        <x:v>0.15854836423200352</x:v>
      </x:c>
      <x:c r="J5201" s="119" t="n">
        <x:f>IFERROR(ABS(G5201-D5201)/ABS(D5201),"")</x:f>
        <x:v>0.04102931886913192</x:v>
      </x:c>
      <x:c r="K5201" s="120" t="n">
        <x:f>E5201-D5201</x:f>
        <x:v>7213.824262329377</x:v>
      </x:c>
      <x:c r="L5201" s="77" t="str">
        <x:v>weighted_hybrid</x:v>
      </x:c>
      <x:c r="M5201" s="77" t="str">
        <x:v>是</x:v>
      </x:c>
      <x:c r="N5201" s="77" t="str">
        <x:v>是</x:v>
      </x:c>
    </x:row>
    <x:row r="5202">
      <x:c r="A5202" s="77" t="str">
        <x:v>6416</x:v>
      </x:c>
      <x:c r="B5202" s="77" t="str">
        <x:v>瑞祺電通</x:v>
      </x:c>
      <x:c r="C5202" s="125" t="n">
        <x:v>45689</x:v>
      </x:c>
      <x:c r="D5202" s="120" t="n">
        <x:v>339353</x:v>
      </x:c>
      <x:c r="E5202" s="120" t="n">
        <x:v>319284.3112909925</x:v>
      </x:c>
      <x:c r="F5202" s="120" t="n">
        <x:v>353923.88702208415</x:v>
      </x:c>
      <x:c r="G5202" s="120" t="n">
        <x:v>315435.4695430934</x:v>
      </x:c>
      <x:c r="H5202" s="119" t="n">
        <x:v>0.059138091335593085</x:v>
      </x:c>
      <x:c r="I5202" s="119" t="n">
        <x:f>IFERROR(ABS(F5202-D5202)/ABS(D5202),"")</x:f>
        <x:v>0.042937257139568974</x:v>
      </x:c>
      <x:c r="J5202" s="119" t="n">
        <x:f>IFERROR(ABS(G5202-D5202)/ABS(D5202),"")</x:f>
        <x:v>0.0704797967217222</x:v>
      </x:c>
      <x:c r="K5202" s="120" t="n">
        <x:f>E5202-D5202</x:f>
        <x:v>-20068.688709007518</x:v>
      </x:c>
      <x:c r="L5202" s="77" t="str">
        <x:v>weighted_hybrid</x:v>
      </x:c>
      <x:c r="M5202" s="77" t="str">
        <x:v>是</x:v>
      </x:c>
      <x:c r="N5202" s="77" t="str">
        <x:v>是</x:v>
      </x:c>
    </x:row>
    <x:row r="5203">
      <x:c r="A5203" s="77" t="str">
        <x:v>6416</x:v>
      </x:c>
      <x:c r="B5203" s="77" t="str">
        <x:v>瑞祺電通</x:v>
      </x:c>
      <x:c r="C5203" s="125" t="n">
        <x:v>45717</x:v>
      </x:c>
      <x:c r="D5203" s="120" t="n">
        <x:v>427195</x:v>
      </x:c>
      <x:c r="E5203" s="120" t="n">
        <x:v>430275.0599504766</x:v>
      </x:c>
      <x:c r="F5203" s="120" t="n">
        <x:v>459849.7531376962</x:v>
      </x:c>
      <x:c r="G5203" s="120" t="n">
        <x:v>426988.98292967444</x:v>
      </x:c>
      <x:c r="H5203" s="119" t="n">
        <x:v>0.0072099625474938344</x:v>
      </x:c>
      <x:c r="I5203" s="119" t="n">
        <x:f>IFERROR(ABS(F5203-D5203)/ABS(D5203),"")</x:f>
        <x:v>0.07643992354240145</x:v>
      </x:c>
      <x:c r="J5203" s="119" t="n">
        <x:f>IFERROR(ABS(G5203-D5203)/ABS(D5203),"")</x:f>
        <x:v>0.0004822553408292633</x:v>
      </x:c>
      <x:c r="K5203" s="120" t="n">
        <x:f>E5203-D5203</x:f>
        <x:v>3080.0599504766287</x:v>
      </x:c>
      <x:c r="L5203" s="77" t="str">
        <x:v>weighted_hybrid</x:v>
      </x:c>
      <x:c r="M5203" s="77" t="str">
        <x:v>是</x:v>
      </x:c>
      <x:c r="N5203" s="77" t="str">
        <x:v>是</x:v>
      </x:c>
    </x:row>
    <x:row r="5204">
      <x:c r="A5204" s="77" t="str">
        <x:v>6416</x:v>
      </x:c>
      <x:c r="B5204" s="77" t="str">
        <x:v>瑞祺電通</x:v>
      </x:c>
      <x:c r="C5204" s="125" t="n">
        <x:v>45748</x:v>
      </x:c>
      <x:c r="D5204" s="120" t="n">
        <x:v>340072</x:v>
      </x:c>
      <x:c r="E5204" s="120" t="n">
        <x:v>416555.69358019734</x:v>
      </x:c>
      <x:c r="F5204" s="120" t="n">
        <x:v>328374.3144941805</x:v>
      </x:c>
      <x:c r="G5204" s="120" t="n">
        <x:v>426353.62458975473</x:v>
      </x:c>
      <x:c r="H5204" s="119" t="n">
        <x:v>0.22490441312485987</x:v>
      </x:c>
      <x:c r="I5204" s="119" t="n">
        <x:f>IFERROR(ABS(F5204-D5204)/ABS(D5204),"")</x:f>
        <x:v>0.03439767315691826</x:v>
      </x:c>
      <x:c r="J5204" s="119" t="n">
        <x:f>IFERROR(ABS(G5204-D5204)/ABS(D5204),"")</x:f>
        <x:v>0.2537157560450573</x:v>
      </x:c>
      <x:c r="K5204" s="120" t="n">
        <x:f>E5204-D5204</x:f>
        <x:v>76483.69358019734</x:v>
      </x:c>
      <x:c r="L5204" s="77" t="str">
        <x:v>weighted_hybrid</x:v>
      </x:c>
      <x:c r="M5204" s="77" t="str">
        <x:v>是</x:v>
      </x:c>
      <x:c r="N5204" s="77" t="str">
        <x:v>是</x:v>
      </x:c>
    </x:row>
    <x:row r="5205">
      <x:c r="A5205" s="77" t="str">
        <x:v>6416</x:v>
      </x:c>
      <x:c r="B5205" s="77" t="str">
        <x:v>瑞祺電通</x:v>
      </x:c>
      <x:c r="C5205" s="125" t="n">
        <x:v>45778</x:v>
      </x:c>
      <x:c r="D5205" s="120" t="n">
        <x:v>300423</x:v>
      </x:c>
      <x:c r="E5205" s="120" t="n">
        <x:v>356752.2498302962</x:v>
      </x:c>
      <x:c r="F5205" s="120" t="n">
        <x:v>359536.7619029091</x:v>
      </x:c>
      <x:c r="G5205" s="120" t="n">
        <x:v>356442.8596000059</x:v>
      </x:c>
      <x:c r="H5205" s="119" t="n">
        <x:v>0.18749979139512024</x:v>
      </x:c>
      <x:c r="I5205" s="119" t="n">
        <x:f>IFERROR(ABS(F5205-D5205)/ABS(D5205),"")</x:f>
        <x:v>0.196768429524068</x:v>
      </x:c>
      <x:c r="J5205" s="119" t="n">
        <x:f>IFERROR(ABS(G5205-D5205)/ABS(D5205),"")</x:f>
        <x:v>0.1864699427141261</x:v>
      </x:c>
      <x:c r="K5205" s="120" t="n">
        <x:f>E5205-D5205</x:f>
        <x:v>56329.249830296205</x:v>
      </x:c>
      <x:c r="L5205" s="77" t="str">
        <x:v>weighted_hybrid</x:v>
      </x:c>
      <x:c r="M5205" s="77" t="str">
        <x:v>是</x:v>
      </x:c>
      <x:c r="N5205" s="77" t="str">
        <x:v>是</x:v>
      </x:c>
    </x:row>
    <x:row r="5206">
      <x:c r="A5206" s="77" t="str">
        <x:v>6416</x:v>
      </x:c>
      <x:c r="B5206" s="77" t="str">
        <x:v>瑞祺電通</x:v>
      </x:c>
      <x:c r="C5206" s="125" t="n">
        <x:v>45809</x:v>
      </x:c>
      <x:c r="D5206" s="120" t="n">
        <x:v>421055</x:v>
      </x:c>
      <x:c r="E5206" s="120" t="n">
        <x:v>404763.39489998727</x:v>
      </x:c>
      <x:c r="F5206" s="120" t="n">
        <x:v>386519.1519595505</x:v>
      </x:c>
      <x:c r="G5206" s="120" t="n">
        <x:v>406790.5330044802</x:v>
      </x:c>
      <x:c r="H5206" s="119" t="n">
        <x:v>0.03869234446809261</x:v>
      </x:c>
      <x:c r="I5206" s="119" t="n">
        <x:f>IFERROR(ABS(F5206-D5206)/ABS(D5206),"")</x:f>
        <x:v>0.08202217772131785</x:v>
      </x:c>
      <x:c r="J5206" s="119" t="n">
        <x:f>IFERROR(ABS(G5206-D5206)/ABS(D5206),"")</x:f>
        <x:v>0.03387791855106772</x:v>
      </x:c>
      <x:c r="K5206" s="120" t="n">
        <x:f>E5206-D5206</x:f>
        <x:v>-16291.605100012734</x:v>
      </x:c>
      <x:c r="L5206" s="77" t="str">
        <x:v>weighted_hybrid</x:v>
      </x:c>
      <x:c r="M5206" s="77" t="str">
        <x:v>是</x:v>
      </x:c>
      <x:c r="N5206" s="77" t="str">
        <x:v>是</x:v>
      </x:c>
    </x:row>
    <x:row r="5207">
      <x:c r="A5207" s="77" t="str">
        <x:v>6416</x:v>
      </x:c>
      <x:c r="B5207" s="77" t="str">
        <x:v>瑞祺電通</x:v>
      </x:c>
      <x:c r="C5207" s="125" t="n">
        <x:v>45839</x:v>
      </x:c>
      <x:c r="D5207" s="120" t="n">
        <x:v>260118</x:v>
      </x:c>
      <x:c r="E5207" s="120" t="n">
        <x:v>349578.5283251739</x:v>
      </x:c>
      <x:c r="F5207" s="120" t="n">
        <x:v>291720.6564201825</x:v>
      </x:c>
      <x:c r="G5207" s="120" t="n">
        <x:v>356007.18075906177</x:v>
      </x:c>
      <x:c r="H5207" s="119" t="n">
        <x:v>0.34392286702640296</x:v>
      </x:c>
      <x:c r="I5207" s="119" t="n">
        <x:f>IFERROR(ABS(F5207-D5207)/ABS(D5207),"")</x:f>
        <x:v>0.12149353916369685</x:v>
      </x:c>
      <x:c r="J5207" s="119" t="n">
        <x:f>IFERROR(ABS(G5207-D5207)/ABS(D5207),"")</x:f>
        <x:v>0.3686372367889257</x:v>
      </x:c>
      <x:c r="K5207" s="120" t="n">
        <x:f>E5207-D5207</x:f>
        <x:v>89460.52832517389</x:v>
      </x:c>
      <x:c r="L5207" s="77" t="str">
        <x:v>weighted_hybrid</x:v>
      </x:c>
      <x:c r="M5207" s="77" t="str">
        <x:v>是</x:v>
      </x:c>
      <x:c r="N5207" s="77" t="str">
        <x:v>是</x:v>
      </x:c>
    </x:row>
    <x:row r="5208">
      <x:c r="A5208" s="77" t="str">
        <x:v>6416</x:v>
      </x:c>
      <x:c r="B5208" s="77" t="str">
        <x:v>瑞祺電通</x:v>
      </x:c>
      <x:c r="C5208" s="125" t="n">
        <x:v>45870</x:v>
      </x:c>
      <x:c r="D5208" s="120" t="n">
        <x:v>261836</x:v>
      </x:c>
      <x:c r="E5208" s="120" t="n">
        <x:v>281727.07303230633</x:v>
      </x:c>
      <x:c r="F5208" s="120" t="n">
        <x:v>284906.8156687127</x:v>
      </x:c>
      <x:c r="G5208" s="120" t="n">
        <x:v>281373.76829492784</x:v>
      </x:c>
      <x:c r="H5208" s="119" t="n">
        <x:v>0.07596767836472576</x:v>
      </x:c>
      <x:c r="I5208" s="119" t="n">
        <x:f>IFERROR(ABS(F5208-D5208)/ABS(D5208),"")</x:f>
        <x:v>0.08811170224381949</x:v>
      </x:c>
      <x:c r="J5208" s="119" t="n">
        <x:f>IFERROR(ABS(G5208-D5208)/ABS(D5208),"")</x:f>
        <x:v>0.07461834237815976</x:v>
      </x:c>
      <x:c r="K5208" s="120" t="n">
        <x:f>E5208-D5208</x:f>
        <x:v>19891.073032306333</x:v>
      </x:c>
      <x:c r="L5208" s="77" t="str">
        <x:v>weighted_hybrid</x:v>
      </x:c>
      <x:c r="M5208" s="77" t="str">
        <x:v>是</x:v>
      </x:c>
      <x:c r="N5208" s="77" t="str">
        <x:v>是</x:v>
      </x:c>
    </x:row>
    <x:row r="5209">
      <x:c r="A5209" s="77" t="str">
        <x:v>6416</x:v>
      </x:c>
      <x:c r="B5209" s="77" t="str">
        <x:v>瑞祺電通</x:v>
      </x:c>
      <x:c r="C5209" s="125" t="n">
        <x:v>45901</x:v>
      </x:c>
      <x:c r="D5209" s="120" t="n">
        <x:v>444315</x:v>
      </x:c>
      <x:c r="E5209" s="120" t="n">
        <x:v>302893.7979128495</x:v>
      </x:c>
      <x:c r="F5209" s="120" t="n">
        <x:v>348238.7919272827</x:v>
      </x:c>
      <x:c r="G5209" s="120" t="n">
        <x:v>297855.4652445792</x:v>
      </x:c>
      <x:c r="H5209" s="119" t="n">
        <x:v>0.3182904067770624</x:v>
      </x:c>
      <x:c r="I5209" s="119" t="n">
        <x:f>IFERROR(ABS(F5209-D5209)/ABS(D5209),"")</x:f>
        <x:v>0.21623444644614137</x:v>
      </x:c>
      <x:c r="J5209" s="119" t="n">
        <x:f>IFERROR(ABS(G5209-D5209)/ABS(D5209),"")</x:f>
        <x:v>0.3296299579249425</x:v>
      </x:c>
      <x:c r="K5209" s="120" t="n">
        <x:f>E5209-D5209</x:f>
        <x:v>-141421.20208715048</x:v>
      </x:c>
      <x:c r="L5209" s="77" t="str">
        <x:v>weighted_hybrid</x:v>
      </x:c>
      <x:c r="M5209" s="77" t="str">
        <x:v>是</x:v>
      </x:c>
      <x:c r="N5209" s="77" t="str">
        <x:v>是</x:v>
      </x:c>
    </x:row>
    <x:row r="5210">
      <x:c r="A5210" s="77" t="str">
        <x:v>6416</x:v>
      </x:c>
      <x:c r="B5210" s="77" t="str">
        <x:v>瑞祺電通</x:v>
      </x:c>
      <x:c r="C5210" s="125" t="n">
        <x:v>45931</x:v>
      </x:c>
      <x:c r="D5210" s="120" t="n">
        <x:v>250057</x:v>
      </x:c>
      <x:c r="E5210" s="120" t="n">
        <x:v>329397.0606321004</x:v>
      </x:c>
      <x:c r="F5210" s="120" t="n">
        <x:v>333324.54293040425</x:v>
      </x:c>
      <x:c r="G5210" s="120" t="n">
        <x:v>328960.6737100666</x:v>
      </x:c>
      <x:c r="H5210" s="119" t="n">
        <x:v>0.3172879008869993</x:v>
      </x:c>
      <x:c r="I5210" s="119" t="n">
        <x:f>IFERROR(ABS(F5210-D5210)/ABS(D5210),"")</x:f>
        <x:v>0.33299424903283753</x:v>
      </x:c>
      <x:c r="J5210" s="119" t="n">
        <x:f>IFERROR(ABS(G5210-D5210)/ABS(D5210),"")</x:f>
        <x:v>0.31554275109301716</x:v>
      </x:c>
      <x:c r="K5210" s="120" t="n">
        <x:f>E5210-D5210</x:f>
        <x:v>79340.06063210039</x:v>
      </x:c>
      <x:c r="L5210" s="77" t="str">
        <x:v>weighted_hybrid</x:v>
      </x:c>
      <x:c r="M5210" s="77" t="str">
        <x:v>是</x:v>
      </x:c>
      <x:c r="N5210" s="77" t="str">
        <x:v>是</x:v>
      </x:c>
    </x:row>
    <x:row r="5211">
      <x:c r="A5211" s="77" t="str">
        <x:v>6416</x:v>
      </x:c>
      <x:c r="B5211" s="77" t="str">
        <x:v>瑞祺電通</x:v>
      </x:c>
      <x:c r="C5211" s="125" t="n">
        <x:v>45962</x:v>
      </x:c>
      <x:c r="D5211" s="120" t="n">
        <x:v>310452</x:v>
      </x:c>
      <x:c r="E5211" s="120" t="n">
        <x:v>257942.57923740742</x:v>
      </x:c>
      <x:c r="F5211" s="120" t="n">
        <x:v>305212.1097190275</x:v>
      </x:c>
      <x:c r="G5211" s="120" t="n">
        <x:v>252690.40918389405</x:v>
      </x:c>
      <x:c r="H5211" s="119" t="n">
        <x:v>0.1691386132561316</x:v>
      </x:c>
      <x:c r="I5211" s="119" t="n">
        <x:f>IFERROR(ABS(F5211-D5211)/ABS(D5211),"")</x:f>
        <x:v>0.01687826227878231</x:v>
      </x:c>
      <x:c r="J5211" s="119" t="n">
        <x:f>IFERROR(ABS(G5211-D5211)/ABS(D5211),"")</x:f>
        <x:v>0.18605643003139277</x:v>
      </x:c>
      <x:c r="K5211" s="120" t="n">
        <x:f>E5211-D5211</x:f>
        <x:v>-52509.42076259258</x:v>
      </x:c>
      <x:c r="L5211" s="77" t="str">
        <x:v>weighted_hybrid</x:v>
      </x:c>
      <x:c r="M5211" s="77" t="str">
        <x:v>是</x:v>
      </x:c>
      <x:c r="N5211" s="77" t="str">
        <x:v>是</x:v>
      </x:c>
    </x:row>
    <x:row r="5212">
      <x:c r="A5212" s="77" t="str">
        <x:v>6416</x:v>
      </x:c>
      <x:c r="B5212" s="77" t="str">
        <x:v>瑞祺電通</x:v>
      </x:c>
      <x:c r="C5212" s="125" t="n">
        <x:v>45992</x:v>
      </x:c>
      <x:c r="D5212" s="120" t="n">
        <x:v>612047</x:v>
      </x:c>
      <x:c r="E5212" s="120" t="n">
        <x:v>404286.88439128455</x:v>
      </x:c>
      <x:c r="F5212" s="120" t="n">
        <x:v>395231.35992218985</x:v>
      </x:c>
      <x:c r="G5212" s="120" t="n">
        <x:v>405293.0537767395</x:v>
      </x:c>
      <x:c r="H5212" s="119" t="n">
        <x:v>0.3394512441180424</x:v>
      </x:c>
      <x:c r="I5212" s="119" t="n">
        <x:f>IFERROR(ABS(F5212-D5212)/ABS(D5212),"")</x:f>
        <x:v>0.35424671647407824</x:v>
      </x:c>
      <x:c r="J5212" s="119" t="n">
        <x:f>IFERROR(ABS(G5212-D5212)/ABS(D5212),"")</x:f>
        <x:v>0.3378073027451495</x:v>
      </x:c>
      <x:c r="K5212" s="120" t="n">
        <x:f>E5212-D5212</x:f>
        <x:v>-207760.11560871545</x:v>
      </x:c>
      <x:c r="L5212" s="77" t="str">
        <x:v>weighted_hybrid</x:v>
      </x:c>
      <x:c r="M5212" s="77" t="str">
        <x:v>是</x:v>
      </x:c>
      <x:c r="N5212" s="77" t="str">
        <x:v>是</x:v>
      </x:c>
    </x:row>
    <x:row r="5213">
      <x:c r="A5213" s="77" t="str">
        <x:v>6418</x:v>
      </x:c>
      <x:c r="B5213" s="77" t="str">
        <x:v>詠昇</x:v>
      </x:c>
      <x:c r="C5213" s="125" t="n">
        <x:v>45658</x:v>
      </x:c>
      <x:c r="D5213" s="120" t="n">
        <x:v>61451</x:v>
      </x:c>
      <x:c r="E5213" s="120" t="n">
        <x:v>69415.46415870136</x:v>
      </x:c>
      <x:c r="F5213" s="120" t="n">
        <x:v>49706.51305142845</x:v>
      </x:c>
      <x:c r="G5213" s="120" t="n">
        <x:v>71605.34761506502</x:v>
      </x:c>
      <x:c r="H5213" s="119" t="n">
        <x:v>0.1296067461668868</x:v>
      </x:c>
      <x:c r="I5213" s="119" t="n">
        <x:f>IFERROR(ABS(F5213-D5213)/ABS(D5213),"")</x:f>
        <x:v>0.19111954156273378</x:v>
      </x:c>
      <x:c r="J5213" s="119" t="n">
        <x:f>IFERROR(ABS(G5213-D5213)/ABS(D5213),"")</x:f>
        <x:v>0.16524300035906697</x:v>
      </x:c>
      <x:c r="K5213" s="120" t="n">
        <x:f>E5213-D5213</x:f>
        <x:v>7964.464158701361</x:v>
      </x:c>
      <x:c r="L5213" s="77" t="str">
        <x:v>weighted_hybrid</x:v>
      </x:c>
      <x:c r="M5213" s="77" t="str">
        <x:v>是</x:v>
      </x:c>
      <x:c r="N5213" s="77" t="str">
        <x:v>是</x:v>
      </x:c>
    </x:row>
    <x:row r="5214">
      <x:c r="A5214" s="77" t="str">
        <x:v>6418</x:v>
      </x:c>
      <x:c r="B5214" s="77" t="str">
        <x:v>詠昇</x:v>
      </x:c>
      <x:c r="C5214" s="125" t="n">
        <x:v>45689</x:v>
      </x:c>
      <x:c r="D5214" s="120" t="n">
        <x:v>34562</x:v>
      </x:c>
      <x:c r="E5214" s="120" t="n">
        <x:v>37280.047062219935</x:v>
      </x:c>
      <x:c r="F5214" s="120" t="n">
        <x:v>36289.13176698546</x:v>
      </x:c>
      <x:c r="G5214" s="120" t="n">
        <x:v>37390.148761690434</x:v>
      </x:c>
      <x:c r="H5214" s="119" t="n">
        <x:v>0.07864264400844671</x:v>
      </x:c>
      <x:c r="I5214" s="119" t="n">
        <x:f>IFERROR(ABS(F5214-D5214)/ABS(D5214),"")</x:f>
        <x:v>0.04997198561962449</x:v>
      </x:c>
      <x:c r="J5214" s="119" t="n">
        <x:f>IFERROR(ABS(G5214-D5214)/ABS(D5214),"")</x:f>
        <x:v>0.0818282727183159</x:v>
      </x:c>
      <x:c r="K5214" s="120" t="n">
        <x:f>E5214-D5214</x:f>
        <x:v>2718.0470622199355</x:v>
      </x:c>
      <x:c r="L5214" s="77" t="str">
        <x:v>weighted_hybrid</x:v>
      </x:c>
      <x:c r="M5214" s="77" t="str">
        <x:v>是</x:v>
      </x:c>
      <x:c r="N5214" s="77" t="str">
        <x:v>是</x:v>
      </x:c>
    </x:row>
    <x:row r="5215">
      <x:c r="A5215" s="77" t="str">
        <x:v>6418</x:v>
      </x:c>
      <x:c r="B5215" s="77" t="str">
        <x:v>詠昇</x:v>
      </x:c>
      <x:c r="C5215" s="125" t="n">
        <x:v>45717</x:v>
      </x:c>
      <x:c r="D5215" s="120" t="n">
        <x:v>77210</x:v>
      </x:c>
      <x:c r="E5215" s="120" t="n">
        <x:v>54375.31484573066</x:v>
      </x:c>
      <x:c r="F5215" s="120" t="n">
        <x:v>78683.46844554237</x:v>
      </x:c>
      <x:c r="G5215" s="120" t="n">
        <x:v>51674.40889019602</x:v>
      </x:c>
      <x:c r="H5215" s="119" t="n">
        <x:v>0.29574776783149</x:v>
      </x:c>
      <x:c r="I5215" s="119" t="n">
        <x:f>IFERROR(ABS(F5215-D5215)/ABS(D5215),"")</x:f>
        <x:v>0.019083906819613656</x:v>
      </x:c>
      <x:c r="J5215" s="119" t="n">
        <x:f>IFERROR(ABS(G5215-D5215)/ABS(D5215),"")</x:f>
        <x:v>0.330729065014946</x:v>
      </x:c>
      <x:c r="K5215" s="120" t="n">
        <x:f>E5215-D5215</x:f>
        <x:v>-22834.68515426934</x:v>
      </x:c>
      <x:c r="L5215" s="77" t="str">
        <x:v>weighted_hybrid</x:v>
      </x:c>
      <x:c r="M5215" s="77" t="str">
        <x:v>是</x:v>
      </x:c>
      <x:c r="N5215" s="77" t="str">
        <x:v>是</x:v>
      </x:c>
    </x:row>
    <x:row r="5216">
      <x:c r="A5216" s="77" t="str">
        <x:v>6418</x:v>
      </x:c>
      <x:c r="B5216" s="77" t="str">
        <x:v>詠昇</x:v>
      </x:c>
      <x:c r="C5216" s="125" t="n">
        <x:v>45748</x:v>
      </x:c>
      <x:c r="D5216" s="120" t="n">
        <x:v>90818</x:v>
      </x:c>
      <x:c r="E5216" s="120" t="n">
        <x:v>75713.97540595062</x:v>
      </x:c>
      <x:c r="F5216" s="120" t="n">
        <x:v>77881.97763951604</x:v>
      </x:c>
      <x:c r="G5216" s="120" t="n">
        <x:v>75473.08626888781</x:v>
      </x:c>
      <x:c r="H5216" s="119" t="n">
        <x:v>0.16631091407044174</x:v>
      </x:c>
      <x:c r="I5216" s="119" t="n">
        <x:f>IFERROR(ABS(F5216-D5216)/ABS(D5216),"")</x:f>
        <x:v>0.14243896981307622</x:v>
      </x:c>
      <x:c r="J5216" s="119" t="n">
        <x:f>IFERROR(ABS(G5216-D5216)/ABS(D5216),"")</x:f>
        <x:v>0.16896335232125997</x:v>
      </x:c>
      <x:c r="K5216" s="120" t="n">
        <x:f>E5216-D5216</x:f>
        <x:v>-15104.024594049377</x:v>
      </x:c>
      <x:c r="L5216" s="77" t="str">
        <x:v>weighted_hybrid</x:v>
      </x:c>
      <x:c r="M5216" s="77" t="str">
        <x:v>是</x:v>
      </x:c>
      <x:c r="N5216" s="77" t="str">
        <x:v>是</x:v>
      </x:c>
    </x:row>
    <x:row r="5217">
      <x:c r="A5217" s="77" t="str">
        <x:v>6418</x:v>
      </x:c>
      <x:c r="B5217" s="77" t="str">
        <x:v>詠昇</x:v>
      </x:c>
      <x:c r="C5217" s="125" t="n">
        <x:v>45778</x:v>
      </x:c>
      <x:c r="D5217" s="120" t="n">
        <x:v>62685</x:v>
      </x:c>
      <x:c r="E5217" s="120" t="n">
        <x:v>95526.33549228181</x:v>
      </x:c>
      <x:c r="F5217" s="120" t="n">
        <x:v>80126.9191814256</x:v>
      </x:c>
      <x:c r="G5217" s="120" t="n">
        <x:v>97237.3817490436</x:v>
      </x:c>
      <x:c r="H5217" s="119" t="n">
        <x:v>0.5239105925226419</x:v>
      </x:c>
      <x:c r="I5217" s="119" t="n">
        <x:f>IFERROR(ABS(F5217-D5217)/ABS(D5217),"")</x:f>
        <x:v>0.27824709550012927</x:v>
      </x:c>
      <x:c r="J5217" s="119" t="n">
        <x:f>IFERROR(ABS(G5217-D5217)/ABS(D5217),"")</x:f>
        <x:v>0.5512065366362544</x:v>
      </x:c>
      <x:c r="K5217" s="120" t="n">
        <x:f>E5217-D5217</x:f>
        <x:v>32841.33549228181</x:v>
      </x:c>
      <x:c r="L5217" s="77" t="str">
        <x:v>weighted_hybrid</x:v>
      </x:c>
      <x:c r="M5217" s="77" t="str">
        <x:v>是</x:v>
      </x:c>
      <x:c r="N5217" s="77" t="str">
        <x:v>是</x:v>
      </x:c>
    </x:row>
    <x:row r="5218">
      <x:c r="A5218" s="77" t="str">
        <x:v>6418</x:v>
      </x:c>
      <x:c r="B5218" s="77" t="str">
        <x:v>詠昇</x:v>
      </x:c>
      <x:c r="C5218" s="125" t="n">
        <x:v>45809</x:v>
      </x:c>
      <x:c r="D5218" s="120" t="n">
        <x:v>62680</x:v>
      </x:c>
      <x:c r="E5218" s="120" t="n">
        <x:v>65158.19081262345</x:v>
      </x:c>
      <x:c r="F5218" s="120" t="n">
        <x:v>62703.15870133596</x:v>
      </x:c>
      <x:c r="G5218" s="120" t="n">
        <x:v>65430.97215832205</x:v>
      </x:c>
      <x:c r="H5218" s="119" t="n">
        <x:v>0.03953718590656427</x:v>
      </x:c>
      <x:c r="I5218" s="119" t="n">
        <x:f>IFERROR(ABS(F5218-D5218)/ABS(D5218),"")</x:f>
        <x:v>0.0003694751329923478</x:v>
      </x:c>
      <x:c r="J5218" s="119" t="n">
        <x:f>IFERROR(ABS(G5218-D5218)/ABS(D5218),"")</x:f>
        <x:v>0.04388915377029439</x:v>
      </x:c>
      <x:c r="K5218" s="120" t="n">
        <x:f>E5218-D5218</x:f>
        <x:v>2478.1908126234484</x:v>
      </x:c>
      <x:c r="L5218" s="77" t="str">
        <x:v>weighted_hybrid</x:v>
      </x:c>
      <x:c r="M5218" s="77" t="str">
        <x:v>是</x:v>
      </x:c>
      <x:c r="N5218" s="77" t="str">
        <x:v>是</x:v>
      </x:c>
    </x:row>
    <x:row r="5219">
      <x:c r="A5219" s="77" t="str">
        <x:v>6418</x:v>
      </x:c>
      <x:c r="B5219" s="77" t="str">
        <x:v>詠昇</x:v>
      </x:c>
      <x:c r="C5219" s="125" t="n">
        <x:v>45839</x:v>
      </x:c>
      <x:c r="D5219" s="120" t="n">
        <x:v>59446</x:v>
      </x:c>
      <x:c r="E5219" s="120" t="n">
        <x:v>65658.33794750646</x:v>
      </x:c>
      <x:c r="F5219" s="120" t="n">
        <x:v>73865.99330175537</x:v>
      </x:c>
      <x:c r="G5219" s="120" t="n">
        <x:v>64746.3762414788</x:v>
      </x:c>
      <x:c r="H5219" s="119" t="n">
        <x:v>0.10450388499657601</x:v>
      </x:c>
      <x:c r="I5219" s="119" t="n">
        <x:f>IFERROR(ABS(F5219-D5219)/ABS(D5219),"")</x:f>
        <x:v>0.24257297886746576</x:v>
      </x:c>
      <x:c r="J5219" s="119" t="n">
        <x:f>IFERROR(ABS(G5219-D5219)/ABS(D5219),"")</x:f>
        <x:v>0.08916287456647713</x:v>
      </x:c>
      <x:c r="K5219" s="120" t="n">
        <x:f>E5219-D5219</x:f>
        <x:v>6212.337947506458</x:v>
      </x:c>
      <x:c r="L5219" s="77" t="str">
        <x:v>weighted_hybrid</x:v>
      </x:c>
      <x:c r="M5219" s="77" t="str">
        <x:v>是</x:v>
      </x:c>
      <x:c r="N5219" s="77" t="str">
        <x:v>是</x:v>
      </x:c>
    </x:row>
    <x:row r="5220">
      <x:c r="A5220" s="77" t="str">
        <x:v>6418</x:v>
      </x:c>
      <x:c r="B5220" s="77" t="str">
        <x:v>詠昇</x:v>
      </x:c>
      <x:c r="C5220" s="125" t="n">
        <x:v>45870</x:v>
      </x:c>
      <x:c r="D5220" s="120" t="n">
        <x:v>62324</x:v>
      </x:c>
      <x:c r="E5220" s="120" t="n">
        <x:v>60519.10295035878</x:v>
      </x:c>
      <x:c r="F5220" s="120" t="n">
        <x:v>72394.31276073674</x:v>
      </x:c>
      <x:c r="G5220" s="120" t="n">
        <x:v>59199.635193650116</x:v>
      </x:c>
      <x:c r="H5220" s="119" t="n">
        <x:v>0.028959903883595758</x:v>
      </x:c>
      <x:c r="I5220" s="119" t="n">
        <x:f>IFERROR(ABS(F5220-D5220)/ABS(D5220),"")</x:f>
        <x:v>0.16158001348977497</x:v>
      </x:c>
      <x:c r="J5220" s="119" t="n">
        <x:f>IFERROR(ABS(G5220-D5220)/ABS(D5220),"")</x:f>
        <x:v>0.050131005813970286</x:v>
      </x:c>
      <x:c r="K5220" s="120" t="n">
        <x:f>E5220-D5220</x:f>
        <x:v>-1804.897049641222</x:v>
      </x:c>
      <x:c r="L5220" s="77" t="str">
        <x:v>weighted_hybrid</x:v>
      </x:c>
      <x:c r="M5220" s="77" t="str">
        <x:v>是</x:v>
      </x:c>
      <x:c r="N5220" s="77" t="str">
        <x:v>是</x:v>
      </x:c>
    </x:row>
    <x:row r="5221">
      <x:c r="A5221" s="77" t="str">
        <x:v>6418</x:v>
      </x:c>
      <x:c r="B5221" s="77" t="str">
        <x:v>詠昇</x:v>
      </x:c>
      <x:c r="C5221" s="125" t="n">
        <x:v>45901</x:v>
      </x:c>
      <x:c r="D5221" s="120" t="n">
        <x:v>76747</x:v>
      </x:c>
      <x:c r="E5221" s="120" t="n">
        <x:v>57932.888832736484</x:v>
      </x:c>
      <x:c r="F5221" s="120" t="n">
        <x:v>64946.11710812944</x:v>
      </x:c>
      <x:c r="G5221" s="120" t="n">
        <x:v>57153.64124658171</x:v>
      </x:c>
      <x:c r="H5221" s="119" t="n">
        <x:v>0.24514458112061083</x:v>
      </x:c>
      <x:c r="I5221" s="119" t="n">
        <x:f>IFERROR(ABS(F5221-D5221)/ABS(D5221),"")</x:f>
        <x:v>0.1537634421133147</x:v>
      </x:c>
      <x:c r="J5221" s="119" t="n">
        <x:f>IFERROR(ABS(G5221-D5221)/ABS(D5221),"")</x:f>
        <x:v>0.25529804101031034</x:v>
      </x:c>
      <x:c r="K5221" s="120" t="n">
        <x:f>E5221-D5221</x:f>
        <x:v>-18814.111167263516</x:v>
      </x:c>
      <x:c r="L5221" s="77" t="str">
        <x:v>weighted_hybrid</x:v>
      </x:c>
      <x:c r="M5221" s="77" t="str">
        <x:v>是</x:v>
      </x:c>
      <x:c r="N5221" s="77" t="str">
        <x:v>是</x:v>
      </x:c>
    </x:row>
    <x:row r="5222">
      <x:c r="A5222" s="77" t="str">
        <x:v>6418</x:v>
      </x:c>
      <x:c r="B5222" s="77" t="str">
        <x:v>詠昇</x:v>
      </x:c>
      <x:c r="C5222" s="125" t="n">
        <x:v>45931</x:v>
      </x:c>
      <x:c r="D5222" s="120" t="n">
        <x:v>55648</x:v>
      </x:c>
      <x:c r="E5222" s="120" t="n">
        <x:v>60909.94428605623</x:v>
      </x:c>
      <x:c r="F5222" s="120" t="n">
        <x:v>60446.482899455936</x:v>
      </x:c>
      <x:c r="G5222" s="120" t="n">
        <x:v>60961.43999567848</x:v>
      </x:c>
      <x:c r="H5222" s="119" t="n">
        <x:v>0.0945576532140639</x:v>
      </x:c>
      <x:c r="I5222" s="119" t="n">
        <x:f>IFERROR(ABS(F5222-D5222)/ABS(D5222),"")</x:f>
        <x:v>0.0862292067901081</x:v>
      </x:c>
      <x:c r="J5222" s="119" t="n">
        <x:f>IFERROR(ABS(G5222-D5222)/ABS(D5222),"")</x:f>
        <x:v>0.09548303615005888</x:v>
      </x:c>
      <x:c r="K5222" s="120" t="n">
        <x:f>E5222-D5222</x:f>
        <x:v>5261.944286056227</x:v>
      </x:c>
      <x:c r="L5222" s="77" t="str">
        <x:v>weighted_hybrid</x:v>
      </x:c>
      <x:c r="M5222" s="77" t="str">
        <x:v>是</x:v>
      </x:c>
      <x:c r="N5222" s="77" t="str">
        <x:v>是</x:v>
      </x:c>
    </x:row>
    <x:row r="5223">
      <x:c r="A5223" s="77" t="str">
        <x:v>6418</x:v>
      </x:c>
      <x:c r="B5223" s="77" t="str">
        <x:v>詠昇</x:v>
      </x:c>
      <x:c r="C5223" s="125" t="n">
        <x:v>45962</x:v>
      </x:c>
      <x:c r="D5223" s="120" t="n">
        <x:v>58250</x:v>
      </x:c>
      <x:c r="E5223" s="120" t="n">
        <x:v>56652.94023984646</x:v>
      </x:c>
      <x:c r="F5223" s="120" t="n">
        <x:v>56517.755976671375</x:v>
      </x:c>
      <x:c r="G5223" s="120" t="n">
        <x:v>56667.96071353258</x:v>
      </x:c>
      <x:c r="H5223" s="119" t="n">
        <x:v>0.027417334938258216</x:v>
      </x:c>
      <x:c r="I5223" s="119" t="n">
        <x:f>IFERROR(ABS(F5223-D5223)/ABS(D5223),"")</x:f>
        <x:v>0.029738094821092277</x:v>
      </x:c>
      <x:c r="J5223" s="119" t="n">
        <x:f>IFERROR(ABS(G5223-D5223)/ABS(D5223),"")</x:f>
        <x:v>0.027159472729054442</x:v>
      </x:c>
      <x:c r="K5223" s="120" t="n">
        <x:f>E5223-D5223</x:f>
        <x:v>-1597.059760153541</x:v>
      </x:c>
      <x:c r="L5223" s="77" t="str">
        <x:v>weighted_hybrid</x:v>
      </x:c>
      <x:c r="M5223" s="77" t="str">
        <x:v>是</x:v>
      </x:c>
      <x:c r="N5223" s="77" t="str">
        <x:v>是</x:v>
      </x:c>
    </x:row>
    <x:row r="5224">
      <x:c r="A5224" s="77" t="str">
        <x:v>6418</x:v>
      </x:c>
      <x:c r="B5224" s="77" t="str">
        <x:v>詠昇</x:v>
      </x:c>
      <x:c r="C5224" s="125" t="n">
        <x:v>45992</x:v>
      </x:c>
      <x:c r="D5224" s="120" t="n">
        <x:v>80531</x:v>
      </x:c>
      <x:c r="E5224" s="120" t="n">
        <x:v>63558.246956298135</x:v>
      </x:c>
      <x:c r="F5224" s="120" t="n">
        <x:v>65401.50336311906</x:v>
      </x:c>
      <x:c r="G5224" s="120" t="n">
        <x:v>63353.44068887359</x:v>
      </x:c>
      <x:c r="H5224" s="119" t="n">
        <x:v>0.21076049029196042</x:v>
      </x:c>
      <x:c r="I5224" s="119" t="n">
        <x:f>IFERROR(ABS(F5224-D5224)/ABS(D5224),"")</x:f>
        <x:v>0.18787170948927667</x:v>
      </x:c>
      <x:c r="J5224" s="119" t="n">
        <x:f>IFERROR(ABS(G5224-D5224)/ABS(D5224),"")</x:f>
        <x:v>0.21330368815892525</x:v>
      </x:c>
      <x:c r="K5224" s="120" t="n">
        <x:f>E5224-D5224</x:f>
        <x:v>-16972.753043701865</x:v>
      </x:c>
      <x:c r="L5224" s="77" t="str">
        <x:v>weighted_hybrid</x:v>
      </x:c>
      <x:c r="M5224" s="77" t="str">
        <x:v>是</x:v>
      </x:c>
      <x:c r="N5224" s="77" t="str">
        <x:v>是</x:v>
      </x:c>
    </x:row>
    <x:row r="5225">
      <x:c r="A5225" s="77" t="str">
        <x:v>6419</x:v>
      </x:c>
      <x:c r="B5225" s="77" t="str">
        <x:v>京晨科</x:v>
      </x:c>
      <x:c r="C5225" s="125" t="n">
        <x:v>45658</x:v>
      </x:c>
      <x:c r="D5225" s="120" t="n">
        <x:v>62546</x:v>
      </x:c>
      <x:c r="E5225" s="120" t="n">
        <x:v>72714.52635908792</x:v>
      </x:c>
      <x:c r="F5225" s="120" t="n">
        <x:v>63853.51784524492</x:v>
      </x:c>
      <x:c r="G5225" s="120" t="n">
        <x:v>73699.08286062602</x:v>
      </x:c>
      <x:c r="H5225" s="119" t="n">
        <x:v>0.1625767652461855</x:v>
      </x:c>
      <x:c r="I5225" s="119" t="n">
        <x:f>IFERROR(ABS(F5225-D5225)/ABS(D5225),"")</x:f>
        <x:v>0.020904899517873537</x:v>
      </x:c>
      <x:c r="J5225" s="119" t="n">
        <x:f>IFERROR(ABS(G5225-D5225)/ABS(D5225),"")</x:f>
        <x:v>0.17831808366044222</x:v>
      </x:c>
      <x:c r="K5225" s="120" t="n">
        <x:f>E5225-D5225</x:f>
        <x:v>10168.526359087919</x:v>
      </x:c>
      <x:c r="L5225" s="77" t="str">
        <x:v>weighted_hybrid</x:v>
      </x:c>
      <x:c r="M5225" s="77" t="str">
        <x:v>是</x:v>
      </x:c>
      <x:c r="N5225" s="77" t="str">
        <x:v>是</x:v>
      </x:c>
    </x:row>
    <x:row r="5226">
      <x:c r="A5226" s="77" t="str">
        <x:v>6419</x:v>
      </x:c>
      <x:c r="B5226" s="77" t="str">
        <x:v>京晨科</x:v>
      </x:c>
      <x:c r="C5226" s="125" t="n">
        <x:v>45689</x:v>
      </x:c>
      <x:c r="D5226" s="120" t="n">
        <x:v>55225</x:v>
      </x:c>
      <x:c r="E5226" s="120" t="n">
        <x:v>76091.00592335874</x:v>
      </x:c>
      <x:c r="F5226" s="120" t="n">
        <x:v>75008.51595003935</x:v>
      </x:c>
      <x:c r="G5226" s="120" t="n">
        <x:v>76211.2825870609</x:v>
      </x:c>
      <x:c r="H5226" s="119" t="n">
        <x:v>0.37783623220205953</x:v>
      </x:c>
      <x:c r="I5226" s="119" t="n">
        <x:f>IFERROR(ABS(F5226-D5226)/ABS(D5226),"")</x:f>
        <x:v>0.35823478406590037</x:v>
      </x:c>
      <x:c r="J5226" s="119" t="n">
        <x:f>IFERROR(ABS(G5226-D5226)/ABS(D5226),"")</x:f>
        <x:v>0.38001417088385503</x:v>
      </x:c>
      <x:c r="K5226" s="120" t="n">
        <x:f>E5226-D5226</x:f>
        <x:v>20866.005923358738</x:v>
      </x:c>
      <x:c r="L5226" s="77" t="str">
        <x:v>weighted_hybrid</x:v>
      </x:c>
      <x:c r="M5226" s="77" t="str">
        <x:v>是</x:v>
      </x:c>
      <x:c r="N5226" s="77" t="str">
        <x:v>是</x:v>
      </x:c>
    </x:row>
    <x:row r="5227">
      <x:c r="A5227" s="77" t="str">
        <x:v>6419</x:v>
      </x:c>
      <x:c r="B5227" s="77" t="str">
        <x:v>京晨科</x:v>
      </x:c>
      <x:c r="C5227" s="125" t="n">
        <x:v>45717</x:v>
      </x:c>
      <x:c r="D5227" s="120" t="n">
        <x:v>43922</x:v>
      </x:c>
      <x:c r="E5227" s="120" t="n">
        <x:v>66209.62293940086</x:v>
      </x:c>
      <x:c r="F5227" s="120" t="n">
        <x:v>71277.87068558978</x:v>
      </x:c>
      <x:c r="G5227" s="120" t="n">
        <x:v>65646.48430093542</x:v>
      </x:c>
      <x:c r="H5227" s="119" t="n">
        <x:v>0.5074364313874791</x:v>
      </x:c>
      <x:c r="I5227" s="119" t="n">
        <x:f>IFERROR(ABS(F5227-D5227)/ABS(D5227),"")</x:f>
        <x:v>0.6228284387229583</x:v>
      </x:c>
      <x:c r="J5227" s="119" t="n">
        <x:f>IFERROR(ABS(G5227-D5227)/ABS(D5227),"")</x:f>
        <x:v>0.4946150972390925</x:v>
      </x:c>
      <x:c r="K5227" s="120" t="n">
        <x:f>E5227-D5227</x:f>
        <x:v>22287.622939400855</x:v>
      </x:c>
      <x:c r="L5227" s="77" t="str">
        <x:v>weighted_hybrid</x:v>
      </x:c>
      <x:c r="M5227" s="77" t="str">
        <x:v>是</x:v>
      </x:c>
      <x:c r="N5227" s="77" t="str">
        <x:v>是</x:v>
      </x:c>
    </x:row>
    <x:row r="5228">
      <x:c r="A5228" s="77" t="str">
        <x:v>6419</x:v>
      </x:c>
      <x:c r="B5228" s="77" t="str">
        <x:v>京晨科</x:v>
      </x:c>
      <x:c r="C5228" s="125" t="n">
        <x:v>45748</x:v>
      </x:c>
      <x:c r="D5228" s="120" t="n">
        <x:v>29620</x:v>
      </x:c>
      <x:c r="E5228" s="120" t="n">
        <x:v>49920.90133103921</x:v>
      </x:c>
      <x:c r="F5228" s="120" t="n">
        <x:v>44892.65807756393</x:v>
      </x:c>
      <x:c r="G5228" s="120" t="n">
        <x:v>50479.5950258698</x:v>
      </x:c>
      <x:c r="H5228" s="119" t="n">
        <x:v>0.6853781678271171</x:v>
      </x:c>
      <x:c r="I5228" s="119" t="n">
        <x:f>IFERROR(ABS(F5228-D5228)/ABS(D5228),"")</x:f>
        <x:v>0.5156197865484109</x:v>
      </x:c>
      <x:c r="J5228" s="119" t="n">
        <x:f>IFERROR(ABS(G5228-D5228)/ABS(D5228),"")</x:f>
        <x:v>0.7042402101914179</x:v>
      </x:c>
      <x:c r="K5228" s="120" t="n">
        <x:f>E5228-D5228</x:f>
        <x:v>20300.90133103921</x:v>
      </x:c>
      <x:c r="L5228" s="77" t="str">
        <x:v>weighted_hybrid</x:v>
      </x:c>
      <x:c r="M5228" s="77" t="str">
        <x:v>是</x:v>
      </x:c>
      <x:c r="N5228" s="77" t="str">
        <x:v>是</x:v>
      </x:c>
    </x:row>
    <x:row r="5229">
      <x:c r="A5229" s="77" t="str">
        <x:v>6419</x:v>
      </x:c>
      <x:c r="B5229" s="77" t="str">
        <x:v>京晨科</x:v>
      </x:c>
      <x:c r="C5229" s="125" t="n">
        <x:v>45778</x:v>
      </x:c>
      <x:c r="D5229" s="120" t="n">
        <x:v>30413</x:v>
      </x:c>
      <x:c r="E5229" s="120" t="n">
        <x:v>36785.01065651723</x:v>
      </x:c>
      <x:c r="F5229" s="120" t="n">
        <x:v>31022.44584467156</x:v>
      </x:c>
      <x:c r="G5229" s="120" t="n">
        <x:v>37425.2956356112</x:v>
      </x:c>
      <x:c r="H5229" s="119" t="n">
        <x:v>0.2095160180356174</x:v>
      </x:c>
      <x:c r="I5229" s="119" t="n">
        <x:f>IFERROR(ABS(F5229-D5229)/ABS(D5229),"")</x:f>
        <x:v>0.020038991374463605</x:v>
      </x:c>
      <x:c r="J5229" s="119" t="n">
        <x:f>IFERROR(ABS(G5229-D5229)/ABS(D5229),"")</x:f>
        <x:v>0.2305690209979679</x:v>
      </x:c>
      <x:c r="K5229" s="120" t="n">
        <x:f>E5229-D5229</x:f>
        <x:v>6372.010656517232</x:v>
      </x:c>
      <x:c r="L5229" s="77" t="str">
        <x:v>weighted_hybrid</x:v>
      </x:c>
      <x:c r="M5229" s="77" t="str">
        <x:v>是</x:v>
      </x:c>
      <x:c r="N5229" s="77" t="str">
        <x:v>是</x:v>
      </x:c>
    </x:row>
    <x:row r="5230">
      <x:c r="A5230" s="77" t="str">
        <x:v>6419</x:v>
      </x:c>
      <x:c r="B5230" s="77" t="str">
        <x:v>京晨科</x:v>
      </x:c>
      <x:c r="C5230" s="125" t="n">
        <x:v>45809</x:v>
      </x:c>
      <x:c r="D5230" s="120" t="n">
        <x:v>32703</x:v>
      </x:c>
      <x:c r="E5230" s="120" t="n">
        <x:v>32368.218864392366</x:v>
      </x:c>
      <x:c r="F5230" s="120" t="n">
        <x:v>30642.44956968732</x:v>
      </x:c>
      <x:c r="G5230" s="120" t="n">
        <x:v>32559.971008248478</x:v>
      </x:c>
      <x:c r="H5230" s="119" t="n">
        <x:v>0.010237016041575222</x:v>
      </x:c>
      <x:c r="I5230" s="119" t="n">
        <x:f>IFERROR(ABS(F5230-D5230)/ABS(D5230),"")</x:f>
        <x:v>0.06300799407738372</x:v>
      </x:c>
      <x:c r="J5230" s="119" t="n">
        <x:f>IFERROR(ABS(G5230-D5230)/ABS(D5230),"")</x:f>
        <x:v>0.0043735740375966115</x:v>
      </x:c>
      <x:c r="K5230" s="120" t="n">
        <x:f>E5230-D5230</x:f>
        <x:v>-334.7811356076345</x:v>
      </x:c>
      <x:c r="L5230" s="77" t="str">
        <x:v>weighted_hybrid</x:v>
      </x:c>
      <x:c r="M5230" s="77" t="str">
        <x:v>是</x:v>
      </x:c>
      <x:c r="N5230" s="77" t="str">
        <x:v>是</x:v>
      </x:c>
    </x:row>
    <x:row r="5231">
      <x:c r="A5231" s="77" t="str">
        <x:v>6419</x:v>
      </x:c>
      <x:c r="B5231" s="77" t="str">
        <x:v>京晨科</x:v>
      </x:c>
      <x:c r="C5231" s="125" t="n">
        <x:v>45839</x:v>
      </x:c>
      <x:c r="D5231" s="120" t="n">
        <x:v>29786</x:v>
      </x:c>
      <x:c r="E5231" s="120" t="n">
        <x:v>31664.28868224586</x:v>
      </x:c>
      <x:c r="F5231" s="120" t="n">
        <x:v>32397.54640177144</x:v>
      </x:c>
      <x:c r="G5231" s="120" t="n">
        <x:v>31582.815602298575</x:v>
      </x:c>
      <x:c r="H5231" s="119" t="n">
        <x:v>0.0630594467953354</x:v>
      </x:c>
      <x:c r="I5231" s="119" t="n">
        <x:f>IFERROR(ABS(F5231-D5231)/ABS(D5231),"")</x:f>
        <x:v>0.0876769758198966</x:v>
      </x:c>
      <x:c r="J5231" s="119" t="n">
        <x:f>IFERROR(ABS(G5231-D5231)/ABS(D5231),"")</x:f>
        <x:v>0.060324165792606424</x:v>
      </x:c>
      <x:c r="K5231" s="120" t="n">
        <x:f>E5231-D5231</x:f>
        <x:v>1878.2886822458604</x:v>
      </x:c>
      <x:c r="L5231" s="77" t="str">
        <x:v>weighted_hybrid</x:v>
      </x:c>
      <x:c r="M5231" s="77" t="str">
        <x:v>是</x:v>
      </x:c>
      <x:c r="N5231" s="77" t="str">
        <x:v>是</x:v>
      </x:c>
    </x:row>
    <x:row r="5232">
      <x:c r="A5232" s="77" t="str">
        <x:v>6419</x:v>
      </x:c>
      <x:c r="B5232" s="77" t="str">
        <x:v>京晨科</x:v>
      </x:c>
      <x:c r="C5232" s="125" t="n">
        <x:v>45870</x:v>
      </x:c>
      <x:c r="D5232" s="120" t="n">
        <x:v>36217</x:v>
      </x:c>
      <x:c r="E5232" s="120" t="n">
        <x:v>31544.893244301686</x:v>
      </x:c>
      <x:c r="F5232" s="120" t="n">
        <x:v>29872.055315838104</x:v>
      </x:c>
      <x:c r="G5232" s="120" t="n">
        <x:v>31730.76412524208</x:v>
      </x:c>
      <x:c r="H5232" s="119" t="n">
        <x:v>0.12900314094757473</x:v>
      </x:c>
      <x:c r="I5232" s="119" t="n">
        <x:f>IFERROR(ABS(F5232-D5232)/ABS(D5232),"")</x:f>
        <x:v>0.17519244233818085</x:v>
      </x:c>
      <x:c r="J5232" s="119" t="n">
        <x:f>IFERROR(ABS(G5232-D5232)/ABS(D5232),"")</x:f>
        <x:v>0.1238709963486186</x:v>
      </x:c>
      <x:c r="K5232" s="120" t="n">
        <x:f>E5232-D5232</x:f>
        <x:v>-4672.106755698314</x:v>
      </x:c>
      <x:c r="L5232" s="77" t="str">
        <x:v>weighted_hybrid</x:v>
      </x:c>
      <x:c r="M5232" s="77" t="str">
        <x:v>是</x:v>
      </x:c>
      <x:c r="N5232" s="77" t="str">
        <x:v>是</x:v>
      </x:c>
    </x:row>
    <x:row r="5233">
      <x:c r="A5233" s="77" t="str">
        <x:v>6419</x:v>
      </x:c>
      <x:c r="B5233" s="77" t="str">
        <x:v>京晨科</x:v>
      </x:c>
      <x:c r="C5233" s="125" t="n">
        <x:v>45901</x:v>
      </x:c>
      <x:c r="D5233" s="120" t="n">
        <x:v>30823</x:v>
      </x:c>
      <x:c r="E5233" s="120" t="n">
        <x:v>37309.42700751622</x:v>
      </x:c>
      <x:c r="F5233" s="120" t="n">
        <x:v>39862.78168427088</x:v>
      </x:c>
      <x:c r="G5233" s="120" t="n">
        <x:v>37025.72093232126</x:v>
      </x:c>
      <x:c r="H5233" s="119" t="n">
        <x:v>0.21044113186634072</x:v>
      </x:c>
      <x:c r="I5233" s="119" t="n">
        <x:f>IFERROR(ABS(F5233-D5233)/ABS(D5233),"")</x:f>
        <x:v>0.2932803972446186</x:v>
      </x:c>
      <x:c r="J5233" s="119" t="n">
        <x:f>IFERROR(ABS(G5233-D5233)/ABS(D5233),"")</x:f>
        <x:v>0.20123676904653212</x:v>
      </x:c>
      <x:c r="K5233" s="120" t="n">
        <x:f>E5233-D5233</x:f>
        <x:v>6486.42700751622</x:v>
      </x:c>
      <x:c r="L5233" s="77" t="str">
        <x:v>weighted_hybrid</x:v>
      </x:c>
      <x:c r="M5233" s="77" t="str">
        <x:v>是</x:v>
      </x:c>
      <x:c r="N5233" s="77" t="str">
        <x:v>是</x:v>
      </x:c>
    </x:row>
    <x:row r="5234">
      <x:c r="A5234" s="77" t="str">
        <x:v>6419</x:v>
      </x:c>
      <x:c r="B5234" s="77" t="str">
        <x:v>京晨科</x:v>
      </x:c>
      <x:c r="C5234" s="125" t="n">
        <x:v>45931</x:v>
      </x:c>
      <x:c r="D5234" s="120" t="n">
        <x:v>40091</x:v>
      </x:c>
      <x:c r="E5234" s="120" t="n">
        <x:v>31041.058211872492</x:v>
      </x:c>
      <x:c r="F5234" s="120" t="n">
        <x:v>27683.83796882049</x:v>
      </x:c>
      <x:c r="G5234" s="120" t="n">
        <x:v>31414.082683322715</x:v>
      </x:c>
      <x:c r="H5234" s="119" t="n">
        <x:v>0.22573499758368482</x:v>
      </x:c>
      <x:c r="I5234" s="119" t="n">
        <x:f>IFERROR(ABS(F5234-D5234)/ABS(D5234),"")</x:f>
        <x:v>0.3094749951654862</x:v>
      </x:c>
      <x:c r="J5234" s="119" t="n">
        <x:f>IFERROR(ABS(G5234-D5234)/ABS(D5234),"")</x:f>
        <x:v>0.2164305534079291</x:v>
      </x:c>
      <x:c r="K5234" s="120" t="n">
        <x:f>E5234-D5234</x:f>
        <x:v>-9049.941788127508</x:v>
      </x:c>
      <x:c r="L5234" s="77" t="str">
        <x:v>weighted_hybrid</x:v>
      </x:c>
      <x:c r="M5234" s="77" t="str">
        <x:v>是</x:v>
      </x:c>
      <x:c r="N5234" s="77" t="str">
        <x:v>是</x:v>
      </x:c>
    </x:row>
    <x:row r="5235">
      <x:c r="A5235" s="77" t="str">
        <x:v>6419</x:v>
      </x:c>
      <x:c r="B5235" s="77" t="str">
        <x:v>京晨科</x:v>
      </x:c>
      <x:c r="C5235" s="125" t="n">
        <x:v>45962</x:v>
      </x:c>
      <x:c r="D5235" s="120" t="n">
        <x:v>52970</x:v>
      </x:c>
      <x:c r="E5235" s="120" t="n">
        <x:v>39550.09145396355</x:v>
      </x:c>
      <x:c r="F5235" s="120" t="n">
        <x:v>38985.32190235207</x:v>
      </x:c>
      <x:c r="G5235" s="120" t="n">
        <x:v>39612.84362636482</x:v>
      </x:c>
      <x:c r="H5235" s="119" t="n">
        <x:v>0.2533492268460723</x:v>
      </x:c>
      <x:c r="I5235" s="119" t="n">
        <x:f>IFERROR(ABS(F5235-D5235)/ABS(D5235),"")</x:f>
        <x:v>0.2640112912525567</x:v>
      </x:c>
      <x:c r="J5235" s="119" t="n">
        <x:f>IFERROR(ABS(G5235-D5235)/ABS(D5235),"")</x:f>
        <x:v>0.25216455302312973</x:v>
      </x:c>
      <x:c r="K5235" s="120" t="n">
        <x:f>E5235-D5235</x:f>
        <x:v>-13419.908546036451</x:v>
      </x:c>
      <x:c r="L5235" s="77" t="str">
        <x:v>weighted_hybrid</x:v>
      </x:c>
      <x:c r="M5235" s="77" t="str">
        <x:v>是</x:v>
      </x:c>
      <x:c r="N5235" s="77" t="str">
        <x:v>是</x:v>
      </x:c>
    </x:row>
    <x:row r="5236">
      <x:c r="A5236" s="77" t="str">
        <x:v>6419</x:v>
      </x:c>
      <x:c r="B5236" s="77" t="str">
        <x:v>京晨科</x:v>
      </x:c>
      <x:c r="C5236" s="125" t="n">
        <x:v>45992</x:v>
      </x:c>
      <x:c r="D5236" s="120" t="n">
        <x:v>53923</x:v>
      </x:c>
      <x:c r="E5236" s="120" t="n">
        <x:v>48890.10583379903</x:v>
      </x:c>
      <x:c r="F5236" s="120" t="n">
        <x:v>52219.08032812394</x:v>
      </x:c>
      <x:c r="G5236" s="120" t="n">
        <x:v>48520.21977887404</x:v>
      </x:c>
      <x:c r="H5236" s="119" t="n">
        <x:v>0.09333483237581305</x:v>
      </x:c>
      <x:c r="I5236" s="119" t="n">
        <x:f>IFERROR(ABS(F5236-D5236)/ABS(D5236),"")</x:f>
        <x:v>0.031599126010720055</x:v>
      </x:c>
      <x:c r="J5236" s="119" t="n">
        <x:f>IFERROR(ABS(G5236-D5236)/ABS(D5236),"")</x:f>
        <x:v>0.10019435530526792</x:v>
      </x:c>
      <x:c r="K5236" s="120" t="n">
        <x:f>E5236-D5236</x:f>
        <x:v>-5032.894166200967</x:v>
      </x:c>
      <x:c r="L5236" s="77" t="str">
        <x:v>weighted_hybrid</x:v>
      </x:c>
      <x:c r="M5236" s="77" t="str">
        <x:v>是</x:v>
      </x:c>
      <x:c r="N5236" s="77" t="str">
        <x:v>是</x:v>
      </x:c>
    </x:row>
    <x:row r="5237">
      <x:c r="A5237" s="77" t="str">
        <x:v>6425</x:v>
      </x:c>
      <x:c r="B5237" s="77" t="str">
        <x:v>易發</x:v>
      </x:c>
      <x:c r="C5237" s="125" t="n">
        <x:v>45658</x:v>
      </x:c>
      <x:c r="D5237" s="120" t="n">
        <x:v>71282</x:v>
      </x:c>
      <x:c r="E5237" s="120" t="n">
        <x:v>134028.05658987095</x:v>
      </x:c>
      <x:c r="F5237" s="120" t="n">
        <x:v>78810.96058408661</x:v>
      </x:c>
      <x:c r="G5237" s="120" t="n">
        <x:v>140163.28947940253</x:v>
      </x:c>
      <x:c r="H5237" s="119" t="n">
        <x:v>0.8802510674485978</x:v>
      </x:c>
      <x:c r="I5237" s="119" t="n">
        <x:f>IFERROR(ABS(F5237-D5237)/ABS(D5237),"")</x:f>
        <x:v>0.10562218490062868</x:v>
      </x:c>
      <x:c r="J5237" s="119" t="n">
        <x:f>IFERROR(ABS(G5237-D5237)/ABS(D5237),"")</x:f>
        <x:v>0.9663209432872609</x:v>
      </x:c>
      <x:c r="K5237" s="120" t="n">
        <x:f>E5237-D5237</x:f>
        <x:v>62746.05658987095</x:v>
      </x:c>
      <x:c r="L5237" s="77" t="str">
        <x:v>weighted_hybrid</x:v>
      </x:c>
      <x:c r="M5237" s="77" t="str">
        <x:v>是</x:v>
      </x:c>
      <x:c r="N5237" s="77" t="str">
        <x:v>是</x:v>
      </x:c>
    </x:row>
    <x:row r="5238">
      <x:c r="A5238" s="77" t="str">
        <x:v>6425</x:v>
      </x:c>
      <x:c r="B5238" s="77" t="str">
        <x:v>易發</x:v>
      </x:c>
      <x:c r="C5238" s="125" t="n">
        <x:v>45689</x:v>
      </x:c>
      <x:c r="D5238" s="120" t="n">
        <x:v>60446</x:v>
      </x:c>
      <x:c r="E5238" s="120" t="n">
        <x:v>82430.28400259251</x:v>
      </x:c>
      <x:c r="F5238" s="120" t="n">
        <x:v>93429.73212796026</x:v>
      </x:c>
      <x:c r="G5238" s="120" t="n">
        <x:v>81208.12309977386</x:v>
      </x:c>
      <x:c r="H5238" s="119" t="n">
        <x:v>0.36370122096735114</x:v>
      </x:c>
      <x:c r="I5238" s="119" t="n">
        <x:f>IFERROR(ABS(F5238-D5238)/ABS(D5238),"")</x:f>
        <x:v>0.5456727017165778</x:v>
      </x:c>
      <x:c r="J5238" s="119" t="n">
        <x:f>IFERROR(ABS(G5238-D5238)/ABS(D5238),"")</x:f>
        <x:v>0.34348216755077027</x:v>
      </x:c>
      <x:c r="K5238" s="120" t="n">
        <x:f>E5238-D5238</x:f>
        <x:v>21984.28400259251</x:v>
      </x:c>
      <x:c r="L5238" s="77" t="str">
        <x:v>weighted_hybrid</x:v>
      </x:c>
      <x:c r="M5238" s="77" t="str">
        <x:v>是</x:v>
      </x:c>
      <x:c r="N5238" s="77" t="str">
        <x:v>是</x:v>
      </x:c>
    </x:row>
    <x:row r="5239">
      <x:c r="A5239" s="77" t="str">
        <x:v>6425</x:v>
      </x:c>
      <x:c r="B5239" s="77" t="str">
        <x:v>易發</x:v>
      </x:c>
      <x:c r="C5239" s="125" t="n">
        <x:v>45717</x:v>
      </x:c>
      <x:c r="D5239" s="120" t="n">
        <x:v>158681</x:v>
      </x:c>
      <x:c r="E5239" s="120" t="n">
        <x:v>110348.98027328108</x:v>
      </x:c>
      <x:c r="F5239" s="120" t="n">
        <x:v>176165.7637706774</x:v>
      </x:c>
      <x:c r="G5239" s="120" t="n">
        <x:v>103036.00432912592</x:v>
      </x:c>
      <x:c r="H5239" s="119" t="n">
        <x:v>0.30458605457943244</x:v>
      </x:c>
      <x:c r="I5239" s="119" t="n">
        <x:f>IFERROR(ABS(F5239-D5239)/ABS(D5239),"")</x:f>
        <x:v>0.11018813702130319</x:v>
      </x:c>
      <x:c r="J5239" s="119" t="n">
        <x:f>IFERROR(ABS(G5239-D5239)/ABS(D5239),"")</x:f>
        <x:v>0.35067207586840315</x:v>
      </x:c>
      <x:c r="K5239" s="120" t="n">
        <x:f>E5239-D5239</x:f>
        <x:v>-48332.01972671892</x:v>
      </x:c>
      <x:c r="L5239" s="77" t="str">
        <x:v>weighted_hybrid</x:v>
      </x:c>
      <x:c r="M5239" s="77" t="str">
        <x:v>是</x:v>
      </x:c>
      <x:c r="N5239" s="77" t="str">
        <x:v>是</x:v>
      </x:c>
    </x:row>
    <x:row r="5240">
      <x:c r="A5240" s="77" t="str">
        <x:v>6425</x:v>
      </x:c>
      <x:c r="B5240" s="77" t="str">
        <x:v>易發</x:v>
      </x:c>
      <x:c r="C5240" s="125" t="n">
        <x:v>45748</x:v>
      </x:c>
      <x:c r="D5240" s="120" t="n">
        <x:v>88054</x:v>
      </x:c>
      <x:c r="E5240" s="120" t="n">
        <x:v>153803.8433141392</x:v>
      </x:c>
      <x:c r="F5240" s="120" t="n">
        <x:v>113246.86818367192</x:v>
      </x:c>
      <x:c r="G5240" s="120" t="n">
        <x:v>158310.1738841911</x:v>
      </x:c>
      <x:c r="H5240" s="119" t="n">
        <x:v>0.7466991086621755</x:v>
      </x:c>
      <x:c r="I5240" s="119" t="n">
        <x:f>IFERROR(ABS(F5240-D5240)/ABS(D5240),"")</x:f>
        <x:v>0.2861070273204161</x:v>
      </x:c>
      <x:c r="J5240" s="119" t="n">
        <x:f>IFERROR(ABS(G5240-D5240)/ABS(D5240),"")</x:f>
        <x:v>0.7978760065890376</x:v>
      </x:c>
      <x:c r="K5240" s="120" t="n">
        <x:f>E5240-D5240</x:f>
        <x:v>65749.8433141392</x:v>
      </x:c>
      <x:c r="L5240" s="77" t="str">
        <x:v>weighted_hybrid</x:v>
      </x:c>
      <x:c r="M5240" s="77" t="str">
        <x:v>是</x:v>
      </x:c>
      <x:c r="N5240" s="77" t="str">
        <x:v>是</x:v>
      </x:c>
    </x:row>
    <x:row r="5241">
      <x:c r="A5241" s="77" t="str">
        <x:v>6425</x:v>
      </x:c>
      <x:c r="B5241" s="77" t="str">
        <x:v>易發</x:v>
      </x:c>
      <x:c r="C5241" s="125" t="n">
        <x:v>45778</x:v>
      </x:c>
      <x:c r="D5241" s="120" t="n">
        <x:v>128142</x:v>
      </x:c>
      <x:c r="E5241" s="120" t="n">
        <x:v>107379.36979891876</x:v>
      </x:c>
      <x:c r="F5241" s="120" t="n">
        <x:v>164206.52030075534</x:v>
      </x:c>
      <x:c r="G5241" s="120" t="n">
        <x:v>101065.24196538136</x:v>
      </x:c>
      <x:c r="H5241" s="119" t="n">
        <x:v>0.1620282983025178</x:v>
      </x:c>
      <x:c r="I5241" s="119" t="n">
        <x:f>IFERROR(ABS(F5241-D5241)/ABS(D5241),"")</x:f>
        <x:v>0.2814418403080593</x:v>
      </x:c>
      <x:c r="J5241" s="119" t="n">
        <x:f>IFERROR(ABS(G5241-D5241)/ABS(D5241),"")</x:f>
        <x:v>0.21130275814813756</x:v>
      </x:c>
      <x:c r="K5241" s="120" t="n">
        <x:f>E5241-D5241</x:f>
        <x:v>-20762.630201081236</x:v>
      </x:c>
      <x:c r="L5241" s="77" t="str">
        <x:v>weighted_hybrid</x:v>
      </x:c>
      <x:c r="M5241" s="77" t="str">
        <x:v>是</x:v>
      </x:c>
      <x:c r="N5241" s="77" t="str">
        <x:v>是</x:v>
      </x:c>
    </x:row>
    <x:row r="5242">
      <x:c r="A5242" s="77" t="str">
        <x:v>6425</x:v>
      </x:c>
      <x:c r="B5242" s="77" t="str">
        <x:v>易發</x:v>
      </x:c>
      <x:c r="C5242" s="125" t="n">
        <x:v>45809</x:v>
      </x:c>
      <x:c r="D5242" s="120" t="n">
        <x:v>133042</x:v>
      </x:c>
      <x:c r="E5242" s="120" t="n">
        <x:v>76985.73203282336</x:v>
      </x:c>
      <x:c r="F5242" s="120" t="n">
        <x:v>91716.7989304246</x:v>
      </x:c>
      <x:c r="G5242" s="120" t="n">
        <x:v>75348.94682197878</x:v>
      </x:c>
      <x:c r="H5242" s="119" t="n">
        <x:v>0.4213426434297187</x:v>
      </x:c>
      <x:c r="I5242" s="119" t="n">
        <x:f>IFERROR(ABS(F5242-D5242)/ABS(D5242),"")</x:f>
        <x:v>0.31061770771316877</x:v>
      </x:c>
      <x:c r="J5242" s="119" t="n">
        <x:f>IFERROR(ABS(G5242-D5242)/ABS(D5242),"")</x:f>
        <x:v>0.43364541406489093</x:v>
      </x:c>
      <x:c r="K5242" s="120" t="n">
        <x:f>E5242-D5242</x:f>
        <x:v>-56056.26796717664</x:v>
      </x:c>
      <x:c r="L5242" s="77" t="str">
        <x:v>weighted_hybrid</x:v>
      </x:c>
      <x:c r="M5242" s="77" t="str">
        <x:v>是</x:v>
      </x:c>
      <x:c r="N5242" s="77" t="str">
        <x:v>是</x:v>
      </x:c>
    </x:row>
    <x:row r="5243">
      <x:c r="A5243" s="77" t="str">
        <x:v>6425</x:v>
      </x:c>
      <x:c r="B5243" s="77" t="str">
        <x:v>易發</x:v>
      </x:c>
      <x:c r="C5243" s="125" t="n">
        <x:v>45839</x:v>
      </x:c>
      <x:c r="D5243" s="120" t="n">
        <x:v>54675</x:v>
      </x:c>
      <x:c r="E5243" s="120" t="n">
        <x:v>107927.06562623942</x:v>
      </x:c>
      <x:c r="F5243" s="120" t="n">
        <x:v>92784.45249094152</x:v>
      </x:c>
      <x:c r="G5243" s="120" t="n">
        <x:v>109609.57819682808</x:v>
      </x:c>
      <x:c r="H5243" s="119" t="n">
        <x:v>0.9739746799495093</x:v>
      </x:c>
      <x:c r="I5243" s="119" t="n">
        <x:f>IFERROR(ABS(F5243-D5243)/ABS(D5243),"")</x:f>
        <x:v>0.6970178782065207</x:v>
      </x:c>
      <x:c r="J5243" s="119" t="n">
        <x:f>IFERROR(ABS(G5243-D5243)/ABS(D5243),"")</x:f>
        <x:v>1.0047476579209524</x:v>
      </x:c>
      <x:c r="K5243" s="120" t="n">
        <x:f>E5243-D5243</x:f>
        <x:v>53252.06562623942</x:v>
      </x:c>
      <x:c r="L5243" s="77" t="str">
        <x:v>weighted_hybrid</x:v>
      </x:c>
      <x:c r="M5243" s="77" t="str">
        <x:v>是</x:v>
      </x:c>
      <x:c r="N5243" s="77" t="str">
        <x:v>是</x:v>
      </x:c>
    </x:row>
    <x:row r="5244">
      <x:c r="A5244" s="77" t="str">
        <x:v>6425</x:v>
      </x:c>
      <x:c r="B5244" s="77" t="str">
        <x:v>易發</x:v>
      </x:c>
      <x:c r="C5244" s="125" t="n">
        <x:v>45870</x:v>
      </x:c>
      <x:c r="D5244" s="120" t="n">
        <x:v>82193</x:v>
      </x:c>
      <x:c r="E5244" s="120" t="n">
        <x:v>65896.2364961147</x:v>
      </x:c>
      <x:c r="F5244" s="120" t="n">
        <x:v>101533.30650300614</x:v>
      </x:c>
      <x:c r="G5244" s="120" t="n">
        <x:v>61936.56205090454</x:v>
      </x:c>
      <x:c r="H5244" s="119" t="n">
        <x:v>0.19827434822777248</x:v>
      </x:c>
      <x:c r="I5244" s="119" t="n">
        <x:f>IFERROR(ABS(F5244-D5244)/ABS(D5244),"")</x:f>
        <x:v>0.23530357211692166</x:v>
      </x:c>
      <x:c r="J5244" s="119" t="n">
        <x:f>IFERROR(ABS(G5244-D5244)/ABS(D5244),"")</x:f>
        <x:v>0.2464496727105162</x:v>
      </x:c>
      <x:c r="K5244" s="120" t="n">
        <x:f>E5244-D5244</x:f>
        <x:v>-16296.763503885304</x:v>
      </x:c>
      <x:c r="L5244" s="77" t="str">
        <x:v>weighted_hybrid</x:v>
      </x:c>
      <x:c r="M5244" s="77" t="str">
        <x:v>是</x:v>
      </x:c>
      <x:c r="N5244" s="77" t="str">
        <x:v>是</x:v>
      </x:c>
    </x:row>
    <x:row r="5245">
      <x:c r="A5245" s="77" t="str">
        <x:v>6425</x:v>
      </x:c>
      <x:c r="B5245" s="77" t="str">
        <x:v>易發</x:v>
      </x:c>
      <x:c r="C5245" s="125" t="n">
        <x:v>45901</x:v>
      </x:c>
      <x:c r="D5245" s="120" t="n">
        <x:v>152032</x:v>
      </x:c>
      <x:c r="E5245" s="120" t="n">
        <x:v>87716.07278804258</x:v>
      </x:c>
      <x:c r="F5245" s="120" t="n">
        <x:v>100793.11156077</x:v>
      </x:c>
      <x:c r="G5245" s="120" t="n">
        <x:v>86263.06847996174</x:v>
      </x:c>
      <x:c r="H5245" s="119" t="n">
        <x:v>0.42304203859685735</x:v>
      </x:c>
      <x:c r="I5245" s="119" t="n">
        <x:f>IFERROR(ABS(F5245-D5245)/ABS(D5245),"")</x:f>
        <x:v>0.3370269972060487</x:v>
      </x:c>
      <x:c r="J5245" s="119" t="n">
        <x:f>IFERROR(ABS(G5245-D5245)/ABS(D5245),"")</x:f>
        <x:v>0.4325992654180584</x:v>
      </x:c>
      <x:c r="K5245" s="120" t="n">
        <x:f>E5245-D5245</x:f>
        <x:v>-64315.927211957416</x:v>
      </x:c>
      <x:c r="L5245" s="77" t="str">
        <x:v>weighted_hybrid</x:v>
      </x:c>
      <x:c r="M5245" s="77" t="str">
        <x:v>是</x:v>
      </x:c>
      <x:c r="N5245" s="77" t="str">
        <x:v>是</x:v>
      </x:c>
    </x:row>
    <x:row r="5246">
      <x:c r="A5246" s="77" t="str">
        <x:v>6425</x:v>
      </x:c>
      <x:c r="B5246" s="77" t="str">
        <x:v>易發</x:v>
      </x:c>
      <x:c r="C5246" s="125" t="n">
        <x:v>45931</x:v>
      </x:c>
      <x:c r="D5246" s="120" t="n">
        <x:v>132800</x:v>
      </x:c>
      <x:c r="E5246" s="120" t="n">
        <x:v>110365.2626765352</x:v>
      </x:c>
      <x:c r="F5246" s="120" t="n">
        <x:v>98040.91592649996</x:v>
      </x:c>
      <x:c r="G5246" s="120" t="n">
        <x:v>111734.63453765021</x:v>
      </x:c>
      <x:c r="H5246" s="119" t="n">
        <x:v>0.16893627502609035</x:v>
      </x:c>
      <x:c r="I5246" s="119" t="n">
        <x:f>IFERROR(ABS(F5246-D5246)/ABS(D5246),"")</x:f>
        <x:v>0.2617400909149099</x:v>
      </x:c>
      <x:c r="J5246" s="119" t="n">
        <x:f>IFERROR(ABS(G5246-D5246)/ABS(D5246),"")</x:f>
        <x:v>0.15862473992733273</x:v>
      </x:c>
      <x:c r="K5246" s="120" t="n">
        <x:f>E5246-D5246</x:f>
        <x:v>-22434.737323464797</x:v>
      </x:c>
      <x:c r="L5246" s="77" t="str">
        <x:v>weighted_hybrid</x:v>
      </x:c>
      <x:c r="M5246" s="77" t="str">
        <x:v>是</x:v>
      </x:c>
      <x:c r="N5246" s="77" t="str">
        <x:v>是</x:v>
      </x:c>
    </x:row>
    <x:row r="5247">
      <x:c r="A5247" s="77" t="str">
        <x:v>6425</x:v>
      </x:c>
      <x:c r="B5247" s="77" t="str">
        <x:v>易發</x:v>
      </x:c>
      <x:c r="C5247" s="125" t="n">
        <x:v>45962</x:v>
      </x:c>
      <x:c r="D5247" s="120" t="n">
        <x:v>149986</x:v>
      </x:c>
      <x:c r="E5247" s="120" t="n">
        <x:v>156149.08583501683</x:v>
      </x:c>
      <x:c r="F5247" s="120" t="n">
        <x:v>112855.21747630172</x:v>
      </x:c>
      <x:c r="G5247" s="120" t="n">
        <x:v>160959.51565265184</x:v>
      </x:c>
      <x:c r="H5247" s="119" t="n">
        <x:v>0.041091074067025106</x:v>
      </x:c>
      <x:c r="I5247" s="119" t="n">
        <x:f>IFERROR(ABS(F5247-D5247)/ABS(D5247),"")</x:f>
        <x:v>0.24756165591254034</x:v>
      </x:c>
      <x:c r="J5247" s="119" t="n">
        <x:f>IFERROR(ABS(G5247-D5247)/ABS(D5247),"")</x:f>
        <x:v>0.07316359962031016</x:v>
      </x:c>
      <x:c r="K5247" s="120" t="n">
        <x:f>E5247-D5247</x:f>
        <x:v>6163.085835016827</x:v>
      </x:c>
      <x:c r="L5247" s="77" t="str">
        <x:v>weighted_hybrid</x:v>
      </x:c>
      <x:c r="M5247" s="77" t="str">
        <x:v>是</x:v>
      </x:c>
      <x:c r="N5247" s="77" t="str">
        <x:v>是</x:v>
      </x:c>
    </x:row>
    <x:row r="5248">
      <x:c r="A5248" s="77" t="str">
        <x:v>6425</x:v>
      </x:c>
      <x:c r="B5248" s="77" t="str">
        <x:v>易發</x:v>
      </x:c>
      <x:c r="C5248" s="125" t="n">
        <x:v>45992</x:v>
      </x:c>
      <x:c r="D5248" s="120" t="n">
        <x:v>198660</x:v>
      </x:c>
      <x:c r="E5248" s="120" t="n">
        <x:v>191062.3717027731</x:v>
      </x:c>
      <x:c r="F5248" s="120" t="n">
        <x:v>184908.2329139953</x:v>
      </x:c>
      <x:c r="G5248" s="120" t="n">
        <x:v>191746.16490152615</x:v>
      </x:c>
      <x:c r="H5248" s="119" t="n">
        <x:v>0.038244378824257075</x:v>
      </x:c>
      <x:c r="I5248" s="119" t="n">
        <x:f>IFERROR(ABS(F5248-D5248)/ABS(D5248),"")</x:f>
        <x:v>0.06922262703113205</x:v>
      </x:c>
      <x:c r="J5248" s="119" t="n">
        <x:f>IFERROR(ABS(G5248-D5248)/ABS(D5248),"")</x:f>
        <x:v>0.03480235124571554</x:v>
      </x:c>
      <x:c r="K5248" s="120" t="n">
        <x:f>E5248-D5248</x:f>
        <x:v>-7597.628297226911</x:v>
      </x:c>
      <x:c r="L5248" s="77" t="str">
        <x:v>weighted_hybrid</x:v>
      </x:c>
      <x:c r="M5248" s="77" t="str">
        <x:v>是</x:v>
      </x:c>
      <x:c r="N5248" s="77" t="str">
        <x:v>是</x:v>
      </x:c>
    </x:row>
    <x:row r="5249">
      <x:c r="A5249" s="77" t="str">
        <x:v>6431</x:v>
      </x:c>
      <x:c r="B5249" s="77" t="str">
        <x:v>光麗-KY</x:v>
      </x:c>
      <x:c r="C5249" s="125" t="n">
        <x:v>45658</x:v>
      </x:c>
      <x:c r="D5249" s="120" t="n">
        <x:v>45064</x:v>
      </x:c>
      <x:c r="E5249" s="120" t="n">
        <x:v>37570.08418814365</x:v>
      </x:c>
      <x:c r="F5249" s="120" t="n">
        <x:v>26254.536782474857</x:v>
      </x:c>
      <x:c r="G5249" s="120" t="n">
        <x:v>38827.36723321796</x:v>
      </x:c>
      <x:c r="H5249" s="119" t="n">
        <x:v>0.16629495410652295</x:v>
      </x:c>
      <x:c r="I5249" s="119" t="n">
        <x:f>IFERROR(ABS(F5249-D5249)/ABS(D5249),"")</x:f>
        <x:v>0.4173944438470873</x:v>
      </x:c>
      <x:c r="J5249" s="119" t="n">
        <x:f>IFERROR(ABS(G5249-D5249)/ABS(D5249),"")</x:f>
        <x:v>0.13839501080201574</x:v>
      </x:c>
      <x:c r="K5249" s="120" t="n">
        <x:f>E5249-D5249</x:f>
        <x:v>-7493.91581185635</x:v>
      </x:c>
      <x:c r="L5249" s="77" t="str">
        <x:v>weighted_hybrid</x:v>
      </x:c>
      <x:c r="M5249" s="77" t="str">
        <x:v>是</x:v>
      </x:c>
      <x:c r="N5249" s="77" t="str">
        <x:v>是</x:v>
      </x:c>
    </x:row>
    <x:row r="5250">
      <x:c r="A5250" s="77" t="str">
        <x:v>6431</x:v>
      </x:c>
      <x:c r="B5250" s="77" t="str">
        <x:v>光麗-KY</x:v>
      </x:c>
      <x:c r="C5250" s="125" t="n">
        <x:v>45689</x:v>
      </x:c>
      <x:c r="D5250" s="120" t="n">
        <x:v>25991</x:v>
      </x:c>
      <x:c r="E5250" s="120" t="n">
        <x:v>27690.613801381078</x:v>
      </x:c>
      <x:c r="F5250" s="120" t="n">
        <x:v>14398.87255050313</x:v>
      </x:c>
      <x:c r="G5250" s="120" t="n">
        <x:v>29167.473940367516</x:v>
      </x:c>
      <x:c r="H5250" s="119" t="n">
        <x:v>0.06539239742145657</x:v>
      </x:c>
      <x:c r="I5250" s="119" t="n">
        <x:f>IFERROR(ABS(F5250-D5250)/ABS(D5250),"")</x:f>
        <x:v>0.44600544224911964</x:v>
      </x:c>
      <x:c r="J5250" s="119" t="n">
        <x:f>IFERROR(ABS(G5250-D5250)/ABS(D5250),"")</x:f>
        <x:v>0.12221437960707614</x:v>
      </x:c>
      <x:c r="K5250" s="120" t="n">
        <x:f>E5250-D5250</x:f>
        <x:v>1699.6138013810778</x:v>
      </x:c>
      <x:c r="L5250" s="77" t="str">
        <x:v>weighted_hybrid</x:v>
      </x:c>
      <x:c r="M5250" s="77" t="str">
        <x:v>是</x:v>
      </x:c>
      <x:c r="N5250" s="77" t="str">
        <x:v>是</x:v>
      </x:c>
    </x:row>
    <x:row r="5251">
      <x:c r="A5251" s="77" t="str">
        <x:v>6431</x:v>
      </x:c>
      <x:c r="B5251" s="77" t="str">
        <x:v>光麗-KY</x:v>
      </x:c>
      <x:c r="C5251" s="125" t="n">
        <x:v>45717</x:v>
      </x:c>
      <x:c r="D5251" s="120" t="n">
        <x:v>38299</x:v>
      </x:c>
      <x:c r="E5251" s="120" t="n">
        <x:v>39191.13661196609</x:v>
      </x:c>
      <x:c r="F5251" s="120" t="n">
        <x:v>40578.65430052573</x:v>
      </x:c>
      <x:c r="G5251" s="120" t="n">
        <x:v>39036.96797990391</x:v>
      </x:c>
      <x:c r="H5251" s="119" t="n">
        <x:v>0.02329399232267393</x:v>
      </x:c>
      <x:c r="I5251" s="119" t="n">
        <x:f>IFERROR(ABS(F5251-D5251)/ABS(D5251),"")</x:f>
        <x:v>0.05952255412741151</x:v>
      </x:c>
      <x:c r="J5251" s="119" t="n">
        <x:f>IFERROR(ABS(G5251-D5251)/ABS(D5251),"")</x:f>
        <x:v>0.01926859656659202</x:v>
      </x:c>
      <x:c r="K5251" s="120" t="n">
        <x:f>E5251-D5251</x:f>
        <x:v>892.1366119660888</x:v>
      </x:c>
      <x:c r="L5251" s="77" t="str">
        <x:v>weighted_hybrid</x:v>
      </x:c>
      <x:c r="M5251" s="77" t="str">
        <x:v>是</x:v>
      </x:c>
      <x:c r="N5251" s="77" t="str">
        <x:v>是</x:v>
      </x:c>
    </x:row>
    <x:row r="5252">
      <x:c r="A5252" s="77" t="str">
        <x:v>6431</x:v>
      </x:c>
      <x:c r="B5252" s="77" t="str">
        <x:v>光麗-KY</x:v>
      </x:c>
      <x:c r="C5252" s="125" t="n">
        <x:v>45748</x:v>
      </x:c>
      <x:c r="D5252" s="120" t="n">
        <x:v>31777</x:v>
      </x:c>
      <x:c r="E5252" s="120" t="n">
        <x:v>51998.68342908817</x:v>
      </x:c>
      <x:c r="F5252" s="120" t="n">
        <x:v>29747.61797012772</x:v>
      </x:c>
      <x:c r="G5252" s="120" t="n">
        <x:v>54471.02403563933</x:v>
      </x:c>
      <x:c r="H5252" s="119" t="n">
        <x:v>0.6363622566349298</x:v>
      </x:c>
      <x:c r="I5252" s="119" t="n">
        <x:f>IFERROR(ABS(F5252-D5252)/ABS(D5252),"")</x:f>
        <x:v>0.06386323535488808</x:v>
      </x:c>
      <x:c r="J5252" s="119" t="n">
        <x:f>IFERROR(ABS(G5252-D5252)/ABS(D5252),"")</x:f>
        <x:v>0.7141650890782432</x:v>
      </x:c>
      <x:c r="K5252" s="120" t="n">
        <x:f>E5252-D5252</x:f>
        <x:v>20221.683429088167</x:v>
      </x:c>
      <x:c r="L5252" s="77" t="str">
        <x:v>weighted_hybrid</x:v>
      </x:c>
      <x:c r="M5252" s="77" t="str">
        <x:v>是</x:v>
      </x:c>
      <x:c r="N5252" s="77" t="str">
        <x:v>是</x:v>
      </x:c>
    </x:row>
    <x:row r="5253">
      <x:c r="A5253" s="77" t="str">
        <x:v>6431</x:v>
      </x:c>
      <x:c r="B5253" s="77" t="str">
        <x:v>光麗-KY</x:v>
      </x:c>
      <x:c r="C5253" s="125" t="n">
        <x:v>45778</x:v>
      </x:c>
      <x:c r="D5253" s="120" t="n">
        <x:v>36195</x:v>
      </x:c>
      <x:c r="E5253" s="120" t="n">
        <x:v>32130.896234019514</x:v>
      </x:c>
      <x:c r="F5253" s="120" t="n">
        <x:v>28620.84829307921</x:v>
      </x:c>
      <x:c r="G5253" s="120" t="n">
        <x:v>32520.90156079066</x:v>
      </x:c>
      <x:c r="H5253" s="119" t="n">
        <x:v>0.11228356861391038</x:v>
      </x:c>
      <x:c r="I5253" s="119" t="n">
        <x:f>IFERROR(ABS(F5253-D5253)/ABS(D5253),"")</x:f>
        <x:v>0.20925961339745244</x:v>
      </x:c>
      <x:c r="J5253" s="119" t="n">
        <x:f>IFERROR(ABS(G5253-D5253)/ABS(D5253),"")</x:f>
        <x:v>0.10150845252685016</x:v>
      </x:c>
      <x:c r="K5253" s="120" t="n">
        <x:f>E5253-D5253</x:f>
        <x:v>-4064.103765980486</x:v>
      </x:c>
      <x:c r="L5253" s="77" t="str">
        <x:v>weighted_hybrid</x:v>
      </x:c>
      <x:c r="M5253" s="77" t="str">
        <x:v>是</x:v>
      </x:c>
      <x:c r="N5253" s="77" t="str">
        <x:v>是</x:v>
      </x:c>
    </x:row>
    <x:row r="5254">
      <x:c r="A5254" s="77" t="str">
        <x:v>6431</x:v>
      </x:c>
      <x:c r="B5254" s="77" t="str">
        <x:v>光麗-KY</x:v>
      </x:c>
      <x:c r="C5254" s="125" t="n">
        <x:v>45809</x:v>
      </x:c>
      <x:c r="D5254" s="120" t="n">
        <x:v>21820</x:v>
      </x:c>
      <x:c r="E5254" s="120" t="n">
        <x:v>34222.30861420432</x:v>
      </x:c>
      <x:c r="F5254" s="120" t="n">
        <x:v>37095.387252697685</x:v>
      </x:c>
      <x:c r="G5254" s="120" t="n">
        <x:v>33903.07765437172</x:v>
      </x:c>
      <x:c r="H5254" s="119" t="n">
        <x:v>0.5683917788361282</x:v>
      </x:c>
      <x:c r="I5254" s="119" t="n">
        <x:f>IFERROR(ABS(F5254-D5254)/ABS(D5254),"")</x:f>
        <x:v>0.7000635771172175</x:v>
      </x:c>
      <x:c r="J5254" s="119" t="n">
        <x:f>IFERROR(ABS(G5254-D5254)/ABS(D5254),"")</x:f>
        <x:v>0.5537615790271183</x:v>
      </x:c>
      <x:c r="K5254" s="120" t="n">
        <x:f>E5254-D5254</x:f>
        <x:v>12402.308614204318</x:v>
      </x:c>
      <x:c r="L5254" s="77" t="str">
        <x:v>weighted_hybrid</x:v>
      </x:c>
      <x:c r="M5254" s="77" t="str">
        <x:v>是</x:v>
      </x:c>
      <x:c r="N5254" s="77" t="str">
        <x:v>是</x:v>
      </x:c>
    </x:row>
    <x:row r="5255">
      <x:c r="A5255" s="77" t="str">
        <x:v>6431</x:v>
      </x:c>
      <x:c r="B5255" s="77" t="str">
        <x:v>光麗-KY</x:v>
      </x:c>
      <x:c r="C5255" s="125" t="n">
        <x:v>45839</x:v>
      </x:c>
      <x:c r="D5255" s="120" t="n">
        <x:v>17724</x:v>
      </x:c>
      <x:c r="E5255" s="120" t="n">
        <x:v>21766.496499227746</x:v>
      </x:c>
      <x:c r="F5255" s="120" t="n">
        <x:v>26131.69301539013</x:v>
      </x:c>
      <x:c r="G5255" s="120" t="n">
        <x:v>21281.47466409859</x:v>
      </x:c>
      <x:c r="H5255" s="119" t="n">
        <x:v>0.22808037120445415</x:v>
      </x:c>
      <x:c r="I5255" s="119" t="n">
        <x:f>IFERROR(ABS(F5255-D5255)/ABS(D5255),"")</x:f>
        <x:v>0.4743676943912283</x:v>
      </x:c>
      <x:c r="J5255" s="119" t="n">
        <x:f>IFERROR(ABS(G5255-D5255)/ABS(D5255),"")</x:f>
        <x:v>0.2007151130725903</x:v>
      </x:c>
      <x:c r="K5255" s="120" t="n">
        <x:f>E5255-D5255</x:f>
        <x:v>4042.4964992277455</x:v>
      </x:c>
      <x:c r="L5255" s="77" t="str">
        <x:v>weighted_hybrid</x:v>
      </x:c>
      <x:c r="M5255" s="77" t="str">
        <x:v>是</x:v>
      </x:c>
      <x:c r="N5255" s="77" t="str">
        <x:v>是</x:v>
      </x:c>
    </x:row>
    <x:row r="5256">
      <x:c r="A5256" s="77" t="str">
        <x:v>6431</x:v>
      </x:c>
      <x:c r="B5256" s="77" t="str">
        <x:v>光麗-KY</x:v>
      </x:c>
      <x:c r="C5256" s="125" t="n">
        <x:v>45870</x:v>
      </x:c>
      <x:c r="D5256" s="120" t="n">
        <x:v>14652</x:v>
      </x:c>
      <x:c r="E5256" s="120" t="n">
        <x:v>27429.127085976976</x:v>
      </x:c>
      <x:c r="F5256" s="120" t="n">
        <x:v>30658.986681625567</x:v>
      </x:c>
      <x:c r="G5256" s="120" t="n">
        <x:v>27070.253797571575</x:v>
      </x:c>
      <x:c r="H5256" s="119" t="n">
        <x:v>0.8720397956577243</x:v>
      </x:c>
      <x:c r="I5256" s="119" t="n">
        <x:f>IFERROR(ABS(F5256-D5256)/ABS(D5256),"")</x:f>
        <x:v>1.0924779334988786</x:v>
      </x:c>
      <x:c r="J5256" s="119" t="n">
        <x:f>IFERROR(ABS(G5256-D5256)/ABS(D5256),"")</x:f>
        <x:v>0.8475466692309293</x:v>
      </x:c>
      <x:c r="K5256" s="120" t="n">
        <x:f>E5256-D5256</x:f>
        <x:v>12777.127085976976</x:v>
      </x:c>
      <x:c r="L5256" s="77" t="str">
        <x:v>weighted_hybrid</x:v>
      </x:c>
      <x:c r="M5256" s="77" t="str">
        <x:v>是</x:v>
      </x:c>
      <x:c r="N5256" s="77" t="str">
        <x:v>是</x:v>
      </x:c>
    </x:row>
    <x:row r="5257">
      <x:c r="A5257" s="77" t="str">
        <x:v>6431</x:v>
      </x:c>
      <x:c r="B5257" s="77" t="str">
        <x:v>光麗-KY</x:v>
      </x:c>
      <x:c r="C5257" s="125" t="n">
        <x:v>45901</x:v>
      </x:c>
      <x:c r="D5257" s="120" t="n">
        <x:v>37822</x:v>
      </x:c>
      <x:c r="E5257" s="120" t="n">
        <x:v>20723.048633097667</x:v>
      </x:c>
      <x:c r="F5257" s="120" t="n">
        <x:v>29284.51979816208</x:v>
      </x:c>
      <x:c r="G5257" s="120" t="n">
        <x:v>19771.77405920162</x:v>
      </x:c>
      <x:c r="H5257" s="119" t="n">
        <x:v>0.45209008954847263</x:v>
      </x:c>
      <x:c r="I5257" s="119" t="n">
        <x:f>IFERROR(ABS(F5257-D5257)/ABS(D5257),"")</x:f>
        <x:v>0.22572788857907883</x:v>
      </x:c>
      <x:c r="J5257" s="119" t="n">
        <x:f>IFERROR(ABS(G5257-D5257)/ABS(D5257),"")</x:f>
        <x:v>0.47724144521173867</x:v>
      </x:c>
      <x:c r="K5257" s="120" t="n">
        <x:f>E5257-D5257</x:f>
        <x:v>-17098.951366902333</x:v>
      </x:c>
      <x:c r="L5257" s="77" t="str">
        <x:v>weighted_hybrid</x:v>
      </x:c>
      <x:c r="M5257" s="77" t="str">
        <x:v>是</x:v>
      </x:c>
      <x:c r="N5257" s="77" t="str">
        <x:v>是</x:v>
      </x:c>
    </x:row>
    <x:row r="5258">
      <x:c r="A5258" s="77" t="str">
        <x:v>6431</x:v>
      </x:c>
      <x:c r="B5258" s="77" t="str">
        <x:v>光麗-KY</x:v>
      </x:c>
      <x:c r="C5258" s="125" t="n">
        <x:v>45931</x:v>
      </x:c>
      <x:c r="D5258" s="120" t="n">
        <x:v>27058</x:v>
      </x:c>
      <x:c r="E5258" s="120" t="n">
        <x:v>40025.360334599405</x:v>
      </x:c>
      <x:c r="F5258" s="120" t="n">
        <x:v>47724.9176498501</x:v>
      </x:c>
      <x:c r="G5258" s="120" t="n">
        <x:v>39169.85396623822</x:v>
      </x:c>
      <x:c r="H5258" s="119" t="n">
        <x:v>0.4792431197649274</x:v>
      </x:c>
      <x:c r="I5258" s="119" t="n">
        <x:f>IFERROR(ABS(F5258-D5258)/ABS(D5258),"")</x:f>
        <x:v>0.7638006375138627</x:v>
      </x:c>
      <x:c r="J5258" s="119" t="n">
        <x:f>IFERROR(ABS(G5258-D5258)/ABS(D5258),"")</x:f>
        <x:v>0.44762561779282345</x:v>
      </x:c>
      <x:c r="K5258" s="120" t="n">
        <x:f>E5258-D5258</x:f>
        <x:v>12967.360334599405</x:v>
      </x:c>
      <x:c r="L5258" s="77" t="str">
        <x:v>weighted_hybrid</x:v>
      </x:c>
      <x:c r="M5258" s="77" t="str">
        <x:v>是</x:v>
      </x:c>
      <x:c r="N5258" s="77" t="str">
        <x:v>是</x:v>
      </x:c>
    </x:row>
    <x:row r="5259">
      <x:c r="A5259" s="77" t="str">
        <x:v>6431</x:v>
      </x:c>
      <x:c r="B5259" s="77" t="str">
        <x:v>光麗-KY</x:v>
      </x:c>
      <x:c r="C5259" s="125" t="n">
        <x:v>45962</x:v>
      </x:c>
      <x:c r="D5259" s="120" t="n">
        <x:v>44776</x:v>
      </x:c>
      <x:c r="E5259" s="120" t="n">
        <x:v>21426.0539826883</x:v>
      </x:c>
      <x:c r="F5259" s="120" t="n">
        <x:v>33958.80611865802</x:v>
      </x:c>
      <x:c r="G5259" s="120" t="n">
        <x:v>20033.52596758055</x:v>
      </x:c>
      <x:c r="H5259" s="119" t="n">
        <x:v>0.5214835183426769</x:v>
      </x:c>
      <x:c r="I5259" s="119" t="n">
        <x:f>IFERROR(ABS(F5259-D5259)/ABS(D5259),"")</x:f>
        <x:v>0.24158464090901324</x:v>
      </x:c>
      <x:c r="J5259" s="119" t="n">
        <x:f>IFERROR(ABS(G5259-D5259)/ABS(D5259),"")</x:f>
        <x:v>0.5525833936130841</x:v>
      </x:c>
      <x:c r="K5259" s="120" t="n">
        <x:f>E5259-D5259</x:f>
        <x:v>-23349.9460173117</x:v>
      </x:c>
      <x:c r="L5259" s="77" t="str">
        <x:v>weighted_hybrid</x:v>
      </x:c>
      <x:c r="M5259" s="77" t="str">
        <x:v>是</x:v>
      </x:c>
      <x:c r="N5259" s="77" t="str">
        <x:v>是</x:v>
      </x:c>
    </x:row>
    <x:row r="5260">
      <x:c r="A5260" s="77" t="str">
        <x:v>6431</x:v>
      </x:c>
      <x:c r="B5260" s="77" t="str">
        <x:v>光麗-KY</x:v>
      </x:c>
      <x:c r="C5260" s="125" t="n">
        <x:v>45992</x:v>
      </x:c>
      <x:c r="D5260" s="120" t="n">
        <x:v>40991</x:v>
      </x:c>
      <x:c r="E5260" s="120" t="n">
        <x:v>43400.98967640946</x:v>
      </x:c>
      <x:c r="F5260" s="120" t="n">
        <x:v>32110.4206407563</x:v>
      </x:c>
      <x:c r="G5260" s="120" t="n">
        <x:v>44655.49734703759</x:v>
      </x:c>
      <x:c r="H5260" s="119" t="n">
        <x:v>0.05879314182160619</x:v>
      </x:c>
      <x:c r="I5260" s="119" t="n">
        <x:f>IFERROR(ABS(F5260-D5260)/ABS(D5260),"")</x:f>
        <x:v>0.2166470532371423</x:v>
      </x:c>
      <x:c r="J5260" s="119" t="n">
        <x:f>IFERROR(ABS(G5260-D5260)/ABS(D5260),"")</x:f>
        <x:v>0.08939760793924499</x:v>
      </x:c>
      <x:c r="K5260" s="120" t="n">
        <x:f>E5260-D5260</x:f>
        <x:v>2409.989676409459</x:v>
      </x:c>
      <x:c r="L5260" s="77" t="str">
        <x:v>weighted_hybrid</x:v>
      </x:c>
      <x:c r="M5260" s="77" t="str">
        <x:v>是</x:v>
      </x:c>
      <x:c r="N5260" s="77" t="str">
        <x:v>是</x:v>
      </x:c>
    </x:row>
    <x:row r="5261">
      <x:c r="A5261" s="77" t="str">
        <x:v>6441</x:v>
      </x:c>
      <x:c r="B5261" s="77" t="str">
        <x:v>廣錠</x:v>
      </x:c>
      <x:c r="C5261" s="125" t="n">
        <x:v>45658</x:v>
      </x:c>
      <x:c r="D5261" s="120" t="n">
        <x:v>30125</x:v>
      </x:c>
      <x:c r="E5261" s="120" t="n">
        <x:v>15831.261587645058</x:v>
      </x:c>
      <x:c r="F5261" s="120" t="n">
        <x:v>10991.30506708466</x:v>
      </x:c>
      <x:c r="G5261" s="120" t="n">
        <x:v>16369.03453437399</x:v>
      </x:c>
      <x:c r="H5261" s="119" t="n">
        <x:v>0.47448094314871175</x:v>
      </x:c>
      <x:c r="I5261" s="119" t="n">
        <x:f>IFERROR(ABS(F5261-D5261)/ABS(D5261),"")</x:f>
        <x:v>0.6351434002627498</x:v>
      </x:c>
      <x:c r="J5261" s="119" t="n">
        <x:f>IFERROR(ABS(G5261-D5261)/ABS(D5261),"")</x:f>
        <x:v>0.4566295590249298</x:v>
      </x:c>
      <x:c r="K5261" s="120" t="n">
        <x:f>E5261-D5261</x:f>
        <x:v>-14293.738412354942</x:v>
      </x:c>
      <x:c r="L5261" s="77" t="str">
        <x:v>weighted_hybrid</x:v>
      </x:c>
      <x:c r="M5261" s="77" t="str">
        <x:v>是</x:v>
      </x:c>
      <x:c r="N5261" s="77" t="str">
        <x:v>是</x:v>
      </x:c>
    </x:row>
    <x:row r="5262">
      <x:c r="A5262" s="77" t="str">
        <x:v>6441</x:v>
      </x:c>
      <x:c r="B5262" s="77" t="str">
        <x:v>廣錠</x:v>
      </x:c>
      <x:c r="C5262" s="125" t="n">
        <x:v>45689</x:v>
      </x:c>
      <x:c r="D5262" s="120" t="n">
        <x:v>38334</x:v>
      </x:c>
      <x:c r="E5262" s="120" t="n">
        <x:v>22433.217480120064</x:v>
      </x:c>
      <x:c r="F5262" s="120" t="n">
        <x:v>18394.34470724279</x:v>
      </x:c>
      <x:c r="G5262" s="120" t="n">
        <x:v>22881.98112155087</x:v>
      </x:c>
      <x:c r="H5262" s="119" t="n">
        <x:v>0.4147958084175911</x:v>
      </x:c>
      <x:c r="I5262" s="119" t="n">
        <x:f>IFERROR(ABS(F5262-D5262)/ABS(D5262),"")</x:f>
        <x:v>0.5201558744915012</x:v>
      </x:c>
      <x:c r="J5262" s="119" t="n">
        <x:f>IFERROR(ABS(G5262-D5262)/ABS(D5262),"")</x:f>
        <x:v>0.4030891344093789</x:v>
      </x:c>
      <x:c r="K5262" s="120" t="n">
        <x:f>E5262-D5262</x:f>
        <x:v>-15900.782519879936</x:v>
      </x:c>
      <x:c r="L5262" s="77" t="str">
        <x:v>weighted_hybrid</x:v>
      </x:c>
      <x:c r="M5262" s="77" t="str">
        <x:v>是</x:v>
      </x:c>
      <x:c r="N5262" s="77" t="str">
        <x:v>是</x:v>
      </x:c>
    </x:row>
    <x:row r="5263">
      <x:c r="A5263" s="77" t="str">
        <x:v>6441</x:v>
      </x:c>
      <x:c r="B5263" s="77" t="str">
        <x:v>廣錠</x:v>
      </x:c>
      <x:c r="C5263" s="125" t="n">
        <x:v>45717</x:v>
      </x:c>
      <x:c r="D5263" s="120" t="n">
        <x:v>12323</x:v>
      </x:c>
      <x:c r="E5263" s="120" t="n">
        <x:v>25596.746358409153</x:v>
      </x:c>
      <x:c r="F5263" s="120" t="n">
        <x:v>42132.45479572316</x:v>
      </x:c>
      <x:c r="G5263" s="120" t="n">
        <x:v>23759.445420929816</x:v>
      </x:c>
      <x:c r="H5263" s="119" t="n">
        <x:v>1.0771521835924007</x:v>
      </x:c>
      <x:c r="I5263" s="119" t="n">
        <x:f>IFERROR(ABS(F5263-D5263)/ABS(D5263),"")</x:f>
        <x:v>2.419009559013484</x:v>
      </x:c>
      <x:c r="J5263" s="119" t="n">
        <x:f>IFERROR(ABS(G5263-D5263)/ABS(D5263),"")</x:f>
        <x:v>0.9280569196567245</x:v>
      </x:c>
      <x:c r="K5263" s="120" t="n">
        <x:f>E5263-D5263</x:f>
        <x:v>13273.746358409153</x:v>
      </x:c>
      <x:c r="L5263" s="77" t="str">
        <x:v>weighted_hybrid</x:v>
      </x:c>
      <x:c r="M5263" s="77" t="str">
        <x:v>是</x:v>
      </x:c>
      <x:c r="N5263" s="77" t="str">
        <x:v>是</x:v>
      </x:c>
    </x:row>
    <x:row r="5264">
      <x:c r="A5264" s="77" t="str">
        <x:v>6441</x:v>
      </x:c>
      <x:c r="B5264" s="77" t="str">
        <x:v>廣錠</x:v>
      </x:c>
      <x:c r="C5264" s="125" t="n">
        <x:v>45748</x:v>
      </x:c>
      <x:c r="D5264" s="120" t="n">
        <x:v>28184</x:v>
      </x:c>
      <x:c r="E5264" s="120" t="n">
        <x:v>19468.809764085585</x:v>
      </x:c>
      <x:c r="F5264" s="120" t="n">
        <x:v>24491.773457006773</x:v>
      </x:c>
      <x:c r="G5264" s="120" t="n">
        <x:v>18910.70268709434</x:v>
      </x:c>
      <x:c r="H5264" s="119" t="n">
        <x:v>0.3092247458101907</x:v>
      </x:c>
      <x:c r="I5264" s="119" t="n">
        <x:f>IFERROR(ABS(F5264-D5264)/ABS(D5264),"")</x:f>
        <x:v>0.13100434796314317</x:v>
      </x:c>
      <x:c r="J5264" s="119" t="n">
        <x:f>IFERROR(ABS(G5264-D5264)/ABS(D5264),"")</x:f>
        <x:v>0.32902701223764047</x:v>
      </x:c>
      <x:c r="K5264" s="120" t="n">
        <x:f>E5264-D5264</x:f>
        <x:v>-8715.190235914415</x:v>
      </x:c>
      <x:c r="L5264" s="77" t="str">
        <x:v>weighted_hybrid</x:v>
      </x:c>
      <x:c r="M5264" s="77" t="str">
        <x:v>是</x:v>
      </x:c>
      <x:c r="N5264" s="77" t="str">
        <x:v>是</x:v>
      </x:c>
    </x:row>
    <x:row r="5265">
      <x:c r="A5265" s="77" t="str">
        <x:v>6441</x:v>
      </x:c>
      <x:c r="B5265" s="77" t="str">
        <x:v>廣錠</x:v>
      </x:c>
      <x:c r="C5265" s="125" t="n">
        <x:v>45778</x:v>
      </x:c>
      <x:c r="D5265" s="120" t="n">
        <x:v>30535</x:v>
      </x:c>
      <x:c r="E5265" s="120" t="n">
        <x:v>25174.21779931837</x:v>
      </x:c>
      <x:c r="F5265" s="120" t="n">
        <x:v>25328.97892768732</x:v>
      </x:c>
      <x:c r="G5265" s="120" t="n">
        <x:v>25157.022118388486</x:v>
      </x:c>
      <x:c r="H5265" s="119" t="n">
        <x:v>0.1755618863822378</x:v>
      </x:c>
      <x:c r="I5265" s="119" t="n">
        <x:f>IFERROR(ABS(F5265-D5265)/ABS(D5265),"")</x:f>
        <x:v>0.17049356712993877</x:v>
      </x:c>
      <x:c r="J5265" s="119" t="n">
        <x:f>IFERROR(ABS(G5265-D5265)/ABS(D5265),"")</x:f>
        <x:v>0.17612503296582657</x:v>
      </x:c>
      <x:c r="K5265" s="120" t="n">
        <x:f>E5265-D5265</x:f>
        <x:v>-5360.782200681631</x:v>
      </x:c>
      <x:c r="L5265" s="77" t="str">
        <x:v>weighted_hybrid</x:v>
      </x:c>
      <x:c r="M5265" s="77" t="str">
        <x:v>是</x:v>
      </x:c>
      <x:c r="N5265" s="77" t="str">
        <x:v>是</x:v>
      </x:c>
    </x:row>
    <x:row r="5266">
      <x:c r="A5266" s="77" t="str">
        <x:v>6441</x:v>
      </x:c>
      <x:c r="B5266" s="77" t="str">
        <x:v>廣錠</x:v>
      </x:c>
      <x:c r="C5266" s="125" t="n">
        <x:v>45809</x:v>
      </x:c>
      <x:c r="D5266" s="120" t="n">
        <x:v>25510</x:v>
      </x:c>
      <x:c r="E5266" s="120" t="n">
        <x:v>28309.29640717029</x:v>
      </x:c>
      <x:c r="F5266" s="120" t="n">
        <x:v>28411.47905056449</x:v>
      </x:c>
      <x:c r="G5266" s="120" t="n">
        <x:v>28297.942780126494</x:v>
      </x:c>
      <x:c r="H5266" s="119" t="n">
        <x:v>0.10973329702745166</x:v>
      </x:c>
      <x:c r="I5266" s="119" t="n">
        <x:f>IFERROR(ABS(F5266-D5266)/ABS(D5266),"")</x:f>
        <x:v>0.1137388886932375</x:v>
      </x:c>
      <x:c r="J5266" s="119" t="n">
        <x:f>IFERROR(ABS(G5266-D5266)/ABS(D5266),"")</x:f>
        <x:v>0.10928823128680885</x:v>
      </x:c>
      <x:c r="K5266" s="120" t="n">
        <x:f>E5266-D5266</x:f>
        <x:v>2799.296407170292</x:v>
      </x:c>
      <x:c r="L5266" s="77" t="str">
        <x:v>weighted_hybrid</x:v>
      </x:c>
      <x:c r="M5266" s="77" t="str">
        <x:v>是</x:v>
      </x:c>
      <x:c r="N5266" s="77" t="str">
        <x:v>是</x:v>
      </x:c>
    </x:row>
    <x:row r="5267">
      <x:c r="A5267" s="77" t="str">
        <x:v>6441</x:v>
      </x:c>
      <x:c r="B5267" s="77" t="str">
        <x:v>廣錠</x:v>
      </x:c>
      <x:c r="C5267" s="125" t="n">
        <x:v>45839</x:v>
      </x:c>
      <x:c r="D5267" s="120" t="n">
        <x:v>22378</x:v>
      </x:c>
      <x:c r="E5267" s="120" t="n">
        <x:v>30719.997191774233</x:v>
      </x:c>
      <x:c r="F5267" s="120" t="n">
        <x:v>26469.935086039342</x:v>
      </x:c>
      <x:c r="G5267" s="120" t="n">
        <x:v>31192.226314633666</x:v>
      </x:c>
      <x:c r="H5267" s="119" t="n">
        <x:v>0.37277670890044834</x:v>
      </x:c>
      <x:c r="I5267" s="119" t="n">
        <x:f>IFERROR(ABS(F5267-D5267)/ABS(D5267),"")</x:f>
        <x:v>0.18285526347481199</x:v>
      </x:c>
      <x:c r="J5267" s="119" t="n">
        <x:f>IFERROR(ABS(G5267-D5267)/ABS(D5267),"")</x:f>
        <x:v>0.3938790917255191</x:v>
      </x:c>
      <x:c r="K5267" s="120" t="n">
        <x:f>E5267-D5267</x:f>
        <x:v>8341.997191774233</x:v>
      </x:c>
      <x:c r="L5267" s="77" t="str">
        <x:v>weighted_hybrid</x:v>
      </x:c>
      <x:c r="M5267" s="77" t="str">
        <x:v>是</x:v>
      </x:c>
      <x:c r="N5267" s="77" t="str">
        <x:v>是</x:v>
      </x:c>
    </x:row>
    <x:row r="5268">
      <x:c r="A5268" s="77" t="str">
        <x:v>6441</x:v>
      </x:c>
      <x:c r="B5268" s="77" t="str">
        <x:v>廣錠</x:v>
      </x:c>
      <x:c r="C5268" s="125" t="n">
        <x:v>45870</x:v>
      </x:c>
      <x:c r="D5268" s="120" t="n">
        <x:v>15120</x:v>
      </x:c>
      <x:c r="E5268" s="120" t="n">
        <x:v>30776.009017306067</x:v>
      </x:c>
      <x:c r="F5268" s="120" t="n">
        <x:v>24055.85369992897</x:v>
      </x:c>
      <x:c r="G5268" s="120" t="n">
        <x:v>31522.692941459078</x:v>
      </x:c>
      <x:c r="H5268" s="119" t="n">
        <x:v>1.0354503318324118</x:v>
      </x:c>
      <x:c r="I5268" s="119" t="n">
        <x:f>IFERROR(ABS(F5268-D5268)/ABS(D5268),"")</x:f>
        <x:v>0.5909956150746675</x:v>
      </x:c>
      <x:c r="J5268" s="119" t="n">
        <x:f>IFERROR(ABS(G5268-D5268)/ABS(D5268),"")</x:f>
        <x:v>1.084834189249939</x:v>
      </x:c>
      <x:c r="K5268" s="120" t="n">
        <x:f>E5268-D5268</x:f>
        <x:v>15656.009017306067</x:v>
      </x:c>
      <x:c r="L5268" s="77" t="str">
        <x:v>weighted_hybrid</x:v>
      </x:c>
      <x:c r="M5268" s="77" t="str">
        <x:v>是</x:v>
      </x:c>
      <x:c r="N5268" s="77" t="str">
        <x:v>是</x:v>
      </x:c>
    </x:row>
    <x:row r="5269">
      <x:c r="A5269" s="77" t="str">
        <x:v>6441</x:v>
      </x:c>
      <x:c r="B5269" s="77" t="str">
        <x:v>廣錠</x:v>
      </x:c>
      <x:c r="C5269" s="125" t="n">
        <x:v>45901</x:v>
      </x:c>
      <x:c r="D5269" s="120" t="n">
        <x:v>10107</x:v>
      </x:c>
      <x:c r="E5269" s="120" t="n">
        <x:v>24303.272692855353</x:v>
      </x:c>
      <x:c r="F5269" s="120" t="n">
        <x:v>17591.030103283232</x:v>
      </x:c>
      <x:c r="G5269" s="120" t="n">
        <x:v>25049.07742503003</x:v>
      </x:c>
      <x:c r="H5269" s="119" t="n">
        <x:v>1.4045980699372071</x:v>
      </x:c>
      <x:c r="I5269" s="119" t="n">
        <x:f>IFERROR(ABS(F5269-D5269)/ABS(D5269),"")</x:f>
        <x:v>0.7404798756587744</x:v>
      </x:c>
      <x:c r="J5269" s="119" t="n">
        <x:f>IFERROR(ABS(G5269-D5269)/ABS(D5269),"")</x:f>
        <x:v>1.4783889804125885</x:v>
      </x:c>
      <x:c r="K5269" s="120" t="n">
        <x:f>E5269-D5269</x:f>
        <x:v>14196.272692855353</x:v>
      </x:c>
      <x:c r="L5269" s="77" t="str">
        <x:v>weighted_hybrid</x:v>
      </x:c>
      <x:c r="M5269" s="77" t="str">
        <x:v>是</x:v>
      </x:c>
      <x:c r="N5269" s="77" t="str">
        <x:v>是</x:v>
      </x:c>
    </x:row>
    <x:row r="5270">
      <x:c r="A5270" s="77" t="str">
        <x:v>6441</x:v>
      </x:c>
      <x:c r="B5270" s="77" t="str">
        <x:v>廣錠</x:v>
      </x:c>
      <x:c r="C5270" s="125" t="n">
        <x:v>45931</x:v>
      </x:c>
      <x:c r="D5270" s="120" t="n">
        <x:v>5438</x:v>
      </x:c>
      <x:c r="E5270" s="120" t="n">
        <x:v>12588.001962774157</x:v>
      </x:c>
      <x:c r="F5270" s="120" t="n">
        <x:v>13280.098915393186</x:v>
      </x:c>
      <x:c r="G5270" s="120" t="n">
        <x:v>12511.102301372042</x:v>
      </x:c>
      <x:c r="H5270" s="119" t="n">
        <x:v>1.3148219865344162</x:v>
      </x:c>
      <x:c r="I5270" s="119" t="n">
        <x:f>IFERROR(ABS(F5270-D5270)/ABS(D5270),"")</x:f>
        <x:v>1.4420924816831897</x:v>
      </x:c>
      <x:c r="J5270" s="119" t="n">
        <x:f>IFERROR(ABS(G5270-D5270)/ABS(D5270),"")</x:f>
        <x:v>1.300680820406775</x:v>
      </x:c>
      <x:c r="K5270" s="120" t="n">
        <x:f>E5270-D5270</x:f>
        <x:v>7150.001962774157</x:v>
      </x:c>
      <x:c r="L5270" s="77" t="str">
        <x:v>weighted_hybrid</x:v>
      </x:c>
      <x:c r="M5270" s="77" t="str">
        <x:v>是</x:v>
      </x:c>
      <x:c r="N5270" s="77" t="str">
        <x:v>是</x:v>
      </x:c>
    </x:row>
    <x:row r="5271">
      <x:c r="A5271" s="77" t="str">
        <x:v>6441</x:v>
      </x:c>
      <x:c r="B5271" s="77" t="str">
        <x:v>廣錠</x:v>
      </x:c>
      <x:c r="C5271" s="125" t="n">
        <x:v>45962</x:v>
      </x:c>
      <x:c r="D5271" s="120" t="n">
        <x:v>11092</x:v>
      </x:c>
      <x:c r="E5271" s="120" t="n">
        <x:v>9952.852667378686</x:v>
      </x:c>
      <x:c r="F5271" s="120" t="n">
        <x:v>6143.697319273292</x:v>
      </x:c>
      <x:c r="G5271" s="120" t="n">
        <x:v>10376.092150501507</x:v>
      </x:c>
      <x:c r="H5271" s="119" t="n">
        <x:v>0.1026999037704034</x:v>
      </x:c>
      <x:c r="I5271" s="119" t="n">
        <x:f>IFERROR(ABS(F5271-D5271)/ABS(D5271),"")</x:f>
        <x:v>0.44611455830568947</x:v>
      </x:c>
      <x:c r="J5271" s="119" t="n">
        <x:f>IFERROR(ABS(G5271-D5271)/ABS(D5271),"")</x:f>
        <x:v>0.06454271993314942</x:v>
      </x:c>
      <x:c r="K5271" s="120" t="n">
        <x:f>E5271-D5271</x:f>
        <x:v>-1139.1473326213145</x:v>
      </x:c>
      <x:c r="L5271" s="77" t="str">
        <x:v>weighted_hybrid</x:v>
      </x:c>
      <x:c r="M5271" s="77" t="str">
        <x:v>是</x:v>
      </x:c>
      <x:c r="N5271" s="77" t="str">
        <x:v>是</x:v>
      </x:c>
    </x:row>
    <x:row r="5272">
      <x:c r="A5272" s="77" t="str">
        <x:v>6441</x:v>
      </x:c>
      <x:c r="B5272" s="77" t="str">
        <x:v>廣錠</x:v>
      </x:c>
      <x:c r="C5272" s="125" t="n">
        <x:v>45992</x:v>
      </x:c>
      <x:c r="D5272" s="120" t="n">
        <x:v>6114</x:v>
      </x:c>
      <x:c r="E5272" s="120" t="n">
        <x:v>6966.035587394377</x:v>
      </x:c>
      <x:c r="F5272" s="120" t="n">
        <x:v>4825.812066560773</x:v>
      </x:c>
      <x:c r="G5272" s="120" t="n">
        <x:v>7203.8382008203325</x:v>
      </x:c>
      <x:c r="H5272" s="119" t="n">
        <x:v>0.1393581268227637</x:v>
      </x:c>
      <x:c r="I5272" s="119" t="n">
        <x:f>IFERROR(ABS(F5272-D5272)/ABS(D5272),"")</x:f>
        <x:v>0.2106947879357584</x:v>
      </x:c>
      <x:c r="J5272" s="119" t="n">
        <x:f>IFERROR(ABS(G5272-D5272)/ABS(D5272),"")</x:f>
        <x:v>0.17825289512926604</x:v>
      </x:c>
      <x:c r="K5272" s="120" t="n">
        <x:f>E5272-D5272</x:f>
        <x:v>852.0355873943772</x:v>
      </x:c>
      <x:c r="L5272" s="77" t="str">
        <x:v>weighted_hybrid</x:v>
      </x:c>
      <x:c r="M5272" s="77" t="str">
        <x:v>是</x:v>
      </x:c>
      <x:c r="N5272" s="77" t="str">
        <x:v>是</x:v>
      </x:c>
    </x:row>
    <x:row r="5273">
      <x:c r="A5273" s="77" t="str">
        <x:v>6442</x:v>
      </x:c>
      <x:c r="B5273" s="77" t="str">
        <x:v>光聖</x:v>
      </x:c>
      <x:c r="C5273" s="125" t="n">
        <x:v>45658</x:v>
      </x:c>
      <x:c r="D5273" s="120" t="n">
        <x:v>1015105</x:v>
      </x:c>
      <x:c r="E5273" s="120" t="n">
        <x:v>872537.1018017232</x:v>
      </x:c>
      <x:c r="F5273" s="120" t="n">
        <x:v>1261268.910424572</x:v>
      </x:c>
      <x:c r="G5273" s="120" t="n">
        <x:v>829344.6786214067</x:v>
      </x:c>
      <x:c r="H5273" s="119" t="n">
        <x:v>0.1404464545030088</x:v>
      </x:c>
      <x:c r="I5273" s="119" t="n">
        <x:f>IFERROR(ABS(F5273-D5273)/ABS(D5273),"")</x:f>
        <x:v>0.24250093381923243</x:v>
      </x:c>
      <x:c r="J5273" s="119" t="n">
        <x:f>IFERROR(ABS(G5273-D5273)/ABS(D5273),"")</x:f>
        <x:v>0.18299616431659121</x:v>
      </x:c>
      <x:c r="K5273" s="120" t="n">
        <x:f>E5273-D5273</x:f>
        <x:v>-142567.89819827676</x:v>
      </x:c>
      <x:c r="L5273" s="77" t="str">
        <x:v>weighted_hybrid</x:v>
      </x:c>
      <x:c r="M5273" s="77" t="str">
        <x:v>是</x:v>
      </x:c>
      <x:c r="N5273" s="77" t="str">
        <x:v>是</x:v>
      </x:c>
    </x:row>
    <x:row r="5274">
      <x:c r="A5274" s="77" t="str">
        <x:v>6442</x:v>
      </x:c>
      <x:c r="B5274" s="77" t="str">
        <x:v>光聖</x:v>
      </x:c>
      <x:c r="C5274" s="125" t="n">
        <x:v>45689</x:v>
      </x:c>
      <x:c r="D5274" s="120" t="n">
        <x:v>512631</x:v>
      </x:c>
      <x:c r="E5274" s="120" t="n">
        <x:v>756928.613194427</x:v>
      </x:c>
      <x:c r="F5274" s="120" t="n">
        <x:v>1147004.462317113</x:v>
      </x:c>
      <x:c r="G5274" s="120" t="n">
        <x:v>713586.8521807952</x:v>
      </x:c>
      <x:c r="H5274" s="119" t="n">
        <x:v>0.47655645716787903</x:v>
      </x:c>
      <x:c r="I5274" s="119" t="n">
        <x:f>IFERROR(ABS(F5274-D5274)/ABS(D5274),"")</x:f>
        <x:v>1.2374855643086606</x:v>
      </x:c>
      <x:c r="J5274" s="119" t="n">
        <x:f>IFERROR(ABS(G5274-D5274)/ABS(D5274),"")</x:f>
        <x:v>0.392008778596681</x:v>
      </x:c>
      <x:c r="K5274" s="120" t="n">
        <x:f>E5274-D5274</x:f>
        <x:v>244297.613194427</x:v>
      </x:c>
      <x:c r="L5274" s="77" t="str">
        <x:v>weighted_hybrid</x:v>
      </x:c>
      <x:c r="M5274" s="77" t="str">
        <x:v>是</x:v>
      </x:c>
      <x:c r="N5274" s="77" t="str">
        <x:v>是</x:v>
      </x:c>
    </x:row>
    <x:row r="5275">
      <x:c r="A5275" s="77" t="str">
        <x:v>6442</x:v>
      </x:c>
      <x:c r="B5275" s="77" t="str">
        <x:v>光聖</x:v>
      </x:c>
      <x:c r="C5275" s="125" t="n">
        <x:v>45717</x:v>
      </x:c>
      <x:c r="D5275" s="120" t="n">
        <x:v>576974</x:v>
      </x:c>
      <x:c r="E5275" s="120" t="n">
        <x:v>596976.5304946192</x:v>
      </x:c>
      <x:c r="F5275" s="120" t="n">
        <x:v>791613.232244029</x:v>
      </x:c>
      <x:c r="G5275" s="120" t="n">
        <x:v>575350.2303002402</x:v>
      </x:c>
      <x:c r="H5275" s="119" t="n">
        <x:v>0.03466799282917282</x:v>
      </x:c>
      <x:c r="I5275" s="119" t="n">
        <x:f>IFERROR(ABS(F5275-D5275)/ABS(D5275),"")</x:f>
        <x:v>0.37200849993938884</x:v>
      </x:c>
      <x:c r="J5275" s="119" t="n">
        <x:f>IFERROR(ABS(G5275-D5275)/ABS(D5275),"")</x:f>
        <x:v>0.002814285738629091</x:v>
      </x:c>
      <x:c r="K5275" s="120" t="n">
        <x:f>E5275-D5275</x:f>
        <x:v>20002.53049461916</x:v>
      </x:c>
      <x:c r="L5275" s="77" t="str">
        <x:v>weighted_hybrid</x:v>
      </x:c>
      <x:c r="M5275" s="77" t="str">
        <x:v>是</x:v>
      </x:c>
      <x:c r="N5275" s="77" t="str">
        <x:v>是</x:v>
      </x:c>
    </x:row>
    <x:row r="5276">
      <x:c r="A5276" s="77" t="str">
        <x:v>6442</x:v>
      </x:c>
      <x:c r="B5276" s="77" t="str">
        <x:v>光聖</x:v>
      </x:c>
      <x:c r="C5276" s="125" t="n">
        <x:v>45748</x:v>
      </x:c>
      <x:c r="D5276" s="120" t="n">
        <x:v>1057879</x:v>
      </x:c>
      <x:c r="E5276" s="120" t="n">
        <x:v>645460.2349053496</x:v>
      </x:c>
      <x:c r="F5276" s="120" t="n">
        <x:v>661043.1113609358</x:v>
      </x:c>
      <x:c r="G5276" s="120" t="n">
        <x:v>643728.8041880622</x:v>
      </x:c>
      <x:c r="H5276" s="119" t="n">
        <x:v>0.3898543832467139</x:v>
      </x:c>
      <x:c r="I5276" s="119" t="n">
        <x:f>IFERROR(ABS(F5276-D5276)/ABS(D5276),"")</x:f>
        <x:v>0.3751240819026223</x:v>
      </x:c>
      <x:c r="J5276" s="119" t="n">
        <x:f>IFERROR(ABS(G5276-D5276)/ABS(D5276),"")</x:f>
        <x:v>0.39149108339605737</x:v>
      </x:c>
      <x:c r="K5276" s="120" t="n">
        <x:f>E5276-D5276</x:f>
        <x:v>-412418.76509465044</x:v>
      </x:c>
      <x:c r="L5276" s="77" t="str">
        <x:v>weighted_hybrid</x:v>
      </x:c>
      <x:c r="M5276" s="77" t="str">
        <x:v>是</x:v>
      </x:c>
      <x:c r="N5276" s="77" t="str">
        <x:v>是</x:v>
      </x:c>
    </x:row>
    <x:row r="5277">
      <x:c r="A5277" s="77" t="str">
        <x:v>6442</x:v>
      </x:c>
      <x:c r="B5277" s="77" t="str">
        <x:v>光聖</x:v>
      </x:c>
      <x:c r="C5277" s="125" t="n">
        <x:v>45778</x:v>
      </x:c>
      <x:c r="D5277" s="120" t="n">
        <x:v>798847</x:v>
      </x:c>
      <x:c r="E5277" s="120" t="n">
        <x:v>1050763.9952947132</x:v>
      </x:c>
      <x:c r="F5277" s="120" t="n">
        <x:v>1296685.3133402488</x:v>
      </x:c>
      <x:c r="G5277" s="120" t="n">
        <x:v>1023439.4044007648</x:v>
      </x:c>
      <x:c r="H5277" s="119" t="n">
        <x:v>0.31535074337728397</x:v>
      </x:c>
      <x:c r="I5277" s="119" t="n">
        <x:f>IFERROR(ABS(F5277-D5277)/ABS(D5277),"")</x:f>
        <x:v>0.6231960730155446</x:v>
      </x:c>
      <x:c r="J5277" s="119" t="n">
        <x:f>IFERROR(ABS(G5277-D5277)/ABS(D5277),"")</x:f>
        <x:v>0.2811457067508107</x:v>
      </x:c>
      <x:c r="K5277" s="120" t="n">
        <x:f>E5277-D5277</x:f>
        <x:v>251916.99529471318</x:v>
      </x:c>
      <x:c r="L5277" s="77" t="str">
        <x:v>weighted_hybrid</x:v>
      </x:c>
      <x:c r="M5277" s="77" t="str">
        <x:v>是</x:v>
      </x:c>
      <x:c r="N5277" s="77" t="str">
        <x:v>是</x:v>
      </x:c>
    </x:row>
    <x:row r="5278">
      <x:c r="A5278" s="77" t="str">
        <x:v>6442</x:v>
      </x:c>
      <x:c r="B5278" s="77" t="str">
        <x:v>光聖</x:v>
      </x:c>
      <x:c r="C5278" s="125" t="n">
        <x:v>45809</x:v>
      </x:c>
      <x:c r="D5278" s="120" t="n">
        <x:v>1052104</x:v>
      </x:c>
      <x:c r="E5278" s="120" t="n">
        <x:v>937456.3115285849</x:v>
      </x:c>
      <x:c r="F5278" s="120" t="n">
        <x:v>1127824.9358433525</x:v>
      </x:c>
      <x:c r="G5278" s="120" t="n">
        <x:v>916304.2421602774</x:v>
      </x:c>
      <x:c r="H5278" s="119" t="n">
        <x:v>0.10896991977163387</x:v>
      </x:c>
      <x:c r="I5278" s="119" t="n">
        <x:f>IFERROR(ABS(F5278-D5278)/ABS(D5278),"")</x:f>
        <x:v>0.07197096089678631</x:v>
      </x:c>
      <x:c r="J5278" s="119" t="n">
        <x:f>IFERROR(ABS(G5278-D5278)/ABS(D5278),"")</x:f>
        <x:v>0.12907446206812498</x:v>
      </x:c>
      <x:c r="K5278" s="120" t="n">
        <x:f>E5278-D5278</x:f>
        <x:v>-114647.68847141508</x:v>
      </x:c>
      <x:c r="L5278" s="77" t="str">
        <x:v>weighted_hybrid</x:v>
      </x:c>
      <x:c r="M5278" s="77" t="str">
        <x:v>是</x:v>
      </x:c>
      <x:c r="N5278" s="77" t="str">
        <x:v>是</x:v>
      </x:c>
    </x:row>
    <x:row r="5279">
      <x:c r="A5279" s="77" t="str">
        <x:v>6442</x:v>
      </x:c>
      <x:c r="B5279" s="77" t="str">
        <x:v>光聖</x:v>
      </x:c>
      <x:c r="C5279" s="125" t="n">
        <x:v>45839</x:v>
      </x:c>
      <x:c r="D5279" s="120" t="n">
        <x:v>823662</x:v>
      </x:c>
      <x:c r="E5279" s="120" t="n">
        <x:v>1007353.5994635912</x:v>
      </x:c>
      <x:c r="F5279" s="120" t="n">
        <x:v>949268.0244057516</x:v>
      </x:c>
      <x:c r="G5279" s="120" t="n">
        <x:v>1013807.5522477956</x:v>
      </x:c>
      <x:c r="H5279" s="119" t="n">
        <x:v>0.22301817913609132</x:v>
      </x:c>
      <x:c r="I5279" s="119" t="n">
        <x:f>IFERROR(ABS(F5279-D5279)/ABS(D5279),"")</x:f>
        <x:v>0.15249704903923164</x:v>
      </x:c>
      <x:c r="J5279" s="119" t="n">
        <x:f>IFERROR(ABS(G5279-D5279)/ABS(D5279),"")</x:f>
        <x:v>0.2308538602579646</x:v>
      </x:c>
      <x:c r="K5279" s="120" t="n">
        <x:f>E5279-D5279</x:f>
        <x:v>183691.59946359124</x:v>
      </x:c>
      <x:c r="L5279" s="77" t="str">
        <x:v>weighted_hybrid</x:v>
      </x:c>
      <x:c r="M5279" s="77" t="str">
        <x:v>是</x:v>
      </x:c>
      <x:c r="N5279" s="77" t="str">
        <x:v>是</x:v>
      </x:c>
    </x:row>
    <x:row r="5280">
      <x:c r="A5280" s="77" t="str">
        <x:v>6442</x:v>
      </x:c>
      <x:c r="B5280" s="77" t="str">
        <x:v>光聖</x:v>
      </x:c>
      <x:c r="C5280" s="125" t="n">
        <x:v>45870</x:v>
      </x:c>
      <x:c r="D5280" s="120" t="n">
        <x:v>645477</x:v>
      </x:c>
      <x:c r="E5280" s="120" t="n">
        <x:v>842072.1314510333</x:v>
      </x:c>
      <x:c r="F5280" s="120" t="n">
        <x:v>843830.4613139058</x:v>
      </x:c>
      <x:c r="G5280" s="120" t="n">
        <x:v>841876.7614662696</x:v>
      </x:c>
      <x:c r="H5280" s="119" t="n">
        <x:v>0.30457341075055083</x:v>
      </x:c>
      <x:c r="I5280" s="119" t="n">
        <x:f>IFERROR(ABS(F5280-D5280)/ABS(D5280),"")</x:f>
        <x:v>0.30729748901030673</x:v>
      </x:c>
      <x:c r="J5280" s="119" t="n">
        <x:f>IFERROR(ABS(G5280-D5280)/ABS(D5280),"")</x:f>
        <x:v>0.3042707353883556</x:v>
      </x:c>
      <x:c r="K5280" s="120" t="n">
        <x:f>E5280-D5280</x:f>
        <x:v>196595.1314510333</x:v>
      </x:c>
      <x:c r="L5280" s="77" t="str">
        <x:v>weighted_hybrid</x:v>
      </x:c>
      <x:c r="M5280" s="77" t="str">
        <x:v>是</x:v>
      </x:c>
      <x:c r="N5280" s="77" t="str">
        <x:v>是</x:v>
      </x:c>
    </x:row>
    <x:row r="5281">
      <x:c r="A5281" s="77" t="str">
        <x:v>6442</x:v>
      </x:c>
      <x:c r="B5281" s="77" t="str">
        <x:v>光聖</x:v>
      </x:c>
      <x:c r="C5281" s="125" t="n">
        <x:v>45901</x:v>
      </x:c>
      <x:c r="D5281" s="120" t="n">
        <x:v>1045018</x:v>
      </x:c>
      <x:c r="E5281" s="120" t="n">
        <x:v>737589.8166685486</x:v>
      </x:c>
      <x:c r="F5281" s="120" t="n">
        <x:v>721641.5846897358</x:v>
      </x:c>
      <x:c r="G5281" s="120" t="n">
        <x:v>739361.8424439722</x:v>
      </x:c>
      <x:c r="H5281" s="119" t="n">
        <x:v>0.2941845818267737</x:v>
      </x:c>
      <x:c r="I5281" s="119" t="n">
        <x:f>IFERROR(ABS(F5281-D5281)/ABS(D5281),"")</x:f>
        <x:v>0.3094457849628085</x:v>
      </x:c>
      <x:c r="J5281" s="119" t="n">
        <x:f>IFERROR(ABS(G5281-D5281)/ABS(D5281),"")</x:f>
        <x:v>0.2924888925894365</x:v>
      </x:c>
      <x:c r="K5281" s="120" t="n">
        <x:f>E5281-D5281</x:f>
        <x:v>-307428.1833314514</x:v>
      </x:c>
      <x:c r="L5281" s="77" t="str">
        <x:v>weighted_hybrid</x:v>
      </x:c>
      <x:c r="M5281" s="77" t="str">
        <x:v>是</x:v>
      </x:c>
      <x:c r="N5281" s="77" t="str">
        <x:v>是</x:v>
      </x:c>
    </x:row>
    <x:row r="5282">
      <x:c r="A5282" s="77" t="str">
        <x:v>6442</x:v>
      </x:c>
      <x:c r="B5282" s="77" t="str">
        <x:v>光聖</x:v>
      </x:c>
      <x:c r="C5282" s="125" t="n">
        <x:v>45931</x:v>
      </x:c>
      <x:c r="D5282" s="120" t="n">
        <x:v>1006381</x:v>
      </x:c>
      <x:c r="E5282" s="120" t="n">
        <x:v>962851.8011273883</x:v>
      </x:c>
      <x:c r="F5282" s="120" t="n">
        <x:v>966284.2513129826</x:v>
      </x:c>
      <x:c r="G5282" s="120" t="n">
        <x:v>962470.4177734333</x:v>
      </x:c>
      <x:c r="H5282" s="119" t="n">
        <x:v>0.043253200202122</x:v>
      </x:c>
      <x:c r="I5282" s="119" t="n">
        <x:f>IFERROR(ABS(F5282-D5282)/ABS(D5282),"")</x:f>
        <x:v>0.03984251360768671</x:v>
      </x:c>
      <x:c r="J5282" s="119" t="n">
        <x:f>IFERROR(ABS(G5282-D5282)/ABS(D5282),"")</x:f>
        <x:v>0.043632165379281544</x:v>
      </x:c>
      <x:c r="K5282" s="120" t="n">
        <x:f>E5282-D5282</x:f>
        <x:v>-43529.19887261174</x:v>
      </x:c>
      <x:c r="L5282" s="77" t="str">
        <x:v>weighted_hybrid</x:v>
      </x:c>
      <x:c r="M5282" s="77" t="str">
        <x:v>是</x:v>
      </x:c>
      <x:c r="N5282" s="77" t="str">
        <x:v>是</x:v>
      </x:c>
    </x:row>
    <x:row r="5283">
      <x:c r="A5283" s="77" t="str">
        <x:v>6442</x:v>
      </x:c>
      <x:c r="B5283" s="77" t="str">
        <x:v>光聖</x:v>
      </x:c>
      <x:c r="C5283" s="125" t="n">
        <x:v>45962</x:v>
      </x:c>
      <x:c r="D5283" s="120" t="n">
        <x:v>809742</x:v>
      </x:c>
      <x:c r="E5283" s="120" t="n">
        <x:v>977180.1238980071</x:v>
      </x:c>
      <x:c r="F5283" s="120" t="n">
        <x:v>972621.9416342966</x:v>
      </x:c>
      <x:c r="G5283" s="120" t="n">
        <x:v>977686.588593975</x:v>
      </x:c>
      <x:c r="H5283" s="119" t="n">
        <x:v>0.20677959633810164</x:v>
      </x:c>
      <x:c r="I5283" s="119" t="n">
        <x:f>IFERROR(ABS(F5283-D5283)/ABS(D5283),"")</x:f>
        <x:v>0.20115041782974893</x:v>
      </x:c>
      <x:c r="J5283" s="119" t="n">
        <x:f>IFERROR(ABS(G5283-D5283)/ABS(D5283),"")</x:f>
        <x:v>0.2074050606168075</x:v>
      </x:c>
      <x:c r="K5283" s="120" t="n">
        <x:f>E5283-D5283</x:f>
        <x:v>167438.1238980071</x:v>
      </x:c>
      <x:c r="L5283" s="77" t="str">
        <x:v>weighted_hybrid</x:v>
      </x:c>
      <x:c r="M5283" s="77" t="str">
        <x:v>是</x:v>
      </x:c>
      <x:c r="N5283" s="77" t="str">
        <x:v>是</x:v>
      </x:c>
    </x:row>
    <x:row r="5284">
      <x:c r="A5284" s="77" t="str">
        <x:v>6442</x:v>
      </x:c>
      <x:c r="B5284" s="77" t="str">
        <x:v>光聖</x:v>
      </x:c>
      <x:c r="C5284" s="125" t="n">
        <x:v>45992</x:v>
      </x:c>
      <x:c r="D5284" s="120" t="n">
        <x:v>1185469</x:v>
      </x:c>
      <x:c r="E5284" s="120" t="n">
        <x:v>1444321.4826289</x:v>
      </x:c>
      <x:c r="F5284" s="120" t="n">
        <x:v>2078637.0865841613</x:v>
      </x:c>
      <x:c r="G5284" s="120" t="n">
        <x:v>1373841.9710783155</x:v>
      </x:c>
      <x:c r="H5284" s="119" t="n">
        <x:v>0.21835449314060518</x:v>
      </x:c>
      <x:c r="I5284" s="119" t="n">
        <x:f>IFERROR(ABS(F5284-D5284)/ABS(D5284),"")</x:f>
        <x:v>0.7534301500791343</x:v>
      </x:c>
      <x:c r="J5284" s="119" t="n">
        <x:f>IFERROR(ABS(G5284-D5284)/ABS(D5284),"")</x:f>
        <x:v>0.1589016423696575</x:v>
      </x:c>
      <x:c r="K5284" s="120" t="n">
        <x:f>E5284-D5284</x:f>
        <x:v>258852.4826289001</x:v>
      </x:c>
      <x:c r="L5284" s="77" t="str">
        <x:v>weighted_hybrid</x:v>
      </x:c>
      <x:c r="M5284" s="77" t="str">
        <x:v>是</x:v>
      </x:c>
      <x:c r="N5284" s="77" t="str">
        <x:v>是</x:v>
      </x:c>
    </x:row>
    <x:row r="5285">
      <x:c r="A5285" s="77" t="str">
        <x:v>6443</x:v>
      </x:c>
      <x:c r="B5285" s="77" t="str">
        <x:v>元晶</x:v>
      </x:c>
      <x:c r="C5285" s="125" t="n">
        <x:v>45658</x:v>
      </x:c>
      <x:c r="D5285" s="120" t="n">
        <x:v>260607</x:v>
      </x:c>
      <x:c r="E5285" s="120" t="n">
        <x:v>229958.69974446733</x:v>
      </x:c>
      <x:c r="F5285" s="120" t="n">
        <x:v>182502.90156886863</x:v>
      </x:c>
      <x:c r="G5285" s="120" t="n">
        <x:v>235231.56620842274</x:v>
      </x:c>
      <x:c r="H5285" s="119" t="n">
        <x:v>0.11760351892133622</x:v>
      </x:c>
      <x:c r="I5285" s="119" t="n">
        <x:f>IFERROR(ABS(F5285-D5285)/ABS(D5285),"")</x:f>
        <x:v>0.29970069273323957</x:v>
      </x:c>
      <x:c r="J5285" s="119" t="n">
        <x:f>IFERROR(ABS(G5285-D5285)/ABS(D5285),"")</x:f>
        <x:v>0.09737049960890254</x:v>
      </x:c>
      <x:c r="K5285" s="120" t="n">
        <x:f>E5285-D5285</x:f>
        <x:v>-30648.300255532668</x:v>
      </x:c>
      <x:c r="L5285" s="77" t="str">
        <x:v>weighted_hybrid</x:v>
      </x:c>
      <x:c r="M5285" s="77" t="str">
        <x:v>是</x:v>
      </x:c>
      <x:c r="N5285" s="77" t="str">
        <x:v>是</x:v>
      </x:c>
    </x:row>
    <x:row r="5286">
      <x:c r="A5286" s="77" t="str">
        <x:v>6443</x:v>
      </x:c>
      <x:c r="B5286" s="77" t="str">
        <x:v>元晶</x:v>
      </x:c>
      <x:c r="C5286" s="125" t="n">
        <x:v>45689</x:v>
      </x:c>
      <x:c r="D5286" s="120" t="n">
        <x:v>325527</x:v>
      </x:c>
      <x:c r="E5286" s="120" t="n">
        <x:v>213865.58364058097</x:v>
      </x:c>
      <x:c r="F5286" s="120" t="n">
        <x:v>231678.81149634536</x:v>
      </x:c>
      <x:c r="G5286" s="120" t="n">
        <x:v>211886.33610105157</x:v>
      </x:c>
      <x:c r="H5286" s="119" t="n">
        <x:v>0.3430173729350223</x:v>
      </x:c>
      <x:c r="I5286" s="119" t="n">
        <x:f>IFERROR(ABS(F5286-D5286)/ABS(D5286),"")</x:f>
        <x:v>0.2882961736005144</x:v>
      </x:c>
      <x:c r="J5286" s="119" t="n">
        <x:f>IFERROR(ABS(G5286-D5286)/ABS(D5286),"")</x:f>
        <x:v>0.34909750619441227</x:v>
      </x:c>
      <x:c r="K5286" s="120" t="n">
        <x:f>E5286-D5286</x:f>
        <x:v>-111661.41635941903</x:v>
      </x:c>
      <x:c r="L5286" s="77" t="str">
        <x:v>weighted_hybrid</x:v>
      </x:c>
      <x:c r="M5286" s="77" t="str">
        <x:v>是</x:v>
      </x:c>
      <x:c r="N5286" s="77" t="str">
        <x:v>是</x:v>
      </x:c>
    </x:row>
    <x:row r="5287">
      <x:c r="A5287" s="77" t="str">
        <x:v>6443</x:v>
      </x:c>
      <x:c r="B5287" s="77" t="str">
        <x:v>元晶</x:v>
      </x:c>
      <x:c r="C5287" s="125" t="n">
        <x:v>45717</x:v>
      </x:c>
      <x:c r="D5287" s="120" t="n">
        <x:v>155464</x:v>
      </x:c>
      <x:c r="E5287" s="120" t="n">
        <x:v>257209.01136319304</x:v>
      </x:c>
      <x:c r="F5287" s="120" t="n">
        <x:v>386039.305266757</x:v>
      </x:c>
      <x:c r="G5287" s="120" t="n">
        <x:v>242894.53426279707</x:v>
      </x:c>
      <x:c r="H5287" s="119" t="n">
        <x:v>0.6544602696649581</x:v>
      </x:c>
      <x:c r="I5287" s="119" t="n">
        <x:f>IFERROR(ABS(F5287-D5287)/ABS(D5287),"")</x:f>
        <x:v>1.483142755022108</x:v>
      </x:c>
      <x:c r="J5287" s="119" t="n">
        <x:f>IFERROR(ABS(G5287-D5287)/ABS(D5287),"")</x:f>
        <x:v>0.5623844379586083</x:v>
      </x:c>
      <x:c r="K5287" s="120" t="n">
        <x:f>E5287-D5287</x:f>
        <x:v>101745.01136319304</x:v>
      </x:c>
      <x:c r="L5287" s="77" t="str">
        <x:v>weighted_hybrid</x:v>
      </x:c>
      <x:c r="M5287" s="77" t="str">
        <x:v>是</x:v>
      </x:c>
      <x:c r="N5287" s="77" t="str">
        <x:v>是</x:v>
      </x:c>
    </x:row>
    <x:row r="5288">
      <x:c r="A5288" s="77" t="str">
        <x:v>6443</x:v>
      </x:c>
      <x:c r="B5288" s="77" t="str">
        <x:v>元晶</x:v>
      </x:c>
      <x:c r="C5288" s="125" t="n">
        <x:v>45748</x:v>
      </x:c>
      <x:c r="D5288" s="120" t="n">
        <x:v>84903</x:v>
      </x:c>
      <x:c r="E5288" s="120" t="n">
        <x:v>180791.46899598822</x:v>
      </x:c>
      <x:c r="F5288" s="120" t="n">
        <x:v>176943.4056920041</x:v>
      </x:c>
      <x:c r="G5288" s="120" t="n">
        <x:v>181219.03158531978</x:v>
      </x:c>
      <x:c r="H5288" s="119" t="n">
        <x:v>1.1293884667913763</x:v>
      </x:c>
      <x:c r="I5288" s="119" t="n">
        <x:f>IFERROR(ABS(F5288-D5288)/ABS(D5288),"")</x:f>
        <x:v>1.0840654121998528</x:v>
      </x:c>
      <x:c r="J5288" s="119" t="n">
        <x:f>IFERROR(ABS(G5288-D5288)/ABS(D5288),"")</x:f>
        <x:v>1.13442436174599</x:v>
      </x:c>
      <x:c r="K5288" s="120" t="n">
        <x:f>E5288-D5288</x:f>
        <x:v>95888.46899598822</x:v>
      </x:c>
      <x:c r="L5288" s="77" t="str">
        <x:v>weighted_hybrid</x:v>
      </x:c>
      <x:c r="M5288" s="77" t="str">
        <x:v>是</x:v>
      </x:c>
      <x:c r="N5288" s="77" t="str">
        <x:v>是</x:v>
      </x:c>
    </x:row>
    <x:row r="5289">
      <x:c r="A5289" s="77" t="str">
        <x:v>6443</x:v>
      </x:c>
      <x:c r="B5289" s="77" t="str">
        <x:v>元晶</x:v>
      </x:c>
      <x:c r="C5289" s="125" t="n">
        <x:v>45778</x:v>
      </x:c>
      <x:c r="D5289" s="120" t="n">
        <x:v>193957</x:v>
      </x:c>
      <x:c r="E5289" s="120" t="n">
        <x:v>132389.07086955235</x:v>
      </x:c>
      <x:c r="F5289" s="120" t="n">
        <x:v>75206.3224761514</x:v>
      </x:c>
      <x:c r="G5289" s="120" t="n">
        <x:v>138742.70957993023</x:v>
      </x:c>
      <x:c r="H5289" s="119" t="n">
        <x:v>0.31743081781244115</x:v>
      </x:c>
      <x:c r="I5289" s="119" t="n">
        <x:f>IFERROR(ABS(F5289-D5289)/ABS(D5289),"")</x:f>
        <x:v>0.6122525999260073</x:v>
      </x:c>
      <x:c r="J5289" s="119" t="n">
        <x:f>IFERROR(ABS(G5289-D5289)/ABS(D5289),"")</x:f>
        <x:v>0.2846728420220449</x:v>
      </x:c>
      <x:c r="K5289" s="120" t="n">
        <x:f>E5289-D5289</x:f>
        <x:v>-61567.92913044765</x:v>
      </x:c>
      <x:c r="L5289" s="77" t="str">
        <x:v>weighted_hybrid</x:v>
      </x:c>
      <x:c r="M5289" s="77" t="str">
        <x:v>是</x:v>
      </x:c>
      <x:c r="N5289" s="77" t="str">
        <x:v>是</x:v>
      </x:c>
    </x:row>
    <x:row r="5290">
      <x:c r="A5290" s="77" t="str">
        <x:v>6443</x:v>
      </x:c>
      <x:c r="B5290" s="77" t="str">
        <x:v>元晶</x:v>
      </x:c>
      <x:c r="C5290" s="125" t="n">
        <x:v>45809</x:v>
      </x:c>
      <x:c r="D5290" s="120" t="n">
        <x:v>90599</x:v>
      </x:c>
      <x:c r="E5290" s="120" t="n">
        <x:v>226507.13373032035</x:v>
      </x:c>
      <x:c r="F5290" s="120" t="n">
        <x:v>201895.53195808057</x:v>
      </x:c>
      <x:c r="G5290" s="120" t="n">
        <x:v>229241.7561494581</x:v>
      </x:c>
      <x:c r="H5290" s="119" t="n">
        <x:v>1.500106333737904</x:v>
      </x:c>
      <x:c r="I5290" s="119" t="n">
        <x:f>IFERROR(ABS(F5290-D5290)/ABS(D5290),"")</x:f>
        <x:v>1.2284521016576404</x:v>
      </x:c>
      <x:c r="J5290" s="119" t="n">
        <x:f>IFERROR(ABS(G5290-D5290)/ABS(D5290),"")</x:f>
        <x:v>1.5302901373023774</x:v>
      </x:c>
      <x:c r="K5290" s="120" t="n">
        <x:f>E5290-D5290</x:f>
        <x:v>135908.13373032035</x:v>
      </x:c>
      <x:c r="L5290" s="77" t="str">
        <x:v>weighted_hybrid</x:v>
      </x:c>
      <x:c r="M5290" s="77" t="str">
        <x:v>是</x:v>
      </x:c>
      <x:c r="N5290" s="77" t="str">
        <x:v>是</x:v>
      </x:c>
    </x:row>
    <x:row r="5291">
      <x:c r="A5291" s="77" t="str">
        <x:v>6443</x:v>
      </x:c>
      <x:c r="B5291" s="77" t="str">
        <x:v>元晶</x:v>
      </x:c>
      <x:c r="C5291" s="125" t="n">
        <x:v>45839</x:v>
      </x:c>
      <x:c r="D5291" s="120" t="n">
        <x:v>68671</x:v>
      </x:c>
      <x:c r="E5291" s="120" t="n">
        <x:v>128919.89324813617</x:v>
      </x:c>
      <x:c r="F5291" s="120" t="n">
        <x:v>94941.8033459834</x:v>
      </x:c>
      <x:c r="G5291" s="120" t="n">
        <x:v>132695.2365705976</x:v>
      </x:c>
      <x:c r="H5291" s="119" t="n">
        <x:v>0.8773556996131725</x:v>
      </x:c>
      <x:c r="I5291" s="119" t="n">
        <x:f>IFERROR(ABS(F5291-D5291)/ABS(D5291),"")</x:f>
        <x:v>0.3825603725878959</x:v>
      </x:c>
      <x:c r="J5291" s="119" t="n">
        <x:f>IFERROR(ABS(G5291-D5291)/ABS(D5291),"")</x:f>
        <x:v>0.9323329581715367</x:v>
      </x:c>
      <x:c r="K5291" s="120" t="n">
        <x:f>E5291-D5291</x:f>
        <x:v>60248.89324813617</x:v>
      </x:c>
      <x:c r="L5291" s="77" t="str">
        <x:v>weighted_hybrid</x:v>
      </x:c>
      <x:c r="M5291" s="77" t="str">
        <x:v>是</x:v>
      </x:c>
      <x:c r="N5291" s="77" t="str">
        <x:v>是</x:v>
      </x:c>
    </x:row>
    <x:row r="5292">
      <x:c r="A5292" s="77" t="str">
        <x:v>6443</x:v>
      </x:c>
      <x:c r="B5292" s="77" t="str">
        <x:v>元晶</x:v>
      </x:c>
      <x:c r="C5292" s="125" t="n">
        <x:v>45870</x:v>
      </x:c>
      <x:c r="D5292" s="120" t="n">
        <x:v>86406</x:v>
      </x:c>
      <x:c r="E5292" s="120" t="n">
        <x:v>113807.08876718342</x:v>
      </x:c>
      <x:c r="F5292" s="120" t="n">
        <x:v>71947.40071535866</x:v>
      </x:c>
      <x:c r="G5292" s="120" t="n">
        <x:v>118458.16521738617</x:v>
      </x:c>
      <x:c r="H5292" s="119" t="n">
        <x:v>0.31712020886493325</x:v>
      </x:c>
      <x:c r="I5292" s="119" t="n">
        <x:f>IFERROR(ABS(F5292-D5292)/ABS(D5292),"")</x:f>
        <x:v>0.16733327876121268</x:v>
      </x:c>
      <x:c r="J5292" s="119" t="n">
        <x:f>IFERROR(ABS(G5292-D5292)/ABS(D5292),"")</x:f>
        <x:v>0.37094837415672716</x:v>
      </x:c>
      <x:c r="K5292" s="120" t="n">
        <x:f>E5292-D5292</x:f>
        <x:v>27401.08876718342</x:v>
      </x:c>
      <x:c r="L5292" s="77" t="str">
        <x:v>weighted_hybrid</x:v>
      </x:c>
      <x:c r="M5292" s="77" t="str">
        <x:v>是</x:v>
      </x:c>
      <x:c r="N5292" s="77" t="str">
        <x:v>是</x:v>
      </x:c>
    </x:row>
    <x:row r="5293">
      <x:c r="A5293" s="77" t="str">
        <x:v>6443</x:v>
      </x:c>
      <x:c r="B5293" s="77" t="str">
        <x:v>元晶</x:v>
      </x:c>
      <x:c r="C5293" s="125" t="n">
        <x:v>45901</x:v>
      </x:c>
      <x:c r="D5293" s="120" t="n">
        <x:v>186260</x:v>
      </x:c>
      <x:c r="E5293" s="120" t="n">
        <x:v>127951.7145380883</x:v>
      </x:c>
      <x:c r="F5293" s="120" t="n">
        <x:v>83297.36310949018</x:v>
      </x:c>
      <x:c r="G5293" s="120" t="n">
        <x:v>132913.30914126587</x:v>
      </x:c>
      <x:c r="H5293" s="119" t="n">
        <x:v>0.31304781199351284</x:v>
      </x:c>
      <x:c r="I5293" s="119" t="n">
        <x:f>IFERROR(ABS(F5293-D5293)/ABS(D5293),"")</x:f>
        <x:v>0.55278984693713</x:v>
      </x:c>
      <x:c r="J5293" s="119" t="n">
        <x:f>IFERROR(ABS(G5293-D5293)/ABS(D5293),"")</x:f>
        <x:v>0.28640980811088873</x:v>
      </x:c>
      <x:c r="K5293" s="120" t="n">
        <x:f>E5293-D5293</x:f>
        <x:v>-58308.2854619117</x:v>
      </x:c>
      <x:c r="L5293" s="77" t="str">
        <x:v>weighted_hybrid</x:v>
      </x:c>
      <x:c r="M5293" s="77" t="str">
        <x:v>是</x:v>
      </x:c>
      <x:c r="N5293" s="77" t="str">
        <x:v>是</x:v>
      </x:c>
    </x:row>
    <x:row r="5294">
      <x:c r="A5294" s="77" t="str">
        <x:v>6443</x:v>
      </x:c>
      <x:c r="B5294" s="77" t="str">
        <x:v>元晶</x:v>
      </x:c>
      <x:c r="C5294" s="125" t="n">
        <x:v>45931</x:v>
      </x:c>
      <x:c r="D5294" s="120" t="n">
        <x:v>101789</x:v>
      </x:c>
      <x:c r="E5294" s="120" t="n">
        <x:v>150321.73190362914</x:v>
      </x:c>
      <x:c r="F5294" s="120" t="n">
        <x:v>128644.26583339211</x:v>
      </x:c>
      <x:c r="G5294" s="120" t="n">
        <x:v>152730.3392447666</x:v>
      </x:c>
      <x:c r="H5294" s="119" t="n">
        <x:v>0.4767974133121373</x:v>
      </x:c>
      <x:c r="I5294" s="119" t="n">
        <x:f>IFERROR(ABS(F5294-D5294)/ABS(D5294),"")</x:f>
        <x:v>0.26383269148328514</x:v>
      </x:c>
      <x:c r="J5294" s="119" t="n">
        <x:f>IFERROR(ABS(G5294-D5294)/ABS(D5294),"")</x:f>
        <x:v>0.5004601601820098</x:v>
      </x:c>
      <x:c r="K5294" s="120" t="n">
        <x:f>E5294-D5294</x:f>
        <x:v>48532.731903629145</x:v>
      </x:c>
      <x:c r="L5294" s="77" t="str">
        <x:v>weighted_hybrid</x:v>
      </x:c>
      <x:c r="M5294" s="77" t="str">
        <x:v>是</x:v>
      </x:c>
      <x:c r="N5294" s="77" t="str">
        <x:v>是</x:v>
      </x:c>
    </x:row>
    <x:row r="5295">
      <x:c r="A5295" s="77" t="str">
        <x:v>6443</x:v>
      </x:c>
      <x:c r="B5295" s="77" t="str">
        <x:v>元晶</x:v>
      </x:c>
      <x:c r="C5295" s="125" t="n">
        <x:v>45962</x:v>
      </x:c>
      <x:c r="D5295" s="120" t="n">
        <x:v>149429</x:v>
      </x:c>
      <x:c r="E5295" s="120" t="n">
        <x:v>117893.70108245207</x:v>
      </x:c>
      <x:c r="F5295" s="120" t="n">
        <x:v>118381.05487887064</x:v>
      </x:c>
      <x:c r="G5295" s="120" t="n">
        <x:v>117839.55066062778</x:v>
      </x:c>
      <x:c r="H5295" s="119" t="n">
        <x:v>0.21103868002561704</x:v>
      </x:c>
      <x:c r="I5295" s="119" t="n">
        <x:f>IFERROR(ABS(F5295-D5295)/ABS(D5295),"")</x:f>
        <x:v>0.2077772394992228</x:v>
      </x:c>
      <x:c r="J5295" s="119" t="n">
        <x:f>IFERROR(ABS(G5295-D5295)/ABS(D5295),"")</x:f>
        <x:v>0.21140106230632758</x:v>
      </x:c>
      <x:c r="K5295" s="120" t="n">
        <x:f>E5295-D5295</x:f>
        <x:v>-31535.29891754793</x:v>
      </x:c>
      <x:c r="L5295" s="77" t="str">
        <x:v>weighted_hybrid</x:v>
      </x:c>
      <x:c r="M5295" s="77" t="str">
        <x:v>是</x:v>
      </x:c>
      <x:c r="N5295" s="77" t="str">
        <x:v>是</x:v>
      </x:c>
    </x:row>
    <x:row r="5296">
      <x:c r="A5296" s="77" t="str">
        <x:v>6443</x:v>
      </x:c>
      <x:c r="B5296" s="77" t="str">
        <x:v>元晶</x:v>
      </x:c>
      <x:c r="C5296" s="125" t="n">
        <x:v>45992</x:v>
      </x:c>
      <x:c r="D5296" s="120" t="n">
        <x:v>121742</x:v>
      </x:c>
      <x:c r="E5296" s="120" t="n">
        <x:v>130412.72118661435</x:v>
      </x:c>
      <x:c r="F5296" s="120" t="n">
        <x:v>129549.02372300847</x:v>
      </x:c>
      <x:c r="G5296" s="120" t="n">
        <x:v>130508.68757145945</x:v>
      </x:c>
      <x:c r="H5296" s="119" t="n">
        <x:v>0.07122210236906201</x:v>
      </x:c>
      <x:c r="I5296" s="119" t="n">
        <x:f>IFERROR(ABS(F5296-D5296)/ABS(D5296),"")</x:f>
        <x:v>0.06412761185957579</x:v>
      </x:c>
      <x:c r="J5296" s="119" t="n">
        <x:f>IFERROR(ABS(G5296-D5296)/ABS(D5296),"")</x:f>
        <x:v>0.0720103790923383</x:v>
      </x:c>
      <x:c r="K5296" s="120" t="n">
        <x:f>E5296-D5296</x:f>
        <x:v>8670.721186614348</x:v>
      </x:c>
      <x:c r="L5296" s="77" t="str">
        <x:v>weighted_hybrid</x:v>
      </x:c>
      <x:c r="M5296" s="77" t="str">
        <x:v>是</x:v>
      </x:c>
      <x:c r="N5296" s="77" t="str">
        <x:v>是</x:v>
      </x:c>
    </x:row>
    <x:row r="5297">
      <x:c r="A5297" s="77" t="str">
        <x:v>6451</x:v>
      </x:c>
      <x:c r="B5297" s="77" t="str">
        <x:v>訊芯-KY</x:v>
      </x:c>
      <x:c r="C5297" s="125" t="n">
        <x:v>45658</x:v>
      </x:c>
      <x:c r="D5297" s="120" t="n">
        <x:v>542255</x:v>
      </x:c>
      <x:c r="E5297" s="120" t="n">
        <x:v>592931.6036817429</x:v>
      </x:c>
      <x:c r="F5297" s="120" t="n">
        <x:v>479628.381855201</x:v>
      </x:c>
      <x:c r="G5297" s="120" t="n">
        <x:v>605520.8505513587</x:v>
      </x:c>
      <x:c r="H5297" s="119" t="n">
        <x:v>0.09345529996356496</x:v>
      </x:c>
      <x:c r="I5297" s="119" t="n">
        <x:f>IFERROR(ABS(F5297-D5297)/ABS(D5297),"")</x:f>
        <x:v>0.11549292887073245</x:v>
      </x:c>
      <x:c r="J5297" s="119" t="n">
        <x:f>IFERROR(ABS(G5297-D5297)/ABS(D5297),"")</x:f>
        <x:v>0.11667176983404239</x:v>
      </x:c>
      <x:c r="K5297" s="120" t="n">
        <x:f>E5297-D5297</x:f>
        <x:v>50676.60368174291</x:v>
      </x:c>
      <x:c r="L5297" s="77" t="str">
        <x:v>weighted_hybrid</x:v>
      </x:c>
      <x:c r="M5297" s="77" t="str">
        <x:v>是</x:v>
      </x:c>
      <x:c r="N5297" s="77" t="str">
        <x:v>是</x:v>
      </x:c>
    </x:row>
    <x:row r="5298">
      <x:c r="A5298" s="77" t="str">
        <x:v>6451</x:v>
      </x:c>
      <x:c r="B5298" s="77" t="str">
        <x:v>訊芯-KY</x:v>
      </x:c>
      <x:c r="C5298" s="125" t="n">
        <x:v>45689</x:v>
      </x:c>
      <x:c r="D5298" s="120" t="n">
        <x:v>666004</x:v>
      </x:c>
      <x:c r="E5298" s="120" t="n">
        <x:v>433760.65908638877</x:v>
      </x:c>
      <x:c r="F5298" s="120" t="n">
        <x:v>365111.1165814444</x:v>
      </x:c>
      <x:c r="G5298" s="120" t="n">
        <x:v>441388.38603138254</x:v>
      </x:c>
      <x:c r="H5298" s="119" t="n">
        <x:v>0.3487116307313638</x:v>
      </x:c>
      <x:c r="I5298" s="119" t="n">
        <x:f>IFERROR(ABS(F5298-D5298)/ABS(D5298),"")</x:f>
        <x:v>0.4517884028002168</x:v>
      </x:c>
      <x:c r="J5298" s="119" t="n">
        <x:f>IFERROR(ABS(G5298-D5298)/ABS(D5298),"")</x:f>
        <x:v>0.3372586560570469</x:v>
      </x:c>
      <x:c r="K5298" s="120" t="n">
        <x:f>E5298-D5298</x:f>
        <x:v>-232243.34091361123</x:v>
      </x:c>
      <x:c r="L5298" s="77" t="str">
        <x:v>weighted_hybrid</x:v>
      </x:c>
      <x:c r="M5298" s="77" t="str">
        <x:v>是</x:v>
      </x:c>
      <x:c r="N5298" s="77" t="str">
        <x:v>是</x:v>
      </x:c>
    </x:row>
    <x:row r="5299">
      <x:c r="A5299" s="77" t="str">
        <x:v>6451</x:v>
      </x:c>
      <x:c r="B5299" s="77" t="str">
        <x:v>訊芯-KY</x:v>
      </x:c>
      <x:c r="C5299" s="125" t="n">
        <x:v>45717</x:v>
      </x:c>
      <x:c r="D5299" s="120" t="n">
        <x:v>768574</x:v>
      </x:c>
      <x:c r="E5299" s="120" t="n">
        <x:v>556815.5953125755</x:v>
      </x:c>
      <x:c r="F5299" s="120" t="n">
        <x:v>669208.6828788772</x:v>
      </x:c>
      <x:c r="G5299" s="120" t="n">
        <x:v>544327.4744718752</x:v>
      </x:c>
      <x:c r="H5299" s="119" t="n">
        <x:v>0.2755211660652384</x:v>
      </x:c>
      <x:c r="I5299" s="119" t="n">
        <x:f>IFERROR(ABS(F5299-D5299)/ABS(D5299),"")</x:f>
        <x:v>0.1292852960432214</x:v>
      </x:c>
      <x:c r="J5299" s="119" t="n">
        <x:f>IFERROR(ABS(G5299-D5299)/ABS(D5299),"")</x:f>
        <x:v>0.29176959606768477</x:v>
      </x:c>
      <x:c r="K5299" s="120" t="n">
        <x:f>E5299-D5299</x:f>
        <x:v>-211758.40468742454</x:v>
      </x:c>
      <x:c r="L5299" s="77" t="str">
        <x:v>weighted_hybrid</x:v>
      </x:c>
      <x:c r="M5299" s="77" t="str">
        <x:v>是</x:v>
      </x:c>
      <x:c r="N5299" s="77" t="str">
        <x:v>是</x:v>
      </x:c>
    </x:row>
    <x:row r="5300">
      <x:c r="A5300" s="77" t="str">
        <x:v>6451</x:v>
      </x:c>
      <x:c r="B5300" s="77" t="str">
        <x:v>訊芯-KY</x:v>
      </x:c>
      <x:c r="C5300" s="125" t="n">
        <x:v>45748</x:v>
      </x:c>
      <x:c r="D5300" s="120" t="n">
        <x:v>659508</x:v>
      </x:c>
      <x:c r="E5300" s="120" t="n">
        <x:v>817325.6908964429</x:v>
      </x:c>
      <x:c r="F5300" s="120" t="n">
        <x:v>857639.4497847363</x:v>
      </x:c>
      <x:c r="G5300" s="120" t="n">
        <x:v>812846.3843532992</x:v>
      </x:c>
      <x:c r="H5300" s="119" t="n">
        <x:v>0.23929609784330574</x:v>
      </x:c>
      <x:c r="I5300" s="119" t="n">
        <x:f>IFERROR(ABS(F5300-D5300)/ABS(D5300),"")</x:f>
        <x:v>0.30042311811947126</x:v>
      </x:c>
      <x:c r="J5300" s="119" t="n">
        <x:f>IFERROR(ABS(G5300-D5300)/ABS(D5300),"")</x:f>
        <x:v>0.23250420670150954</x:v>
      </x:c>
      <x:c r="K5300" s="120" t="n">
        <x:f>E5300-D5300</x:f>
        <x:v>157817.69089644286</x:v>
      </x:c>
      <x:c r="L5300" s="77" t="str">
        <x:v>weighted_hybrid</x:v>
      </x:c>
      <x:c r="M5300" s="77" t="str">
        <x:v>是</x:v>
      </x:c>
      <x:c r="N5300" s="77" t="str">
        <x:v>是</x:v>
      </x:c>
    </x:row>
    <x:row r="5301">
      <x:c r="A5301" s="77" t="str">
        <x:v>6451</x:v>
      </x:c>
      <x:c r="B5301" s="77" t="str">
        <x:v>訊芯-KY</x:v>
      </x:c>
      <x:c r="C5301" s="125" t="n">
        <x:v>45778</x:v>
      </x:c>
      <x:c r="D5301" s="120" t="n">
        <x:v>595003</x:v>
      </x:c>
      <x:c r="E5301" s="120" t="n">
        <x:v>634631.4869036531</x:v>
      </x:c>
      <x:c r="F5301" s="120" t="n">
        <x:v>633763.1917640407</x:v>
      </x:c>
      <x:c r="G5301" s="120" t="n">
        <x:v>634727.9641413878</x:v>
      </x:c>
      <x:c r="H5301" s="119" t="n">
        <x:v>0.0666021631885102</x:v>
      </x:c>
      <x:c r="I5301" s="119" t="n">
        <x:f>IFERROR(ABS(F5301-D5301)/ABS(D5301),"")</x:f>
        <x:v>0.06514285098401308</x:v>
      </x:c>
      <x:c r="J5301" s="119" t="n">
        <x:f>IFERROR(ABS(G5301-D5301)/ABS(D5301),"")</x:f>
        <x:v>0.06676430898900987</x:v>
      </x:c>
      <x:c r="K5301" s="120" t="n">
        <x:f>E5301-D5301</x:f>
        <x:v>39628.48690365313</x:v>
      </x:c>
      <x:c r="L5301" s="77" t="str">
        <x:v>weighted_hybrid</x:v>
      </x:c>
      <x:c r="M5301" s="77" t="str">
        <x:v>是</x:v>
      </x:c>
      <x:c r="N5301" s="77" t="str">
        <x:v>是</x:v>
      </x:c>
    </x:row>
    <x:row r="5302">
      <x:c r="A5302" s="77" t="str">
        <x:v>6451</x:v>
      </x:c>
      <x:c r="B5302" s="77" t="str">
        <x:v>訊芯-KY</x:v>
      </x:c>
      <x:c r="C5302" s="125" t="n">
        <x:v>45809</x:v>
      </x:c>
      <x:c r="D5302" s="120" t="n">
        <x:v>533619</x:v>
      </x:c>
      <x:c r="E5302" s="120" t="n">
        <x:v>741766.1223815514</x:v>
      </x:c>
      <x:c r="F5302" s="120" t="n">
        <x:v>770893.4136777641</x:v>
      </x:c>
      <x:c r="G5302" s="120" t="n">
        <x:v>738529.7566819723</x:v>
      </x:c>
      <x:c r="H5302" s="119" t="n">
        <x:v>0.3900669248687761</x:v>
      </x:c>
      <x:c r="I5302" s="119" t="n">
        <x:f>IFERROR(ABS(F5302-D5302)/ABS(D5302),"")</x:f>
        <x:v>0.4446513592615033</x:v>
      </x:c>
      <x:c r="J5302" s="119" t="n">
        <x:f>IFERROR(ABS(G5302-D5302)/ABS(D5302),"")</x:f>
        <x:v>0.3840019877140287</x:v>
      </x:c>
      <x:c r="K5302" s="120" t="n">
        <x:f>E5302-D5302</x:f>
        <x:v>208147.12238155142</x:v>
      </x:c>
      <x:c r="L5302" s="77" t="str">
        <x:v>weighted_hybrid</x:v>
      </x:c>
      <x:c r="M5302" s="77" t="str">
        <x:v>是</x:v>
      </x:c>
      <x:c r="N5302" s="77" t="str">
        <x:v>是</x:v>
      </x:c>
    </x:row>
    <x:row r="5303">
      <x:c r="A5303" s="77" t="str">
        <x:v>6451</x:v>
      </x:c>
      <x:c r="B5303" s="77" t="str">
        <x:v>訊芯-KY</x:v>
      </x:c>
      <x:c r="C5303" s="125" t="n">
        <x:v>45839</x:v>
      </x:c>
      <x:c r="D5303" s="120" t="n">
        <x:v>723439</x:v>
      </x:c>
      <x:c r="E5303" s="120" t="n">
        <x:v>599023.5340305322</x:v>
      </x:c>
      <x:c r="F5303" s="120" t="n">
        <x:v>589992.1106342891</x:v>
      </x:c>
      <x:c r="G5303" s="120" t="n">
        <x:v>600027.0255190036</x:v>
      </x:c>
      <x:c r="H5303" s="119" t="n">
        <x:v>0.1719778253169483</x:v>
      </x:c>
      <x:c r="I5303" s="119" t="n">
        <x:f>IFERROR(ABS(F5303-D5303)/ABS(D5303),"")</x:f>
        <x:v>0.1844618404118535</x:v>
      </x:c>
      <x:c r="J5303" s="119" t="n">
        <x:f>IFERROR(ABS(G5303-D5303)/ABS(D5303),"")</x:f>
        <x:v>0.1705907125286256</x:v>
      </x:c>
      <x:c r="K5303" s="120" t="n">
        <x:f>E5303-D5303</x:f>
        <x:v>-124415.46596946777</x:v>
      </x:c>
      <x:c r="L5303" s="77" t="str">
        <x:v>weighted_hybrid</x:v>
      </x:c>
      <x:c r="M5303" s="77" t="str">
        <x:v>是</x:v>
      </x:c>
      <x:c r="N5303" s="77" t="str">
        <x:v>是</x:v>
      </x:c>
    </x:row>
    <x:row r="5304">
      <x:c r="A5304" s="77" t="str">
        <x:v>6451</x:v>
      </x:c>
      <x:c r="B5304" s="77" t="str">
        <x:v>訊芯-KY</x:v>
      </x:c>
      <x:c r="C5304" s="125" t="n">
        <x:v>45870</x:v>
      </x:c>
      <x:c r="D5304" s="120" t="n">
        <x:v>461819</x:v>
      </x:c>
      <x:c r="E5304" s="120" t="n">
        <x:v>734568.593281345</x:v>
      </x:c>
      <x:c r="F5304" s="120" t="n">
        <x:v>738566.0920247261</x:v>
      </x:c>
      <x:c r="G5304" s="120" t="n">
        <x:v>734124.4267543026</x:v>
      </x:c>
      <x:c r="H5304" s="119" t="n">
        <x:v>0.5905984666749202</x:v>
      </x:c>
      <x:c r="I5304" s="119" t="n">
        <x:f>IFERROR(ABS(F5304-D5304)/ABS(D5304),"")</x:f>
        <x:v>0.5992544525554949</x:v>
      </x:c>
      <x:c r="J5304" s="119" t="n">
        <x:f>IFERROR(ABS(G5304-D5304)/ABS(D5304),"")</x:f>
        <x:v>0.5896366904659673</x:v>
      </x:c>
      <x:c r="K5304" s="120" t="n">
        <x:f>E5304-D5304</x:f>
        <x:v>272749.593281345</x:v>
      </x:c>
      <x:c r="L5304" s="77" t="str">
        <x:v>weighted_hybrid</x:v>
      </x:c>
      <x:c r="M5304" s="77" t="str">
        <x:v>是</x:v>
      </x:c>
      <x:c r="N5304" s="77" t="str">
        <x:v>是</x:v>
      </x:c>
    </x:row>
    <x:row r="5305">
      <x:c r="A5305" s="77" t="str">
        <x:v>6451</x:v>
      </x:c>
      <x:c r="B5305" s="77" t="str">
        <x:v>訊芯-KY</x:v>
      </x:c>
      <x:c r="C5305" s="125" t="n">
        <x:v>45901</x:v>
      </x:c>
      <x:c r="D5305" s="120" t="n">
        <x:v>512183</x:v>
      </x:c>
      <x:c r="E5305" s="120" t="n">
        <x:v>499233.720982868</x:v>
      </x:c>
      <x:c r="F5305" s="120" t="n">
        <x:v>527254.8298933009</x:v>
      </x:c>
      <x:c r="G5305" s="120" t="n">
        <x:v>496120.26443726436</x:v>
      </x:c>
      <x:c r="H5305" s="119" t="n">
        <x:v>0.02528252405318413</x:v>
      </x:c>
      <x:c r="I5305" s="119" t="n">
        <x:f>IFERROR(ABS(F5305-D5305)/ABS(D5305),"")</x:f>
        <x:v>0.029426650031923924</x:v>
      </x:c>
      <x:c r="J5305" s="119" t="n">
        <x:f>IFERROR(ABS(G5305-D5305)/ABS(D5305),"")</x:f>
        <x:v>0.031361321173751656</x:v>
      </x:c>
      <x:c r="K5305" s="120" t="n">
        <x:f>E5305-D5305</x:f>
        <x:v>-12949.279017132008</x:v>
      </x:c>
      <x:c r="L5305" s="77" t="str">
        <x:v>weighted_hybrid</x:v>
      </x:c>
      <x:c r="M5305" s="77" t="str">
        <x:v>是</x:v>
      </x:c>
      <x:c r="N5305" s="77" t="str">
        <x:v>是</x:v>
      </x:c>
    </x:row>
    <x:row r="5306">
      <x:c r="A5306" s="77" t="str">
        <x:v>6451</x:v>
      </x:c>
      <x:c r="B5306" s="77" t="str">
        <x:v>訊芯-KY</x:v>
      </x:c>
      <x:c r="C5306" s="125" t="n">
        <x:v>45931</x:v>
      </x:c>
      <x:c r="D5306" s="120" t="n">
        <x:v>722915</x:v>
      </x:c>
      <x:c r="E5306" s="120" t="n">
        <x:v>554220.2342899813</x:v>
      </x:c>
      <x:c r="F5306" s="120" t="n">
        <x:v>561655.2584479019</x:v>
      </x:c>
      <x:c r="G5306" s="120" t="n">
        <x:v>553394.1204946567</x:v>
      </x:c>
      <x:c r="H5306" s="119" t="n">
        <x:v>0.23335352802199247</x:v>
      </x:c>
      <x:c r="I5306" s="119" t="n">
        <x:f>IFERROR(ABS(F5306-D5306)/ABS(D5306),"")</x:f>
        <x:v>0.223068744668596</x:v>
      </x:c>
      <x:c r="J5306" s="119" t="n">
        <x:f>IFERROR(ABS(G5306-D5306)/ABS(D5306),"")</x:f>
        <x:v>0.2344962817279255</x:v>
      </x:c>
      <x:c r="K5306" s="120" t="n">
        <x:f>E5306-D5306</x:f>
        <x:v>-168694.7657100187</x:v>
      </x:c>
      <x:c r="L5306" s="77" t="str">
        <x:v>weighted_hybrid</x:v>
      </x:c>
      <x:c r="M5306" s="77" t="str">
        <x:v>是</x:v>
      </x:c>
      <x:c r="N5306" s="77" t="str">
        <x:v>是</x:v>
      </x:c>
    </x:row>
    <x:row r="5307">
      <x:c r="A5307" s="77" t="str">
        <x:v>6451</x:v>
      </x:c>
      <x:c r="B5307" s="77" t="str">
        <x:v>訊芯-KY</x:v>
      </x:c>
      <x:c r="C5307" s="125" t="n">
        <x:v>45962</x:v>
      </x:c>
      <x:c r="D5307" s="120" t="n">
        <x:v>676677</x:v>
      </x:c>
      <x:c r="E5307" s="120" t="n">
        <x:v>586116.5649813181</x:v>
      </x:c>
      <x:c r="F5307" s="120" t="n">
        <x:v>602373.0863586386</x:v>
      </x:c>
      <x:c r="G5307" s="120" t="n">
        <x:v>584310.2848282824</x:v>
      </x:c>
      <x:c r="H5307" s="119" t="n">
        <x:v>0.1338311114736897</x:v>
      </x:c>
      <x:c r="I5307" s="119" t="n">
        <x:f>IFERROR(ABS(F5307-D5307)/ABS(D5307),"")</x:f>
        <x:v>0.10980706251485037</x:v>
      </x:c>
      <x:c r="J5307" s="119" t="n">
        <x:f>IFERROR(ABS(G5307-D5307)/ABS(D5307),"")</x:f>
        <x:v>0.1365004502468941</x:v>
      </x:c>
      <x:c r="K5307" s="120" t="n">
        <x:f>E5307-D5307</x:f>
        <x:v>-90560.43501868192</x:v>
      </x:c>
      <x:c r="L5307" s="77" t="str">
        <x:v>weighted_hybrid</x:v>
      </x:c>
      <x:c r="M5307" s="77" t="str">
        <x:v>是</x:v>
      </x:c>
      <x:c r="N5307" s="77" t="str">
        <x:v>是</x:v>
      </x:c>
    </x:row>
    <x:row r="5308">
      <x:c r="A5308" s="77" t="str">
        <x:v>6451</x:v>
      </x:c>
      <x:c r="B5308" s="77" t="str">
        <x:v>訊芯-KY</x:v>
      </x:c>
      <x:c r="C5308" s="125" t="n">
        <x:v>45992</x:v>
      </x:c>
      <x:c r="D5308" s="120" t="n">
        <x:v>669934</x:v>
      </x:c>
      <x:c r="E5308" s="120" t="n">
        <x:v>800496.1683375649</x:v>
      </x:c>
      <x:c r="F5308" s="120" t="n">
        <x:v>833614.2536933348</x:v>
      </x:c>
      <x:c r="G5308" s="120" t="n">
        <x:v>796816.3810758127</x:v>
      </x:c>
      <x:c r="H5308" s="119" t="n">
        <x:v>0.19488810589933472</x:v>
      </x:c>
      <x:c r="I5308" s="119" t="n">
        <x:f>IFERROR(ABS(F5308-D5308)/ABS(D5308),"")</x:f>
        <x:v>0.24432295374370425</x:v>
      </x:c>
      <x:c r="J5308" s="119" t="n">
        <x:f>IFERROR(ABS(G5308-D5308)/ABS(D5308),"")</x:f>
        <x:v>0.18939534502773817</x:v>
      </x:c>
      <x:c r="K5308" s="120" t="n">
        <x:f>E5308-D5308</x:f>
        <x:v>130562.16833756492</x:v>
      </x:c>
      <x:c r="L5308" s="77" t="str">
        <x:v>weighted_hybrid</x:v>
      </x:c>
      <x:c r="M5308" s="77" t="str">
        <x:v>是</x:v>
      </x:c>
      <x:c r="N5308" s="77" t="str">
        <x:v>是</x:v>
      </x:c>
    </x:row>
    <x:row r="5309">
      <x:c r="A5309" s="77" t="str">
        <x:v>6462</x:v>
      </x:c>
      <x:c r="B5309" s="77" t="str">
        <x:v>神盾</x:v>
      </x:c>
      <x:c r="C5309" s="125" t="n">
        <x:v>45658</x:v>
      </x:c>
      <x:c r="D5309" s="120" t="n">
        <x:v>343629</x:v>
      </x:c>
      <x:c r="E5309" s="120" t="n">
        <x:v>549929.6234778829</x:v>
      </x:c>
      <x:c r="F5309" s="120" t="n">
        <x:v>483889.9910378277</x:v>
      </x:c>
      <x:c r="G5309" s="120" t="n">
        <x:v>557267.3604156668</x:v>
      </x:c>
      <x:c r="H5309" s="119" t="n">
        <x:v>0.6003585945245685</x:v>
      </x:c>
      <x:c r="I5309" s="119" t="n">
        <x:f>IFERROR(ABS(F5309-D5309)/ABS(D5309),"")</x:f>
        <x:v>0.4081756517576447</x:v>
      </x:c>
      <x:c r="J5309" s="119" t="n">
        <x:f>IFERROR(ABS(G5309-D5309)/ABS(D5309),"")</x:f>
        <x:v>0.6217122548320043</x:v>
      </x:c>
      <x:c r="K5309" s="120" t="n">
        <x:f>E5309-D5309</x:f>
        <x:v>206300.62347788294</x:v>
      </x:c>
      <x:c r="L5309" s="77" t="str">
        <x:v>weighted_hybrid</x:v>
      </x:c>
      <x:c r="M5309" s="77" t="str">
        <x:v>是</x:v>
      </x:c>
      <x:c r="N5309" s="77" t="str">
        <x:v>是</x:v>
      </x:c>
    </x:row>
    <x:row r="5310">
      <x:c r="A5310" s="77" t="str">
        <x:v>6462</x:v>
      </x:c>
      <x:c r="B5310" s="77" t="str">
        <x:v>神盾</x:v>
      </x:c>
      <x:c r="C5310" s="125" t="n">
        <x:v>45689</x:v>
      </x:c>
      <x:c r="D5310" s="120" t="n">
        <x:v>344513</x:v>
      </x:c>
      <x:c r="E5310" s="120" t="n">
        <x:v>337273.27060990076</x:v>
      </x:c>
      <x:c r="F5310" s="120" t="n">
        <x:v>335134.7460148625</x:v>
      </x:c>
      <x:c r="G5310" s="120" t="n">
        <x:v>337510.88445379393</x:v>
      </x:c>
      <x:c r="H5310" s="119" t="n">
        <x:v>0.02101438665623427</x:v>
      </x:c>
      <x:c r="I5310" s="119" t="n">
        <x:f>IFERROR(ABS(F5310-D5310)/ABS(D5310),"")</x:f>
        <x:v>0.027221770978562505</x:v>
      </x:c>
      <x:c r="J5310" s="119" t="n">
        <x:f>IFERROR(ABS(G5310-D5310)/ABS(D5310),"")</x:f>
        <x:v>0.020324677287086614</x:v>
      </x:c>
      <x:c r="K5310" s="120" t="n">
        <x:f>E5310-D5310</x:f>
        <x:v>-7239.729390099237</x:v>
      </x:c>
      <x:c r="L5310" s="77" t="str">
        <x:v>weighted_hybrid</x:v>
      </x:c>
      <x:c r="M5310" s="77" t="str">
        <x:v>是</x:v>
      </x:c>
      <x:c r="N5310" s="77" t="str">
        <x:v>是</x:v>
      </x:c>
    </x:row>
    <x:row r="5311">
      <x:c r="A5311" s="77" t="str">
        <x:v>6462</x:v>
      </x:c>
      <x:c r="B5311" s="77" t="str">
        <x:v>神盾</x:v>
      </x:c>
      <x:c r="C5311" s="125" t="n">
        <x:v>45717</x:v>
      </x:c>
      <x:c r="D5311" s="120" t="n">
        <x:v>389233</x:v>
      </x:c>
      <x:c r="E5311" s="120" t="n">
        <x:v>374900.4404601126</x:v>
      </x:c>
      <x:c r="F5311" s="120" t="n">
        <x:v>454693.0755047152</x:v>
      </x:c>
      <x:c r="G5311" s="120" t="n">
        <x:v>366034.5921218234</x:v>
      </x:c>
      <x:c r="H5311" s="119" t="n">
        <x:v>0.03682257038814133</x:v>
      </x:c>
      <x:c r="I5311" s="119" t="n">
        <x:f>IFERROR(ABS(F5311-D5311)/ABS(D5311),"")</x:f>
        <x:v>0.16817709573626904</x:v>
      </x:c>
      <x:c r="J5311" s="119" t="n">
        <x:f>IFERROR(ABS(G5311-D5311)/ABS(D5311),"")</x:f>
        <x:v>0.05960031106863139</x:v>
      </x:c>
      <x:c r="K5311" s="120" t="n">
        <x:f>E5311-D5311</x:f>
        <x:v>-14332.559539887414</x:v>
      </x:c>
      <x:c r="L5311" s="77" t="str">
        <x:v>weighted_hybrid</x:v>
      </x:c>
      <x:c r="M5311" s="77" t="str">
        <x:v>是</x:v>
      </x:c>
      <x:c r="N5311" s="77" t="str">
        <x:v>是</x:v>
      </x:c>
    </x:row>
    <x:row r="5312">
      <x:c r="A5312" s="77" t="str">
        <x:v>6462</x:v>
      </x:c>
      <x:c r="B5312" s="77" t="str">
        <x:v>神盾</x:v>
      </x:c>
      <x:c r="C5312" s="125" t="n">
        <x:v>45748</x:v>
      </x:c>
      <x:c r="D5312" s="120" t="n">
        <x:v>332808</x:v>
      </x:c>
      <x:c r="E5312" s="120" t="n">
        <x:v>351513.92567775585</x:v>
      </x:c>
      <x:c r="F5312" s="120" t="n">
        <x:v>348430.6345225084</x:v>
      </x:c>
      <x:c r="G5312" s="120" t="n">
        <x:v>351856.5135838944</x:v>
      </x:c>
      <x:c r="H5312" s="119" t="n">
        <x:v>0.05620635825387565</x:v>
      </x:c>
      <x:c r="I5312" s="119" t="n">
        <x:f>IFERROR(ABS(F5312-D5312)/ABS(D5312),"")</x:f>
        <x:v>0.046941883976672504</x:v>
      </x:c>
      <x:c r="J5312" s="119" t="n">
        <x:f>IFERROR(ABS(G5312-D5312)/ABS(D5312),"")</x:f>
        <x:v>0.057235744284675885</x:v>
      </x:c>
      <x:c r="K5312" s="120" t="n">
        <x:f>E5312-D5312</x:f>
        <x:v>18705.925677755848</x:v>
      </x:c>
      <x:c r="L5312" s="77" t="str">
        <x:v>weighted_hybrid</x:v>
      </x:c>
      <x:c r="M5312" s="77" t="str">
        <x:v>是</x:v>
      </x:c>
      <x:c r="N5312" s="77" t="str">
        <x:v>是</x:v>
      </x:c>
    </x:row>
    <x:row r="5313">
      <x:c r="A5313" s="77" t="str">
        <x:v>6462</x:v>
      </x:c>
      <x:c r="B5313" s="77" t="str">
        <x:v>神盾</x:v>
      </x:c>
      <x:c r="C5313" s="125" t="n">
        <x:v>45778</x:v>
      </x:c>
      <x:c r="D5313" s="120" t="n">
        <x:v>382863</x:v>
      </x:c>
      <x:c r="E5313" s="120" t="n">
        <x:v>372184.26758779277</x:v>
      </x:c>
      <x:c r="F5313" s="120" t="n">
        <x:v>334210.55124937143</x:v>
      </x:c>
      <x:c r="G5313" s="120" t="n">
        <x:v>376403.5694031729</x:v>
      </x:c>
      <x:c r="H5313" s="119" t="n">
        <x:v>0.027891784821743634</x:v>
      </x:c>
      <x:c r="I5313" s="119" t="n">
        <x:f>IFERROR(ABS(F5313-D5313)/ABS(D5313),"")</x:f>
        <x:v>0.12707534744968452</x:v>
      </x:c>
      <x:c r="J5313" s="119" t="n">
        <x:f>IFERROR(ABS(G5313-D5313)/ABS(D5313),"")</x:f>
        <x:v>0.016871388974194743</x:v>
      </x:c>
      <x:c r="K5313" s="120" t="n">
        <x:f>E5313-D5313</x:f>
        <x:v>-10678.732412207231</x:v>
      </x:c>
      <x:c r="L5313" s="77" t="str">
        <x:v>weighted_hybrid</x:v>
      </x:c>
      <x:c r="M5313" s="77" t="str">
        <x:v>是</x:v>
      </x:c>
      <x:c r="N5313" s="77" t="str">
        <x:v>是</x:v>
      </x:c>
    </x:row>
    <x:row r="5314">
      <x:c r="A5314" s="77" t="str">
        <x:v>6462</x:v>
      </x:c>
      <x:c r="B5314" s="77" t="str">
        <x:v>神盾</x:v>
      </x:c>
      <x:c r="C5314" s="125" t="n">
        <x:v>45809</x:v>
      </x:c>
      <x:c r="D5314" s="120" t="n">
        <x:v>486528</x:v>
      </x:c>
      <x:c r="E5314" s="120" t="n">
        <x:v>357815.8990629808</x:v>
      </x:c>
      <x:c r="F5314" s="120" t="n">
        <x:v>296994.657401616</x:v>
      </x:c>
      <x:c r="G5314" s="120" t="n">
        <x:v>364573.81480313244</x:v>
      </x:c>
      <x:c r="H5314" s="119" t="n">
        <x:v>0.264552299018801</x:v>
      </x:c>
      <x:c r="I5314" s="119" t="n">
        <x:f>IFERROR(ABS(F5314-D5314)/ABS(D5314),"")</x:f>
        <x:v>0.389563072625592</x:v>
      </x:c>
      <x:c r="J5314" s="119" t="n">
        <x:f>IFERROR(ABS(G5314-D5314)/ABS(D5314),"")</x:f>
        <x:v>0.25066221306249087</x:v>
      </x:c>
      <x:c r="K5314" s="120" t="n">
        <x:f>E5314-D5314</x:f>
        <x:v>-128712.10093701922</x:v>
      </x:c>
      <x:c r="L5314" s="77" t="str">
        <x:v>weighted_hybrid</x:v>
      </x:c>
      <x:c r="M5314" s="77" t="str">
        <x:v>是</x:v>
      </x:c>
      <x:c r="N5314" s="77" t="str">
        <x:v>是</x:v>
      </x:c>
    </x:row>
    <x:row r="5315">
      <x:c r="A5315" s="77" t="str">
        <x:v>6462</x:v>
      </x:c>
      <x:c r="B5315" s="77" t="str">
        <x:v>神盾</x:v>
      </x:c>
      <x:c r="C5315" s="125" t="n">
        <x:v>45839</x:v>
      </x:c>
      <x:c r="D5315" s="120" t="n">
        <x:v>486026</x:v>
      </x:c>
      <x:c r="E5315" s="120" t="n">
        <x:v>451653.4249028305</x:v>
      </x:c>
      <x:c r="F5315" s="120" t="n">
        <x:v>461120.0371950221</x:v>
      </x:c>
      <x:c r="G5315" s="120" t="n">
        <x:v>450601.579092587</x:v>
      </x:c>
      <x:c r="H5315" s="119" t="n">
        <x:v>0.07072167969855418</x:v>
      </x:c>
      <x:c r="I5315" s="119" t="n">
        <x:f>IFERROR(ABS(F5315-D5315)/ABS(D5315),"")</x:f>
        <x:v>0.0512440955936059</x:v>
      </x:c>
      <x:c r="J5315" s="119" t="n">
        <x:f>IFERROR(ABS(G5315-D5315)/ABS(D5315),"")</x:f>
        <x:v>0.07288585571021511</x:v>
      </x:c>
      <x:c r="K5315" s="120" t="n">
        <x:f>E5315-D5315</x:f>
        <x:v>-34372.575097169494</x:v>
      </x:c>
      <x:c r="L5315" s="77" t="str">
        <x:v>weighted_hybrid</x:v>
      </x:c>
      <x:c r="M5315" s="77" t="str">
        <x:v>是</x:v>
      </x:c>
      <x:c r="N5315" s="77" t="str">
        <x:v>是</x:v>
      </x:c>
    </x:row>
    <x:row r="5316">
      <x:c r="A5316" s="77" t="str">
        <x:v>6462</x:v>
      </x:c>
      <x:c r="B5316" s="77" t="str">
        <x:v>神盾</x:v>
      </x:c>
      <x:c r="C5316" s="125" t="n">
        <x:v>45870</x:v>
      </x:c>
      <x:c r="D5316" s="120" t="n">
        <x:v>479160</x:v>
      </x:c>
      <x:c r="E5316" s="120" t="n">
        <x:v>542799.8947521024</x:v>
      </x:c>
      <x:c r="F5316" s="120" t="n">
        <x:v>559954.9678756597</x:v>
      </x:c>
      <x:c r="G5316" s="120" t="n">
        <x:v>540893.7755161517</x:v>
      </x:c>
      <x:c r="H5316" s="119" t="n">
        <x:v>0.13281554126409223</x:v>
      </x:c>
      <x:c r="I5316" s="119" t="n">
        <x:f>IFERROR(ABS(F5316-D5316)/ABS(D5316),"")</x:f>
        <x:v>0.16861793112041842</x:v>
      </x:c>
      <x:c r="J5316" s="119" t="n">
        <x:f>IFERROR(ABS(G5316-D5316)/ABS(D5316),"")</x:f>
        <x:v>0.12883749794672278</x:v>
      </x:c>
      <x:c r="K5316" s="120" t="n">
        <x:f>E5316-D5316</x:f>
        <x:v>63639.89475210244</x:v>
      </x:c>
      <x:c r="L5316" s="77" t="str">
        <x:v>weighted_hybrid</x:v>
      </x:c>
      <x:c r="M5316" s="77" t="str">
        <x:v>是</x:v>
      </x:c>
      <x:c r="N5316" s="77" t="str">
        <x:v>是</x:v>
      </x:c>
    </x:row>
    <x:row r="5317">
      <x:c r="A5317" s="77" t="str">
        <x:v>6462</x:v>
      </x:c>
      <x:c r="B5317" s="77" t="str">
        <x:v>神盾</x:v>
      </x:c>
      <x:c r="C5317" s="125" t="n">
        <x:v>45901</x:v>
      </x:c>
      <x:c r="D5317" s="120" t="n">
        <x:v>497806</x:v>
      </x:c>
      <x:c r="E5317" s="120" t="n">
        <x:v>548199.2453959595</x:v>
      </x:c>
      <x:c r="F5317" s="120" t="n">
        <x:v>541645.5633658457</x:v>
      </x:c>
      <x:c r="G5317" s="120" t="n">
        <x:v>548927.4322881943</x:v>
      </x:c>
      <x:c r="H5317" s="119" t="n">
        <x:v>0.10123069106430913</x:v>
      </x:c>
      <x:c r="I5317" s="119" t="n">
        <x:f>IFERROR(ABS(F5317-D5317)/ABS(D5317),"")</x:f>
        <x:v>0.08806555840195922</x:v>
      </x:c>
      <x:c r="J5317" s="119" t="n">
        <x:f>IFERROR(ABS(G5317-D5317)/ABS(D5317),"")</x:f>
        <x:v>0.10269348358234796</x:v>
      </x:c>
      <x:c r="K5317" s="120" t="n">
        <x:f>E5317-D5317</x:f>
        <x:v>50393.24539595947</x:v>
      </x:c>
      <x:c r="L5317" s="77" t="str">
        <x:v>weighted_hybrid</x:v>
      </x:c>
      <x:c r="M5317" s="77" t="str">
        <x:v>是</x:v>
      </x:c>
      <x:c r="N5317" s="77" t="str">
        <x:v>是</x:v>
      </x:c>
    </x:row>
    <x:row r="5318">
      <x:c r="A5318" s="77" t="str">
        <x:v>6462</x:v>
      </x:c>
      <x:c r="B5318" s="77" t="str">
        <x:v>神盾</x:v>
      </x:c>
      <x:c r="C5318" s="125" t="n">
        <x:v>45931</x:v>
      </x:c>
      <x:c r="D5318" s="120" t="n">
        <x:v>316438</x:v>
      </x:c>
      <x:c r="E5318" s="120" t="n">
        <x:v>497030.37318790035</x:v>
      </x:c>
      <x:c r="F5318" s="120" t="n">
        <x:v>450151.1589124253</x:v>
      </x:c>
      <x:c r="G5318" s="120" t="n">
        <x:v>502239.1747740642</x:v>
      </x:c>
      <x:c r="H5318" s="119" t="n">
        <x:v>0.5707038130309898</x:v>
      </x:c>
      <x:c r="I5318" s="119" t="n">
        <x:f>IFERROR(ABS(F5318-D5318)/ABS(D5318),"")</x:f>
        <x:v>0.42255721156253445</x:v>
      </x:c>
      <x:c r="J5318" s="119" t="n">
        <x:f>IFERROR(ABS(G5318-D5318)/ABS(D5318),"")</x:f>
        <x:v>0.5871645465274847</x:v>
      </x:c>
      <x:c r="K5318" s="120" t="n">
        <x:f>E5318-D5318</x:f>
        <x:v>180592.37318790035</x:v>
      </x:c>
      <x:c r="L5318" s="77" t="str">
        <x:v>weighted_hybrid</x:v>
      </x:c>
      <x:c r="M5318" s="77" t="str">
        <x:v>是</x:v>
      </x:c>
      <x:c r="N5318" s="77" t="str">
        <x:v>是</x:v>
      </x:c>
    </x:row>
    <x:row r="5319">
      <x:c r="A5319" s="77" t="str">
        <x:v>6462</x:v>
      </x:c>
      <x:c r="B5319" s="77" t="str">
        <x:v>神盾</x:v>
      </x:c>
      <x:c r="C5319" s="125" t="n">
        <x:v>45962</x:v>
      </x:c>
      <x:c r="D5319" s="120" t="n">
        <x:v>535337</x:v>
      </x:c>
      <x:c r="E5319" s="120" t="n">
        <x:v>442634.954571162</x:v>
      </x:c>
      <x:c r="F5319" s="120" t="n">
        <x:v>386380.6991707339</x:v>
      </x:c>
      <x:c r="G5319" s="120" t="n">
        <x:v>448885.4273934318</x:v>
      </x:c>
      <x:c r="H5319" s="119" t="n">
        <x:v>0.17316577301557337</x:v>
      </x:c>
      <x:c r="I5319" s="119" t="n">
        <x:f>IFERROR(ABS(F5319-D5319)/ABS(D5319),"")</x:f>
        <x:v>0.2782477221437451</x:v>
      </x:c>
      <x:c r="J5319" s="119" t="n">
        <x:f>IFERROR(ABS(G5319-D5319)/ABS(D5319),"")</x:f>
        <x:v>0.16149000089022097</x:v>
      </x:c>
      <x:c r="K5319" s="120" t="n">
        <x:f>E5319-D5319</x:f>
        <x:v>-92702.045428838</x:v>
      </x:c>
      <x:c r="L5319" s="77" t="str">
        <x:v>weighted_hybrid</x:v>
      </x:c>
      <x:c r="M5319" s="77" t="str">
        <x:v>是</x:v>
      </x:c>
      <x:c r="N5319" s="77" t="str">
        <x:v>是</x:v>
      </x:c>
    </x:row>
    <x:row r="5320">
      <x:c r="A5320" s="77" t="str">
        <x:v>6462</x:v>
      </x:c>
      <x:c r="B5320" s="77" t="str">
        <x:v>神盾</x:v>
      </x:c>
      <x:c r="C5320" s="125" t="n">
        <x:v>45992</x:v>
      </x:c>
      <x:c r="D5320" s="120" t="n">
        <x:v>737831</x:v>
      </x:c>
      <x:c r="E5320" s="120" t="n">
        <x:v>510227.65322493843</x:v>
      </x:c>
      <x:c r="F5320" s="120" t="n">
        <x:v>508158.2620244456</x:v>
      </x:c>
      <x:c r="G5320" s="120" t="n">
        <x:v>510457.58558054874</x:v>
      </x:c>
      <x:c r="H5320" s="119" t="n">
        <x:v>0.30847625916376725</x:v>
      </x:c>
      <x:c r="I5320" s="119" t="n">
        <x:f>IFERROR(ABS(F5320-D5320)/ABS(D5320),"")</x:f>
        <x:v>0.3112809545486086</x:v>
      </x:c>
      <x:c r="J5320" s="119" t="n">
        <x:f>IFERROR(ABS(G5320-D5320)/ABS(D5320),"")</x:f>
        <x:v>0.3081646263432294</x:v>
      </x:c>
      <x:c r="K5320" s="120" t="n">
        <x:f>E5320-D5320</x:f>
        <x:v>-227603.34677506157</x:v>
      </x:c>
      <x:c r="L5320" s="77" t="str">
        <x:v>weighted_hybrid</x:v>
      </x:c>
      <x:c r="M5320" s="77" t="str">
        <x:v>是</x:v>
      </x:c>
      <x:c r="N5320" s="77" t="str">
        <x:v>是</x:v>
      </x:c>
    </x:row>
    <x:row r="5321">
      <x:c r="A5321" s="77" t="str">
        <x:v>6465</x:v>
      </x:c>
      <x:c r="B5321" s="77" t="str">
        <x:v>威潤</x:v>
      </x:c>
      <x:c r="C5321" s="125" t="n">
        <x:v>45658</x:v>
      </x:c>
      <x:c r="D5321" s="120" t="n">
        <x:v>13029</x:v>
      </x:c>
      <x:c r="E5321" s="120" t="n">
        <x:v>14611.025086803616</x:v>
      </x:c>
      <x:c r="F5321" s="120" t="n">
        <x:v>14571.905150734923</x:v>
      </x:c>
      <x:c r="G5321" s="120" t="n">
        <x:v>14615.371746366804</x:v>
      </x:c>
      <x:c r="H5321" s="119" t="n">
        <x:v>0.12142336992889832</x:v>
      </x:c>
      <x:c r="I5321" s="119" t="n">
        <x:f>IFERROR(ABS(F5321-D5321)/ABS(D5321),"")</x:f>
        <x:v>0.11842084202432444</x:v>
      </x:c>
      <x:c r="J5321" s="119" t="n">
        <x:f>IFERROR(ABS(G5321-D5321)/ABS(D5321),"")</x:f>
        <x:v>0.12175698414051758</x:v>
      </x:c>
      <x:c r="K5321" s="120" t="n">
        <x:f>E5321-D5321</x:f>
        <x:v>1582.0250868036164</x:v>
      </x:c>
      <x:c r="L5321" s="77" t="str">
        <x:v>weighted_hybrid</x:v>
      </x:c>
      <x:c r="M5321" s="77" t="str">
        <x:v>是</x:v>
      </x:c>
      <x:c r="N5321" s="77" t="str">
        <x:v>是</x:v>
      </x:c>
    </x:row>
    <x:row r="5322">
      <x:c r="A5322" s="77" t="str">
        <x:v>6465</x:v>
      </x:c>
      <x:c r="B5322" s="77" t="str">
        <x:v>威潤</x:v>
      </x:c>
      <x:c r="C5322" s="125" t="n">
        <x:v>45689</x:v>
      </x:c>
      <x:c r="D5322" s="120" t="n">
        <x:v>13252</x:v>
      </x:c>
      <x:c r="E5322" s="120" t="n">
        <x:v>11412.023018955842</x:v>
      </x:c>
      <x:c r="F5322" s="120" t="n">
        <x:v>12327.88493250268</x:v>
      </x:c>
      <x:c r="G5322" s="120" t="n">
        <x:v>11310.260584117304</x:v>
      </x:c>
      <x:c r="H5322" s="119" t="n">
        <x:v>0.1388452294781284</x:v>
      </x:c>
      <x:c r="I5322" s="119" t="n">
        <x:f>IFERROR(ABS(F5322-D5322)/ABS(D5322),"")</x:f>
        <x:v>0.06973400750809837</x:v>
      </x:c>
      <x:c r="J5322" s="119" t="n">
        <x:f>IFERROR(ABS(G5322-D5322)/ABS(D5322),"")</x:f>
        <x:v>0.1465242541414651</x:v>
      </x:c>
      <x:c r="K5322" s="120" t="n">
        <x:f>E5322-D5322</x:f>
        <x:v>-1839.9769810441576</x:v>
      </x:c>
      <x:c r="L5322" s="77" t="str">
        <x:v>weighted_hybrid</x:v>
      </x:c>
      <x:c r="M5322" s="77" t="str">
        <x:v>是</x:v>
      </x:c>
      <x:c r="N5322" s="77" t="str">
        <x:v>是</x:v>
      </x:c>
    </x:row>
    <x:row r="5323">
      <x:c r="A5323" s="77" t="str">
        <x:v>6465</x:v>
      </x:c>
      <x:c r="B5323" s="77" t="str">
        <x:v>威潤</x:v>
      </x:c>
      <x:c r="C5323" s="125" t="n">
        <x:v>45717</x:v>
      </x:c>
      <x:c r="D5323" s="120" t="n">
        <x:v>12656</x:v>
      </x:c>
      <x:c r="E5323" s="120" t="n">
        <x:v>13151.554589298958</x:v>
      </x:c>
      <x:c r="F5323" s="120" t="n">
        <x:v>15710.42554062712</x:v>
      </x:c>
      <x:c r="G5323" s="120" t="n">
        <x:v>12867.235594706937</x:v>
      </x:c>
      <x:c r="H5323" s="119" t="n">
        <x:v>0.039155703958514344</x:v>
      </x:c>
      <x:c r="I5323" s="119" t="n">
        <x:f>IFERROR(ABS(F5323-D5323)/ABS(D5323),"")</x:f>
        <x:v>0.2413420939180721</x:v>
      </x:c>
      <x:c r="J5323" s="119" t="n">
        <x:f>IFERROR(ABS(G5323-D5323)/ABS(D5323),"")</x:f>
        <x:v>0.01669054951856331</x:v>
      </x:c>
      <x:c r="K5323" s="120" t="n">
        <x:f>E5323-D5323</x:f>
        <x:v>495.5545892989576</x:v>
      </x:c>
      <x:c r="L5323" s="77" t="str">
        <x:v>weighted_hybrid</x:v>
      </x:c>
      <x:c r="M5323" s="77" t="str">
        <x:v>是</x:v>
      </x:c>
      <x:c r="N5323" s="77" t="str">
        <x:v>是</x:v>
      </x:c>
    </x:row>
    <x:row r="5324">
      <x:c r="A5324" s="77" t="str">
        <x:v>6465</x:v>
      </x:c>
      <x:c r="B5324" s="77" t="str">
        <x:v>威潤</x:v>
      </x:c>
      <x:c r="C5324" s="125" t="n">
        <x:v>45748</x:v>
      </x:c>
      <x:c r="D5324" s="120" t="n">
        <x:v>14562</x:v>
      </x:c>
      <x:c r="E5324" s="120" t="n">
        <x:v>11767.888064942219</x:v>
      </x:c>
      <x:c r="F5324" s="120" t="n">
        <x:v>15153.631983973244</x:v>
      </x:c>
      <x:c r="G5324" s="120" t="n">
        <x:v>11391.694296160993</x:v>
      </x:c>
      <x:c r="H5324" s="119" t="n">
        <x:v>0.19187693552106727</x:v>
      </x:c>
      <x:c r="I5324" s="119" t="n">
        <x:f>IFERROR(ABS(F5324-D5324)/ABS(D5324),"")</x:f>
        <x:v>0.04062848399761325</x:v>
      </x:c>
      <x:c r="J5324" s="119" t="n">
        <x:f>IFERROR(ABS(G5324-D5324)/ABS(D5324),"")</x:f>
        <x:v>0.2177108710231429</x:v>
      </x:c>
      <x:c r="K5324" s="120" t="n">
        <x:f>E5324-D5324</x:f>
        <x:v>-2794.111935057781</x:v>
      </x:c>
      <x:c r="L5324" s="77" t="str">
        <x:v>weighted_hybrid</x:v>
      </x:c>
      <x:c r="M5324" s="77" t="str">
        <x:v>是</x:v>
      </x:c>
      <x:c r="N5324" s="77" t="str">
        <x:v>是</x:v>
      </x:c>
    </x:row>
    <x:row r="5325">
      <x:c r="A5325" s="77" t="str">
        <x:v>6465</x:v>
      </x:c>
      <x:c r="B5325" s="77" t="str">
        <x:v>威潤</x:v>
      </x:c>
      <x:c r="C5325" s="125" t="n">
        <x:v>45778</x:v>
      </x:c>
      <x:c r="D5325" s="120" t="n">
        <x:v>7667</x:v>
      </x:c>
      <x:c r="E5325" s="120" t="n">
        <x:v>15521.141507808823</x:v>
      </x:c>
      <x:c r="F5325" s="120" t="n">
        <x:v>14772.654954835323</x:v>
      </x:c>
      <x:c r="G5325" s="120" t="n">
        <x:v>15604.306680361433</x:v>
      </x:c>
      <x:c r="H5325" s="119" t="n">
        <x:v>1.0244087006402534</x:v>
      </x:c>
      <x:c r="I5325" s="119" t="n">
        <x:f>IFERROR(ABS(F5325-D5325)/ABS(D5325),"")</x:f>
        <x:v>0.926784264358331</x:v>
      </x:c>
      <x:c r="J5325" s="119" t="n">
        <x:f>IFERROR(ABS(G5325-D5325)/ABS(D5325),"")</x:f>
        <x:v>1.0352558602271336</x:v>
      </x:c>
      <x:c r="K5325" s="120" t="n">
        <x:f>E5325-D5325</x:f>
        <x:v>7854.141507808823</x:v>
      </x:c>
      <x:c r="L5325" s="77" t="str">
        <x:v>weighted_hybrid</x:v>
      </x:c>
      <x:c r="M5325" s="77" t="str">
        <x:v>是</x:v>
      </x:c>
      <x:c r="N5325" s="77" t="str">
        <x:v>是</x:v>
      </x:c>
    </x:row>
    <x:row r="5326">
      <x:c r="A5326" s="77" t="str">
        <x:v>6465</x:v>
      </x:c>
      <x:c r="B5326" s="77" t="str">
        <x:v>威潤</x:v>
      </x:c>
      <x:c r="C5326" s="125" t="n">
        <x:v>45809</x:v>
      </x:c>
      <x:c r="D5326" s="120" t="n">
        <x:v>26391</x:v>
      </x:c>
      <x:c r="E5326" s="120" t="n">
        <x:v>10482.35352511102</x:v>
      </x:c>
      <x:c r="F5326" s="120" t="n">
        <x:v>11231.904210853412</x:v>
      </x:c>
      <x:c r="G5326" s="120" t="n">
        <x:v>10399.070115584089</x:v>
      </x:c>
      <x:c r="H5326" s="119" t="n">
        <x:v>0.6028057472202258</x:v>
      </x:c>
      <x:c r="I5326" s="119" t="n">
        <x:f>IFERROR(ABS(F5326-D5326)/ABS(D5326),"")</x:f>
        <x:v>0.574403993374506</x:v>
      </x:c>
      <x:c r="J5326" s="119" t="n">
        <x:f>IFERROR(ABS(G5326-D5326)/ABS(D5326),"")</x:f>
        <x:v>0.6059614976475279</x:v>
      </x:c>
      <x:c r="K5326" s="120" t="n">
        <x:f>E5326-D5326</x:f>
        <x:v>-15908.64647488898</x:v>
      </x:c>
      <x:c r="L5326" s="77" t="str">
        <x:v>weighted_hybrid</x:v>
      </x:c>
      <x:c r="M5326" s="77" t="str">
        <x:v>是</x:v>
      </x:c>
      <x:c r="N5326" s="77" t="str">
        <x:v>是</x:v>
      </x:c>
    </x:row>
    <x:row r="5327">
      <x:c r="A5327" s="77" t="str">
        <x:v>6465</x:v>
      </x:c>
      <x:c r="B5327" s="77" t="str">
        <x:v>威潤</x:v>
      </x:c>
      <x:c r="C5327" s="125" t="n">
        <x:v>45839</x:v>
      </x:c>
      <x:c r="D5327" s="120" t="n">
        <x:v>20562</x:v>
      </x:c>
      <x:c r="E5327" s="120" t="n">
        <x:v>17478.596687809513</x:v>
      </x:c>
      <x:c r="F5327" s="120" t="n">
        <x:v>11746.722073554723</x:v>
      </x:c>
      <x:c r="G5327" s="120" t="n">
        <x:v>18115.47164494893</x:v>
      </x:c>
      <x:c r="H5327" s="119" t="n">
        <x:v>0.14995639102181144</x:v>
      </x:c>
      <x:c r="I5327" s="119" t="n">
        <x:f>IFERROR(ABS(F5327-D5327)/ABS(D5327),"")</x:f>
        <x:v>0.42871695002651866</x:v>
      </x:c>
      <x:c r="J5327" s="119" t="n">
        <x:f>IFERROR(ABS(G5327-D5327)/ABS(D5327),"")</x:f>
        <x:v>0.11898299557684411</x:v>
      </x:c>
      <x:c r="K5327" s="120" t="n">
        <x:f>E5327-D5327</x:f>
        <x:v>-3083.4033121904868</x:v>
      </x:c>
      <x:c r="L5327" s="77" t="str">
        <x:v>weighted_hybrid</x:v>
      </x:c>
      <x:c r="M5327" s="77" t="str">
        <x:v>是</x:v>
      </x:c>
      <x:c r="N5327" s="77" t="str">
        <x:v>是</x:v>
      </x:c>
    </x:row>
    <x:row r="5328">
      <x:c r="A5328" s="77" t="str">
        <x:v>6465</x:v>
      </x:c>
      <x:c r="B5328" s="77" t="str">
        <x:v>威潤</x:v>
      </x:c>
      <x:c r="C5328" s="125" t="n">
        <x:v>45870</x:v>
      </x:c>
      <x:c r="D5328" s="120" t="n">
        <x:v>14485</x:v>
      </x:c>
      <x:c r="E5328" s="120" t="n">
        <x:v>21920.31923234392</x:v>
      </x:c>
      <x:c r="F5328" s="120" t="n">
        <x:v>14095.204938093157</x:v>
      </x:c>
      <x:c r="G5328" s="120" t="n">
        <x:v>22789.776376149563</x:v>
      </x:c>
      <x:c r="H5328" s="119" t="n">
        <x:v>0.5133116487638192</x:v>
      </x:c>
      <x:c r="I5328" s="119" t="n">
        <x:f>IFERROR(ABS(F5328-D5328)/ABS(D5328),"")</x:f>
        <x:v>0.02691025625867058</x:v>
      </x:c>
      <x:c r="J5328" s="119" t="n">
        <x:f>IFERROR(ABS(G5328-D5328)/ABS(D5328),"")</x:f>
        <x:v>0.5733363048774293</x:v>
      </x:c>
      <x:c r="K5328" s="120" t="n">
        <x:f>E5328-D5328</x:f>
        <x:v>7435.319232343922</x:v>
      </x:c>
      <x:c r="L5328" s="77" t="str">
        <x:v>weighted_hybrid</x:v>
      </x:c>
      <x:c r="M5328" s="77" t="str">
        <x:v>是</x:v>
      </x:c>
      <x:c r="N5328" s="77" t="str">
        <x:v>是</x:v>
      </x:c>
    </x:row>
    <x:row r="5329">
      <x:c r="A5329" s="77" t="str">
        <x:v>6465</x:v>
      </x:c>
      <x:c r="B5329" s="77" t="str">
        <x:v>威潤</x:v>
      </x:c>
      <x:c r="C5329" s="125" t="n">
        <x:v>45901</x:v>
      </x:c>
      <x:c r="D5329" s="120" t="n">
        <x:v>10185</x:v>
      </x:c>
      <x:c r="E5329" s="120" t="n">
        <x:v>19390.564701743795</x:v>
      </x:c>
      <x:c r="F5329" s="120" t="n">
        <x:v>12444.324945589931</x:v>
      </x:c>
      <x:c r="G5329" s="120" t="n">
        <x:v>20162.369119094223</x:v>
      </x:c>
      <x:c r="H5329" s="119" t="n">
        <x:v>0.9038355131805396</x:v>
      </x:c>
      <x:c r="I5329" s="119" t="n">
        <x:f>IFERROR(ABS(F5329-D5329)/ABS(D5329),"")</x:f>
        <x:v>0.22182866426999817</x:v>
      </x:c>
      <x:c r="J5329" s="119" t="n">
        <x:f>IFERROR(ABS(G5329-D5329)/ABS(D5329),"")</x:f>
        <x:v>0.9796140519483773</x:v>
      </x:c>
      <x:c r="K5329" s="120" t="n">
        <x:f>E5329-D5329</x:f>
        <x:v>9205.564701743795</x:v>
      </x:c>
      <x:c r="L5329" s="77" t="str">
        <x:v>weighted_hybrid</x:v>
      </x:c>
      <x:c r="M5329" s="77" t="str">
        <x:v>是</x:v>
      </x:c>
      <x:c r="N5329" s="77" t="str">
        <x:v>是</x:v>
      </x:c>
    </x:row>
    <x:row r="5330">
      <x:c r="A5330" s="77" t="str">
        <x:v>6465</x:v>
      </x:c>
      <x:c r="B5330" s="77" t="str">
        <x:v>威潤</x:v>
      </x:c>
      <x:c r="C5330" s="125" t="n">
        <x:v>45931</x:v>
      </x:c>
      <x:c r="D5330" s="120" t="n">
        <x:v>30740</x:v>
      </x:c>
      <x:c r="E5330" s="120" t="n">
        <x:v>12513.663477390219</x:v>
      </x:c>
      <x:c r="F5330" s="120" t="n">
        <x:v>13500.885328491073</x:v>
      </x:c>
      <x:c r="G5330" s="120" t="n">
        <x:v>12403.972160601234</x:v>
      </x:c>
      <x:c r="H5330" s="119" t="n">
        <x:v>0.5929192102345408</x:v>
      </x:c>
      <x:c r="I5330" s="119" t="n">
        <x:f>IFERROR(ABS(F5330-D5330)/ABS(D5330),"")</x:f>
        <x:v>0.5608039906151245</x:v>
      </x:c>
      <x:c r="J5330" s="119" t="n">
        <x:f>IFERROR(ABS(G5330-D5330)/ABS(D5330),"")</x:f>
        <x:v>0.5964875679700316</x:v>
      </x:c>
      <x:c r="K5330" s="120" t="n">
        <x:f>E5330-D5330</x:f>
        <x:v>-18226.33652260978</x:v>
      </x:c>
      <x:c r="L5330" s="77" t="str">
        <x:v>weighted_hybrid</x:v>
      </x:c>
      <x:c r="M5330" s="77" t="str">
        <x:v>是</x:v>
      </x:c>
      <x:c r="N5330" s="77" t="str">
        <x:v>是</x:v>
      </x:c>
    </x:row>
    <x:row r="5331">
      <x:c r="A5331" s="77" t="str">
        <x:v>6465</x:v>
      </x:c>
      <x:c r="B5331" s="77" t="str">
        <x:v>威潤</x:v>
      </x:c>
      <x:c r="C5331" s="125" t="n">
        <x:v>45962</x:v>
      </x:c>
      <x:c r="D5331" s="120" t="n">
        <x:v>50044</x:v>
      </x:c>
      <x:c r="E5331" s="120" t="n">
        <x:v>12214.838998445292</x:v>
      </x:c>
      <x:c r="F5331" s="120" t="n">
        <x:v>11888.647268898265</x:v>
      </x:c>
      <x:c r="G5331" s="120" t="n">
        <x:v>12251.082523950517</x:v>
      </x:c>
      <x:c r="H5331" s="119" t="n">
        <x:v>0.7559180121803754</x:v>
      </x:c>
      <x:c r="I5331" s="119" t="n">
        <x:f>IFERROR(ABS(F5331-D5331)/ABS(D5331),"")</x:f>
        <x:v>0.7624361108444916</x:v>
      </x:c>
      <x:c r="J5331" s="119" t="n">
        <x:f>IFERROR(ABS(G5331-D5331)/ABS(D5331),"")</x:f>
        <x:v>0.7551937789954736</x:v>
      </x:c>
      <x:c r="K5331" s="120" t="n">
        <x:f>E5331-D5331</x:f>
        <x:v>-37829.161001554705</x:v>
      </x:c>
      <x:c r="L5331" s="77" t="str">
        <x:v>weighted_hybrid</x:v>
      </x:c>
      <x:c r="M5331" s="77" t="str">
        <x:v>是</x:v>
      </x:c>
      <x:c r="N5331" s="77" t="str">
        <x:v>是</x:v>
      </x:c>
    </x:row>
    <x:row r="5332">
      <x:c r="A5332" s="77" t="str">
        <x:v>6465</x:v>
      </x:c>
      <x:c r="B5332" s="77" t="str">
        <x:v>威潤</x:v>
      </x:c>
      <x:c r="C5332" s="125" t="n">
        <x:v>45992</x:v>
      </x:c>
      <x:c r="D5332" s="120" t="n">
        <x:v>49674</x:v>
      </x:c>
      <x:c r="E5332" s="120" t="n">
        <x:v>40405.47681847399</x:v>
      </x:c>
      <x:c r="F5332" s="120" t="n">
        <x:v>17841.54981963246</x:v>
      </x:c>
      <x:c r="G5332" s="120" t="n">
        <x:v>42912.579818345264</x:v>
      </x:c>
      <x:c r="H5332" s="119" t="n">
        <x:v>0.18658701094186117</x:v>
      </x:c>
      <x:c r="I5332" s="119" t="n">
        <x:f>IFERROR(ABS(F5332-D5332)/ABS(D5332),"")</x:f>
        <x:v>0.6408271969313432</x:v>
      </x:c>
      <x:c r="J5332" s="119" t="n">
        <x:f>IFERROR(ABS(G5332-D5332)/ABS(D5332),"")</x:f>
        <x:v>0.13611587916525217</x:v>
      </x:c>
      <x:c r="K5332" s="120" t="n">
        <x:f>E5332-D5332</x:f>
        <x:v>-9268.523181526012</x:v>
      </x:c>
      <x:c r="L5332" s="77" t="str">
        <x:v>weighted_hybrid</x:v>
      </x:c>
      <x:c r="M5332" s="77" t="str">
        <x:v>是</x:v>
      </x:c>
      <x:c r="N5332" s="77" t="str">
        <x:v>是</x:v>
      </x:c>
    </x:row>
    <x:row r="5333">
      <x:c r="A5333" s="77" t="str">
        <x:v>6482</x:v>
      </x:c>
      <x:c r="B5333" s="77" t="str">
        <x:v>弘煜科</x:v>
      </x:c>
      <x:c r="C5333" s="125" t="n">
        <x:v>45658</x:v>
      </x:c>
      <x:c r="D5333" s="120" t="n">
        <x:v>57323</x:v>
      </x:c>
      <x:c r="E5333" s="120" t="n">
        <x:v>55802.20244658504</x:v>
      </x:c>
      <x:c r="F5333" s="120" t="n">
        <x:v>72785.49964033805</x:v>
      </x:c>
      <x:c r="G5333" s="120" t="n">
        <x:v>53915.16942505692</x:v>
      </x:c>
      <x:c r="H5333" s="119" t="n">
        <x:v>0.026530320349858853</x:v>
      </x:c>
      <x:c r="I5333" s="119" t="n">
        <x:f>IFERROR(ABS(F5333-D5333)/ABS(D5333),"")</x:f>
        <x:v>0.26974337770769236</x:v>
      </x:c>
      <x:c r="J5333" s="119" t="n">
        <x:f>IFERROR(ABS(G5333-D5333)/ABS(D5333),"")</x:f>
        <x:v>0.05944962013403137</x:v>
      </x:c>
      <x:c r="K5333" s="120" t="n">
        <x:f>E5333-D5333</x:f>
        <x:v>-1520.797553414959</x:v>
      </x:c>
      <x:c r="L5333" s="77" t="str">
        <x:v>weighted_hybrid</x:v>
      </x:c>
      <x:c r="M5333" s="77" t="str">
        <x:v>是</x:v>
      </x:c>
      <x:c r="N5333" s="77" t="str">
        <x:v>是</x:v>
      </x:c>
    </x:row>
    <x:row r="5334">
      <x:c r="A5334" s="77" t="str">
        <x:v>6482</x:v>
      </x:c>
      <x:c r="B5334" s="77" t="str">
        <x:v>弘煜科</x:v>
      </x:c>
      <x:c r="C5334" s="125" t="n">
        <x:v>45689</x:v>
      </x:c>
      <x:c r="D5334" s="120" t="n">
        <x:v>33156</x:v>
      </x:c>
      <x:c r="E5334" s="120" t="n">
        <x:v>45348.923220428354</x:v>
      </x:c>
      <x:c r="F5334" s="120" t="n">
        <x:v>39005.63315119575</x:v>
      </x:c>
      <x:c r="G5334" s="120" t="n">
        <x:v>46053.733228120866</x:v>
      </x:c>
      <x:c r="H5334" s="119" t="n">
        <x:v>0.36774409519931095</x:v>
      </x:c>
      <x:c r="I5334" s="119" t="n">
        <x:f>IFERROR(ABS(F5334-D5334)/ABS(D5334),"")</x:f>
        <x:v>0.17642758931100697</x:v>
      </x:c>
      <x:c r="J5334" s="119" t="n">
        <x:f>IFERROR(ABS(G5334-D5334)/ABS(D5334),"")</x:f>
        <x:v>0.3890014847424558</x:v>
      </x:c>
      <x:c r="K5334" s="120" t="n">
        <x:f>E5334-D5334</x:f>
        <x:v>12192.923220428354</x:v>
      </x:c>
      <x:c r="L5334" s="77" t="str">
        <x:v>weighted_hybrid</x:v>
      </x:c>
      <x:c r="M5334" s="77" t="str">
        <x:v>是</x:v>
      </x:c>
      <x:c r="N5334" s="77" t="str">
        <x:v>是</x:v>
      </x:c>
    </x:row>
    <x:row r="5335">
      <x:c r="A5335" s="77" t="str">
        <x:v>6482</x:v>
      </x:c>
      <x:c r="B5335" s="77" t="str">
        <x:v>弘煜科</x:v>
      </x:c>
      <x:c r="C5335" s="125" t="n">
        <x:v>45717</x:v>
      </x:c>
      <x:c r="D5335" s="120" t="n">
        <x:v>52057</x:v>
      </x:c>
      <x:c r="E5335" s="120" t="n">
        <x:v>41521.66292032534</x:v>
      </x:c>
      <x:c r="F5335" s="120" t="n">
        <x:v>46384.48171193782</x:v>
      </x:c>
      <x:c r="G5335" s="120" t="n">
        <x:v>40981.349721257284</x:v>
      </x:c>
      <x:c r="H5335" s="119" t="n">
        <x:v>0.2023807956600392</x:v>
      </x:c>
      <x:c r="I5335" s="119" t="n">
        <x:f>IFERROR(ABS(F5335-D5335)/ABS(D5335),"")</x:f>
        <x:v>0.10896744507102175</x:v>
      </x:c>
      <x:c r="J5335" s="119" t="n">
        <x:f>IFERROR(ABS(G5335-D5335)/ABS(D5335),"")</x:f>
        <x:v>0.21276005683659674</x:v>
      </x:c>
      <x:c r="K5335" s="120" t="n">
        <x:f>E5335-D5335</x:f>
        <x:v>-10535.33707967466</x:v>
      </x:c>
      <x:c r="L5335" s="77" t="str">
        <x:v>weighted_hybrid</x:v>
      </x:c>
      <x:c r="M5335" s="77" t="str">
        <x:v>是</x:v>
      </x:c>
      <x:c r="N5335" s="77" t="str">
        <x:v>是</x:v>
      </x:c>
    </x:row>
    <x:row r="5336">
      <x:c r="A5336" s="77" t="str">
        <x:v>6482</x:v>
      </x:c>
      <x:c r="B5336" s="77" t="str">
        <x:v>弘煜科</x:v>
      </x:c>
      <x:c r="C5336" s="125" t="n">
        <x:v>45748</x:v>
      </x:c>
      <x:c r="D5336" s="120" t="n">
        <x:v>44339</x:v>
      </x:c>
      <x:c r="E5336" s="120" t="n">
        <x:v>49800.651663770324</x:v>
      </x:c>
      <x:c r="F5336" s="120" t="n">
        <x:v>46823.21879777638</x:v>
      </x:c>
      <x:c r="G5336" s="120" t="n">
        <x:v>50131.47753776966</x:v>
      </x:c>
      <x:c r="H5336" s="119" t="n">
        <x:v>0.12317940557455793</x:v>
      </x:c>
      <x:c r="I5336" s="119" t="n">
        <x:f>IFERROR(ABS(F5336-D5336)/ABS(D5336),"")</x:f>
        <x:v>0.05602784902177276</x:v>
      </x:c>
      <x:c r="J5336" s="119" t="n">
        <x:f>IFERROR(ABS(G5336-D5336)/ABS(D5336),"")</x:f>
        <x:v>0.13064068963597864</x:v>
      </x:c>
      <x:c r="K5336" s="120" t="n">
        <x:f>E5336-D5336</x:f>
        <x:v>5461.651663770324</x:v>
      </x:c>
      <x:c r="L5336" s="77" t="str">
        <x:v>weighted_hybrid</x:v>
      </x:c>
      <x:c r="M5336" s="77" t="str">
        <x:v>是</x:v>
      </x:c>
      <x:c r="N5336" s="77" t="str">
        <x:v>是</x:v>
      </x:c>
    </x:row>
    <x:row r="5337">
      <x:c r="A5337" s="77" t="str">
        <x:v>6482</x:v>
      </x:c>
      <x:c r="B5337" s="77" t="str">
        <x:v>弘煜科</x:v>
      </x:c>
      <x:c r="C5337" s="125" t="n">
        <x:v>45778</x:v>
      </x:c>
      <x:c r="D5337" s="120" t="n">
        <x:v>42783</x:v>
      </x:c>
      <x:c r="E5337" s="120" t="n">
        <x:v>40990.47383396967</x:v>
      </x:c>
      <x:c r="F5337" s="120" t="n">
        <x:v>40694.17406992213</x:v>
      </x:c>
      <x:c r="G5337" s="120" t="n">
        <x:v>41023.396029974945</x:v>
      </x:c>
      <x:c r="H5337" s="119" t="n">
        <x:v>0.04189809424374937</x:v>
      </x:c>
      <x:c r="I5337" s="119" t="n">
        <x:f>IFERROR(ABS(F5337-D5337)/ABS(D5337),"")</x:f>
        <x:v>0.048823736766422966</x:v>
      </x:c>
      <x:c r="J5337" s="119" t="n">
        <x:f>IFERROR(ABS(G5337-D5337)/ABS(D5337),"")</x:f>
        <x:v>0.041128578407896944</x:v>
      </x:c>
      <x:c r="K5337" s="120" t="n">
        <x:f>E5337-D5337</x:f>
        <x:v>-1792.5261660303295</x:v>
      </x:c>
      <x:c r="L5337" s="77" t="str">
        <x:v>weighted_hybrid</x:v>
      </x:c>
      <x:c r="M5337" s="77" t="str">
        <x:v>是</x:v>
      </x:c>
      <x:c r="N5337" s="77" t="str">
        <x:v>是</x:v>
      </x:c>
    </x:row>
    <x:row r="5338">
      <x:c r="A5338" s="77" t="str">
        <x:v>6482</x:v>
      </x:c>
      <x:c r="B5338" s="77" t="str">
        <x:v>弘煜科</x:v>
      </x:c>
      <x:c r="C5338" s="125" t="n">
        <x:v>45809</x:v>
      </x:c>
      <x:c r="D5338" s="120" t="n">
        <x:v>41989</x:v>
      </x:c>
      <x:c r="E5338" s="120" t="n">
        <x:v>47843.46354129466</x:v>
      </x:c>
      <x:c r="F5338" s="120" t="n">
        <x:v>56337.99030007765</x:v>
      </x:c>
      <x:c r="G5338" s="120" t="n">
        <x:v>46899.62723476321</x:v>
      </x:c>
      <x:c r="H5338" s="119" t="n">
        <x:v>0.13942850606812876</x:v>
      </x:c>
      <x:c r="I5338" s="119" t="n">
        <x:f>IFERROR(ABS(F5338-D5338)/ABS(D5338),"")</x:f>
        <x:v>0.34173212746380355</x:v>
      </x:c>
      <x:c r="J5338" s="119" t="n">
        <x:f>IFERROR(ABS(G5338-D5338)/ABS(D5338),"")</x:f>
        <x:v>0.11695032591305368</x:v>
      </x:c>
      <x:c r="K5338" s="120" t="n">
        <x:f>E5338-D5338</x:f>
        <x:v>5854.463541294659</x:v>
      </x:c>
      <x:c r="L5338" s="77" t="str">
        <x:v>weighted_hybrid</x:v>
      </x:c>
      <x:c r="M5338" s="77" t="str">
        <x:v>是</x:v>
      </x:c>
      <x:c r="N5338" s="77" t="str">
        <x:v>是</x:v>
      </x:c>
    </x:row>
    <x:row r="5339">
      <x:c r="A5339" s="77" t="str">
        <x:v>6482</x:v>
      </x:c>
      <x:c r="B5339" s="77" t="str">
        <x:v>弘煜科</x:v>
      </x:c>
      <x:c r="C5339" s="125" t="n">
        <x:v>45839</x:v>
      </x:c>
      <x:c r="D5339" s="120" t="n">
        <x:v>46391</x:v>
      </x:c>
      <x:c r="E5339" s="120" t="n">
        <x:v>47876.44231795878</x:v>
      </x:c>
      <x:c r="F5339" s="120" t="n">
        <x:v>51594.62812512712</x:v>
      </x:c>
      <x:c r="G5339" s="120" t="n">
        <x:v>47463.31056160674</x:v>
      </x:c>
      <x:c r="H5339" s="119" t="n">
        <x:v>0.03202005384576282</x:v>
      </x:c>
      <x:c r="I5339" s="119" t="n">
        <x:f>IFERROR(ABS(F5339-D5339)/ABS(D5339),"")</x:f>
        <x:v>0.1121689147706909</x:v>
      </x:c>
      <x:c r="J5339" s="119" t="n">
        <x:f>IFERROR(ABS(G5339-D5339)/ABS(D5339),"")</x:f>
        <x:v>0.02311462485410404</x:v>
      </x:c>
      <x:c r="K5339" s="120" t="n">
        <x:f>E5339-D5339</x:f>
        <x:v>1485.442317958783</x:v>
      </x:c>
      <x:c r="L5339" s="77" t="str">
        <x:v>weighted_hybrid</x:v>
      </x:c>
      <x:c r="M5339" s="77" t="str">
        <x:v>是</x:v>
      </x:c>
      <x:c r="N5339" s="77" t="str">
        <x:v>是</x:v>
      </x:c>
    </x:row>
    <x:row r="5340">
      <x:c r="A5340" s="77" t="str">
        <x:v>6482</x:v>
      </x:c>
      <x:c r="B5340" s="77" t="str">
        <x:v>弘煜科</x:v>
      </x:c>
      <x:c r="C5340" s="125" t="n">
        <x:v>45870</x:v>
      </x:c>
      <x:c r="D5340" s="120" t="n">
        <x:v>37518</x:v>
      </x:c>
      <x:c r="E5340" s="120" t="n">
        <x:v>45555.85593699467</x:v>
      </x:c>
      <x:c r="F5340" s="120" t="n">
        <x:v>39661.798204504</x:v>
      </x:c>
      <x:c r="G5340" s="120" t="n">
        <x:v>46210.75124060474</x:v>
      </x:c>
      <x:c r="H5340" s="119" t="n">
        <x:v>0.21423998979142456</x:v>
      </x:c>
      <x:c r="I5340" s="119" t="n">
        <x:f>IFERROR(ABS(F5340-D5340)/ABS(D5340),"")</x:f>
        <x:v>0.05714052466826582</x:v>
      </x:c>
      <x:c r="J5340" s="119" t="n">
        <x:f>IFERROR(ABS(G5340-D5340)/ABS(D5340),"")</x:f>
        <x:v>0.2316954859162199</x:v>
      </x:c>
      <x:c r="K5340" s="120" t="n">
        <x:f>E5340-D5340</x:f>
        <x:v>8037.855936994667</x:v>
      </x:c>
      <x:c r="L5340" s="77" t="str">
        <x:v>weighted_hybrid</x:v>
      </x:c>
      <x:c r="M5340" s="77" t="str">
        <x:v>是</x:v>
      </x:c>
      <x:c r="N5340" s="77" t="str">
        <x:v>是</x:v>
      </x:c>
    </x:row>
    <x:row r="5341">
      <x:c r="A5341" s="77" t="str">
        <x:v>6482</x:v>
      </x:c>
      <x:c r="B5341" s="77" t="str">
        <x:v>弘煜科</x:v>
      </x:c>
      <x:c r="C5341" s="125" t="n">
        <x:v>45901</x:v>
      </x:c>
      <x:c r="D5341" s="120" t="n">
        <x:v>36341</x:v>
      </x:c>
      <x:c r="E5341" s="120" t="n">
        <x:v>42865.60749981291</x:v>
      </x:c>
      <x:c r="F5341" s="120" t="n">
        <x:v>51890.43554687333</x:v>
      </x:c>
      <x:c r="G5341" s="120" t="n">
        <x:v>41862.84882791731</x:v>
      </x:c>
      <x:c r="H5341" s="119" t="n">
        <x:v>0.17953846894177133</x:v>
      </x:c>
      <x:c r="I5341" s="119" t="n">
        <x:f>IFERROR(ABS(F5341-D5341)/ABS(D5341),"")</x:f>
        <x:v>0.42787583024334297</x:v>
      </x:c>
      <x:c r="J5341" s="119" t="n">
        <x:f>IFERROR(ABS(G5341-D5341)/ABS(D5341),"")</x:f>
        <x:v>0.15194542879715228</x:v>
      </x:c>
      <x:c r="K5341" s="120" t="n">
        <x:f>E5341-D5341</x:f>
        <x:v>6524.607499812912</x:v>
      </x:c>
      <x:c r="L5341" s="77" t="str">
        <x:v>weighted_hybrid</x:v>
      </x:c>
      <x:c r="M5341" s="77" t="str">
        <x:v>是</x:v>
      </x:c>
      <x:c r="N5341" s="77" t="str">
        <x:v>是</x:v>
      </x:c>
    </x:row>
    <x:row r="5342">
      <x:c r="A5342" s="77" t="str">
        <x:v>6482</x:v>
      </x:c>
      <x:c r="B5342" s="77" t="str">
        <x:v>弘煜科</x:v>
      </x:c>
      <x:c r="C5342" s="125" t="n">
        <x:v>45931</x:v>
      </x:c>
      <x:c r="D5342" s="120" t="n">
        <x:v>28885</x:v>
      </x:c>
      <x:c r="E5342" s="120" t="n">
        <x:v>40529.929963358074</x:v>
      </x:c>
      <x:c r="F5342" s="120" t="n">
        <x:v>43981.29334768149</x:v>
      </x:c>
      <x:c r="G5342" s="120" t="n">
        <x:v>40146.445142877696</x:v>
      </x:c>
      <x:c r="H5342" s="119" t="n">
        <x:v>0.40314799942385576</x:v>
      </x:c>
      <x:c r="I5342" s="119" t="n">
        <x:f>IFERROR(ABS(F5342-D5342)/ABS(D5342),"")</x:f>
        <x:v>0.5226343551213948</x:v>
      </x:c>
      <x:c r="J5342" s="119" t="n">
        <x:f>IFERROR(ABS(G5342-D5342)/ABS(D5342),"")</x:f>
        <x:v>0.3898717376796848</x:v>
      </x:c>
      <x:c r="K5342" s="120" t="n">
        <x:f>E5342-D5342</x:f>
        <x:v>11644.929963358074</x:v>
      </x:c>
      <x:c r="L5342" s="77" t="str">
        <x:v>weighted_hybrid</x:v>
      </x:c>
      <x:c r="M5342" s="77" t="str">
        <x:v>是</x:v>
      </x:c>
      <x:c r="N5342" s="77" t="str">
        <x:v>是</x:v>
      </x:c>
    </x:row>
    <x:row r="5343">
      <x:c r="A5343" s="77" t="str">
        <x:v>6482</x:v>
      </x:c>
      <x:c r="B5343" s="77" t="str">
        <x:v>弘煜科</x:v>
      </x:c>
      <x:c r="C5343" s="125" t="n">
        <x:v>45962</x:v>
      </x:c>
      <x:c r="D5343" s="120" t="n">
        <x:v>41348</x:v>
      </x:c>
      <x:c r="E5343" s="120" t="n">
        <x:v>32398.487830316073</x:v>
      </x:c>
      <x:c r="F5343" s="120" t="n">
        <x:v>35093.711972318495</x:v>
      </x:c>
      <x:c r="G5343" s="120" t="n">
        <x:v>32099.018481204694</x:v>
      </x:c>
      <x:c r="H5343" s="119" t="n">
        <x:v>0.21644365313156444</x:v>
      </x:c>
      <x:c r="I5343" s="119" t="n">
        <x:f>IFERROR(ABS(F5343-D5343)/ABS(D5343),"")</x:f>
        <x:v>0.15125974721102606</x:v>
      </x:c>
      <x:c r="J5343" s="119" t="n">
        <x:f>IFERROR(ABS(G5343-D5343)/ABS(D5343),"")</x:f>
        <x:v>0.2236863093449576</x:v>
      </x:c>
      <x:c r="K5343" s="120" t="n">
        <x:f>E5343-D5343</x:f>
        <x:v>-8949.512169683927</x:v>
      </x:c>
      <x:c r="L5343" s="77" t="str">
        <x:v>weighted_hybrid</x:v>
      </x:c>
      <x:c r="M5343" s="77" t="str">
        <x:v>是</x:v>
      </x:c>
      <x:c r="N5343" s="77" t="str">
        <x:v>是</x:v>
      </x:c>
    </x:row>
    <x:row r="5344">
      <x:c r="A5344" s="77" t="str">
        <x:v>6482</x:v>
      </x:c>
      <x:c r="B5344" s="77" t="str">
        <x:v>弘煜科</x:v>
      </x:c>
      <x:c r="C5344" s="125" t="n">
        <x:v>45992</x:v>
      </x:c>
      <x:c r="D5344" s="120" t="n">
        <x:v>34053</x:v>
      </x:c>
      <x:c r="E5344" s="120" t="n">
        <x:v>40542.358219684436</x:v>
      </x:c>
      <x:c r="F5344" s="120" t="n">
        <x:v>41483.23262657618</x:v>
      </x:c>
      <x:c r="G5344" s="120" t="n">
        <x:v>40437.81661891868</x:v>
      </x:c>
      <x:c r="H5344" s="119" t="n">
        <x:v>0.19056641763381893</x:v>
      </x:c>
      <x:c r="I5344" s="119" t="n">
        <x:f>IFERROR(ABS(F5344-D5344)/ABS(D5344),"")</x:f>
        <x:v>0.21819612446997858</x:v>
      </x:c>
      <x:c r="J5344" s="119" t="n">
        <x:f>IFERROR(ABS(G5344-D5344)/ABS(D5344),"")</x:f>
        <x:v>0.18749645020757882</x:v>
      </x:c>
      <x:c r="K5344" s="120" t="n">
        <x:f>E5344-D5344</x:f>
        <x:v>6489.358219684436</x:v>
      </x:c>
      <x:c r="L5344" s="77" t="str">
        <x:v>weighted_hybrid</x:v>
      </x:c>
      <x:c r="M5344" s="77" t="str">
        <x:v>是</x:v>
      </x:c>
      <x:c r="N5344" s="77" t="str">
        <x:v>是</x:v>
      </x:c>
    </x:row>
    <x:row r="5345">
      <x:c r="A5345" s="77" t="str">
        <x:v>6494</x:v>
      </x:c>
      <x:c r="B5345" s="77" t="str">
        <x:v>九齊</x:v>
      </x:c>
      <x:c r="C5345" s="125" t="n">
        <x:v>45658</x:v>
      </x:c>
      <x:c r="D5345" s="120" t="n">
        <x:v>85107</x:v>
      </x:c>
      <x:c r="E5345" s="120" t="n">
        <x:v>114658.58048878468</x:v>
      </x:c>
      <x:c r="F5345" s="120" t="n">
        <x:v>85524.86589995278</x:v>
      </x:c>
      <x:c r="G5345" s="120" t="n">
        <x:v>117895.65988754376</x:v>
      </x:c>
      <x:c r="H5345" s="119" t="n">
        <x:v>0.3472285533362082</x:v>
      </x:c>
      <x:c r="I5345" s="119" t="n">
        <x:f>IFERROR(ABS(F5345-D5345)/ABS(D5345),"")</x:f>
        <x:v>0.0049098887277519284</x:v>
      </x:c>
      <x:c r="J5345" s="119" t="n">
        <x:f>IFERROR(ABS(G5345-D5345)/ABS(D5345),"")</x:f>
        <x:v>0.3852639605149255</x:v>
      </x:c>
      <x:c r="K5345" s="120" t="n">
        <x:f>E5345-D5345</x:f>
        <x:v>29551.580488784675</x:v>
      </x:c>
      <x:c r="L5345" s="77" t="str">
        <x:v>weighted_hybrid</x:v>
      </x:c>
      <x:c r="M5345" s="77" t="str">
        <x:v>是</x:v>
      </x:c>
      <x:c r="N5345" s="77" t="str">
        <x:v>是</x:v>
      </x:c>
    </x:row>
    <x:row r="5346">
      <x:c r="A5346" s="77" t="str">
        <x:v>6494</x:v>
      </x:c>
      <x:c r="B5346" s="77" t="str">
        <x:v>九齊</x:v>
      </x:c>
      <x:c r="C5346" s="125" t="n">
        <x:v>45689</x:v>
      </x:c>
      <x:c r="D5346" s="120" t="n">
        <x:v>75342</x:v>
      </x:c>
      <x:c r="E5346" s="120" t="n">
        <x:v>74136.63154543286</x:v>
      </x:c>
      <x:c r="F5346" s="120" t="n">
        <x:v>63822.56833319237</x:v>
      </x:c>
      <x:c r="G5346" s="120" t="n">
        <x:v>75282.63856901514</x:v>
      </x:c>
      <x:c r="H5346" s="119" t="n">
        <x:v>0.01599862566121343</x:v>
      </x:c>
      <x:c r="I5346" s="119" t="n">
        <x:f>IFERROR(ABS(F5346-D5346)/ABS(D5346),"")</x:f>
        <x:v>0.15289522002080683</x:v>
      </x:c>
      <x:c r="J5346" s="119" t="n">
        <x:f>IFERROR(ABS(G5346-D5346)/ABS(D5346),"")</x:f>
        <x:v>0.0007878929545919081</x:v>
      </x:c>
      <x:c r="K5346" s="120" t="n">
        <x:f>E5346-D5346</x:f>
        <x:v>-1205.3684545671422</x:v>
      </x:c>
      <x:c r="L5346" s="77" t="str">
        <x:v>weighted_hybrid</x:v>
      </x:c>
      <x:c r="M5346" s="77" t="str">
        <x:v>是</x:v>
      </x:c>
      <x:c r="N5346" s="77" t="str">
        <x:v>是</x:v>
      </x:c>
    </x:row>
    <x:row r="5347">
      <x:c r="A5347" s="77" t="str">
        <x:v>6494</x:v>
      </x:c>
      <x:c r="B5347" s="77" t="str">
        <x:v>九齊</x:v>
      </x:c>
      <x:c r="C5347" s="125" t="n">
        <x:v>45717</x:v>
      </x:c>
      <x:c r="D5347" s="120" t="n">
        <x:v>122564</x:v>
      </x:c>
      <x:c r="E5347" s="120" t="n">
        <x:v>91412.43188665624</x:v>
      </x:c>
      <x:c r="F5347" s="120" t="n">
        <x:v>120717.2300980665</x:v>
      </x:c>
      <x:c r="G5347" s="120" t="n">
        <x:v>88156.34319649954</x:v>
      </x:c>
      <x:c r="H5347" s="119" t="n">
        <x:v>0.25416572658646713</x:v>
      </x:c>
      <x:c r="I5347" s="119" t="n">
        <x:f>IFERROR(ABS(F5347-D5347)/ABS(D5347),"")</x:f>
        <x:v>0.015067800511842774</x:v>
      </x:c>
      <x:c r="J5347" s="119" t="n">
        <x:f>IFERROR(ABS(G5347-D5347)/ABS(D5347),"")</x:f>
        <x:v>0.280732162816981</x:v>
      </x:c>
      <x:c r="K5347" s="120" t="n">
        <x:f>E5347-D5347</x:f>
        <x:v>-31151.56811334376</x:v>
      </x:c>
      <x:c r="L5347" s="77" t="str">
        <x:v>weighted_hybrid</x:v>
      </x:c>
      <x:c r="M5347" s="77" t="str">
        <x:v>是</x:v>
      </x:c>
      <x:c r="N5347" s="77" t="str">
        <x:v>是</x:v>
      </x:c>
    </x:row>
    <x:row r="5348">
      <x:c r="A5348" s="77" t="str">
        <x:v>6494</x:v>
      </x:c>
      <x:c r="B5348" s="77" t="str">
        <x:v>九齊</x:v>
      </x:c>
      <x:c r="C5348" s="125" t="n">
        <x:v>45748</x:v>
      </x:c>
      <x:c r="D5348" s="120" t="n">
        <x:v>116373</x:v>
      </x:c>
      <x:c r="E5348" s="120" t="n">
        <x:v>132810.6470126458</x:v>
      </x:c>
      <x:c r="F5348" s="120" t="n">
        <x:v>132886.9358658619</x:v>
      </x:c>
      <x:c r="G5348" s="120" t="n">
        <x:v>132802.17047339954</x:v>
      </x:c>
      <x:c r="H5348" s="119" t="n">
        <x:v>0.14124966283111878</x:v>
      </x:c>
      <x:c r="I5348" s="119" t="n">
        <x:f>IFERROR(ABS(F5348-D5348)/ABS(D5348),"")</x:f>
        <x:v>0.141905217411787</x:v>
      </x:c>
      <x:c r="J5348" s="119" t="n">
        <x:f>IFERROR(ABS(G5348-D5348)/ABS(D5348),"")</x:f>
        <x:v>0.14117682343326668</x:v>
      </x:c>
      <x:c r="K5348" s="120" t="n">
        <x:f>E5348-D5348</x:f>
        <x:v>16437.647012645786</x:v>
      </x:c>
      <x:c r="L5348" s="77" t="str">
        <x:v>weighted_hybrid</x:v>
      </x:c>
      <x:c r="M5348" s="77" t="str">
        <x:v>是</x:v>
      </x:c>
      <x:c r="N5348" s="77" t="str">
        <x:v>是</x:v>
      </x:c>
    </x:row>
    <x:row r="5349">
      <x:c r="A5349" s="77" t="str">
        <x:v>6494</x:v>
      </x:c>
      <x:c r="B5349" s="77" t="str">
        <x:v>九齊</x:v>
      </x:c>
      <x:c r="C5349" s="125" t="n">
        <x:v>45778</x:v>
      </x:c>
      <x:c r="D5349" s="120" t="n">
        <x:v>87881</x:v>
      </x:c>
      <x:c r="E5349" s="120" t="n">
        <x:v>130888.98690569235</x:v>
      </x:c>
      <x:c r="F5349" s="120" t="n">
        <x:v>123467.24791627927</x:v>
      </x:c>
      <x:c r="G5349" s="120" t="n">
        <x:v>131713.62457118268</x:v>
      </x:c>
      <x:c r="H5349" s="119" t="n">
        <x:v>0.48938891120597566</x:v>
      </x:c>
      <x:c r="I5349" s="119" t="n">
        <x:f>IFERROR(ABS(F5349-D5349)/ABS(D5349),"")</x:f>
        <x:v>0.4049367658114868</x:v>
      </x:c>
      <x:c r="J5349" s="119" t="n">
        <x:f>IFERROR(ABS(G5349-D5349)/ABS(D5349),"")</x:f>
        <x:v>0.4987724829164743</x:v>
      </x:c>
      <x:c r="K5349" s="120" t="n">
        <x:f>E5349-D5349</x:f>
        <x:v>43007.98690569235</x:v>
      </x:c>
      <x:c r="L5349" s="77" t="str">
        <x:v>weighted_hybrid</x:v>
      </x:c>
      <x:c r="M5349" s="77" t="str">
        <x:v>是</x:v>
      </x:c>
      <x:c r="N5349" s="77" t="str">
        <x:v>是</x:v>
      </x:c>
    </x:row>
    <x:row r="5350">
      <x:c r="A5350" s="77" t="str">
        <x:v>6494</x:v>
      </x:c>
      <x:c r="B5350" s="77" t="str">
        <x:v>九齊</x:v>
      </x:c>
      <x:c r="C5350" s="125" t="n">
        <x:v>45809</x:v>
      </x:c>
      <x:c r="D5350" s="120" t="n">
        <x:v>89170</x:v>
      </x:c>
      <x:c r="E5350" s="120" t="n">
        <x:v>94959.03052320277</x:v>
      </x:c>
      <x:c r="F5350" s="120" t="n">
        <x:v>96725.70768018998</x:v>
      </x:c>
      <x:c r="G5350" s="120" t="n">
        <x:v>94762.7330613153</x:v>
      </x:c>
      <x:c r="H5350" s="119" t="n">
        <x:v>0.06492127983854183</x:v>
      </x:c>
      <x:c r="I5350" s="119" t="n">
        <x:f>IFERROR(ABS(F5350-D5350)/ABS(D5350),"")</x:f>
        <x:v>0.08473374094639433</x:v>
      </x:c>
      <x:c r="J5350" s="119" t="n">
        <x:f>IFERROR(ABS(G5350-D5350)/ABS(D5350),"")</x:f>
        <x:v>0.06271989527100261</x:v>
      </x:c>
      <x:c r="K5350" s="120" t="n">
        <x:f>E5350-D5350</x:f>
        <x:v>5789.030523202775</x:v>
      </x:c>
      <x:c r="L5350" s="77" t="str">
        <x:v>weighted_hybrid</x:v>
      </x:c>
      <x:c r="M5350" s="77" t="str">
        <x:v>是</x:v>
      </x:c>
      <x:c r="N5350" s="77" t="str">
        <x:v>是</x:v>
      </x:c>
    </x:row>
    <x:row r="5351">
      <x:c r="A5351" s="77" t="str">
        <x:v>6494</x:v>
      </x:c>
      <x:c r="B5351" s="77" t="str">
        <x:v>九齊</x:v>
      </x:c>
      <x:c r="C5351" s="125" t="n">
        <x:v>45839</x:v>
      </x:c>
      <x:c r="D5351" s="120" t="n">
        <x:v>86523</x:v>
      </x:c>
      <x:c r="E5351" s="120" t="n">
        <x:v>87048.60772844056</x:v>
      </x:c>
      <x:c r="F5351" s="120" t="n">
        <x:v>88403.0606097829</x:v>
      </x:c>
      <x:c r="G5351" s="120" t="n">
        <x:v>86898.11296384697</x:v>
      </x:c>
      <x:c r="H5351" s="119" t="n">
        <x:v>0.006074774666164626</x:v>
      </x:c>
      <x:c r="I5351" s="119" t="n">
        <x:f>IFERROR(ABS(F5351-D5351)/ABS(D5351),"")</x:f>
        <x:v>0.021729027076995717</x:v>
      </x:c>
      <x:c r="J5351" s="119" t="n">
        <x:f>IFERROR(ABS(G5351-D5351)/ABS(D5351),"")</x:f>
        <x:v>0.0043354132871834304</x:v>
      </x:c>
      <x:c r="K5351" s="120" t="n">
        <x:f>E5351-D5351</x:f>
        <x:v>525.6077284405619</x:v>
      </x:c>
      <x:c r="L5351" s="77" t="str">
        <x:v>weighted_hybrid</x:v>
      </x:c>
      <x:c r="M5351" s="77" t="str">
        <x:v>是</x:v>
      </x:c>
      <x:c r="N5351" s="77" t="str">
        <x:v>是</x:v>
      </x:c>
    </x:row>
    <x:row r="5352">
      <x:c r="A5352" s="77" t="str">
        <x:v>6494</x:v>
      </x:c>
      <x:c r="B5352" s="77" t="str">
        <x:v>九齊</x:v>
      </x:c>
      <x:c r="C5352" s="125" t="n">
        <x:v>45870</x:v>
      </x:c>
      <x:c r="D5352" s="120" t="n">
        <x:v>94954</x:v>
      </x:c>
      <x:c r="E5352" s="120" t="n">
        <x:v>84185.64266185423</x:v>
      </x:c>
      <x:c r="F5352" s="120" t="n">
        <x:v>83462.044144418</x:v>
      </x:c>
      <x:c r="G5352" s="120" t="n">
        <x:v>84266.04249712492</x:v>
      </x:c>
      <x:c r="H5352" s="119" t="n">
        <x:v>0.1134060422746358</x:v>
      </x:c>
      <x:c r="I5352" s="119" t="n">
        <x:f>IFERROR(ABS(F5352-D5352)/ABS(D5352),"")</x:f>
        <x:v>0.12102655870823764</x:v>
      </x:c>
      <x:c r="J5352" s="119" t="n">
        <x:f>IFERROR(ABS(G5352-D5352)/ABS(D5352),"")</x:f>
        <x:v>0.11255931822645791</x:v>
      </x:c>
      <x:c r="K5352" s="120" t="n">
        <x:f>E5352-D5352</x:f>
        <x:v>-10768.357338145768</x:v>
      </x:c>
      <x:c r="L5352" s="77" t="str">
        <x:v>weighted_hybrid</x:v>
      </x:c>
      <x:c r="M5352" s="77" t="str">
        <x:v>是</x:v>
      </x:c>
      <x:c r="N5352" s="77" t="str">
        <x:v>是</x:v>
      </x:c>
    </x:row>
    <x:row r="5353">
      <x:c r="A5353" s="77" t="str">
        <x:v>6494</x:v>
      </x:c>
      <x:c r="B5353" s="77" t="str">
        <x:v>九齊</x:v>
      </x:c>
      <x:c r="C5353" s="125" t="n">
        <x:v>45901</x:v>
      </x:c>
      <x:c r="D5353" s="120" t="n">
        <x:v>98869</x:v>
      </x:c>
      <x:c r="E5353" s="120" t="n">
        <x:v>83128.56872439408</x:v>
      </x:c>
      <x:c r="F5353" s="120" t="n">
        <x:v>86262.61217038601</x:v>
      </x:c>
      <x:c r="G5353" s="120" t="n">
        <x:v>82780.34167483942</x:v>
      </x:c>
      <x:c r="H5353" s="119" t="n">
        <x:v>0.15920492040584938</x:v>
      </x:c>
      <x:c r="I5353" s="119" t="n">
        <x:f>IFERROR(ABS(F5353-D5353)/ABS(D5353),"")</x:f>
        <x:v>0.12750597082618403</x:v>
      </x:c>
      <x:c r="J5353" s="119" t="n">
        <x:f>IFERROR(ABS(G5353-D5353)/ABS(D5353),"")</x:f>
        <x:v>0.16272702591470103</x:v>
      </x:c>
      <x:c r="K5353" s="120" t="n">
        <x:f>E5353-D5353</x:f>
        <x:v>-15740.431275605923</x:v>
      </x:c>
      <x:c r="L5353" s="77" t="str">
        <x:v>weighted_hybrid</x:v>
      </x:c>
      <x:c r="M5353" s="77" t="str">
        <x:v>是</x:v>
      </x:c>
      <x:c r="N5353" s="77" t="str">
        <x:v>是</x:v>
      </x:c>
    </x:row>
    <x:row r="5354">
      <x:c r="A5354" s="77" t="str">
        <x:v>6494</x:v>
      </x:c>
      <x:c r="B5354" s="77" t="str">
        <x:v>九齊</x:v>
      </x:c>
      <x:c r="C5354" s="125" t="n">
        <x:v>45931</x:v>
      </x:c>
      <x:c r="D5354" s="120" t="n">
        <x:v>109333</x:v>
      </x:c>
      <x:c r="E5354" s="120" t="n">
        <x:v>90239.6197786972</x:v>
      </x:c>
      <x:c r="F5354" s="120" t="n">
        <x:v>93345.84969310983</x:v>
      </x:c>
      <x:c r="G5354" s="120" t="n">
        <x:v>89894.48312154025</x:v>
      </x:c>
      <x:c r="H5354" s="119" t="n">
        <x:v>0.17463510761895124</x:v>
      </x:c>
      <x:c r="I5354" s="119" t="n">
        <x:f>IFERROR(ABS(F5354-D5354)/ABS(D5354),"")</x:f>
        <x:v>0.1462243815397928</x:v>
      </x:c>
      <x:c r="J5354" s="119" t="n">
        <x:f>IFERROR(ABS(G5354-D5354)/ABS(D5354),"")</x:f>
        <x:v>0.17779185496107988</x:v>
      </x:c>
      <x:c r="K5354" s="120" t="n">
        <x:f>E5354-D5354</x:f>
        <x:v>-19093.380221302796</x:v>
      </x:c>
      <x:c r="L5354" s="77" t="str">
        <x:v>weighted_hybrid</x:v>
      </x:c>
      <x:c r="M5354" s="77" t="str">
        <x:v>是</x:v>
      </x:c>
      <x:c r="N5354" s="77" t="str">
        <x:v>是</x:v>
      </x:c>
    </x:row>
    <x:row r="5355">
      <x:c r="A5355" s="77" t="str">
        <x:v>6494</x:v>
      </x:c>
      <x:c r="B5355" s="77" t="str">
        <x:v>九齊</x:v>
      </x:c>
      <x:c r="C5355" s="125" t="n">
        <x:v>45962</x:v>
      </x:c>
      <x:c r="D5355" s="120" t="n">
        <x:v>107283</x:v>
      </x:c>
      <x:c r="E5355" s="120" t="n">
        <x:v>107461.02761894386</x:v>
      </x:c>
      <x:c r="F5355" s="120" t="n">
        <x:v>113989.99598410491</x:v>
      </x:c>
      <x:c r="G5355" s="120" t="n">
        <x:v>106735.58668948153</x:v>
      </x:c>
      <x:c r="H5355" s="119" t="n">
        <x:v>0.0016594205880135634</x:v>
      </x:c>
      <x:c r="I5355" s="119" t="n">
        <x:f>IFERROR(ABS(F5355-D5355)/ABS(D5355),"")</x:f>
        <x:v>0.0625168571358455</x:v>
      </x:c>
      <x:c r="J5355" s="119" t="n">
        <x:f>IFERROR(ABS(G5355-D5355)/ABS(D5355),"")</x:f>
        <x:v>0.005102516806189925</x:v>
      </x:c>
      <x:c r="K5355" s="120" t="n">
        <x:f>E5355-D5355</x:f>
        <x:v>178.02761894385912</x:v>
      </x:c>
      <x:c r="L5355" s="77" t="str">
        <x:v>weighted_hybrid</x:v>
      </x:c>
      <x:c r="M5355" s="77" t="str">
        <x:v>是</x:v>
      </x:c>
      <x:c r="N5355" s="77" t="str">
        <x:v>是</x:v>
      </x:c>
    </x:row>
    <x:row r="5356">
      <x:c r="A5356" s="77" t="str">
        <x:v>6494</x:v>
      </x:c>
      <x:c r="B5356" s="77" t="str">
        <x:v>九齊</x:v>
      </x:c>
      <x:c r="C5356" s="125" t="n">
        <x:v>45992</x:v>
      </x:c>
      <x:c r="D5356" s="120" t="n">
        <x:v>113928</x:v>
      </x:c>
      <x:c r="E5356" s="120" t="n">
        <x:v>108531.59034248666</x:v>
      </x:c>
      <x:c r="F5356" s="120" t="n">
        <x:v>107789.76194566285</x:v>
      </x:c>
      <x:c r="G5356" s="120" t="n">
        <x:v>108614.01571991152</x:v>
      </x:c>
      <x:c r="H5356" s="119" t="n">
        <x:v>0.04736684272095836</x:v>
      </x:c>
      <x:c r="I5356" s="119" t="n">
        <x:f>IFERROR(ABS(F5356-D5356)/ABS(D5356),"")</x:f>
        <x:v>0.05387822180971451</x:v>
      </x:c>
      <x:c r="J5356" s="119" t="n">
        <x:f>IFERROR(ABS(G5356-D5356)/ABS(D5356),"")</x:f>
        <x:v>0.04664335615554104</x:v>
      </x:c>
      <x:c r="K5356" s="120" t="n">
        <x:f>E5356-D5356</x:f>
        <x:v>-5396.409657513344</x:v>
      </x:c>
      <x:c r="L5356" s="77" t="str">
        <x:v>weighted_hybrid</x:v>
      </x:c>
      <x:c r="M5356" s="77" t="str">
        <x:v>是</x:v>
      </x:c>
      <x:c r="N5356" s="77" t="str">
        <x:v>是</x:v>
      </x:c>
    </x:row>
    <x:row r="5357">
      <x:c r="A5357" s="77" t="str">
        <x:v>6499</x:v>
      </x:c>
      <x:c r="B5357" s="77" t="str">
        <x:v>益安</x:v>
      </x:c>
      <x:c r="C5357" s="125" t="n">
        <x:v>45658</x:v>
      </x:c>
      <x:c r="D5357" s="120" t="n">
        <x:v>26957</x:v>
      </x:c>
      <x:c r="E5357" s="120" t="n">
        <x:v>23686.467678682766</x:v>
      </x:c>
      <x:c r="F5357" s="120" t="n">
        <x:v>28561.61015133984</x:v>
      </x:c>
      <x:c r="G5357" s="120" t="n">
        <x:v>23144.78518172087</x:v>
      </x:c>
      <x:c r="H5357" s="119" t="n">
        <x:v>0.12132404649320155</x:v>
      </x:c>
      <x:c r="I5357" s="119" t="n">
        <x:f>IFERROR(ABS(F5357-D5357)/ABS(D5357),"")</x:f>
        <x:v>0.059524804367690726</x:v>
      </x:c>
      <x:c r="J5357" s="119" t="n">
        <x:f>IFERROR(ABS(G5357-D5357)/ABS(D5357),"")</x:f>
        <x:v>0.14141836325552293</x:v>
      </x:c>
      <x:c r="K5357" s="120" t="n">
        <x:f>E5357-D5357</x:f>
        <x:v>-3270.532321317234</x:v>
      </x:c>
      <x:c r="L5357" s="77" t="str">
        <x:v>weighted_hybrid</x:v>
      </x:c>
      <x:c r="M5357" s="77" t="str">
        <x:v>是</x:v>
      </x:c>
      <x:c r="N5357" s="77" t="str">
        <x:v>是</x:v>
      </x:c>
    </x:row>
    <x:row r="5358">
      <x:c r="A5358" s="77" t="str">
        <x:v>6499</x:v>
      </x:c>
      <x:c r="B5358" s="77" t="str">
        <x:v>益安</x:v>
      </x:c>
      <x:c r="C5358" s="125" t="n">
        <x:v>45689</x:v>
      </x:c>
      <x:c r="D5358" s="120" t="n">
        <x:v>36210</x:v>
      </x:c>
      <x:c r="E5358" s="120" t="n">
        <x:v>23633.50460515789</x:v>
      </x:c>
      <x:c r="F5358" s="120" t="n">
        <x:v>12769.646936773355</x:v>
      </x:c>
      <x:c r="G5358" s="120" t="n">
        <x:v>24840.59990164506</x:v>
      </x:c>
      <x:c r="H5358" s="119" t="n">
        <x:v>0.3473210548147503</x:v>
      </x:c>
      <x:c r="I5358" s="119" t="n">
        <x:f>IFERROR(ABS(F5358-D5358)/ABS(D5358),"")</x:f>
        <x:v>0.6473447407684796</x:v>
      </x:c>
      <x:c r="J5358" s="119" t="n">
        <x:f>IFERROR(ABS(G5358-D5358)/ABS(D5358),"")</x:f>
        <x:v>0.3139850897087805</x:v>
      </x:c>
      <x:c r="K5358" s="120" t="n">
        <x:f>E5358-D5358</x:f>
        <x:v>-12576.49539484211</x:v>
      </x:c>
      <x:c r="L5358" s="77" t="str">
        <x:v>weighted_hybrid</x:v>
      </x:c>
      <x:c r="M5358" s="77" t="str">
        <x:v>是</x:v>
      </x:c>
      <x:c r="N5358" s="77" t="str">
        <x:v>是</x:v>
      </x:c>
    </x:row>
    <x:row r="5359">
      <x:c r="A5359" s="77" t="str">
        <x:v>6499</x:v>
      </x:c>
      <x:c r="B5359" s="77" t="str">
        <x:v>益安</x:v>
      </x:c>
      <x:c r="C5359" s="125" t="n">
        <x:v>45717</x:v>
      </x:c>
      <x:c r="D5359" s="120" t="n">
        <x:v>38712</x:v>
      </x:c>
      <x:c r="E5359" s="120" t="n">
        <x:v>34954.05155090048</x:v>
      </x:c>
      <x:c r="F5359" s="120" t="n">
        <x:v>26599.92469338168</x:v>
      </x:c>
      <x:c r="G5359" s="120" t="n">
        <x:v>35882.28786840257</x:v>
      </x:c>
      <x:c r="H5359" s="119" t="n">
        <x:v>0.09707451046444299</x:v>
      </x:c>
      <x:c r="I5359" s="119" t="n">
        <x:f>IFERROR(ABS(F5359-D5359)/ABS(D5359),"")</x:f>
        <x:v>0.3128765061639368</x:v>
      </x:c>
      <x:c r="J5359" s="119" t="n">
        <x:f>IFERROR(ABS(G5359-D5359)/ABS(D5359),"")</x:f>
        <x:v>0.07309651094227705</x:v>
      </x:c>
      <x:c r="K5359" s="120" t="n">
        <x:f>E5359-D5359</x:f>
        <x:v>-3757.9484490995164</x:v>
      </x:c>
      <x:c r="L5359" s="77" t="str">
        <x:v>weighted_hybrid</x:v>
      </x:c>
      <x:c r="M5359" s="77" t="str">
        <x:v>是</x:v>
      </x:c>
      <x:c r="N5359" s="77" t="str">
        <x:v>是</x:v>
      </x:c>
    </x:row>
    <x:row r="5360">
      <x:c r="A5360" s="77" t="str">
        <x:v>6499</x:v>
      </x:c>
      <x:c r="B5360" s="77" t="str">
        <x:v>益安</x:v>
      </x:c>
      <x:c r="C5360" s="125" t="n">
        <x:v>45748</x:v>
      </x:c>
      <x:c r="D5360" s="120" t="n">
        <x:v>35914</x:v>
      </x:c>
      <x:c r="E5360" s="120" t="n">
        <x:v>39404.88319073616</x:v>
      </x:c>
      <x:c r="F5360" s="120" t="n">
        <x:v>33412.90551299243</x:v>
      </x:c>
      <x:c r="G5360" s="120" t="n">
        <x:v>40070.65848826324</x:v>
      </x:c>
      <x:c r="H5360" s="119" t="n">
        <x:v>0.09720118034015038</x:v>
      </x:c>
      <x:c r="I5360" s="119" t="n">
        <x:f>IFERROR(ABS(F5360-D5360)/ABS(D5360),"")</x:f>
        <x:v>0.06964121197882633</x:v>
      </x:c>
      <x:c r="J5360" s="119" t="n">
        <x:f>IFERROR(ABS(G5360-D5360)/ABS(D5360),"")</x:f>
        <x:v>0.11573922393114768</x:v>
      </x:c>
      <x:c r="K5360" s="120" t="n">
        <x:f>E5360-D5360</x:f>
        <x:v>3490.88319073616</x:v>
      </x:c>
      <x:c r="L5360" s="77" t="str">
        <x:v>weighted_hybrid</x:v>
      </x:c>
      <x:c r="M5360" s="77" t="str">
        <x:v>是</x:v>
      </x:c>
      <x:c r="N5360" s="77" t="str">
        <x:v>是</x:v>
      </x:c>
    </x:row>
    <x:row r="5361">
      <x:c r="A5361" s="77" t="str">
        <x:v>6499</x:v>
      </x:c>
      <x:c r="B5361" s="77" t="str">
        <x:v>益安</x:v>
      </x:c>
      <x:c r="C5361" s="125" t="n">
        <x:v>45778</x:v>
      </x:c>
      <x:c r="D5361" s="120" t="n">
        <x:v>35221</x:v>
      </x:c>
      <x:c r="E5361" s="120" t="n">
        <x:v>39496.2256063269</x:v>
      </x:c>
      <x:c r="F5361" s="120" t="n">
        <x:v>47997.45999215365</x:v>
      </x:c>
      <x:c r="G5361" s="120" t="n">
        <x:v>38551.644007901705</x:v>
      </x:c>
      <x:c r="H5361" s="119" t="n">
        <x:v>0.12138285699800976</x:v>
      </x:c>
      <x:c r="I5361" s="119" t="n">
        <x:f>IFERROR(ABS(F5361-D5361)/ABS(D5361),"")</x:f>
        <x:v>0.3627511993456645</x:v>
      </x:c>
      <x:c r="J5361" s="119" t="n">
        <x:f>IFERROR(ABS(G5361-D5361)/ABS(D5361),"")</x:f>
        <x:v>0.09456415229271471</x:v>
      </x:c>
      <x:c r="K5361" s="120" t="n">
        <x:f>E5361-D5361</x:f>
        <x:v>4275.2256063269015</x:v>
      </x:c>
      <x:c r="L5361" s="77" t="str">
        <x:v>weighted_hybrid</x:v>
      </x:c>
      <x:c r="M5361" s="77" t="str">
        <x:v>是</x:v>
      </x:c>
      <x:c r="N5361" s="77" t="str">
        <x:v>是</x:v>
      </x:c>
    </x:row>
    <x:row r="5362">
      <x:c r="A5362" s="77" t="str">
        <x:v>6499</x:v>
      </x:c>
      <x:c r="B5362" s="77" t="str">
        <x:v>益安</x:v>
      </x:c>
      <x:c r="C5362" s="125" t="n">
        <x:v>45809</x:v>
      </x:c>
      <x:c r="D5362" s="120" t="n">
        <x:v>39246</x:v>
      </x:c>
      <x:c r="E5362" s="120" t="n">
        <x:v>35691.429472550415</x:v>
      </x:c>
      <x:c r="F5362" s="120" t="n">
        <x:v>26500.477283783748</x:v>
      </x:c>
      <x:c r="G5362" s="120" t="n">
        <x:v>36712.646382413375</x:v>
      </x:c>
      <x:c r="H5362" s="119" t="n">
        <x:v>0.09057153665213231</x:v>
      </x:c>
      <x:c r="I5362" s="119" t="n">
        <x:f>IFERROR(ABS(F5362-D5362)/ABS(D5362),"")</x:f>
        <x:v>0.3247597899458863</x:v>
      </x:c>
      <x:c r="J5362" s="119" t="n">
        <x:f>IFERROR(ABS(G5362-D5362)/ABS(D5362),"")</x:f>
        <x:v>0.06455061961949306</x:v>
      </x:c>
      <x:c r="K5362" s="120" t="n">
        <x:f>E5362-D5362</x:f>
        <x:v>-3554.570527449585</x:v>
      </x:c>
      <x:c r="L5362" s="77" t="str">
        <x:v>weighted_hybrid</x:v>
      </x:c>
      <x:c r="M5362" s="77" t="str">
        <x:v>是</x:v>
      </x:c>
      <x:c r="N5362" s="77" t="str">
        <x:v>是</x:v>
      </x:c>
    </x:row>
    <x:row r="5363">
      <x:c r="A5363" s="77" t="str">
        <x:v>6499</x:v>
      </x:c>
      <x:c r="B5363" s="77" t="str">
        <x:v>益安</x:v>
      </x:c>
      <x:c r="C5363" s="125" t="n">
        <x:v>45839</x:v>
      </x:c>
      <x:c r="D5363" s="120" t="n">
        <x:v>25140</x:v>
      </x:c>
      <x:c r="E5363" s="120" t="n">
        <x:v>34514.62382653032</x:v>
      </x:c>
      <x:c r="F5363" s="120" t="n">
        <x:v>33543.04664143822</x:v>
      </x:c>
      <x:c r="G5363" s="120" t="n">
        <x:v>34622.576847096105</x:v>
      </x:c>
      <x:c r="H5363" s="119" t="n">
        <x:v>0.37289673136556556</x:v>
      </x:c>
      <x:c r="I5363" s="119" t="n">
        <x:f>IFERROR(ABS(F5363-D5363)/ABS(D5363),"")</x:f>
        <x:v>0.3342500652918941</x:v>
      </x:c>
      <x:c r="J5363" s="119" t="n">
        <x:f>IFERROR(ABS(G5363-D5363)/ABS(D5363),"")</x:f>
        <x:v>0.37719080537375116</x:v>
      </x:c>
      <x:c r="K5363" s="120" t="n">
        <x:f>E5363-D5363</x:f>
        <x:v>9374.623826530318</x:v>
      </x:c>
      <x:c r="L5363" s="77" t="str">
        <x:v>weighted_hybrid</x:v>
      </x:c>
      <x:c r="M5363" s="77" t="str">
        <x:v>是</x:v>
      </x:c>
      <x:c r="N5363" s="77" t="str">
        <x:v>是</x:v>
      </x:c>
    </x:row>
    <x:row r="5364">
      <x:c r="A5364" s="77" t="str">
        <x:v>6499</x:v>
      </x:c>
      <x:c r="B5364" s="77" t="str">
        <x:v>益安</x:v>
      </x:c>
      <x:c r="C5364" s="125" t="n">
        <x:v>45870</x:v>
      </x:c>
      <x:c r="D5364" s="120" t="n">
        <x:v>29395</x:v>
      </x:c>
      <x:c r="E5364" s="120" t="n">
        <x:v>50856.416849285335</x:v>
      </x:c>
      <x:c r="F5364" s="120" t="n">
        <x:v>40076.42262278259</x:v>
      </x:c>
      <x:c r="G5364" s="120" t="n">
        <x:v>52054.19398556341</x:v>
      </x:c>
      <x:c r="H5364" s="119" t="n">
        <x:v>0.7301043323451382</x:v>
      </x:c>
      <x:c r="I5364" s="119" t="n">
        <x:f>IFERROR(ABS(F5364-D5364)/ABS(D5364),"")</x:f>
        <x:v>0.3633754932057354</x:v>
      </x:c>
      <x:c r="J5364" s="119" t="n">
        <x:f>IFERROR(ABS(G5364-D5364)/ABS(D5364),"")</x:f>
        <x:v>0.7708519811384049</x:v>
      </x:c>
      <x:c r="K5364" s="120" t="n">
        <x:f>E5364-D5364</x:f>
        <x:v>21461.416849285335</x:v>
      </x:c>
      <x:c r="L5364" s="77" t="str">
        <x:v>weighted_hybrid</x:v>
      </x:c>
      <x:c r="M5364" s="77" t="str">
        <x:v>是</x:v>
      </x:c>
      <x:c r="N5364" s="77" t="str">
        <x:v>是</x:v>
      </x:c>
    </x:row>
    <x:row r="5365">
      <x:c r="A5365" s="77" t="str">
        <x:v>6499</x:v>
      </x:c>
      <x:c r="B5365" s="77" t="str">
        <x:v>益安</x:v>
      </x:c>
      <x:c r="C5365" s="125" t="n">
        <x:v>45901</x:v>
      </x:c>
      <x:c r="D5365" s="120" t="n">
        <x:v>37760</x:v>
      </x:c>
      <x:c r="E5365" s="120" t="n">
        <x:v>31256.41194018689</x:v>
      </x:c>
      <x:c r="F5365" s="120" t="n">
        <x:v>28128.809467562187</x:v>
      </x:c>
      <x:c r="G5365" s="120" t="n">
        <x:v>31603.92332603408</x:v>
      </x:c>
      <x:c r="H5365" s="119" t="n">
        <x:v>0.17223485327894894</x:v>
      </x:c>
      <x:c r="I5365" s="119" t="n">
        <x:f>IFERROR(ABS(F5365-D5365)/ABS(D5365),"")</x:f>
        <x:v>0.2550633085921031</x:v>
      </x:c>
      <x:c r="J5365" s="119" t="n">
        <x:f>IFERROR(ABS(G5365-D5365)/ABS(D5365),"")</x:f>
        <x:v>0.16303169157748726</x:v>
      </x:c>
      <x:c r="K5365" s="120" t="n">
        <x:f>E5365-D5365</x:f>
        <x:v>-6503.588059813112</x:v>
      </x:c>
      <x:c r="L5365" s="77" t="str">
        <x:v>weighted_hybrid</x:v>
      </x:c>
      <x:c r="M5365" s="77" t="str">
        <x:v>是</x:v>
      </x:c>
      <x:c r="N5365" s="77" t="str">
        <x:v>是</x:v>
      </x:c>
    </x:row>
    <x:row r="5366">
      <x:c r="A5366" s="77" t="str">
        <x:v>6499</x:v>
      </x:c>
      <x:c r="B5366" s="77" t="str">
        <x:v>益安</x:v>
      </x:c>
      <x:c r="C5366" s="125" t="n">
        <x:v>45931</x:v>
      </x:c>
      <x:c r="D5366" s="120" t="n">
        <x:v>36966</x:v>
      </x:c>
      <x:c r="E5366" s="120" t="n">
        <x:v>38361.65413142565</x:v>
      </x:c>
      <x:c r="F5366" s="120" t="n">
        <x:v>31266.3532074977</x:v>
      </x:c>
      <x:c r="G5366" s="120" t="n">
        <x:v>39150.02090075097</x:v>
      </x:c>
      <x:c r="H5366" s="119" t="n">
        <x:v>0.03775507578384587</x:v>
      </x:c>
      <x:c r="I5366" s="119" t="n">
        <x:f>IFERROR(ABS(F5366-D5366)/ABS(D5366),"")</x:f>
        <x:v>0.15418619251480548</x:v>
      </x:c>
      <x:c r="J5366" s="119" t="n">
        <x:f>IFERROR(ABS(G5366-D5366)/ABS(D5366),"")</x:f>
        <x:v>0.05908188337258479</x:v>
      </x:c>
      <x:c r="K5366" s="120" t="n">
        <x:f>E5366-D5366</x:f>
        <x:v>1395.6541314256465</x:v>
      </x:c>
      <x:c r="L5366" s="77" t="str">
        <x:v>weighted_hybrid</x:v>
      </x:c>
      <x:c r="M5366" s="77" t="str">
        <x:v>是</x:v>
      </x:c>
      <x:c r="N5366" s="77" t="str">
        <x:v>是</x:v>
      </x:c>
    </x:row>
    <x:row r="5367">
      <x:c r="A5367" s="77" t="str">
        <x:v>6499</x:v>
      </x:c>
      <x:c r="B5367" s="77" t="str">
        <x:v>益安</x:v>
      </x:c>
      <x:c r="C5367" s="125" t="n">
        <x:v>45962</x:v>
      </x:c>
      <x:c r="D5367" s="120" t="n">
        <x:v>41666</x:v>
      </x:c>
      <x:c r="E5367" s="120" t="n">
        <x:v>34125.42090210052</x:v>
      </x:c>
      <x:c r="F5367" s="120" t="n">
        <x:v>31784.242099307867</x:v>
      </x:c>
      <x:c r="G5367" s="120" t="n">
        <x:v>34385.55188018859</x:v>
      </x:c>
      <x:c r="H5367" s="119" t="n">
        <x:v>0.1809767939782911</x:v>
      </x:c>
      <x:c r="I5367" s="119" t="n">
        <x:f>IFERROR(ABS(F5367-D5367)/ABS(D5367),"")</x:f>
        <x:v>0.23716598427235955</x:v>
      </x:c>
      <x:c r="J5367" s="119" t="n">
        <x:f>IFERROR(ABS(G5367-D5367)/ABS(D5367),"")</x:f>
        <x:v>0.1747335506122836</x:v>
      </x:c>
      <x:c r="K5367" s="120" t="n">
        <x:f>E5367-D5367</x:f>
        <x:v>-7540.579097899477</x:v>
      </x:c>
      <x:c r="L5367" s="77" t="str">
        <x:v>weighted_hybrid</x:v>
      </x:c>
      <x:c r="M5367" s="77" t="str">
        <x:v>是</x:v>
      </x:c>
      <x:c r="N5367" s="77" t="str">
        <x:v>是</x:v>
      </x:c>
    </x:row>
    <x:row r="5368">
      <x:c r="A5368" s="77" t="str">
        <x:v>6499</x:v>
      </x:c>
      <x:c r="B5368" s="77" t="str">
        <x:v>益安</x:v>
      </x:c>
      <x:c r="C5368" s="125" t="n">
        <x:v>45992</x:v>
      </x:c>
      <x:c r="D5368" s="120" t="n">
        <x:v>36238</x:v>
      </x:c>
      <x:c r="E5368" s="120" t="n">
        <x:v>40952.66138611261</x:v>
      </x:c>
      <x:c r="F5368" s="120" t="n">
        <x:v>49618.89482184421</x:v>
      </x:c>
      <x:c r="G5368" s="120" t="n">
        <x:v>39989.746559920204</x:v>
      </x:c>
      <x:c r="H5368" s="119" t="n">
        <x:v>0.13010269292214277</x:v>
      </x:c>
      <x:c r="I5368" s="119" t="n">
        <x:f>IFERROR(ABS(F5368-D5368)/ABS(D5368),"")</x:f>
        <x:v>0.3692503676208458</x:v>
      </x:c>
      <x:c r="J5368" s="119" t="n">
        <x:f>IFERROR(ABS(G5368-D5368)/ABS(D5368),"")</x:f>
        <x:v>0.10353072906673116</x:v>
      </x:c>
      <x:c r="K5368" s="120" t="n">
        <x:f>E5368-D5368</x:f>
        <x:v>4714.66138611261</x:v>
      </x:c>
      <x:c r="L5368" s="77" t="str">
        <x:v>weighted_hybrid</x:v>
      </x:c>
      <x:c r="M5368" s="77" t="str">
        <x:v>是</x:v>
      </x:c>
      <x:c r="N5368" s="77" t="str">
        <x:v>是</x:v>
      </x:c>
    </x:row>
    <x:row r="5369">
      <x:c r="A5369" s="77" t="str">
        <x:v>6508</x:v>
      </x:c>
      <x:c r="B5369" s="77" t="str">
        <x:v>惠光</x:v>
      </x:c>
      <x:c r="C5369" s="125" t="n">
        <x:v>45658</x:v>
      </x:c>
      <x:c r="D5369" s="120" t="n">
        <x:v>117174</x:v>
      </x:c>
      <x:c r="E5369" s="120" t="n">
        <x:v>62808.34733352319</x:v>
      </x:c>
      <x:c r="F5369" s="120" t="n">
        <x:v>90448.6415756642</x:v>
      </x:c>
      <x:c r="G5369" s="120" t="n">
        <x:v>59737.20352884085</x:v>
      </x:c>
      <x:c r="H5369" s="119" t="n">
        <x:v>0.4639736858558794</x:v>
      </x:c>
      <x:c r="I5369" s="119" t="n">
        <x:f>IFERROR(ABS(F5369-D5369)/ABS(D5369),"")</x:f>
        <x:v>0.2280826670109052</x:v>
      </x:c>
      <x:c r="J5369" s="119" t="n">
        <x:f>IFERROR(ABS(G5369-D5369)/ABS(D5369),"")</x:f>
        <x:v>0.49018379906087656</x:v>
      </x:c>
      <x:c r="K5369" s="120" t="n">
        <x:f>E5369-D5369</x:f>
        <x:v>-54365.65266647681</x:v>
      </x:c>
      <x:c r="L5369" s="77" t="str">
        <x:v>weighted_hybrid</x:v>
      </x:c>
      <x:c r="M5369" s="77" t="str">
        <x:v>是</x:v>
      </x:c>
      <x:c r="N5369" s="77" t="str">
        <x:v>是</x:v>
      </x:c>
    </x:row>
    <x:row r="5370">
      <x:c r="A5370" s="77" t="str">
        <x:v>6508</x:v>
      </x:c>
      <x:c r="B5370" s="77" t="str">
        <x:v>惠光</x:v>
      </x:c>
      <x:c r="C5370" s="125" t="n">
        <x:v>45689</x:v>
      </x:c>
      <x:c r="D5370" s="120" t="n">
        <x:v>117273</x:v>
      </x:c>
      <x:c r="E5370" s="120" t="n">
        <x:v>111662.67446523433</x:v>
      </x:c>
      <x:c r="F5370" s="120" t="n">
        <x:v>111956.94085569309</x:v>
      </x:c>
      <x:c r="G5370" s="120" t="n">
        <x:v>111629.9781996278</x:v>
      </x:c>
      <x:c r="H5370" s="119" t="n">
        <x:v>0.047839873924651596</x:v>
      </x:c>
      <x:c r="I5370" s="119" t="n">
        <x:f>IFERROR(ABS(F5370-D5370)/ABS(D5370),"")</x:f>
        <x:v>0.04533063146936561</x:v>
      </x:c>
      <x:c r="J5370" s="119" t="n">
        <x:f>IFERROR(ABS(G5370-D5370)/ABS(D5370),"")</x:f>
        <x:v>0.04811867864190561</x:v>
      </x:c>
      <x:c r="K5370" s="120" t="n">
        <x:f>E5370-D5370</x:f>
        <x:v>-5610.325534765667</x:v>
      </x:c>
      <x:c r="L5370" s="77" t="str">
        <x:v>weighted_hybrid</x:v>
      </x:c>
      <x:c r="M5370" s="77" t="str">
        <x:v>是</x:v>
      </x:c>
      <x:c r="N5370" s="77" t="str">
        <x:v>是</x:v>
      </x:c>
    </x:row>
    <x:row r="5371">
      <x:c r="A5371" s="77" t="str">
        <x:v>6508</x:v>
      </x:c>
      <x:c r="B5371" s="77" t="str">
        <x:v>惠光</x:v>
      </x:c>
      <x:c r="C5371" s="125" t="n">
        <x:v>45717</x:v>
      </x:c>
      <x:c r="D5371" s="120" t="n">
        <x:v>200950</x:v>
      </x:c>
      <x:c r="E5371" s="120" t="n">
        <x:v>148197.03513857335</x:v>
      </x:c>
      <x:c r="F5371" s="120" t="n">
        <x:v>176883.5609204594</x:v>
      </x:c>
      <x:c r="G5371" s="120" t="n">
        <x:v>145009.64338503047</x:v>
      </x:c>
      <x:c r="H5371" s="119" t="n">
        <x:v>0.262517864450991</x:v>
      </x:c>
      <x:c r="I5371" s="119" t="n">
        <x:f>IFERROR(ABS(F5371-D5371)/ABS(D5371),"")</x:f>
        <x:v>0.11976331962946309</x:v>
      </x:c>
      <x:c r="J5371" s="119" t="n">
        <x:f>IFERROR(ABS(G5371-D5371)/ABS(D5371),"")</x:f>
        <x:v>0.27837948054227185</x:v>
      </x:c>
      <x:c r="K5371" s="120" t="n">
        <x:f>E5371-D5371</x:f>
        <x:v>-52752.96486142665</x:v>
      </x:c>
      <x:c r="L5371" s="77" t="str">
        <x:v>weighted_hybrid</x:v>
      </x:c>
      <x:c r="M5371" s="77" t="str">
        <x:v>是</x:v>
      </x:c>
      <x:c r="N5371" s="77" t="str">
        <x:v>是</x:v>
      </x:c>
    </x:row>
    <x:row r="5372">
      <x:c r="A5372" s="77" t="str">
        <x:v>6508</x:v>
      </x:c>
      <x:c r="B5372" s="77" t="str">
        <x:v>惠光</x:v>
      </x:c>
      <x:c r="C5372" s="125" t="n">
        <x:v>45748</x:v>
      </x:c>
      <x:c r="D5372" s="120" t="n">
        <x:v>231252</x:v>
      </x:c>
      <x:c r="E5372" s="120" t="n">
        <x:v>166624.2034709377</x:v>
      </x:c>
      <x:c r="F5372" s="120" t="n">
        <x:v>132308.86019980576</x:v>
      </x:c>
      <x:c r="G5372" s="120" t="n">
        <x:v>170437.01938995236</x:v>
      </x:c>
      <x:c r="H5372" s="119" t="n">
        <x:v>0.2794691355277459</x:v>
      </x:c>
      <x:c r="I5372" s="119" t="n">
        <x:f>IFERROR(ABS(F5372-D5372)/ABS(D5372),"")</x:f>
        <x:v>0.4278585257649415</x:v>
      </x:c>
      <x:c r="J5372" s="119" t="n">
        <x:f>IFERROR(ABS(G5372-D5372)/ABS(D5372),"")</x:f>
        <x:v>0.26298142550139086</x:v>
      </x:c>
      <x:c r="K5372" s="120" t="n">
        <x:f>E5372-D5372</x:f>
        <x:v>-64627.796529062296</x:v>
      </x:c>
      <x:c r="L5372" s="77" t="str">
        <x:v>weighted_hybrid</x:v>
      </x:c>
      <x:c r="M5372" s="77" t="str">
        <x:v>是</x:v>
      </x:c>
      <x:c r="N5372" s="77" t="str">
        <x:v>是</x:v>
      </x:c>
    </x:row>
    <x:row r="5373">
      <x:c r="A5373" s="77" t="str">
        <x:v>6508</x:v>
      </x:c>
      <x:c r="B5373" s="77" t="str">
        <x:v>惠光</x:v>
      </x:c>
      <x:c r="C5373" s="125" t="n">
        <x:v>45778</x:v>
      </x:c>
      <x:c r="D5373" s="120" t="n">
        <x:v>174922</x:v>
      </x:c>
      <x:c r="E5373" s="120" t="n">
        <x:v>213238.31060553496</x:v>
      </x:c>
      <x:c r="F5373" s="120" t="n">
        <x:v>248755.2444221501</x:v>
      </x:c>
      <x:c r="G5373" s="120" t="n">
        <x:v>209291.98462591105</x:v>
      </x:c>
      <x:c r="H5373" s="119" t="n">
        <x:v>0.21904797913089813</x:v>
      </x:c>
      <x:c r="I5373" s="119" t="n">
        <x:f>IFERROR(ABS(F5373-D5373)/ABS(D5373),"")</x:f>
        <x:v>0.4220923864473886</x:v>
      </x:c>
      <x:c r="J5373" s="119" t="n">
        <x:f>IFERROR(ABS(G5373-D5373)/ABS(D5373),"")</x:f>
        <x:v>0.1964874894290658</x:v>
      </x:c>
      <x:c r="K5373" s="120" t="n">
        <x:f>E5373-D5373</x:f>
        <x:v>38316.31060553496</x:v>
      </x:c>
      <x:c r="L5373" s="77" t="str">
        <x:v>weighted_hybrid</x:v>
      </x:c>
      <x:c r="M5373" s="77" t="str">
        <x:v>是</x:v>
      </x:c>
      <x:c r="N5373" s="77" t="str">
        <x:v>是</x:v>
      </x:c>
    </x:row>
    <x:row r="5374">
      <x:c r="A5374" s="77" t="str">
        <x:v>6508</x:v>
      </x:c>
      <x:c r="B5374" s="77" t="str">
        <x:v>惠光</x:v>
      </x:c>
      <x:c r="C5374" s="125" t="n">
        <x:v>45809</x:v>
      </x:c>
      <x:c r="D5374" s="120" t="n">
        <x:v>141174</x:v>
      </x:c>
      <x:c r="E5374" s="120" t="n">
        <x:v>156417.36961398175</x:v>
      </x:c>
      <x:c r="F5374" s="120" t="n">
        <x:v>139723.3670036601</x:v>
      </x:c>
      <x:c r="G5374" s="120" t="n">
        <x:v>158272.25879290636</x:v>
      </x:c>
      <x:c r="H5374" s="119" t="n">
        <x:v>0.10797575767479667</x:v>
      </x:c>
      <x:c r="I5374" s="119" t="n">
        <x:f>IFERROR(ABS(F5374-D5374)/ABS(D5374),"")</x:f>
        <x:v>0.010275496878603027</x:v>
      </x:c>
      <x:c r="J5374" s="119" t="n">
        <x:f>IFERROR(ABS(G5374-D5374)/ABS(D5374),"")</x:f>
        <x:v>0.12111478595850765</x:v>
      </x:c>
      <x:c r="K5374" s="120" t="n">
        <x:f>E5374-D5374</x:f>
        <x:v>15243.369613981748</x:v>
      </x:c>
      <x:c r="L5374" s="77" t="str">
        <x:v>weighted_hybrid</x:v>
      </x:c>
      <x:c r="M5374" s="77" t="str">
        <x:v>是</x:v>
      </x:c>
      <x:c r="N5374" s="77" t="str">
        <x:v>是</x:v>
      </x:c>
    </x:row>
    <x:row r="5375">
      <x:c r="A5375" s="77" t="str">
        <x:v>6508</x:v>
      </x:c>
      <x:c r="B5375" s="77" t="str">
        <x:v>惠光</x:v>
      </x:c>
      <x:c r="C5375" s="125" t="n">
        <x:v>45839</x:v>
      </x:c>
      <x:c r="D5375" s="120" t="n">
        <x:v>84163</x:v>
      </x:c>
      <x:c r="E5375" s="120" t="n">
        <x:v>121350.8039319326</x:v>
      </x:c>
      <x:c r="F5375" s="120" t="n">
        <x:v>111302.26827109976</x:v>
      </x:c>
      <x:c r="G5375" s="120" t="n">
        <x:v>122467.30789424737</x:v>
      </x:c>
      <x:c r="H5375" s="119" t="n">
        <x:v>0.4418545433496026</x:v>
      </x:c>
      <x:c r="I5375" s="119" t="n">
        <x:f>IFERROR(ABS(F5375-D5375)/ABS(D5375),"")</x:f>
        <x:v>0.3224607995330461</x:v>
      </x:c>
      <x:c r="J5375" s="119" t="n">
        <x:f>IFERROR(ABS(G5375-D5375)/ABS(D5375),"")</x:f>
        <x:v>0.45512051488477556</x:v>
      </x:c>
      <x:c r="K5375" s="120" t="n">
        <x:f>E5375-D5375</x:f>
        <x:v>37187.803931932605</x:v>
      </x:c>
      <x:c r="L5375" s="77" t="str">
        <x:v>weighted_hybrid</x:v>
      </x:c>
      <x:c r="M5375" s="77" t="str">
        <x:v>是</x:v>
      </x:c>
      <x:c r="N5375" s="77" t="str">
        <x:v>是</x:v>
      </x:c>
    </x:row>
    <x:row r="5376">
      <x:c r="A5376" s="77" t="str">
        <x:v>6508</x:v>
      </x:c>
      <x:c r="B5376" s="77" t="str">
        <x:v>惠光</x:v>
      </x:c>
      <x:c r="C5376" s="125" t="n">
        <x:v>45870</x:v>
      </x:c>
      <x:c r="D5376" s="120" t="n">
        <x:v>86329</x:v>
      </x:c>
      <x:c r="E5376" s="120" t="n">
        <x:v>120672.0281679857</x:v>
      </x:c>
      <x:c r="F5376" s="120" t="n">
        <x:v>138660.3224591767</x:v>
      </x:c>
      <x:c r="G5376" s="120" t="n">
        <x:v>118673.32880229781</x:v>
      </x:c>
      <x:c r="H5376" s="119" t="n">
        <x:v>0.3978156606468939</x:v>
      </x:c>
      <x:c r="I5376" s="119" t="n">
        <x:f>IFERROR(ABS(F5376-D5376)/ABS(D5376),"")</x:f>
        <x:v>0.6061847404600622</x:v>
      </x:c>
      <x:c r="J5376" s="119" t="n">
        <x:f>IFERROR(ABS(G5376-D5376)/ABS(D5376),"")</x:f>
        <x:v>0.3746635406676529</x:v>
      </x:c>
      <x:c r="K5376" s="120" t="n">
        <x:f>E5376-D5376</x:f>
        <x:v>34343.0281679857</x:v>
      </x:c>
      <x:c r="L5376" s="77" t="str">
        <x:v>weighted_hybrid</x:v>
      </x:c>
      <x:c r="M5376" s="77" t="str">
        <x:v>是</x:v>
      </x:c>
      <x:c r="N5376" s="77" t="str">
        <x:v>是</x:v>
      </x:c>
    </x:row>
    <x:row r="5377">
      <x:c r="A5377" s="77" t="str">
        <x:v>6508</x:v>
      </x:c>
      <x:c r="B5377" s="77" t="str">
        <x:v>惠光</x:v>
      </x:c>
      <x:c r="C5377" s="125" t="n">
        <x:v>45901</x:v>
      </x:c>
      <x:c r="D5377" s="120" t="n">
        <x:v>86402</x:v>
      </x:c>
      <x:c r="E5377" s="120" t="n">
        <x:v>80651.93813978462</x:v>
      </x:c>
      <x:c r="F5377" s="120" t="n">
        <x:v>71327.312291408</x:v>
      </x:c>
      <x:c r="G5377" s="120" t="n">
        <x:v>81688.00767849313</x:v>
      </x:c>
      <x:c r="H5377" s="119" t="n">
        <x:v>0.06655010138903479</x:v>
      </x:c>
      <x:c r="I5377" s="119" t="n">
        <x:f>IFERROR(ABS(F5377-D5377)/ABS(D5377),"")</x:f>
        <x:v>0.17447151349033585</x:v>
      </x:c>
      <x:c r="J5377" s="119" t="n">
        <x:f>IFERROR(ABS(G5377-D5377)/ABS(D5377),"")</x:f>
        <x:v>0.05455883337777911</x:v>
      </x:c>
      <x:c r="K5377" s="120" t="n">
        <x:f>E5377-D5377</x:f>
        <x:v>-5750.0618602153845</x:v>
      </x:c>
      <x:c r="L5377" s="77" t="str">
        <x:v>weighted_hybrid</x:v>
      </x:c>
      <x:c r="M5377" s="77" t="str">
        <x:v>是</x:v>
      </x:c>
      <x:c r="N5377" s="77" t="str">
        <x:v>是</x:v>
      </x:c>
    </x:row>
    <x:row r="5378">
      <x:c r="A5378" s="77" t="str">
        <x:v>6508</x:v>
      </x:c>
      <x:c r="B5378" s="77" t="str">
        <x:v>惠光</x:v>
      </x:c>
      <x:c r="C5378" s="125" t="n">
        <x:v>45931</x:v>
      </x:c>
      <x:c r="D5378" s="120" t="n">
        <x:v>80590</x:v>
      </x:c>
      <x:c r="E5378" s="120" t="n">
        <x:v>73536.41396235475</x:v>
      </x:c>
      <x:c r="F5378" s="120" t="n">
        <x:v>72928.06274088503</x:v>
      </x:c>
      <x:c r="G5378" s="120" t="n">
        <x:v>73604.00854251804</x:v>
      </x:c>
      <x:c r="H5378" s="119" t="n">
        <x:v>0.08752433351092254</x:v>
      </x:c>
      <x:c r="I5378" s="119" t="n">
        <x:f>IFERROR(ABS(F5378-D5378)/ABS(D5378),"")</x:f>
        <x:v>0.09507305198058039</x:v>
      </x:c>
      <x:c r="J5378" s="119" t="n">
        <x:f>IFERROR(ABS(G5378-D5378)/ABS(D5378),"")</x:f>
        <x:v>0.08668558701429403</x:v>
      </x:c>
      <x:c r="K5378" s="120" t="n">
        <x:f>E5378-D5378</x:f>
        <x:v>-7053.586037645247</x:v>
      </x:c>
      <x:c r="L5378" s="77" t="str">
        <x:v>weighted_hybrid</x:v>
      </x:c>
      <x:c r="M5378" s="77" t="str">
        <x:v>是</x:v>
      </x:c>
      <x:c r="N5378" s="77" t="str">
        <x:v>是</x:v>
      </x:c>
    </x:row>
    <x:row r="5379">
      <x:c r="A5379" s="77" t="str">
        <x:v>6508</x:v>
      </x:c>
      <x:c r="B5379" s="77" t="str">
        <x:v>惠光</x:v>
      </x:c>
      <x:c r="C5379" s="125" t="n">
        <x:v>45962</x:v>
      </x:c>
      <x:c r="D5379" s="120" t="n">
        <x:v>45020</x:v>
      </x:c>
      <x:c r="E5379" s="120" t="n">
        <x:v>87468.64558922075</x:v>
      </x:c>
      <x:c r="F5379" s="120" t="n">
        <x:v>81062.19825279557</x:v>
      </x:c>
      <x:c r="G5379" s="120" t="n">
        <x:v>88180.47307104575</x:v>
      </x:c>
      <x:c r="H5379" s="119" t="n">
        <x:v>0.9428841756823799</x:v>
      </x:c>
      <x:c r="I5379" s="119" t="n">
        <x:f>IFERROR(ABS(F5379-D5379)/ABS(D5379),"")</x:f>
        <x:v>0.8005819247622294</x:v>
      </x:c>
      <x:c r="J5379" s="119" t="n">
        <x:f>IFERROR(ABS(G5379-D5379)/ABS(D5379),"")</x:f>
        <x:v>0.9586955368957297</x:v>
      </x:c>
      <x:c r="K5379" s="120" t="n">
        <x:f>E5379-D5379</x:f>
        <x:v>42448.645589220745</x:v>
      </x:c>
      <x:c r="L5379" s="77" t="str">
        <x:v>weighted_hybrid</x:v>
      </x:c>
      <x:c r="M5379" s="77" t="str">
        <x:v>是</x:v>
      </x:c>
      <x:c r="N5379" s="77" t="str">
        <x:v>是</x:v>
      </x:c>
    </x:row>
    <x:row r="5380">
      <x:c r="A5380" s="77" t="str">
        <x:v>6508</x:v>
      </x:c>
      <x:c r="B5380" s="77" t="str">
        <x:v>惠光</x:v>
      </x:c>
      <x:c r="C5380" s="125" t="n">
        <x:v>45992</x:v>
      </x:c>
      <x:c r="D5380" s="120" t="n">
        <x:v>57838</x:v>
      </x:c>
      <x:c r="E5380" s="120" t="n">
        <x:v>37714.87404198268</x:v>
      </x:c>
      <x:c r="F5380" s="120" t="n">
        <x:v>29893.443496915108</x:v>
      </x:c>
      <x:c r="G5380" s="120" t="n">
        <x:v>38583.92188032352</x:v>
      </x:c>
      <x:c r="H5380" s="119" t="n">
        <x:v>0.34792223033329855</x:v>
      </x:c>
      <x:c r="I5380" s="119" t="n">
        <x:f>IFERROR(ABS(F5380-D5380)/ABS(D5380),"")</x:f>
        <x:v>0.48315219238363866</x:v>
      </x:c>
      <x:c r="J5380" s="119" t="n">
        <x:f>IFERROR(ABS(G5380-D5380)/ABS(D5380),"")</x:f>
        <x:v>0.33289667899437186</x:v>
      </x:c>
      <x:c r="K5380" s="120" t="n">
        <x:f>E5380-D5380</x:f>
        <x:v>-20123.12595801732</x:v>
      </x:c>
      <x:c r="L5380" s="77" t="str">
        <x:v>weighted_hybrid</x:v>
      </x:c>
      <x:c r="M5380" s="77" t="str">
        <x:v>是</x:v>
      </x:c>
      <x:c r="N5380" s="77" t="str">
        <x:v>是</x:v>
      </x:c>
    </x:row>
    <x:row r="5381">
      <x:c r="A5381" s="77" t="str">
        <x:v>6512</x:v>
      </x:c>
      <x:c r="B5381" s="77" t="str">
        <x:v>啟發電</x:v>
      </x:c>
      <x:c r="C5381" s="125" t="n">
        <x:v>45658</x:v>
      </x:c>
      <x:c r="D5381" s="120" t="n">
        <x:v>20604</x:v>
      </x:c>
      <x:c r="E5381" s="120" t="n">
        <x:v>27576.558285558753</x:v>
      </x:c>
      <x:c r="F5381" s="120" t="n">
        <x:v>16055.509694937306</x:v>
      </x:c>
      <x:c r="G5381" s="120" t="n">
        <x:v>28856.6747956278</x:v>
      </x:c>
      <x:c r="H5381" s="119" t="n">
        <x:v>0.33840799289258167</x:v>
      </x:c>
      <x:c r="I5381" s="119" t="n">
        <x:f>IFERROR(ABS(F5381-D5381)/ABS(D5381),"")</x:f>
        <x:v>0.22075763468562873</x:v>
      </x:c>
      <x:c r="J5381" s="119" t="n">
        <x:f>IFERROR(ABS(G5381-D5381)/ABS(D5381),"")</x:f>
        <x:v>0.40053750706793834</x:v>
      </x:c>
      <x:c r="K5381" s="120" t="n">
        <x:f>E5381-D5381</x:f>
        <x:v>6972.558285558753</x:v>
      </x:c>
      <x:c r="L5381" s="77" t="str">
        <x:v>weighted_hybrid</x:v>
      </x:c>
      <x:c r="M5381" s="77" t="str">
        <x:v>是</x:v>
      </x:c>
      <x:c r="N5381" s="77" t="str">
        <x:v>是</x:v>
      </x:c>
    </x:row>
    <x:row r="5382">
      <x:c r="A5382" s="77" t="str">
        <x:v>6512</x:v>
      </x:c>
      <x:c r="B5382" s="77" t="str">
        <x:v>啟發電</x:v>
      </x:c>
      <x:c r="C5382" s="125" t="n">
        <x:v>45689</x:v>
      </x:c>
      <x:c r="D5382" s="120" t="n">
        <x:v>9729</x:v>
      </x:c>
      <x:c r="E5382" s="120" t="n">
        <x:v>13251.641143649507</x:v>
      </x:c>
      <x:c r="F5382" s="120" t="n">
        <x:v>10713.714425588963</x:v>
      </x:c>
      <x:c r="G5382" s="120" t="n">
        <x:v>13533.633001211789</x:v>
      </x:c>
      <x:c r="H5382" s="119" t="n">
        <x:v>0.3620763843816947</x:v>
      </x:c>
      <x:c r="I5382" s="119" t="n">
        <x:f>IFERROR(ABS(F5382-D5382)/ABS(D5382),"")</x:f>
        <x:v>0.10121435148411588</x:v>
      </x:c>
      <x:c r="J5382" s="119" t="n">
        <x:f>IFERROR(ABS(G5382-D5382)/ABS(D5382),"")</x:f>
        <x:v>0.3910610547036477</x:v>
      </x:c>
      <x:c r="K5382" s="120" t="n">
        <x:f>E5382-D5382</x:f>
        <x:v>3522.6411436495073</x:v>
      </x:c>
      <x:c r="L5382" s="77" t="str">
        <x:v>weighted_hybrid</x:v>
      </x:c>
      <x:c r="M5382" s="77" t="str">
        <x:v>是</x:v>
      </x:c>
      <x:c r="N5382" s="77" t="str">
        <x:v>是</x:v>
      </x:c>
    </x:row>
    <x:row r="5383">
      <x:c r="A5383" s="77" t="str">
        <x:v>6512</x:v>
      </x:c>
      <x:c r="B5383" s="77" t="str">
        <x:v>啟發電</x:v>
      </x:c>
      <x:c r="C5383" s="125" t="n">
        <x:v>45717</x:v>
      </x:c>
      <x:c r="D5383" s="120" t="n">
        <x:v>16862</x:v>
      </x:c>
      <x:c r="E5383" s="120" t="n">
        <x:v>14447.440164222475</x:v>
      </x:c>
      <x:c r="F5383" s="120" t="n">
        <x:v>14241.20883427333</x:v>
      </x:c>
      <x:c r="G5383" s="120" t="n">
        <x:v>14470.354756439046</x:v>
      </x:c>
      <x:c r="H5383" s="119" t="n">
        <x:v>0.14319534075302603</x:v>
      </x:c>
      <x:c r="I5383" s="119" t="n">
        <x:f>IFERROR(ABS(F5383-D5383)/ABS(D5383),"")</x:f>
        <x:v>0.15542587864587062</x:v>
      </x:c>
      <x:c r="J5383" s="119" t="n">
        <x:f>IFERROR(ABS(G5383-D5383)/ABS(D5383),"")</x:f>
        <x:v>0.14183639209826554</x:v>
      </x:c>
      <x:c r="K5383" s="120" t="n">
        <x:f>E5383-D5383</x:f>
        <x:v>-2414.559835777525</x:v>
      </x:c>
      <x:c r="L5383" s="77" t="str">
        <x:v>weighted_hybrid</x:v>
      </x:c>
      <x:c r="M5383" s="77" t="str">
        <x:v>是</x:v>
      </x:c>
      <x:c r="N5383" s="77" t="str">
        <x:v>是</x:v>
      </x:c>
    </x:row>
    <x:row r="5384">
      <x:c r="A5384" s="77" t="str">
        <x:v>6512</x:v>
      </x:c>
      <x:c r="B5384" s="77" t="str">
        <x:v>啟發電</x:v>
      </x:c>
      <x:c r="C5384" s="125" t="n">
        <x:v>45748</x:v>
      </x:c>
      <x:c r="D5384" s="120" t="n">
        <x:v>26513</x:v>
      </x:c>
      <x:c r="E5384" s="120" t="n">
        <x:v>11848.119781054138</x:v>
      </x:c>
      <x:c r="F5384" s="120" t="n">
        <x:v>10909.84527112179</x:v>
      </x:c>
      <x:c r="G5384" s="120" t="n">
        <x:v>11952.372504379953</x:v>
      </x:c>
      <x:c r="H5384" s="119" t="n">
        <x:v>0.553120364309805</x:v>
      </x:c>
      <x:c r="I5384" s="119" t="n">
        <x:f>IFERROR(ABS(F5384-D5384)/ABS(D5384),"")</x:f>
        <x:v>0.5885095888386154</x:v>
      </x:c>
      <x:c r="J5384" s="119" t="n">
        <x:f>IFERROR(ABS(G5384-D5384)/ABS(D5384),"")</x:f>
        <x:v>0.5491882282510484</x:v>
      </x:c>
      <x:c r="K5384" s="120" t="n">
        <x:f>E5384-D5384</x:f>
        <x:v>-14664.880218945862</x:v>
      </x:c>
      <x:c r="L5384" s="77" t="str">
        <x:v>weighted_hybrid</x:v>
      </x:c>
      <x:c r="M5384" s="77" t="str">
        <x:v>是</x:v>
      </x:c>
      <x:c r="N5384" s="77" t="str">
        <x:v>是</x:v>
      </x:c>
    </x:row>
    <x:row r="5385">
      <x:c r="A5385" s="77" t="str">
        <x:v>6512</x:v>
      </x:c>
      <x:c r="B5385" s="77" t="str">
        <x:v>啟發電</x:v>
      </x:c>
      <x:c r="C5385" s="125" t="n">
        <x:v>45778</x:v>
      </x:c>
      <x:c r="D5385" s="120" t="n">
        <x:v>14646</x:v>
      </x:c>
      <x:c r="E5385" s="120" t="n">
        <x:v>32043.469681308594</x:v>
      </x:c>
      <x:c r="F5385" s="120" t="n">
        <x:v>21682.692411960576</x:v>
      </x:c>
      <x:c r="G5385" s="120" t="n">
        <x:v>33194.667155680596</x:v>
      </x:c>
      <x:c r="H5385" s="119" t="n">
        <x:v>1.187864924300737</x:v>
      </x:c>
      <x:c r="I5385" s="119" t="n">
        <x:f>IFERROR(ABS(F5385-D5385)/ABS(D5385),"")</x:f>
        <x:v>0.48045148244985497</x:v>
      </x:c>
      <x:c r="J5385" s="119" t="n">
        <x:f>IFERROR(ABS(G5385-D5385)/ABS(D5385),"")</x:f>
        <x:v>1.2664664178397238</x:v>
      </x:c>
      <x:c r="K5385" s="120" t="n">
        <x:f>E5385-D5385</x:f>
        <x:v>17397.469681308594</x:v>
      </x:c>
      <x:c r="L5385" s="77" t="str">
        <x:v>weighted_hybrid</x:v>
      </x:c>
      <x:c r="M5385" s="77" t="str">
        <x:v>是</x:v>
      </x:c>
      <x:c r="N5385" s="77" t="str">
        <x:v>是</x:v>
      </x:c>
    </x:row>
    <x:row r="5386">
      <x:c r="A5386" s="77" t="str">
        <x:v>6512</x:v>
      </x:c>
      <x:c r="B5386" s="77" t="str">
        <x:v>啟發電</x:v>
      </x:c>
      <x:c r="C5386" s="125" t="n">
        <x:v>45809</x:v>
      </x:c>
      <x:c r="D5386" s="120" t="n">
        <x:v>11207</x:v>
      </x:c>
      <x:c r="E5386" s="120" t="n">
        <x:v>13890.46840583135</x:v>
      </x:c>
      <x:c r="F5386" s="120" t="n">
        <x:v>16579.625031790976</x:v>
      </x:c>
      <x:c r="G5386" s="120" t="n">
        <x:v>13591.673225169168</x:v>
      </x:c>
      <x:c r="H5386" s="119" t="n">
        <x:v>0.23944573979043013</x:v>
      </x:c>
      <x:c r="I5386" s="119" t="n">
        <x:f>IFERROR(ABS(F5386-D5386)/ABS(D5386),"")</x:f>
        <x:v>0.4793990391532949</x:v>
      </x:c>
      <x:c r="J5386" s="119" t="n">
        <x:f>IFERROR(ABS(G5386-D5386)/ABS(D5386),"")</x:f>
        <x:v>0.212784262083445</x:v>
      </x:c>
      <x:c r="K5386" s="120" t="n">
        <x:f>E5386-D5386</x:f>
        <x:v>2683.4684058313505</x:v>
      </x:c>
      <x:c r="L5386" s="77" t="str">
        <x:v>weighted_hybrid</x:v>
      </x:c>
      <x:c r="M5386" s="77" t="str">
        <x:v>是</x:v>
      </x:c>
      <x:c r="N5386" s="77" t="str">
        <x:v>是</x:v>
      </x:c>
    </x:row>
    <x:row r="5387">
      <x:c r="A5387" s="77" t="str">
        <x:v>6512</x:v>
      </x:c>
      <x:c r="B5387" s="77" t="str">
        <x:v>啟發電</x:v>
      </x:c>
      <x:c r="C5387" s="125" t="n">
        <x:v>45839</x:v>
      </x:c>
      <x:c r="D5387" s="120" t="n">
        <x:v>14773</x:v>
      </x:c>
      <x:c r="E5387" s="120" t="n">
        <x:v>11092.318661250722</x:v>
      </x:c>
      <x:c r="F5387" s="120" t="n">
        <x:v>13565.87988801943</x:v>
      </x:c>
      <x:c r="G5387" s="120" t="n">
        <x:v>10817.478524943088</x:v>
      </x:c>
      <x:c r="H5387" s="119" t="n">
        <x:v>0.24914921402215381</x:v>
      </x:c>
      <x:c r="I5387" s="119" t="n">
        <x:f>IFERROR(ABS(F5387-D5387)/ABS(D5387),"")</x:f>
        <x:v>0.08171123752660733</x:v>
      </x:c>
      <x:c r="J5387" s="119" t="n">
        <x:f>IFERROR(ABS(G5387-D5387)/ABS(D5387),"")</x:f>
        <x:v>0.26775343363277004</x:v>
      </x:c>
      <x:c r="K5387" s="120" t="n">
        <x:f>E5387-D5387</x:f>
        <x:v>-3680.6813387492784</x:v>
      </x:c>
      <x:c r="L5387" s="77" t="str">
        <x:v>weighted_hybrid</x:v>
      </x:c>
      <x:c r="M5387" s="77" t="str">
        <x:v>是</x:v>
      </x:c>
      <x:c r="N5387" s="77" t="str">
        <x:v>是</x:v>
      </x:c>
    </x:row>
    <x:row r="5388">
      <x:c r="A5388" s="77" t="str">
        <x:v>6512</x:v>
      </x:c>
      <x:c r="B5388" s="77" t="str">
        <x:v>啟發電</x:v>
      </x:c>
      <x:c r="C5388" s="125" t="n">
        <x:v>45870</x:v>
      </x:c>
      <x:c r="D5388" s="120" t="n">
        <x:v>18076</x:v>
      </x:c>
      <x:c r="E5388" s="120" t="n">
        <x:v>13047.361352270747</x:v>
      </x:c>
      <x:c r="F5388" s="120" t="n">
        <x:v>14863.677830103908</x:v>
      </x:c>
      <x:c r="G5388" s="120" t="n">
        <x:v>12845.548410289284</x:v>
      </x:c>
      <x:c r="H5388" s="119" t="n">
        <x:v>0.2781942159620078</x:v>
      </x:c>
      <x:c r="I5388" s="119" t="n">
        <x:f>IFERROR(ABS(F5388-D5388)/ABS(D5388),"")</x:f>
        <x:v>0.17771200320292607</x:v>
      </x:c>
      <x:c r="J5388" s="119" t="n">
        <x:f>IFERROR(ABS(G5388-D5388)/ABS(D5388),"")</x:f>
        <x:v>0.28935890626857247</x:v>
      </x:c>
      <x:c r="K5388" s="120" t="n">
        <x:f>E5388-D5388</x:f>
        <x:v>-5028.638647729253</x:v>
      </x:c>
      <x:c r="L5388" s="77" t="str">
        <x:v>weighted_hybrid</x:v>
      </x:c>
      <x:c r="M5388" s="77" t="str">
        <x:v>是</x:v>
      </x:c>
      <x:c r="N5388" s="77" t="str">
        <x:v>是</x:v>
      </x:c>
    </x:row>
    <x:row r="5389">
      <x:c r="A5389" s="77" t="str">
        <x:v>6512</x:v>
      </x:c>
      <x:c r="B5389" s="77" t="str">
        <x:v>啟發電</x:v>
      </x:c>
      <x:c r="C5389" s="125" t="n">
        <x:v>45901</x:v>
      </x:c>
      <x:c r="D5389" s="120" t="n">
        <x:v>18618</x:v>
      </x:c>
      <x:c r="E5389" s="120" t="n">
        <x:v>15228.14311729218</x:v>
      </x:c>
      <x:c r="F5389" s="120" t="n">
        <x:v>14135.776118432148</x:v>
      </x:c>
      <x:c r="G5389" s="120" t="n">
        <x:v>15349.517228276627</x:v>
      </x:c>
      <x:c r="H5389" s="119" t="n">
        <x:v>0.1820741692291234</x:v>
      </x:c>
      <x:c r="I5389" s="119" t="n">
        <x:f>IFERROR(ABS(F5389-D5389)/ABS(D5389),"")</x:f>
        <x:v>0.24074679780684563</x:v>
      </x:c>
      <x:c r="J5389" s="119" t="n">
        <x:f>IFERROR(ABS(G5389-D5389)/ABS(D5389),"")</x:f>
        <x:v>0.17555498827604324</x:v>
      </x:c>
      <x:c r="K5389" s="120" t="n">
        <x:f>E5389-D5389</x:f>
        <x:v>-3389.8568827078198</x:v>
      </x:c>
      <x:c r="L5389" s="77" t="str">
        <x:v>weighted_hybrid</x:v>
      </x:c>
      <x:c r="M5389" s="77" t="str">
        <x:v>是</x:v>
      </x:c>
      <x:c r="N5389" s="77" t="str">
        <x:v>是</x:v>
      </x:c>
    </x:row>
    <x:row r="5390">
      <x:c r="A5390" s="77" t="str">
        <x:v>6512</x:v>
      </x:c>
      <x:c r="B5390" s="77" t="str">
        <x:v>啟發電</x:v>
      </x:c>
      <x:c r="C5390" s="125" t="n">
        <x:v>45931</x:v>
      </x:c>
      <x:c r="D5390" s="120" t="n">
        <x:v>11227</x:v>
      </x:c>
      <x:c r="E5390" s="120" t="n">
        <x:v>16509.5678390326</x:v>
      </x:c>
      <x:c r="F5390" s="120" t="n">
        <x:v>16387.685162202713</x:v>
      </x:c>
      <x:c r="G5390" s="120" t="n">
        <x:v>16523.110358680362</x:v>
      </x:c>
      <x:c r="H5390" s="119" t="n">
        <x:v>0.4705235449392179</x:v>
      </x:c>
      <x:c r="I5390" s="119" t="n">
        <x:f>IFERROR(ABS(F5390-D5390)/ABS(D5390),"")</x:f>
        <x:v>0.45966733430147977</x:v>
      </x:c>
      <x:c r="J5390" s="119" t="n">
        <x:f>IFERROR(ABS(G5390-D5390)/ABS(D5390),"")</x:f>
        <x:v>0.471729790565633</x:v>
      </x:c>
      <x:c r="K5390" s="120" t="n">
        <x:f>E5390-D5390</x:f>
        <x:v>5282.567839032599</x:v>
      </x:c>
      <x:c r="L5390" s="77" t="str">
        <x:v>weighted_hybrid</x:v>
      </x:c>
      <x:c r="M5390" s="77" t="str">
        <x:v>是</x:v>
      </x:c>
      <x:c r="N5390" s="77" t="str">
        <x:v>是</x:v>
      </x:c>
    </x:row>
    <x:row r="5391">
      <x:c r="A5391" s="77" t="str">
        <x:v>6512</x:v>
      </x:c>
      <x:c r="B5391" s="77" t="str">
        <x:v>啟發電</x:v>
      </x:c>
      <x:c r="C5391" s="125" t="n">
        <x:v>45962</x:v>
      </x:c>
      <x:c r="D5391" s="120" t="n">
        <x:v>8678</x:v>
      </x:c>
      <x:c r="E5391" s="120" t="n">
        <x:v>14731.908249343689</x:v>
      </x:c>
      <x:c r="F5391" s="120" t="n">
        <x:v>14050.038662550249</x:v>
      </x:c>
      <x:c r="G5391" s="120" t="n">
        <x:v>14807.671536765181</x:v>
      </x:c>
      <x:c r="H5391" s="119" t="n">
        <x:v>0.697615608359494</x:v>
      </x:c>
      <x:c r="I5391" s="119" t="n">
        <x:f>IFERROR(ABS(F5391-D5391)/ABS(D5391),"")</x:f>
        <x:v>0.6190410996255185</x:v>
      </x:c>
      <x:c r="J5391" s="119" t="n">
        <x:f>IFERROR(ABS(G5391-D5391)/ABS(D5391),"")</x:f>
        <x:v>0.7063461093299356</x:v>
      </x:c>
      <x:c r="K5391" s="120" t="n">
        <x:f>E5391-D5391</x:f>
        <x:v>6053.908249343689</x:v>
      </x:c>
      <x:c r="L5391" s="77" t="str">
        <x:v>weighted_hybrid</x:v>
      </x:c>
      <x:c r="M5391" s="77" t="str">
        <x:v>是</x:v>
      </x:c>
      <x:c r="N5391" s="77" t="str">
        <x:v>是</x:v>
      </x:c>
    </x:row>
    <x:row r="5392">
      <x:c r="A5392" s="77" t="str">
        <x:v>6512</x:v>
      </x:c>
      <x:c r="B5392" s="77" t="str">
        <x:v>啟發電</x:v>
      </x:c>
      <x:c r="C5392" s="125" t="n">
        <x:v>45992</x:v>
      </x:c>
      <x:c r="D5392" s="120" t="n">
        <x:v>9466</x:v>
      </x:c>
      <x:c r="E5392" s="120" t="n">
        <x:v>14126.424857422422</x:v>
      </x:c>
      <x:c r="F5392" s="120" t="n">
        <x:v>17898.862763231486</x:v>
      </x:c>
      <x:c r="G5392" s="120" t="n">
        <x:v>13707.265090110304</x:v>
      </x:c>
      <x:c r="H5392" s="119" t="n">
        <x:v>0.4923330717750287</x:v>
      </x:c>
      <x:c r="I5392" s="119" t="n">
        <x:f>IFERROR(ABS(F5392-D5392)/ABS(D5392),"")</x:f>
        <x:v>0.890858098799016</x:v>
      </x:c>
      <x:c r="J5392" s="119" t="n">
        <x:f>IFERROR(ABS(G5392-D5392)/ABS(D5392),"")</x:f>
        <x:v>0.448052513216808</x:v>
      </x:c>
      <x:c r="K5392" s="120" t="n">
        <x:f>E5392-D5392</x:f>
        <x:v>4660.424857422422</x:v>
      </x:c>
      <x:c r="L5392" s="77" t="str">
        <x:v>weighted_hybrid</x:v>
      </x:c>
      <x:c r="M5392" s="77" t="str">
        <x:v>是</x:v>
      </x:c>
      <x:c r="N5392" s="77" t="str">
        <x:v>是</x:v>
      </x:c>
    </x:row>
    <x:row r="5393">
      <x:c r="A5393" s="77" t="str">
        <x:v>6515</x:v>
      </x:c>
      <x:c r="B5393" s="77" t="str">
        <x:v>穎崴</x:v>
      </x:c>
      <x:c r="C5393" s="125" t="n">
        <x:v>45658</x:v>
      </x:c>
      <x:c r="D5393" s="120" t="n">
        <x:v>668037</x:v>
      </x:c>
      <x:c r="E5393" s="120" t="n">
        <x:v>572634.109586386</x:v>
      </x:c>
      <x:c r="F5393" s="120" t="n">
        <x:v>518139.592122672</x:v>
      </x:c>
      <x:c r="G5393" s="120" t="n">
        <x:v>578689.0559712431</x:v>
      </x:c>
      <x:c r="H5393" s="119" t="n">
        <x:v>0.14281078804559327</x:v>
      </x:c>
      <x:c r="I5393" s="119" t="n">
        <x:f>IFERROR(ABS(F5393-D5393)/ABS(D5393),"")</x:f>
        <x:v>0.22438488867731576</x:v>
      </x:c>
      <x:c r="J5393" s="119" t="n">
        <x:f>IFERROR(ABS(G5393-D5393)/ABS(D5393),"")</x:f>
        <x:v>0.13374699908651308</x:v>
      </x:c>
      <x:c r="K5393" s="120" t="n">
        <x:f>E5393-D5393</x:f>
        <x:v>-95402.89041361399</x:v>
      </x:c>
      <x:c r="L5393" s="77" t="str">
        <x:v>weighted_hybrid</x:v>
      </x:c>
      <x:c r="M5393" s="77" t="str">
        <x:v>是</x:v>
      </x:c>
      <x:c r="N5393" s="77" t="str">
        <x:v>是</x:v>
      </x:c>
    </x:row>
    <x:row r="5394">
      <x:c r="A5394" s="77" t="str">
        <x:v>6515</x:v>
      </x:c>
      <x:c r="B5394" s="77" t="str">
        <x:v>穎崴</x:v>
      </x:c>
      <x:c r="C5394" s="125" t="n">
        <x:v>45689</x:v>
      </x:c>
      <x:c r="D5394" s="120" t="n">
        <x:v>907369</x:v>
      </x:c>
      <x:c r="E5394" s="120" t="n">
        <x:v>602483.8915051115</x:v>
      </x:c>
      <x:c r="F5394" s="120" t="n">
        <x:v>483651.5523474888</x:v>
      </x:c>
      <x:c r="G5394" s="120" t="n">
        <x:v>615687.4847448473</x:v>
      </x:c>
      <x:c r="H5394" s="119" t="n">
        <x:v>0.33601005599143074</x:v>
      </x:c>
      <x:c r="I5394" s="119" t="n">
        <x:f>IFERROR(ABS(F5394-D5394)/ABS(D5394),"")</x:f>
        <x:v>0.46697368727883715</x:v>
      </x:c>
      <x:c r="J5394" s="119" t="n">
        <x:f>IFERROR(ABS(G5394-D5394)/ABS(D5394),"")</x:f>
        <x:v>0.3214585414039412</x:v>
      </x:c>
      <x:c r="K5394" s="120" t="n">
        <x:f>E5394-D5394</x:f>
        <x:v>-304885.1084948885</x:v>
      </x:c>
      <x:c r="L5394" s="77" t="str">
        <x:v>weighted_hybrid</x:v>
      </x:c>
      <x:c r="M5394" s="77" t="str">
        <x:v>是</x:v>
      </x:c>
      <x:c r="N5394" s="77" t="str">
        <x:v>是</x:v>
      </x:c>
    </x:row>
    <x:row r="5395">
      <x:c r="A5395" s="77" t="str">
        <x:v>6515</x:v>
      </x:c>
      <x:c r="B5395" s="77" t="str">
        <x:v>穎崴</x:v>
      </x:c>
      <x:c r="C5395" s="125" t="n">
        <x:v>45717</x:v>
      </x:c>
      <x:c r="D5395" s="120" t="n">
        <x:v>721901</x:v>
      </x:c>
      <x:c r="E5395" s="120" t="n">
        <x:v>852011.1574075652</x:v>
      </x:c>
      <x:c r="F5395" s="120" t="n">
        <x:v>919147.4675924974</x:v>
      </x:c>
      <x:c r="G5395" s="120" t="n">
        <x:v>844551.5673870172</x:v>
      </x:c>
      <x:c r="H5395" s="119" t="n">
        <x:v>0.18023268759506517</x:v>
      </x:c>
      <x:c r="I5395" s="119" t="n">
        <x:f>IFERROR(ABS(F5395-D5395)/ABS(D5395),"")</x:f>
        <x:v>0.273232018784428</x:v>
      </x:c>
      <x:c r="J5395" s="119" t="n">
        <x:f>IFERROR(ABS(G5395-D5395)/ABS(D5395),"")</x:f>
        <x:v>0.16989942857402496</x:v>
      </x:c>
      <x:c r="K5395" s="120" t="n">
        <x:f>E5395-D5395</x:f>
        <x:v>130110.15740756516</x:v>
      </x:c>
      <x:c r="L5395" s="77" t="str">
        <x:v>weighted_hybrid</x:v>
      </x:c>
      <x:c r="M5395" s="77" t="str">
        <x:v>是</x:v>
      </x:c>
      <x:c r="N5395" s="77" t="str">
        <x:v>是</x:v>
      </x:c>
    </x:row>
    <x:row r="5396">
      <x:c r="A5396" s="77" t="str">
        <x:v>6515</x:v>
      </x:c>
      <x:c r="B5396" s="77" t="str">
        <x:v>穎崴</x:v>
      </x:c>
      <x:c r="C5396" s="125" t="n">
        <x:v>45748</x:v>
      </x:c>
      <x:c r="D5396" s="120" t="n">
        <x:v>657442</x:v>
      </x:c>
      <x:c r="E5396" s="120" t="n">
        <x:v>790027.3466179776</x:v>
      </x:c>
      <x:c r="F5396" s="120" t="n">
        <x:v>796862.5861953214</x:v>
      </x:c>
      <x:c r="G5396" s="120" t="n">
        <x:v>789267.8755538283</x:v>
      </x:c>
      <x:c r="H5396" s="119" t="n">
        <x:v>0.20166850705914377</x:v>
      </x:c>
      <x:c r="I5396" s="119" t="n">
        <x:f>IFERROR(ABS(F5396-D5396)/ABS(D5396),"")</x:f>
        <x:v>0.2120652258226907</x:v>
      </x:c>
      <x:c r="J5396" s="119" t="n">
        <x:f>IFERROR(ABS(G5396-D5396)/ABS(D5396),"")</x:f>
        <x:v>0.20051331608541637</x:v>
      </x:c>
      <x:c r="K5396" s="120" t="n">
        <x:f>E5396-D5396</x:f>
        <x:v>132585.3466179776</x:v>
      </x:c>
      <x:c r="L5396" s="77" t="str">
        <x:v>weighted_hybrid</x:v>
      </x:c>
      <x:c r="M5396" s="77" t="str">
        <x:v>是</x:v>
      </x:c>
      <x:c r="N5396" s="77" t="str">
        <x:v>是</x:v>
      </x:c>
    </x:row>
    <x:row r="5397">
      <x:c r="A5397" s="77" t="str">
        <x:v>6515</x:v>
      </x:c>
      <x:c r="B5397" s="77" t="str">
        <x:v>穎崴</x:v>
      </x:c>
      <x:c r="C5397" s="125" t="n">
        <x:v>45778</x:v>
      </x:c>
      <x:c r="D5397" s="120" t="n">
        <x:v>488403</x:v>
      </x:c>
      <x:c r="E5397" s="120" t="n">
        <x:v>662943.3206741598</x:v>
      </x:c>
      <x:c r="F5397" s="120" t="n">
        <x:v>729125.3880708973</x:v>
      </x:c>
      <x:c r="G5397" s="120" t="n">
        <x:v>655589.7576300779</x:v>
      </x:c>
      <x:c r="H5397" s="119" t="n">
        <x:v>0.35736946880784887</x:v>
      </x:c>
      <x:c r="I5397" s="119" t="n">
        <x:f>IFERROR(ABS(F5397-D5397)/ABS(D5397),"")</x:f>
        <x:v>0.4928765549574784</x:v>
      </x:c>
      <x:c r="J5397" s="119" t="n">
        <x:f>IFERROR(ABS(G5397-D5397)/ABS(D5397),"")</x:f>
        <x:v>0.34231312590233454</x:v>
      </x:c>
      <x:c r="K5397" s="120" t="n">
        <x:f>E5397-D5397</x:f>
        <x:v>174540.3206741598</x:v>
      </x:c>
      <x:c r="L5397" s="77" t="str">
        <x:v>weighted_hybrid</x:v>
      </x:c>
      <x:c r="M5397" s="77" t="str">
        <x:v>是</x:v>
      </x:c>
      <x:c r="N5397" s="77" t="str">
        <x:v>是</x:v>
      </x:c>
    </x:row>
    <x:row r="5398">
      <x:c r="A5398" s="77" t="str">
        <x:v>6515</x:v>
      </x:c>
      <x:c r="B5398" s="77" t="str">
        <x:v>穎崴</x:v>
      </x:c>
      <x:c r="C5398" s="125" t="n">
        <x:v>45809</x:v>
      </x:c>
      <x:c r="D5398" s="120" t="n">
        <x:v>376444</x:v>
      </x:c>
      <x:c r="E5398" s="120" t="n">
        <x:v>552100.6028045253</x:v>
      </x:c>
      <x:c r="F5398" s="120" t="n">
        <x:v>642515.6385965087</x:v>
      </x:c>
      <x:c r="G5398" s="120" t="n">
        <x:v>542054.4877165272</x:v>
      </x:c>
      <x:c r="H5398" s="119" t="n">
        <x:v>0.4666208062939648</x:v>
      </x:c>
      <x:c r="I5398" s="119" t="n">
        <x:f>IFERROR(ABS(F5398-D5398)/ABS(D5398),"")</x:f>
        <x:v>0.706802707963226</x:v>
      </x:c>
      <x:c r="J5398" s="119" t="n">
        <x:f>IFERROR(ABS(G5398-D5398)/ABS(D5398),"")</x:f>
        <x:v>0.4399339283307137</x:v>
      </x:c>
      <x:c r="K5398" s="120" t="n">
        <x:f>E5398-D5398</x:f>
        <x:v>175656.6028045253</x:v>
      </x:c>
      <x:c r="L5398" s="77" t="str">
        <x:v>weighted_hybrid</x:v>
      </x:c>
      <x:c r="M5398" s="77" t="str">
        <x:v>是</x:v>
      </x:c>
      <x:c r="N5398" s="77" t="str">
        <x:v>是</x:v>
      </x:c>
    </x:row>
    <x:row r="5399">
      <x:c r="A5399" s="77" t="str">
        <x:v>6515</x:v>
      </x:c>
      <x:c r="B5399" s="77" t="str">
        <x:v>穎崴</x:v>
      </x:c>
      <x:c r="C5399" s="125" t="n">
        <x:v>45839</x:v>
      </x:c>
      <x:c r="D5399" s="120" t="n">
        <x:v>626187</x:v>
      </x:c>
      <x:c r="E5399" s="120" t="n">
        <x:v>541737.8582490395</x:v>
      </x:c>
      <x:c r="F5399" s="120" t="n">
        <x:v>432222.4663417915</x:v>
      </x:c>
      <x:c r="G5399" s="120" t="n">
        <x:v>553906.2351276226</x:v>
      </x:c>
      <x:c r="H5399" s="119" t="n">
        <x:v>0.13486249594923003</x:v>
      </x:c>
      <x:c r="I5399" s="119" t="n">
        <x:f>IFERROR(ABS(F5399-D5399)/ABS(D5399),"")</x:f>
        <x:v>0.30975496721939055</x:v>
      </x:c>
      <x:c r="J5399" s="119" t="n">
        <x:f>IFERROR(ABS(G5399-D5399)/ABS(D5399),"")</x:f>
        <x:v>0.11542999914143441</x:v>
      </x:c>
      <x:c r="K5399" s="120" t="n">
        <x:f>E5399-D5399</x:f>
        <x:v>-84449.1417509605</x:v>
      </x:c>
      <x:c r="L5399" s="77" t="str">
        <x:v>weighted_hybrid</x:v>
      </x:c>
      <x:c r="M5399" s="77" t="str">
        <x:v>是</x:v>
      </x:c>
      <x:c r="N5399" s="77" t="str">
        <x:v>是</x:v>
      </x:c>
    </x:row>
    <x:row r="5400">
      <x:c r="A5400" s="77" t="str">
        <x:v>6515</x:v>
      </x:c>
      <x:c r="B5400" s="77" t="str">
        <x:v>穎崴</x:v>
      </x:c>
      <x:c r="C5400" s="125" t="n">
        <x:v>45870</x:v>
      </x:c>
      <x:c r="D5400" s="120" t="n">
        <x:v>511648</x:v>
      </x:c>
      <x:c r="E5400" s="120" t="n">
        <x:v>643250.3229172509</x:v>
      </x:c>
      <x:c r="F5400" s="120" t="n">
        <x:v>651414.8114896145</x:v>
      </x:c>
      <x:c r="G5400" s="120" t="n">
        <x:v>642343.1575203215</x:v>
      </x:c>
      <x:c r="H5400" s="119" t="n">
        <x:v>0.257212620624435</x:v>
      </x:c>
      <x:c r="I5400" s="119" t="n">
        <x:f>IFERROR(ABS(F5400-D5400)/ABS(D5400),"")</x:f>
        <x:v>0.2731698579680064</x:v>
      </x:c>
      <x:c r="J5400" s="119" t="n">
        <x:f>IFERROR(ABS(G5400-D5400)/ABS(D5400),"")</x:f>
        <x:v>0.2554395942529269</x:v>
      </x:c>
      <x:c r="K5400" s="120" t="n">
        <x:f>E5400-D5400</x:f>
        <x:v>131602.32291725092</x:v>
      </x:c>
      <x:c r="L5400" s="77" t="str">
        <x:v>weighted_hybrid</x:v>
      </x:c>
      <x:c r="M5400" s="77" t="str">
        <x:v>是</x:v>
      </x:c>
      <x:c r="N5400" s="77" t="str">
        <x:v>是</x:v>
      </x:c>
    </x:row>
    <x:row r="5401">
      <x:c r="A5401" s="77" t="str">
        <x:v>6515</x:v>
      </x:c>
      <x:c r="B5401" s="77" t="str">
        <x:v>穎崴</x:v>
      </x:c>
      <x:c r="C5401" s="125" t="n">
        <x:v>45901</x:v>
      </x:c>
      <x:c r="D5401" s="120" t="n">
        <x:v>666094</x:v>
      </x:c>
      <x:c r="E5401" s="120" t="n">
        <x:v>568512.9398999775</x:v>
      </x:c>
      <x:c r="F5401" s="120" t="n">
        <x:v>604398.5012442502</x:v>
      </x:c>
      <x:c r="G5401" s="120" t="n">
        <x:v>564525.6553061695</x:v>
      </x:c>
      <x:c r="H5401" s="119" t="n">
        <x:v>0.1464974314436438</x:v>
      </x:c>
      <x:c r="I5401" s="119" t="n">
        <x:f>IFERROR(ABS(F5401-D5401)/ABS(D5401),"")</x:f>
        <x:v>0.09262281112838396</x:v>
      </x:c>
      <x:c r="J5401" s="119" t="n">
        <x:f>IFERROR(ABS(G5401-D5401)/ABS(D5401),"")</x:f>
        <x:v>0.15248350036756145</x:v>
      </x:c>
      <x:c r="K5401" s="120" t="n">
        <x:f>E5401-D5401</x:f>
        <x:v>-97581.06010002247</x:v>
      </x:c>
      <x:c r="L5401" s="77" t="str">
        <x:v>weighted_hybrid</x:v>
      </x:c>
      <x:c r="M5401" s="77" t="str">
        <x:v>是</x:v>
      </x:c>
      <x:c r="N5401" s="77" t="str">
        <x:v>是</x:v>
      </x:c>
    </x:row>
    <x:row r="5402">
      <x:c r="A5402" s="77" t="str">
        <x:v>6515</x:v>
      </x:c>
      <x:c r="B5402" s="77" t="str">
        <x:v>穎崴</x:v>
      </x:c>
      <x:c r="C5402" s="125" t="n">
        <x:v>45931</x:v>
      </x:c>
      <x:c r="D5402" s="120" t="n">
        <x:v>680416</x:v>
      </x:c>
      <x:c r="E5402" s="120" t="n">
        <x:v>628723.7926965569</x:v>
      </x:c>
      <x:c r="F5402" s="120" t="n">
        <x:v>565253.2866376811</x:v>
      </x:c>
      <x:c r="G5402" s="120" t="n">
        <x:v>635776.071147543</x:v>
      </x:c>
      <x:c r="H5402" s="119" t="n">
        <x:v>0.07597147524961657</x:v>
      </x:c>
      <x:c r="I5402" s="119" t="n">
        <x:f>IFERROR(ABS(F5402-D5402)/ABS(D5402),"")</x:f>
        <x:v>0.16925338816594396</x:v>
      </x:c>
      <x:c r="J5402" s="119" t="n">
        <x:f>IFERROR(ABS(G5402-D5402)/ABS(D5402),"")</x:f>
        <x:v>0.06560681825891362</x:v>
      </x:c>
      <x:c r="K5402" s="120" t="n">
        <x:f>E5402-D5402</x:f>
        <x:v>-51692.20730344311</x:v>
      </x:c>
      <x:c r="L5402" s="77" t="str">
        <x:v>weighted_hybrid</x:v>
      </x:c>
      <x:c r="M5402" s="77" t="str">
        <x:v>是</x:v>
      </x:c>
      <x:c r="N5402" s="77" t="str">
        <x:v>是</x:v>
      </x:c>
    </x:row>
    <x:row r="5403">
      <x:c r="A5403" s="77" t="str">
        <x:v>6515</x:v>
      </x:c>
      <x:c r="B5403" s="77" t="str">
        <x:v>穎崴</x:v>
      </x:c>
      <x:c r="C5403" s="125" t="n">
        <x:v>45962</x:v>
      </x:c>
      <x:c r="D5403" s="120" t="n">
        <x:v>625256</x:v>
      </x:c>
      <x:c r="E5403" s="120" t="n">
        <x:v>526278.7678010884</x:v>
      </x:c>
      <x:c r="F5403" s="120" t="n">
        <x:v>521368.55761255417</x:v>
      </x:c>
      <x:c r="G5403" s="120" t="n">
        <x:v>526824.3467109256</x:v>
      </x:c>
      <x:c r="H5403" s="119" t="n">
        <x:v>0.15829873235748493</x:v>
      </x:c>
      <x:c r="I5403" s="119" t="n">
        <x:f>IFERROR(ABS(F5403-D5403)/ABS(D5403),"")</x:f>
        <x:v>0.1661518520213254</x:v>
      </x:c>
      <x:c r="J5403" s="119" t="n">
        <x:f>IFERROR(ABS(G5403-D5403)/ABS(D5403),"")</x:f>
        <x:v>0.15742616350594704</x:v>
      </x:c>
      <x:c r="K5403" s="120" t="n">
        <x:f>E5403-D5403</x:f>
        <x:v>-98977.2321989116</x:v>
      </x:c>
      <x:c r="L5403" s="77" t="str">
        <x:v>weighted_hybrid</x:v>
      </x:c>
      <x:c r="M5403" s="77" t="str">
        <x:v>是</x:v>
      </x:c>
      <x:c r="N5403" s="77" t="str">
        <x:v>是</x:v>
      </x:c>
    </x:row>
    <x:row r="5404">
      <x:c r="A5404" s="77" t="str">
        <x:v>6515</x:v>
      </x:c>
      <x:c r="B5404" s="77" t="str">
        <x:v>穎崴</x:v>
      </x:c>
      <x:c r="C5404" s="125" t="n">
        <x:v>45992</x:v>
      </x:c>
      <x:c r="D5404" s="120" t="n">
        <x:v>927982</x:v>
      </x:c>
      <x:c r="E5404" s="120" t="n">
        <x:v>544661.342537064</x:v>
      </x:c>
      <x:c r="F5404" s="120" t="n">
        <x:v>525853.0124289154</x:v>
      </x:c>
      <x:c r="G5404" s="120" t="n">
        <x:v>546751.1569935249</x:v>
      </x:c>
      <x:c r="H5404" s="119" t="n">
        <x:v>0.4130690654160706</x:v>
      </x:c>
      <x:c r="I5404" s="119" t="n">
        <x:f>IFERROR(ABS(F5404-D5404)/ABS(D5404),"")</x:f>
        <x:v>0.4333370556444895</x:v>
      </x:c>
      <x:c r="J5404" s="119" t="n">
        <x:f>IFERROR(ABS(G5404-D5404)/ABS(D5404),"")</x:f>
        <x:v>0.4108170665018019</x:v>
      </x:c>
      <x:c r="K5404" s="120" t="n">
        <x:f>E5404-D5404</x:f>
        <x:v>-383320.657462936</x:v>
      </x:c>
      <x:c r="L5404" s="77" t="str">
        <x:v>weighted_hybrid</x:v>
      </x:c>
      <x:c r="M5404" s="77" t="str">
        <x:v>是</x:v>
      </x:c>
      <x:c r="N5404" s="77" t="str">
        <x:v>是</x:v>
      </x:c>
    </x:row>
    <x:row r="5405">
      <x:c r="A5405" s="77" t="str">
        <x:v>6516</x:v>
      </x:c>
      <x:c r="B5405" s="77" t="str">
        <x:v>勤崴國際</x:v>
      </x:c>
      <x:c r="C5405" s="125" t="n">
        <x:v>45658</x:v>
      </x:c>
      <x:c r="D5405" s="120" t="n">
        <x:v>38358</x:v>
      </x:c>
      <x:c r="E5405" s="120" t="n">
        <x:v>36166.862552532424</x:v>
      </x:c>
      <x:c r="F5405" s="120" t="n">
        <x:v>35822.6000040879</x:v>
      </x:c>
      <x:c r="G5405" s="120" t="n">
        <x:v>36205.11394680404</x:v>
      </x:c>
      <x:c r="H5405" s="119" t="n">
        <x:v>0.05712334969152656</x:v>
      </x:c>
      <x:c r="I5405" s="119" t="n">
        <x:f>IFERROR(ABS(F5405-D5405)/ABS(D5405),"")</x:f>
        <x:v>0.06609833661588455</x:v>
      </x:c>
      <x:c r="J5405" s="119" t="n">
        <x:f>IFERROR(ABS(G5405-D5405)/ABS(D5405),"")</x:f>
        <x:v>0.056126128922153344</x:v>
      </x:c>
      <x:c r="K5405" s="120" t="n">
        <x:f>E5405-D5405</x:f>
        <x:v>-2191.137447467576</x:v>
      </x:c>
      <x:c r="L5405" s="77" t="str">
        <x:v>weighted_hybrid</x:v>
      </x:c>
      <x:c r="M5405" s="77" t="str">
        <x:v>是</x:v>
      </x:c>
      <x:c r="N5405" s="77" t="str">
        <x:v>是</x:v>
      </x:c>
    </x:row>
    <x:row r="5406">
      <x:c r="A5406" s="77" t="str">
        <x:v>6516</x:v>
      </x:c>
      <x:c r="B5406" s="77" t="str">
        <x:v>勤崴國際</x:v>
      </x:c>
      <x:c r="C5406" s="125" t="n">
        <x:v>45689</x:v>
      </x:c>
      <x:c r="D5406" s="120" t="n">
        <x:v>60914</x:v>
      </x:c>
      <x:c r="E5406" s="120" t="n">
        <x:v>40060.7435339846</x:v>
      </x:c>
      <x:c r="F5406" s="120" t="n">
        <x:v>45086.828037686886</x:v>
      </x:c>
      <x:c r="G5406" s="120" t="n">
        <x:v>39502.2897002399</x:v>
      </x:c>
      <x:c r="H5406" s="119" t="n">
        <x:v>0.3423393056771087</x:v>
      </x:c>
      <x:c r="I5406" s="119" t="n">
        <x:f>IFERROR(ABS(F5406-D5406)/ABS(D5406),"")</x:f>
        <x:v>0.259828150545246</x:v>
      </x:c>
      <x:c r="J5406" s="119" t="n">
        <x:f>IFERROR(ABS(G5406-D5406)/ABS(D5406),"")</x:f>
        <x:v>0.3515072118028713</x:v>
      </x:c>
      <x:c r="K5406" s="120" t="n">
        <x:f>E5406-D5406</x:f>
        <x:v>-20853.256466015402</x:v>
      </x:c>
      <x:c r="L5406" s="77" t="str">
        <x:v>weighted_hybrid</x:v>
      </x:c>
      <x:c r="M5406" s="77" t="str">
        <x:v>是</x:v>
      </x:c>
      <x:c r="N5406" s="77" t="str">
        <x:v>是</x:v>
      </x:c>
    </x:row>
    <x:row r="5407">
      <x:c r="A5407" s="77" t="str">
        <x:v>6516</x:v>
      </x:c>
      <x:c r="B5407" s="77" t="str">
        <x:v>勤崴國際</x:v>
      </x:c>
      <x:c r="C5407" s="125" t="n">
        <x:v>45717</x:v>
      </x:c>
      <x:c r="D5407" s="120" t="n">
        <x:v>34551</x:v>
      </x:c>
      <x:c r="E5407" s="120" t="n">
        <x:v>53669.35213341166</x:v>
      </x:c>
      <x:c r="F5407" s="120" t="n">
        <x:v>53845.15610288885</x:v>
      </x:c>
      <x:c r="G5407" s="120" t="n">
        <x:v>53649.8183590253</x:v>
      </x:c>
      <x:c r="H5407" s="119" t="n">
        <x:v>0.5533371576339805</x:v>
      </x:c>
      <x:c r="I5407" s="119" t="n">
        <x:f>IFERROR(ABS(F5407-D5407)/ABS(D5407),"")</x:f>
        <x:v>0.5584254031110198</x:v>
      </x:c>
      <x:c r="J5407" s="119" t="n">
        <x:f>IFERROR(ABS(G5407-D5407)/ABS(D5407),"")</x:f>
        <x:v>0.5527717970254205</x:v>
      </x:c>
      <x:c r="K5407" s="120" t="n">
        <x:f>E5407-D5407</x:f>
        <x:v>19118.35213341166</x:v>
      </x:c>
      <x:c r="L5407" s="77" t="str">
        <x:v>weighted_hybrid</x:v>
      </x:c>
      <x:c r="M5407" s="77" t="str">
        <x:v>是</x:v>
      </x:c>
      <x:c r="N5407" s="77" t="str">
        <x:v>是</x:v>
      </x:c>
    </x:row>
    <x:row r="5408">
      <x:c r="A5408" s="77" t="str">
        <x:v>6516</x:v>
      </x:c>
      <x:c r="B5408" s="77" t="str">
        <x:v>勤崴國際</x:v>
      </x:c>
      <x:c r="C5408" s="125" t="n">
        <x:v>45748</x:v>
      </x:c>
      <x:c r="D5408" s="120" t="n">
        <x:v>45907</x:v>
      </x:c>
      <x:c r="E5408" s="120" t="n">
        <x:v>42694.22570290297</x:v>
      </x:c>
      <x:c r="F5408" s="120" t="n">
        <x:v>41238.89535043278</x:v>
      </x:c>
      <x:c r="G5408" s="120" t="n">
        <x:v>42855.929075399654</x:v>
      </x:c>
      <x:c r="H5408" s="119" t="n">
        <x:v>0.06998440972176419</x:v>
      </x:c>
      <x:c r="I5408" s="119" t="n">
        <x:f>IFERROR(ABS(F5408-D5408)/ABS(D5408),"")</x:f>
        <x:v>0.1016861186652846</x:v>
      </x:c>
      <x:c r="J5408" s="119" t="n">
        <x:f>IFERROR(ABS(G5408-D5408)/ABS(D5408),"")</x:f>
        <x:v>0.06646199761692871</x:v>
      </x:c>
      <x:c r="K5408" s="120" t="n">
        <x:f>E5408-D5408</x:f>
        <x:v>-3212.7742970970285</x:v>
      </x:c>
      <x:c r="L5408" s="77" t="str">
        <x:v>weighted_hybrid</x:v>
      </x:c>
      <x:c r="M5408" s="77" t="str">
        <x:v>是</x:v>
      </x:c>
      <x:c r="N5408" s="77" t="str">
        <x:v>是</x:v>
      </x:c>
    </x:row>
    <x:row r="5409">
      <x:c r="A5409" s="77" t="str">
        <x:v>6516</x:v>
      </x:c>
      <x:c r="B5409" s="77" t="str">
        <x:v>勤崴國際</x:v>
      </x:c>
      <x:c r="C5409" s="125" t="n">
        <x:v>45778</x:v>
      </x:c>
      <x:c r="D5409" s="120" t="n">
        <x:v>41475</x:v>
      </x:c>
      <x:c r="E5409" s="120" t="n">
        <x:v>38120.56680600073</x:v>
      </x:c>
      <x:c r="F5409" s="120" t="n">
        <x:v>34425.02636992393</x:v>
      </x:c>
      <x:c r="G5409" s="120" t="n">
        <x:v>38531.18241000926</x:v>
      </x:c>
      <x:c r="H5409" s="119" t="n">
        <x:v>0.08087843746833683</x:v>
      </x:c>
      <x:c r="I5409" s="119" t="n">
        <x:f>IFERROR(ABS(F5409-D5409)/ABS(D5409),"")</x:f>
        <x:v>0.16998128101449236</x:v>
      </x:c>
      <x:c r="J5409" s="119" t="n">
        <x:f>IFERROR(ABS(G5409-D5409)/ABS(D5409),"")</x:f>
        <x:v>0.070978121518764</x:v>
      </x:c>
      <x:c r="K5409" s="120" t="n">
        <x:f>E5409-D5409</x:f>
        <x:v>-3354.43319399927</x:v>
      </x:c>
      <x:c r="L5409" s="77" t="str">
        <x:v>weighted_hybrid</x:v>
      </x:c>
      <x:c r="M5409" s="77" t="str">
        <x:v>是</x:v>
      </x:c>
      <x:c r="N5409" s="77" t="str">
        <x:v>是</x:v>
      </x:c>
    </x:row>
    <x:row r="5410">
      <x:c r="A5410" s="77" t="str">
        <x:v>6516</x:v>
      </x:c>
      <x:c r="B5410" s="77" t="str">
        <x:v>勤崴國際</x:v>
      </x:c>
      <x:c r="C5410" s="125" t="n">
        <x:v>45809</x:v>
      </x:c>
      <x:c r="D5410" s="120" t="n">
        <x:v>32432</x:v>
      </x:c>
      <x:c r="E5410" s="120" t="n">
        <x:v>39277.88522609498</x:v>
      </x:c>
      <x:c r="F5410" s="120" t="n">
        <x:v>46849.71423741892</x:v>
      </x:c>
      <x:c r="G5410" s="120" t="n">
        <x:v>38436.57089150343</x:v>
      </x:c>
      <x:c r="H5410" s="119" t="n">
        <x:v>0.21108427559493645</x:v>
      </x:c>
      <x:c r="I5410" s="119" t="n">
        <x:f>IFERROR(ABS(F5410-D5410)/ABS(D5410),"")</x:f>
        <x:v>0.44455211634863473</x:v>
      </x:c>
      <x:c r="J5410" s="119" t="n">
        <x:f>IFERROR(ABS(G5410-D5410)/ABS(D5410),"")</x:f>
        <x:v>0.18514340440008098</x:v>
      </x:c>
      <x:c r="K5410" s="120" t="n">
        <x:f>E5410-D5410</x:f>
        <x:v>6845.885226094979</x:v>
      </x:c>
      <x:c r="L5410" s="77" t="str">
        <x:v>weighted_hybrid</x:v>
      </x:c>
      <x:c r="M5410" s="77" t="str">
        <x:v>是</x:v>
      </x:c>
      <x:c r="N5410" s="77" t="str">
        <x:v>是</x:v>
      </x:c>
    </x:row>
    <x:row r="5411">
      <x:c r="A5411" s="77" t="str">
        <x:v>6516</x:v>
      </x:c>
      <x:c r="B5411" s="77" t="str">
        <x:v>勤崴國際</x:v>
      </x:c>
      <x:c r="C5411" s="125" t="n">
        <x:v>45839</x:v>
      </x:c>
      <x:c r="D5411" s="120" t="n">
        <x:v>40154</x:v>
      </x:c>
      <x:c r="E5411" s="120" t="n">
        <x:v>44206.483786679295</x:v>
      </x:c>
      <x:c r="F5411" s="120" t="n">
        <x:v>51982.06977492449</x:v>
      </x:c>
      <x:c r="G5411" s="120" t="n">
        <x:v>43342.52978798538</x:v>
      </x:c>
      <x:c r="H5411" s="119" t="n">
        <x:v>0.10092353904167194</x:v>
      </x:c>
      <x:c r="I5411" s="119" t="n">
        <x:f>IFERROR(ABS(F5411-D5411)/ABS(D5411),"")</x:f>
        <x:v>0.2945676588863995</x:v>
      </x:c>
      <x:c r="J5411" s="119" t="n">
        <x:f>IFERROR(ABS(G5411-D5411)/ABS(D5411),"")</x:f>
        <x:v>0.07940752572559104</x:v>
      </x:c>
      <x:c r="K5411" s="120" t="n">
        <x:f>E5411-D5411</x:f>
        <x:v>4052.483786679295</x:v>
      </x:c>
      <x:c r="L5411" s="77" t="str">
        <x:v>weighted_hybrid</x:v>
      </x:c>
      <x:c r="M5411" s="77" t="str">
        <x:v>是</x:v>
      </x:c>
      <x:c r="N5411" s="77" t="str">
        <x:v>是</x:v>
      </x:c>
    </x:row>
    <x:row r="5412">
      <x:c r="A5412" s="77" t="str">
        <x:v>6516</x:v>
      </x:c>
      <x:c r="B5412" s="77" t="str">
        <x:v>勤崴國際</x:v>
      </x:c>
      <x:c r="C5412" s="125" t="n">
        <x:v>45870</x:v>
      </x:c>
      <x:c r="D5412" s="120" t="n">
        <x:v>42205</x:v>
      </x:c>
      <x:c r="E5412" s="120" t="n">
        <x:v>41592.046452459515</x:v>
      </x:c>
      <x:c r="F5412" s="120" t="n">
        <x:v>38743.30496728515</x:v>
      </x:c>
      <x:c r="G5412" s="120" t="n">
        <x:v>41908.573284145554</x:v>
      </x:c>
      <x:c r="H5412" s="119" t="n">
        <x:v>0.01452324481792405</x:v>
      </x:c>
      <x:c r="I5412" s="119" t="n">
        <x:f>IFERROR(ABS(F5412-D5412)/ABS(D5412),"")</x:f>
        <x:v>0.08202096985463456</x:v>
      </x:c>
      <x:c r="J5412" s="119" t="n">
        <x:f>IFERROR(ABS(G5412-D5412)/ABS(D5412),"")</x:f>
        <x:v>0.007023497591622941</x:v>
      </x:c>
      <x:c r="K5412" s="120" t="n">
        <x:f>E5412-D5412</x:f>
        <x:v>-612.9535475404846</x:v>
      </x:c>
      <x:c r="L5412" s="77" t="str">
        <x:v>weighted_hybrid</x:v>
      </x:c>
      <x:c r="M5412" s="77" t="str">
        <x:v>是</x:v>
      </x:c>
      <x:c r="N5412" s="77" t="str">
        <x:v>是</x:v>
      </x:c>
    </x:row>
    <x:row r="5413">
      <x:c r="A5413" s="77" t="str">
        <x:v>6516</x:v>
      </x:c>
      <x:c r="B5413" s="77" t="str">
        <x:v>勤崴國際</x:v>
      </x:c>
      <x:c r="C5413" s="125" t="n">
        <x:v>45901</x:v>
      </x:c>
      <x:c r="D5413" s="120" t="n">
        <x:v>41184</x:v>
      </x:c>
      <x:c r="E5413" s="120" t="n">
        <x:v>50098.54722186293</x:v>
      </x:c>
      <x:c r="F5413" s="120" t="n">
        <x:v>38705.70554418698</x:v>
      </x:c>
      <x:c r="G5413" s="120" t="n">
        <x:v>51364.418519382474</x:v>
      </x:c>
      <x:c r="H5413" s="119" t="n">
        <x:v>0.21645656618742543</x:v>
      </x:c>
      <x:c r="I5413" s="119" t="n">
        <x:f>IFERROR(ABS(F5413-D5413)/ABS(D5413),"")</x:f>
        <x:v>0.06017614743135728</x:v>
      </x:c>
      <x:c r="J5413" s="119" t="n">
        <x:f>IFERROR(ABS(G5413-D5413)/ABS(D5413),"")</x:f>
        <x:v>0.24719353436729008</x:v>
      </x:c>
      <x:c r="K5413" s="120" t="n">
        <x:f>E5413-D5413</x:f>
        <x:v>8914.54722186293</x:v>
      </x:c>
      <x:c r="L5413" s="77" t="str">
        <x:v>weighted_hybrid</x:v>
      </x:c>
      <x:c r="M5413" s="77" t="str">
        <x:v>是</x:v>
      </x:c>
      <x:c r="N5413" s="77" t="str">
        <x:v>是</x:v>
      </x:c>
    </x:row>
    <x:row r="5414">
      <x:c r="A5414" s="77" t="str">
        <x:v>6516</x:v>
      </x:c>
      <x:c r="B5414" s="77" t="str">
        <x:v>勤崴國際</x:v>
      </x:c>
      <x:c r="C5414" s="125" t="n">
        <x:v>45931</x:v>
      </x:c>
      <x:c r="D5414" s="120" t="n">
        <x:v>48361</x:v>
      </x:c>
      <x:c r="E5414" s="120" t="n">
        <x:v>36872.92936021434</x:v>
      </x:c>
      <x:c r="F5414" s="120" t="n">
        <x:v>38890.97875224652</x:v>
      </x:c>
      <x:c r="G5414" s="120" t="n">
        <x:v>36648.701649988536</x:v>
      </x:c>
      <x:c r="H5414" s="119" t="n">
        <x:v>0.23754824424196486</x:v>
      </x:c>
      <x:c r="I5414" s="119" t="n">
        <x:f>IFERROR(ABS(F5414-D5414)/ABS(D5414),"")</x:f>
        <x:v>0.1958193843748781</x:v>
      </x:c>
      <x:c r="J5414" s="119" t="n">
        <x:f>IFERROR(ABS(G5414-D5414)/ABS(D5414),"")</x:f>
        <x:v>0.2421847842271968</x:v>
      </x:c>
      <x:c r="K5414" s="120" t="n">
        <x:f>E5414-D5414</x:f>
        <x:v>-11488.070639785663</x:v>
      </x:c>
      <x:c r="L5414" s="77" t="str">
        <x:v>weighted_hybrid</x:v>
      </x:c>
      <x:c r="M5414" s="77" t="str">
        <x:v>是</x:v>
      </x:c>
      <x:c r="N5414" s="77" t="str">
        <x:v>是</x:v>
      </x:c>
    </x:row>
    <x:row r="5415">
      <x:c r="A5415" s="77" t="str">
        <x:v>6516</x:v>
      </x:c>
      <x:c r="B5415" s="77" t="str">
        <x:v>勤崴國際</x:v>
      </x:c>
      <x:c r="C5415" s="125" t="n">
        <x:v>45962</x:v>
      </x:c>
      <x:c r="D5415" s="120" t="n">
        <x:v>53978</x:v>
      </x:c>
      <x:c r="E5415" s="120" t="n">
        <x:v>47981.15152474026</x:v>
      </x:c>
      <x:c r="F5415" s="120" t="n">
        <x:v>53727.96315977036</x:v>
      </x:c>
      <x:c r="G5415" s="120" t="n">
        <x:v>47342.6168986258</x:v>
      </x:c>
      <x:c r="H5415" s="119" t="n">
        <x:v>0.11109801169475977</x:v>
      </x:c>
      <x:c r="I5415" s="119" t="n">
        <x:f>IFERROR(ABS(F5415-D5415)/ABS(D5415),"")</x:f>
        <x:v>0.0046321990483092585</x:v>
      </x:c>
      <x:c r="J5415" s="119" t="n">
        <x:f>IFERROR(ABS(G5415-D5415)/ABS(D5415),"")</x:f>
        <x:v>0.12292754643325432</x:v>
      </x:c>
      <x:c r="K5415" s="120" t="n">
        <x:f>E5415-D5415</x:f>
        <x:v>-5996.848475259743</x:v>
      </x:c>
      <x:c r="L5415" s="77" t="str">
        <x:v>weighted_hybrid</x:v>
      </x:c>
      <x:c r="M5415" s="77" t="str">
        <x:v>是</x:v>
      </x:c>
      <x:c r="N5415" s="77" t="str">
        <x:v>是</x:v>
      </x:c>
    </x:row>
    <x:row r="5416">
      <x:c r="A5416" s="77" t="str">
        <x:v>6516</x:v>
      </x:c>
      <x:c r="B5416" s="77" t="str">
        <x:v>勤崴國際</x:v>
      </x:c>
      <x:c r="C5416" s="125" t="n">
        <x:v>45992</x:v>
      </x:c>
      <x:c r="D5416" s="120" t="n">
        <x:v>67446</x:v>
      </x:c>
      <x:c r="E5416" s="120" t="n">
        <x:v>57274.167360870895</x:v>
      </x:c>
      <x:c r="F5416" s="120" t="n">
        <x:v>54644.24692373162</x:v>
      </x:c>
      <x:c r="G5416" s="120" t="n">
        <x:v>57566.380742775254</x:v>
      </x:c>
      <x:c r="H5416" s="119" t="n">
        <x:v>0.15081446845074734</x:v>
      </x:c>
      <x:c r="I5416" s="119" t="n">
        <x:f>IFERROR(ABS(F5416-D5416)/ABS(D5416),"")</x:f>
        <x:v>0.18980744708757202</x:v>
      </x:c>
      <x:c r="J5416" s="119" t="n">
        <x:f>IFERROR(ABS(G5416-D5416)/ABS(D5416),"")</x:f>
        <x:v>0.146481915268878</x:v>
      </x:c>
      <x:c r="K5416" s="120" t="n">
        <x:f>E5416-D5416</x:f>
        <x:v>-10171.832639129105</x:v>
      </x:c>
      <x:c r="L5416" s="77" t="str">
        <x:v>weighted_hybrid</x:v>
      </x:c>
      <x:c r="M5416" s="77" t="str">
        <x:v>是</x:v>
      </x:c>
      <x:c r="N5416" s="77" t="str">
        <x:v>是</x:v>
      </x:c>
    </x:row>
    <x:row r="5417">
      <x:c r="A5417" s="77" t="str">
        <x:v>6523</x:v>
      </x:c>
      <x:c r="B5417" s="77" t="str">
        <x:v>達爾膚</x:v>
      </x:c>
      <x:c r="C5417" s="125" t="n">
        <x:v>45658</x:v>
      </x:c>
      <x:c r="D5417" s="120" t="n">
        <x:v>121926</x:v>
      </x:c>
      <x:c r="E5417" s="120" t="n">
        <x:v>97023.11565009787</x:v>
      </x:c>
      <x:c r="F5417" s="120" t="n">
        <x:v>111559.34088308131</x:v>
      </x:c>
      <x:c r="G5417" s="120" t="n">
        <x:v>95407.97951309971</x:v>
      </x:c>
      <x:c r="H5417" s="119" t="n">
        <x:v>0.20424588971919141</x:v>
      </x:c>
      <x:c r="I5417" s="119" t="n">
        <x:f>IFERROR(ABS(F5417-D5417)/ABS(D5417),"")</x:f>
        <x:v>0.08502418776076216</x:v>
      </x:c>
      <x:c r="J5417" s="119" t="n">
        <x:f>IFERROR(ABS(G5417-D5417)/ABS(D5417),"")</x:f>
        <x:v>0.2174927454923502</x:v>
      </x:c>
      <x:c r="K5417" s="120" t="n">
        <x:f>E5417-D5417</x:f>
        <x:v>-24902.88434990213</x:v>
      </x:c>
      <x:c r="L5417" s="77" t="str">
        <x:v>weighted_hybrid</x:v>
      </x:c>
      <x:c r="M5417" s="77" t="str">
        <x:v>是</x:v>
      </x:c>
      <x:c r="N5417" s="77" t="str">
        <x:v>是</x:v>
      </x:c>
    </x:row>
    <x:row r="5418">
      <x:c r="A5418" s="77" t="str">
        <x:v>6523</x:v>
      </x:c>
      <x:c r="B5418" s="77" t="str">
        <x:v>達爾膚</x:v>
      </x:c>
      <x:c r="C5418" s="125" t="n">
        <x:v>45689</x:v>
      </x:c>
      <x:c r="D5418" s="120" t="n">
        <x:v>78379</x:v>
      </x:c>
      <x:c r="E5418" s="120" t="n">
        <x:v>106040.92665714673</x:v>
      </x:c>
      <x:c r="F5418" s="120" t="n">
        <x:v>78452.70640825115</x:v>
      </x:c>
      <x:c r="G5418" s="120" t="n">
        <x:v>109106.28446257957</x:v>
      </x:c>
      <x:c r="H5418" s="119" t="n">
        <x:v>0.3529252307014217</x:v>
      </x:c>
      <x:c r="I5418" s="119" t="n">
        <x:f>IFERROR(ABS(F5418-D5418)/ABS(D5418),"")</x:f>
        <x:v>0.0009403846470502264</x:v>
      </x:c>
      <x:c r="J5418" s="119" t="n">
        <x:f>IFERROR(ABS(G5418-D5418)/ABS(D5418),"")</x:f>
        <x:v>0.39203465804079624</x:v>
      </x:c>
      <x:c r="K5418" s="120" t="n">
        <x:f>E5418-D5418</x:f>
        <x:v>27661.92665714673</x:v>
      </x:c>
      <x:c r="L5418" s="77" t="str">
        <x:v>weighted_hybrid</x:v>
      </x:c>
      <x:c r="M5418" s="77" t="str">
        <x:v>是</x:v>
      </x:c>
      <x:c r="N5418" s="77" t="str">
        <x:v>是</x:v>
      </x:c>
    </x:row>
    <x:row r="5419">
      <x:c r="A5419" s="77" t="str">
        <x:v>6523</x:v>
      </x:c>
      <x:c r="B5419" s="77" t="str">
        <x:v>達爾膚</x:v>
      </x:c>
      <x:c r="C5419" s="125" t="n">
        <x:v>45717</x:v>
      </x:c>
      <x:c r="D5419" s="120" t="n">
        <x:v>146715</x:v>
      </x:c>
      <x:c r="E5419" s="120" t="n">
        <x:v>97970.19997276874</x:v>
      </x:c>
      <x:c r="F5419" s="120" t="n">
        <x:v>113086.11738927972</x:v>
      </x:c>
      <x:c r="G5419" s="120" t="n">
        <x:v>96290.6535931564</x:v>
      </x:c>
      <x:c r="H5419" s="119" t="n">
        <x:v>0.33224142062659756</x:v>
      </x:c>
      <x:c r="I5419" s="119" t="n">
        <x:f>IFERROR(ABS(F5419-D5419)/ABS(D5419),"")</x:f>
        <x:v>0.22921230011055635</x:v>
      </x:c>
      <x:c r="J5419" s="119" t="n">
        <x:f>IFERROR(ABS(G5419-D5419)/ABS(D5419),"")</x:f>
        <x:v>0.34368910068393554</x:v>
      </x:c>
      <x:c r="K5419" s="120" t="n">
        <x:f>E5419-D5419</x:f>
        <x:v>-48744.800027231264</x:v>
      </x:c>
      <x:c r="L5419" s="77" t="str">
        <x:v>weighted_hybrid</x:v>
      </x:c>
      <x:c r="M5419" s="77" t="str">
        <x:v>是</x:v>
      </x:c>
      <x:c r="N5419" s="77" t="str">
        <x:v>是</x:v>
      </x:c>
    </x:row>
    <x:row r="5420">
      <x:c r="A5420" s="77" t="str">
        <x:v>6523</x:v>
      </x:c>
      <x:c r="B5420" s="77" t="str">
        <x:v>達爾膚</x:v>
      </x:c>
      <x:c r="C5420" s="125" t="n">
        <x:v>45748</x:v>
      </x:c>
      <x:c r="D5420" s="120" t="n">
        <x:v>66472</x:v>
      </x:c>
      <x:c r="E5420" s="120" t="n">
        <x:v>101331.9703339876</x:v>
      </x:c>
      <x:c r="F5420" s="120" t="n">
        <x:v>73127.06402892775</x:v>
      </x:c>
      <x:c r="G5420" s="120" t="n">
        <x:v>104465.84881232759</x:v>
      </x:c>
      <x:c r="H5420" s="119" t="n">
        <x:v>0.5244308932180106</x:v>
      </x:c>
      <x:c r="I5420" s="119" t="n">
        <x:f>IFERROR(ABS(F5420-D5420)/ABS(D5420),"")</x:f>
        <x:v>0.10011830588710662</x:v>
      </x:c>
      <x:c r="J5420" s="119" t="n">
        <x:f>IFERROR(ABS(G5420-D5420)/ABS(D5420),"")</x:f>
        <x:v>0.5715767362547778</x:v>
      </x:c>
      <x:c r="K5420" s="120" t="n">
        <x:f>E5420-D5420</x:f>
        <x:v>34859.9703339876</x:v>
      </x:c>
      <x:c r="L5420" s="77" t="str">
        <x:v>weighted_hybrid</x:v>
      </x:c>
      <x:c r="M5420" s="77" t="str">
        <x:v>是</x:v>
      </x:c>
      <x:c r="N5420" s="77" t="str">
        <x:v>是</x:v>
      </x:c>
    </x:row>
    <x:row r="5421">
      <x:c r="A5421" s="77" t="str">
        <x:v>6523</x:v>
      </x:c>
      <x:c r="B5421" s="77" t="str">
        <x:v>達爾膚</x:v>
      </x:c>
      <x:c r="C5421" s="125" t="n">
        <x:v>45778</x:v>
      </x:c>
      <x:c r="D5421" s="120" t="n">
        <x:v>65836</x:v>
      </x:c>
      <x:c r="E5421" s="120" t="n">
        <x:v>68790.27033453195</x:v>
      </x:c>
      <x:c r="F5421" s="120" t="n">
        <x:v>84268.75634510124</x:v>
      </x:c>
      <x:c r="G5421" s="120" t="n">
        <x:v>67070.43855557979</x:v>
      </x:c>
      <x:c r="H5421" s="119" t="n">
        <x:v>0.04487317477568421</x:v>
      </x:c>
      <x:c r="I5421" s="119" t="n">
        <x:f>IFERROR(ABS(F5421-D5421)/ABS(D5421),"")</x:f>
        <x:v>0.27997989466403245</x:v>
      </x:c>
      <x:c r="J5421" s="119" t="n">
        <x:f>IFERROR(ABS(G5421-D5421)/ABS(D5421),"")</x:f>
        <x:v>0.01875020589920093</x:v>
      </x:c>
      <x:c r="K5421" s="120" t="n">
        <x:f>E5421-D5421</x:f>
        <x:v>2954.270334531946</x:v>
      </x:c>
      <x:c r="L5421" s="77" t="str">
        <x:v>weighted_hybrid</x:v>
      </x:c>
      <x:c r="M5421" s="77" t="str">
        <x:v>是</x:v>
      </x:c>
      <x:c r="N5421" s="77" t="str">
        <x:v>是</x:v>
      </x:c>
    </x:row>
    <x:row r="5422">
      <x:c r="A5422" s="77" t="str">
        <x:v>6523</x:v>
      </x:c>
      <x:c r="B5422" s="77" t="str">
        <x:v>達爾膚</x:v>
      </x:c>
      <x:c r="C5422" s="125" t="n">
        <x:v>45809</x:v>
      </x:c>
      <x:c r="D5422" s="120" t="n">
        <x:v>93341</x:v>
      </x:c>
      <x:c r="E5422" s="120" t="n">
        <x:v>80953.7043893002</x:v>
      </x:c>
      <x:c r="F5422" s="120" t="n">
        <x:v>95891.39402241088</x:v>
      </x:c>
      <x:c r="G5422" s="120" t="n">
        <x:v>79293.96109673235</x:v>
      </x:c>
      <x:c r="H5422" s="119" t="n">
        <x:v>0.13271012321166265</x:v>
      </x:c>
      <x:c r="I5422" s="119" t="n">
        <x:f>IFERROR(ABS(F5422-D5422)/ABS(D5422),"")</x:f>
        <x:v>0.027323405817495858</x:v>
      </x:c>
      <x:c r="J5422" s="119" t="n">
        <x:f>IFERROR(ABS(G5422-D5422)/ABS(D5422),"")</x:f>
        <x:v>0.1504916264371246</x:v>
      </x:c>
      <x:c r="K5422" s="120" t="n">
        <x:f>E5422-D5422</x:f>
        <x:v>-12387.295610699803</x:v>
      </x:c>
      <x:c r="L5422" s="77" t="str">
        <x:v>weighted_hybrid</x:v>
      </x:c>
      <x:c r="M5422" s="77" t="str">
        <x:v>是</x:v>
      </x:c>
      <x:c r="N5422" s="77" t="str">
        <x:v>是</x:v>
      </x:c>
    </x:row>
    <x:row r="5423">
      <x:c r="A5423" s="77" t="str">
        <x:v>6523</x:v>
      </x:c>
      <x:c r="B5423" s="77" t="str">
        <x:v>達爾膚</x:v>
      </x:c>
      <x:c r="C5423" s="125" t="n">
        <x:v>45839</x:v>
      </x:c>
      <x:c r="D5423" s="120" t="n">
        <x:v>89390</x:v>
      </x:c>
      <x:c r="E5423" s="120" t="n">
        <x:v>91825.43413023112</x:v>
      </x:c>
      <x:c r="F5423" s="120" t="n">
        <x:v>104107.68207359855</x:v>
      </x:c>
      <x:c r="G5423" s="120" t="n">
        <x:v>90460.7399143014</x:v>
      </x:c>
      <x:c r="H5423" s="119" t="n">
        <x:v>0.027245040051808056</x:v>
      </x:c>
      <x:c r="I5423" s="119" t="n">
        <x:f>IFERROR(ABS(F5423-D5423)/ABS(D5423),"")</x:f>
        <x:v>0.16464573300815027</x:v>
      </x:c>
      <x:c r="J5423" s="119" t="n">
        <x:f>IFERROR(ABS(G5423-D5423)/ABS(D5423),"")</x:f>
        <x:v>0.01197829638999222</x:v>
      </x:c>
      <x:c r="K5423" s="120" t="n">
        <x:f>E5423-D5423</x:f>
        <x:v>2435.4341302311223</x:v>
      </x:c>
      <x:c r="L5423" s="77" t="str">
        <x:v>weighted_hybrid</x:v>
      </x:c>
      <x:c r="M5423" s="77" t="str">
        <x:v>是</x:v>
      </x:c>
      <x:c r="N5423" s="77" t="str">
        <x:v>是</x:v>
      </x:c>
    </x:row>
    <x:row r="5424">
      <x:c r="A5424" s="77" t="str">
        <x:v>6523</x:v>
      </x:c>
      <x:c r="B5424" s="77" t="str">
        <x:v>達爾膚</x:v>
      </x:c>
      <x:c r="C5424" s="125" t="n">
        <x:v>45870</x:v>
      </x:c>
      <x:c r="D5424" s="120" t="n">
        <x:v>150485</x:v>
      </x:c>
      <x:c r="E5424" s="120" t="n">
        <x:v>103688.07606679416</x:v>
      </x:c>
      <x:c r="F5424" s="120" t="n">
        <x:v>113376.33883983897</x:v>
      </x:c>
      <x:c r="G5424" s="120" t="n">
        <x:v>102611.60242534474</x:v>
      </x:c>
      <x:c r="H5424" s="119" t="n">
        <x:v>0.31097401025488147</x:v>
      </x:c>
      <x:c r="I5424" s="119" t="n">
        <x:f>IFERROR(ABS(F5424-D5424)/ABS(D5424),"")</x:f>
        <x:v>0.24659375459455118</x:v>
      </x:c>
      <x:c r="J5424" s="119" t="n">
        <x:f>IFERROR(ABS(G5424-D5424)/ABS(D5424),"")</x:f>
        <x:v>0.3181273719949182</x:v>
      </x:c>
      <x:c r="K5424" s="120" t="n">
        <x:f>E5424-D5424</x:f>
        <x:v>-46796.923933205835</x:v>
      </x:c>
      <x:c r="L5424" s="77" t="str">
        <x:v>weighted_hybrid</x:v>
      </x:c>
      <x:c r="M5424" s="77" t="str">
        <x:v>是</x:v>
      </x:c>
      <x:c r="N5424" s="77" t="str">
        <x:v>是</x:v>
      </x:c>
    </x:row>
    <x:row r="5425">
      <x:c r="A5425" s="77" t="str">
        <x:v>6523</x:v>
      </x:c>
      <x:c r="B5425" s="77" t="str">
        <x:v>達爾膚</x:v>
      </x:c>
      <x:c r="C5425" s="125" t="n">
        <x:v>45901</x:v>
      </x:c>
      <x:c r="D5425" s="120" t="n">
        <x:v>80884</x:v>
      </x:c>
      <x:c r="E5425" s="120" t="n">
        <x:v>103544.6469095413</x:v>
      </x:c>
      <x:c r="F5425" s="120" t="n">
        <x:v>87883.57298761817</x:v>
      </x:c>
      <x:c r="G5425" s="120" t="n">
        <x:v>105284.76623419941</x:v>
      </x:c>
      <x:c r="H5425" s="119" t="n">
        <x:v>0.28016229303127077</x:v>
      </x:c>
      <x:c r="I5425" s="119" t="n">
        <x:f>IFERROR(ABS(F5425-D5425)/ABS(D5425),"")</x:f>
        <x:v>0.08653841288287142</x:v>
      </x:c>
      <x:c r="J5425" s="119" t="n">
        <x:f>IFERROR(ABS(G5425-D5425)/ABS(D5425),"")</x:f>
        <x:v>0.30167605749220383</x:v>
      </x:c>
      <x:c r="K5425" s="120" t="n">
        <x:f>E5425-D5425</x:f>
        <x:v>22660.646909541305</x:v>
      </x:c>
      <x:c r="L5425" s="77" t="str">
        <x:v>weighted_hybrid</x:v>
      </x:c>
      <x:c r="M5425" s="77" t="str">
        <x:v>是</x:v>
      </x:c>
      <x:c r="N5425" s="77" t="str">
        <x:v>是</x:v>
      </x:c>
    </x:row>
    <x:row r="5426">
      <x:c r="A5426" s="77" t="str">
        <x:v>6523</x:v>
      </x:c>
      <x:c r="B5426" s="77" t="str">
        <x:v>達爾膚</x:v>
      </x:c>
      <x:c r="C5426" s="125" t="n">
        <x:v>45931</x:v>
      </x:c>
      <x:c r="D5426" s="120" t="n">
        <x:v>73345</x:v>
      </x:c>
      <x:c r="E5426" s="120" t="n">
        <x:v>103672.32718794151</x:v>
      </x:c>
      <x:c r="F5426" s="120" t="n">
        <x:v>111611.81722813669</x:v>
      </x:c>
      <x:c r="G5426" s="120" t="n">
        <x:v>102790.16162791984</x:v>
      </x:c>
      <x:c r="H5426" s="119" t="n">
        <x:v>0.41348867936384903</x:v>
      </x:c>
      <x:c r="I5426" s="119" t="n">
        <x:f>IFERROR(ABS(F5426-D5426)/ABS(D5426),"")</x:f>
        <x:v>0.521737231278706</x:v>
      </x:c>
      <x:c r="J5426" s="119" t="n">
        <x:f>IFERROR(ABS(G5426-D5426)/ABS(D5426),"")</x:f>
        <x:v>0.4014610624844207</x:v>
      </x:c>
      <x:c r="K5426" s="120" t="n">
        <x:f>E5426-D5426</x:f>
        <x:v>30327.32718794151</x:v>
      </x:c>
      <x:c r="L5426" s="77" t="str">
        <x:v>weighted_hybrid</x:v>
      </x:c>
      <x:c r="M5426" s="77" t="str">
        <x:v>是</x:v>
      </x:c>
      <x:c r="N5426" s="77" t="str">
        <x:v>是</x:v>
      </x:c>
    </x:row>
    <x:row r="5427">
      <x:c r="A5427" s="77" t="str">
        <x:v>6523</x:v>
      </x:c>
      <x:c r="B5427" s="77" t="str">
        <x:v>達爾膚</x:v>
      </x:c>
      <x:c r="C5427" s="125" t="n">
        <x:v>45962</x:v>
      </x:c>
      <x:c r="D5427" s="120" t="n">
        <x:v>114019</x:v>
      </x:c>
      <x:c r="E5427" s="120" t="n">
        <x:v>103812.76213900595</x:v>
      </x:c>
      <x:c r="F5427" s="120" t="n">
        <x:v>116298.45581181256</x:v>
      </x:c>
      <x:c r="G5427" s="120" t="n">
        <x:v>102425.46284202742</x:v>
      </x:c>
      <x:c r="H5427" s="119" t="n">
        <x:v>0.08951348337552557</x:v>
      </x:c>
      <x:c r="I5427" s="119" t="n">
        <x:f>IFERROR(ABS(F5427-D5427)/ABS(D5427),"")</x:f>
        <x:v>0.019991894437002226</x:v>
      </x:c>
      <x:c r="J5427" s="119" t="n">
        <x:f>IFERROR(ABS(G5427-D5427)/ABS(D5427),"")</x:f>
        <x:v>0.10168074757691767</x:v>
      </x:c>
      <x:c r="K5427" s="120" t="n">
        <x:f>E5427-D5427</x:f>
        <x:v>-10206.23786099405</x:v>
      </x:c>
      <x:c r="L5427" s="77" t="str">
        <x:v>weighted_hybrid</x:v>
      </x:c>
      <x:c r="M5427" s="77" t="str">
        <x:v>是</x:v>
      </x:c>
      <x:c r="N5427" s="77" t="str">
        <x:v>是</x:v>
      </x:c>
    </x:row>
    <x:row r="5428">
      <x:c r="A5428" s="77" t="str">
        <x:v>6523</x:v>
      </x:c>
      <x:c r="B5428" s="77" t="str">
        <x:v>達爾膚</x:v>
      </x:c>
      <x:c r="C5428" s="125" t="n">
        <x:v>45992</x:v>
      </x:c>
      <x:c r="D5428" s="120" t="n">
        <x:v>87470</x:v>
      </x:c>
      <x:c r="E5428" s="120" t="n">
        <x:v>82392.0138493494</x:v>
      </x:c>
      <x:c r="F5428" s="120" t="n">
        <x:v>73561.18152797938</x:v>
      </x:c>
      <x:c r="G5428" s="120" t="n">
        <x:v>83373.21744061275</x:v>
      </x:c>
      <x:c r="H5428" s="119" t="n">
        <x:v>0.05805403167543842</x:v>
      </x:c>
      <x:c r="I5428" s="119" t="n">
        <x:f>IFERROR(ABS(F5428-D5428)/ABS(D5428),"")</x:f>
        <x:v>0.15901244394673167</x:v>
      </x:c>
      <x:c r="J5428" s="119" t="n">
        <x:f>IFERROR(ABS(G5428-D5428)/ABS(D5428),"")</x:f>
        <x:v>0.0468364303119613</x:v>
      </x:c>
      <x:c r="K5428" s="120" t="n">
        <x:f>E5428-D5428</x:f>
        <x:v>-5077.986150650599</x:v>
      </x:c>
      <x:c r="L5428" s="77" t="str">
        <x:v>weighted_hybrid</x:v>
      </x:c>
      <x:c r="M5428" s="77" t="str">
        <x:v>是</x:v>
      </x:c>
      <x:c r="N5428" s="77" t="str">
        <x:v>是</x:v>
      </x:c>
    </x:row>
    <x:row r="5429">
      <x:c r="A5429" s="77" t="str">
        <x:v>6531</x:v>
      </x:c>
      <x:c r="B5429" s="77" t="str">
        <x:v>愛普*</x:v>
      </x:c>
      <x:c r="C5429" s="125" t="n">
        <x:v>45658</x:v>
      </x:c>
      <x:c r="D5429" s="120" t="n">
        <x:v>316606</x:v>
      </x:c>
      <x:c r="E5429" s="120" t="n">
        <x:v>311426.1963170862</x:v>
      </x:c>
      <x:c r="F5429" s="120" t="n">
        <x:v>303461.8705006603</x:v>
      </x:c>
      <x:c r="G5429" s="120" t="n">
        <x:v>312311.12140780024</x:v>
      </x:c>
      <x:c r="H5429" s="119" t="n">
        <x:v>0.016360409098102283</x:v>
      </x:c>
      <x:c r="I5429" s="119" t="n">
        <x:f>IFERROR(ABS(F5429-D5429)/ABS(D5429),"")</x:f>
        <x:v>0.04151573090636208</x:v>
      </x:c>
      <x:c r="J5429" s="119" t="n">
        <x:f>IFERROR(ABS(G5429-D5429)/ABS(D5429),"")</x:f>
        <x:v>0.01356537334162891</x:v>
      </x:c>
      <x:c r="K5429" s="120" t="n">
        <x:f>E5429-D5429</x:f>
        <x:v>-5179.803682913771</x:v>
      </x:c>
      <x:c r="L5429" s="77" t="str">
        <x:v>weighted_hybrid</x:v>
      </x:c>
      <x:c r="M5429" s="77" t="str">
        <x:v>是</x:v>
      </x:c>
      <x:c r="N5429" s="77" t="str">
        <x:v>是</x:v>
      </x:c>
    </x:row>
    <x:row r="5430">
      <x:c r="A5430" s="77" t="str">
        <x:v>6531</x:v>
      </x:c>
      <x:c r="B5430" s="77" t="str">
        <x:v>愛普*</x:v>
      </x:c>
      <x:c r="C5430" s="125" t="n">
        <x:v>45689</x:v>
      </x:c>
      <x:c r="D5430" s="120" t="n">
        <x:v>272572</x:v>
      </x:c>
      <x:c r="E5430" s="120" t="n">
        <x:v>283879.35693981027</x:v>
      </x:c>
      <x:c r="F5430" s="120" t="n">
        <x:v>336511.61011555383</x:v>
      </x:c>
      <x:c r="G5430" s="120" t="n">
        <x:v>278031.3288091721</x:v>
      </x:c>
      <x:c r="H5430" s="119" t="n">
        <x:v>0.04148392696172119</x:v>
      </x:c>
      <x:c r="I5430" s="119" t="n">
        <x:f>IFERROR(ABS(F5430-D5430)/ABS(D5430),"")</x:f>
        <x:v>0.2345787906151543</x:v>
      </x:c>
      <x:c r="J5430" s="119" t="n">
        <x:f>IFERROR(ABS(G5430-D5430)/ABS(D5430),"")</x:f>
        <x:v>0.02002894211133972</x:v>
      </x:c>
      <x:c r="K5430" s="120" t="n">
        <x:f>E5430-D5430</x:f>
        <x:v>11307.35693981027</x:v>
      </x:c>
      <x:c r="L5430" s="77" t="str">
        <x:v>weighted_hybrid</x:v>
      </x:c>
      <x:c r="M5430" s="77" t="str">
        <x:v>是</x:v>
      </x:c>
      <x:c r="N5430" s="77" t="str">
        <x:v>是</x:v>
      </x:c>
    </x:row>
    <x:row r="5431">
      <x:c r="A5431" s="77" t="str">
        <x:v>6531</x:v>
      </x:c>
      <x:c r="B5431" s="77" t="str">
        <x:v>愛普*</x:v>
      </x:c>
      <x:c r="C5431" s="125" t="n">
        <x:v>45717</x:v>
      </x:c>
      <x:c r="D5431" s="120" t="n">
        <x:v>383278</x:v>
      </x:c>
      <x:c r="E5431" s="120" t="n">
        <x:v>312591.2036353707</x:v>
      </x:c>
      <x:c r="F5431" s="120" t="n">
        <x:v>368880.3237625564</x:v>
      </x:c>
      <x:c r="G5431" s="120" t="n">
        <x:v>306336.85695457226</x:v>
      </x:c>
      <x:c r="H5431" s="119" t="n">
        <x:v>0.1844269599732552</x:v>
      </x:c>
      <x:c r="I5431" s="119" t="n">
        <x:f>IFERROR(ABS(F5431-D5431)/ABS(D5431),"")</x:f>
        <x:v>0.03756457776716529</x:v>
      </x:c>
      <x:c r="J5431" s="119" t="n">
        <x:f>IFERROR(ABS(G5431-D5431)/ABS(D5431),"")</x:f>
        <x:v>0.2007450024405986</x:v>
      </x:c>
      <x:c r="K5431" s="120" t="n">
        <x:f>E5431-D5431</x:f>
        <x:v>-70686.79636462929</x:v>
      </x:c>
      <x:c r="L5431" s="77" t="str">
        <x:v>weighted_hybrid</x:v>
      </x:c>
      <x:c r="M5431" s="77" t="str">
        <x:v>是</x:v>
      </x:c>
      <x:c r="N5431" s="77" t="str">
        <x:v>是</x:v>
      </x:c>
    </x:row>
    <x:row r="5432">
      <x:c r="A5432" s="77" t="str">
        <x:v>6531</x:v>
      </x:c>
      <x:c r="B5432" s="77" t="str">
        <x:v>愛普*</x:v>
      </x:c>
      <x:c r="C5432" s="125" t="n">
        <x:v>45748</x:v>
      </x:c>
      <x:c r="D5432" s="120" t="n">
        <x:v>416921</x:v>
      </x:c>
      <x:c r="E5432" s="120" t="n">
        <x:v>382883.5615161315</x:v>
      </x:c>
      <x:c r="F5432" s="120" t="n">
        <x:v>356339.0979867685</x:v>
      </x:c>
      <x:c r="G5432" s="120" t="n">
        <x:v>385832.94635272736</x:v>
      </x:c>
      <x:c r="H5432" s="119" t="n">
        <x:v>0.08164001929350763</x:v>
      </x:c>
      <x:c r="I5432" s="119" t="n">
        <x:f>IFERROR(ABS(F5432-D5432)/ABS(D5432),"")</x:f>
        <x:v>0.14530786890857375</x:v>
      </x:c>
      <x:c r="J5432" s="119" t="n">
        <x:f>IFERROR(ABS(G5432-D5432)/ABS(D5432),"")</x:f>
        <x:v>0.07456581378072258</x:v>
      </x:c>
      <x:c r="K5432" s="120" t="n">
        <x:f>E5432-D5432</x:f>
        <x:v>-34037.43848386849</x:v>
      </x:c>
      <x:c r="L5432" s="77" t="str">
        <x:v>weighted_hybrid</x:v>
      </x:c>
      <x:c r="M5432" s="77" t="str">
        <x:v>是</x:v>
      </x:c>
      <x:c r="N5432" s="77" t="str">
        <x:v>是</x:v>
      </x:c>
    </x:row>
    <x:row r="5433">
      <x:c r="A5433" s="77" t="str">
        <x:v>6531</x:v>
      </x:c>
      <x:c r="B5433" s="77" t="str">
        <x:v>愛普*</x:v>
      </x:c>
      <x:c r="C5433" s="125" t="n">
        <x:v>45778</x:v>
      </x:c>
      <x:c r="D5433" s="120" t="n">
        <x:v>395335</x:v>
      </x:c>
      <x:c r="E5433" s="120" t="n">
        <x:v>377176.5642406636</x:v>
      </x:c>
      <x:c r="F5433" s="120" t="n">
        <x:v>416249.4978054367</x:v>
      </x:c>
      <x:c r="G5433" s="120" t="n">
        <x:v>372835.127177911</x:v>
      </x:c>
      <x:c r="H5433" s="119" t="n">
        <x:v>0.04593176865022423</x:v>
      </x:c>
      <x:c r="I5433" s="119" t="n">
        <x:f>IFERROR(ABS(F5433-D5433)/ABS(D5433),"")</x:f>
        <x:v>0.05290322841498153</x:v>
      </x:c>
      <x:c r="J5433" s="119" t="n">
        <x:f>IFERROR(ABS(G5433-D5433)/ABS(D5433),"")</x:f>
        <x:v>0.05691343499080275</x:v>
      </x:c>
      <x:c r="K5433" s="120" t="n">
        <x:f>E5433-D5433</x:f>
        <x:v>-18158.435759336397</x:v>
      </x:c>
      <x:c r="L5433" s="77" t="str">
        <x:v>weighted_hybrid</x:v>
      </x:c>
      <x:c r="M5433" s="77" t="str">
        <x:v>是</x:v>
      </x:c>
      <x:c r="N5433" s="77" t="str">
        <x:v>是</x:v>
      </x:c>
    </x:row>
    <x:row r="5434">
      <x:c r="A5434" s="77" t="str">
        <x:v>6531</x:v>
      </x:c>
      <x:c r="B5434" s="77" t="str">
        <x:v>愛普*</x:v>
      </x:c>
      <x:c r="C5434" s="125" t="n">
        <x:v>45809</x:v>
      </x:c>
      <x:c r="D5434" s="120" t="n">
        <x:v>508664</x:v>
      </x:c>
      <x:c r="E5434" s="120" t="n">
        <x:v>454821.82531300484</x:v>
      </x:c>
      <x:c r="F5434" s="120" t="n">
        <x:v>502315.8632638979</x:v>
      </x:c>
      <x:c r="G5434" s="120" t="n">
        <x:v>449544.7099851278</x:v>
      </x:c>
      <x:c r="H5434" s="119" t="n">
        <x:v>0.10585017749829978</x:v>
      </x:c>
      <x:c r="I5434" s="119" t="n">
        <x:f>IFERROR(ABS(F5434-D5434)/ABS(D5434),"")</x:f>
        <x:v>0.012480019690998599</x:v>
      </x:c>
      <x:c r="J5434" s="119" t="n">
        <x:f>IFERROR(ABS(G5434-D5434)/ABS(D5434),"")</x:f>
        <x:v>0.1162246394768889</x:v>
      </x:c>
      <x:c r="K5434" s="120" t="n">
        <x:f>E5434-D5434</x:f>
        <x:v>-53842.17468699516</x:v>
      </x:c>
      <x:c r="L5434" s="77" t="str">
        <x:v>weighted_hybrid</x:v>
      </x:c>
      <x:c r="M5434" s="77" t="str">
        <x:v>是</x:v>
      </x:c>
      <x:c r="N5434" s="77" t="str">
        <x:v>是</x:v>
      </x:c>
    </x:row>
    <x:row r="5435">
      <x:c r="A5435" s="77" t="str">
        <x:v>6531</x:v>
      </x:c>
      <x:c r="B5435" s="77" t="str">
        <x:v>愛普*</x:v>
      </x:c>
      <x:c r="C5435" s="125" t="n">
        <x:v>45839</x:v>
      </x:c>
      <x:c r="D5435" s="120" t="n">
        <x:v>451364</x:v>
      </x:c>
      <x:c r="E5435" s="120" t="n">
        <x:v>483636.8604003919</x:v>
      </x:c>
      <x:c r="F5435" s="120" t="n">
        <x:v>461372.8101732292</x:v>
      </x:c>
      <x:c r="G5435" s="120" t="n">
        <x:v>486110.64375896554</x:v>
      </x:c>
      <x:c r="H5435" s="119" t="n">
        <x:v>0.07150074086633386</x:v>
      </x:c>
      <x:c r="I5435" s="119" t="n">
        <x:f>IFERROR(ABS(F5435-D5435)/ABS(D5435),"")</x:f>
        <x:v>0.022174586748675566</x:v>
      </x:c>
      <x:c r="J5435" s="119" t="n">
        <x:f>IFERROR(ABS(G5435-D5435)/ABS(D5435),"")</x:f>
        <x:v>0.07698142465718476</x:v>
      </x:c>
      <x:c r="K5435" s="120" t="n">
        <x:f>E5435-D5435</x:f>
        <x:v>32272.860400391917</x:v>
      </x:c>
      <x:c r="L5435" s="77" t="str">
        <x:v>weighted_hybrid</x:v>
      </x:c>
      <x:c r="M5435" s="77" t="str">
        <x:v>是</x:v>
      </x:c>
      <x:c r="N5435" s="77" t="str">
        <x:v>是</x:v>
      </x:c>
    </x:row>
    <x:row r="5436">
      <x:c r="A5436" s="77" t="str">
        <x:v>6531</x:v>
      </x:c>
      <x:c r="B5436" s="77" t="str">
        <x:v>愛普*</x:v>
      </x:c>
      <x:c r="C5436" s="125" t="n">
        <x:v>45870</x:v>
      </x:c>
      <x:c r="D5436" s="120" t="n">
        <x:v>411017</x:v>
      </x:c>
      <x:c r="E5436" s="120" t="n">
        <x:v>554280.1358574253</x:v>
      </x:c>
      <x:c r="F5436" s="120" t="n">
        <x:v>497086.410498374</x:v>
      </x:c>
      <x:c r="G5436" s="120" t="n">
        <x:v>560634.9942306532</x:v>
      </x:c>
      <x:c r="H5436" s="119" t="n">
        <x:v>0.3485576894810319</x:v>
      </x:c>
      <x:c r="I5436" s="119" t="n">
        <x:f>IFERROR(ABS(F5436-D5436)/ABS(D5436),"")</x:f>
        <x:v>0.20940596252314145</x:v>
      </x:c>
      <x:c r="J5436" s="119" t="n">
        <x:f>IFERROR(ABS(G5436-D5436)/ABS(D5436),"")</x:f>
        <x:v>0.36401899247635294</x:v>
      </x:c>
      <x:c r="K5436" s="120" t="n">
        <x:f>E5436-D5436</x:f>
        <x:v>143263.13585742528</x:v>
      </x:c>
      <x:c r="L5436" s="77" t="str">
        <x:v>weighted_hybrid</x:v>
      </x:c>
      <x:c r="M5436" s="77" t="str">
        <x:v>是</x:v>
      </x:c>
      <x:c r="N5436" s="77" t="str">
        <x:v>是</x:v>
      </x:c>
    </x:row>
    <x:row r="5437">
      <x:c r="A5437" s="77" t="str">
        <x:v>6531</x:v>
      </x:c>
      <x:c r="B5437" s="77" t="str">
        <x:v>愛普*</x:v>
      </x:c>
      <x:c r="C5437" s="125" t="n">
        <x:v>45901</x:v>
      </x:c>
      <x:c r="D5437" s="120" t="n">
        <x:v>625142</x:v>
      </x:c>
      <x:c r="E5437" s="120" t="n">
        <x:v>473086.6257854851</x:v>
      </x:c>
      <x:c r="F5437" s="120" t="n">
        <x:v>434077.6323807483</x:v>
      </x:c>
      <x:c r="G5437" s="120" t="n">
        <x:v>477420.95838601136</x:v>
      </x:c>
      <x:c r="H5437" s="119" t="n">
        <x:v>0.2432333361292553</x:v>
      </x:c>
      <x:c r="I5437" s="119" t="n">
        <x:f>IFERROR(ABS(F5437-D5437)/ABS(D5437),"")</x:f>
        <x:v>0.30563354824864064</x:v>
      </x:c>
      <x:c r="J5437" s="119" t="n">
        <x:f>IFERROR(ABS(G5437-D5437)/ABS(D5437),"")</x:f>
        <x:v>0.23629997922710141</x:v>
      </x:c>
      <x:c r="K5437" s="120" t="n">
        <x:f>E5437-D5437</x:f>
        <x:v>-152055.37421451492</x:v>
      </x:c>
      <x:c r="L5437" s="77" t="str">
        <x:v>weighted_hybrid</x:v>
      </x:c>
      <x:c r="M5437" s="77" t="str">
        <x:v>是</x:v>
      </x:c>
      <x:c r="N5437" s="77" t="str">
        <x:v>是</x:v>
      </x:c>
    </x:row>
    <x:row r="5438">
      <x:c r="A5438" s="77" t="str">
        <x:v>6531</x:v>
      </x:c>
      <x:c r="B5438" s="77" t="str">
        <x:v>愛普*</x:v>
      </x:c>
      <x:c r="C5438" s="125" t="n">
        <x:v>45931</x:v>
      </x:c>
      <x:c r="D5438" s="120" t="n">
        <x:v>507645</x:v>
      </x:c>
      <x:c r="E5438" s="120" t="n">
        <x:v>591200.1714405555</x:v>
      </x:c>
      <x:c r="F5438" s="120" t="n">
        <x:v>437589.71449470497</x:v>
      </x:c>
      <x:c r="G5438" s="120" t="n">
        <x:v>608267.9999900945</x:v>
      </x:c>
      <x:c r="H5438" s="119" t="n">
        <x:v>0.1645937051296782</x:v>
      </x:c>
      <x:c r="I5438" s="119" t="n">
        <x:f>IFERROR(ABS(F5438-D5438)/ABS(D5438),"")</x:f>
        <x:v>0.1380005427125157</x:v>
      </x:c>
      <x:c r="J5438" s="119" t="n">
        <x:f>IFERROR(ABS(G5438-D5438)/ABS(D5438),"")</x:f>
        <x:v>0.19821528822325532</x:v>
      </x:c>
      <x:c r="K5438" s="120" t="n">
        <x:f>E5438-D5438</x:f>
        <x:v>83555.17144055548</x:v>
      </x:c>
      <x:c r="L5438" s="77" t="str">
        <x:v>weighted_hybrid</x:v>
      </x:c>
      <x:c r="M5438" s="77" t="str">
        <x:v>是</x:v>
      </x:c>
      <x:c r="N5438" s="77" t="str">
        <x:v>是</x:v>
      </x:c>
    </x:row>
    <x:row r="5439">
      <x:c r="A5439" s="77" t="str">
        <x:v>6531</x:v>
      </x:c>
      <x:c r="B5439" s="77" t="str">
        <x:v>愛普*</x:v>
      </x:c>
      <x:c r="C5439" s="125" t="n">
        <x:v>45962</x:v>
      </x:c>
      <x:c r="D5439" s="120" t="n">
        <x:v>542079</x:v>
      </x:c>
      <x:c r="E5439" s="120" t="n">
        <x:v>433546.83076172473</x:v>
      </x:c>
      <x:c r="F5439" s="120" t="n">
        <x:v>475091.9429858106</x:v>
      </x:c>
      <x:c r="G5439" s="120" t="n">
        <x:v>428930.70718127076</x:v>
      </x:c>
      <x:c r="H5439" s="119" t="n">
        <x:v>0.20021467210180666</x:v>
      </x:c>
      <x:c r="I5439" s="119" t="n">
        <x:f>IFERROR(ABS(F5439-D5439)/ABS(D5439),"")</x:f>
        <x:v>0.12357434435606143</x:v>
      </x:c>
      <x:c r="J5439" s="119" t="n">
        <x:f>IFERROR(ABS(G5439-D5439)/ABS(D5439),"")</x:f>
        <x:v>0.20873026407355613</x:v>
      </x:c>
      <x:c r="K5439" s="120" t="n">
        <x:f>E5439-D5439</x:f>
        <x:v>-108532.16923827527</x:v>
      </x:c>
      <x:c r="L5439" s="77" t="str">
        <x:v>weighted_hybrid</x:v>
      </x:c>
      <x:c r="M5439" s="77" t="str">
        <x:v>是</x:v>
      </x:c>
      <x:c r="N5439" s="77" t="str">
        <x:v>是</x:v>
      </x:c>
    </x:row>
    <x:row r="5440">
      <x:c r="A5440" s="77" t="str">
        <x:v>6531</x:v>
      </x:c>
      <x:c r="B5440" s="77" t="str">
        <x:v>愛普*</x:v>
      </x:c>
      <x:c r="C5440" s="125" t="n">
        <x:v>45992</x:v>
      </x:c>
      <x:c r="D5440" s="120" t="n">
        <x:v>812924</x:v>
      </x:c>
      <x:c r="E5440" s="120" t="n">
        <x:v>608479.2987904558</x:v>
      </x:c>
      <x:c r="F5440" s="120" t="n">
        <x:v>583469.948282454</x:v>
      </x:c>
      <x:c r="G5440" s="120" t="n">
        <x:v>611258.1155135671</x:v>
      </x:c>
      <x:c r="H5440" s="119" t="n">
        <x:v>0.2514930069841021</x:v>
      </x:c>
      <x:c r="I5440" s="119" t="n">
        <x:f>IFERROR(ABS(F5440-D5440)/ABS(D5440),"")</x:f>
        <x:v>0.2822576916385123</x:v>
      </x:c>
      <x:c r="J5440" s="119" t="n">
        <x:f>IFERROR(ABS(G5440-D5440)/ABS(D5440),"")</x:f>
        <x:v>0.24807470868916762</x:v>
      </x:c>
      <x:c r="K5440" s="120" t="n">
        <x:f>E5440-D5440</x:f>
        <x:v>-204444.7012095442</x:v>
      </x:c>
      <x:c r="L5440" s="77" t="str">
        <x:v>weighted_hybrid</x:v>
      </x:c>
      <x:c r="M5440" s="77" t="str">
        <x:v>是</x:v>
      </x:c>
      <x:c r="N5440" s="77" t="str">
        <x:v>是</x:v>
      </x:c>
    </x:row>
    <x:row r="5441">
      <x:c r="A5441" s="77" t="str">
        <x:v>6532</x:v>
      </x:c>
      <x:c r="B5441" s="77" t="str">
        <x:v>瑞耘</x:v>
      </x:c>
      <x:c r="C5441" s="125" t="n">
        <x:v>45658</x:v>
      </x:c>
      <x:c r="D5441" s="120" t="n">
        <x:v>62086</x:v>
      </x:c>
      <x:c r="E5441" s="120" t="n">
        <x:v>71201.36488828305</x:v>
      </x:c>
      <x:c r="F5441" s="120" t="n">
        <x:v>59519.93068307414</x:v>
      </x:c>
      <x:c r="G5441" s="120" t="n">
        <x:v>72499.30202219514</x:v>
      </x:c>
      <x:c r="H5441" s="119" t="n">
        <x:v>0.14681836304936774</x:v>
      </x:c>
      <x:c r="I5441" s="119" t="n">
        <x:f>IFERROR(ABS(F5441-D5441)/ABS(D5441),"")</x:f>
        <x:v>0.04133088485207389</x:v>
      </x:c>
      <x:c r="J5441" s="119" t="n">
        <x:f>IFERROR(ABS(G5441-D5441)/ABS(D5441),"")</x:f>
        <x:v>0.16772383503841679</x:v>
      </x:c>
      <x:c r="K5441" s="120" t="n">
        <x:f>E5441-D5441</x:f>
        <x:v>9115.364888283046</x:v>
      </x:c>
      <x:c r="L5441" s="77" t="str">
        <x:v>weighted_hybrid</x:v>
      </x:c>
      <x:c r="M5441" s="77" t="str">
        <x:v>是</x:v>
      </x:c>
      <x:c r="N5441" s="77" t="str">
        <x:v>是</x:v>
      </x:c>
    </x:row>
    <x:row r="5442">
      <x:c r="A5442" s="77" t="str">
        <x:v>6532</x:v>
      </x:c>
      <x:c r="B5442" s="77" t="str">
        <x:v>瑞耘</x:v>
      </x:c>
      <x:c r="C5442" s="125" t="n">
        <x:v>45689</x:v>
      </x:c>
      <x:c r="D5442" s="120" t="n">
        <x:v>63909</x:v>
      </x:c>
      <x:c r="E5442" s="120" t="n">
        <x:v>57452.51020850676</x:v>
      </x:c>
      <x:c r="F5442" s="120" t="n">
        <x:v>51017.70329074957</x:v>
      </x:c>
      <x:c r="G5442" s="120" t="n">
        <x:v>58167.48875492423</x:v>
      </x:c>
      <x:c r="H5442" s="119" t="n">
        <x:v>0.101026299762056</x:v>
      </x:c>
      <x:c r="I5442" s="119" t="n">
        <x:f>IFERROR(ABS(F5442-D5442)/ABS(D5442),"")</x:f>
        <x:v>0.2017133222120583</x:v>
      </x:c>
      <x:c r="J5442" s="119" t="n">
        <x:f>IFERROR(ABS(G5442-D5442)/ABS(D5442),"")</x:f>
        <x:v>0.08983885282316689</x:v>
      </x:c>
      <x:c r="K5442" s="120" t="n">
        <x:f>E5442-D5442</x:f>
        <x:v>-6456.489791493237</x:v>
      </x:c>
      <x:c r="L5442" s="77" t="str">
        <x:v>weighted_hybrid</x:v>
      </x:c>
      <x:c r="M5442" s="77" t="str">
        <x:v>是</x:v>
      </x:c>
      <x:c r="N5442" s="77" t="str">
        <x:v>是</x:v>
      </x:c>
    </x:row>
    <x:row r="5443">
      <x:c r="A5443" s="77" t="str">
        <x:v>6532</x:v>
      </x:c>
      <x:c r="B5443" s="77" t="str">
        <x:v>瑞耘</x:v>
      </x:c>
      <x:c r="C5443" s="125" t="n">
        <x:v>45717</x:v>
      </x:c>
      <x:c r="D5443" s="120" t="n">
        <x:v>66566</x:v>
      </x:c>
      <x:c r="E5443" s="120" t="n">
        <x:v>70808.38236058046</x:v>
      </x:c>
      <x:c r="F5443" s="120" t="n">
        <x:v>72246.73012074357</x:v>
      </x:c>
      <x:c r="G5443" s="120" t="n">
        <x:v>70648.56594278457</x:v>
      </x:c>
      <x:c r="H5443" s="119" t="n">
        <x:v>0.06373197068444048</x:v>
      </x:c>
      <x:c r="I5443" s="119" t="n">
        <x:f>IFERROR(ABS(F5443-D5443)/ABS(D5443),"")</x:f>
        <x:v>0.08533981493170037</x:v>
      </x:c>
      <x:c r="J5443" s="119" t="n">
        <x:f>IFERROR(ABS(G5443-D5443)/ABS(D5443),"")</x:f>
        <x:v>0.06133109910141164</x:v>
      </x:c>
      <x:c r="K5443" s="120" t="n">
        <x:f>E5443-D5443</x:f>
        <x:v>4242.382360580465</x:v>
      </x:c>
      <x:c r="L5443" s="77" t="str">
        <x:v>weighted_hybrid</x:v>
      </x:c>
      <x:c r="M5443" s="77" t="str">
        <x:v>是</x:v>
      </x:c>
      <x:c r="N5443" s="77" t="str">
        <x:v>是</x:v>
      </x:c>
    </x:row>
    <x:row r="5444">
      <x:c r="A5444" s="77" t="str">
        <x:v>6532</x:v>
      </x:c>
      <x:c r="B5444" s="77" t="str">
        <x:v>瑞耘</x:v>
      </x:c>
      <x:c r="C5444" s="125" t="n">
        <x:v>45748</x:v>
      </x:c>
      <x:c r="D5444" s="120" t="n">
        <x:v>58688</x:v>
      </x:c>
      <x:c r="E5444" s="120" t="n">
        <x:v>63734.57161247016</x:v>
      </x:c>
      <x:c r="F5444" s="120" t="n">
        <x:v>64286.810271543945</x:v>
      </x:c>
      <x:c r="G5444" s="120" t="n">
        <x:v>63673.21176146196</x:v>
      </x:c>
      <x:c r="H5444" s="119" t="n">
        <x:v>0.08598983799874178</x:v>
      </x:c>
      <x:c r="I5444" s="119" t="n">
        <x:f>IFERROR(ABS(F5444-D5444)/ABS(D5444),"")</x:f>
        <x:v>0.09539957523759449</x:v>
      </x:c>
      <x:c r="J5444" s="119" t="n">
        <x:f>IFERROR(ABS(G5444-D5444)/ABS(D5444),"")</x:f>
        <x:v>0.08494431163886922</x:v>
      </x:c>
      <x:c r="K5444" s="120" t="n">
        <x:f>E5444-D5444</x:f>
        <x:v>5046.571612470158</x:v>
      </x:c>
      <x:c r="L5444" s="77" t="str">
        <x:v>weighted_hybrid</x:v>
      </x:c>
      <x:c r="M5444" s="77" t="str">
        <x:v>是</x:v>
      </x:c>
      <x:c r="N5444" s="77" t="str">
        <x:v>是</x:v>
      </x:c>
    </x:row>
    <x:row r="5445">
      <x:c r="A5445" s="77" t="str">
        <x:v>6532</x:v>
      </x:c>
      <x:c r="B5445" s="77" t="str">
        <x:v>瑞耘</x:v>
      </x:c>
      <x:c r="C5445" s="125" t="n">
        <x:v>45778</x:v>
      </x:c>
      <x:c r="D5445" s="120" t="n">
        <x:v>53174</x:v>
      </x:c>
      <x:c r="E5445" s="120" t="n">
        <x:v>64946.94450365647</x:v>
      </x:c>
      <x:c r="F5445" s="120" t="n">
        <x:v>74932.42327328959</x:v>
      </x:c>
      <x:c r="G5445" s="120" t="n">
        <x:v>63837.44686258612</x:v>
      </x:c>
      <x:c r="H5445" s="119" t="n">
        <x:v>0.22140415435469352</x:v>
      </x:c>
      <x:c r="I5445" s="119" t="n">
        <x:f>IFERROR(ABS(F5445-D5445)/ABS(D5445),"")</x:f>
        <x:v>0.409192900163418</x:v>
      </x:c>
      <x:c r="J5445" s="119" t="n">
        <x:f>IFERROR(ABS(G5445-D5445)/ABS(D5445),"")</x:f>
        <x:v>0.20053873815372397</x:v>
      </x:c>
      <x:c r="K5445" s="120" t="n">
        <x:f>E5445-D5445</x:f>
        <x:v>11772.944503656472</x:v>
      </x:c>
      <x:c r="L5445" s="77" t="str">
        <x:v>weighted_hybrid</x:v>
      </x:c>
      <x:c r="M5445" s="77" t="str">
        <x:v>是</x:v>
      </x:c>
      <x:c r="N5445" s="77" t="str">
        <x:v>是</x:v>
      </x:c>
    </x:row>
    <x:row r="5446">
      <x:c r="A5446" s="77" t="str">
        <x:v>6532</x:v>
      </x:c>
      <x:c r="B5446" s="77" t="str">
        <x:v>瑞耘</x:v>
      </x:c>
      <x:c r="C5446" s="125" t="n">
        <x:v>45809</x:v>
      </x:c>
      <x:c r="D5446" s="120" t="n">
        <x:v>51451</x:v>
      </x:c>
      <x:c r="E5446" s="120" t="n">
        <x:v>62595.17828539063</x:v>
      </x:c>
      <x:c r="F5446" s="120" t="n">
        <x:v>64864.25851526676</x:v>
      </x:c>
      <x:c r="G5446" s="120" t="n">
        <x:v>62343.05825984884</x:v>
      </x:c>
      <x:c r="H5446" s="119" t="n">
        <x:v>0.21659789480069647</x:v>
      </x:c>
      <x:c r="I5446" s="119" t="n">
        <x:f>IFERROR(ABS(F5446-D5446)/ABS(D5446),"")</x:f>
        <x:v>0.26069966599807115</x:v>
      </x:c>
      <x:c r="J5446" s="119" t="n">
        <x:f>IFERROR(ABS(G5446-D5446)/ABS(D5446),"")</x:f>
        <x:v>0.21169769800098812</x:v>
      </x:c>
      <x:c r="K5446" s="120" t="n">
        <x:f>E5446-D5446</x:f>
        <x:v>11144.178285390633</x:v>
      </x:c>
      <x:c r="L5446" s="77" t="str">
        <x:v>weighted_hybrid</x:v>
      </x:c>
      <x:c r="M5446" s="77" t="str">
        <x:v>是</x:v>
      </x:c>
      <x:c r="N5446" s="77" t="str">
        <x:v>是</x:v>
      </x:c>
    </x:row>
    <x:row r="5447">
      <x:c r="A5447" s="77" t="str">
        <x:v>6532</x:v>
      </x:c>
      <x:c r="B5447" s="77" t="str">
        <x:v>瑞耘</x:v>
      </x:c>
      <x:c r="C5447" s="125" t="n">
        <x:v>45839</x:v>
      </x:c>
      <x:c r="D5447" s="120" t="n">
        <x:v>58998</x:v>
      </x:c>
      <x:c r="E5447" s="120" t="n">
        <x:v>49088.68032201813</x:v>
      </x:c>
      <x:c r="F5447" s="120" t="n">
        <x:v>62391.15130111336</x:v>
      </x:c>
      <x:c r="G5447" s="120" t="n">
        <x:v>47610.627991007554</x:v>
      </x:c>
      <x:c r="H5447" s="119" t="n">
        <x:v>0.16796026438153613</x:v>
      </x:c>
      <x:c r="I5447" s="119" t="n">
        <x:f>IFERROR(ABS(F5447-D5447)/ABS(D5447),"")</x:f>
        <x:v>0.05751298859475503</x:v>
      </x:c>
      <x:c r="J5447" s="119" t="n">
        <x:f>IFERROR(ABS(G5447-D5447)/ABS(D5447),"")</x:f>
        <x:v>0.19301284804556842</x:v>
      </x:c>
      <x:c r="K5447" s="120" t="n">
        <x:f>E5447-D5447</x:f>
        <x:v>-9909.319677981868</x:v>
      </x:c>
      <x:c r="L5447" s="77" t="str">
        <x:v>weighted_hybrid</x:v>
      </x:c>
      <x:c r="M5447" s="77" t="str">
        <x:v>是</x:v>
      </x:c>
      <x:c r="N5447" s="77" t="str">
        <x:v>是</x:v>
      </x:c>
    </x:row>
    <x:row r="5448">
      <x:c r="A5448" s="77" t="str">
        <x:v>6532</x:v>
      </x:c>
      <x:c r="B5448" s="77" t="str">
        <x:v>瑞耘</x:v>
      </x:c>
      <x:c r="C5448" s="125" t="n">
        <x:v>45870</x:v>
      </x:c>
      <x:c r="D5448" s="120" t="n">
        <x:v>43998</x:v>
      </x:c>
      <x:c r="E5448" s="120" t="n">
        <x:v>62260.91608283132</x:v>
      </x:c>
      <x:c r="F5448" s="120" t="n">
        <x:v>66208.71086511381</x:v>
      </x:c>
      <x:c r="G5448" s="120" t="n">
        <x:v>61822.27221813326</x:v>
      </x:c>
      <x:c r="H5448" s="119" t="n">
        <x:v>0.41508514211626246</x:v>
      </x:c>
      <x:c r="I5448" s="119" t="n">
        <x:f>IFERROR(ABS(F5448-D5448)/ABS(D5448),"")</x:f>
        <x:v>0.5048118292902817</x:v>
      </x:c>
      <x:c r="J5448" s="119" t="n">
        <x:f>IFERROR(ABS(G5448-D5448)/ABS(D5448),"")</x:f>
        <x:v>0.40511551020803804</x:v>
      </x:c>
      <x:c r="K5448" s="120" t="n">
        <x:f>E5448-D5448</x:f>
        <x:v>18262.916082831318</x:v>
      </x:c>
      <x:c r="L5448" s="77" t="str">
        <x:v>weighted_hybrid</x:v>
      </x:c>
      <x:c r="M5448" s="77" t="str">
        <x:v>是</x:v>
      </x:c>
      <x:c r="N5448" s="77" t="str">
        <x:v>是</x:v>
      </x:c>
    </x:row>
    <x:row r="5449">
      <x:c r="A5449" s="77" t="str">
        <x:v>6532</x:v>
      </x:c>
      <x:c r="B5449" s="77" t="str">
        <x:v>瑞耘</x:v>
      </x:c>
      <x:c r="C5449" s="125" t="n">
        <x:v>45901</x:v>
      </x:c>
      <x:c r="D5449" s="120" t="n">
        <x:v>49856</x:v>
      </x:c>
      <x:c r="E5449" s="120" t="n">
        <x:v>46885.65863126165</x:v>
      </x:c>
      <x:c r="F5449" s="120" t="n">
        <x:v>54289.37776412022</x:v>
      </x:c>
      <x:c r="G5449" s="120" t="n">
        <x:v>46063.02317205514</x:v>
      </x:c>
      <x:c r="H5449" s="119" t="n">
        <x:v>0.05957841320479683</x:v>
      </x:c>
      <x:c r="I5449" s="119" t="n">
        <x:f>IFERROR(ABS(F5449-D5449)/ABS(D5449),"")</x:f>
        <x:v>0.0889236554099851</x:v>
      </x:c>
      <x:c r="J5449" s="119" t="n">
        <x:f>IFERROR(ABS(G5449-D5449)/ABS(D5449),"")</x:f>
        <x:v>0.07607864305088378</x:v>
      </x:c>
      <x:c r="K5449" s="120" t="n">
        <x:f>E5449-D5449</x:f>
        <x:v>-2970.341368738351</x:v>
      </x:c>
      <x:c r="L5449" s="77" t="str">
        <x:v>weighted_hybrid</x:v>
      </x:c>
      <x:c r="M5449" s="77" t="str">
        <x:v>是</x:v>
      </x:c>
      <x:c r="N5449" s="77" t="str">
        <x:v>是</x:v>
      </x:c>
    </x:row>
    <x:row r="5450">
      <x:c r="A5450" s="77" t="str">
        <x:v>6532</x:v>
      </x:c>
      <x:c r="B5450" s="77" t="str">
        <x:v>瑞耘</x:v>
      </x:c>
      <x:c r="C5450" s="125" t="n">
        <x:v>45931</x:v>
      </x:c>
      <x:c r="D5450" s="120" t="n">
        <x:v>40193</x:v>
      </x:c>
      <x:c r="E5450" s="120" t="n">
        <x:v>48175.98835413943</x:v>
      </x:c>
      <x:c r="F5450" s="120" t="n">
        <x:v>49178.4125613225</x:v>
      </x:c>
      <x:c r="G5450" s="120" t="n">
        <x:v>48064.60788667465</x:v>
      </x:c>
      <x:c r="H5450" s="119" t="n">
        <x:v>0.198616384796841</x:v>
      </x:c>
      <x:c r="I5450" s="119" t="n">
        <x:f>IFERROR(ABS(F5450-D5450)/ABS(D5450),"")</x:f>
        <x:v>0.22355665318146187</x:v>
      </x:c>
      <x:c r="J5450" s="119" t="n">
        <x:f>IFERROR(ABS(G5450-D5450)/ABS(D5450),"")</x:f>
        <x:v>0.19584524386521648</x:v>
      </x:c>
      <x:c r="K5450" s="120" t="n">
        <x:f>E5450-D5450</x:f>
        <x:v>7982.98835413943</x:v>
      </x:c>
      <x:c r="L5450" s="77" t="str">
        <x:v>weighted_hybrid</x:v>
      </x:c>
      <x:c r="M5450" s="77" t="str">
        <x:v>是</x:v>
      </x:c>
      <x:c r="N5450" s="77" t="str">
        <x:v>是</x:v>
      </x:c>
    </x:row>
    <x:row r="5451">
      <x:c r="A5451" s="77" t="str">
        <x:v>6532</x:v>
      </x:c>
      <x:c r="B5451" s="77" t="str">
        <x:v>瑞耘</x:v>
      </x:c>
      <x:c r="C5451" s="125" t="n">
        <x:v>45962</x:v>
      </x:c>
      <x:c r="D5451" s="120" t="n">
        <x:v>63370</x:v>
      </x:c>
      <x:c r="E5451" s="120" t="n">
        <x:v>44467.5210622146</x:v>
      </x:c>
      <x:c r="F5451" s="120" t="n">
        <x:v>47505.69868218767</x:v>
      </x:c>
      <x:c r="G5451" s="120" t="n">
        <x:v>44129.945771106475</x:v>
      </x:c>
      <x:c r="H5451" s="119" t="n">
        <x:v>0.2982875009907749</x:v>
      </x:c>
      <x:c r="I5451" s="119" t="n">
        <x:f>IFERROR(ABS(F5451-D5451)/ABS(D5451),"")</x:f>
        <x:v>0.2503440321573667</x:v>
      </x:c>
      <x:c r="J5451" s="119" t="n">
        <x:f>IFERROR(ABS(G5451-D5451)/ABS(D5451),"")</x:f>
        <x:v>0.3036145530833758</x:v>
      </x:c>
      <x:c r="K5451" s="120" t="n">
        <x:f>E5451-D5451</x:f>
        <x:v>-18902.478937785403</x:v>
      </x:c>
      <x:c r="L5451" s="77" t="str">
        <x:v>weighted_hybrid</x:v>
      </x:c>
      <x:c r="M5451" s="77" t="str">
        <x:v>是</x:v>
      </x:c>
      <x:c r="N5451" s="77" t="str">
        <x:v>是</x:v>
      </x:c>
    </x:row>
    <x:row r="5452">
      <x:c r="A5452" s="77" t="str">
        <x:v>6532</x:v>
      </x:c>
      <x:c r="B5452" s="77" t="str">
        <x:v>瑞耘</x:v>
      </x:c>
      <x:c r="C5452" s="125" t="n">
        <x:v>45992</x:v>
      </x:c>
      <x:c r="D5452" s="120" t="n">
        <x:v>62609</x:v>
      </x:c>
      <x:c r="E5452" s="120" t="n">
        <x:v>59933.377526174794</x:v>
      </x:c>
      <x:c r="F5452" s="120" t="n">
        <x:v>54361.70508895561</x:v>
      </x:c>
      <x:c r="G5452" s="120" t="n">
        <x:v>60552.452241421364</x:v>
      </x:c>
      <x:c r="H5452" s="119" t="n">
        <x:v>0.042735428993039434</x:v>
      </x:c>
      <x:c r="I5452" s="119" t="n">
        <x:f>IFERROR(ABS(F5452-D5452)/ABS(D5452),"")</x:f>
        <x:v>0.13172698671188468</x:v>
      </x:c>
      <x:c r="J5452" s="119" t="n">
        <x:f>IFERROR(ABS(G5452-D5452)/ABS(D5452),"")</x:f>
        <x:v>0.03284747813539005</x:v>
      </x:c>
      <x:c r="K5452" s="120" t="n">
        <x:f>E5452-D5452</x:f>
        <x:v>-2675.622473825206</x:v>
      </x:c>
      <x:c r="L5452" s="77" t="str">
        <x:v>weighted_hybrid</x:v>
      </x:c>
      <x:c r="M5452" s="77" t="str">
        <x:v>是</x:v>
      </x:c>
      <x:c r="N5452" s="77" t="str">
        <x:v>是</x:v>
      </x:c>
    </x:row>
    <x:row r="5453">
      <x:c r="A5453" s="77" t="str">
        <x:v>6533</x:v>
      </x:c>
      <x:c r="B5453" s="77" t="str">
        <x:v>晶心科</x:v>
      </x:c>
      <x:c r="C5453" s="125" t="n">
        <x:v>45658</x:v>
      </x:c>
      <x:c r="D5453" s="120" t="n">
        <x:v>95496</x:v>
      </x:c>
      <x:c r="E5453" s="120" t="n">
        <x:v>115050.16384672912</x:v>
      </x:c>
      <x:c r="F5453" s="120" t="n">
        <x:v>91750.59082816244</x:v>
      </x:c>
      <x:c r="G5453" s="120" t="n">
        <x:v>117639.00529323654</x:v>
      </x:c>
      <x:c r="H5453" s="119" t="n">
        <x:v>0.20476421888591273</x:v>
      </x:c>
      <x:c r="I5453" s="119" t="n">
        <x:f>IFERROR(ABS(F5453-D5453)/ABS(D5453),"")</x:f>
        <x:v>0.03922058695482069</x:v>
      </x:c>
      <x:c r="J5453" s="119" t="n">
        <x:f>IFERROR(ABS(G5453-D5453)/ABS(D5453),"")</x:f>
        <x:v>0.2318736417571054</x:v>
      </x:c>
      <x:c r="K5453" s="120" t="n">
        <x:f>E5453-D5453</x:f>
        <x:v>19554.16384672912</x:v>
      </x:c>
      <x:c r="L5453" s="77" t="str">
        <x:v>weighted_hybrid</x:v>
      </x:c>
      <x:c r="M5453" s="77" t="str">
        <x:v>是</x:v>
      </x:c>
      <x:c r="N5453" s="77" t="str">
        <x:v>是</x:v>
      </x:c>
    </x:row>
    <x:row r="5454">
      <x:c r="A5454" s="77" t="str">
        <x:v>6533</x:v>
      </x:c>
      <x:c r="B5454" s="77" t="str">
        <x:v>晶心科</x:v>
      </x:c>
      <x:c r="C5454" s="125" t="n">
        <x:v>45689</x:v>
      </x:c>
      <x:c r="D5454" s="120" t="n">
        <x:v>80040</x:v>
      </x:c>
      <x:c r="E5454" s="120" t="n">
        <x:v>77959.80186597403</x:v>
      </x:c>
      <x:c r="F5454" s="120" t="n">
        <x:v>107524.78856324348</x:v>
      </x:c>
      <x:c r="G5454" s="120" t="n">
        <x:v>74674.8033440552</x:v>
      </x:c>
      <x:c r="H5454" s="119" t="n">
        <x:v>0.0259894819343574</x:v>
      </x:c>
      <x:c r="I5454" s="119" t="n">
        <x:f>IFERROR(ABS(F5454-D5454)/ABS(D5454),"")</x:f>
        <x:v>0.34338816295906394</x:v>
      </x:c>
      <x:c r="J5454" s="119" t="n">
        <x:f>IFERROR(ABS(G5454-D5454)/ABS(D5454),"")</x:f>
        <x:v>0.06703144247807102</x:v>
      </x:c>
      <x:c r="K5454" s="120" t="n">
        <x:f>E5454-D5454</x:f>
        <x:v>-2080.1981340259663</x:v>
      </x:c>
      <x:c r="L5454" s="77" t="str">
        <x:v>weighted_hybrid</x:v>
      </x:c>
      <x:c r="M5454" s="77" t="str">
        <x:v>是</x:v>
      </x:c>
      <x:c r="N5454" s="77" t="str">
        <x:v>是</x:v>
      </x:c>
    </x:row>
    <x:row r="5455">
      <x:c r="A5455" s="77" t="str">
        <x:v>6533</x:v>
      </x:c>
      <x:c r="B5455" s="77" t="str">
        <x:v>晶心科</x:v>
      </x:c>
      <x:c r="C5455" s="125" t="n">
        <x:v>45717</x:v>
      </x:c>
      <x:c r="D5455" s="120" t="n">
        <x:v>95726</x:v>
      </x:c>
      <x:c r="E5455" s="120" t="n">
        <x:v>92692.71413151793</x:v>
      </x:c>
      <x:c r="F5455" s="120" t="n">
        <x:v>95491.01324493263</x:v>
      </x:c>
      <x:c r="G5455" s="120" t="n">
        <x:v>92381.79200780518</x:v>
      </x:c>
      <x:c r="H5455" s="119" t="n">
        <x:v>0.03168716825608578</x:v>
      </x:c>
      <x:c r="I5455" s="119" t="n">
        <x:f>IFERROR(ABS(F5455-D5455)/ABS(D5455),"")</x:f>
        <x:v>0.002454785064322819</x:v>
      </x:c>
      <x:c r="J5455" s="119" t="n">
        <x:f>IFERROR(ABS(G5455-D5455)/ABS(D5455),"")</x:f>
        <x:v>0.034935210832948385</x:v>
      </x:c>
      <x:c r="K5455" s="120" t="n">
        <x:f>E5455-D5455</x:f>
        <x:v>-3033.2858684820676</x:v>
      </x:c>
      <x:c r="L5455" s="77" t="str">
        <x:v>weighted_hybrid</x:v>
      </x:c>
      <x:c r="M5455" s="77" t="str">
        <x:v>是</x:v>
      </x:c>
      <x:c r="N5455" s="77" t="str">
        <x:v>是</x:v>
      </x:c>
    </x:row>
    <x:row r="5456">
      <x:c r="A5456" s="77" t="str">
        <x:v>6533</x:v>
      </x:c>
      <x:c r="B5456" s="77" t="str">
        <x:v>晶心科</x:v>
      </x:c>
      <x:c r="C5456" s="125" t="n">
        <x:v>45748</x:v>
      </x:c>
      <x:c r="D5456" s="120" t="n">
        <x:v>86974</x:v>
      </x:c>
      <x:c r="E5456" s="120" t="n">
        <x:v>125661.4107991645</x:v>
      </x:c>
      <x:c r="F5456" s="120" t="n">
        <x:v>114075.62812859545</x:v>
      </x:c>
      <x:c r="G5456" s="120" t="n">
        <x:v>126948.71998478328</x:v>
      </x:c>
      <x:c r="H5456" s="119" t="n">
        <x:v>0.4448158162113332</x:v>
      </x:c>
      <x:c r="I5456" s="119" t="n">
        <x:f>IFERROR(ABS(F5456-D5456)/ABS(D5456),"")</x:f>
        <x:v>0.3116060906546261</x:v>
      </x:c>
      <x:c r="J5456" s="119" t="n">
        <x:f>IFERROR(ABS(G5456-D5456)/ABS(D5456),"")</x:f>
        <x:v>0.4596168968287452</x:v>
      </x:c>
      <x:c r="K5456" s="120" t="n">
        <x:f>E5456-D5456</x:f>
        <x:v>38687.4107991645</x:v>
      </x:c>
      <x:c r="L5456" s="77" t="str">
        <x:v>weighted_hybrid</x:v>
      </x:c>
      <x:c r="M5456" s="77" t="str">
        <x:v>是</x:v>
      </x:c>
      <x:c r="N5456" s="77" t="str">
        <x:v>是</x:v>
      </x:c>
    </x:row>
    <x:row r="5457">
      <x:c r="A5457" s="77" t="str">
        <x:v>6533</x:v>
      </x:c>
      <x:c r="B5457" s="77" t="str">
        <x:v>晶心科</x:v>
      </x:c>
      <x:c r="C5457" s="125" t="n">
        <x:v>45778</x:v>
      </x:c>
      <x:c r="D5457" s="120" t="n">
        <x:v>85291</x:v>
      </x:c>
      <x:c r="E5457" s="120" t="n">
        <x:v>97224.0674120445</x:v>
      </x:c>
      <x:c r="F5457" s="120" t="n">
        <x:v>107452.34510026372</x:v>
      </x:c>
      <x:c r="G5457" s="120" t="n">
        <x:v>96087.59211335347</x:v>
      </x:c>
      <x:c r="H5457" s="119" t="n">
        <x:v>0.13991004223241027</x:v>
      </x:c>
      <x:c r="I5457" s="119" t="n">
        <x:f>IFERROR(ABS(F5457-D5457)/ABS(D5457),"")</x:f>
        <x:v>0.2598321640063279</x:v>
      </x:c>
      <x:c r="J5457" s="119" t="n">
        <x:f>IFERROR(ABS(G5457-D5457)/ABS(D5457),"")</x:f>
        <x:v>0.1265853620353082</x:v>
      </x:c>
      <x:c r="K5457" s="120" t="n">
        <x:f>E5457-D5457</x:f>
        <x:v>11933.067412044504</x:v>
      </x:c>
      <x:c r="L5457" s="77" t="str">
        <x:v>weighted_hybrid</x:v>
      </x:c>
      <x:c r="M5457" s="77" t="str">
        <x:v>是</x:v>
      </x:c>
      <x:c r="N5457" s="77" t="str">
        <x:v>是</x:v>
      </x:c>
    </x:row>
    <x:row r="5458">
      <x:c r="A5458" s="77" t="str">
        <x:v>6533</x:v>
      </x:c>
      <x:c r="B5458" s="77" t="str">
        <x:v>晶心科</x:v>
      </x:c>
      <x:c r="C5458" s="125" t="n">
        <x:v>45809</x:v>
      </x:c>
      <x:c r="D5458" s="120" t="n">
        <x:v>107240</x:v>
      </x:c>
      <x:c r="E5458" s="120" t="n">
        <x:v>64385.54392959043</x:v>
      </x:c>
      <x:c r="F5458" s="120" t="n">
        <x:v>99437.26233562845</x:v>
      </x:c>
      <x:c r="G5458" s="120" t="n">
        <x:v>60490.90855114176</x:v>
      </x:c>
      <x:c r="H5458" s="119" t="n">
        <x:v>0.39961260789266667</x:v>
      </x:c>
      <x:c r="I5458" s="119" t="n">
        <x:f>IFERROR(ABS(F5458-D5458)/ABS(D5458),"")</x:f>
        <x:v>0.07275958284568775</x:v>
      </x:c>
      <x:c r="J5458" s="119" t="n">
        <x:f>IFERROR(ABS(G5458-D5458)/ABS(D5458),"")</x:f>
        <x:v>0.4359296106756643</x:v>
      </x:c>
      <x:c r="K5458" s="120" t="n">
        <x:f>E5458-D5458</x:f>
        <x:v>-42854.45607040957</x:v>
      </x:c>
      <x:c r="L5458" s="77" t="str">
        <x:v>weighted_hybrid</x:v>
      </x:c>
      <x:c r="M5458" s="77" t="str">
        <x:v>是</x:v>
      </x:c>
      <x:c r="N5458" s="77" t="str">
        <x:v>是</x:v>
      </x:c>
    </x:row>
    <x:row r="5459">
      <x:c r="A5459" s="77" t="str">
        <x:v>6533</x:v>
      </x:c>
      <x:c r="B5459" s="77" t="str">
        <x:v>晶心科</x:v>
      </x:c>
      <x:c r="C5459" s="125" t="n">
        <x:v>45839</x:v>
      </x:c>
      <x:c r="D5459" s="120" t="n">
        <x:v>98395</x:v>
      </x:c>
      <x:c r="E5459" s="120" t="n">
        <x:v>107090.53498063053</x:v>
      </x:c>
      <x:c r="F5459" s="120" t="n">
        <x:v>119784.54380312476</x:v>
      </x:c>
      <x:c r="G5459" s="120" t="n">
        <x:v>105680.08955590894</x:v>
      </x:c>
      <x:c r="H5459" s="119" t="n">
        <x:v>0.08837374846923655</x:v>
      </x:c>
      <x:c r="I5459" s="119" t="n">
        <x:f>IFERROR(ABS(F5459-D5459)/ABS(D5459),"")</x:f>
        <x:v>0.2173844585916435</x:v>
      </x:c>
      <x:c r="J5459" s="119" t="n">
        <x:f>IFERROR(ABS(G5459-D5459)/ABS(D5459),"")</x:f>
        <x:v>0.07403922512230236</x:v>
      </x:c>
      <x:c r="K5459" s="120" t="n">
        <x:f>E5459-D5459</x:f>
        <x:v>8695.534980630531</x:v>
      </x:c>
      <x:c r="L5459" s="77" t="str">
        <x:v>weighted_hybrid</x:v>
      </x:c>
      <x:c r="M5459" s="77" t="str">
        <x:v>是</x:v>
      </x:c>
      <x:c r="N5459" s="77" t="str">
        <x:v>是</x:v>
      </x:c>
    </x:row>
    <x:row r="5460">
      <x:c r="A5460" s="77" t="str">
        <x:v>6533</x:v>
      </x:c>
      <x:c r="B5460" s="77" t="str">
        <x:v>晶心科</x:v>
      </x:c>
      <x:c r="C5460" s="125" t="n">
        <x:v>45870</x:v>
      </x:c>
      <x:c r="D5460" s="120" t="n">
        <x:v>153503</x:v>
      </x:c>
      <x:c r="E5460" s="120" t="n">
        <x:v>86709.11379947135</x:v>
      </x:c>
      <x:c r="F5460" s="120" t="n">
        <x:v>114710.70853141592</x:v>
      </x:c>
      <x:c r="G5460" s="120" t="n">
        <x:v>83597.82549592195</x:v>
      </x:c>
      <x:c r="H5460" s="119" t="n">
        <x:v>0.43513081959654637</x:v>
      </x:c>
      <x:c r="I5460" s="119" t="n">
        <x:f>IFERROR(ABS(F5460-D5460)/ABS(D5460),"")</x:f>
        <x:v>0.2527135721685184</x:v>
      </x:c>
      <x:c r="J5460" s="119" t="n">
        <x:f>IFERROR(ABS(G5460-D5460)/ABS(D5460),"")</x:f>
        <x:v>0.455399402644105</x:v>
      </x:c>
      <x:c r="K5460" s="120" t="n">
        <x:f>E5460-D5460</x:f>
        <x:v>-66793.88620052865</x:v>
      </x:c>
      <x:c r="L5460" s="77" t="str">
        <x:v>weighted_hybrid</x:v>
      </x:c>
      <x:c r="M5460" s="77" t="str">
        <x:v>是</x:v>
      </x:c>
      <x:c r="N5460" s="77" t="str">
        <x:v>是</x:v>
      </x:c>
    </x:row>
    <x:row r="5461">
      <x:c r="A5461" s="77" t="str">
        <x:v>6533</x:v>
      </x:c>
      <x:c r="B5461" s="77" t="str">
        <x:v>晶心科</x:v>
      </x:c>
      <x:c r="C5461" s="125" t="n">
        <x:v>45901</x:v>
      </x:c>
      <x:c r="D5461" s="120" t="n">
        <x:v>214636</x:v>
      </x:c>
      <x:c r="E5461" s="120" t="n">
        <x:v>251267.97861343145</x:v>
      </x:c>
      <x:c r="F5461" s="120" t="n">
        <x:v>142133.26561274673</x:v>
      </x:c>
      <x:c r="G5461" s="120" t="n">
        <x:v>263394.05783572973</x:v>
      </x:c>
      <x:c r="H5461" s="119" t="n">
        <x:v>0.17067024456955707</x:v>
      </x:c>
      <x:c r="I5461" s="119" t="n">
        <x:f>IFERROR(ABS(F5461-D5461)/ABS(D5461),"")</x:f>
        <x:v>0.33779391335681463</x:v>
      </x:c>
      <x:c r="J5461" s="119" t="n">
        <x:f>IFERROR(ABS(G5461-D5461)/ABS(D5461),"")</x:f>
        <x:v>0.2271662621169316</x:v>
      </x:c>
      <x:c r="K5461" s="120" t="n">
        <x:f>E5461-D5461</x:f>
        <x:v>36631.97861343145</x:v>
      </x:c>
      <x:c r="L5461" s="77" t="str">
        <x:v>weighted_hybrid</x:v>
      </x:c>
      <x:c r="M5461" s="77" t="str">
        <x:v>是</x:v>
      </x:c>
      <x:c r="N5461" s="77" t="str">
        <x:v>是</x:v>
      </x:c>
    </x:row>
    <x:row r="5462">
      <x:c r="A5462" s="77" t="str">
        <x:v>6533</x:v>
      </x:c>
      <x:c r="B5462" s="77" t="str">
        <x:v>晶心科</x:v>
      </x:c>
      <x:c r="C5462" s="125" t="n">
        <x:v>45931</x:v>
      </x:c>
      <x:c r="D5462" s="120" t="n">
        <x:v>150377</x:v>
      </x:c>
      <x:c r="E5462" s="120" t="n">
        <x:v>173773.15461953968</x:v>
      </x:c>
      <x:c r="F5462" s="120" t="n">
        <x:v>172169.63877539735</x:v>
      </x:c>
      <x:c r="G5462" s="120" t="n">
        <x:v>173951.3230466666</x:v>
      </x:c>
      <x:c r="H5462" s="119" t="n">
        <x:v>0.1555833313574528</x:v>
      </x:c>
      <x:c r="I5462" s="119" t="n">
        <x:f>IFERROR(ABS(F5462-D5462)/ABS(D5462),"")</x:f>
        <x:v>0.1449200261702079</x:v>
      </x:c>
      <x:c r="J5462" s="119" t="n">
        <x:f>IFERROR(ABS(G5462-D5462)/ABS(D5462),"")</x:f>
        <x:v>0.15676814304492442</x:v>
      </x:c>
      <x:c r="K5462" s="120" t="n">
        <x:f>E5462-D5462</x:f>
        <x:v>23396.15461953968</x:v>
      </x:c>
      <x:c r="L5462" s="77" t="str">
        <x:v>weighted_hybrid</x:v>
      </x:c>
      <x:c r="M5462" s="77" t="str">
        <x:v>是</x:v>
      </x:c>
      <x:c r="N5462" s="77" t="str">
        <x:v>是</x:v>
      </x:c>
    </x:row>
    <x:row r="5463">
      <x:c r="A5463" s="77" t="str">
        <x:v>6533</x:v>
      </x:c>
      <x:c r="B5463" s="77" t="str">
        <x:v>晶心科</x:v>
      </x:c>
      <x:c r="C5463" s="125" t="n">
        <x:v>45962</x:v>
      </x:c>
      <x:c r="D5463" s="120" t="n">
        <x:v>109458</x:v>
      </x:c>
      <x:c r="E5463" s="120" t="n">
        <x:v>152024.1107467791</x:v>
      </x:c>
      <x:c r="F5463" s="120" t="n">
        <x:v>171037.45646304093</x:v>
      </x:c>
      <x:c r="G5463" s="120" t="n">
        <x:v>149911.51677830555</x:v>
      </x:c>
      <x:c r="H5463" s="119" t="n">
        <x:v>0.38888076473879574</x:v>
      </x:c>
      <x:c r="I5463" s="119" t="n">
        <x:f>IFERROR(ABS(F5463-D5463)/ABS(D5463),"")</x:f>
        <x:v>0.5625852515397771</x:v>
      </x:c>
      <x:c r="J5463" s="119" t="n">
        <x:f>IFERROR(ABS(G5463-D5463)/ABS(D5463),"")</x:f>
        <x:v>0.3695802662053532</x:v>
      </x:c>
      <x:c r="K5463" s="120" t="n">
        <x:f>E5463-D5463</x:f>
        <x:v>42566.1107467791</x:v>
      </x:c>
      <x:c r="L5463" s="77" t="str">
        <x:v>weighted_hybrid</x:v>
      </x:c>
      <x:c r="M5463" s="77" t="str">
        <x:v>是</x:v>
      </x:c>
      <x:c r="N5463" s="77" t="str">
        <x:v>是</x:v>
      </x:c>
    </x:row>
    <x:row r="5464">
      <x:c r="A5464" s="77" t="str">
        <x:v>6533</x:v>
      </x:c>
      <x:c r="B5464" s="77" t="str">
        <x:v>晶心科</x:v>
      </x:c>
      <x:c r="C5464" s="125" t="n">
        <x:v>45992</x:v>
      </x:c>
      <x:c r="D5464" s="120" t="n">
        <x:v>201051</x:v>
      </x:c>
      <x:c r="E5464" s="120" t="n">
        <x:v>133465.85579652915</x:v>
      </x:c>
      <x:c r="F5464" s="120" t="n">
        <x:v>207053.88641528023</x:v>
      </x:c>
      <x:c r="G5464" s="120" t="n">
        <x:v>125289.40795000126</x:v>
      </x:c>
      <x:c r="H5464" s="119" t="n">
        <x:v>0.33615920439824154</x:v>
      </x:c>
      <x:c r="I5464" s="119" t="n">
        <x:f>IFERROR(ABS(F5464-D5464)/ABS(D5464),"")</x:f>
        <x:v>0.02985753075229781</x:v>
      </x:c>
      <x:c r="J5464" s="119" t="n">
        <x:f>IFERROR(ABS(G5464-D5464)/ABS(D5464),"")</x:f>
        <x:v>0.37682773052607915</x:v>
      </x:c>
      <x:c r="K5464" s="120" t="n">
        <x:f>E5464-D5464</x:f>
        <x:v>-67585.14420347085</x:v>
      </x:c>
      <x:c r="L5464" s="77" t="str">
        <x:v>weighted_hybrid</x:v>
      </x:c>
      <x:c r="M5464" s="77" t="str">
        <x:v>是</x:v>
      </x:c>
      <x:c r="N5464" s="77" t="str">
        <x:v>是</x:v>
      </x:c>
    </x:row>
    <x:row r="5465">
      <x:c r="A5465" s="77" t="str">
        <x:v>6568</x:v>
      </x:c>
      <x:c r="B5465" s="77" t="str">
        <x:v>宏觀</x:v>
      </x:c>
      <x:c r="C5465" s="125" t="n">
        <x:v>45658</x:v>
      </x:c>
      <x:c r="D5465" s="120" t="n">
        <x:v>114682</x:v>
      </x:c>
      <x:c r="E5465" s="120" t="n">
        <x:v>111156.84997767967</x:v>
      </x:c>
      <x:c r="F5465" s="120" t="n">
        <x:v>89635.7790741191</x:v>
      </x:c>
      <x:c r="G5465" s="120" t="n">
        <x:v>113548.08007807529</x:v>
      </x:c>
      <x:c r="H5465" s="119" t="n">
        <x:v>0.030738477026214513</x:v>
      </x:c>
      <x:c r="I5465" s="119" t="n">
        <x:f>IFERROR(ABS(F5465-D5465)/ABS(D5465),"")</x:f>
        <x:v>0.21839714101498842</x:v>
      </x:c>
      <x:c r="J5465" s="119" t="n">
        <x:f>IFERROR(ABS(G5465-D5465)/ABS(D5465),"")</x:f>
        <x:v>0.009887514360795149</x:v>
      </x:c>
      <x:c r="K5465" s="120" t="n">
        <x:f>E5465-D5465</x:f>
        <x:v>-3525.150022320333</x:v>
      </x:c>
      <x:c r="L5465" s="77" t="str">
        <x:v>weighted_hybrid</x:v>
      </x:c>
      <x:c r="M5465" s="77" t="str">
        <x:v>是</x:v>
      </x:c>
      <x:c r="N5465" s="77" t="str">
        <x:v>是</x:v>
      </x:c>
    </x:row>
    <x:row r="5466">
      <x:c r="A5466" s="77" t="str">
        <x:v>6568</x:v>
      </x:c>
      <x:c r="B5466" s="77" t="str">
        <x:v>宏觀</x:v>
      </x:c>
      <x:c r="C5466" s="125" t="n">
        <x:v>45689</x:v>
      </x:c>
      <x:c r="D5466" s="120" t="n">
        <x:v>65636</x:v>
      </x:c>
      <x:c r="E5466" s="120" t="n">
        <x:v>86866.63804077813</x:v>
      </x:c>
      <x:c r="F5466" s="120" t="n">
        <x:v>77717.3160492689</x:v>
      </x:c>
      <x:c r="G5466" s="120" t="n">
        <x:v>87883.22937316804</x:v>
      </x:c>
      <x:c r="H5466" s="119" t="n">
        <x:v>0.32346026632912006</x:v>
      </x:c>
      <x:c r="I5466" s="119" t="n">
        <x:f>IFERROR(ABS(F5466-D5466)/ABS(D5466),"")</x:f>
        <x:v>0.1840653916946326</x:v>
      </x:c>
      <x:c r="J5466" s="119" t="n">
        <x:f>IFERROR(ABS(G5466-D5466)/ABS(D5466),"")</x:f>
        <x:v>0.33894858573295206</x:v>
      </x:c>
      <x:c r="K5466" s="120" t="n">
        <x:f>E5466-D5466</x:f>
        <x:v>21230.638040778125</x:v>
      </x:c>
      <x:c r="L5466" s="77" t="str">
        <x:v>weighted_hybrid</x:v>
      </x:c>
      <x:c r="M5466" s="77" t="str">
        <x:v>是</x:v>
      </x:c>
      <x:c r="N5466" s="77" t="str">
        <x:v>是</x:v>
      </x:c>
    </x:row>
    <x:row r="5467">
      <x:c r="A5467" s="77" t="str">
        <x:v>6568</x:v>
      </x:c>
      <x:c r="B5467" s="77" t="str">
        <x:v>宏觀</x:v>
      </x:c>
      <x:c r="C5467" s="125" t="n">
        <x:v>45717</x:v>
      </x:c>
      <x:c r="D5467" s="120" t="n">
        <x:v>89405</x:v>
      </x:c>
      <x:c r="E5467" s="120" t="n">
        <x:v>92851.71871401693</x:v>
      </x:c>
      <x:c r="F5467" s="120" t="n">
        <x:v>106008.08480878464</x:v>
      </x:c>
      <x:c r="G5467" s="120" t="n">
        <x:v>91389.90025904274</x:v>
      </x:c>
      <x:c r="H5467" s="119" t="n">
        <x:v>0.03855174446638249</x:v>
      </x:c>
      <x:c r="I5467" s="119" t="n">
        <x:f>IFERROR(ABS(F5467-D5467)/ABS(D5467),"")</x:f>
        <x:v>0.18570644604646988</x:v>
      </x:c>
      <x:c r="J5467" s="119" t="n">
        <x:f>IFERROR(ABS(G5467-D5467)/ABS(D5467),"")</x:f>
        <x:v>0.022201222068595053</x:v>
      </x:c>
      <x:c r="K5467" s="120" t="n">
        <x:f>E5467-D5467</x:f>
        <x:v>3446.7187140169262</x:v>
      </x:c>
      <x:c r="L5467" s="77" t="str">
        <x:v>weighted_hybrid</x:v>
      </x:c>
      <x:c r="M5467" s="77" t="str">
        <x:v>是</x:v>
      </x:c>
      <x:c r="N5467" s="77" t="str">
        <x:v>是</x:v>
      </x:c>
    </x:row>
    <x:row r="5468">
      <x:c r="A5468" s="77" t="str">
        <x:v>6568</x:v>
      </x:c>
      <x:c r="B5468" s="77" t="str">
        <x:v>宏觀</x:v>
      </x:c>
      <x:c r="C5468" s="125" t="n">
        <x:v>45748</x:v>
      </x:c>
      <x:c r="D5468" s="120" t="n">
        <x:v>91735</x:v>
      </x:c>
      <x:c r="E5468" s="120" t="n">
        <x:v>103898.60196374581</x:v>
      </x:c>
      <x:c r="F5468" s="120" t="n">
        <x:v>79331.27404422892</x:v>
      </x:c>
      <x:c r="G5468" s="120" t="n">
        <x:v>106628.30506591435</x:v>
      </x:c>
      <x:c r="H5468" s="119" t="n">
        <x:v>0.1325949960619808</x:v>
      </x:c>
      <x:c r="I5468" s="119" t="n">
        <x:f>IFERROR(ABS(F5468-D5468)/ABS(D5468),"")</x:f>
        <x:v>0.13521257923116672</x:v>
      </x:c>
      <x:c r="J5468" s="119" t="n">
        <x:f>IFERROR(ABS(G5468-D5468)/ABS(D5468),"")</x:f>
        <x:v>0.16235139331677492</x:v>
      </x:c>
      <x:c r="K5468" s="120" t="n">
        <x:f>E5468-D5468</x:f>
        <x:v>12163.601963745808</x:v>
      </x:c>
      <x:c r="L5468" s="77" t="str">
        <x:v>weighted_hybrid</x:v>
      </x:c>
      <x:c r="M5468" s="77" t="str">
        <x:v>是</x:v>
      </x:c>
      <x:c r="N5468" s="77" t="str">
        <x:v>是</x:v>
      </x:c>
    </x:row>
    <x:row r="5469">
      <x:c r="A5469" s="77" t="str">
        <x:v>6568</x:v>
      </x:c>
      <x:c r="B5469" s="77" t="str">
        <x:v>宏觀</x:v>
      </x:c>
      <x:c r="C5469" s="125" t="n">
        <x:v>45778</x:v>
      </x:c>
      <x:c r="D5469" s="120" t="n">
        <x:v>102165</x:v>
      </x:c>
      <x:c r="E5469" s="120" t="n">
        <x:v>79040.28477736363</x:v>
      </x:c>
      <x:c r="F5469" s="120" t="n">
        <x:v>82099.06774691152</x:v>
      </x:c>
      <x:c r="G5469" s="120" t="n">
        <x:v>78700.42000296942</x:v>
      </x:c>
      <x:c r="H5469" s="119" t="n">
        <x:v>0.2263467451929366</x:v>
      </x:c>
      <x:c r="I5469" s="119" t="n">
        <x:f>IFERROR(ABS(F5469-D5469)/ABS(D5469),"")</x:f>
        <x:v>0.19640710862906555</x:v>
      </x:c>
      <x:c r="J5469" s="119" t="n">
        <x:f>IFERROR(ABS(G5469-D5469)/ABS(D5469),"")</x:f>
        <x:v>0.2296733714778112</x:v>
      </x:c>
      <x:c r="K5469" s="120" t="n">
        <x:f>E5469-D5469</x:f>
        <x:v>-23124.71522263637</x:v>
      </x:c>
      <x:c r="L5469" s="77" t="str">
        <x:v>weighted_hybrid</x:v>
      </x:c>
      <x:c r="M5469" s="77" t="str">
        <x:v>是</x:v>
      </x:c>
      <x:c r="N5469" s="77" t="str">
        <x:v>是</x:v>
      </x:c>
    </x:row>
    <x:row r="5470">
      <x:c r="A5470" s="77" t="str">
        <x:v>6568</x:v>
      </x:c>
      <x:c r="B5470" s="77" t="str">
        <x:v>宏觀</x:v>
      </x:c>
      <x:c r="C5470" s="125" t="n">
        <x:v>45809</x:v>
      </x:c>
      <x:c r="D5470" s="120" t="n">
        <x:v>96137</x:v>
      </x:c>
      <x:c r="E5470" s="120" t="n">
        <x:v>86484.82232762706</x:v>
      </x:c>
      <x:c r="F5470" s="120" t="n">
        <x:v>97178.6244768214</x:v>
      </x:c>
      <x:c r="G5470" s="120" t="n">
        <x:v>85296.62208882769</x:v>
      </x:c>
      <x:c r="H5470" s="119" t="n">
        <x:v>0.10040023791436119</x:v>
      </x:c>
      <x:c r="I5470" s="119" t="n">
        <x:f>IFERROR(ABS(F5470-D5470)/ABS(D5470),"")</x:f>
        <x:v>0.01083479281464363</x:v>
      </x:c>
      <x:c r="J5470" s="119" t="n">
        <x:f>IFERROR(ABS(G5470-D5470)/ABS(D5470),"")</x:f>
        <x:v>0.11275968577313951</x:v>
      </x:c>
      <x:c r="K5470" s="120" t="n">
        <x:f>E5470-D5470</x:f>
        <x:v>-9652.177672372942</x:v>
      </x:c>
      <x:c r="L5470" s="77" t="str">
        <x:v>weighted_hybrid</x:v>
      </x:c>
      <x:c r="M5470" s="77" t="str">
        <x:v>是</x:v>
      </x:c>
      <x:c r="N5470" s="77" t="str">
        <x:v>是</x:v>
      </x:c>
    </x:row>
    <x:row r="5471">
      <x:c r="A5471" s="77" t="str">
        <x:v>6568</x:v>
      </x:c>
      <x:c r="B5471" s="77" t="str">
        <x:v>宏觀</x:v>
      </x:c>
      <x:c r="C5471" s="125" t="n">
        <x:v>45839</x:v>
      </x:c>
      <x:c r="D5471" s="120" t="n">
        <x:v>78845</x:v>
      </x:c>
      <x:c r="E5471" s="120" t="n">
        <x:v>109042.38316635627</x:v>
      </x:c>
      <x:c r="F5471" s="120" t="n">
        <x:v>100635.15116008215</x:v>
      </x:c>
      <x:c r="G5471" s="120" t="n">
        <x:v>109976.52005594228</x:v>
      </x:c>
      <x:c r="H5471" s="119" t="n">
        <x:v>0.3829968059655815</x:v>
      </x:c>
      <x:c r="I5471" s="119" t="n">
        <x:f>IFERROR(ABS(F5471-D5471)/ABS(D5471),"")</x:f>
        <x:v>0.27636693715621985</x:v>
      </x:c>
      <x:c r="J5471" s="119" t="n">
        <x:f>IFERROR(ABS(G5471-D5471)/ABS(D5471),"")</x:f>
        <x:v>0.39484456916662164</x:v>
      </x:c>
      <x:c r="K5471" s="120" t="n">
        <x:f>E5471-D5471</x:f>
        <x:v>30197.383166356274</x:v>
      </x:c>
      <x:c r="L5471" s="77" t="str">
        <x:v>weighted_hybrid</x:v>
      </x:c>
      <x:c r="M5471" s="77" t="str">
        <x:v>是</x:v>
      </x:c>
      <x:c r="N5471" s="77" t="str">
        <x:v>是</x:v>
      </x:c>
    </x:row>
    <x:row r="5472">
      <x:c r="A5472" s="77" t="str">
        <x:v>6568</x:v>
      </x:c>
      <x:c r="B5472" s="77" t="str">
        <x:v>宏觀</x:v>
      </x:c>
      <x:c r="C5472" s="125" t="n">
        <x:v>45870</x:v>
      </x:c>
      <x:c r="D5472" s="120" t="n">
        <x:v>92228</x:v>
      </x:c>
      <x:c r="E5472" s="120" t="n">
        <x:v>92125.47272522972</x:v>
      </x:c>
      <x:c r="F5472" s="120" t="n">
        <x:v>88773.98404606197</x:v>
      </x:c>
      <x:c r="G5472" s="120" t="n">
        <x:v>92497.86035624835</x:v>
      </x:c>
      <x:c r="H5472" s="119" t="n">
        <x:v>0.001111671886740294</x:v>
      </x:c>
      <x:c r="I5472" s="119" t="n">
        <x:f>IFERROR(ABS(F5472-D5472)/ABS(D5472),"")</x:f>
        <x:v>0.03745083872509461</x:v>
      </x:c>
      <x:c r="J5472" s="119" t="n">
        <x:f>IFERROR(ABS(G5472-D5472)/ABS(D5472),"")</x:f>
        <x:v>0.0029260133175212266</x:v>
      </x:c>
      <x:c r="K5472" s="120" t="n">
        <x:f>E5472-D5472</x:f>
        <x:v>-102.52727477028384</x:v>
      </x:c>
      <x:c r="L5472" s="77" t="str">
        <x:v>weighted_hybrid</x:v>
      </x:c>
      <x:c r="M5472" s="77" t="str">
        <x:v>是</x:v>
      </x:c>
      <x:c r="N5472" s="77" t="str">
        <x:v>是</x:v>
      </x:c>
    </x:row>
    <x:row r="5473">
      <x:c r="A5473" s="77" t="str">
        <x:v>6568</x:v>
      </x:c>
      <x:c r="B5473" s="77" t="str">
        <x:v>宏觀</x:v>
      </x:c>
      <x:c r="C5473" s="125" t="n">
        <x:v>45901</x:v>
      </x:c>
      <x:c r="D5473" s="120" t="n">
        <x:v>105897</x:v>
      </x:c>
      <x:c r="E5473" s="120" t="n">
        <x:v>91926.87406770603</x:v>
      </x:c>
      <x:c r="F5473" s="120" t="n">
        <x:v>89138.79142027962</x:v>
      </x:c>
      <x:c r="G5473" s="120" t="n">
        <x:v>92236.66102853119</x:v>
      </x:c>
      <x:c r="H5473" s="119" t="n">
        <x:v>0.13192182906308936</x:v>
      </x:c>
      <x:c r="I5473" s="119" t="n">
        <x:f>IFERROR(ABS(F5473-D5473)/ABS(D5473),"")</x:f>
        <x:v>0.15825007865870022</x:v>
      </x:c>
      <x:c r="J5473" s="119" t="n">
        <x:f>IFERROR(ABS(G5473-D5473)/ABS(D5473),"")</x:f>
        <x:v>0.12899646799691028</x:v>
      </x:c>
      <x:c r="K5473" s="120" t="n">
        <x:f>E5473-D5473</x:f>
        <x:v>-13970.125932293973</x:v>
      </x:c>
      <x:c r="L5473" s="77" t="str">
        <x:v>weighted_hybrid</x:v>
      </x:c>
      <x:c r="M5473" s="77" t="str">
        <x:v>是</x:v>
      </x:c>
      <x:c r="N5473" s="77" t="str">
        <x:v>是</x:v>
      </x:c>
    </x:row>
    <x:row r="5474">
      <x:c r="A5474" s="77" t="str">
        <x:v>6568</x:v>
      </x:c>
      <x:c r="B5474" s="77" t="str">
        <x:v>宏觀</x:v>
      </x:c>
      <x:c r="C5474" s="125" t="n">
        <x:v>45931</x:v>
      </x:c>
      <x:c r="D5474" s="120" t="n">
        <x:v>76721</x:v>
      </x:c>
      <x:c r="E5474" s="120" t="n">
        <x:v>95431.11464456773</x:v>
      </x:c>
      <x:c r="F5474" s="120" t="n">
        <x:v>97298.8345462028</x:v>
      </x:c>
      <x:c r="G5474" s="120" t="n">
        <x:v>95223.59021105271</x:v>
      </x:c>
      <x:c r="H5474" s="119" t="n">
        <x:v>0.243872142497722</x:v>
      </x:c>
      <x:c r="I5474" s="119" t="n">
        <x:f>IFERROR(ABS(F5474-D5474)/ABS(D5474),"")</x:f>
        <x:v>0.26821645372457076</x:v>
      </x:c>
      <x:c r="J5474" s="119" t="n">
        <x:f>IFERROR(ABS(G5474-D5474)/ABS(D5474),"")</x:f>
        <x:v>0.24116721902807198</x:v>
      </x:c>
      <x:c r="K5474" s="120" t="n">
        <x:f>E5474-D5474</x:f>
        <x:v>18710.11464456773</x:v>
      </x:c>
      <x:c r="L5474" s="77" t="str">
        <x:v>weighted_hybrid</x:v>
      </x:c>
      <x:c r="M5474" s="77" t="str">
        <x:v>是</x:v>
      </x:c>
      <x:c r="N5474" s="77" t="str">
        <x:v>是</x:v>
      </x:c>
    </x:row>
    <x:row r="5475">
      <x:c r="A5475" s="77" t="str">
        <x:v>6568</x:v>
      </x:c>
      <x:c r="B5475" s="77" t="str">
        <x:v>宏觀</x:v>
      </x:c>
      <x:c r="C5475" s="125" t="n">
        <x:v>45962</x:v>
      </x:c>
      <x:c r="D5475" s="120" t="n">
        <x:v>94168</x:v>
      </x:c>
      <x:c r="E5475" s="120" t="n">
        <x:v>82299.18332662259</x:v>
      </x:c>
      <x:c r="F5475" s="120" t="n">
        <x:v>94286.02430617728</x:v>
      </x:c>
      <x:c r="G5475" s="120" t="n">
        <x:v>80967.31210667206</x:v>
      </x:c>
      <x:c r="H5475" s="119" t="n">
        <x:v>0.12603874642529747</x:v>
      </x:c>
      <x:c r="I5475" s="119" t="n">
        <x:f>IFERROR(ABS(F5475-D5475)/ABS(D5475),"")</x:f>
        <x:v>0.001253337717454741</x:v>
      </x:c>
      <x:c r="J5475" s="119" t="n">
        <x:f>IFERROR(ABS(G5475-D5475)/ABS(D5475),"")</x:f>
        <x:v>0.14018231133004774</x:v>
      </x:c>
      <x:c r="K5475" s="120" t="n">
        <x:f>E5475-D5475</x:f>
        <x:v>-11868.816673377412</x:v>
      </x:c>
      <x:c r="L5475" s="77" t="str">
        <x:v>weighted_hybrid</x:v>
      </x:c>
      <x:c r="M5475" s="77" t="str">
        <x:v>是</x:v>
      </x:c>
      <x:c r="N5475" s="77" t="str">
        <x:v>是</x:v>
      </x:c>
    </x:row>
    <x:row r="5476">
      <x:c r="A5476" s="77" t="str">
        <x:v>6568</x:v>
      </x:c>
      <x:c r="B5476" s="77" t="str">
        <x:v>宏觀</x:v>
      </x:c>
      <x:c r="C5476" s="125" t="n">
        <x:v>45992</x:v>
      </x:c>
      <x:c r="D5476" s="120" t="n">
        <x:v>129669</x:v>
      </x:c>
      <x:c r="E5476" s="120" t="n">
        <x:v>105323.4989311995</x:v>
      </x:c>
      <x:c r="F5476" s="120" t="n">
        <x:v>94499.39494390422</x:v>
      </x:c>
      <x:c r="G5476" s="120" t="n">
        <x:v>106526.17715201009</x:v>
      </x:c>
      <x:c r="H5476" s="119" t="n">
        <x:v>0.1877511284023205</x:v>
      </x:c>
      <x:c r="I5476" s="119" t="n">
        <x:f>IFERROR(ABS(F5476-D5476)/ABS(D5476),"")</x:f>
        <x:v>0.27122600664843394</x:v>
      </x:c>
      <x:c r="J5476" s="119" t="n">
        <x:f>IFERROR(ABS(G5476-D5476)/ABS(D5476),"")</x:f>
        <x:v>0.17847614193053013</x:v>
      </x:c>
      <x:c r="K5476" s="120" t="n">
        <x:f>E5476-D5476</x:f>
        <x:v>-24345.5010688005</x:v>
      </x:c>
      <x:c r="L5476" s="77" t="str">
        <x:v>weighted_hybrid</x:v>
      </x:c>
      <x:c r="M5476" s="77" t="str">
        <x:v>是</x:v>
      </x:c>
      <x:c r="N5476" s="77" t="str">
        <x:v>是</x:v>
      </x:c>
    </x:row>
    <x:row r="5477">
      <x:c r="A5477" s="77" t="str">
        <x:v>6569</x:v>
      </x:c>
      <x:c r="B5477" s="77" t="str">
        <x:v>醫揚</x:v>
      </x:c>
      <x:c r="C5477" s="125" t="n">
        <x:v>45658</x:v>
      </x:c>
      <x:c r="D5477" s="120" t="n">
        <x:v>82158</x:v>
      </x:c>
      <x:c r="E5477" s="120" t="n">
        <x:v>111852.56895108096</x:v>
      </x:c>
      <x:c r="F5477" s="120" t="n">
        <x:v>88541.01628907317</x:v>
      </x:c>
      <x:c r="G5477" s="120" t="n">
        <x:v>114442.74146908183</x:v>
      </x:c>
      <x:c r="H5477" s="119" t="n">
        <x:v>0.361432470983726</x:v>
      </x:c>
      <x:c r="I5477" s="119" t="n">
        <x:f>IFERROR(ABS(F5477-D5477)/ABS(D5477),"")</x:f>
        <x:v>0.07769196291381453</x:v>
      </x:c>
      <x:c r="J5477" s="119" t="n">
        <x:f>IFERROR(ABS(G5477-D5477)/ABS(D5477),"")</x:f>
        <x:v>0.39295919410260505</x:v>
      </x:c>
      <x:c r="K5477" s="120" t="n">
        <x:f>E5477-D5477</x:f>
        <x:v>29694.56895108096</x:v>
      </x:c>
      <x:c r="L5477" s="77" t="str">
        <x:v>weighted_hybrid</x:v>
      </x:c>
      <x:c r="M5477" s="77" t="str">
        <x:v>是</x:v>
      </x:c>
      <x:c r="N5477" s="77" t="str">
        <x:v>是</x:v>
      </x:c>
    </x:row>
    <x:row r="5478">
      <x:c r="A5478" s="77" t="str">
        <x:v>6569</x:v>
      </x:c>
      <x:c r="B5478" s="77" t="str">
        <x:v>醫揚</x:v>
      </x:c>
      <x:c r="C5478" s="125" t="n">
        <x:v>45689</x:v>
      </x:c>
      <x:c r="D5478" s="120" t="n">
        <x:v>97542</x:v>
      </x:c>
      <x:c r="E5478" s="120" t="n">
        <x:v>88478.32354511296</x:v>
      </x:c>
      <x:c r="F5478" s="120" t="n">
        <x:v>88264.54806710363</x:v>
      </x:c>
      <x:c r="G5478" s="120" t="n">
        <x:v>88502.07637600288</x:v>
      </x:c>
      <x:c r="H5478" s="119" t="n">
        <x:v>0.09292075674978001</x:v>
      </x:c>
      <x:c r="I5478" s="119" t="n">
        <x:f>IFERROR(ABS(F5478-D5478)/ABS(D5478),"")</x:f>
        <x:v>0.09511238167042264</x:v>
      </x:c>
      <x:c r="J5478" s="119" t="n">
        <x:f>IFERROR(ABS(G5478-D5478)/ABS(D5478),"")</x:f>
        <x:v>0.09267724286970866</x:v>
      </x:c>
      <x:c r="K5478" s="120" t="n">
        <x:f>E5478-D5478</x:f>
        <x:v>-9063.676454887041</x:v>
      </x:c>
      <x:c r="L5478" s="77" t="str">
        <x:v>weighted_hybrid</x:v>
      </x:c>
      <x:c r="M5478" s="77" t="str">
        <x:v>是</x:v>
      </x:c>
      <x:c r="N5478" s="77" t="str">
        <x:v>是</x:v>
      </x:c>
    </x:row>
    <x:row r="5479">
      <x:c r="A5479" s="77" t="str">
        <x:v>6569</x:v>
      </x:c>
      <x:c r="B5479" s="77" t="str">
        <x:v>醫揚</x:v>
      </x:c>
      <x:c r="C5479" s="125" t="n">
        <x:v>45717</x:v>
      </x:c>
      <x:c r="D5479" s="120" t="n">
        <x:v>130241</x:v>
      </x:c>
      <x:c r="E5479" s="120" t="n">
        <x:v>111238.5564847826</x:v>
      </x:c>
      <x:c r="F5479" s="120" t="n">
        <x:v>121412.0705510476</x:v>
      </x:c>
      <x:c r="G5479" s="120" t="n">
        <x:v>110108.16603297538</x:v>
      </x:c>
      <x:c r="H5479" s="119" t="n">
        <x:v>0.1459021622624012</x:v>
      </x:c>
      <x:c r="I5479" s="119" t="n">
        <x:f>IFERROR(ABS(F5479-D5479)/ABS(D5479),"")</x:f>
        <x:v>0.06778917122067861</x:v>
      </x:c>
      <x:c r="J5479" s="119" t="n">
        <x:f>IFERROR(ABS(G5479-D5479)/ABS(D5479),"")</x:f>
        <x:v>0.1545813834892593</x:v>
      </x:c>
      <x:c r="K5479" s="120" t="n">
        <x:f>E5479-D5479</x:f>
        <x:v>-19002.443515217397</x:v>
      </x:c>
      <x:c r="L5479" s="77" t="str">
        <x:v>weighted_hybrid</x:v>
      </x:c>
      <x:c r="M5479" s="77" t="str">
        <x:v>是</x:v>
      </x:c>
      <x:c r="N5479" s="77" t="str">
        <x:v>是</x:v>
      </x:c>
    </x:row>
    <x:row r="5480">
      <x:c r="A5480" s="77" t="str">
        <x:v>6569</x:v>
      </x:c>
      <x:c r="B5480" s="77" t="str">
        <x:v>醫揚</x:v>
      </x:c>
      <x:c r="C5480" s="125" t="n">
        <x:v>45748</x:v>
      </x:c>
      <x:c r="D5480" s="120" t="n">
        <x:v>105330</x:v>
      </x:c>
      <x:c r="E5480" s="120" t="n">
        <x:v>126947.87143272672</x:v>
      </x:c>
      <x:c r="F5480" s="120" t="n">
        <x:v>120966.57077921898</x:v>
      </x:c>
      <x:c r="G5480" s="120" t="n">
        <x:v>127612.46039422757</x:v>
      </x:c>
      <x:c r="H5480" s="119" t="n">
        <x:v>0.2052394515591638</x:v>
      </x:c>
      <x:c r="I5480" s="119" t="n">
        <x:f>IFERROR(ABS(F5480-D5480)/ABS(D5480),"")</x:f>
        <x:v>0.14845315464937794</x:v>
      </x:c>
      <x:c r="J5480" s="119" t="n">
        <x:f>IFERROR(ABS(G5480-D5480)/ABS(D5480),"")</x:f>
        <x:v>0.21154904010469544</x:v>
      </x:c>
      <x:c r="K5480" s="120" t="n">
        <x:f>E5480-D5480</x:f>
        <x:v>21617.871432726723</x:v>
      </x:c>
      <x:c r="L5480" s="77" t="str">
        <x:v>weighted_hybrid</x:v>
      </x:c>
      <x:c r="M5480" s="77" t="str">
        <x:v>是</x:v>
      </x:c>
      <x:c r="N5480" s="77" t="str">
        <x:v>是</x:v>
      </x:c>
    </x:row>
    <x:row r="5481">
      <x:c r="A5481" s="77" t="str">
        <x:v>6569</x:v>
      </x:c>
      <x:c r="B5481" s="77" t="str">
        <x:v>醫揚</x:v>
      </x:c>
      <x:c r="C5481" s="125" t="n">
        <x:v>45778</x:v>
      </x:c>
      <x:c r="D5481" s="120" t="n">
        <x:v>114404</x:v>
      </x:c>
      <x:c r="E5481" s="120" t="n">
        <x:v>91339.59825263784</x:v>
      </x:c>
      <x:c r="F5481" s="120" t="n">
        <x:v>90980.01790486812</x:v>
      </x:c>
      <x:c r="G5481" s="120" t="n">
        <x:v>91379.55162461224</x:v>
      </x:c>
      <x:c r="H5481" s="119" t="n">
        <x:v>0.2016048542652544</x:v>
      </x:c>
      <x:c r="I5481" s="119" t="n">
        <x:f>IFERROR(ABS(F5481-D5481)/ABS(D5481),"")</x:f>
        <x:v>0.20474792922565543</x:v>
      </x:c>
      <x:c r="J5481" s="119" t="n">
        <x:f>IFERROR(ABS(G5481-D5481)/ABS(D5481),"")</x:f>
        <x:v>0.20125562371409877</x:v>
      </x:c>
      <x:c r="K5481" s="120" t="n">
        <x:f>E5481-D5481</x:f>
        <x:v>-23064.401747362164</x:v>
      </x:c>
      <x:c r="L5481" s="77" t="str">
        <x:v>weighted_hybrid</x:v>
      </x:c>
      <x:c r="M5481" s="77" t="str">
        <x:v>是</x:v>
      </x:c>
      <x:c r="N5481" s="77" t="str">
        <x:v>是</x:v>
      </x:c>
    </x:row>
    <x:row r="5482">
      <x:c r="A5482" s="77" t="str">
        <x:v>6569</x:v>
      </x:c>
      <x:c r="B5482" s="77" t="str">
        <x:v>醫揚</x:v>
      </x:c>
      <x:c r="C5482" s="125" t="n">
        <x:v>45809</x:v>
      </x:c>
      <x:c r="D5482" s="120" t="n">
        <x:v>137735</x:v>
      </x:c>
      <x:c r="E5482" s="120" t="n">
        <x:v>124285.76602654674</x:v>
      </x:c>
      <x:c r="F5482" s="120" t="n">
        <x:v>132749.71732967524</x:v>
      </x:c>
      <x:c r="G5482" s="120" t="n">
        <x:v>123345.32699286578</x:v>
      </x:c>
      <x:c r="H5482" s="119" t="n">
        <x:v>0.09764572529461109</x:v>
      </x:c>
      <x:c r="I5482" s="119" t="n">
        <x:f>IFERROR(ABS(F5482-D5482)/ABS(D5482),"")</x:f>
        <x:v>0.036194741135693584</x:v>
      </x:c>
      <x:c r="J5482" s="119" t="n">
        <x:f>IFERROR(ABS(G5482-D5482)/ABS(D5482),"")</x:f>
        <x:v>0.1044736124233798</x:v>
      </x:c>
      <x:c r="K5482" s="120" t="n">
        <x:f>E5482-D5482</x:f>
        <x:v>-13449.233973453258</x:v>
      </x:c>
      <x:c r="L5482" s="77" t="str">
        <x:v>weighted_hybrid</x:v>
      </x:c>
      <x:c r="M5482" s="77" t="str">
        <x:v>是</x:v>
      </x:c>
      <x:c r="N5482" s="77" t="str">
        <x:v>是</x:v>
      </x:c>
    </x:row>
    <x:row r="5483">
      <x:c r="A5483" s="77" t="str">
        <x:v>6569</x:v>
      </x:c>
      <x:c r="B5483" s="77" t="str">
        <x:v>醫揚</x:v>
      </x:c>
      <x:c r="C5483" s="125" t="n">
        <x:v>45839</x:v>
      </x:c>
      <x:c r="D5483" s="120" t="n">
        <x:v>111169</x:v>
      </x:c>
      <x:c r="E5483" s="120" t="n">
        <x:v>120399.73252968915</x:v>
      </x:c>
      <x:c r="F5483" s="120" t="n">
        <x:v>104706.10292457312</x:v>
      </x:c>
      <x:c r="G5483" s="120" t="n">
        <x:v>122143.46915247983</x:v>
      </x:c>
      <x:c r="H5483" s="119" t="n">
        <x:v>0.08303333240102143</x:v>
      </x:c>
      <x:c r="I5483" s="119" t="n">
        <x:f>IFERROR(ABS(F5483-D5483)/ABS(D5483),"")</x:f>
        <x:v>0.058135784934890855</x:v>
      </x:c>
      <x:c r="J5483" s="119" t="n">
        <x:f>IFERROR(ABS(G5483-D5483)/ABS(D5483),"")</x:f>
        <x:v>0.0987187898827895</x:v>
      </x:c>
      <x:c r="K5483" s="120" t="n">
        <x:f>E5483-D5483</x:f>
        <x:v>9230.73252968915</x:v>
      </x:c>
      <x:c r="L5483" s="77" t="str">
        <x:v>weighted_hybrid</x:v>
      </x:c>
      <x:c r="M5483" s="77" t="str">
        <x:v>是</x:v>
      </x:c>
      <x:c r="N5483" s="77" t="str">
        <x:v>是</x:v>
      </x:c>
    </x:row>
    <x:row r="5484">
      <x:c r="A5484" s="77" t="str">
        <x:v>6569</x:v>
      </x:c>
      <x:c r="B5484" s="77" t="str">
        <x:v>醫揚</x:v>
      </x:c>
      <x:c r="C5484" s="125" t="n">
        <x:v>45870</x:v>
      </x:c>
      <x:c r="D5484" s="120" t="n">
        <x:v>94477</x:v>
      </x:c>
      <x:c r="E5484" s="120" t="n">
        <x:v>117953.71752114549</x:v>
      </x:c>
      <x:c r="F5484" s="120" t="n">
        <x:v>123856.73393931762</x:v>
      </x:c>
      <x:c r="G5484" s="120" t="n">
        <x:v>117297.82680801525</x:v>
      </x:c>
      <x:c r="H5484" s="119" t="n">
        <x:v>0.24849135261646207</x:v>
      </x:c>
      <x:c r="I5484" s="119" t="n">
        <x:f>IFERROR(ABS(F5484-D5484)/ABS(D5484),"")</x:f>
        <x:v>0.3109723418325902</x:v>
      </x:c>
      <x:c r="J5484" s="119" t="n">
        <x:f>IFERROR(ABS(G5484-D5484)/ABS(D5484),"")</x:f>
        <x:v>0.24154902048133672</x:v>
      </x:c>
      <x:c r="K5484" s="120" t="n">
        <x:f>E5484-D5484</x:f>
        <x:v>23476.71752114549</x:v>
      </x:c>
      <x:c r="L5484" s="77" t="str">
        <x:v>weighted_hybrid</x:v>
      </x:c>
      <x:c r="M5484" s="77" t="str">
        <x:v>是</x:v>
      </x:c>
      <x:c r="N5484" s="77" t="str">
        <x:v>是</x:v>
      </x:c>
    </x:row>
    <x:row r="5485">
      <x:c r="A5485" s="77" t="str">
        <x:v>6569</x:v>
      </x:c>
      <x:c r="B5485" s="77" t="str">
        <x:v>醫揚</x:v>
      </x:c>
      <x:c r="C5485" s="125" t="n">
        <x:v>45901</x:v>
      </x:c>
      <x:c r="D5485" s="120" t="n">
        <x:v>124491</x:v>
      </x:c>
      <x:c r="E5485" s="120" t="n">
        <x:v>101674.30691560297</x:v>
      </x:c>
      <x:c r="F5485" s="120" t="n">
        <x:v>96847.69284367634</x:v>
      </x:c>
      <x:c r="G5485" s="120" t="n">
        <x:v>102210.59736803926</x:v>
      </x:c>
      <x:c r="H5485" s="119" t="n">
        <x:v>0.18327986026618015</x:v>
      </x:c>
      <x:c r="I5485" s="119" t="n">
        <x:f>IFERROR(ABS(F5485-D5485)/ABS(D5485),"")</x:f>
        <x:v>0.22205064748715697</x:v>
      </x:c>
      <x:c r="J5485" s="119" t="n">
        <x:f>IFERROR(ABS(G5485-D5485)/ABS(D5485),"")</x:f>
        <x:v>0.17897199501940492</x:v>
      </x:c>
      <x:c r="K5485" s="120" t="n">
        <x:f>E5485-D5485</x:f>
        <x:v>-22816.693084397033</x:v>
      </x:c>
      <x:c r="L5485" s="77" t="str">
        <x:v>weighted_hybrid</x:v>
      </x:c>
      <x:c r="M5485" s="77" t="str">
        <x:v>是</x:v>
      </x:c>
      <x:c r="N5485" s="77" t="str">
        <x:v>是</x:v>
      </x:c>
    </x:row>
    <x:row r="5486">
      <x:c r="A5486" s="77" t="str">
        <x:v>6569</x:v>
      </x:c>
      <x:c r="B5486" s="77" t="str">
        <x:v>醫揚</x:v>
      </x:c>
      <x:c r="C5486" s="125" t="n">
        <x:v>45931</x:v>
      </x:c>
      <x:c r="D5486" s="120" t="n">
        <x:v>91632</x:v>
      </x:c>
      <x:c r="E5486" s="120" t="n">
        <x:v>131024.04421019828</x:v>
      </x:c>
      <x:c r="F5486" s="120" t="n">
        <x:v>144127.18597131476</x:v>
      </x:c>
      <x:c r="G5486" s="120" t="n">
        <x:v>129568.13957007423</x:v>
      </x:c>
      <x:c r="H5486" s="119" t="n">
        <x:v>0.4298939694669796</x:v>
      </x:c>
      <x:c r="I5486" s="119" t="n">
        <x:f>IFERROR(ABS(F5486-D5486)/ABS(D5486),"")</x:f>
        <x:v>0.5728914131669587</x:v>
      </x:c>
      <x:c r="J5486" s="119" t="n">
        <x:f>IFERROR(ABS(G5486-D5486)/ABS(D5486),"")</x:f>
        <x:v>0.41400536461142645</x:v>
      </x:c>
      <x:c r="K5486" s="120" t="n">
        <x:f>E5486-D5486</x:f>
        <x:v>39392.04421019828</x:v>
      </x:c>
      <x:c r="L5486" s="77" t="str">
        <x:v>weighted_hybrid</x:v>
      </x:c>
      <x:c r="M5486" s="77" t="str">
        <x:v>是</x:v>
      </x:c>
      <x:c r="N5486" s="77" t="str">
        <x:v>是</x:v>
      </x:c>
    </x:row>
    <x:row r="5487">
      <x:c r="A5487" s="77" t="str">
        <x:v>6569</x:v>
      </x:c>
      <x:c r="B5487" s="77" t="str">
        <x:v>醫揚</x:v>
      </x:c>
      <x:c r="C5487" s="125" t="n">
        <x:v>45962</x:v>
      </x:c>
      <x:c r="D5487" s="120" t="n">
        <x:v>95933</x:v>
      </x:c>
      <x:c r="E5487" s="120" t="n">
        <x:v>95512.9059611003</x:v>
      </x:c>
      <x:c r="F5487" s="120" t="n">
        <x:v>105487.22952019912</x:v>
      </x:c>
      <x:c r="G5487" s="120" t="n">
        <x:v>94404.64778786708</x:v>
      </x:c>
      <x:c r="H5487" s="119" t="n">
        <x:v>0.004379035773922393</x:v>
      </x:c>
      <x:c r="I5487" s="119" t="n">
        <x:f>IFERROR(ABS(F5487-D5487)/ABS(D5487),"")</x:f>
        <x:v>0.09959273159600056</x:v>
      </x:c>
      <x:c r="J5487" s="119" t="n">
        <x:f>IFERROR(ABS(G5487-D5487)/ABS(D5487),"")</x:f>
        <x:v>0.015931454370580668</x:v>
      </x:c>
      <x:c r="K5487" s="120" t="n">
        <x:f>E5487-D5487</x:f>
        <x:v>-420.0940388996969</x:v>
      </x:c>
      <x:c r="L5487" s="77" t="str">
        <x:v>weighted_hybrid</x:v>
      </x:c>
      <x:c r="M5487" s="77" t="str">
        <x:v>是</x:v>
      </x:c>
      <x:c r="N5487" s="77" t="str">
        <x:v>是</x:v>
      </x:c>
    </x:row>
    <x:row r="5488">
      <x:c r="A5488" s="77" t="str">
        <x:v>6569</x:v>
      </x:c>
      <x:c r="B5488" s="77" t="str">
        <x:v>醫揚</x:v>
      </x:c>
      <x:c r="C5488" s="125" t="n">
        <x:v>45992</x:v>
      </x:c>
      <x:c r="D5488" s="120" t="n">
        <x:v>128175</x:v>
      </x:c>
      <x:c r="E5488" s="120" t="n">
        <x:v>122227.40008635266</x:v>
      </x:c>
      <x:c r="F5488" s="120" t="n">
        <x:v>121594.11341108449</x:v>
      </x:c>
      <x:c r="G5488" s="120" t="n">
        <x:v>122297.76527249356</x:v>
      </x:c>
      <x:c r="H5488" s="119" t="n">
        <x:v>0.04640218383965158</x:v>
      </x:c>
      <x:c r="I5488" s="119" t="n">
        <x:f>IFERROR(ABS(F5488-D5488)/ABS(D5488),"")</x:f>
        <x:v>0.05134298099407461</x:v>
      </x:c>
      <x:c r="J5488" s="119" t="n">
        <x:f>IFERROR(ABS(G5488-D5488)/ABS(D5488),"")</x:f>
        <x:v>0.045853206378049065</x:v>
      </x:c>
      <x:c r="K5488" s="120" t="n">
        <x:f>E5488-D5488</x:f>
        <x:v>-5947.59991364734</x:v>
      </x:c>
      <x:c r="L5488" s="77" t="str">
        <x:v>weighted_hybrid</x:v>
      </x:c>
      <x:c r="M5488" s="77" t="str">
        <x:v>是</x:v>
      </x:c>
      <x:c r="N5488" s="77" t="str">
        <x:v>是</x:v>
      </x:c>
    </x:row>
    <x:row r="5489">
      <x:c r="A5489" s="77" t="str">
        <x:v>6573</x:v>
      </x:c>
      <x:c r="B5489" s="77" t="str">
        <x:v>虹揚-KY</x:v>
      </x:c>
      <x:c r="C5489" s="125" t="n">
        <x:v>45658</x:v>
      </x:c>
      <x:c r="D5489" s="120" t="n">
        <x:v>78611</x:v>
      </x:c>
      <x:c r="E5489" s="120" t="n">
        <x:v>94517.3072017</x:v>
      </x:c>
      <x:c r="F5489" s="120" t="n">
        <x:v>73126.74032063849</x:v>
      </x:c>
      <x:c r="G5489" s="120" t="n">
        <x:v>96894.03685515127</x:v>
      </x:c>
      <x:c r="H5489" s="119" t="n">
        <x:v>0.20234200304919148</x:v>
      </x:c>
      <x:c r="I5489" s="119" t="n">
        <x:f>IFERROR(ABS(F5489-D5489)/ABS(D5489),"")</x:f>
        <x:v>0.06976453269086398</x:v>
      </x:c>
      <x:c r="J5489" s="119" t="n">
        <x:f>IFERROR(ABS(G5489-D5489)/ABS(D5489),"")</x:f>
        <x:v>0.23257606257586427</x:v>
      </x:c>
      <x:c r="K5489" s="120" t="n">
        <x:f>E5489-D5489</x:f>
        <x:v>15906.307201699994</x:v>
      </x:c>
      <x:c r="L5489" s="77" t="str">
        <x:v>weighted_hybrid</x:v>
      </x:c>
      <x:c r="M5489" s="77" t="str">
        <x:v>是</x:v>
      </x:c>
      <x:c r="N5489" s="77" t="str">
        <x:v>是</x:v>
      </x:c>
    </x:row>
    <x:row r="5490">
      <x:c r="A5490" s="77" t="str">
        <x:v>6573</x:v>
      </x:c>
      <x:c r="B5490" s="77" t="str">
        <x:v>虹揚-KY</x:v>
      </x:c>
      <x:c r="C5490" s="125" t="n">
        <x:v>45689</x:v>
      </x:c>
      <x:c r="D5490" s="120" t="n">
        <x:v>64303</x:v>
      </x:c>
      <x:c r="E5490" s="120" t="n">
        <x:v>55595.994447551726</x:v>
      </x:c>
      <x:c r="F5490" s="120" t="n">
        <x:v>48984.89707908735</x:v>
      </x:c>
      <x:c r="G5490" s="120" t="n">
        <x:v>56330.56082182554</x:v>
      </x:c>
      <x:c r="H5490" s="119" t="n">
        <x:v>0.13540589945178721</x:v>
      </x:c>
      <x:c r="I5490" s="119" t="n">
        <x:f>IFERROR(ABS(F5490-D5490)/ABS(D5490),"")</x:f>
        <x:v>0.2382175469404639</x:v>
      </x:c>
      <x:c r="J5490" s="119" t="n">
        <x:f>IFERROR(ABS(G5490-D5490)/ABS(D5490),"")</x:f>
        <x:v>0.12398238306415663</x:v>
      </x:c>
      <x:c r="K5490" s="120" t="n">
        <x:f>E5490-D5490</x:f>
        <x:v>-8707.005552448274</x:v>
      </x:c>
      <x:c r="L5490" s="77" t="str">
        <x:v>weighted_hybrid</x:v>
      </x:c>
      <x:c r="M5490" s="77" t="str">
        <x:v>是</x:v>
      </x:c>
      <x:c r="N5490" s="77" t="str">
        <x:v>是</x:v>
      </x:c>
    </x:row>
    <x:row r="5491">
      <x:c r="A5491" s="77" t="str">
        <x:v>6573</x:v>
      </x:c>
      <x:c r="B5491" s="77" t="str">
        <x:v>虹揚-KY</x:v>
      </x:c>
      <x:c r="C5491" s="125" t="n">
        <x:v>45717</x:v>
      </x:c>
      <x:c r="D5491" s="120" t="n">
        <x:v>87814</x:v>
      </x:c>
      <x:c r="E5491" s="120" t="n">
        <x:v>81305.61409747202</x:v>
      </x:c>
      <x:c r="F5491" s="120" t="n">
        <x:v>86178.95318056863</x:v>
      </x:c>
      <x:c r="G5491" s="120" t="n">
        <x:v>80764.13197712795</x:v>
      </x:c>
      <x:c r="H5491" s="119" t="n">
        <x:v>0.07411558410422008</x:v>
      </x:c>
      <x:c r="I5491" s="119" t="n">
        <x:f>IFERROR(ABS(F5491-D5491)/ABS(D5491),"")</x:f>
        <x:v>0.018619432202511815</x:v>
      </x:c>
      <x:c r="J5491" s="119" t="n">
        <x:f>IFERROR(ABS(G5491-D5491)/ABS(D5491),"")</x:f>
        <x:v>0.08028182320440987</x:v>
      </x:c>
      <x:c r="K5491" s="120" t="n">
        <x:f>E5491-D5491</x:f>
        <x:v>-6508.385902527982</x:v>
      </x:c>
      <x:c r="L5491" s="77" t="str">
        <x:v>weighted_hybrid</x:v>
      </x:c>
      <x:c r="M5491" s="77" t="str">
        <x:v>是</x:v>
      </x:c>
      <x:c r="N5491" s="77" t="str">
        <x:v>是</x:v>
      </x:c>
    </x:row>
    <x:row r="5492">
      <x:c r="A5492" s="77" t="str">
        <x:v>6573</x:v>
      </x:c>
      <x:c r="B5492" s="77" t="str">
        <x:v>虹揚-KY</x:v>
      </x:c>
      <x:c r="C5492" s="125" t="n">
        <x:v>45748</x:v>
      </x:c>
      <x:c r="D5492" s="120" t="n">
        <x:v>79484</x:v>
      </x:c>
      <x:c r="E5492" s="120" t="n">
        <x:v>90728.66465034867</x:v>
      </x:c>
      <x:c r="F5492" s="120" t="n">
        <x:v>84212.46316652885</x:v>
      </x:c>
      <x:c r="G5492" s="120" t="n">
        <x:v>91452.68703743975</x:v>
      </x:c>
      <x:c r="H5492" s="119" t="n">
        <x:v>0.14147079475553156</x:v>
      </x:c>
      <x:c r="I5492" s="119" t="n">
        <x:f>IFERROR(ABS(F5492-D5492)/ABS(D5492),"")</x:f>
        <x:v>0.0594894968362041</x:v>
      </x:c>
      <x:c r="J5492" s="119" t="n">
        <x:f>IFERROR(ABS(G5492-D5492)/ABS(D5492),"")</x:f>
        <x:v>0.15057982785767896</x:v>
      </x:c>
      <x:c r="K5492" s="120" t="n">
        <x:f>E5492-D5492</x:f>
        <x:v>11244.66465034867</x:v>
      </x:c>
      <x:c r="L5492" s="77" t="str">
        <x:v>weighted_hybrid</x:v>
      </x:c>
      <x:c r="M5492" s="77" t="str">
        <x:v>是</x:v>
      </x:c>
      <x:c r="N5492" s="77" t="str">
        <x:v>是</x:v>
      </x:c>
    </x:row>
    <x:row r="5493">
      <x:c r="A5493" s="77" t="str">
        <x:v>6573</x:v>
      </x:c>
      <x:c r="B5493" s="77" t="str">
        <x:v>虹揚-KY</x:v>
      </x:c>
      <x:c r="C5493" s="125" t="n">
        <x:v>45778</x:v>
      </x:c>
      <x:c r="D5493" s="120" t="n">
        <x:v>79547</x:v>
      </x:c>
      <x:c r="E5493" s="120" t="n">
        <x:v>86538.47398049707</x:v>
      </x:c>
      <x:c r="F5493" s="120" t="n">
        <x:v>83722.51768973834</x:v>
      </x:c>
      <x:c r="G5493" s="120" t="n">
        <x:v>86851.3580128036</x:v>
      </x:c>
      <x:c r="H5493" s="119" t="n">
        <x:v>0.08789110815614762</x:v>
      </x:c>
      <x:c r="I5493" s="119" t="n">
        <x:f>IFERROR(ABS(F5493-D5493)/ABS(D5493),"")</x:f>
        <x:v>0.052491202556203695</x:v>
      </x:c>
      <x:c r="J5493" s="119" t="n">
        <x:f>IFERROR(ABS(G5493-D5493)/ABS(D5493),"")</x:f>
        <x:v>0.09182443100058578</x:v>
      </x:c>
      <x:c r="K5493" s="120" t="n">
        <x:f>E5493-D5493</x:f>
        <x:v>6991.473980497074</x:v>
      </x:c>
      <x:c r="L5493" s="77" t="str">
        <x:v>weighted_hybrid</x:v>
      </x:c>
      <x:c r="M5493" s="77" t="str">
        <x:v>是</x:v>
      </x:c>
      <x:c r="N5493" s="77" t="str">
        <x:v>是</x:v>
      </x:c>
    </x:row>
    <x:row r="5494">
      <x:c r="A5494" s="77" t="str">
        <x:v>6573</x:v>
      </x:c>
      <x:c r="B5494" s="77" t="str">
        <x:v>虹揚-KY</x:v>
      </x:c>
      <x:c r="C5494" s="125" t="n">
        <x:v>45809</x:v>
      </x:c>
      <x:c r="D5494" s="120" t="n">
        <x:v>63125</x:v>
      </x:c>
      <x:c r="E5494" s="120" t="n">
        <x:v>67445.41592079996</x:v>
      </x:c>
      <x:c r="F5494" s="120" t="n">
        <x:v>77776.71065061344</x:v>
      </x:c>
      <x:c r="G5494" s="120" t="n">
        <x:v>66297.49428415402</x:v>
      </x:c>
      <x:c r="H5494" s="119" t="n">
        <x:v>0.06844223240871226</x:v>
      </x:c>
      <x:c r="I5494" s="119" t="n">
        <x:f>IFERROR(ABS(F5494-D5494)/ABS(D5494),"")</x:f>
        <x:v>0.2321063073364506</x:v>
      </x:c>
      <x:c r="J5494" s="119" t="n">
        <x:f>IFERROR(ABS(G5494-D5494)/ABS(D5494),"")</x:f>
        <x:v>0.050257335194519095</x:v>
      </x:c>
      <x:c r="K5494" s="120" t="n">
        <x:f>E5494-D5494</x:f>
        <x:v>4320.415920799962</x:v>
      </x:c>
      <x:c r="L5494" s="77" t="str">
        <x:v>weighted_hybrid</x:v>
      </x:c>
      <x:c r="M5494" s="77" t="str">
        <x:v>是</x:v>
      </x:c>
      <x:c r="N5494" s="77" t="str">
        <x:v>是</x:v>
      </x:c>
    </x:row>
    <x:row r="5495">
      <x:c r="A5495" s="77" t="str">
        <x:v>6573</x:v>
      </x:c>
      <x:c r="B5495" s="77" t="str">
        <x:v>虹揚-KY</x:v>
      </x:c>
      <x:c r="C5495" s="125" t="n">
        <x:v>45839</x:v>
      </x:c>
      <x:c r="D5495" s="120" t="n">
        <x:v>71901</x:v>
      </x:c>
      <x:c r="E5495" s="120" t="n">
        <x:v>62793.74879033486</x:v>
      </x:c>
      <x:c r="F5495" s="120" t="n">
        <x:v>71401.39988418717</x:v>
      </x:c>
      <x:c r="G5495" s="120" t="n">
        <x:v>61837.34311324015</x:v>
      </x:c>
      <x:c r="H5495" s="119" t="n">
        <x:v>0.1266637628080992</x:v>
      </x:c>
      <x:c r="I5495" s="119" t="n">
        <x:f>IFERROR(ABS(F5495-D5495)/ABS(D5495),"")</x:f>
        <x:v>0.006948444608737496</x:v>
      </x:c>
      <x:c r="J5495" s="119" t="n">
        <x:f>IFERROR(ABS(G5495-D5495)/ABS(D5495),"")</x:f>
        <x:v>0.13996546483025057</x:v>
      </x:c>
      <x:c r="K5495" s="120" t="n">
        <x:f>E5495-D5495</x:f>
        <x:v>-9107.25120966514</x:v>
      </x:c>
      <x:c r="L5495" s="77" t="str">
        <x:v>weighted_hybrid</x:v>
      </x:c>
      <x:c r="M5495" s="77" t="str">
        <x:v>是</x:v>
      </x:c>
      <x:c r="N5495" s="77" t="str">
        <x:v>是</x:v>
      </x:c>
    </x:row>
    <x:row r="5496">
      <x:c r="A5496" s="77" t="str">
        <x:v>6573</x:v>
      </x:c>
      <x:c r="B5496" s="77" t="str">
        <x:v>虹揚-KY</x:v>
      </x:c>
      <x:c r="C5496" s="125" t="n">
        <x:v>45870</x:v>
      </x:c>
      <x:c r="D5496" s="120" t="n">
        <x:v>54626</x:v>
      </x:c>
      <x:c r="E5496" s="120" t="n">
        <x:v>69937.8654360174</x:v>
      </x:c>
      <x:c r="F5496" s="120" t="n">
        <x:v>59550.99059070402</x:v>
      </x:c>
      <x:c r="G5496" s="120" t="n">
        <x:v>71091.9626410522</x:v>
      </x:c>
      <x:c r="H5496" s="119" t="n">
        <x:v>0.2803036179844286</x:v>
      </x:c>
      <x:c r="I5496" s="119" t="n">
        <x:f>IFERROR(ABS(F5496-D5496)/ABS(D5496),"")</x:f>
        <x:v>0.0901583603175049</x:v>
      </x:c>
      <x:c r="J5496" s="119" t="n">
        <x:f>IFERROR(ABS(G5496-D5496)/ABS(D5496),"")</x:f>
        <x:v>0.30143086883630876</x:v>
      </x:c>
      <x:c r="K5496" s="120" t="n">
        <x:f>E5496-D5496</x:f>
        <x:v>15311.865436017397</x:v>
      </x:c>
      <x:c r="L5496" s="77" t="str">
        <x:v>weighted_hybrid</x:v>
      </x:c>
      <x:c r="M5496" s="77" t="str">
        <x:v>是</x:v>
      </x:c>
      <x:c r="N5496" s="77" t="str">
        <x:v>是</x:v>
      </x:c>
    </x:row>
    <x:row r="5497">
      <x:c r="A5497" s="77" t="str">
        <x:v>6573</x:v>
      </x:c>
      <x:c r="B5497" s="77" t="str">
        <x:v>虹揚-KY</x:v>
      </x:c>
      <x:c r="C5497" s="125" t="n">
        <x:v>45901</x:v>
      </x:c>
      <x:c r="D5497" s="120" t="n">
        <x:v>63129</x:v>
      </x:c>
      <x:c r="E5497" s="120" t="n">
        <x:v>58038.81595884581</x:v>
      </x:c>
      <x:c r="F5497" s="120" t="n">
        <x:v>68559.30529618399</x:v>
      </x:c>
      <x:c r="G5497" s="120" t="n">
        <x:v>56869.87269914156</x:v>
      </x:c>
      <x:c r="H5497" s="119" t="n">
        <x:v>0.08063146954892668</x:v>
      </x:c>
      <x:c r="I5497" s="119" t="n">
        <x:f>IFERROR(ABS(F5497-D5497)/ABS(D5497),"")</x:f>
        <x:v>0.08601918763458927</x:v>
      </x:c>
      <x:c r="J5497" s="119" t="n">
        <x:f>IFERROR(ABS(G5497-D5497)/ABS(D5497),"")</x:f>
        <x:v>0.09914820923598408</x:v>
      </x:c>
      <x:c r="K5497" s="120" t="n">
        <x:f>E5497-D5497</x:f>
        <x:v>-5090.1840411541925</x:v>
      </x:c>
      <x:c r="L5497" s="77" t="str">
        <x:v>weighted_hybrid</x:v>
      </x:c>
      <x:c r="M5497" s="77" t="str">
        <x:v>是</x:v>
      </x:c>
      <x:c r="N5497" s="77" t="str">
        <x:v>是</x:v>
      </x:c>
    </x:row>
    <x:row r="5498">
      <x:c r="A5498" s="77" t="str">
        <x:v>6573</x:v>
      </x:c>
      <x:c r="B5498" s="77" t="str">
        <x:v>虹揚-KY</x:v>
      </x:c>
      <x:c r="C5498" s="125" t="n">
        <x:v>45931</x:v>
      </x:c>
      <x:c r="D5498" s="120" t="n">
        <x:v>53498</x:v>
      </x:c>
      <x:c r="E5498" s="120" t="n">
        <x:v>63579.745374107115</x:v>
      </x:c>
      <x:c r="F5498" s="120" t="n">
        <x:v>62419.69831142649</x:v>
      </x:c>
      <x:c r="G5498" s="120" t="n">
        <x:v>63708.63949218274</x:v>
      </x:c>
      <x:c r="H5498" s="119" t="n">
        <x:v>0.18845088366120444</x:v>
      </x:c>
      <x:c r="I5498" s="119" t="n">
        <x:f>IFERROR(ABS(F5498-D5498)/ABS(D5498),"")</x:f>
        <x:v>0.16676695037994854</x:v>
      </x:c>
      <x:c r="J5498" s="119" t="n">
        <x:f>IFERROR(ABS(G5498-D5498)/ABS(D5498),"")</x:f>
        <x:v>0.19086020958134392</x:v>
      </x:c>
      <x:c r="K5498" s="120" t="n">
        <x:f>E5498-D5498</x:f>
        <x:v>10081.745374107115</x:v>
      </x:c>
      <x:c r="L5498" s="77" t="str">
        <x:v>weighted_hybrid</x:v>
      </x:c>
      <x:c r="M5498" s="77" t="str">
        <x:v>是</x:v>
      </x:c>
      <x:c r="N5498" s="77" t="str">
        <x:v>是</x:v>
      </x:c>
    </x:row>
    <x:row r="5499">
      <x:c r="A5499" s="77" t="str">
        <x:v>6573</x:v>
      </x:c>
      <x:c r="B5499" s="77" t="str">
        <x:v>虹揚-KY</x:v>
      </x:c>
      <x:c r="C5499" s="125" t="n">
        <x:v>45962</x:v>
      </x:c>
      <x:c r="D5499" s="120" t="n">
        <x:v>73037</x:v>
      </x:c>
      <x:c r="E5499" s="120" t="n">
        <x:v>56552.167858849476</x:v>
      </x:c>
      <x:c r="F5499" s="120" t="n">
        <x:v>63985.16589055788</x:v>
      </x:c>
      <x:c r="G5499" s="120" t="n">
        <x:v>55726.279188659646</x:v>
      </x:c>
      <x:c r="H5499" s="119" t="n">
        <x:v>0.22570521983584377</x:v>
      </x:c>
      <x:c r="I5499" s="119" t="n">
        <x:f>IFERROR(ABS(F5499-D5499)/ABS(D5499),"")</x:f>
        <x:v>0.1239349112017487</x:v>
      </x:c>
      <x:c r="J5499" s="119" t="n">
        <x:f>IFERROR(ABS(G5499-D5499)/ABS(D5499),"")</x:f>
        <x:v>0.2370130319062989</x:v>
      </x:c>
      <x:c r="K5499" s="120" t="n">
        <x:f>E5499-D5499</x:f>
        <x:v>-16484.832141150524</x:v>
      </x:c>
      <x:c r="L5499" s="77" t="str">
        <x:v>weighted_hybrid</x:v>
      </x:c>
      <x:c r="M5499" s="77" t="str">
        <x:v>是</x:v>
      </x:c>
      <x:c r="N5499" s="77" t="str">
        <x:v>是</x:v>
      </x:c>
    </x:row>
    <x:row r="5500">
      <x:c r="A5500" s="77" t="str">
        <x:v>6573</x:v>
      </x:c>
      <x:c r="B5500" s="77" t="str">
        <x:v>虹揚-KY</x:v>
      </x:c>
      <x:c r="C5500" s="125" t="n">
        <x:v>45992</x:v>
      </x:c>
      <x:c r="D5500" s="120" t="n">
        <x:v>64138</x:v>
      </x:c>
      <x:c r="E5500" s="120" t="n">
        <x:v>82746.24078527412</x:v>
      </x:c>
      <x:c r="F5500" s="120" t="n">
        <x:v>70201.63253670429</x:v>
      </x:c>
      <x:c r="G5500" s="120" t="n">
        <x:v>84140.08614622631</x:v>
      </x:c>
      <x:c r="H5500" s="119" t="n">
        <x:v>0.29012817339602287</x:v>
      </x:c>
      <x:c r="I5500" s="119" t="n">
        <x:f>IFERROR(ABS(F5500-D5500)/ABS(D5500),"")</x:f>
        <x:v>0.09454040563635112</x:v>
      </x:c>
      <x:c r="J5500" s="119" t="n">
        <x:f>IFERROR(ABS(G5500-D5500)/ABS(D5500),"")</x:f>
        <x:v>0.3118601475915419</x:v>
      </x:c>
      <x:c r="K5500" s="120" t="n">
        <x:f>E5500-D5500</x:f>
        <x:v>18608.240785274116</x:v>
      </x:c>
      <x:c r="L5500" s="77" t="str">
        <x:v>weighted_hybrid</x:v>
      </x:c>
      <x:c r="M5500" s="77" t="str">
        <x:v>是</x:v>
      </x:c>
      <x:c r="N5500" s="77" t="str">
        <x:v>是</x:v>
      </x:c>
    </x:row>
    <x:row r="5501">
      <x:c r="A5501" s="77" t="str">
        <x:v>6574</x:v>
      </x:c>
      <x:c r="B5501" s="77" t="str">
        <x:v>霈方</x:v>
      </x:c>
      <x:c r="C5501" s="125" t="n">
        <x:v>45658</x:v>
      </x:c>
      <x:c r="D5501" s="120" t="n">
        <x:v>39788</x:v>
      </x:c>
      <x:c r="E5501" s="120" t="n">
        <x:v>44288.83790969586</x:v>
      </x:c>
      <x:c r="F5501" s="120" t="n">
        <x:v>40471.58988333009</x:v>
      </x:c>
      <x:c r="G5501" s="120" t="n">
        <x:v>44712.97657929206</x:v>
      </x:c>
      <x:c r="H5501" s="119" t="n">
        <x:v>0.11312048631989192</x:v>
      </x:c>
      <x:c r="I5501" s="119" t="n">
        <x:f>IFERROR(ABS(F5501-D5501)/ABS(D5501),"")</x:f>
        <x:v>0.017180805351615785</x:v>
      </x:c>
      <x:c r="J5501" s="119" t="n">
        <x:f>IFERROR(ABS(G5501-D5501)/ABS(D5501),"")</x:f>
        <x:v>0.12378045087192266</x:v>
      </x:c>
      <x:c r="K5501" s="120" t="n">
        <x:f>E5501-D5501</x:f>
        <x:v>4500.83790969586</x:v>
      </x:c>
      <x:c r="L5501" s="77" t="str">
        <x:v>weighted_hybrid</x:v>
      </x:c>
      <x:c r="M5501" s="77" t="str">
        <x:v>是</x:v>
      </x:c>
      <x:c r="N5501" s="77" t="str">
        <x:v>是</x:v>
      </x:c>
    </x:row>
    <x:row r="5502">
      <x:c r="A5502" s="77" t="str">
        <x:v>6574</x:v>
      </x:c>
      <x:c r="B5502" s="77" t="str">
        <x:v>霈方</x:v>
      </x:c>
      <x:c r="C5502" s="125" t="n">
        <x:v>45689</x:v>
      </x:c>
      <x:c r="D5502" s="120" t="n">
        <x:v>43954</x:v>
      </x:c>
      <x:c r="E5502" s="120" t="n">
        <x:v>37878.446626455596</x:v>
      </x:c>
      <x:c r="F5502" s="120" t="n">
        <x:v>37757.12401927227</x:v>
      </x:c>
      <x:c r="G5502" s="120" t="n">
        <x:v>37891.92691614263</x:v>
      </x:c>
      <x:c r="H5502" s="119" t="n">
        <x:v>0.1382252667230378</x:v>
      </x:c>
      <x:c r="I5502" s="119" t="n">
        <x:f>IFERROR(ABS(F5502-D5502)/ABS(D5502),"")</x:f>
        <x:v>0.14098548438657985</x:v>
      </x:c>
      <x:c r="J5502" s="119" t="n">
        <x:f>IFERROR(ABS(G5502-D5502)/ABS(D5502),"")</x:f>
        <x:v>0.13791857587153325</x:v>
      </x:c>
      <x:c r="K5502" s="120" t="n">
        <x:f>E5502-D5502</x:f>
        <x:v>-6075.553373544404</x:v>
      </x:c>
      <x:c r="L5502" s="77" t="str">
        <x:v>weighted_hybrid</x:v>
      </x:c>
      <x:c r="M5502" s="77" t="str">
        <x:v>是</x:v>
      </x:c>
      <x:c r="N5502" s="77" t="str">
        <x:v>是</x:v>
      </x:c>
    </x:row>
    <x:row r="5503">
      <x:c r="A5503" s="77" t="str">
        <x:v>6574</x:v>
      </x:c>
      <x:c r="B5503" s="77" t="str">
        <x:v>霈方</x:v>
      </x:c>
      <x:c r="C5503" s="125" t="n">
        <x:v>45717</x:v>
      </x:c>
      <x:c r="D5503" s="120" t="n">
        <x:v>63277</x:v>
      </x:c>
      <x:c r="E5503" s="120" t="n">
        <x:v>44142.90641999706</x:v>
      </x:c>
      <x:c r="F5503" s="120" t="n">
        <x:v>48800.5178777344</x:v>
      </x:c>
      <x:c r="G5503" s="120" t="n">
        <x:v>43625.39403580402</x:v>
      </x:c>
      <x:c r="H5503" s="119" t="n">
        <x:v>0.30238623164819667</x:v>
      </x:c>
      <x:c r="I5503" s="119" t="n">
        <x:f>IFERROR(ABS(F5503-D5503)/ABS(D5503),"")</x:f>
        <x:v>0.2287795268781011</x:v>
      </x:c>
      <x:c r="J5503" s="119" t="n">
        <x:f>IFERROR(ABS(G5503-D5503)/ABS(D5503),"")</x:f>
        <x:v>0.3105647544004295</x:v>
      </x:c>
      <x:c r="K5503" s="120" t="n">
        <x:f>E5503-D5503</x:f>
        <x:v>-19134.09358000294</x:v>
      </x:c>
      <x:c r="L5503" s="77" t="str">
        <x:v>weighted_hybrid</x:v>
      </x:c>
      <x:c r="M5503" s="77" t="str">
        <x:v>是</x:v>
      </x:c>
      <x:c r="N5503" s="77" t="str">
        <x:v>是</x:v>
      </x:c>
    </x:row>
    <x:row r="5504">
      <x:c r="A5504" s="77" t="str">
        <x:v>6574</x:v>
      </x:c>
      <x:c r="B5504" s="77" t="str">
        <x:v>霈方</x:v>
      </x:c>
      <x:c r="C5504" s="125" t="n">
        <x:v>45748</x:v>
      </x:c>
      <x:c r="D5504" s="120" t="n">
        <x:v>57321</x:v>
      </x:c>
      <x:c r="E5504" s="120" t="n">
        <x:v>66249.61114358758</x:v>
      </x:c>
      <x:c r="F5504" s="120" t="n">
        <x:v>67902.48297044235</x:v>
      </x:c>
      <x:c r="G5504" s="120" t="n">
        <x:v>66065.95871838149</x:v>
      </x:c>
      <x:c r="H5504" s="119" t="n">
        <x:v>0.15576509732188168</x:v>
      </x:c>
      <x:c r="I5504" s="119" t="n">
        <x:f>IFERROR(ABS(F5504-D5504)/ABS(D5504),"")</x:f>
        <x:v>0.18460046004853975</x:v>
      </x:c>
      <x:c r="J5504" s="119" t="n">
        <x:f>IFERROR(ABS(G5504-D5504)/ABS(D5504),"")</x:f>
        <x:v>0.15256116813003065</x:v>
      </x:c>
      <x:c r="K5504" s="120" t="n">
        <x:f>E5504-D5504</x:f>
        <x:v>8928.61114358758</x:v>
      </x:c>
      <x:c r="L5504" s="77" t="str">
        <x:v>weighted_hybrid</x:v>
      </x:c>
      <x:c r="M5504" s="77" t="str">
        <x:v>是</x:v>
      </x:c>
      <x:c r="N5504" s="77" t="str">
        <x:v>是</x:v>
      </x:c>
    </x:row>
    <x:row r="5505">
      <x:c r="A5505" s="77" t="str">
        <x:v>6574</x:v>
      </x:c>
      <x:c r="B5505" s="77" t="str">
        <x:v>霈方</x:v>
      </x:c>
      <x:c r="C5505" s="125" t="n">
        <x:v>45778</x:v>
      </x:c>
      <x:c r="D5505" s="120" t="n">
        <x:v>49919</x:v>
      </x:c>
      <x:c r="E5505" s="120" t="n">
        <x:v>57158.96630088961</x:v>
      </x:c>
      <x:c r="F5505" s="120" t="n">
        <x:v>45484.545057530784</x:v>
      </x:c>
      <x:c r="G5505" s="120" t="n">
        <x:v>58456.12421681837</x:v>
      </x:c>
      <x:c r="H5505" s="119" t="n">
        <x:v>0.14503428155390952</x:v>
      </x:c>
      <x:c r="I5505" s="119" t="n">
        <x:f>IFERROR(ABS(F5505-D5505)/ABS(D5505),"")</x:f>
        <x:v>0.08883300832286736</x:v>
      </x:c>
      <x:c r="J5505" s="119" t="n">
        <x:f>IFERROR(ABS(G5505-D5505)/ABS(D5505),"")</x:f>
        <x:v>0.1710195359846625</x:v>
      </x:c>
      <x:c r="K5505" s="120" t="n">
        <x:f>E5505-D5505</x:f>
        <x:v>7239.96630088961</x:v>
      </x:c>
      <x:c r="L5505" s="77" t="str">
        <x:v>weighted_hybrid</x:v>
      </x:c>
      <x:c r="M5505" s="77" t="str">
        <x:v>是</x:v>
      </x:c>
      <x:c r="N5505" s="77" t="str">
        <x:v>是</x:v>
      </x:c>
    </x:row>
    <x:row r="5506">
      <x:c r="A5506" s="77" t="str">
        <x:v>6574</x:v>
      </x:c>
      <x:c r="B5506" s="77" t="str">
        <x:v>霈方</x:v>
      </x:c>
      <x:c r="C5506" s="125" t="n">
        <x:v>45809</x:v>
      </x:c>
      <x:c r="D5506" s="120" t="n">
        <x:v>44102</x:v>
      </x:c>
      <x:c r="E5506" s="120" t="n">
        <x:v>43602.70762408002</x:v>
      </x:c>
      <x:c r="F5506" s="120" t="n">
        <x:v>36973.62932854976</x:v>
      </x:c>
      <x:c r="G5506" s="120" t="n">
        <x:v>44339.271879138934</x:v>
      </x:c>
      <x:c r="H5506" s="119" t="n">
        <x:v>0.011321309145162954</x:v>
      </x:c>
      <x:c r="I5506" s="119" t="n">
        <x:f>IFERROR(ABS(F5506-D5506)/ABS(D5506),"")</x:f>
        <x:v>0.16163372798172965</x:v>
      </x:c>
      <x:c r="J5506" s="119" t="n">
        <x:f>IFERROR(ABS(G5506-D5506)/ABS(D5506),"")</x:f>
        <x:v>0.005380070725566512</x:v>
      </x:c>
      <x:c r="K5506" s="120" t="n">
        <x:f>E5506-D5506</x:f>
        <x:v>-499.2923759199766</x:v>
      </x:c>
      <x:c r="L5506" s="77" t="str">
        <x:v>weighted_hybrid</x:v>
      </x:c>
      <x:c r="M5506" s="77" t="str">
        <x:v>是</x:v>
      </x:c>
      <x:c r="N5506" s="77" t="str">
        <x:v>是</x:v>
      </x:c>
    </x:row>
    <x:row r="5507">
      <x:c r="A5507" s="77" t="str">
        <x:v>6574</x:v>
      </x:c>
      <x:c r="B5507" s="77" t="str">
        <x:v>霈方</x:v>
      </x:c>
      <x:c r="C5507" s="125" t="n">
        <x:v>45839</x:v>
      </x:c>
      <x:c r="D5507" s="120" t="n">
        <x:v>55334</x:v>
      </x:c>
      <x:c r="E5507" s="120" t="n">
        <x:v>41741.148393762254</x:v>
      </x:c>
      <x:c r="F5507" s="120" t="n">
        <x:v>41144.5826933582</x:v>
      </x:c>
      <x:c r="G5507" s="120" t="n">
        <x:v>41807.433471584925</x:v>
      </x:c>
      <x:c r="H5507" s="119" t="n">
        <x:v>0.2456509850406214</x:v>
      </x:c>
      <x:c r="I5507" s="119" t="n">
        <x:f>IFERROR(ABS(F5507-D5507)/ABS(D5507),"")</x:f>
        <x:v>0.2564321629855387</x:v>
      </x:c>
      <x:c r="J5507" s="119" t="n">
        <x:f>IFERROR(ABS(G5507-D5507)/ABS(D5507),"")</x:f>
        <x:v>0.24445307638007507</x:v>
      </x:c>
      <x:c r="K5507" s="120" t="n">
        <x:f>E5507-D5507</x:f>
        <x:v>-13592.851606237746</x:v>
      </x:c>
      <x:c r="L5507" s="77" t="str">
        <x:v>weighted_hybrid</x:v>
      </x:c>
      <x:c r="M5507" s="77" t="str">
        <x:v>是</x:v>
      </x:c>
      <x:c r="N5507" s="77" t="str">
        <x:v>是</x:v>
      </x:c>
    </x:row>
    <x:row r="5508">
      <x:c r="A5508" s="77" t="str">
        <x:v>6574</x:v>
      </x:c>
      <x:c r="B5508" s="77" t="str">
        <x:v>霈方</x:v>
      </x:c>
      <x:c r="C5508" s="125" t="n">
        <x:v>45870</x:v>
      </x:c>
      <x:c r="D5508" s="120" t="n">
        <x:v>39086</x:v>
      </x:c>
      <x:c r="E5508" s="120" t="n">
        <x:v>53657.194718567385</x:v>
      </x:c>
      <x:c r="F5508" s="120" t="n">
        <x:v>56682.93916064013</x:v>
      </x:c>
      <x:c r="G5508" s="120" t="n">
        <x:v>53321.00089167041</x:v>
      </x:c>
      <x:c r="H5508" s="119" t="n">
        <x:v>0.3727983093324307</x:v>
      </x:c>
      <x:c r="I5508" s="119" t="n">
        <x:f>IFERROR(ABS(F5508-D5508)/ABS(D5508),"")</x:f>
        <x:v>0.4502107956976957</x:v>
      </x:c>
      <x:c r="J5508" s="119" t="n">
        <x:f>IFERROR(ABS(G5508-D5508)/ABS(D5508),"")</x:f>
        <x:v>0.3641969219585123</x:v>
      </x:c>
      <x:c r="K5508" s="120" t="n">
        <x:f>E5508-D5508</x:f>
        <x:v>14571.194718567385</x:v>
      </x:c>
      <x:c r="L5508" s="77" t="str">
        <x:v>weighted_hybrid</x:v>
      </x:c>
      <x:c r="M5508" s="77" t="str">
        <x:v>是</x:v>
      </x:c>
      <x:c r="N5508" s="77" t="str">
        <x:v>是</x:v>
      </x:c>
    </x:row>
    <x:row r="5509">
      <x:c r="A5509" s="77" t="str">
        <x:v>6574</x:v>
      </x:c>
      <x:c r="B5509" s="77" t="str">
        <x:v>霈方</x:v>
      </x:c>
      <x:c r="C5509" s="125" t="n">
        <x:v>45901</x:v>
      </x:c>
      <x:c r="D5509" s="120" t="n">
        <x:v>39202</x:v>
      </x:c>
      <x:c r="E5509" s="120" t="n">
        <x:v>46270.632093524575</x:v>
      </x:c>
      <x:c r="F5509" s="120" t="n">
        <x:v>48973.30496489505</x:v>
      </x:c>
      <x:c r="G5509" s="120" t="n">
        <x:v>45970.33510781674</x:v>
      </x:c>
      <x:c r="H5509" s="119" t="n">
        <x:v>0.1803130476385025</x:v>
      </x:c>
      <x:c r="I5509" s="119" t="n">
        <x:f>IFERROR(ABS(F5509-D5509)/ABS(D5509),"")</x:f>
        <x:v>0.24925526669289952</x:v>
      </x:c>
      <x:c r="J5509" s="119" t="n">
        <x:f>IFERROR(ABS(G5509-D5509)/ABS(D5509),"")</x:f>
        <x:v>0.1726528010769027</x:v>
      </x:c>
      <x:c r="K5509" s="120" t="n">
        <x:f>E5509-D5509</x:f>
        <x:v>7068.632093524575</x:v>
      </x:c>
      <x:c r="L5509" s="77" t="str">
        <x:v>weighted_hybrid</x:v>
      </x:c>
      <x:c r="M5509" s="77" t="str">
        <x:v>是</x:v>
      </x:c>
      <x:c r="N5509" s="77" t="str">
        <x:v>是</x:v>
      </x:c>
    </x:row>
    <x:row r="5510">
      <x:c r="A5510" s="77" t="str">
        <x:v>6574</x:v>
      </x:c>
      <x:c r="B5510" s="77" t="str">
        <x:v>霈方</x:v>
      </x:c>
      <x:c r="C5510" s="125" t="n">
        <x:v>45931</x:v>
      </x:c>
      <x:c r="D5510" s="120" t="n">
        <x:v>55605</x:v>
      </x:c>
      <x:c r="E5510" s="120" t="n">
        <x:v>42070.46119299306</x:v>
      </x:c>
      <x:c r="F5510" s="120" t="n">
        <x:v>45548.957929118405</x:v>
      </x:c>
      <x:c r="G5510" s="120" t="n">
        <x:v>41683.9615556458</x:v>
      </x:c>
      <x:c r="H5510" s="119" t="n">
        <x:v>0.243405068015591</x:v>
      </x:c>
      <x:c r="I5510" s="119" t="n">
        <x:f>IFERROR(ABS(F5510-D5510)/ABS(D5510),"")</x:f>
        <x:v>0.18084780273143772</x:v>
      </x:c>
      <x:c r="J5510" s="119" t="n">
        <x:f>IFERROR(ABS(G5510-D5510)/ABS(D5510),"")</x:f>
        <x:v>0.25035587526938585</x:v>
      </x:c>
      <x:c r="K5510" s="120" t="n">
        <x:f>E5510-D5510</x:f>
        <x:v>-13534.538807006938</x:v>
      </x:c>
      <x:c r="L5510" s="77" t="str">
        <x:v>weighted_hybrid</x:v>
      </x:c>
      <x:c r="M5510" s="77" t="str">
        <x:v>是</x:v>
      </x:c>
      <x:c r="N5510" s="77" t="str">
        <x:v>是</x:v>
      </x:c>
    </x:row>
    <x:row r="5511">
      <x:c r="A5511" s="77" t="str">
        <x:v>6574</x:v>
      </x:c>
      <x:c r="B5511" s="77" t="str">
        <x:v>霈方</x:v>
      </x:c>
      <x:c r="C5511" s="125" t="n">
        <x:v>45962</x:v>
      </x:c>
      <x:c r="D5511" s="120" t="n">
        <x:v>60988</x:v>
      </x:c>
      <x:c r="E5511" s="120" t="n">
        <x:v>53964.31313070067</x:v>
      </x:c>
      <x:c r="F5511" s="120" t="n">
        <x:v>51739.59147713994</x:v>
      </x:c>
      <x:c r="G5511" s="120" t="n">
        <x:v>54211.50442554074</x:v>
      </x:c>
      <x:c r="H5511" s="119" t="n">
        <x:v>0.1151650631156839</x:v>
      </x:c>
      <x:c r="I5511" s="119" t="n">
        <x:f>IFERROR(ABS(F5511-D5511)/ABS(D5511),"")</x:f>
        <x:v>0.15164308589985012</x:v>
      </x:c>
      <x:c r="J5511" s="119" t="n">
        <x:f>IFERROR(ABS(G5511-D5511)/ABS(D5511),"")</x:f>
        <x:v>0.11111194947299893</x:v>
      </x:c>
      <x:c r="K5511" s="120" t="n">
        <x:f>E5511-D5511</x:f>
        <x:v>-7023.68686929933</x:v>
      </x:c>
      <x:c r="L5511" s="77" t="str">
        <x:v>weighted_hybrid</x:v>
      </x:c>
      <x:c r="M5511" s="77" t="str">
        <x:v>是</x:v>
      </x:c>
      <x:c r="N5511" s="77" t="str">
        <x:v>是</x:v>
      </x:c>
    </x:row>
    <x:row r="5512">
      <x:c r="A5512" s="77" t="str">
        <x:v>6574</x:v>
      </x:c>
      <x:c r="B5512" s="77" t="str">
        <x:v>霈方</x:v>
      </x:c>
      <x:c r="C5512" s="125" t="n">
        <x:v>45992</x:v>
      </x:c>
      <x:c r="D5512" s="120" t="n">
        <x:v>69229</x:v>
      </x:c>
      <x:c r="E5512" s="120" t="n">
        <x:v>57079.667317079</x:v>
      </x:c>
      <x:c r="F5512" s="120" t="n">
        <x:v>60810.8855819619</x:v>
      </x:c>
      <x:c r="G5512" s="120" t="n">
        <x:v>56665.08750986979</x:v>
      </x:c>
      <x:c r="H5512" s="119" t="n">
        <x:v>0.1754948458438082</x:v>
      </x:c>
      <x:c r="I5512" s="119" t="n">
        <x:f>IFERROR(ABS(F5512-D5512)/ABS(D5512),"")</x:f>
        <x:v>0.12159809354516318</x:v>
      </x:c>
      <x:c r="J5512" s="119" t="n">
        <x:f>IFERROR(ABS(G5512-D5512)/ABS(D5512),"")</x:f>
        <x:v>0.18148337387699104</x:v>
      </x:c>
      <x:c r="K5512" s="120" t="n">
        <x:f>E5512-D5512</x:f>
        <x:v>-12149.332682920998</x:v>
      </x:c>
      <x:c r="L5512" s="77" t="str">
        <x:v>weighted_hybrid</x:v>
      </x:c>
      <x:c r="M5512" s="77" t="str">
        <x:v>是</x:v>
      </x:c>
      <x:c r="N5512" s="77" t="str">
        <x:v>是</x:v>
      </x:c>
    </x:row>
    <x:row r="5513">
      <x:c r="A5513" s="77" t="str">
        <x:v>6578</x:v>
      </x:c>
      <x:c r="B5513" s="77" t="str">
        <x:v>達邦蛋白</x:v>
      </x:c>
      <x:c r="C5513" s="125" t="n">
        <x:v>45658</x:v>
      </x:c>
      <x:c r="D5513" s="120" t="n">
        <x:v>25248</x:v>
      </x:c>
      <x:c r="E5513" s="120" t="n">
        <x:v>25350.336393495105</x:v>
      </x:c>
      <x:c r="F5513" s="120" t="n">
        <x:v>27169.52573076232</x:v>
      </x:c>
      <x:c r="G5513" s="120" t="n">
        <x:v>25148.20424490986</x:v>
      </x:c>
      <x:c r="H5513" s="119" t="n">
        <x:v>0.004053247524362518</x:v>
      </x:c>
      <x:c r="I5513" s="119" t="n">
        <x:f>IFERROR(ABS(F5513-D5513)/ABS(D5513),"")</x:f>
        <x:v>0.07610605714362807</x:v>
      </x:c>
      <x:c r="J5513" s="119" t="n">
        <x:f>IFERROR(ABS(G5513-D5513)/ABS(D5513),"")</x:f>
        <x:v>0.003952620211111416</x:v>
      </x:c>
      <x:c r="K5513" s="120" t="n">
        <x:f>E5513-D5513</x:f>
        <x:v>102.33639349510486</x:v>
      </x:c>
      <x:c r="L5513" s="77" t="str">
        <x:v>weighted_hybrid</x:v>
      </x:c>
      <x:c r="M5513" s="77" t="str">
        <x:v>是</x:v>
      </x:c>
      <x:c r="N5513" s="77" t="str">
        <x:v>是</x:v>
      </x:c>
    </x:row>
    <x:row r="5514">
      <x:c r="A5514" s="77" t="str">
        <x:v>6578</x:v>
      </x:c>
      <x:c r="B5514" s="77" t="str">
        <x:v>達邦蛋白</x:v>
      </x:c>
      <x:c r="C5514" s="125" t="n">
        <x:v>45689</x:v>
      </x:c>
      <x:c r="D5514" s="120" t="n">
        <x:v>15950</x:v>
      </x:c>
      <x:c r="E5514" s="120" t="n">
        <x:v>20497.18187508367</x:v>
      </x:c>
      <x:c r="F5514" s="120" t="n">
        <x:v>18317.71472695377</x:v>
      </x:c>
      <x:c r="G5514" s="120" t="n">
        <x:v>20739.344891542543</x:v>
      </x:c>
      <x:c r="H5514" s="119" t="n">
        <x:v>0.2850897727325184</x:v>
      </x:c>
      <x:c r="I5514" s="119" t="n">
        <x:f>IFERROR(ABS(F5514-D5514)/ABS(D5514),"")</x:f>
        <x:v>0.14844606438581637</x:v>
      </x:c>
      <x:c r="J5514" s="119" t="n">
        <x:f>IFERROR(ABS(G5514-D5514)/ABS(D5514),"")</x:f>
        <x:v>0.3002724069932629</x:v>
      </x:c>
      <x:c r="K5514" s="120" t="n">
        <x:f>E5514-D5514</x:f>
        <x:v>4547.181875083668</x:v>
      </x:c>
      <x:c r="L5514" s="77" t="str">
        <x:v>weighted_hybrid</x:v>
      </x:c>
      <x:c r="M5514" s="77" t="str">
        <x:v>是</x:v>
      </x:c>
      <x:c r="N5514" s="77" t="str">
        <x:v>是</x:v>
      </x:c>
    </x:row>
    <x:row r="5515">
      <x:c r="A5515" s="77" t="str">
        <x:v>6578</x:v>
      </x:c>
      <x:c r="B5515" s="77" t="str">
        <x:v>達邦蛋白</x:v>
      </x:c>
      <x:c r="C5515" s="125" t="n">
        <x:v>45717</x:v>
      </x:c>
      <x:c r="D5515" s="120" t="n">
        <x:v>27399</x:v>
      </x:c>
      <x:c r="E5515" s="120" t="n">
        <x:v>18563.214450843407</x:v>
      </x:c>
      <x:c r="F5515" s="120" t="n">
        <x:v>23283.625969832738</x:v>
      </x:c>
      <x:c r="G5515" s="120" t="n">
        <x:v>18038.724282066814</x:v>
      </x:c>
      <x:c r="H5515" s="119" t="n">
        <x:v>0.322485694702602</x:v>
      </x:c>
      <x:c r="I5515" s="119" t="n">
        <x:f>IFERROR(ABS(F5515-D5515)/ABS(D5515),"")</x:f>
        <x:v>0.1502016142985971</x:v>
      </x:c>
      <x:c r="J5515" s="119" t="n">
        <x:f>IFERROR(ABS(G5515-D5515)/ABS(D5515),"")</x:f>
        <x:v>0.34162837030304705</x:v>
      </x:c>
      <x:c r="K5515" s="120" t="n">
        <x:f>E5515-D5515</x:f>
        <x:v>-8835.785549156593</x:v>
      </x:c>
      <x:c r="L5515" s="77" t="str">
        <x:v>weighted_hybrid</x:v>
      </x:c>
      <x:c r="M5515" s="77" t="str">
        <x:v>是</x:v>
      </x:c>
      <x:c r="N5515" s="77" t="str">
        <x:v>是</x:v>
      </x:c>
    </x:row>
    <x:row r="5516">
      <x:c r="A5516" s="77" t="str">
        <x:v>6578</x:v>
      </x:c>
      <x:c r="B5516" s="77" t="str">
        <x:v>達邦蛋白</x:v>
      </x:c>
      <x:c r="C5516" s="125" t="n">
        <x:v>45748</x:v>
      </x:c>
      <x:c r="D5516" s="120" t="n">
        <x:v>36722</x:v>
      </x:c>
      <x:c r="E5516" s="120" t="n">
        <x:v>26307.00521368771</x:v>
      </x:c>
      <x:c r="F5516" s="120" t="n">
        <x:v>26297.000307910344</x:v>
      </x:c>
      <x:c r="G5516" s="120" t="n">
        <x:v>26308.116869885194</x:v>
      </x:c>
      <x:c r="H5516" s="119" t="n">
        <x:v>0.28361730805272833</x:v>
      </x:c>
      <x:c r="I5516" s="119" t="n">
        <x:f>IFERROR(ABS(F5516-D5516)/ABS(D5516),"")</x:f>
        <x:v>0.2838897579676939</x:v>
      </x:c>
      <x:c r="J5516" s="119" t="n">
        <x:f>IFERROR(ABS(G5516-D5516)/ABS(D5516),"")</x:f>
        <x:v>0.2835870358399544</x:v>
      </x:c>
      <x:c r="K5516" s="120" t="n">
        <x:f>E5516-D5516</x:f>
        <x:v>-10414.99478631229</x:v>
      </x:c>
      <x:c r="L5516" s="77" t="str">
        <x:v>weighted_hybrid</x:v>
      </x:c>
      <x:c r="M5516" s="77" t="str">
        <x:v>是</x:v>
      </x:c>
      <x:c r="N5516" s="77" t="str">
        <x:v>是</x:v>
      </x:c>
    </x:row>
    <x:row r="5517">
      <x:c r="A5517" s="77" t="str">
        <x:v>6578</x:v>
      </x:c>
      <x:c r="B5517" s="77" t="str">
        <x:v>達邦蛋白</x:v>
      </x:c>
      <x:c r="C5517" s="125" t="n">
        <x:v>45778</x:v>
      </x:c>
      <x:c r="D5517" s="120" t="n">
        <x:v>28201</x:v>
      </x:c>
      <x:c r="E5517" s="120" t="n">
        <x:v>33328.58127887105</x:v>
      </x:c>
      <x:c r="F5517" s="120" t="n">
        <x:v>28424.90179311523</x:v>
      </x:c>
      <x:c r="G5517" s="120" t="n">
        <x:v>33873.43455506614</x:v>
      </x:c>
      <x:c r="H5517" s="119" t="n">
        <x:v>0.18182267575160624</x:v>
      </x:c>
      <x:c r="I5517" s="119" t="n">
        <x:f>IFERROR(ABS(F5517-D5517)/ABS(D5517),"")</x:f>
        <x:v>0.007939498355208335</x:v>
      </x:c>
      <x:c r="J5517" s="119" t="n">
        <x:f>IFERROR(ABS(G5517-D5517)/ABS(D5517),"")</x:f>
        <x:v>0.20114302879565044</x:v>
      </x:c>
      <x:c r="K5517" s="120" t="n">
        <x:f>E5517-D5517</x:f>
        <x:v>5127.581278871046</x:v>
      </x:c>
      <x:c r="L5517" s="77" t="str">
        <x:v>weighted_hybrid</x:v>
      </x:c>
      <x:c r="M5517" s="77" t="str">
        <x:v>是</x:v>
      </x:c>
      <x:c r="N5517" s="77" t="str">
        <x:v>是</x:v>
      </x:c>
    </x:row>
    <x:row r="5518">
      <x:c r="A5518" s="77" t="str">
        <x:v>6578</x:v>
      </x:c>
      <x:c r="B5518" s="77" t="str">
        <x:v>達邦蛋白</x:v>
      </x:c>
      <x:c r="C5518" s="125" t="n">
        <x:v>45809</x:v>
      </x:c>
      <x:c r="D5518" s="120" t="n">
        <x:v>25946</x:v>
      </x:c>
      <x:c r="E5518" s="120" t="n">
        <x:v>20383.099501957953</x:v>
      </x:c>
      <x:c r="F5518" s="120" t="n">
        <x:v>18507.78471883128</x:v>
      </x:c>
      <x:c r="G5518" s="120" t="n">
        <x:v>20591.46781119425</x:v>
      </x:c>
      <x:c r="H5518" s="119" t="n">
        <x:v>0.21440301002243303</x:v>
      </x:c>
      <x:c r="I5518" s="119" t="n">
        <x:f>IFERROR(ABS(F5518-D5518)/ABS(D5518),"")</x:f>
        <x:v>0.2866806167104262</x:v>
      </x:c>
      <x:c r="J5518" s="119" t="n">
        <x:f>IFERROR(ABS(G5518-D5518)/ABS(D5518),"")</x:f>
        <x:v>0.20637216483487827</x:v>
      </x:c>
      <x:c r="K5518" s="120" t="n">
        <x:f>E5518-D5518</x:f>
        <x:v>-5562.900498042047</x:v>
      </x:c>
      <x:c r="L5518" s="77" t="str">
        <x:v>weighted_hybrid</x:v>
      </x:c>
      <x:c r="M5518" s="77" t="str">
        <x:v>是</x:v>
      </x:c>
      <x:c r="N5518" s="77" t="str">
        <x:v>是</x:v>
      </x:c>
    </x:row>
    <x:row r="5519">
      <x:c r="A5519" s="77" t="str">
        <x:v>6578</x:v>
      </x:c>
      <x:c r="B5519" s="77" t="str">
        <x:v>達邦蛋白</x:v>
      </x:c>
      <x:c r="C5519" s="125" t="n">
        <x:v>45839</x:v>
      </x:c>
      <x:c r="D5519" s="120" t="n">
        <x:v>25070</x:v>
      </x:c>
      <x:c r="E5519" s="120" t="n">
        <x:v>23049.186507874732</x:v>
      </x:c>
      <x:c r="F5519" s="120" t="n">
        <x:v>24397.81414708856</x:v>
      </x:c>
      <x:c r="G5519" s="120" t="n">
        <x:v>22899.338992406527</x:v>
      </x:c>
      <x:c r="H5519" s="119" t="n">
        <x:v>0.08060684053152245</x:v>
      </x:c>
      <x:c r="I5519" s="119" t="n">
        <x:f>IFERROR(ABS(F5519-D5519)/ABS(D5519),"")</x:f>
        <x:v>0.026812359509830064</x:v>
      </x:c>
      <x:c r="J5519" s="119" t="n">
        <x:f>IFERROR(ABS(G5519-D5519)/ABS(D5519),"")</x:f>
        <x:v>0.08658400508948837</x:v>
      </x:c>
      <x:c r="K5519" s="120" t="n">
        <x:f>E5519-D5519</x:f>
        <x:v>-2020.8134921252677</x:v>
      </x:c>
      <x:c r="L5519" s="77" t="str">
        <x:v>weighted_hybrid</x:v>
      </x:c>
      <x:c r="M5519" s="77" t="str">
        <x:v>是</x:v>
      </x:c>
      <x:c r="N5519" s="77" t="str">
        <x:v>是</x:v>
      </x:c>
    </x:row>
    <x:row r="5520">
      <x:c r="A5520" s="77" t="str">
        <x:v>6578</x:v>
      </x:c>
      <x:c r="B5520" s="77" t="str">
        <x:v>達邦蛋白</x:v>
      </x:c>
      <x:c r="C5520" s="125" t="n">
        <x:v>45870</x:v>
      </x:c>
      <x:c r="D5520" s="120" t="n">
        <x:v>17230</x:v>
      </x:c>
      <x:c r="E5520" s="120" t="n">
        <x:v>24895.275282048817</x:v>
      </x:c>
      <x:c r="F5520" s="120" t="n">
        <x:v>24182.54883532927</x:v>
      </x:c>
      <x:c r="G5520" s="120" t="n">
        <x:v>24974.467109462097</x:v>
      </x:c>
      <x:c r="H5520" s="119" t="n">
        <x:v>0.44487958688617624</x:v>
      </x:c>
      <x:c r="I5520" s="119" t="n">
        <x:f>IFERROR(ABS(F5520-D5520)/ABS(D5520),"")</x:f>
        <x:v>0.40351415178927863</x:v>
      </x:c>
      <x:c r="J5520" s="119" t="n">
        <x:f>IFERROR(ABS(G5520-D5520)/ABS(D5520),"")</x:f>
        <x:v>0.44947574634138693</x:v>
      </x:c>
      <x:c r="K5520" s="120" t="n">
        <x:f>E5520-D5520</x:f>
        <x:v>7665.275282048817</x:v>
      </x:c>
      <x:c r="L5520" s="77" t="str">
        <x:v>weighted_hybrid</x:v>
      </x:c>
      <x:c r="M5520" s="77" t="str">
        <x:v>是</x:v>
      </x:c>
      <x:c r="N5520" s="77" t="str">
        <x:v>是</x:v>
      </x:c>
    </x:row>
    <x:row r="5521">
      <x:c r="A5521" s="77" t="str">
        <x:v>6578</x:v>
      </x:c>
      <x:c r="B5521" s="77" t="str">
        <x:v>達邦蛋白</x:v>
      </x:c>
      <x:c r="C5521" s="125" t="n">
        <x:v>45901</x:v>
      </x:c>
      <x:c r="D5521" s="120" t="n">
        <x:v>26669</x:v>
      </x:c>
      <x:c r="E5521" s="120" t="n">
        <x:v>16174.665164303471</x:v>
      </x:c>
      <x:c r="F5521" s="120" t="n">
        <x:v>16605.94592252325</x:v>
      </x:c>
      <x:c r="G5521" s="120" t="n">
        <x:v>16126.74508005683</x:v>
      </x:c>
      <x:c r="H5521" s="119" t="n">
        <x:v>0.3935031248151985</x:v>
      </x:c>
      <x:c r="I5521" s="119" t="n">
        <x:f>IFERROR(ABS(F5521-D5521)/ABS(D5521),"")</x:f>
        <x:v>0.3773315113981308</x:v>
      </x:c>
      <x:c r="J5521" s="119" t="n">
        <x:f>IFERROR(ABS(G5521-D5521)/ABS(D5521),"")</x:f>
        <x:v>0.3952999707504282</x:v>
      </x:c>
      <x:c r="K5521" s="120" t="n">
        <x:f>E5521-D5521</x:f>
        <x:v>-10494.334835696529</x:v>
      </x:c>
      <x:c r="L5521" s="77" t="str">
        <x:v>weighted_hybrid</x:v>
      </x:c>
      <x:c r="M5521" s="77" t="str">
        <x:v>是</x:v>
      </x:c>
      <x:c r="N5521" s="77" t="str">
        <x:v>是</x:v>
      </x:c>
    </x:row>
    <x:row r="5522">
      <x:c r="A5522" s="77" t="str">
        <x:v>6578</x:v>
      </x:c>
      <x:c r="B5522" s="77" t="str">
        <x:v>達邦蛋白</x:v>
      </x:c>
      <x:c r="C5522" s="125" t="n">
        <x:v>45931</x:v>
      </x:c>
      <x:c r="D5522" s="120" t="n">
        <x:v>27563</x:v>
      </x:c>
      <x:c r="E5522" s="120" t="n">
        <x:v>30221.01110261856</x:v>
      </x:c>
      <x:c r="F5522" s="120" t="n">
        <x:v>29820.541961753224</x:v>
      </x:c>
      <x:c r="G5522" s="120" t="n">
        <x:v>30265.507673825818</x:v>
      </x:c>
      <x:c r="H5522" s="119" t="n">
        <x:v>0.0964340275956376</x:v>
      </x:c>
      <x:c r="I5522" s="119" t="n">
        <x:f>IFERROR(ABS(F5522-D5522)/ABS(D5522),"")</x:f>
        <x:v>0.08190479852531381</x:v>
      </x:c>
      <x:c r="J5522" s="119" t="n">
        <x:f>IFERROR(ABS(G5522-D5522)/ABS(D5522),"")</x:f>
        <x:v>0.09804838638122909</x:v>
      </x:c>
      <x:c r="K5522" s="120" t="n">
        <x:f>E5522-D5522</x:f>
        <x:v>2658.0111026185587</x:v>
      </x:c>
      <x:c r="L5522" s="77" t="str">
        <x:v>weighted_hybrid</x:v>
      </x:c>
      <x:c r="M5522" s="77" t="str">
        <x:v>是</x:v>
      </x:c>
      <x:c r="N5522" s="77" t="str">
        <x:v>是</x:v>
      </x:c>
    </x:row>
    <x:row r="5523">
      <x:c r="A5523" s="77" t="str">
        <x:v>6578</x:v>
      </x:c>
      <x:c r="B5523" s="77" t="str">
        <x:v>達邦蛋白</x:v>
      </x:c>
      <x:c r="C5523" s="125" t="n">
        <x:v>45962</x:v>
      </x:c>
      <x:c r="D5523" s="120" t="n">
        <x:v>24457</x:v>
      </x:c>
      <x:c r="E5523" s="120" t="n">
        <x:v>29455.65226014269</x:v>
      </x:c>
      <x:c r="F5523" s="120" t="n">
        <x:v>26728.01401828182</x:v>
      </x:c>
      <x:c r="G5523" s="120" t="n">
        <x:v>29758.72317590501</x:v>
      </x:c>
      <x:c r="H5523" s="119" t="n">
        <x:v>0.2043853399902969</x:v>
      </x:c>
      <x:c r="I5523" s="119" t="n">
        <x:f>IFERROR(ABS(F5523-D5523)/ABS(D5523),"")</x:f>
        <x:v>0.09285742398012109</x:v>
      </x:c>
      <x:c r="J5523" s="119" t="n">
        <x:f>IFERROR(ABS(G5523-D5523)/ABS(D5523),"")</x:f>
        <x:v>0.21677733065809413</x:v>
      </x:c>
      <x:c r="K5523" s="120" t="n">
        <x:f>E5523-D5523</x:f>
        <x:v>4998.652260142691</x:v>
      </x:c>
      <x:c r="L5523" s="77" t="str">
        <x:v>weighted_hybrid</x:v>
      </x:c>
      <x:c r="M5523" s="77" t="str">
        <x:v>是</x:v>
      </x:c>
      <x:c r="N5523" s="77" t="str">
        <x:v>是</x:v>
      </x:c>
    </x:row>
    <x:row r="5524">
      <x:c r="A5524" s="77" t="str">
        <x:v>6578</x:v>
      </x:c>
      <x:c r="B5524" s="77" t="str">
        <x:v>達邦蛋白</x:v>
      </x:c>
      <x:c r="C5524" s="125" t="n">
        <x:v>45992</x:v>
      </x:c>
      <x:c r="D5524" s="120" t="n">
        <x:v>28880</x:v>
      </x:c>
      <x:c r="E5524" s="120" t="n">
        <x:v>19477.64086463409</x:v>
      </x:c>
      <x:c r="F5524" s="120" t="n">
        <x:v>21537.40598941468</x:v>
      </x:c>
      <x:c r="G5524" s="120" t="n">
        <x:v>19248.7780729918</x:v>
      </x:c>
      <x:c r="H5524" s="119" t="n">
        <x:v>0.3255664520556063</x:v>
      </x:c>
      <x:c r="I5524" s="119" t="n">
        <x:f>IFERROR(ABS(F5524-D5524)/ABS(D5524),"")</x:f>
        <x:v>0.2542449449648656</x:v>
      </x:c>
      <x:c r="J5524" s="119" t="n">
        <x:f>IFERROR(ABS(G5524-D5524)/ABS(D5524),"")</x:f>
        <x:v>0.3334910639545775</x:v>
      </x:c>
      <x:c r="K5524" s="120" t="n">
        <x:f>E5524-D5524</x:f>
        <x:v>-9402.35913536591</x:v>
      </x:c>
      <x:c r="L5524" s="77" t="str">
        <x:v>weighted_hybrid</x:v>
      </x:c>
      <x:c r="M5524" s="77" t="str">
        <x:v>是</x:v>
      </x:c>
      <x:c r="N5524" s="77" t="str">
        <x:v>是</x:v>
      </x:c>
    </x:row>
    <x:row r="5525">
      <x:c r="A5525" s="77" t="str">
        <x:v>6582</x:v>
      </x:c>
      <x:c r="B5525" s="77" t="str">
        <x:v>申豐</x:v>
      </x:c>
      <x:c r="C5525" s="125" t="n">
        <x:v>45658</x:v>
      </x:c>
      <x:c r="D5525" s="120" t="n">
        <x:v>109136</x:v>
      </x:c>
      <x:c r="E5525" s="120" t="n">
        <x:v>115411.18961090111</x:v>
      </x:c>
      <x:c r="F5525" s="120" t="n">
        <x:v>168462.18358084833</x:v>
      </x:c>
      <x:c r="G5525" s="120" t="n">
        <x:v>109516.63472535141</x:v>
      </x:c>
      <x:c r="H5525" s="119" t="n">
        <x:v>0.05749880526041924</x:v>
      </x:c>
      <x:c r="I5525" s="119" t="n">
        <x:f>IFERROR(ABS(F5525-D5525)/ABS(D5525),"")</x:f>
        <x:v>0.5435986620441314</x:v>
      </x:c>
      <x:c r="J5525" s="119" t="n">
        <x:f>IFERROR(ABS(G5525-D5525)/ABS(D5525),"")</x:f>
        <x:v>0.0034877100622288746</x:v>
      </x:c>
      <x:c r="K5525" s="120" t="n">
        <x:f>E5525-D5525</x:f>
        <x:v>6275.189610901114</x:v>
      </x:c>
      <x:c r="L5525" s="77" t="str">
        <x:v>weighted_hybrid</x:v>
      </x:c>
      <x:c r="M5525" s="77" t="str">
        <x:v>是</x:v>
      </x:c>
      <x:c r="N5525" s="77" t="str">
        <x:v>是</x:v>
      </x:c>
    </x:row>
    <x:row r="5526">
      <x:c r="A5526" s="77" t="str">
        <x:v>6582</x:v>
      </x:c>
      <x:c r="B5526" s="77" t="str">
        <x:v>申豐</x:v>
      </x:c>
      <x:c r="C5526" s="125" t="n">
        <x:v>45689</x:v>
      </x:c>
      <x:c r="D5526" s="120" t="n">
        <x:v>94501</x:v>
      </x:c>
      <x:c r="E5526" s="120" t="n">
        <x:v>109666.20519658254</x:v>
      </x:c>
      <x:c r="F5526" s="120" t="n">
        <x:v>82010.82469070326</x:v>
      </x:c>
      <x:c r="G5526" s="120" t="n">
        <x:v>112739.02525279134</x:v>
      </x:c>
      <x:c r="H5526" s="119" t="n">
        <x:v>0.16047666370284483</x:v>
      </x:c>
      <x:c r="I5526" s="119" t="n">
        <x:f>IFERROR(ABS(F5526-D5526)/ABS(D5526),"")</x:f>
        <x:v>0.1321697686722547</x:v>
      </x:c>
      <x:c r="J5526" s="119" t="n">
        <x:f>IFERROR(ABS(G5526-D5526)/ABS(D5526),"")</x:f>
        <x:v>0.1929929339667447</x:v>
      </x:c>
      <x:c r="K5526" s="120" t="n">
        <x:f>E5526-D5526</x:f>
        <x:v>15165.205196582538</x:v>
      </x:c>
      <x:c r="L5526" s="77" t="str">
        <x:v>weighted_hybrid</x:v>
      </x:c>
      <x:c r="M5526" s="77" t="str">
        <x:v>是</x:v>
      </x:c>
      <x:c r="N5526" s="77" t="str">
        <x:v>是</x:v>
      </x:c>
    </x:row>
    <x:row r="5527">
      <x:c r="A5527" s="77" t="str">
        <x:v>6582</x:v>
      </x:c>
      <x:c r="B5527" s="77" t="str">
        <x:v>申豐</x:v>
      </x:c>
      <x:c r="C5527" s="125" t="n">
        <x:v>45717</x:v>
      </x:c>
      <x:c r="D5527" s="120" t="n">
        <x:v>105952</x:v>
      </x:c>
      <x:c r="E5527" s="120" t="n">
        <x:v>125284.50864530905</x:v>
      </x:c>
      <x:c r="F5527" s="120" t="n">
        <x:v>135792.71968748455</x:v>
      </x:c>
      <x:c r="G5527" s="120" t="n">
        <x:v>124116.92964062288</x:v>
      </x:c>
      <x:c r="H5527" s="119" t="n">
        <x:v>0.1824647825931464</x:v>
      </x:c>
      <x:c r="I5527" s="119" t="n">
        <x:f>IFERROR(ABS(F5527-D5527)/ABS(D5527),"")</x:f>
        <x:v>0.28164376026393606</x:v>
      </x:c>
      <x:c r="J5527" s="119" t="n">
        <x:f>IFERROR(ABS(G5527-D5527)/ABS(D5527),"")</x:f>
        <x:v>0.17144489618528092</x:v>
      </x:c>
      <x:c r="K5527" s="120" t="n">
        <x:f>E5527-D5527</x:f>
        <x:v>19332.508645309048</x:v>
      </x:c>
      <x:c r="L5527" s="77" t="str">
        <x:v>weighted_hybrid</x:v>
      </x:c>
      <x:c r="M5527" s="77" t="str">
        <x:v>是</x:v>
      </x:c>
      <x:c r="N5527" s="77" t="str">
        <x:v>是</x:v>
      </x:c>
    </x:row>
    <x:row r="5528">
      <x:c r="A5528" s="77" t="str">
        <x:v>6582</x:v>
      </x:c>
      <x:c r="B5528" s="77" t="str">
        <x:v>申豐</x:v>
      </x:c>
      <x:c r="C5528" s="125" t="n">
        <x:v>45748</x:v>
      </x:c>
      <x:c r="D5528" s="120" t="n">
        <x:v>71191</x:v>
      </x:c>
      <x:c r="E5528" s="120" t="n">
        <x:v>143629.167880587</x:v>
      </x:c>
      <x:c r="F5528" s="120" t="n">
        <x:v>106673.7983175977</x:v>
      </x:c>
      <x:c r="G5528" s="120" t="n">
        <x:v>147735.32005425246</x:v>
      </x:c>
      <x:c r="H5528" s="119" t="n">
        <x:v>1.0175186172491886</x:v>
      </x:c>
      <x:c r="I5528" s="119" t="n">
        <x:f>IFERROR(ABS(F5528-D5528)/ABS(D5528),"")</x:f>
        <x:v>0.49841691109266195</x:v>
      </x:c>
      <x:c r="J5528" s="119" t="n">
        <x:f>IFERROR(ABS(G5528-D5528)/ABS(D5528),"")</x:f>
        <x:v>1.0751965845999136</x:v>
      </x:c>
      <x:c r="K5528" s="120" t="n">
        <x:f>E5528-D5528</x:f>
        <x:v>72438.16788058699</x:v>
      </x:c>
      <x:c r="L5528" s="77" t="str">
        <x:v>weighted_hybrid</x:v>
      </x:c>
      <x:c r="M5528" s="77" t="str">
        <x:v>是</x:v>
      </x:c>
      <x:c r="N5528" s="77" t="str">
        <x:v>是</x:v>
      </x:c>
    </x:row>
    <x:row r="5529">
      <x:c r="A5529" s="77" t="str">
        <x:v>6582</x:v>
      </x:c>
      <x:c r="B5529" s="77" t="str">
        <x:v>申豐</x:v>
      </x:c>
      <x:c r="C5529" s="125" t="n">
        <x:v>45778</x:v>
      </x:c>
      <x:c r="D5529" s="120" t="n">
        <x:v>101504</x:v>
      </x:c>
      <x:c r="E5529" s="120" t="n">
        <x:v>104009.2921529844</x:v>
      </x:c>
      <x:c r="F5529" s="120" t="n">
        <x:v>88775.62693272068</x:v>
      </x:c>
      <x:c r="G5529" s="120" t="n">
        <x:v>105701.9216219026</x:v>
      </x:c>
      <x:c r="H5529" s="119" t="n">
        <x:v>0.024681708632018465</x:v>
      </x:c>
      <x:c r="I5529" s="119" t="n">
        <x:f>IFERROR(ABS(F5529-D5529)/ABS(D5529),"")</x:f>
        <x:v>0.12539774853482935</x:v>
      </x:c>
      <x:c r="J5529" s="119" t="n">
        <x:f>IFERROR(ABS(G5529-D5529)/ABS(D5529),"")</x:f>
        <x:v>0.041357203872779386</x:v>
      </x:c>
      <x:c r="K5529" s="120" t="n">
        <x:f>E5529-D5529</x:f>
        <x:v>2505.2921529844025</x:v>
      </x:c>
      <x:c r="L5529" s="77" t="str">
        <x:v>weighted_hybrid</x:v>
      </x:c>
      <x:c r="M5529" s="77" t="str">
        <x:v>是</x:v>
      </x:c>
      <x:c r="N5529" s="77" t="str">
        <x:v>是</x:v>
      </x:c>
    </x:row>
    <x:row r="5530">
      <x:c r="A5530" s="77" t="str">
        <x:v>6582</x:v>
      </x:c>
      <x:c r="B5530" s="77" t="str">
        <x:v>申豐</x:v>
      </x:c>
      <x:c r="C5530" s="125" t="n">
        <x:v>45809</x:v>
      </x:c>
      <x:c r="D5530" s="120" t="n">
        <x:v>70163</x:v>
      </x:c>
      <x:c r="E5530" s="120" t="n">
        <x:v>112294.3481974649</x:v>
      </x:c>
      <x:c r="F5530" s="120" t="n">
        <x:v>82772.73158216811</x:v>
      </x:c>
      <x:c r="G5530" s="120" t="n">
        <x:v>115574.52782138677</x:v>
      </x:c>
      <x:c r="H5530" s="119" t="n">
        <x:v>0.6004781465653536</x:v>
      </x:c>
      <x:c r="I5530" s="119" t="n">
        <x:f>IFERROR(ABS(F5530-D5530)/ABS(D5530),"")</x:f>
        <x:v>0.17972053050992848</x:v>
      </x:c>
      <x:c r="J5530" s="119" t="n">
        <x:f>IFERROR(ABS(G5530-D5530)/ABS(D5530),"")</x:f>
        <x:v>0.6472289927937341</x:v>
      </x:c>
      <x:c r="K5530" s="120" t="n">
        <x:f>E5530-D5530</x:f>
        <x:v>42131.348197464904</x:v>
      </x:c>
      <x:c r="L5530" s="77" t="str">
        <x:v>weighted_hybrid</x:v>
      </x:c>
      <x:c r="M5530" s="77" t="str">
        <x:v>是</x:v>
      </x:c>
      <x:c r="N5530" s="77" t="str">
        <x:v>是</x:v>
      </x:c>
    </x:row>
    <x:row r="5531">
      <x:c r="A5531" s="77" t="str">
        <x:v>6582</x:v>
      </x:c>
      <x:c r="B5531" s="77" t="str">
        <x:v>申豐</x:v>
      </x:c>
      <x:c r="C5531" s="125" t="n">
        <x:v>45839</x:v>
      </x:c>
      <x:c r="D5531" s="120" t="n">
        <x:v>62323</x:v>
      </x:c>
      <x:c r="E5531" s="120" t="n">
        <x:v>79070.8079774673</x:v>
      </x:c>
      <x:c r="F5531" s="120" t="n">
        <x:v>76301.70107287107</x:v>
      </x:c>
      <x:c r="G5531" s="120" t="n">
        <x:v>79378.48652242243</x:v>
      </x:c>
      <x:c r="H5531" s="119" t="n">
        <x:v>0.268725959556942</x:v>
      </x:c>
      <x:c r="I5531" s="119" t="n">
        <x:f>IFERROR(ABS(F5531-D5531)/ABS(D5531),"")</x:f>
        <x:v>0.22429441896043312</x:v>
      </x:c>
      <x:c r="J5531" s="119" t="n">
        <x:f>IFERROR(ABS(G5531-D5531)/ABS(D5531),"")</x:f>
        <x:v>0.2736627974009986</x:v>
      </x:c>
      <x:c r="K5531" s="120" t="n">
        <x:f>E5531-D5531</x:f>
        <x:v>16747.807977467295</x:v>
      </x:c>
      <x:c r="L5531" s="77" t="str">
        <x:v>weighted_hybrid</x:v>
      </x:c>
      <x:c r="M5531" s="77" t="str">
        <x:v>是</x:v>
      </x:c>
      <x:c r="N5531" s="77" t="str">
        <x:v>是</x:v>
      </x:c>
    </x:row>
    <x:row r="5532">
      <x:c r="A5532" s="77" t="str">
        <x:v>6582</x:v>
      </x:c>
      <x:c r="B5532" s="77" t="str">
        <x:v>申豐</x:v>
      </x:c>
      <x:c r="C5532" s="125" t="n">
        <x:v>45870</x:v>
      </x:c>
      <x:c r="D5532" s="120" t="n">
        <x:v>44064</x:v>
      </x:c>
      <x:c r="E5532" s="120" t="n">
        <x:v>79841.72528271937</x:v>
      </x:c>
      <x:c r="F5532" s="120" t="n">
        <x:v>74111.96653014686</x:v>
      </x:c>
      <x:c r="G5532" s="120" t="n">
        <x:v>80478.36514411631</x:v>
      </x:c>
      <x:c r="H5532" s="119" t="n">
        <x:v>0.8119491031844448</x:v>
      </x:c>
      <x:c r="I5532" s="119" t="n">
        <x:f>IFERROR(ABS(F5532-D5532)/ABS(D5532),"")</x:f>
        <x:v>0.68191645175533</x:v>
      </x:c>
      <x:c r="J5532" s="119" t="n">
        <x:f>IFERROR(ABS(G5532-D5532)/ABS(D5532),"")</x:f>
        <x:v>0.8263971755654572</x:v>
      </x:c>
      <x:c r="K5532" s="120" t="n">
        <x:f>E5532-D5532</x:f>
        <x:v>35777.72528271937</x:v>
      </x:c>
      <x:c r="L5532" s="77" t="str">
        <x:v>weighted_hybrid</x:v>
      </x:c>
      <x:c r="M5532" s="77" t="str">
        <x:v>是</x:v>
      </x:c>
      <x:c r="N5532" s="77" t="str">
        <x:v>是</x:v>
      </x:c>
    </x:row>
    <x:row r="5533">
      <x:c r="A5533" s="77" t="str">
        <x:v>6582</x:v>
      </x:c>
      <x:c r="B5533" s="77" t="str">
        <x:v>申豐</x:v>
      </x:c>
      <x:c r="C5533" s="125" t="n">
        <x:v>45901</x:v>
      </x:c>
      <x:c r="D5533" s="120" t="n">
        <x:v>36960</x:v>
      </x:c>
      <x:c r="E5533" s="120" t="n">
        <x:v>64166.04735115524</x:v>
      </x:c>
      <x:c r="F5533" s="120" t="n">
        <x:v>47403.53787120223</x:v>
      </x:c>
      <x:c r="G5533" s="120" t="n">
        <x:v>66028.54840448336</x:v>
      </x:c>
      <x:c r="H5533" s="119" t="n">
        <x:v>0.7360943547390487</x:v>
      </x:c>
      <x:c r="I5533" s="119" t="n">
        <x:f>IFERROR(ABS(F5533-D5533)/ABS(D5533),"")</x:f>
        <x:v>0.2825632540909694</x:v>
      </x:c>
      <x:c r="J5533" s="119" t="n">
        <x:f>IFERROR(ABS(G5533-D5533)/ABS(D5533),"")</x:f>
        <x:v>0.7864866992555021</x:v>
      </x:c>
      <x:c r="K5533" s="120" t="n">
        <x:f>E5533-D5533</x:f>
        <x:v>27206.04735115524</x:v>
      </x:c>
      <x:c r="L5533" s="77" t="str">
        <x:v>weighted_hybrid</x:v>
      </x:c>
      <x:c r="M5533" s="77" t="str">
        <x:v>是</x:v>
      </x:c>
      <x:c r="N5533" s="77" t="str">
        <x:v>是</x:v>
      </x:c>
    </x:row>
    <x:row r="5534">
      <x:c r="A5534" s="77" t="str">
        <x:v>6582</x:v>
      </x:c>
      <x:c r="B5534" s="77" t="str">
        <x:v>申豐</x:v>
      </x:c>
      <x:c r="C5534" s="125" t="n">
        <x:v>45931</x:v>
      </x:c>
      <x:c r="D5534" s="120" t="n">
        <x:v>42018</x:v>
      </x:c>
      <x:c r="E5534" s="120" t="n">
        <x:v>48552.3333122745</x:v>
      </x:c>
      <x:c r="F5534" s="120" t="n">
        <x:v>37802.944230302615</x:v>
      </x:c>
      <x:c r="G5534" s="120" t="n">
        <x:v>49746.70987693805</x:v>
      </x:c>
      <x:c r="H5534" s="119" t="n">
        <x:v>0.15551271627099106</x:v>
      </x:c>
      <x:c r="I5534" s="119" t="n">
        <x:f>IFERROR(ABS(F5534-D5534)/ABS(D5534),"")</x:f>
        <x:v>0.10031547835921235</x:v>
      </x:c>
      <x:c r="J5534" s="119" t="n">
        <x:f>IFERROR(ABS(G5534-D5534)/ABS(D5534),"")</x:f>
        <x:v>0.18393807122990258</x:v>
      </x:c>
      <x:c r="K5534" s="120" t="n">
        <x:f>E5534-D5534</x:f>
        <x:v>6534.3333122745025</x:v>
      </x:c>
      <x:c r="L5534" s="77" t="str">
        <x:v>weighted_hybrid</x:v>
      </x:c>
      <x:c r="M5534" s="77" t="str">
        <x:v>是</x:v>
      </x:c>
      <x:c r="N5534" s="77" t="str">
        <x:v>是</x:v>
      </x:c>
    </x:row>
    <x:row r="5535">
      <x:c r="A5535" s="77" t="str">
        <x:v>6582</x:v>
      </x:c>
      <x:c r="B5535" s="77" t="str">
        <x:v>申豐</x:v>
      </x:c>
      <x:c r="C5535" s="125" t="n">
        <x:v>45962</x:v>
      </x:c>
      <x:c r="D5535" s="120" t="n">
        <x:v>36160</x:v>
      </x:c>
      <x:c r="E5535" s="120" t="n">
        <x:v>59054.74583775779</x:v>
      </x:c>
      <x:c r="F5535" s="120" t="n">
        <x:v>32274.196501920647</x:v>
      </x:c>
      <x:c r="G5535" s="120" t="n">
        <x:v>62030.362430628586</x:v>
      </x:c>
      <x:c r="H5535" s="119" t="n">
        <x:v>0.6331511570176381</x:v>
      </x:c>
      <x:c r="I5535" s="119" t="n">
        <x:f>IFERROR(ABS(F5535-D5535)/ABS(D5535),"")</x:f>
        <x:v>0.10746137992476086</x:v>
      </x:c>
      <x:c r="J5535" s="119" t="n">
        <x:f>IFERROR(ABS(G5535-D5535)/ABS(D5535),"")</x:f>
        <x:v>0.7154414389001268</x:v>
      </x:c>
      <x:c r="K5535" s="120" t="n">
        <x:f>E5535-D5535</x:f>
        <x:v>22894.745837757793</x:v>
      </x:c>
      <x:c r="L5535" s="77" t="str">
        <x:v>weighted_hybrid</x:v>
      </x:c>
      <x:c r="M5535" s="77" t="str">
        <x:v>是</x:v>
      </x:c>
      <x:c r="N5535" s="77" t="str">
        <x:v>是</x:v>
      </x:c>
    </x:row>
    <x:row r="5536">
      <x:c r="A5536" s="77" t="str">
        <x:v>6582</x:v>
      </x:c>
      <x:c r="B5536" s="77" t="str">
        <x:v>申豐</x:v>
      </x:c>
      <x:c r="C5536" s="125" t="n">
        <x:v>45992</x:v>
      </x:c>
      <x:c r="D5536" s="120" t="n">
        <x:v>47420</x:v>
      </x:c>
      <x:c r="E5536" s="120" t="n">
        <x:v>49422.520918668466</x:v>
      </x:c>
      <x:c r="F5536" s="120" t="n">
        <x:v>36947.03509090955</x:v>
      </x:c>
      <x:c r="G5536" s="120" t="n">
        <x:v>50808.68601064168</x:v>
      </x:c>
      <x:c r="H5536" s="119" t="n">
        <x:v>0.042229458428267946</x:v>
      </x:c>
      <x:c r="I5536" s="119" t="n">
        <x:f>IFERROR(ABS(F5536-D5536)/ABS(D5536),"")</x:f>
        <x:v>0.22085543882518874</x:v>
      </x:c>
      <x:c r="J5536" s="119" t="n">
        <x:f>IFERROR(ABS(G5536-D5536)/ABS(D5536),"")</x:f>
        <x:v>0.07146111367865202</x:v>
      </x:c>
      <x:c r="K5536" s="120" t="n">
        <x:f>E5536-D5536</x:f>
        <x:v>2002.520918668466</x:v>
      </x:c>
      <x:c r="L5536" s="77" t="str">
        <x:v>weighted_hybrid</x:v>
      </x:c>
      <x:c r="M5536" s="77" t="str">
        <x:v>是</x:v>
      </x:c>
      <x:c r="N5536" s="77" t="str">
        <x:v>是</x:v>
      </x:c>
    </x:row>
    <x:row r="5537">
      <x:c r="A5537" s="77" t="str">
        <x:v>6585</x:v>
      </x:c>
      <x:c r="B5537" s="77" t="str">
        <x:v>鼎基</x:v>
      </x:c>
      <x:c r="C5537" s="125" t="n">
        <x:v>45658</x:v>
      </x:c>
      <x:c r="D5537" s="120" t="n">
        <x:v>317812</x:v>
      </x:c>
      <x:c r="E5537" s="120" t="n">
        <x:v>284605.6573824648</x:v>
      </x:c>
      <x:c r="F5537" s="120" t="n">
        <x:v>263500.4341693465</x:v>
      </x:c>
      <x:c r="G5537" s="120" t="n">
        <x:v>286950.6821839224</x:v>
      </x:c>
      <x:c r="H5537" s="119" t="n">
        <x:v>0.10448423161345452</x:v>
      </x:c>
      <x:c r="I5537" s="119" t="n">
        <x:f>IFERROR(ABS(F5537-D5537)/ABS(D5537),"")</x:f>
        <x:v>0.17089211807815147</x:v>
      </x:c>
      <x:c r="J5537" s="119" t="n">
        <x:f>IFERROR(ABS(G5537-D5537)/ABS(D5537),"")</x:f>
        <x:v>0.0971055775618215</x:v>
      </x:c>
      <x:c r="K5537" s="120" t="n">
        <x:f>E5537-D5537</x:f>
        <x:v>-33206.34261753521</x:v>
      </x:c>
      <x:c r="L5537" s="77" t="str">
        <x:v>weighted_hybrid</x:v>
      </x:c>
      <x:c r="M5537" s="77" t="str">
        <x:v>是</x:v>
      </x:c>
      <x:c r="N5537" s="77" t="str">
        <x:v>是</x:v>
      </x:c>
    </x:row>
    <x:row r="5538">
      <x:c r="A5538" s="77" t="str">
        <x:v>6585</x:v>
      </x:c>
      <x:c r="B5538" s="77" t="str">
        <x:v>鼎基</x:v>
      </x:c>
      <x:c r="C5538" s="125" t="n">
        <x:v>45689</x:v>
      </x:c>
      <x:c r="D5538" s="120" t="n">
        <x:v>237760</x:v>
      </x:c>
      <x:c r="E5538" s="120" t="n">
        <x:v>282147.9291005701</x:v>
      </x:c>
      <x:c r="F5538" s="120" t="n">
        <x:v>257892.03964186503</x:v>
      </x:c>
      <x:c r="G5538" s="120" t="n">
        <x:v>284843.0279293151</x:v>
      </x:c>
      <x:c r="H5538" s="119" t="n">
        <x:v>0.1866921647904193</x:v>
      </x:c>
      <x:c r="I5538" s="119" t="n">
        <x:f>IFERROR(ABS(F5538-D5538)/ABS(D5538),"")</x:f>
        <x:v>0.08467378718819413</x:v>
      </x:c>
      <x:c r="J5538" s="119" t="n">
        <x:f>IFERROR(ABS(G5538-D5538)/ABS(D5538),"")</x:f>
        <x:v>0.19802754007955548</x:v>
      </x:c>
      <x:c r="K5538" s="120" t="n">
        <x:f>E5538-D5538</x:f>
        <x:v>44387.929100570094</x:v>
      </x:c>
      <x:c r="L5538" s="77" t="str">
        <x:v>weighted_hybrid</x:v>
      </x:c>
      <x:c r="M5538" s="77" t="str">
        <x:v>是</x:v>
      </x:c>
      <x:c r="N5538" s="77" t="str">
        <x:v>是</x:v>
      </x:c>
    </x:row>
    <x:row r="5539">
      <x:c r="A5539" s="77" t="str">
        <x:v>6585</x:v>
      </x:c>
      <x:c r="B5539" s="77" t="str">
        <x:v>鼎基</x:v>
      </x:c>
      <x:c r="C5539" s="125" t="n">
        <x:v>45717</x:v>
      </x:c>
      <x:c r="D5539" s="120" t="n">
        <x:v>298721</x:v>
      </x:c>
      <x:c r="E5539" s="120" t="n">
        <x:v>273780.6540713189</x:v>
      </x:c>
      <x:c r="F5539" s="120" t="n">
        <x:v>310771.4849482617</x:v>
      </x:c>
      <x:c r="G5539" s="120" t="n">
        <x:v>269670.56175165856</x:v>
      </x:c>
      <x:c r="H5539" s="119" t="n">
        <x:v>0.08349043397913465</x:v>
      </x:c>
      <x:c r="I5539" s="119" t="n">
        <x:f>IFERROR(ABS(F5539-D5539)/ABS(D5539),"")</x:f>
        <x:v>0.04034026716655909</x:v>
      </x:c>
      <x:c r="J5539" s="119" t="n">
        <x:f>IFERROR(ABS(G5539-D5539)/ABS(D5539),"")</x:f>
        <x:v>0.09724940077310078</x:v>
      </x:c>
      <x:c r="K5539" s="120" t="n">
        <x:f>E5539-D5539</x:f>
        <x:v>-24940.345928681083</x:v>
      </x:c>
      <x:c r="L5539" s="77" t="str">
        <x:v>weighted_hybrid</x:v>
      </x:c>
      <x:c r="M5539" s="77" t="str">
        <x:v>是</x:v>
      </x:c>
      <x:c r="N5539" s="77" t="str">
        <x:v>是</x:v>
      </x:c>
    </x:row>
    <x:row r="5540">
      <x:c r="A5540" s="77" t="str">
        <x:v>6585</x:v>
      </x:c>
      <x:c r="B5540" s="77" t="str">
        <x:v>鼎基</x:v>
      </x:c>
      <x:c r="C5540" s="125" t="n">
        <x:v>45748</x:v>
      </x:c>
      <x:c r="D5540" s="120" t="n">
        <x:v>254916</x:v>
      </x:c>
      <x:c r="E5540" s="120" t="n">
        <x:v>306906.9348828504</x:v>
      </x:c>
      <x:c r="F5540" s="120" t="n">
        <x:v>293538.53709614894</x:v>
      </x:c>
      <x:c r="G5540" s="120" t="n">
        <x:v>308392.3124147061</x:v>
      </x:c>
      <x:c r="H5540" s="119" t="n">
        <x:v>0.20395320373319203</x:v>
      </x:c>
      <x:c r="I5540" s="119" t="n">
        <x:f>IFERROR(ABS(F5540-D5540)/ABS(D5540),"")</x:f>
        <x:v>0.15151083924174605</x:v>
      </x:c>
      <x:c r="J5540" s="119" t="n">
        <x:f>IFERROR(ABS(G5540-D5540)/ABS(D5540),"")</x:f>
        <x:v>0.2097801331211305</x:v>
      </x:c>
      <x:c r="K5540" s="120" t="n">
        <x:f>E5540-D5540</x:f>
        <x:v>51990.934882850386</x:v>
      </x:c>
      <x:c r="L5540" s="77" t="str">
        <x:v>weighted_hybrid</x:v>
      </x:c>
      <x:c r="M5540" s="77" t="str">
        <x:v>是</x:v>
      </x:c>
      <x:c r="N5540" s="77" t="str">
        <x:v>是</x:v>
      </x:c>
    </x:row>
    <x:row r="5541">
      <x:c r="A5541" s="77" t="str">
        <x:v>6585</x:v>
      </x:c>
      <x:c r="B5541" s="77" t="str">
        <x:v>鼎基</x:v>
      </x:c>
      <x:c r="C5541" s="125" t="n">
        <x:v>45778</x:v>
      </x:c>
      <x:c r="D5541" s="120" t="n">
        <x:v>177024</x:v>
      </x:c>
      <x:c r="E5541" s="120" t="n">
        <x:v>267461.2084503908</x:v>
      </x:c>
      <x:c r="F5541" s="120" t="n">
        <x:v>281497.2159398485</x:v>
      </x:c>
      <x:c r="G5541" s="120" t="n">
        <x:v>265901.65206267324</x:v>
      </x:c>
      <x:c r="H5541" s="119" t="n">
        <x:v>0.5108754092687476</x:v>
      </x:c>
      <x:c r="I5541" s="119" t="n">
        <x:f>IFERROR(ABS(F5541-D5541)/ABS(D5541),"")</x:f>
        <x:v>0.5901641355965773</x:v>
      </x:c>
      <x:c r="J5541" s="119" t="n">
        <x:f>IFERROR(ABS(G5541-D5541)/ABS(D5541),"")</x:f>
        <x:v>0.5020655507878775</x:v>
      </x:c>
      <x:c r="K5541" s="120" t="n">
        <x:f>E5541-D5541</x:f>
        <x:v>90437.20845039078</x:v>
      </x:c>
      <x:c r="L5541" s="77" t="str">
        <x:v>weighted_hybrid</x:v>
      </x:c>
      <x:c r="M5541" s="77" t="str">
        <x:v>是</x:v>
      </x:c>
      <x:c r="N5541" s="77" t="str">
        <x:v>是</x:v>
      </x:c>
    </x:row>
    <x:row r="5542">
      <x:c r="A5542" s="77" t="str">
        <x:v>6585</x:v>
      </x:c>
      <x:c r="B5542" s="77" t="str">
        <x:v>鼎基</x:v>
      </x:c>
      <x:c r="C5542" s="125" t="n">
        <x:v>45809</x:v>
      </x:c>
      <x:c r="D5542" s="120" t="n">
        <x:v>169754</x:v>
      </x:c>
      <x:c r="E5542" s="120" t="n">
        <x:v>202196.75128851365</x:v>
      </x:c>
      <x:c r="F5542" s="120" t="n">
        <x:v>216744.86158550225</x:v>
      </x:c>
      <x:c r="G5542" s="120" t="n">
        <x:v>200580.29458884825</x:v>
      </x:c>
      <x:c r="H5542" s="119" t="n">
        <x:v>0.19111626994659126</x:v>
      </x:c>
      <x:c r="I5542" s="119" t="n">
        <x:f>IFERROR(ABS(F5542-D5542)/ABS(D5542),"")</x:f>
        <x:v>0.2768174039227485</x:v>
      </x:c>
      <x:c r="J5542" s="119" t="n">
        <x:f>IFERROR(ABS(G5542-D5542)/ABS(D5542),"")</x:f>
        <x:v>0.18159392172701821</x:v>
      </x:c>
      <x:c r="K5542" s="120" t="n">
        <x:f>E5542-D5542</x:f>
        <x:v>32442.751288513653</x:v>
      </x:c>
      <x:c r="L5542" s="77" t="str">
        <x:v>weighted_hybrid</x:v>
      </x:c>
      <x:c r="M5542" s="77" t="str">
        <x:v>是</x:v>
      </x:c>
      <x:c r="N5542" s="77" t="str">
        <x:v>是</x:v>
      </x:c>
    </x:row>
    <x:row r="5543">
      <x:c r="A5543" s="77" t="str">
        <x:v>6585</x:v>
      </x:c>
      <x:c r="B5543" s="77" t="str">
        <x:v>鼎基</x:v>
      </x:c>
      <x:c r="C5543" s="125" t="n">
        <x:v>45839</x:v>
      </x:c>
      <x:c r="D5543" s="120" t="n">
        <x:v>196137</x:v>
      </x:c>
      <x:c r="E5543" s="120" t="n">
        <x:v>180523.23903559142</x:v>
      </x:c>
      <x:c r="F5543" s="120" t="n">
        <x:v>194947.4549195615</x:v>
      </x:c>
      <x:c r="G5543" s="120" t="n">
        <x:v>178920.54838181697</x:v>
      </x:c>
      <x:c r="H5543" s="119" t="n">
        <x:v>0.07960640248606114</x:v>
      </x:c>
      <x:c r="I5543" s="119" t="n">
        <x:f>IFERROR(ABS(F5543-D5543)/ABS(D5543),"")</x:f>
        <x:v>0.00606486833406491</x:v>
      </x:c>
      <x:c r="J5543" s="119" t="n">
        <x:f>IFERROR(ABS(G5543-D5543)/ABS(D5543),"")</x:f>
        <x:v>0.08777768405850515</x:v>
      </x:c>
      <x:c r="K5543" s="120" t="n">
        <x:f>E5543-D5543</x:f>
        <x:v>-15613.760964408575</x:v>
      </x:c>
      <x:c r="L5543" s="77" t="str">
        <x:v>weighted_hybrid</x:v>
      </x:c>
      <x:c r="M5543" s="77" t="str">
        <x:v>是</x:v>
      </x:c>
      <x:c r="N5543" s="77" t="str">
        <x:v>是</x:v>
      </x:c>
    </x:row>
    <x:row r="5544">
      <x:c r="A5544" s="77" t="str">
        <x:v>6585</x:v>
      </x:c>
      <x:c r="B5544" s="77" t="str">
        <x:v>鼎基</x:v>
      </x:c>
      <x:c r="C5544" s="125" t="n">
        <x:v>45870</x:v>
      </x:c>
      <x:c r="D5544" s="120" t="n">
        <x:v>250993</x:v>
      </x:c>
      <x:c r="E5544" s="120" t="n">
        <x:v>185557.49461861534</x:v>
      </x:c>
      <x:c r="F5544" s="120" t="n">
        <x:v>192750.3056597308</x:v>
      </x:c>
      <x:c r="G5544" s="120" t="n">
        <x:v>184758.29339182473</x:v>
      </x:c>
      <x:c r="H5544" s="119" t="n">
        <x:v>0.26070649532610335</x:v>
      </x:c>
      <x:c r="I5544" s="119" t="n">
        <x:f>IFERROR(ABS(F5544-D5544)/ABS(D5544),"")</x:f>
        <x:v>0.23204907842158626</x:v>
      </x:c>
      <x:c r="J5544" s="119" t="n">
        <x:f>IFERROR(ABS(G5544-D5544)/ABS(D5544),"")</x:f>
        <x:v>0.2638906527599386</x:v>
      </x:c>
      <x:c r="K5544" s="120" t="n">
        <x:f>E5544-D5544</x:f>
        <x:v>-65435.50538138466</x:v>
      </x:c>
      <x:c r="L5544" s="77" t="str">
        <x:v>weighted_hybrid</x:v>
      </x:c>
      <x:c r="M5544" s="77" t="str">
        <x:v>是</x:v>
      </x:c>
      <x:c r="N5544" s="77" t="str">
        <x:v>是</x:v>
      </x:c>
    </x:row>
    <x:row r="5545">
      <x:c r="A5545" s="77" t="str">
        <x:v>6585</x:v>
      </x:c>
      <x:c r="B5545" s="77" t="str">
        <x:v>鼎基</x:v>
      </x:c>
      <x:c r="C5545" s="125" t="n">
        <x:v>45901</x:v>
      </x:c>
      <x:c r="D5545" s="120" t="n">
        <x:v>215916</x:v>
      </x:c>
      <x:c r="E5545" s="120" t="n">
        <x:v>202576.55981326842</x:v>
      </x:c>
      <x:c r="F5545" s="120" t="n">
        <x:v>227314.0397535371</x:v>
      </x:c>
      <x:c r="G5545" s="120" t="n">
        <x:v>199827.95093101633</x:v>
      </x:c>
      <x:c r="H5545" s="119" t="n">
        <x:v>0.06178069335635884</x:v>
      </x:c>
      <x:c r="I5545" s="119" t="n">
        <x:f>IFERROR(ABS(F5545-D5545)/ABS(D5545),"")</x:f>
        <x:v>0.05278923170833612</x:v>
      </x:c>
      <x:c r="J5545" s="119" t="n">
        <x:f>IFERROR(ABS(G5545-D5545)/ABS(D5545),"")</x:f>
        <x:v>0.07451068503021394</x:v>
      </x:c>
      <x:c r="K5545" s="120" t="n">
        <x:f>E5545-D5545</x:f>
        <x:v>-13339.440186731576</x:v>
      </x:c>
      <x:c r="L5545" s="77" t="str">
        <x:v>weighted_hybrid</x:v>
      </x:c>
      <x:c r="M5545" s="77" t="str">
        <x:v>是</x:v>
      </x:c>
      <x:c r="N5545" s="77" t="str">
        <x:v>是</x:v>
      </x:c>
    </x:row>
    <x:row r="5546">
      <x:c r="A5546" s="77" t="str">
        <x:v>6585</x:v>
      </x:c>
      <x:c r="B5546" s="77" t="str">
        <x:v>鼎基</x:v>
      </x:c>
      <x:c r="C5546" s="125" t="n">
        <x:v>45931</x:v>
      </x:c>
      <x:c r="D5546" s="120" t="n">
        <x:v>209240</x:v>
      </x:c>
      <x:c r="E5546" s="120" t="n">
        <x:v>218909.12538061469</x:v>
      </x:c>
      <x:c r="F5546" s="120" t="n">
        <x:v>222901.7158037621</x:v>
      </x:c>
      <x:c r="G5546" s="120" t="n">
        <x:v>218465.5042224872</x:v>
      </x:c>
      <x:c r="H5546" s="119" t="n">
        <x:v>0.046210692891486736</x:v>
      </x:c>
      <x:c r="I5546" s="119" t="n">
        <x:f>IFERROR(ABS(F5546-D5546)/ABS(D5546),"")</x:f>
        <x:v>0.06529208470542015</x:v>
      </x:c>
      <x:c r="J5546" s="119" t="n">
        <x:f>IFERROR(ABS(G5546-D5546)/ABS(D5546),"")</x:f>
        <x:v>0.0440905382454941</x:v>
      </x:c>
      <x:c r="K5546" s="120" t="n">
        <x:f>E5546-D5546</x:f>
        <x:v>9669.125380614685</x:v>
      </x:c>
      <x:c r="L5546" s="77" t="str">
        <x:v>weighted_hybrid</x:v>
      </x:c>
      <x:c r="M5546" s="77" t="str">
        <x:v>是</x:v>
      </x:c>
      <x:c r="N5546" s="77" t="str">
        <x:v>是</x:v>
      </x:c>
    </x:row>
    <x:row r="5547">
      <x:c r="A5547" s="77" t="str">
        <x:v>6585</x:v>
      </x:c>
      <x:c r="B5547" s="77" t="str">
        <x:v>鼎基</x:v>
      </x:c>
      <x:c r="C5547" s="125" t="n">
        <x:v>45962</x:v>
      </x:c>
      <x:c r="D5547" s="120" t="n">
        <x:v>229833</x:v>
      </x:c>
      <x:c r="E5547" s="120" t="n">
        <x:v>218941.75831447024</x:v>
      </x:c>
      <x:c r="F5547" s="120" t="n">
        <x:v>219566.07754442503</x:v>
      </x:c>
      <x:c r="G5547" s="120" t="n">
        <x:v>218872.3895111419</x:v>
      </x:c>
      <x:c r="H5547" s="119" t="n">
        <x:v>0.04738763226138007</x:v>
      </x:c>
      <x:c r="I5547" s="119" t="n">
        <x:f>IFERROR(ABS(F5547-D5547)/ABS(D5547),"")</x:f>
        <x:v>0.044671228481440735</x:v>
      </x:c>
      <x:c r="J5547" s="119" t="n">
        <x:f>IFERROR(ABS(G5547-D5547)/ABS(D5547),"")</x:f>
        <x:v>0.04768945490359567</x:v>
      </x:c>
      <x:c r="K5547" s="120" t="n">
        <x:f>E5547-D5547</x:f>
        <x:v>-10891.241685529763</x:v>
      </x:c>
      <x:c r="L5547" s="77" t="str">
        <x:v>weighted_hybrid</x:v>
      </x:c>
      <x:c r="M5547" s="77" t="str">
        <x:v>是</x:v>
      </x:c>
      <x:c r="N5547" s="77" t="str">
        <x:v>是</x:v>
      </x:c>
    </x:row>
    <x:row r="5548">
      <x:c r="A5548" s="77" t="str">
        <x:v>6585</x:v>
      </x:c>
      <x:c r="B5548" s="77" t="str">
        <x:v>鼎基</x:v>
      </x:c>
      <x:c r="C5548" s="125" t="n">
        <x:v>45992</x:v>
      </x:c>
      <x:c r="D5548" s="120" t="n">
        <x:v>291490</x:v>
      </x:c>
      <x:c r="E5548" s="120" t="n">
        <x:v>244266.9103316517</x:v>
      </x:c>
      <x:c r="F5548" s="120" t="n">
        <x:v>220776.87049645727</x:v>
      </x:c>
      <x:c r="G5548" s="120" t="n">
        <x:v>246876.91475778443</x:v>
      </x:c>
      <x:c r="H5548" s="119" t="n">
        <x:v>0.16200586527273075</x:v>
      </x:c>
      <x:c r="I5548" s="119" t="n">
        <x:f>IFERROR(ABS(F5548-D5548)/ABS(D5548),"")</x:f>
        <x:v>0.24259195685458415</x:v>
      </x:c>
      <x:c r="J5548" s="119" t="n">
        <x:f>IFERROR(ABS(G5548-D5548)/ABS(D5548),"")</x:f>
        <x:v>0.15305185509696928</x:v>
      </x:c>
      <x:c r="K5548" s="120" t="n">
        <x:f>E5548-D5548</x:f>
        <x:v>-47223.089668348286</x:v>
      </x:c>
      <x:c r="L5548" s="77" t="str">
        <x:v>weighted_hybrid</x:v>
      </x:c>
      <x:c r="M5548" s="77" t="str">
        <x:v>是</x:v>
      </x:c>
      <x:c r="N5548" s="77" t="str">
        <x:v>是</x:v>
      </x:c>
    </x:row>
    <x:row r="5549">
      <x:c r="A5549" s="77" t="str">
        <x:v>6588</x:v>
      </x:c>
      <x:c r="B5549" s="77" t="str">
        <x:v>東典光電</x:v>
      </x:c>
      <x:c r="C5549" s="125" t="n">
        <x:v>45658</x:v>
      </x:c>
      <x:c r="D5549" s="120" t="n">
        <x:v>6564</x:v>
      </x:c>
      <x:c r="E5549" s="120" t="n">
        <x:v>15939.95643735631</x:v>
      </x:c>
      <x:c r="F5549" s="120" t="n">
        <x:v>15245.922721850724</x:v>
      </x:c>
      <x:c r="G5549" s="120" t="n">
        <x:v>16017.071294634707</x:v>
      </x:c>
      <x:c r="H5549" s="119" t="n">
        <x:v>1.4283906821079082</x:v>
      </x:c>
      <x:c r="I5549" s="119" t="n">
        <x:f>IFERROR(ABS(F5549-D5549)/ABS(D5549),"")</x:f>
        <x:v>1.3226573311777459</x:v>
      </x:c>
      <x:c r="J5549" s="119" t="n">
        <x:f>IFERROR(ABS(G5549-D5549)/ABS(D5549),"")</x:f>
        <x:v>1.4401388322112594</x:v>
      </x:c>
      <x:c r="K5549" s="120" t="n">
        <x:f>E5549-D5549</x:f>
        <x:v>9375.95643735631</x:v>
      </x:c>
      <x:c r="L5549" s="77" t="str">
        <x:v>weighted_hybrid</x:v>
      </x:c>
      <x:c r="M5549" s="77" t="str">
        <x:v>是</x:v>
      </x:c>
      <x:c r="N5549" s="77" t="str">
        <x:v>是</x:v>
      </x:c>
    </x:row>
    <x:row r="5550">
      <x:c r="A5550" s="77" t="str">
        <x:v>6588</x:v>
      </x:c>
      <x:c r="B5550" s="77" t="str">
        <x:v>東典光電</x:v>
      </x:c>
      <x:c r="C5550" s="125" t="n">
        <x:v>45689</x:v>
      </x:c>
      <x:c r="D5550" s="120" t="n">
        <x:v>17182</x:v>
      </x:c>
      <x:c r="E5550" s="120" t="n">
        <x:v>7042.368735013613</x:v>
      </x:c>
      <x:c r="F5550" s="120" t="n">
        <x:v>6953.181371474824</x:v>
      </x:c>
      <x:c r="G5550" s="120" t="n">
        <x:v>7052.278442073479</x:v>
      </x:c>
      <x:c r="H5550" s="119" t="n">
        <x:v>0.5901310246179948</x:v>
      </x:c>
      <x:c r="I5550" s="119" t="n">
        <x:f>IFERROR(ABS(F5550-D5550)/ABS(D5550),"")</x:f>
        <x:v>0.5953217686256068</x:v>
      </x:c>
      <x:c r="J5550" s="119" t="n">
        <x:f>IFERROR(ABS(G5550-D5550)/ABS(D5550),"")</x:f>
        <x:v>0.5895542752838157</x:v>
      </x:c>
      <x:c r="K5550" s="120" t="n">
        <x:f>E5550-D5550</x:f>
        <x:v>-10139.631264986387</x:v>
      </x:c>
      <x:c r="L5550" s="77" t="str">
        <x:v>weighted_hybrid</x:v>
      </x:c>
      <x:c r="M5550" s="77" t="str">
        <x:v>是</x:v>
      </x:c>
      <x:c r="N5550" s="77" t="str">
        <x:v>是</x:v>
      </x:c>
    </x:row>
    <x:row r="5551">
      <x:c r="A5551" s="77" t="str">
        <x:v>6588</x:v>
      </x:c>
      <x:c r="B5551" s="77" t="str">
        <x:v>東典光電</x:v>
      </x:c>
      <x:c r="C5551" s="125" t="n">
        <x:v>45717</x:v>
      </x:c>
      <x:c r="D5551" s="120" t="n">
        <x:v>11695</x:v>
      </x:c>
      <x:c r="E5551" s="120" t="n">
        <x:v>20717.918482959278</x:v>
      </x:c>
      <x:c r="F5551" s="120" t="n">
        <x:v>22037.97421669616</x:v>
      </x:c>
      <x:c r="G5551" s="120" t="n">
        <x:v>20571.245623655177</x:v>
      </x:c>
      <x:c r="H5551" s="119" t="n">
        <x:v>0.7715193230405539</x:v>
      </x:c>
      <x:c r="I5551" s="119" t="n">
        <x:f>IFERROR(ABS(F5551-D5551)/ABS(D5551),"")</x:f>
        <x:v>0.8843928359723094</x:v>
      </x:c>
      <x:c r="J5551" s="119" t="n">
        <x:f>IFERROR(ABS(G5551-D5551)/ABS(D5551),"")</x:f>
        <x:v>0.7589778216036919</x:v>
      </x:c>
      <x:c r="K5551" s="120" t="n">
        <x:f>E5551-D5551</x:f>
        <x:v>9022.918482959278</x:v>
      </x:c>
      <x:c r="L5551" s="77" t="str">
        <x:v>weighted_hybrid</x:v>
      </x:c>
      <x:c r="M5551" s="77" t="str">
        <x:v>是</x:v>
      </x:c>
      <x:c r="N5551" s="77" t="str">
        <x:v>是</x:v>
      </x:c>
    </x:row>
    <x:row r="5552">
      <x:c r="A5552" s="77" t="str">
        <x:v>6588</x:v>
      </x:c>
      <x:c r="B5552" s="77" t="str">
        <x:v>東典光電</x:v>
      </x:c>
      <x:c r="C5552" s="125" t="n">
        <x:v>45748</x:v>
      </x:c>
      <x:c r="D5552" s="120" t="n">
        <x:v>10610</x:v>
      </x:c>
      <x:c r="E5552" s="120" t="n">
        <x:v>11669.23466802437</x:v>
      </x:c>
      <x:c r="F5552" s="120" t="n">
        <x:v>13674.96425448869</x:v>
      </x:c>
      <x:c r="G5552" s="120" t="n">
        <x:v>11446.37582508389</x:v>
      </x:c>
      <x:c r="H5552" s="119" t="n">
        <x:v>0.09983361621341846</x:v>
      </x:c>
      <x:c r="I5552" s="119" t="n">
        <x:f>IFERROR(ABS(F5552-D5552)/ABS(D5552),"")</x:f>
        <x:v>0.28887504754841564</x:v>
      </x:c>
      <x:c r="J5552" s="119" t="n">
        <x:f>IFERROR(ABS(G5552-D5552)/ABS(D5552),"")</x:f>
        <x:v>0.07882901273175204</x:v>
      </x:c>
      <x:c r="K5552" s="120" t="n">
        <x:f>E5552-D5552</x:f>
        <x:v>1059.23466802437</x:v>
      </x:c>
      <x:c r="L5552" s="77" t="str">
        <x:v>weighted_hybrid</x:v>
      </x:c>
      <x:c r="M5552" s="77" t="str">
        <x:v>是</x:v>
      </x:c>
      <x:c r="N5552" s="77" t="str">
        <x:v>是</x:v>
      </x:c>
    </x:row>
    <x:row r="5553">
      <x:c r="A5553" s="77" t="str">
        <x:v>6588</x:v>
      </x:c>
      <x:c r="B5553" s="77" t="str">
        <x:v>東典光電</x:v>
      </x:c>
      <x:c r="C5553" s="125" t="n">
        <x:v>45778</x:v>
      </x:c>
      <x:c r="D5553" s="120" t="n">
        <x:v>10613</x:v>
      </x:c>
      <x:c r="E5553" s="120" t="n">
        <x:v>9099.593025862416</x:v>
      </x:c>
      <x:c r="F5553" s="120" t="n">
        <x:v>9947.44945443756</x:v>
      </x:c>
      <x:c r="G5553" s="120" t="n">
        <x:v>9005.386756020733</x:v>
      </x:c>
      <x:c r="H5553" s="119" t="n">
        <x:v>0.14259935683949723</x:v>
      </x:c>
      <x:c r="I5553" s="119" t="n">
        <x:f>IFERROR(ABS(F5553-D5553)/ABS(D5553),"")</x:f>
        <x:v>0.06271087775015931</x:v>
      </x:c>
      <x:c r="J5553" s="119" t="n">
        <x:f>IFERROR(ABS(G5553-D5553)/ABS(D5553),"")</x:f>
        <x:v>0.15147585451609039</x:v>
      </x:c>
      <x:c r="K5553" s="120" t="n">
        <x:f>E5553-D5553</x:f>
        <x:v>-1513.4069741375843</x:v>
      </x:c>
      <x:c r="L5553" s="77" t="str">
        <x:v>weighted_hybrid</x:v>
      </x:c>
      <x:c r="M5553" s="77" t="str">
        <x:v>是</x:v>
      </x:c>
      <x:c r="N5553" s="77" t="str">
        <x:v>是</x:v>
      </x:c>
    </x:row>
    <x:row r="5554">
      <x:c r="A5554" s="77" t="str">
        <x:v>6588</x:v>
      </x:c>
      <x:c r="B5554" s="77" t="str">
        <x:v>東典光電</x:v>
      </x:c>
      <x:c r="C5554" s="125" t="n">
        <x:v>45809</x:v>
      </x:c>
      <x:c r="D5554" s="120" t="n">
        <x:v>22388</x:v>
      </x:c>
      <x:c r="E5554" s="120" t="n">
        <x:v>9439.16167547465</x:v>
      </x:c>
      <x:c r="F5554" s="120" t="n">
        <x:v>11968.32416224948</x:v>
      </x:c>
      <x:c r="G5554" s="120" t="n">
        <x:v>9158.143621388557</x:v>
      </x:c>
      <x:c r="H5554" s="119" t="n">
        <x:v>0.5783829875167656</x:v>
      </x:c>
      <x:c r="I5554" s="119" t="n">
        <x:f>IFERROR(ABS(F5554-D5554)/ABS(D5554),"")</x:f>
        <x:v>0.46541342852199924</x:v>
      </x:c>
      <x:c r="J5554" s="119" t="n">
        <x:f>IFERROR(ABS(G5554-D5554)/ABS(D5554),"")</x:f>
        <x:v>0.5909351607384065</x:v>
      </x:c>
      <x:c r="K5554" s="120" t="n">
        <x:f>E5554-D5554</x:f>
        <x:v>-12948.83832452535</x:v>
      </x:c>
      <x:c r="L5554" s="77" t="str">
        <x:v>weighted_hybrid</x:v>
      </x:c>
      <x:c r="M5554" s="77" t="str">
        <x:v>是</x:v>
      </x:c>
      <x:c r="N5554" s="77" t="str">
        <x:v>是</x:v>
      </x:c>
    </x:row>
    <x:row r="5555">
      <x:c r="A5555" s="77" t="str">
        <x:v>6588</x:v>
      </x:c>
      <x:c r="B5555" s="77" t="str">
        <x:v>東典光電</x:v>
      </x:c>
      <x:c r="C5555" s="125" t="n">
        <x:v>45839</x:v>
      </x:c>
      <x:c r="D5555" s="120" t="n">
        <x:v>14692</x:v>
      </x:c>
      <x:c r="E5555" s="120" t="n">
        <x:v>19801.540670213708</x:v>
      </x:c>
      <x:c r="F5555" s="120" t="n">
        <x:v>17139.12581687332</x:v>
      </x:c>
      <x:c r="G5555" s="120" t="n">
        <x:v>20097.364542807085</x:v>
      </x:c>
      <x:c r="H5555" s="119" t="n">
        <x:v>0.34777706712589906</x:v>
      </x:c>
      <x:c r="I5555" s="119" t="n">
        <x:f>IFERROR(ABS(F5555-D5555)/ABS(D5555),"")</x:f>
        <x:v>0.16656178987702958</x:v>
      </x:c>
      <x:c r="J5555" s="119" t="n">
        <x:f>IFERROR(ABS(G5555-D5555)/ABS(D5555),"")</x:f>
        <x:v>0.36791209793132895</x:v>
      </x:c>
      <x:c r="K5555" s="120" t="n">
        <x:f>E5555-D5555</x:f>
        <x:v>5109.540670213708</x:v>
      </x:c>
      <x:c r="L5555" s="77" t="str">
        <x:v>weighted_hybrid</x:v>
      </x:c>
      <x:c r="M5555" s="77" t="str">
        <x:v>是</x:v>
      </x:c>
      <x:c r="N5555" s="77" t="str">
        <x:v>是</x:v>
      </x:c>
    </x:row>
    <x:row r="5556">
      <x:c r="A5556" s="77" t="str">
        <x:v>6588</x:v>
      </x:c>
      <x:c r="B5556" s="77" t="str">
        <x:v>東典光電</x:v>
      </x:c>
      <x:c r="C5556" s="125" t="n">
        <x:v>45870</x:v>
      </x:c>
      <x:c r="D5556" s="120" t="n">
        <x:v>10836</x:v>
      </x:c>
      <x:c r="E5556" s="120" t="n">
        <x:v>13969.084201626676</x:v>
      </x:c>
      <x:c r="F5556" s="120" t="n">
        <x:v>14468.143661280004</x:v>
      </x:c>
      <x:c r="G5556" s="120" t="n">
        <x:v>13913.633150554084</x:v>
      </x:c>
      <x:c r="H5556" s="119" t="n">
        <x:v>0.2891366003716017</x:v>
      </x:c>
      <x:c r="I5556" s="119" t="n">
        <x:f>IFERROR(ABS(F5556-D5556)/ABS(D5556),"")</x:f>
        <x:v>0.33519229063122963</x:v>
      </x:c>
      <x:c r="J5556" s="119" t="n">
        <x:f>IFERROR(ABS(G5556-D5556)/ABS(D5556),"")</x:f>
        <x:v>0.2840193014538652</x:v>
      </x:c>
      <x:c r="K5556" s="120" t="n">
        <x:f>E5556-D5556</x:f>
        <x:v>3133.084201626676</x:v>
      </x:c>
      <x:c r="L5556" s="77" t="str">
        <x:v>weighted_hybrid</x:v>
      </x:c>
      <x:c r="M5556" s="77" t="str">
        <x:v>是</x:v>
      </x:c>
      <x:c r="N5556" s="77" t="str">
        <x:v>是</x:v>
      </x:c>
    </x:row>
    <x:row r="5557">
      <x:c r="A5557" s="77" t="str">
        <x:v>6588</x:v>
      </x:c>
      <x:c r="B5557" s="77" t="str">
        <x:v>東典光電</x:v>
      </x:c>
      <x:c r="C5557" s="125" t="n">
        <x:v>45901</x:v>
      </x:c>
      <x:c r="D5557" s="120" t="n">
        <x:v>13147</x:v>
      </x:c>
      <x:c r="E5557" s="120" t="n">
        <x:v>10250.506381838175</x:v>
      </x:c>
      <x:c r="F5557" s="120" t="n">
        <x:v>10738.68282796383</x:v>
      </x:c>
      <x:c r="G5557" s="120" t="n">
        <x:v>10196.26455449088</x:v>
      </x:c>
      <x:c r="H5557" s="119" t="n">
        <x:v>0.22031593657578344</x:v>
      </x:c>
      <x:c r="I5557" s="119" t="n">
        <x:f>IFERROR(ABS(F5557-D5557)/ABS(D5557),"")</x:f>
        <x:v>0.18318378124562026</x:v>
      </x:c>
      <x:c r="J5557" s="119" t="n">
        <x:f>IFERROR(ABS(G5557-D5557)/ABS(D5557),"")</x:f>
        <x:v>0.2244417316124683</x:v>
      </x:c>
      <x:c r="K5557" s="120" t="n">
        <x:f>E5557-D5557</x:f>
        <x:v>-2896.493618161825</x:v>
      </x:c>
      <x:c r="L5557" s="77" t="str">
        <x:v>weighted_hybrid</x:v>
      </x:c>
      <x:c r="M5557" s="77" t="str">
        <x:v>是</x:v>
      </x:c>
      <x:c r="N5557" s="77" t="str">
        <x:v>是</x:v>
      </x:c>
    </x:row>
    <x:row r="5558">
      <x:c r="A5558" s="77" t="str">
        <x:v>6588</x:v>
      </x:c>
      <x:c r="B5558" s="77" t="str">
        <x:v>東典光電</x:v>
      </x:c>
      <x:c r="C5558" s="125" t="n">
        <x:v>45931</x:v>
      </x:c>
      <x:c r="D5558" s="120" t="n">
        <x:v>15602</x:v>
      </x:c>
      <x:c r="E5558" s="120" t="n">
        <x:v>14076.543882384052</x:v>
      </x:c>
      <x:c r="F5558" s="120" t="n">
        <x:v>12149.178883515026</x:v>
      </x:c>
      <x:c r="G5558" s="120" t="n">
        <x:v>14290.695548925054</x:v>
      </x:c>
      <x:c r="H5558" s="119" t="n">
        <x:v>0.09777311355056709</x:v>
      </x:c>
      <x:c r="I5558" s="119" t="n">
        <x:f>IFERROR(ABS(F5558-D5558)/ABS(D5558),"")</x:f>
        <x:v>0.22130631434976122</x:v>
      </x:c>
      <x:c r="J5558" s="119" t="n">
        <x:f>IFERROR(ABS(G5558-D5558)/ABS(D5558),"")</x:f>
        <x:v>0.08404720235065671</x:v>
      </x:c>
      <x:c r="K5558" s="120" t="n">
        <x:f>E5558-D5558</x:f>
        <x:v>-1525.4561176159477</x:v>
      </x:c>
      <x:c r="L5558" s="77" t="str">
        <x:v>weighted_hybrid</x:v>
      </x:c>
      <x:c r="M5558" s="77" t="str">
        <x:v>是</x:v>
      </x:c>
      <x:c r="N5558" s="77" t="str">
        <x:v>是</x:v>
      </x:c>
    </x:row>
    <x:row r="5559">
      <x:c r="A5559" s="77" t="str">
        <x:v>6588</x:v>
      </x:c>
      <x:c r="B5559" s="77" t="str">
        <x:v>東典光電</x:v>
      </x:c>
      <x:c r="C5559" s="125" t="n">
        <x:v>45962</x:v>
      </x:c>
      <x:c r="D5559" s="120" t="n">
        <x:v>18301</x:v>
      </x:c>
      <x:c r="E5559" s="120" t="n">
        <x:v>17611.46291253484</x:v>
      </x:c>
      <x:c r="F5559" s="120" t="n">
        <x:v>17612.94781340606</x:v>
      </x:c>
      <x:c r="G5559" s="120" t="n">
        <x:v>17611.297923549148</x:v>
      </x:c>
      <x:c r="H5559" s="119" t="n">
        <x:v>0.03767756338261078</x:v>
      </x:c>
      <x:c r="I5559" s="119" t="n">
        <x:f>IFERROR(ABS(F5559-D5559)/ABS(D5559),"")</x:f>
        <x:v>0.03759642569225402</x:v>
      </x:c>
      <x:c r="J5559" s="119" t="n">
        <x:f>IFERROR(ABS(G5559-D5559)/ABS(D5559),"")</x:f>
        <x:v>0.03768657868153939</x:v>
      </x:c>
      <x:c r="K5559" s="120" t="n">
        <x:f>E5559-D5559</x:f>
        <x:v>-689.5370874651599</x:v>
      </x:c>
      <x:c r="L5559" s="77" t="str">
        <x:v>weighted_hybrid</x:v>
      </x:c>
      <x:c r="M5559" s="77" t="str">
        <x:v>是</x:v>
      </x:c>
      <x:c r="N5559" s="77" t="str">
        <x:v>是</x:v>
      </x:c>
    </x:row>
    <x:row r="5560">
      <x:c r="A5560" s="77" t="str">
        <x:v>6588</x:v>
      </x:c>
      <x:c r="B5560" s="77" t="str">
        <x:v>東典光電</x:v>
      </x:c>
      <x:c r="C5560" s="125" t="n">
        <x:v>45992</x:v>
      </x:c>
      <x:c r="D5560" s="120" t="n">
        <x:v>21572</x:v>
      </x:c>
      <x:c r="E5560" s="120" t="n">
        <x:v>18794.93276749543</x:v>
      </x:c>
      <x:c r="F5560" s="120" t="n">
        <x:v>16713.129245669283</x:v>
      </x:c>
      <x:c r="G5560" s="120" t="n">
        <x:v>19026.244269920553</x:v>
      </x:c>
      <x:c r="H5560" s="119" t="n">
        <x:v>0.1287348058828375</x:v>
      </x:c>
      <x:c r="I5560" s="119" t="n">
        <x:f>IFERROR(ABS(F5560-D5560)/ABS(D5560),"")</x:f>
        <x:v>0.22523969749354336</x:v>
      </x:c>
      <x:c r="J5560" s="119" t="n">
        <x:f>IFERROR(ABS(G5560-D5560)/ABS(D5560),"")</x:f>
        <x:v>0.1180120401483148</x:v>
      </x:c>
      <x:c r="K5560" s="120" t="n">
        <x:f>E5560-D5560</x:f>
        <x:v>-2777.0672325045707</x:v>
      </x:c>
      <x:c r="L5560" s="77" t="str">
        <x:v>weighted_hybrid</x:v>
      </x:c>
      <x:c r="M5560" s="77" t="str">
        <x:v>是</x:v>
      </x:c>
      <x:c r="N5560" s="77" t="str">
        <x:v>是</x:v>
      </x:c>
    </x:row>
    <x:row r="5561">
      <x:c r="A5561" s="77" t="str">
        <x:v>6589</x:v>
      </x:c>
      <x:c r="B5561" s="77" t="str">
        <x:v>台康生技</x:v>
      </x:c>
      <x:c r="C5561" s="125" t="n">
        <x:v>45658</x:v>
      </x:c>
      <x:c r="D5561" s="120" t="n">
        <x:v>50109</x:v>
      </x:c>
      <x:c r="E5561" s="120" t="n">
        <x:v>99658.84841618591</x:v>
      </x:c>
      <x:c r="F5561" s="120" t="n">
        <x:v>90641.22829215988</x:v>
      </x:c>
      <x:c r="G5561" s="120" t="n">
        <x:v>100660.80620774435</x:v>
      </x:c>
      <x:c r="H5561" s="119" t="n">
        <x:v>0.9888412943021394</x:v>
      </x:c>
      <x:c r="I5561" s="119" t="n">
        <x:f>IFERROR(ABS(F5561-D5561)/ABS(D5561),"")</x:f>
        <x:v>0.8088812048166972</x:v>
      </x:c>
      <x:c r="J5561" s="119" t="n">
        <x:f>IFERROR(ABS(G5561-D5561)/ABS(D5561),"")</x:f>
        <x:v>1.0088368598005217</x:v>
      </x:c>
      <x:c r="K5561" s="120" t="n">
        <x:f>E5561-D5561</x:f>
        <x:v>49549.84841618591</x:v>
      </x:c>
      <x:c r="L5561" s="77" t="str">
        <x:v>weighted_hybrid</x:v>
      </x:c>
      <x:c r="M5561" s="77" t="str">
        <x:v>是</x:v>
      </x:c>
      <x:c r="N5561" s="77" t="str">
        <x:v>是</x:v>
      </x:c>
    </x:row>
    <x:row r="5562">
      <x:c r="A5562" s="77" t="str">
        <x:v>6589</x:v>
      </x:c>
      <x:c r="B5562" s="77" t="str">
        <x:v>台康生技</x:v>
      </x:c>
      <x:c r="C5562" s="125" t="n">
        <x:v>45689</x:v>
      </x:c>
      <x:c r="D5562" s="120" t="n">
        <x:v>42346</x:v>
      </x:c>
      <x:c r="E5562" s="120" t="n">
        <x:v>35479.951657772894</x:v>
      </x:c>
      <x:c r="F5562" s="120" t="n">
        <x:v>45531.49987587288</x:v>
      </x:c>
      <x:c r="G5562" s="120" t="n">
        <x:v>34363.1129668729</x:v>
      </x:c>
      <x:c r="H5562" s="119" t="n">
        <x:v>0.16214160350982634</x:v>
      </x:c>
      <x:c r="I5562" s="119" t="n">
        <x:f>IFERROR(ABS(F5562-D5562)/ABS(D5562),"")</x:f>
        <x:v>0.07522552014057723</x:v>
      </x:c>
      <x:c r="J5562" s="119" t="n">
        <x:f>IFERROR(ABS(G5562-D5562)/ABS(D5562),"")</x:f>
        <x:v>0.18851572835987113</x:v>
      </x:c>
      <x:c r="K5562" s="120" t="n">
        <x:f>E5562-D5562</x:f>
        <x:v>-6866.048342227106</x:v>
      </x:c>
      <x:c r="L5562" s="77" t="str">
        <x:v>weighted_hybrid</x:v>
      </x:c>
      <x:c r="M5562" s="77" t="str">
        <x:v>是</x:v>
      </x:c>
      <x:c r="N5562" s="77" t="str">
        <x:v>是</x:v>
      </x:c>
    </x:row>
    <x:row r="5563">
      <x:c r="A5563" s="77" t="str">
        <x:v>6589</x:v>
      </x:c>
      <x:c r="B5563" s="77" t="str">
        <x:v>台康生技</x:v>
      </x:c>
      <x:c r="C5563" s="125" t="n">
        <x:v>45717</x:v>
      </x:c>
      <x:c r="D5563" s="120" t="n">
        <x:v>89468</x:v>
      </x:c>
      <x:c r="E5563" s="120" t="n">
        <x:v>47511.222399903134</x:v>
      </x:c>
      <x:c r="F5563" s="120" t="n">
        <x:v>50715.81985153384</x:v>
      </x:c>
      <x:c r="G5563" s="120" t="n">
        <x:v>47155.15601638861</x:v>
      </x:c>
      <x:c r="H5563" s="119" t="n">
        <x:v>0.46895848348120966</x:v>
      </x:c>
      <x:c r="I5563" s="119" t="n">
        <x:f>IFERROR(ABS(F5563-D5563)/ABS(D5563),"")</x:f>
        <x:v>0.4331401187962865</x:v>
      </x:c>
      <x:c r="J5563" s="119" t="n">
        <x:f>IFERROR(ABS(G5563-D5563)/ABS(D5563),"")</x:f>
        <x:v>0.4729383017795345</x:v>
      </x:c>
      <x:c r="K5563" s="120" t="n">
        <x:f>E5563-D5563</x:f>
        <x:v>-41956.777600096866</x:v>
      </x:c>
      <x:c r="L5563" s="77" t="str">
        <x:v>weighted_hybrid</x:v>
      </x:c>
      <x:c r="M5563" s="77" t="str">
        <x:v>是</x:v>
      </x:c>
      <x:c r="N5563" s="77" t="str">
        <x:v>是</x:v>
      </x:c>
    </x:row>
    <x:row r="5564">
      <x:c r="A5564" s="77" t="str">
        <x:v>6589</x:v>
      </x:c>
      <x:c r="B5564" s="77" t="str">
        <x:v>台康生技</x:v>
      </x:c>
      <x:c r="C5564" s="125" t="n">
        <x:v>45748</x:v>
      </x:c>
      <x:c r="D5564" s="120" t="n">
        <x:v>97598</x:v>
      </x:c>
      <x:c r="E5564" s="120" t="n">
        <x:v>71161.15259396993</x:v>
      </x:c>
      <x:c r="F5564" s="120" t="n">
        <x:v>60268.056985559735</x:v>
      </x:c>
      <x:c r="G5564" s="120" t="n">
        <x:v>72371.49655045995</x:v>
      </x:c>
      <x:c r="H5564" s="119" t="n">
        <x:v>0.2708748888914739</x:v>
      </x:c>
      <x:c r="I5564" s="119" t="n">
        <x:f>IFERROR(ABS(F5564-D5564)/ABS(D5564),"")</x:f>
        <x:v>0.3824867621717685</x:v>
      </x:c>
      <x:c r="J5564" s="119" t="n">
        <x:f>IFERROR(ABS(G5564-D5564)/ABS(D5564),"")</x:f>
        <x:v>0.2584735696381078</x:v>
      </x:c>
      <x:c r="K5564" s="120" t="n">
        <x:f>E5564-D5564</x:f>
        <x:v>-26436.847406030065</x:v>
      </x:c>
      <x:c r="L5564" s="77" t="str">
        <x:v>weighted_hybrid</x:v>
      </x:c>
      <x:c r="M5564" s="77" t="str">
        <x:v>是</x:v>
      </x:c>
      <x:c r="N5564" s="77" t="str">
        <x:v>是</x:v>
      </x:c>
    </x:row>
    <x:row r="5565">
      <x:c r="A5565" s="77" t="str">
        <x:v>6589</x:v>
      </x:c>
      <x:c r="B5565" s="77" t="str">
        <x:v>台康生技</x:v>
      </x:c>
      <x:c r="C5565" s="125" t="n">
        <x:v>45778</x:v>
      </x:c>
      <x:c r="D5565" s="120" t="n">
        <x:v>74704</x:v>
      </x:c>
      <x:c r="E5565" s="120" t="n">
        <x:v>127976.83763601538</x:v>
      </x:c>
      <x:c r="F5565" s="120" t="n">
        <x:v>85910.45631477618</x:v>
      </x:c>
      <x:c r="G5565" s="120" t="n">
        <x:v>132650.88000504195</x:v>
      </x:c>
      <x:c r="H5565" s="119" t="n">
        <x:v>0.7131189445814866</x:v>
      </x:c>
      <x:c r="I5565" s="119" t="n">
        <x:f>IFERROR(ABS(F5565-D5565)/ABS(D5565),"")</x:f>
        <x:v>0.15001146277008165</x:v>
      </x:c>
      <x:c r="J5565" s="119" t="n">
        <x:f>IFERROR(ABS(G5565-D5565)/ABS(D5565),"")</x:f>
        <x:v>0.7756864425605315</x:v>
      </x:c>
      <x:c r="K5565" s="120" t="n">
        <x:f>E5565-D5565</x:f>
        <x:v>53272.83763601538</x:v>
      </x:c>
      <x:c r="L5565" s="77" t="str">
        <x:v>weighted_hybrid</x:v>
      </x:c>
      <x:c r="M5565" s="77" t="str">
        <x:v>是</x:v>
      </x:c>
      <x:c r="N5565" s="77" t="str">
        <x:v>是</x:v>
      </x:c>
    </x:row>
    <x:row r="5566">
      <x:c r="A5566" s="77" t="str">
        <x:v>6589</x:v>
      </x:c>
      <x:c r="B5566" s="77" t="str">
        <x:v>台康生技</x:v>
      </x:c>
      <x:c r="C5566" s="125" t="n">
        <x:v>45809</x:v>
      </x:c>
      <x:c r="D5566" s="120" t="n">
        <x:v>58308</x:v>
      </x:c>
      <x:c r="E5566" s="120" t="n">
        <x:v>82505.70616742653</x:v>
      </x:c>
      <x:c r="F5566" s="120" t="n">
        <x:v>82210.84451115961</x:v>
      </x:c>
      <x:c r="G5566" s="120" t="n">
        <x:v>82538.4685736784</x:v>
      </x:c>
      <x:c r="H5566" s="119" t="n">
        <x:v>0.41499804773661464</x:v>
      </x:c>
      <x:c r="I5566" s="119" t="n">
        <x:f>IFERROR(ABS(F5566-D5566)/ABS(D5566),"")</x:f>
        <x:v>0.40994108031761695</x:v>
      </x:c>
      <x:c r="J5566" s="119" t="n">
        <x:f>IFERROR(ABS(G5566-D5566)/ABS(D5566),"")</x:f>
        <x:v>0.41555993300539207</x:v>
      </x:c>
      <x:c r="K5566" s="120" t="n">
        <x:f>E5566-D5566</x:f>
        <x:v>24197.706167426528</x:v>
      </x:c>
      <x:c r="L5566" s="77" t="str">
        <x:v>weighted_hybrid</x:v>
      </x:c>
      <x:c r="M5566" s="77" t="str">
        <x:v>是</x:v>
      </x:c>
      <x:c r="N5566" s="77" t="str">
        <x:v>是</x:v>
      </x:c>
    </x:row>
    <x:row r="5567">
      <x:c r="A5567" s="77" t="str">
        <x:v>6589</x:v>
      </x:c>
      <x:c r="B5567" s="77" t="str">
        <x:v>台康生技</x:v>
      </x:c>
      <x:c r="C5567" s="125" t="n">
        <x:v>45839</x:v>
      </x:c>
      <x:c r="D5567" s="120" t="n">
        <x:v>74585</x:v>
      </x:c>
      <x:c r="E5567" s="120" t="n">
        <x:v>72363.77317477964</x:v>
      </x:c>
      <x:c r="F5567" s="120" t="n">
        <x:v>90819.55179480588</x:v>
      </x:c>
      <x:c r="G5567" s="120" t="n">
        <x:v>70313.13110588782</x:v>
      </x:c>
      <x:c r="H5567" s="119" t="n">
        <x:v>0.029781146681241065</x:v>
      </x:c>
      <x:c r="I5567" s="119" t="n">
        <x:f>IFERROR(ABS(F5567-D5567)/ABS(D5567),"")</x:f>
        <x:v>0.21766510417384038</x:v>
      </x:c>
      <x:c r="J5567" s="119" t="n">
        <x:f>IFERROR(ABS(G5567-D5567)/ABS(D5567),"")</x:f>
        <x:v>0.05727517455402802</x:v>
      </x:c>
      <x:c r="K5567" s="120" t="n">
        <x:f>E5567-D5567</x:f>
        <x:v>-2221.226825220365</x:v>
      </x:c>
      <x:c r="L5567" s="77" t="str">
        <x:v>weighted_hybrid</x:v>
      </x:c>
      <x:c r="M5567" s="77" t="str">
        <x:v>是</x:v>
      </x:c>
      <x:c r="N5567" s="77" t="str">
        <x:v>是</x:v>
      </x:c>
    </x:row>
    <x:row r="5568">
      <x:c r="A5568" s="77" t="str">
        <x:v>6589</x:v>
      </x:c>
      <x:c r="B5568" s="77" t="str">
        <x:v>台康生技</x:v>
      </x:c>
      <x:c r="C5568" s="125" t="n">
        <x:v>45870</x:v>
      </x:c>
      <x:c r="D5568" s="120" t="n">
        <x:v>72450</x:v>
      </x:c>
      <x:c r="E5568" s="120" t="n">
        <x:v>71298.18567294965</x:v>
      </x:c>
      <x:c r="F5568" s="120" t="n">
        <x:v>69049.51723590611</x:v>
      </x:c>
      <x:c r="G5568" s="120" t="n">
        <x:v>71548.03772151005</x:v>
      </x:c>
      <x:c r="H5568" s="119" t="n">
        <x:v>0.015898058344380257</x:v>
      </x:c>
      <x:c r="I5568" s="119" t="n">
        <x:f>IFERROR(ABS(F5568-D5568)/ABS(D5568),"")</x:f>
        <x:v>0.04693557990467756</x:v>
      </x:c>
      <x:c r="J5568" s="119" t="n">
        <x:f>IFERROR(ABS(G5568-D5568)/ABS(D5568),"")</x:f>
        <x:v>0.012449444837680535</x:v>
      </x:c>
      <x:c r="K5568" s="120" t="n">
        <x:f>E5568-D5568</x:f>
        <x:v>-1151.8143270503497</x:v>
      </x:c>
      <x:c r="L5568" s="77" t="str">
        <x:v>weighted_hybrid</x:v>
      </x:c>
      <x:c r="M5568" s="77" t="str">
        <x:v>是</x:v>
      </x:c>
      <x:c r="N5568" s="77" t="str">
        <x:v>是</x:v>
      </x:c>
    </x:row>
    <x:row r="5569">
      <x:c r="A5569" s="77" t="str">
        <x:v>6589</x:v>
      </x:c>
      <x:c r="B5569" s="77" t="str">
        <x:v>台康生技</x:v>
      </x:c>
      <x:c r="C5569" s="125" t="n">
        <x:v>45901</x:v>
      </x:c>
      <x:c r="D5569" s="120" t="n">
        <x:v>81966</x:v>
      </x:c>
      <x:c r="E5569" s="120" t="n">
        <x:v>72151.69845236417</x:v>
      </x:c>
      <x:c r="F5569" s="120" t="n">
        <x:v>82605.1474061241</x:v>
      </x:c>
      <x:c r="G5569" s="120" t="n">
        <x:v>70990.20412416862</x:v>
      </x:c>
      <x:c r="H5569" s="119" t="n">
        <x:v>0.11973625097767156</x:v>
      </x:c>
      <x:c r="I5569" s="119" t="n">
        <x:f>IFERROR(ABS(F5569-D5569)/ABS(D5569),"")</x:f>
        <x:v>0.00779771376087771</x:v>
      </x:c>
      <x:c r="J5569" s="119" t="n">
        <x:f>IFERROR(ABS(G5569-D5569)/ABS(D5569),"")</x:f>
        <x:v>0.13390669150417706</x:v>
      </x:c>
      <x:c r="K5569" s="120" t="n">
        <x:f>E5569-D5569</x:f>
        <x:v>-9814.301547635827</x:v>
      </x:c>
      <x:c r="L5569" s="77" t="str">
        <x:v>weighted_hybrid</x:v>
      </x:c>
      <x:c r="M5569" s="77" t="str">
        <x:v>是</x:v>
      </x:c>
      <x:c r="N5569" s="77" t="str">
        <x:v>是</x:v>
      </x:c>
    </x:row>
    <x:row r="5570">
      <x:c r="A5570" s="77" t="str">
        <x:v>6589</x:v>
      </x:c>
      <x:c r="B5570" s="77" t="str">
        <x:v>台康生技</x:v>
      </x:c>
      <x:c r="C5570" s="125" t="n">
        <x:v>45931</x:v>
      </x:c>
      <x:c r="D5570" s="120" t="n">
        <x:v>70043</x:v>
      </x:c>
      <x:c r="E5570" s="120" t="n">
        <x:v>66914.13241566833</x:v>
      </x:c>
      <x:c r="F5570" s="120" t="n">
        <x:v>72302.3040002928</x:v>
      </x:c>
      <x:c r="G5570" s="120" t="n">
        <x:v>66315.44668404337</x:v>
      </x:c>
      <x:c r="H5570" s="119" t="n">
        <x:v>0.04467066779452157</x:v>
      </x:c>
      <x:c r="I5570" s="119" t="n">
        <x:f>IFERROR(ABS(F5570-D5570)/ABS(D5570),"")</x:f>
        <x:v>0.032255957059132284</x:v>
      </x:c>
      <x:c r="J5570" s="119" t="n">
        <x:f>IFERROR(ABS(G5570-D5570)/ABS(D5570),"")</x:f>
        <x:v>0.0532180705560388</x:v>
      </x:c>
      <x:c r="K5570" s="120" t="n">
        <x:f>E5570-D5570</x:f>
        <x:v>-3128.867584331674</x:v>
      </x:c>
      <x:c r="L5570" s="77" t="str">
        <x:v>weighted_hybrid</x:v>
      </x:c>
      <x:c r="M5570" s="77" t="str">
        <x:v>是</x:v>
      </x:c>
      <x:c r="N5570" s="77" t="str">
        <x:v>是</x:v>
      </x:c>
    </x:row>
    <x:row r="5571">
      <x:c r="A5571" s="77" t="str">
        <x:v>6589</x:v>
      </x:c>
      <x:c r="B5571" s="77" t="str">
        <x:v>台康生技</x:v>
      </x:c>
      <x:c r="C5571" s="125" t="n">
        <x:v>45962</x:v>
      </x:c>
      <x:c r="D5571" s="120" t="n">
        <x:v>135820</x:v>
      </x:c>
      <x:c r="E5571" s="120" t="n">
        <x:v>86343.61468449369</x:v>
      </x:c>
      <x:c r="F5571" s="120" t="n">
        <x:v>108251.17911812672</x:v>
      </x:c>
      <x:c r="G5571" s="120" t="n">
        <x:v>83909.44085853446</x:v>
      </x:c>
      <x:c r="H5571" s="119" t="n">
        <x:v>0.3642790849323097</x:v>
      </x:c>
      <x:c r="I5571" s="119" t="n">
        <x:f>IFERROR(ABS(F5571-D5571)/ABS(D5571),"")</x:f>
        <x:v>0.20298056900215936</x:v>
      </x:c>
      <x:c r="J5571" s="119" t="n">
        <x:f>IFERROR(ABS(G5571-D5571)/ABS(D5571),"")</x:f>
        <x:v>0.38220114225788204</x:v>
      </x:c>
      <x:c r="K5571" s="120" t="n">
        <x:f>E5571-D5571</x:f>
        <x:v>-49476.38531550631</x:v>
      </x:c>
      <x:c r="L5571" s="77" t="str">
        <x:v>weighted_hybrid</x:v>
      </x:c>
      <x:c r="M5571" s="77" t="str">
        <x:v>是</x:v>
      </x:c>
      <x:c r="N5571" s="77" t="str">
        <x:v>是</x:v>
      </x:c>
    </x:row>
    <x:row r="5572">
      <x:c r="A5572" s="77" t="str">
        <x:v>6589</x:v>
      </x:c>
      <x:c r="B5572" s="77" t="str">
        <x:v>台康生技</x:v>
      </x:c>
      <x:c r="C5572" s="125" t="n">
        <x:v>45992</x:v>
      </x:c>
      <x:c r="D5572" s="120" t="n">
        <x:v>157759</x:v>
      </x:c>
      <x:c r="E5572" s="120" t="n">
        <x:v>144714.25617664243</x:v>
      </x:c>
      <x:c r="F5572" s="120" t="n">
        <x:v>117707.14944437552</x:v>
      </x:c>
      <x:c r="G5572" s="120" t="n">
        <x:v>147715.04581356098</x:v>
      </x:c>
      <x:c r="H5572" s="119" t="n">
        <x:v>0.08268779482221342</x:v>
      </x:c>
      <x:c r="I5572" s="119" t="n">
        <x:f>IFERROR(ABS(F5572-D5572)/ABS(D5572),"")</x:f>
        <x:v>0.2538799723351725</x:v>
      </x:c>
      <x:c r="J5572" s="119" t="n">
        <x:f>IFERROR(ABS(G5572-D5572)/ABS(D5572),"")</x:f>
        <x:v>0.06366644176521795</x:v>
      </x:c>
      <x:c r="K5572" s="120" t="n">
        <x:f>E5572-D5572</x:f>
        <x:v>-13044.743823357567</x:v>
      </x:c>
      <x:c r="L5572" s="77" t="str">
        <x:v>weighted_hybrid</x:v>
      </x:c>
      <x:c r="M5572" s="77" t="str">
        <x:v>是</x:v>
      </x:c>
      <x:c r="N5572" s="77" t="str">
        <x:v>是</x:v>
      </x:c>
    </x:row>
    <x:row r="5573">
      <x:c r="A5573" s="77" t="str">
        <x:v>6593</x:v>
      </x:c>
      <x:c r="B5573" s="77" t="str">
        <x:v>台灣銘板</x:v>
      </x:c>
      <x:c r="C5573" s="125" t="n">
        <x:v>45658</x:v>
      </x:c>
      <x:c r="D5573" s="120" t="n">
        <x:v>59059</x:v>
      </x:c>
      <x:c r="E5573" s="120" t="n">
        <x:v>48175.09670609054</x:v>
      </x:c>
      <x:c r="F5573" s="120" t="n">
        <x:v>49753.8396628814</x:v>
      </x:c>
      <x:c r="G5573" s="120" t="n">
        <x:v>47999.680822002665</x:v>
      </x:c>
      <x:c r="H5573" s="119" t="n">
        <x:v>0.18428864853636978</x:v>
      </x:c>
      <x:c r="I5573" s="119" t="n">
        <x:f>IFERROR(ABS(F5573-D5573)/ABS(D5573),"")</x:f>
        <x:v>0.1575570249601009</x:v>
      </x:c>
      <x:c r="J5573" s="119" t="n">
        <x:f>IFERROR(ABS(G5573-D5573)/ABS(D5573),"")</x:f>
        <x:v>0.18725882893373297</x:v>
      </x:c>
      <x:c r="K5573" s="120" t="n">
        <x:f>E5573-D5573</x:f>
        <x:v>-10883.903293909461</x:v>
      </x:c>
      <x:c r="L5573" s="77" t="str">
        <x:v>weighted_hybrid</x:v>
      </x:c>
      <x:c r="M5573" s="77" t="str">
        <x:v>是</x:v>
      </x:c>
      <x:c r="N5573" s="77" t="str">
        <x:v>是</x:v>
      </x:c>
    </x:row>
    <x:row r="5574">
      <x:c r="A5574" s="77" t="str">
        <x:v>6593</x:v>
      </x:c>
      <x:c r="B5574" s="77" t="str">
        <x:v>台灣銘板</x:v>
      </x:c>
      <x:c r="C5574" s="125" t="n">
        <x:v>45689</x:v>
      </x:c>
      <x:c r="D5574" s="120" t="n">
        <x:v>49375</x:v>
      </x:c>
      <x:c r="E5574" s="120" t="n">
        <x:v>51355.91651558058</x:v>
      </x:c>
      <x:c r="F5574" s="120" t="n">
        <x:v>51651.01690381135</x:v>
      </x:c>
      <x:c r="G5574" s="120" t="n">
        <x:v>51323.127583554946</x:v>
      </x:c>
      <x:c r="H5574" s="119" t="n">
        <x:v>0.04011982816365736</x:v>
      </x:c>
      <x:c r="I5574" s="119" t="n">
        <x:f>IFERROR(ABS(F5574-D5574)/ABS(D5574),"")</x:f>
        <x:v>0.046096544887318534</x:v>
      </x:c>
      <x:c r="J5574" s="119" t="n">
        <x:f>IFERROR(ABS(G5574-D5574)/ABS(D5574),"")</x:f>
        <x:v>0.03945574852769511</x:v>
      </x:c>
      <x:c r="K5574" s="120" t="n">
        <x:f>E5574-D5574</x:f>
        <x:v>1980.9165155805822</x:v>
      </x:c>
      <x:c r="L5574" s="77" t="str">
        <x:v>weighted_hybrid</x:v>
      </x:c>
      <x:c r="M5574" s="77" t="str">
        <x:v>是</x:v>
      </x:c>
      <x:c r="N5574" s="77" t="str">
        <x:v>是</x:v>
      </x:c>
    </x:row>
    <x:row r="5575">
      <x:c r="A5575" s="77" t="str">
        <x:v>6593</x:v>
      </x:c>
      <x:c r="B5575" s="77" t="str">
        <x:v>台灣銘板</x:v>
      </x:c>
      <x:c r="C5575" s="125" t="n">
        <x:v>45717</x:v>
      </x:c>
      <x:c r="D5575" s="120" t="n">
        <x:v>49609</x:v>
      </x:c>
      <x:c r="E5575" s="120" t="n">
        <x:v>57385.2477138333</x:v>
      </x:c>
      <x:c r="F5575" s="120" t="n">
        <x:v>67539.82855145587</x:v>
      </x:c>
      <x:c r="G5575" s="120" t="n">
        <x:v>56256.960954097456</x:v>
      </x:c>
      <x:c r="H5575" s="119" t="n">
        <x:v>0.15675074510337433</x:v>
      </x:c>
      <x:c r="I5575" s="119" t="n">
        <x:f>IFERROR(ABS(F5575-D5575)/ABS(D5575),"")</x:f>
        <x:v>0.36144305572488594</x:v>
      </x:c>
      <x:c r="J5575" s="119" t="n">
        <x:f>IFERROR(ABS(G5575-D5575)/ABS(D5575),"")</x:f>
        <x:v>0.13400715503431748</x:v>
      </x:c>
      <x:c r="K5575" s="120" t="n">
        <x:f>E5575-D5575</x:f>
        <x:v>7776.247713833298</x:v>
      </x:c>
      <x:c r="L5575" s="77" t="str">
        <x:v>weighted_hybrid</x:v>
      </x:c>
      <x:c r="M5575" s="77" t="str">
        <x:v>是</x:v>
      </x:c>
      <x:c r="N5575" s="77" t="str">
        <x:v>是</x:v>
      </x:c>
    </x:row>
    <x:row r="5576">
      <x:c r="A5576" s="77" t="str">
        <x:v>6593</x:v>
      </x:c>
      <x:c r="B5576" s="77" t="str">
        <x:v>台灣銘板</x:v>
      </x:c>
      <x:c r="C5576" s="125" t="n">
        <x:v>45748</x:v>
      </x:c>
      <x:c r="D5576" s="120" t="n">
        <x:v>24596</x:v>
      </x:c>
      <x:c r="E5576" s="120" t="n">
        <x:v>47356.61593329027</x:v>
      </x:c>
      <x:c r="F5576" s="120" t="n">
        <x:v>43859.87457260793</x:v>
      </x:c>
      <x:c r="G5576" s="120" t="n">
        <x:v>47745.14275114386</x:v>
      </x:c>
      <x:c r="H5576" s="119" t="n">
        <x:v>0.9253787580618907</x:v>
      </x:c>
      <x:c r="I5576" s="119" t="n">
        <x:f>IFERROR(ABS(F5576-D5576)/ABS(D5576),"")</x:f>
        <x:v>0.7832116837131212</x:v>
      </x:c>
      <x:c r="J5576" s="119" t="n">
        <x:f>IFERROR(ABS(G5576-D5576)/ABS(D5576),"")</x:f>
        <x:v>0.9411750996561985</x:v>
      </x:c>
      <x:c r="K5576" s="120" t="n">
        <x:f>E5576-D5576</x:f>
        <x:v>22760.615933290268</x:v>
      </x:c>
      <x:c r="L5576" s="77" t="str">
        <x:v>weighted_hybrid</x:v>
      </x:c>
      <x:c r="M5576" s="77" t="str">
        <x:v>是</x:v>
      </x:c>
      <x:c r="N5576" s="77" t="str">
        <x:v>是</x:v>
      </x:c>
    </x:row>
    <x:row r="5577">
      <x:c r="A5577" s="77" t="str">
        <x:v>6593</x:v>
      </x:c>
      <x:c r="B5577" s="77" t="str">
        <x:v>台灣銘板</x:v>
      </x:c>
      <x:c r="C5577" s="125" t="n">
        <x:v>45778</x:v>
      </x:c>
      <x:c r="D5577" s="120" t="n">
        <x:v>22425</x:v>
      </x:c>
      <x:c r="E5577" s="120" t="n">
        <x:v>31858.372605835575</x:v>
      </x:c>
      <x:c r="F5577" s="120" t="n">
        <x:v>29650.398888058706</x:v>
      </x:c>
      <x:c r="G5577" s="120" t="n">
        <x:v>32103.703018921893</x:v>
      </x:c>
      <x:c r="H5577" s="119" t="n">
        <x:v>0.42066321542187624</x:v>
      </x:c>
      <x:c r="I5577" s="119" t="n">
        <x:f>IFERROR(ABS(F5577-D5577)/ABS(D5577),"")</x:f>
        <x:v>0.32220284896582857</x:v>
      </x:c>
      <x:c r="J5577" s="119" t="n">
        <x:f>IFERROR(ABS(G5577-D5577)/ABS(D5577),"")</x:f>
        <x:v>0.43160325613921485</x:v>
      </x:c>
      <x:c r="K5577" s="120" t="n">
        <x:f>E5577-D5577</x:f>
        <x:v>9433.372605835575</x:v>
      </x:c>
      <x:c r="L5577" s="77" t="str">
        <x:v>weighted_hybrid</x:v>
      </x:c>
      <x:c r="M5577" s="77" t="str">
        <x:v>是</x:v>
      </x:c>
      <x:c r="N5577" s="77" t="str">
        <x:v>是</x:v>
      </x:c>
    </x:row>
    <x:row r="5578">
      <x:c r="A5578" s="77" t="str">
        <x:v>6593</x:v>
      </x:c>
      <x:c r="B5578" s="77" t="str">
        <x:v>台灣銘板</x:v>
      </x:c>
      <x:c r="C5578" s="125" t="n">
        <x:v>45809</x:v>
      </x:c>
      <x:c r="D5578" s="120" t="n">
        <x:v>32665</x:v>
      </x:c>
      <x:c r="E5578" s="120" t="n">
        <x:v>24468.395261137688</x:v>
      </x:c>
      <x:c r="F5578" s="120" t="n">
        <x:v>21669.67483739069</x:v>
      </x:c>
      <x:c r="G5578" s="120" t="n">
        <x:v>24779.364197109575</x:v>
      </x:c>
      <x:c r="H5578" s="119" t="n">
        <x:v>0.25092927411181115</x:v>
      </x:c>
      <x:c r="I5578" s="119" t="n">
        <x:f>IFERROR(ABS(F5578-D5578)/ABS(D5578),"")</x:f>
        <x:v>0.3366087605268425</x:v>
      </x:c>
      <x:c r="J5578" s="119" t="n">
        <x:f>IFERROR(ABS(G5578-D5578)/ABS(D5578),"")</x:f>
        <x:v>0.24140933117680774</x:v>
      </x:c>
      <x:c r="K5578" s="120" t="n">
        <x:f>E5578-D5578</x:f>
        <x:v>-8196.604738862312</x:v>
      </x:c>
      <x:c r="L5578" s="77" t="str">
        <x:v>weighted_hybrid</x:v>
      </x:c>
      <x:c r="M5578" s="77" t="str">
        <x:v>是</x:v>
      </x:c>
      <x:c r="N5578" s="77" t="str">
        <x:v>是</x:v>
      </x:c>
    </x:row>
    <x:row r="5579">
      <x:c r="A5579" s="77" t="str">
        <x:v>6593</x:v>
      </x:c>
      <x:c r="B5579" s="77" t="str">
        <x:v>台灣銘板</x:v>
      </x:c>
      <x:c r="C5579" s="125" t="n">
        <x:v>45839</x:v>
      </x:c>
      <x:c r="D5579" s="120" t="n">
        <x:v>26205</x:v>
      </x:c>
      <x:c r="E5579" s="120" t="n">
        <x:v>26884.01998803921</x:v>
      </x:c>
      <x:c r="F5579" s="120" t="n">
        <x:v>26743.42750466055</x:v>
      </x:c>
      <x:c r="G5579" s="120" t="n">
        <x:v>26899.641375081283</x:v>
      </x:c>
      <x:c r="H5579" s="119" t="n">
        <x:v>0.025911848427369214</x:v>
      </x:c>
      <x:c r="I5579" s="119" t="n">
        <x:f>IFERROR(ABS(F5579-D5579)/ABS(D5579),"")</x:f>
        <x:v>0.020546746981894706</x:v>
      </x:c>
      <x:c r="J5579" s="119" t="n">
        <x:f>IFERROR(ABS(G5579-D5579)/ABS(D5579),"")</x:f>
        <x:v>0.02650797081019968</x:v>
      </x:c>
      <x:c r="K5579" s="120" t="n">
        <x:f>E5579-D5579</x:f>
        <x:v>679.0199880392101</x:v>
      </x:c>
      <x:c r="L5579" s="77" t="str">
        <x:v>weighted_hybrid</x:v>
      </x:c>
      <x:c r="M5579" s="77" t="str">
        <x:v>是</x:v>
      </x:c>
      <x:c r="N5579" s="77" t="str">
        <x:v>是</x:v>
      </x:c>
    </x:row>
    <x:row r="5580">
      <x:c r="A5580" s="77" t="str">
        <x:v>6593</x:v>
      </x:c>
      <x:c r="B5580" s="77" t="str">
        <x:v>台灣銘板</x:v>
      </x:c>
      <x:c r="C5580" s="125" t="n">
        <x:v>45870</x:v>
      </x:c>
      <x:c r="D5580" s="120" t="n">
        <x:v>21026</x:v>
      </x:c>
      <x:c r="E5580" s="120" t="n">
        <x:v>29408.741071163833</x:v>
      </x:c>
      <x:c r="F5580" s="120" t="n">
        <x:v>31468.43320115673</x:v>
      </x:c>
      <x:c r="G5580" s="120" t="n">
        <x:v>29179.88639005351</x:v>
      </x:c>
      <x:c r="H5580" s="119" t="n">
        <x:v>0.39868453681935856</x:v>
      </x:c>
      <x:c r="I5580" s="119" t="n">
        <x:f>IFERROR(ABS(F5580-D5580)/ABS(D5580),"")</x:f>
        <x:v>0.49664383150179453</x:v>
      </x:c>
      <x:c r="J5580" s="119" t="n">
        <x:f>IFERROR(ABS(G5580-D5580)/ABS(D5580),"")</x:f>
        <x:v>0.38780017074353235</x:v>
      </x:c>
      <x:c r="K5580" s="120" t="n">
        <x:f>E5580-D5580</x:f>
        <x:v>8382.741071163833</x:v>
      </x:c>
      <x:c r="L5580" s="77" t="str">
        <x:v>weighted_hybrid</x:v>
      </x:c>
      <x:c r="M5580" s="77" t="str">
        <x:v>是</x:v>
      </x:c>
      <x:c r="N5580" s="77" t="str">
        <x:v>是</x:v>
      </x:c>
    </x:row>
    <x:row r="5581">
      <x:c r="A5581" s="77" t="str">
        <x:v>6593</x:v>
      </x:c>
      <x:c r="B5581" s="77" t="str">
        <x:v>台灣銘板</x:v>
      </x:c>
      <x:c r="C5581" s="125" t="n">
        <x:v>45901</x:v>
      </x:c>
      <x:c r="D5581" s="120" t="n">
        <x:v>34876</x:v>
      </x:c>
      <x:c r="E5581" s="120" t="n">
        <x:v>26733.768879303276</x:v>
      </x:c>
      <x:c r="F5581" s="120" t="n">
        <x:v>24144.09417824321</x:v>
      </x:c>
      <x:c r="G5581" s="120" t="n">
        <x:v>27021.510512754394</x:v>
      </x:c>
      <x:c r="H5581" s="119" t="n">
        <x:v>0.2334622984486961</x:v>
      </x:c>
      <x:c r="I5581" s="119" t="n">
        <x:f>IFERROR(ABS(F5581-D5581)/ABS(D5581),"")</x:f>
        <x:v>0.30771607471489826</x:v>
      </x:c>
      <x:c r="J5581" s="119" t="n">
        <x:f>IFERROR(ABS(G5581-D5581)/ABS(D5581),"")</x:f>
        <x:v>0.2252118788635625</x:v>
      </x:c>
      <x:c r="K5581" s="120" t="n">
        <x:f>E5581-D5581</x:f>
        <x:v>-8142.231120696724</x:v>
      </x:c>
      <x:c r="L5581" s="77" t="str">
        <x:v>weighted_hybrid</x:v>
      </x:c>
      <x:c r="M5581" s="77" t="str">
        <x:v>是</x:v>
      </x:c>
      <x:c r="N5581" s="77" t="str">
        <x:v>是</x:v>
      </x:c>
    </x:row>
    <x:row r="5582">
      <x:c r="A5582" s="77" t="str">
        <x:v>6593</x:v>
      </x:c>
      <x:c r="B5582" s="77" t="str">
        <x:v>台灣銘板</x:v>
      </x:c>
      <x:c r="C5582" s="125" t="n">
        <x:v>45931</x:v>
      </x:c>
      <x:c r="D5582" s="120" t="n">
        <x:v>28582</x:v>
      </x:c>
      <x:c r="E5582" s="120" t="n">
        <x:v>32558.93047525282</x:v>
      </x:c>
      <x:c r="F5582" s="120" t="n">
        <x:v>29776.66708084475</x:v>
      </x:c>
      <x:c r="G5582" s="120" t="n">
        <x:v>32868.07085240927</x:v>
      </x:c>
      <x:c r="H5582" s="119" t="n">
        <x:v>0.13914108443260859</x:v>
      </x:c>
      <x:c r="I5582" s="119" t="n">
        <x:f>IFERROR(ABS(F5582-D5582)/ABS(D5582),"")</x:f>
        <x:v>0.0417978826129994</x:v>
      </x:c>
      <x:c r="J5582" s="119" t="n">
        <x:f>IFERROR(ABS(G5582-D5582)/ABS(D5582),"")</x:f>
        <x:v>0.14995699574589846</x:v>
      </x:c>
      <x:c r="K5582" s="120" t="n">
        <x:f>E5582-D5582</x:f>
        <x:v>3976.9304752528187</x:v>
      </x:c>
      <x:c r="L5582" s="77" t="str">
        <x:v>weighted_hybrid</x:v>
      </x:c>
      <x:c r="M5582" s="77" t="str">
        <x:v>是</x:v>
      </x:c>
      <x:c r="N5582" s="77" t="str">
        <x:v>是</x:v>
      </x:c>
    </x:row>
    <x:row r="5583">
      <x:c r="A5583" s="77" t="str">
        <x:v>6593</x:v>
      </x:c>
      <x:c r="B5583" s="77" t="str">
        <x:v>台灣銘板</x:v>
      </x:c>
      <x:c r="C5583" s="125" t="n">
        <x:v>45962</x:v>
      </x:c>
      <x:c r="D5583" s="120" t="n">
        <x:v>31182</x:v>
      </x:c>
      <x:c r="E5583" s="120" t="n">
        <x:v>27635.481595329682</x:v>
      </x:c>
      <x:c r="F5583" s="120" t="n">
        <x:v>26392.588545513303</x:v>
      </x:c>
      <x:c r="G5583" s="120" t="n">
        <x:v>27773.580823087057</x:v>
      </x:c>
      <x:c r="H5583" s="119" t="n">
        <x:v>0.11373607865660695</x:v>
      </x:c>
      <x:c r="I5583" s="119" t="n">
        <x:f>IFERROR(ABS(F5583-D5583)/ABS(D5583),"")</x:f>
        <x:v>0.153595390112459</x:v>
      </x:c>
      <x:c r="J5583" s="119" t="n">
        <x:f>IFERROR(ABS(G5583-D5583)/ABS(D5583),"")</x:f>
        <x:v>0.1093072662726234</x:v>
      </x:c>
      <x:c r="K5583" s="120" t="n">
        <x:f>E5583-D5583</x:f>
        <x:v>-3546.518404670318</x:v>
      </x:c>
      <x:c r="L5583" s="77" t="str">
        <x:v>weighted_hybrid</x:v>
      </x:c>
      <x:c r="M5583" s="77" t="str">
        <x:v>是</x:v>
      </x:c>
      <x:c r="N5583" s="77" t="str">
        <x:v>是</x:v>
      </x:c>
    </x:row>
    <x:row r="5584">
      <x:c r="A5584" s="77" t="str">
        <x:v>6593</x:v>
      </x:c>
      <x:c r="B5584" s="77" t="str">
        <x:v>台灣銘板</x:v>
      </x:c>
      <x:c r="C5584" s="125" t="n">
        <x:v>45992</x:v>
      </x:c>
      <x:c r="D5584" s="120" t="n">
        <x:v>38414</x:v>
      </x:c>
      <x:c r="E5584" s="120" t="n">
        <x:v>30556.053303742614</x:v>
      </x:c>
      <x:c r="F5584" s="120" t="n">
        <x:v>30242.908230013243</x:v>
      </x:c>
      <x:c r="G5584" s="120" t="n">
        <x:v>30590.847200823657</x:v>
      </x:c>
      <x:c r="H5584" s="119" t="n">
        <x:v>0.20455944958237585</x:v>
      </x:c>
      <x:c r="I5584" s="119" t="n">
        <x:f>IFERROR(ABS(F5584-D5584)/ABS(D5584),"")</x:f>
        <x:v>0.21271129718297382</x:v>
      </x:c>
      <x:c r="J5584" s="119" t="n">
        <x:f>IFERROR(ABS(G5584-D5584)/ABS(D5584),"")</x:f>
        <x:v>0.20365368873786494</x:v>
      </x:c>
      <x:c r="K5584" s="120" t="n">
        <x:f>E5584-D5584</x:f>
        <x:v>-7857.946696257386</x:v>
      </x:c>
      <x:c r="L5584" s="77" t="str">
        <x:v>weighted_hybrid</x:v>
      </x:c>
      <x:c r="M5584" s="77" t="str">
        <x:v>是</x:v>
      </x:c>
      <x:c r="N5584" s="77" t="str">
        <x:v>是</x:v>
      </x:c>
    </x:row>
    <x:row r="5585">
      <x:c r="A5585" s="77" t="str">
        <x:v>6596</x:v>
      </x:c>
      <x:c r="B5585" s="77" t="str">
        <x:v>寬宏藝術</x:v>
      </x:c>
      <x:c r="C5585" s="125" t="n">
        <x:v>45658</x:v>
      </x:c>
      <x:c r="D5585" s="120" t="n">
        <x:v>214015</x:v>
      </x:c>
      <x:c r="E5585" s="120" t="n">
        <x:v>76722.71878210736</x:v>
      </x:c>
      <x:c r="F5585" s="120" t="n">
        <x:v>90780.81637557056</x:v>
      </x:c>
      <x:c r="G5585" s="120" t="n">
        <x:v>75160.70793838923</x:v>
      </x:c>
      <x:c r="H5585" s="119" t="n">
        <x:v>0.6415077504749324</x:v>
      </x:c>
      <x:c r="I5585" s="119" t="n">
        <x:f>IFERROR(ABS(F5585-D5585)/ABS(D5585),"")</x:f>
        <x:v>0.575820309905518</x:v>
      </x:c>
      <x:c r="J5585" s="119" t="n">
        <x:f>IFERROR(ABS(G5585-D5585)/ABS(D5585),"")</x:f>
        <x:v>0.648806354982645</x:v>
      </x:c>
      <x:c r="K5585" s="120" t="n">
        <x:f>E5585-D5585</x:f>
        <x:v>-137292.28121789265</x:v>
      </x:c>
      <x:c r="L5585" s="77" t="str">
        <x:v>weighted_hybrid</x:v>
      </x:c>
      <x:c r="M5585" s="77" t="str">
        <x:v>是</x:v>
      </x:c>
      <x:c r="N5585" s="77" t="str">
        <x:v>是</x:v>
      </x:c>
    </x:row>
    <x:row r="5586">
      <x:c r="A5586" s="77" t="str">
        <x:v>6596</x:v>
      </x:c>
      <x:c r="B5586" s="77" t="str">
        <x:v>寬宏藝術</x:v>
      </x:c>
      <x:c r="C5586" s="125" t="n">
        <x:v>45689</x:v>
      </x:c>
      <x:c r="D5586" s="120" t="n">
        <x:v>155380</x:v>
      </x:c>
      <x:c r="E5586" s="120" t="n">
        <x:v>400611.84683050273</x:v>
      </x:c>
      <x:c r="F5586" s="120" t="n">
        <x:v>377977.77618973673</x:v>
      </x:c>
      <x:c r="G5586" s="120" t="n">
        <x:v>403126.7435683656</x:v>
      </x:c>
      <x:c r="H5586" s="119" t="n">
        <x:v>1.5782716361854983</x:v>
      </x:c>
      <x:c r="I5586" s="119" t="n">
        <x:f>IFERROR(ABS(F5586-D5586)/ABS(D5586),"")</x:f>
        <x:v>1.4326024983249885</x:v>
      </x:c>
      <x:c r="J5586" s="119" t="n">
        <x:f>IFERROR(ABS(G5586-D5586)/ABS(D5586),"")</x:f>
        <x:v>1.5944570959477768</x:v>
      </x:c>
      <x:c r="K5586" s="120" t="n">
        <x:f>E5586-D5586</x:f>
        <x:v>245231.84683050273</x:v>
      </x:c>
      <x:c r="L5586" s="77" t="str">
        <x:v>weighted_hybrid</x:v>
      </x:c>
      <x:c r="M5586" s="77" t="str">
        <x:v>是</x:v>
      </x:c>
      <x:c r="N5586" s="77" t="str">
        <x:v>是</x:v>
      </x:c>
    </x:row>
    <x:row r="5587">
      <x:c r="A5587" s="77" t="str">
        <x:v>6596</x:v>
      </x:c>
      <x:c r="B5587" s="77" t="str">
        <x:v>寬宏藝術</x:v>
      </x:c>
      <x:c r="C5587" s="125" t="n">
        <x:v>45717</x:v>
      </x:c>
      <x:c r="D5587" s="120" t="n">
        <x:v>93888</x:v>
      </x:c>
      <x:c r="E5587" s="120" t="n">
        <x:v>119296.83778134349</x:v>
      </x:c>
      <x:c r="F5587" s="120" t="n">
        <x:v>62397.11957382074</x:v>
      </x:c>
      <x:c r="G5587" s="120" t="n">
        <x:v>125619.02869329046</x:v>
      </x:c>
      <x:c r="H5587" s="119" t="n">
        <x:v>0.2706292367644799</x:v>
      </x:c>
      <x:c r="I5587" s="119" t="n">
        <x:f>IFERROR(ABS(F5587-D5587)/ABS(D5587),"")</x:f>
        <x:v>0.3354090024942406</x:v>
      </x:c>
      <x:c r="J5587" s="119" t="n">
        <x:f>IFERROR(ABS(G5587-D5587)/ABS(D5587),"")</x:f>
        <x:v>0.33796681890433766</x:v>
      </x:c>
      <x:c r="K5587" s="120" t="n">
        <x:f>E5587-D5587</x:f>
        <x:v>25408.837781343493</x:v>
      </x:c>
      <x:c r="L5587" s="77" t="str">
        <x:v>weighted_hybrid</x:v>
      </x:c>
      <x:c r="M5587" s="77" t="str">
        <x:v>是</x:v>
      </x:c>
      <x:c r="N5587" s="77" t="str">
        <x:v>是</x:v>
      </x:c>
    </x:row>
    <x:row r="5588">
      <x:c r="A5588" s="77" t="str">
        <x:v>6596</x:v>
      </x:c>
      <x:c r="B5588" s="77" t="str">
        <x:v>寬宏藝術</x:v>
      </x:c>
      <x:c r="C5588" s="125" t="n">
        <x:v>45748</x:v>
      </x:c>
      <x:c r="D5588" s="120" t="n">
        <x:v>15012</x:v>
      </x:c>
      <x:c r="E5588" s="120" t="n">
        <x:v>57087.257476869636</x:v>
      </x:c>
      <x:c r="F5588" s="120" t="n">
        <x:v>69362.45681401396</x:v>
      </x:c>
      <x:c r="G5588" s="120" t="n">
        <x:v>55723.34643940915</x:v>
      </x:c>
      <x:c r="H5588" s="119" t="n">
        <x:v>2.802774945168508</x:v>
      </x:c>
      <x:c r="I5588" s="119" t="n">
        <x:f>IFERROR(ABS(F5588-D5588)/ABS(D5588),"")</x:f>
        <x:v>3.620467413669995</x:v>
      </x:c>
      <x:c r="J5588" s="119" t="n">
        <x:f>IFERROR(ABS(G5588-D5588)/ABS(D5588),"")</x:f>
        <x:v>2.7119202264461197</x:v>
      </x:c>
      <x:c r="K5588" s="120" t="n">
        <x:f>E5588-D5588</x:f>
        <x:v>42075.257476869636</x:v>
      </x:c>
      <x:c r="L5588" s="77" t="str">
        <x:v>weighted_hybrid</x:v>
      </x:c>
      <x:c r="M5588" s="77" t="str">
        <x:v>是</x:v>
      </x:c>
      <x:c r="N5588" s="77" t="str">
        <x:v>是</x:v>
      </x:c>
    </x:row>
    <x:row r="5589">
      <x:c r="A5589" s="77" t="str">
        <x:v>6596</x:v>
      </x:c>
      <x:c r="B5589" s="77" t="str">
        <x:v>寬宏藝術</x:v>
      </x:c>
      <x:c r="C5589" s="125" t="n">
        <x:v>45778</x:v>
      </x:c>
      <x:c r="D5589" s="120" t="n">
        <x:v>136350</x:v>
      </x:c>
      <x:c r="E5589" s="120" t="n">
        <x:v>28649.700571378737</x:v>
      </x:c>
      <x:c r="F5589" s="120" t="n">
        <x:v>41360.89928292256</x:v>
      </x:c>
      <x:c r="G5589" s="120" t="n">
        <x:v>27237.34515898498</x:v>
      </x:c>
      <x:c r="H5589" s="119" t="n">
        <x:v>0.7898811839282821</x:v>
      </x:c>
      <x:c r="I5589" s="119" t="n">
        <x:f>IFERROR(ABS(F5589-D5589)/ABS(D5589),"")</x:f>
        <x:v>0.6966564042323244</x:v>
      </x:c>
      <x:c r="J5589" s="119" t="n">
        <x:f>IFERROR(ABS(G5589-D5589)/ABS(D5589),"")</x:f>
        <x:v>0.8002394927833886</x:v>
      </x:c>
      <x:c r="K5589" s="120" t="n">
        <x:f>E5589-D5589</x:f>
        <x:v>-107700.29942862126</x:v>
      </x:c>
      <x:c r="L5589" s="77" t="str">
        <x:v>weighted_hybrid</x:v>
      </x:c>
      <x:c r="M5589" s="77" t="str">
        <x:v>是</x:v>
      </x:c>
      <x:c r="N5589" s="77" t="str">
        <x:v>是</x:v>
      </x:c>
    </x:row>
    <x:row r="5590">
      <x:c r="A5590" s="77" t="str">
        <x:v>6596</x:v>
      </x:c>
      <x:c r="B5590" s="77" t="str">
        <x:v>寬宏藝術</x:v>
      </x:c>
      <x:c r="C5590" s="125" t="n">
        <x:v>45809</x:v>
      </x:c>
      <x:c r="D5590" s="120" t="n">
        <x:v>236190</x:v>
      </x:c>
      <x:c r="E5590" s="120" t="n">
        <x:v>114198.76812130117</x:v>
      </x:c>
      <x:c r="F5590" s="120" t="n">
        <x:v>63205.136185780095</x:v>
      </x:c>
      <x:c r="G5590" s="120" t="n">
        <x:v>119864.72722524795</x:v>
      </x:c>
      <x:c r="H5590" s="119" t="n">
        <x:v>0.5164961762932335</x:v>
      </x:c>
      <x:c r="I5590" s="119" t="n">
        <x:f>IFERROR(ABS(F5590-D5590)/ABS(D5590),"")</x:f>
        <x:v>0.7323970693688128</x:v>
      </x:c>
      <x:c r="J5590" s="119" t="n">
        <x:f>IFERROR(ABS(G5590-D5590)/ABS(D5590),"")</x:f>
        <x:v>0.4925071881737248</x:v>
      </x:c>
      <x:c r="K5590" s="120" t="n">
        <x:f>E5590-D5590</x:f>
        <x:v>-121991.23187869883</x:v>
      </x:c>
      <x:c r="L5590" s="77" t="str">
        <x:v>weighted_hybrid</x:v>
      </x:c>
      <x:c r="M5590" s="77" t="str">
        <x:v>是</x:v>
      </x:c>
      <x:c r="N5590" s="77" t="str">
        <x:v>是</x:v>
      </x:c>
    </x:row>
    <x:row r="5591">
      <x:c r="A5591" s="77" t="str">
        <x:v>6596</x:v>
      </x:c>
      <x:c r="B5591" s="77" t="str">
        <x:v>寬宏藝術</x:v>
      </x:c>
      <x:c r="C5591" s="125" t="n">
        <x:v>45839</x:v>
      </x:c>
      <x:c r="D5591" s="120" t="n">
        <x:v>735036</x:v>
      </x:c>
      <x:c r="E5591" s="120" t="n">
        <x:v>200907.94691960482</x:v>
      </x:c>
      <x:c r="F5591" s="120" t="n">
        <x:v>257852.97114692343</x:v>
      </x:c>
      <x:c r="G5591" s="120" t="n">
        <x:v>194580.72200545832</x:v>
      </x:c>
      <x:c r="H5591" s="119" t="n">
        <x:v>0.7266692421601054</x:v>
      </x:c>
      <x:c r="I5591" s="119" t="n">
        <x:f>IFERROR(ABS(F5591-D5591)/ABS(D5591),"")</x:f>
        <x:v>0.6491968132895213</x:v>
      </x:c>
      <x:c r="J5591" s="119" t="n">
        <x:f>IFERROR(ABS(G5591-D5591)/ABS(D5591),"")</x:f>
        <x:v>0.7352772898123925</x:v>
      </x:c>
      <x:c r="K5591" s="120" t="n">
        <x:f>E5591-D5591</x:f>
        <x:v>-534128.0530803952</x:v>
      </x:c>
      <x:c r="L5591" s="77" t="str">
        <x:v>weighted_hybrid</x:v>
      </x:c>
      <x:c r="M5591" s="77" t="str">
        <x:v>是</x:v>
      </x:c>
      <x:c r="N5591" s="77" t="str">
        <x:v>是</x:v>
      </x:c>
    </x:row>
    <x:row r="5592">
      <x:c r="A5592" s="77" t="str">
        <x:v>6596</x:v>
      </x:c>
      <x:c r="B5592" s="77" t="str">
        <x:v>寬宏藝術</x:v>
      </x:c>
      <x:c r="C5592" s="125" t="n">
        <x:v>45870</x:v>
      </x:c>
      <x:c r="D5592" s="120" t="n">
        <x:v>873452</x:v>
      </x:c>
      <x:c r="E5592" s="120" t="n">
        <x:v>362338.4822701877</x:v>
      </x:c>
      <x:c r="F5592" s="120" t="n">
        <x:v>451102.15682492935</x:v>
      </x:c>
      <x:c r="G5592" s="120" t="n">
        <x:v>352475.85176410526</x:v>
      </x:c>
      <x:c r="H5592" s="119" t="n">
        <x:v>0.5851649749841003</x:v>
      </x:c>
      <x:c r="I5592" s="119" t="n">
        <x:f>IFERROR(ABS(F5592-D5592)/ABS(D5592),"")</x:f>
        <x:v>0.48354098814253177</x:v>
      </x:c>
      <x:c r="J5592" s="119" t="n">
        <x:f>IFERROR(ABS(G5592-D5592)/ABS(D5592),"")</x:f>
        <x:v>0.5964565290776078</x:v>
      </x:c>
      <x:c r="K5592" s="120" t="n">
        <x:f>E5592-D5592</x:f>
        <x:v>-511113.5177298123</x:v>
      </x:c>
      <x:c r="L5592" s="77" t="str">
        <x:v>weighted_hybrid</x:v>
      </x:c>
      <x:c r="M5592" s="77" t="str">
        <x:v>是</x:v>
      </x:c>
      <x:c r="N5592" s="77" t="str">
        <x:v>是</x:v>
      </x:c>
    </x:row>
    <x:row r="5593">
      <x:c r="A5593" s="77" t="str">
        <x:v>6596</x:v>
      </x:c>
      <x:c r="B5593" s="77" t="str">
        <x:v>寬宏藝術</x:v>
      </x:c>
      <x:c r="C5593" s="125" t="n">
        <x:v>45901</x:v>
      </x:c>
      <x:c r="D5593" s="120" t="n">
        <x:v>254482</x:v>
      </x:c>
      <x:c r="E5593" s="120" t="n">
        <x:v>494331.00881806575</x:v>
      </x:c>
      <x:c r="F5593" s="120" t="n">
        <x:v>331495.7818249193</x:v>
      </x:c>
      <x:c r="G5593" s="120" t="n">
        <x:v>512423.81181730423</x:v>
      </x:c>
      <x:c r="H5593" s="119" t="n">
        <x:v>0.9424989147290015</x:v>
      </x:c>
      <x:c r="I5593" s="119" t="n">
        <x:f>IFERROR(ABS(F5593-D5593)/ABS(D5593),"")</x:f>
        <x:v>0.3026295841156517</x:v>
      </x:c>
      <x:c r="J5593" s="119" t="n">
        <x:f>IFERROR(ABS(G5593-D5593)/ABS(D5593),"")</x:f>
        <x:v>1.0135955070193736</x:v>
      </x:c>
      <x:c r="K5593" s="120" t="n">
        <x:f>E5593-D5593</x:f>
        <x:v>239849.00881806575</x:v>
      </x:c>
      <x:c r="L5593" s="77" t="str">
        <x:v>weighted_hybrid</x:v>
      </x:c>
      <x:c r="M5593" s="77" t="str">
        <x:v>是</x:v>
      </x:c>
      <x:c r="N5593" s="77" t="str">
        <x:v>是</x:v>
      </x:c>
    </x:row>
    <x:row r="5594">
      <x:c r="A5594" s="77" t="str">
        <x:v>6596</x:v>
      </x:c>
      <x:c r="B5594" s="77" t="str">
        <x:v>寬宏藝術</x:v>
      </x:c>
      <x:c r="C5594" s="125" t="n">
        <x:v>45931</x:v>
      </x:c>
      <x:c r="D5594" s="120" t="n">
        <x:v>70699</x:v>
      </x:c>
      <x:c r="E5594" s="120" t="n">
        <x:v>212729.85226642352</x:v>
      </x:c>
      <x:c r="F5594" s="120" t="n">
        <x:v>201098.89234715604</x:v>
      </x:c>
      <x:c r="G5594" s="120" t="n">
        <x:v>214022.18114634213</x:v>
      </x:c>
      <x:c r="H5594" s="119" t="n">
        <x:v>2.008951360930473</x:v>
      </x:c>
      <x:c r="I5594" s="119" t="n">
        <x:f>IFERROR(ABS(F5594-D5594)/ABS(D5594),"")</x:f>
        <x:v>1.8444375782847853</x:v>
      </x:c>
      <x:c r="J5594" s="119" t="n">
        <x:f>IFERROR(ABS(G5594-D5594)/ABS(D5594),"")</x:f>
        <x:v>2.0272306701133274</x:v>
      </x:c>
      <x:c r="K5594" s="120" t="n">
        <x:f>E5594-D5594</x:f>
        <x:v>142030.85226642352</x:v>
      </x:c>
      <x:c r="L5594" s="77" t="str">
        <x:v>weighted_hybrid</x:v>
      </x:c>
      <x:c r="M5594" s="77" t="str">
        <x:v>是</x:v>
      </x:c>
      <x:c r="N5594" s="77" t="str">
        <x:v>是</x:v>
      </x:c>
    </x:row>
    <x:row r="5595">
      <x:c r="A5595" s="77" t="str">
        <x:v>6596</x:v>
      </x:c>
      <x:c r="B5595" s="77" t="str">
        <x:v>寬宏藝術</x:v>
      </x:c>
      <x:c r="C5595" s="125" t="n">
        <x:v>45962</x:v>
      </x:c>
      <x:c r="D5595" s="120" t="n">
        <x:v>196125</x:v>
      </x:c>
      <x:c r="E5595" s="120" t="n">
        <x:v>116631.69453600394</x:v>
      </x:c>
      <x:c r="F5595" s="120" t="n">
        <x:v>150049.18698588133</x:v>
      </x:c>
      <x:c r="G5595" s="120" t="n">
        <x:v>112918.63981935088</x:v>
      </x:c>
      <x:c r="H5595" s="119" t="n">
        <x:v>0.40531959446269494</x:v>
      </x:c>
      <x:c r="I5595" s="119" t="n">
        <x:f>IFERROR(ABS(F5595-D5595)/ABS(D5595),"")</x:f>
        <x:v>0.23493085029506014</x:v>
      </x:c>
      <x:c r="J5595" s="119" t="n">
        <x:f>IFERROR(ABS(G5595-D5595)/ABS(D5595),"")</x:f>
        <x:v>0.4242516771479879</x:v>
      </x:c>
      <x:c r="K5595" s="120" t="n">
        <x:f>E5595-D5595</x:f>
        <x:v>-79493.30546399606</x:v>
      </x:c>
      <x:c r="L5595" s="77" t="str">
        <x:v>weighted_hybrid</x:v>
      </x:c>
      <x:c r="M5595" s="77" t="str">
        <x:v>是</x:v>
      </x:c>
      <x:c r="N5595" s="77" t="str">
        <x:v>是</x:v>
      </x:c>
    </x:row>
    <x:row r="5596">
      <x:c r="A5596" s="77" t="str">
        <x:v>6596</x:v>
      </x:c>
      <x:c r="B5596" s="77" t="str">
        <x:v>寬宏藝術</x:v>
      </x:c>
      <x:c r="C5596" s="125" t="n">
        <x:v>45992</x:v>
      </x:c>
      <x:c r="D5596" s="120" t="n">
        <x:v>108750</x:v>
      </x:c>
      <x:c r="E5596" s="120" t="n">
        <x:v>242463.80239365477</x:v>
      </x:c>
      <x:c r="F5596" s="120" t="n">
        <x:v>359450.1412633276</x:v>
      </x:c>
      <x:c r="G5596" s="120" t="n">
        <x:v>229465.32029702445</x:v>
      </x:c>
      <x:c r="H5596" s="119" t="n">
        <x:v>1.2295522059186645</x:v>
      </x:c>
      <x:c r="I5596" s="119" t="n">
        <x:f>IFERROR(ABS(F5596-D5596)/ABS(D5596),"")</x:f>
        <x:v>2.3052886552949667</x:v>
      </x:c>
      <x:c r="J5596" s="119" t="n">
        <x:f>IFERROR(ABS(G5596-D5596)/ABS(D5596),"")</x:f>
        <x:v>1.110025933765742</x:v>
      </x:c>
      <x:c r="K5596" s="120" t="n">
        <x:f>E5596-D5596</x:f>
        <x:v>133713.80239365477</x:v>
      </x:c>
      <x:c r="L5596" s="77" t="str">
        <x:v>weighted_hybrid</x:v>
      </x:c>
      <x:c r="M5596" s="77" t="str">
        <x:v>是</x:v>
      </x:c>
      <x:c r="N5596" s="77" t="str">
        <x:v>是</x:v>
      </x:c>
    </x:row>
    <x:row r="5597">
      <x:c r="A5597" s="77" t="str">
        <x:v>6598</x:v>
      </x:c>
      <x:c r="B5597" s="77" t="str">
        <x:v>ABC-KY</x:v>
      </x:c>
      <x:c r="C5597" s="125" t="n">
        <x:v>45658</x:v>
      </x:c>
      <x:c r="D5597" s="120" t="n">
        <x:v>42054</x:v>
      </x:c>
      <x:c r="E5597" s="120" t="n">
        <x:v>24366.560081321983</x:v>
      </x:c>
      <x:c r="F5597" s="120" t="n">
        <x:v>26702.48010495619</x:v>
      </x:c>
      <x:c r="G5597" s="120" t="n">
        <x:v>24107.013412029293</x:v>
      </x:c>
      <x:c r="H5597" s="119" t="n">
        <x:v>0.4205887648898563</x:v>
      </x:c>
      <x:c r="I5597" s="119" t="n">
        <x:f>IFERROR(ABS(F5597-D5597)/ABS(D5597),"")</x:f>
        <x:v>0.36504303740533145</x:v>
      </x:c>
      <x:c r="J5597" s="119" t="n">
        <x:f>IFERROR(ABS(G5597-D5597)/ABS(D5597),"")</x:f>
        <x:v>0.42676051238813684</x:v>
      </x:c>
      <x:c r="K5597" s="120" t="n">
        <x:f>E5597-D5597</x:f>
        <x:v>-17687.439918678017</x:v>
      </x:c>
      <x:c r="L5597" s="77" t="str">
        <x:v>weighted_hybrid</x:v>
      </x:c>
      <x:c r="M5597" s="77" t="str">
        <x:v>是</x:v>
      </x:c>
      <x:c r="N5597" s="77" t="str">
        <x:v>是</x:v>
      </x:c>
    </x:row>
    <x:row r="5598">
      <x:c r="A5598" s="77" t="str">
        <x:v>6598</x:v>
      </x:c>
      <x:c r="B5598" s="77" t="str">
        <x:v>ABC-KY</x:v>
      </x:c>
      <x:c r="C5598" s="125" t="n">
        <x:v>45689</x:v>
      </x:c>
      <x:c r="D5598" s="120" t="n">
        <x:v>39657</x:v>
      </x:c>
      <x:c r="E5598" s="120" t="n">
        <x:v>24224.65567131666</x:v>
      </x:c>
      <x:c r="F5598" s="120" t="n">
        <x:v>21311.41527832266</x:v>
      </x:c>
      <x:c r="G5598" s="120" t="n">
        <x:v>24548.34904831599</x:v>
      </x:c>
      <x:c r="H5598" s="119" t="n">
        <x:v>0.3891455311466661</x:v>
      </x:c>
      <x:c r="I5598" s="119" t="n">
        <x:f>IFERROR(ABS(F5598-D5598)/ABS(D5598),"")</x:f>
        <x:v>0.4626064685094016</x:v>
      </x:c>
      <x:c r="J5598" s="119" t="n">
        <x:f>IFERROR(ABS(G5598-D5598)/ABS(D5598),"")</x:f>
        <x:v>0.38098320477302894</x:v>
      </x:c>
      <x:c r="K5598" s="120" t="n">
        <x:f>E5598-D5598</x:f>
        <x:v>-15432.344328683339</x:v>
      </x:c>
      <x:c r="L5598" s="77" t="str">
        <x:v>weighted_hybrid</x:v>
      </x:c>
      <x:c r="M5598" s="77" t="str">
        <x:v>是</x:v>
      </x:c>
      <x:c r="N5598" s="77" t="str">
        <x:v>是</x:v>
      </x:c>
    </x:row>
    <x:row r="5599">
      <x:c r="A5599" s="77" t="str">
        <x:v>6598</x:v>
      </x:c>
      <x:c r="B5599" s="77" t="str">
        <x:v>ABC-KY</x:v>
      </x:c>
      <x:c r="C5599" s="125" t="n">
        <x:v>45717</x:v>
      </x:c>
      <x:c r="D5599" s="120" t="n">
        <x:v>38263</x:v>
      </x:c>
      <x:c r="E5599" s="120" t="n">
        <x:v>29044.46543990298</x:v>
      </x:c>
      <x:c r="F5599" s="120" t="n">
        <x:v>33775.655944734724</x:v>
      </x:c>
      <x:c r="G5599" s="120" t="n">
        <x:v>28518.777606032785</x:v>
      </x:c>
      <x:c r="H5599" s="119" t="n">
        <x:v>0.2409255562840609</x:v>
      </x:c>
      <x:c r="I5599" s="119" t="n">
        <x:f>IFERROR(ABS(F5599-D5599)/ABS(D5599),"")</x:f>
        <x:v>0.11727632583083594</x:v>
      </x:c>
      <x:c r="J5599" s="119" t="n">
        <x:f>IFERROR(ABS(G5599-D5599)/ABS(D5599),"")</x:f>
        <x:v>0.2546643596677525</x:v>
      </x:c>
      <x:c r="K5599" s="120" t="n">
        <x:f>E5599-D5599</x:f>
        <x:v>-9218.534560097021</x:v>
      </x:c>
      <x:c r="L5599" s="77" t="str">
        <x:v>weighted_hybrid</x:v>
      </x:c>
      <x:c r="M5599" s="77" t="str">
        <x:v>是</x:v>
      </x:c>
      <x:c r="N5599" s="77" t="str">
        <x:v>是</x:v>
      </x:c>
    </x:row>
    <x:row r="5600">
      <x:c r="A5600" s="77" t="str">
        <x:v>6598</x:v>
      </x:c>
      <x:c r="B5600" s="77" t="str">
        <x:v>ABC-KY</x:v>
      </x:c>
      <x:c r="C5600" s="125" t="n">
        <x:v>45748</x:v>
      </x:c>
      <x:c r="D5600" s="120" t="n">
        <x:v>42994</x:v>
      </x:c>
      <x:c r="E5600" s="120" t="n">
        <x:v>46575.30283374764</x:v>
      </x:c>
      <x:c r="F5600" s="120" t="n">
        <x:v>34765.2570624516</x:v>
      </x:c>
      <x:c r="G5600" s="120" t="n">
        <x:v>47887.53014166942</x:v>
      </x:c>
      <x:c r="H5600" s="119" t="n">
        <x:v>0.08329773535255251</x:v>
      </x:c>
      <x:c r="I5600" s="119" t="n">
        <x:f>IFERROR(ABS(F5600-D5600)/ABS(D5600),"")</x:f>
        <x:v>0.19139282080170253</x:v>
      </x:c>
      <x:c r="J5600" s="119" t="n">
        <x:f>IFERROR(ABS(G5600-D5600)/ABS(D5600),"")</x:f>
        <x:v>0.11381890825858074</x:v>
      </x:c>
      <x:c r="K5600" s="120" t="n">
        <x:f>E5600-D5600</x:f>
        <x:v>3581.3028337476426</x:v>
      </x:c>
      <x:c r="L5600" s="77" t="str">
        <x:v>weighted_hybrid</x:v>
      </x:c>
      <x:c r="M5600" s="77" t="str">
        <x:v>是</x:v>
      </x:c>
      <x:c r="N5600" s="77" t="str">
        <x:v>是</x:v>
      </x:c>
    </x:row>
    <x:row r="5601">
      <x:c r="A5601" s="77" t="str">
        <x:v>6598</x:v>
      </x:c>
      <x:c r="B5601" s="77" t="str">
        <x:v>ABC-KY</x:v>
      </x:c>
      <x:c r="C5601" s="125" t="n">
        <x:v>45778</x:v>
      </x:c>
      <x:c r="D5601" s="120" t="n">
        <x:v>25674</x:v>
      </x:c>
      <x:c r="E5601" s="120" t="n">
        <x:v>46802.91021929525</x:v>
      </x:c>
      <x:c r="F5601" s="120" t="n">
        <x:v>32849.3171064664</x:v>
      </x:c>
      <x:c r="G5601" s="120" t="n">
        <x:v>48353.309454054004</x:v>
      </x:c>
      <x:c r="H5601" s="119" t="n">
        <x:v>0.8229691602124816</x:v>
      </x:c>
      <x:c r="I5601" s="119" t="n">
        <x:f>IFERROR(ABS(F5601-D5601)/ABS(D5601),"")</x:f>
        <x:v>0.2794779584975617</x:v>
      </x:c>
      <x:c r="J5601" s="119" t="n">
        <x:f>IFERROR(ABS(G5601-D5601)/ABS(D5601),"")</x:f>
        <x:v>0.883357071514139</x:v>
      </x:c>
      <x:c r="K5601" s="120" t="n">
        <x:f>E5601-D5601</x:f>
        <x:v>21128.91021929525</x:v>
      </x:c>
      <x:c r="L5601" s="77" t="str">
        <x:v>weighted_hybrid</x:v>
      </x:c>
      <x:c r="M5601" s="77" t="str">
        <x:v>是</x:v>
      </x:c>
      <x:c r="N5601" s="77" t="str">
        <x:v>是</x:v>
      </x:c>
    </x:row>
    <x:row r="5602">
      <x:c r="A5602" s="77" t="str">
        <x:v>6598</x:v>
      </x:c>
      <x:c r="B5602" s="77" t="str">
        <x:v>ABC-KY</x:v>
      </x:c>
      <x:c r="C5602" s="125" t="n">
        <x:v>45809</x:v>
      </x:c>
      <x:c r="D5602" s="120" t="n">
        <x:v>48440</x:v>
      </x:c>
      <x:c r="E5602" s="120" t="n">
        <x:v>34285.8544388531</x:v>
      </x:c>
      <x:c r="F5602" s="120" t="n">
        <x:v>33388.556873072244</x:v>
      </x:c>
      <x:c r="G5602" s="120" t="n">
        <x:v>34385.554168384304</x:v>
      </x:c>
      <x:c r="H5602" s="119" t="n">
        <x:v>0.2921995367701672</x:v>
      </x:c>
      <x:c r="I5602" s="119" t="n">
        <x:f>IFERROR(ABS(F5602-D5602)/ABS(D5602),"")</x:f>
        <x:v>0.3107234336690288</x:v>
      </x:c>
      <x:c r="J5602" s="119" t="n">
        <x:f>IFERROR(ABS(G5602-D5602)/ABS(D5602),"")</x:f>
        <x:v>0.2901413260036271</x:v>
      </x:c>
      <x:c r="K5602" s="120" t="n">
        <x:f>E5602-D5602</x:f>
        <x:v>-14154.1455611469</x:v>
      </x:c>
      <x:c r="L5602" s="77" t="str">
        <x:v>weighted_hybrid</x:v>
      </x:c>
      <x:c r="M5602" s="77" t="str">
        <x:v>是</x:v>
      </x:c>
      <x:c r="N5602" s="77" t="str">
        <x:v>是</x:v>
      </x:c>
    </x:row>
    <x:row r="5603">
      <x:c r="A5603" s="77" t="str">
        <x:v>6598</x:v>
      </x:c>
      <x:c r="B5603" s="77" t="str">
        <x:v>ABC-KY</x:v>
      </x:c>
      <x:c r="C5603" s="125" t="n">
        <x:v>45839</x:v>
      </x:c>
      <x:c r="D5603" s="120" t="n">
        <x:v>41519</x:v>
      </x:c>
      <x:c r="E5603" s="120" t="n">
        <x:v>48915.073594501184</x:v>
      </x:c>
      <x:c r="F5603" s="120" t="n">
        <x:v>45304.98150468557</x:v>
      </x:c>
      <x:c r="G5603" s="120" t="n">
        <x:v>49316.19493781403</x:v>
      </x:c>
      <x:c r="H5603" s="119" t="n">
        <x:v>0.17813708409405776</x:v>
      </x:c>
      <x:c r="I5603" s="119" t="n">
        <x:f>IFERROR(ABS(F5603-D5603)/ABS(D5603),"")</x:f>
        <x:v>0.09118672185470683</x:v>
      </x:c>
      <x:c r="J5603" s="119" t="n">
        <x:f>IFERROR(ABS(G5603-D5603)/ABS(D5603),"")</x:f>
        <x:v>0.18779823545398558</x:v>
      </x:c>
      <x:c r="K5603" s="120" t="n">
        <x:f>E5603-D5603</x:f>
        <x:v>7396.073594501184</x:v>
      </x:c>
      <x:c r="L5603" s="77" t="str">
        <x:v>weighted_hybrid</x:v>
      </x:c>
      <x:c r="M5603" s="77" t="str">
        <x:v>是</x:v>
      </x:c>
      <x:c r="N5603" s="77" t="str">
        <x:v>是</x:v>
      </x:c>
    </x:row>
    <x:row r="5604">
      <x:c r="A5604" s="77" t="str">
        <x:v>6598</x:v>
      </x:c>
      <x:c r="B5604" s="77" t="str">
        <x:v>ABC-KY</x:v>
      </x:c>
      <x:c r="C5604" s="125" t="n">
        <x:v>45870</x:v>
      </x:c>
      <x:c r="D5604" s="120" t="n">
        <x:v>37160</x:v>
      </x:c>
      <x:c r="E5604" s="120" t="n">
        <x:v>27368.907180621107</x:v>
      </x:c>
      <x:c r="F5604" s="120" t="n">
        <x:v>33575.305629179544</x:v>
      </x:c>
      <x:c r="G5604" s="120" t="n">
        <x:v>26679.3073530035</x:v>
      </x:c>
      <x:c r="H5604" s="119" t="n">
        <x:v>0.26348473679706386</x:v>
      </x:c>
      <x:c r="I5604" s="119" t="n">
        <x:f>IFERROR(ABS(F5604-D5604)/ABS(D5604),"")</x:f>
        <x:v>0.09646647930087342</x:v>
      </x:c>
      <x:c r="J5604" s="119" t="n">
        <x:f>IFERROR(ABS(G5604-D5604)/ABS(D5604),"")</x:f>
        <x:v>0.28204232096330734</x:v>
      </x:c>
      <x:c r="K5604" s="120" t="n">
        <x:f>E5604-D5604</x:f>
        <x:v>-9791.092819378893</x:v>
      </x:c>
      <x:c r="L5604" s="77" t="str">
        <x:v>weighted_hybrid</x:v>
      </x:c>
      <x:c r="M5604" s="77" t="str">
        <x:v>是</x:v>
      </x:c>
      <x:c r="N5604" s="77" t="str">
        <x:v>是</x:v>
      </x:c>
    </x:row>
    <x:row r="5605">
      <x:c r="A5605" s="77" t="str">
        <x:v>6598</x:v>
      </x:c>
      <x:c r="B5605" s="77" t="str">
        <x:v>ABC-KY</x:v>
      </x:c>
      <x:c r="C5605" s="125" t="n">
        <x:v>45901</x:v>
      </x:c>
      <x:c r="D5605" s="120" t="n">
        <x:v>44471</x:v>
      </x:c>
      <x:c r="E5605" s="120" t="n">
        <x:v>30343.084307290697</x:v>
      </x:c>
      <x:c r="F5605" s="120" t="n">
        <x:v>31609.22124579217</x:v>
      </x:c>
      <x:c r="G5605" s="120" t="n">
        <x:v>30202.402425234977</x:v>
      </x:c>
      <x:c r="H5605" s="119" t="n">
        <x:v>0.3176882843360685</x:v>
      </x:c>
      <x:c r="I5605" s="119" t="n">
        <x:f>IFERROR(ABS(F5605-D5605)/ABS(D5605),"")</x:f>
        <x:v>0.28921721468390255</x:v>
      </x:c>
      <x:c r="J5605" s="119" t="n">
        <x:f>IFERROR(ABS(G5605-D5605)/ABS(D5605),"")</x:f>
        <x:v>0.32085173651964255</x:v>
      </x:c>
      <x:c r="K5605" s="120" t="n">
        <x:f>E5605-D5605</x:f>
        <x:v>-14127.915692709303</x:v>
      </x:c>
      <x:c r="L5605" s="77" t="str">
        <x:v>weighted_hybrid</x:v>
      </x:c>
      <x:c r="M5605" s="77" t="str">
        <x:v>是</x:v>
      </x:c>
      <x:c r="N5605" s="77" t="str">
        <x:v>是</x:v>
      </x:c>
    </x:row>
    <x:row r="5606">
      <x:c r="A5606" s="77" t="str">
        <x:v>6598</x:v>
      </x:c>
      <x:c r="B5606" s="77" t="str">
        <x:v>ABC-KY</x:v>
      </x:c>
      <x:c r="C5606" s="125" t="n">
        <x:v>45931</x:v>
      </x:c>
      <x:c r="D5606" s="120" t="n">
        <x:v>32931</x:v>
      </x:c>
      <x:c r="E5606" s="120" t="n">
        <x:v>60258.860552850005</x:v>
      </x:c>
      <x:c r="F5606" s="120" t="n">
        <x:v>45012.24035469967</x:v>
      </x:c>
      <x:c r="G5606" s="120" t="n">
        <x:v>61952.929463755594</x:v>
      </x:c>
      <x:c r="H5606" s="119" t="n">
        <x:v>0.8298521318165257</x:v>
      </x:c>
      <x:c r="I5606" s="119" t="n">
        <x:f>IFERROR(ABS(F5606-D5606)/ABS(D5606),"")</x:f>
        <x:v>0.36686527450425654</x:v>
      </x:c>
      <x:c r="J5606" s="119" t="n">
        <x:f>IFERROR(ABS(G5606-D5606)/ABS(D5606),"")</x:f>
        <x:v>0.8812951159623332</x:v>
      </x:c>
      <x:c r="K5606" s="120" t="n">
        <x:f>E5606-D5606</x:f>
        <x:v>27327.860552850005</x:v>
      </x:c>
      <x:c r="L5606" s="77" t="str">
        <x:v>weighted_hybrid</x:v>
      </x:c>
      <x:c r="M5606" s="77" t="str">
        <x:v>是</x:v>
      </x:c>
      <x:c r="N5606" s="77" t="str">
        <x:v>是</x:v>
      </x:c>
    </x:row>
    <x:row r="5607">
      <x:c r="A5607" s="77" t="str">
        <x:v>6598</x:v>
      </x:c>
      <x:c r="B5607" s="77" t="str">
        <x:v>ABC-KY</x:v>
      </x:c>
      <x:c r="C5607" s="125" t="n">
        <x:v>45962</x:v>
      </x:c>
      <x:c r="D5607" s="120" t="n">
        <x:v>29170</x:v>
      </x:c>
      <x:c r="E5607" s="120" t="n">
        <x:v>35846.89220599984</x:v>
      </x:c>
      <x:c r="F5607" s="120" t="n">
        <x:v>45431.08675256388</x:v>
      </x:c>
      <x:c r="G5607" s="120" t="n">
        <x:v>34781.98170082605</x:v>
      </x:c>
      <x:c r="H5607" s="119" t="n">
        <x:v>0.22889585896468415</x:v>
      </x:c>
      <x:c r="I5607" s="119" t="n">
        <x:f>IFERROR(ABS(F5607-D5607)/ABS(D5607),"")</x:f>
        <x:v>0.5574592647433625</x:v>
      </x:c>
      <x:c r="J5607" s="119" t="n">
        <x:f>IFERROR(ABS(G5607-D5607)/ABS(D5607),"")</x:f>
        <x:v>0.19238881387816423</x:v>
      </x:c>
      <x:c r="K5607" s="120" t="n">
        <x:f>E5607-D5607</x:f>
        <x:v>6676.892205999837</x:v>
      </x:c>
      <x:c r="L5607" s="77" t="str">
        <x:v>weighted_hybrid</x:v>
      </x:c>
      <x:c r="M5607" s="77" t="str">
        <x:v>是</x:v>
      </x:c>
      <x:c r="N5607" s="77" t="str">
        <x:v>是</x:v>
      </x:c>
    </x:row>
    <x:row r="5608">
      <x:c r="A5608" s="77" t="str">
        <x:v>6598</x:v>
      </x:c>
      <x:c r="B5608" s="77" t="str">
        <x:v>ABC-KY</x:v>
      </x:c>
      <x:c r="C5608" s="125" t="n">
        <x:v>45992</x:v>
      </x:c>
      <x:c r="D5608" s="120" t="n">
        <x:v>54545</x:v>
      </x:c>
      <x:c r="E5608" s="120" t="n">
        <x:v>32676.972873598294</x:v>
      </x:c>
      <x:c r="F5608" s="120" t="n">
        <x:v>31443.09844552577</x:v>
      </x:c>
      <x:c r="G5608" s="120" t="n">
        <x:v>32814.07003227302</x:v>
      </x:c>
      <x:c r="H5608" s="119" t="n">
        <x:v>0.4009171716271282</x:v>
      </x:c>
      <x:c r="I5608" s="119" t="n">
        <x:f>IFERROR(ABS(F5608-D5608)/ABS(D5608),"")</x:f>
        <x:v>0.42353839131862187</x:v>
      </x:c>
      <x:c r="J5608" s="119" t="n">
        <x:f>IFERROR(ABS(G5608-D5608)/ABS(D5608),"")</x:f>
        <x:v>0.39840370277251774</x:v>
      </x:c>
      <x:c r="K5608" s="120" t="n">
        <x:f>E5608-D5608</x:f>
        <x:v>-21868.027126401706</x:v>
      </x:c>
      <x:c r="L5608" s="77" t="str">
        <x:v>weighted_hybrid</x:v>
      </x:c>
      <x:c r="M5608" s="77" t="str">
        <x:v>是</x:v>
      </x:c>
      <x:c r="N5608" s="77" t="str">
        <x:v>是</x:v>
      </x:c>
    </x:row>
    <x:row r="5609">
      <x:c r="A5609" s="77" t="str">
        <x:v>6603</x:v>
      </x:c>
      <x:c r="B5609" s="77" t="str">
        <x:v>富強鑫</x:v>
      </x:c>
      <x:c r="C5609" s="125" t="n">
        <x:v>45658</x:v>
      </x:c>
      <x:c r="D5609" s="120" t="n">
        <x:v>369260</x:v>
      </x:c>
      <x:c r="E5609" s="120" t="n">
        <x:v>394698.03278063127</x:v>
      </x:c>
      <x:c r="F5609" s="120" t="n">
        <x:v>314855.4670319605</x:v>
      </x:c>
      <x:c r="G5609" s="120" t="n">
        <x:v>403569.428974928</x:v>
      </x:c>
      <x:c r="H5609" s="119" t="n">
        <x:v>0.06888921838442093</x:v>
      </x:c>
      <x:c r="I5609" s="119" t="n">
        <x:f>IFERROR(ABS(F5609-D5609)/ABS(D5609),"")</x:f>
        <x:v>0.1473339461843674</x:v>
      </x:c>
      <x:c r="J5609" s="119" t="n">
        <x:f>IFERROR(ABS(G5609-D5609)/ABS(D5609),"")</x:f>
        <x:v>0.09291401444761953</x:v>
      </x:c>
      <x:c r="K5609" s="120" t="n">
        <x:f>E5609-D5609</x:f>
        <x:v>25438.03278063127</x:v>
      </x:c>
      <x:c r="L5609" s="77" t="str">
        <x:v>weighted_hybrid</x:v>
      </x:c>
      <x:c r="M5609" s="77" t="str">
        <x:v>是</x:v>
      </x:c>
      <x:c r="N5609" s="77" t="str">
        <x:v>是</x:v>
      </x:c>
    </x:row>
    <x:row r="5610">
      <x:c r="A5610" s="77" t="str">
        <x:v>6603</x:v>
      </x:c>
      <x:c r="B5610" s="77" t="str">
        <x:v>富強鑫</x:v>
      </x:c>
      <x:c r="C5610" s="125" t="n">
        <x:v>45689</x:v>
      </x:c>
      <x:c r="D5610" s="120" t="n">
        <x:v>247154</x:v>
      </x:c>
      <x:c r="E5610" s="120" t="n">
        <x:v>230212.86007531564</x:v>
      </x:c>
      <x:c r="F5610" s="120" t="n">
        <x:v>242214.0525441161</x:v>
      </x:c>
      <x:c r="G5610" s="120" t="n">
        <x:v>228879.39424544893</x:v>
      </x:c>
      <x:c r="H5610" s="119" t="n">
        <x:v>0.06854487455062173</x:v>
      </x:c>
      <x:c r="I5610" s="119" t="n">
        <x:f>IFERROR(ABS(F5610-D5610)/ABS(D5610),"")</x:f>
        <x:v>0.019987325537453974</x:v>
      </x:c>
      <x:c r="J5610" s="119" t="n">
        <x:f>IFERROR(ABS(G5610-D5610)/ABS(D5610),"")</x:f>
        <x:v>0.07394015777430699</x:v>
      </x:c>
      <x:c r="K5610" s="120" t="n">
        <x:f>E5610-D5610</x:f>
        <x:v>-16941.139924684365</x:v>
      </x:c>
      <x:c r="L5610" s="77" t="str">
        <x:v>weighted_hybrid</x:v>
      </x:c>
      <x:c r="M5610" s="77" t="str">
        <x:v>是</x:v>
      </x:c>
      <x:c r="N5610" s="77" t="str">
        <x:v>是</x:v>
      </x:c>
    </x:row>
    <x:row r="5611">
      <x:c r="A5611" s="77" t="str">
        <x:v>6603</x:v>
      </x:c>
      <x:c r="B5611" s="77" t="str">
        <x:v>富強鑫</x:v>
      </x:c>
      <x:c r="C5611" s="125" t="n">
        <x:v>45717</x:v>
      </x:c>
      <x:c r="D5611" s="120" t="n">
        <x:v>405392</x:v>
      </x:c>
      <x:c r="E5611" s="120" t="n">
        <x:v>381747.0679300034</x:v>
      </x:c>
      <x:c r="F5611" s="120" t="n">
        <x:v>443159.6242018729</x:v>
      </x:c>
      <x:c r="G5611" s="120" t="n">
        <x:v>374923.4505664623</x:v>
      </x:c>
      <x:c r="H5611" s="119" t="n">
        <x:v>0.05832609442218052</x:v>
      </x:c>
      <x:c r="I5611" s="119" t="n">
        <x:f>IFERROR(ABS(F5611-D5611)/ABS(D5611),"")</x:f>
        <x:v>0.09316322029510427</x:v>
      </x:c>
      <x:c r="J5611" s="119" t="n">
        <x:f>IFERROR(ABS(G5611-D5611)/ABS(D5611),"")</x:f>
        <x:v>0.07515824050187893</x:v>
      </x:c>
      <x:c r="K5611" s="120" t="n">
        <x:f>E5611-D5611</x:f>
        <x:v>-23644.932069996605</x:v>
      </x:c>
      <x:c r="L5611" s="77" t="str">
        <x:v>weighted_hybrid</x:v>
      </x:c>
      <x:c r="M5611" s="77" t="str">
        <x:v>是</x:v>
      </x:c>
      <x:c r="N5611" s="77" t="str">
        <x:v>是</x:v>
      </x:c>
    </x:row>
    <x:row r="5612">
      <x:c r="A5612" s="77" t="str">
        <x:v>6603</x:v>
      </x:c>
      <x:c r="B5612" s="77" t="str">
        <x:v>富強鑫</x:v>
      </x:c>
      <x:c r="C5612" s="125" t="n">
        <x:v>45748</x:v>
      </x:c>
      <x:c r="D5612" s="120" t="n">
        <x:v>361505</x:v>
      </x:c>
      <x:c r="E5612" s="120" t="n">
        <x:v>427714.7945866907</x:v>
      </x:c>
      <x:c r="F5612" s="120" t="n">
        <x:v>392249.93635361386</x:v>
      </x:c>
      <x:c r="G5612" s="120" t="n">
        <x:v>431655.3343903659</x:v>
      </x:c>
      <x:c r="H5612" s="119" t="n">
        <x:v>0.18315042554512587</x:v>
      </x:c>
      <x:c r="I5612" s="119" t="n">
        <x:f>IFERROR(ABS(F5612-D5612)/ABS(D5612),"")</x:f>
        <x:v>0.08504705703548736</x:v>
      </x:c>
      <x:c r="J5612" s="119" t="n">
        <x:f>IFERROR(ABS(G5612-D5612)/ABS(D5612),"")</x:f>
        <x:v>0.19405079982397458</x:v>
      </x:c>
      <x:c r="K5612" s="120" t="n">
        <x:f>E5612-D5612</x:f>
        <x:v>66209.79458669072</x:v>
      </x:c>
      <x:c r="L5612" s="77" t="str">
        <x:v>weighted_hybrid</x:v>
      </x:c>
      <x:c r="M5612" s="77" t="str">
        <x:v>是</x:v>
      </x:c>
      <x:c r="N5612" s="77" t="str">
        <x:v>是</x:v>
      </x:c>
    </x:row>
    <x:row r="5613">
      <x:c r="A5613" s="77" t="str">
        <x:v>6603</x:v>
      </x:c>
      <x:c r="B5613" s="77" t="str">
        <x:v>富強鑫</x:v>
      </x:c>
      <x:c r="C5613" s="125" t="n">
        <x:v>45778</x:v>
      </x:c>
      <x:c r="D5613" s="120" t="n">
        <x:v>555098</x:v>
      </x:c>
      <x:c r="E5613" s="120" t="n">
        <x:v>370881.75864659884</x:v>
      </x:c>
      <x:c r="F5613" s="120" t="n">
        <x:v>392106.93334734574</x:v>
      </x:c>
      <x:c r="G5613" s="120" t="n">
        <x:v>368523.4059020714</x:v>
      </x:c>
      <x:c r="H5613" s="119" t="n">
        <x:v>0.3318625564376041</x:v>
      </x:c>
      <x:c r="I5613" s="119" t="n">
        <x:f>IFERROR(ABS(F5613-D5613)/ABS(D5613),"")</x:f>
        <x:v>0.2936257501425951</x:v>
      </x:c>
      <x:c r="J5613" s="119" t="n">
        <x:f>IFERROR(ABS(G5613-D5613)/ABS(D5613),"")</x:f>
        <x:v>0.3361110904703829</x:v>
      </x:c>
      <x:c r="K5613" s="120" t="n">
        <x:f>E5613-D5613</x:f>
        <x:v>-184216.24135340116</x:v>
      </x:c>
      <x:c r="L5613" s="77" t="str">
        <x:v>weighted_hybrid</x:v>
      </x:c>
      <x:c r="M5613" s="77" t="str">
        <x:v>是</x:v>
      </x:c>
      <x:c r="N5613" s="77" t="str">
        <x:v>是</x:v>
      </x:c>
    </x:row>
    <x:row r="5614">
      <x:c r="A5614" s="77" t="str">
        <x:v>6603</x:v>
      </x:c>
      <x:c r="B5614" s="77" t="str">
        <x:v>富強鑫</x:v>
      </x:c>
      <x:c r="C5614" s="125" t="n">
        <x:v>45809</x:v>
      </x:c>
      <x:c r="D5614" s="120" t="n">
        <x:v>327595</x:v>
      </x:c>
      <x:c r="E5614" s="120" t="n">
        <x:v>471504.74143069214</x:v>
      </x:c>
      <x:c r="F5614" s="120" t="n">
        <x:v>461643.71699069865</x:v>
      </x:c>
      <x:c r="G5614" s="120" t="n">
        <x:v>472600.4108129136</x:v>
      </x:c>
      <x:c r="H5614" s="119" t="n">
        <x:v>0.4392916296973157</x:v>
      </x:c>
      <x:c r="I5614" s="119" t="n">
        <x:f>IFERROR(ABS(F5614-D5614)/ABS(D5614),"")</x:f>
        <x:v>0.4091903630723871</x:v>
      </x:c>
      <x:c r="J5614" s="119" t="n">
        <x:f>IFERROR(ABS(G5614-D5614)/ABS(D5614),"")</x:f>
        <x:v>0.44263621487786325</x:v>
      </x:c>
      <x:c r="K5614" s="120" t="n">
        <x:f>E5614-D5614</x:f>
        <x:v>143909.74143069214</x:v>
      </x:c>
      <x:c r="L5614" s="77" t="str">
        <x:v>weighted_hybrid</x:v>
      </x:c>
      <x:c r="M5614" s="77" t="str">
        <x:v>是</x:v>
      </x:c>
      <x:c r="N5614" s="77" t="str">
        <x:v>是</x:v>
      </x:c>
    </x:row>
    <x:row r="5615">
      <x:c r="A5615" s="77" t="str">
        <x:v>6603</x:v>
      </x:c>
      <x:c r="B5615" s="77" t="str">
        <x:v>富強鑫</x:v>
      </x:c>
      <x:c r="C5615" s="125" t="n">
        <x:v>45839</x:v>
      </x:c>
      <x:c r="D5615" s="120" t="n">
        <x:v>324422</x:v>
      </x:c>
      <x:c r="E5615" s="120" t="n">
        <x:v>358972.0493658396</x:v>
      </x:c>
      <x:c r="F5615" s="120" t="n">
        <x:v>394352.5127873312</x:v>
      </x:c>
      <x:c r="G5615" s="120" t="n">
        <x:v>355040.88676345156</x:v>
      </x:c>
      <x:c r="H5615" s="119" t="n">
        <x:v>0.1064972454575817</x:v>
      </x:c>
      <x:c r="I5615" s="119" t="n">
        <x:f>IFERROR(ABS(F5615-D5615)/ABS(D5615),"")</x:f>
        <x:v>0.21555416336540428</x:v>
      </x:c>
      <x:c r="J5615" s="119" t="n">
        <x:f>IFERROR(ABS(G5615-D5615)/ABS(D5615),"")</x:f>
        <x:v>0.09437981013449015</x:v>
      </x:c>
      <x:c r="K5615" s="120" t="n">
        <x:f>E5615-D5615</x:f>
        <x:v>34550.04936583957</x:v>
      </x:c>
      <x:c r="L5615" s="77" t="str">
        <x:v>weighted_hybrid</x:v>
      </x:c>
      <x:c r="M5615" s="77" t="str">
        <x:v>是</x:v>
      </x:c>
      <x:c r="N5615" s="77" t="str">
        <x:v>是</x:v>
      </x:c>
    </x:row>
    <x:row r="5616">
      <x:c r="A5616" s="77" t="str">
        <x:v>6603</x:v>
      </x:c>
      <x:c r="B5616" s="77" t="str">
        <x:v>富強鑫</x:v>
      </x:c>
      <x:c r="C5616" s="125" t="n">
        <x:v>45870</x:v>
      </x:c>
      <x:c r="D5616" s="120" t="n">
        <x:v>466589</x:v>
      </x:c>
      <x:c r="E5616" s="120" t="n">
        <x:v>312455.5497968476</x:v>
      </x:c>
      <x:c r="F5616" s="120" t="n">
        <x:v>390524.74227573926</x:v>
      </x:c>
      <x:c r="G5616" s="120" t="n">
        <x:v>303781.19507697073</x:v>
      </x:c>
      <x:c r="H5616" s="119" t="n">
        <x:v>0.33034094289225074</x:v>
      </x:c>
      <x:c r="I5616" s="119" t="n">
        <x:f>IFERROR(ABS(F5616-D5616)/ABS(D5616),"")</x:f>
        <x:v>0.1630219694940531</x:v>
      </x:c>
      <x:c r="J5616" s="119" t="n">
        <x:f>IFERROR(ABS(G5616-D5616)/ABS(D5616),"")</x:f>
        <x:v>0.348931939936495</x:v>
      </x:c>
      <x:c r="K5616" s="120" t="n">
        <x:f>E5616-D5616</x:f>
        <x:v>-154133.45020315237</x:v>
      </x:c>
      <x:c r="L5616" s="77" t="str">
        <x:v>weighted_hybrid</x:v>
      </x:c>
      <x:c r="M5616" s="77" t="str">
        <x:v>是</x:v>
      </x:c>
      <x:c r="N5616" s="77" t="str">
        <x:v>是</x:v>
      </x:c>
    </x:row>
    <x:row r="5617">
      <x:c r="A5617" s="77" t="str">
        <x:v>6603</x:v>
      </x:c>
      <x:c r="B5617" s="77" t="str">
        <x:v>富強鑫</x:v>
      </x:c>
      <x:c r="C5617" s="125" t="n">
        <x:v>45901</x:v>
      </x:c>
      <x:c r="D5617" s="120" t="n">
        <x:v>562762</x:v>
      </x:c>
      <x:c r="E5617" s="120" t="n">
        <x:v>365835.1392007697</x:v>
      </x:c>
      <x:c r="F5617" s="120" t="n">
        <x:v>394099.8788775244</x:v>
      </x:c>
      <x:c r="G5617" s="120" t="n">
        <x:v>362694.6125700192</x:v>
      </x:c>
      <x:c r="H5617" s="119" t="n">
        <x:v>0.34992920772765446</x:v>
      </x:c>
      <x:c r="I5617" s="119" t="n">
        <x:f>IFERROR(ABS(F5617-D5617)/ABS(D5617),"")</x:f>
        <x:v>0.2997041753396206</x:v>
      </x:c>
      <x:c r="J5617" s="119" t="n">
        <x:f>IFERROR(ABS(G5617-D5617)/ABS(D5617),"")</x:f>
        <x:v>0.3555097668818804</x:v>
      </x:c>
      <x:c r="K5617" s="120" t="n">
        <x:f>E5617-D5617</x:f>
        <x:v>-196926.8607992303</x:v>
      </x:c>
      <x:c r="L5617" s="77" t="str">
        <x:v>weighted_hybrid</x:v>
      </x:c>
      <x:c r="M5617" s="77" t="str">
        <x:v>是</x:v>
      </x:c>
      <x:c r="N5617" s="77" t="str">
        <x:v>是</x:v>
      </x:c>
    </x:row>
    <x:row r="5618">
      <x:c r="A5618" s="77" t="str">
        <x:v>6603</x:v>
      </x:c>
      <x:c r="B5618" s="77" t="str">
        <x:v>富強鑫</x:v>
      </x:c>
      <x:c r="C5618" s="125" t="n">
        <x:v>45931</x:v>
      </x:c>
      <x:c r="D5618" s="120" t="n">
        <x:v>441853</x:v>
      </x:c>
      <x:c r="E5618" s="120" t="n">
        <x:v>484762.5204537048</x:v>
      </x:c>
      <x:c r="F5618" s="120" t="n">
        <x:v>428900.5566277434</x:v>
      </x:c>
      <x:c r="G5618" s="120" t="n">
        <x:v>490969.40532325604</x:v>
      </x:c>
      <x:c r="H5618" s="119" t="n">
        <x:v>0.09711266066702005</x:v>
      </x:c>
      <x:c r="I5618" s="119" t="n">
        <x:f>IFERROR(ABS(F5618-D5618)/ABS(D5618),"")</x:f>
        <x:v>0.02931391972501395</x:v>
      </x:c>
      <x:c r="J5618" s="119" t="n">
        <x:f>IFERROR(ABS(G5618-D5618)/ABS(D5618),"")</x:f>
        <x:v>0.11116005848835708</x:v>
      </x:c>
      <x:c r="K5618" s="120" t="n">
        <x:f>E5618-D5618</x:f>
        <x:v>42909.52045370481</x:v>
      </x:c>
      <x:c r="L5618" s="77" t="str">
        <x:v>weighted_hybrid</x:v>
      </x:c>
      <x:c r="M5618" s="77" t="str">
        <x:v>是</x:v>
      </x:c>
      <x:c r="N5618" s="77" t="str">
        <x:v>是</x:v>
      </x:c>
    </x:row>
    <x:row r="5619">
      <x:c r="A5619" s="77" t="str">
        <x:v>6603</x:v>
      </x:c>
      <x:c r="B5619" s="77" t="str">
        <x:v>富強鑫</x:v>
      </x:c>
      <x:c r="C5619" s="125" t="n">
        <x:v>45962</x:v>
      </x:c>
      <x:c r="D5619" s="120" t="n">
        <x:v>458586</x:v>
      </x:c>
      <x:c r="E5619" s="120" t="n">
        <x:v>492643.28329895507</x:v>
      </x:c>
      <x:c r="F5619" s="120" t="n">
        <x:v>446964.9576816034</x:v>
      </x:c>
      <x:c r="G5619" s="120" t="n">
        <x:v>497718.65281199414</x:v>
      </x:c>
      <x:c r="H5619" s="119" t="n">
        <x:v>0.07426585918225821</x:v>
      </x:c>
      <x:c r="I5619" s="119" t="n">
        <x:f>IFERROR(ABS(F5619-D5619)/ABS(D5619),"")</x:f>
        <x:v>0.025341031602352928</x:v>
      </x:c>
      <x:c r="J5619" s="119" t="n">
        <x:f>IFERROR(ABS(G5619-D5619)/ABS(D5619),"")</x:f>
        <x:v>0.08533329149165944</x:v>
      </x:c>
      <x:c r="K5619" s="120" t="n">
        <x:f>E5619-D5619</x:f>
        <x:v>34057.283298955066</x:v>
      </x:c>
      <x:c r="L5619" s="77" t="str">
        <x:v>weighted_hybrid</x:v>
      </x:c>
      <x:c r="M5619" s="77" t="str">
        <x:v>是</x:v>
      </x:c>
      <x:c r="N5619" s="77" t="str">
        <x:v>是</x:v>
      </x:c>
    </x:row>
    <x:row r="5620">
      <x:c r="A5620" s="77" t="str">
        <x:v>6603</x:v>
      </x:c>
      <x:c r="B5620" s="77" t="str">
        <x:v>富強鑫</x:v>
      </x:c>
      <x:c r="C5620" s="125" t="n">
        <x:v>45992</x:v>
      </x:c>
      <x:c r="D5620" s="120" t="n">
        <x:v>553767</x:v>
      </x:c>
      <x:c r="E5620" s="120" t="n">
        <x:v>522916.63900894404</x:v>
      </x:c>
      <x:c r="F5620" s="120" t="n">
        <x:v>539436.6285418023</x:v>
      </x:c>
      <x:c r="G5620" s="120" t="n">
        <x:v>521081.08461640426</x:v>
      </x:c>
      <x:c r="H5620" s="119" t="n">
        <x:v>0.05571000256616223</x:v>
      </x:c>
      <x:c r="I5620" s="119" t="n">
        <x:f>IFERROR(ABS(F5620-D5620)/ABS(D5620),"")</x:f>
        <x:v>0.025877980194193066</x:v>
      </x:c>
      <x:c r="J5620" s="119" t="n">
        <x:f>IFERROR(ABS(G5620-D5620)/ABS(D5620),"")</x:f>
        <x:v>0.059024671718603205</x:v>
      </x:c>
      <x:c r="K5620" s="120" t="n">
        <x:f>E5620-D5620</x:f>
        <x:v>-30850.36099105596</x:v>
      </x:c>
      <x:c r="L5620" s="77" t="str">
        <x:v>weighted_hybrid</x:v>
      </x:c>
      <x:c r="M5620" s="77" t="str">
        <x:v>是</x:v>
      </x:c>
      <x:c r="N5620" s="77" t="str">
        <x:v>是</x:v>
      </x:c>
    </x:row>
    <x:row r="5621">
      <x:c r="A5621" s="77" t="str">
        <x:v>6609</x:v>
      </x:c>
      <x:c r="B5621" s="77" t="str">
        <x:v>瀧澤科</x:v>
      </x:c>
      <x:c r="C5621" s="125" t="n">
        <x:v>45658</x:v>
      </x:c>
      <x:c r="D5621" s="120" t="n">
        <x:v>164649</x:v>
      </x:c>
      <x:c r="E5621" s="120" t="n">
        <x:v>148366.24232529197</x:v>
      </x:c>
      <x:c r="F5621" s="120" t="n">
        <x:v>126417.6439555962</x:v>
      </x:c>
      <x:c r="G5621" s="120" t="n">
        <x:v>150804.9754774804</x:v>
      </x:c>
      <x:c r="H5621" s="119" t="n">
        <x:v>0.09889375383214008</x:v>
      </x:c>
      <x:c r="I5621" s="119" t="n">
        <x:f>IFERROR(ABS(F5621-D5621)/ABS(D5621),"")</x:f>
        <x:v>0.23219913904368567</x:v>
      </x:c>
      <x:c r="J5621" s="119" t="n">
        <x:f>IFERROR(ABS(G5621-D5621)/ABS(D5621),"")</x:f>
        <x:v>0.08408204436419056</x:v>
      </x:c>
      <x:c r="K5621" s="120" t="n">
        <x:f>E5621-D5621</x:f>
        <x:v>-16282.757674708031</x:v>
      </x:c>
      <x:c r="L5621" s="77" t="str">
        <x:v>weighted_hybrid</x:v>
      </x:c>
      <x:c r="M5621" s="77" t="str">
        <x:v>是</x:v>
      </x:c>
      <x:c r="N5621" s="77" t="str">
        <x:v>是</x:v>
      </x:c>
    </x:row>
    <x:row r="5622">
      <x:c r="A5622" s="77" t="str">
        <x:v>6609</x:v>
      </x:c>
      <x:c r="B5622" s="77" t="str">
        <x:v>瀧澤科</x:v>
      </x:c>
      <x:c r="C5622" s="125" t="n">
        <x:v>45689</x:v>
      </x:c>
      <x:c r="D5622" s="120" t="n">
        <x:v>213747</x:v>
      </x:c>
      <x:c r="E5622" s="120" t="n">
        <x:v>136218.72363002837</x:v>
      </x:c>
      <x:c r="F5622" s="120" t="n">
        <x:v>138619.12832329003</x:v>
      </x:c>
      <x:c r="G5622" s="120" t="n">
        <x:v>135952.01199744374</x:v>
      </x:c>
      <x:c r="H5622" s="119" t="n">
        <x:v>0.3627104771995473</x:v>
      </x:c>
      <x:c r="I5622" s="119" t="n">
        <x:f>IFERROR(ABS(F5622-D5622)/ABS(D5622),"")</x:f>
        <x:v>0.3514803561065651</x:v>
      </x:c>
      <x:c r="J5622" s="119" t="n">
        <x:f>IFERROR(ABS(G5622-D5622)/ABS(D5622),"")</x:f>
        <x:v>0.36395826843210083</x:v>
      </x:c>
      <x:c r="K5622" s="120" t="n">
        <x:f>E5622-D5622</x:f>
        <x:v>-77528.27636997163</x:v>
      </x:c>
      <x:c r="L5622" s="77" t="str">
        <x:v>weighted_hybrid</x:v>
      </x:c>
      <x:c r="M5622" s="77" t="str">
        <x:v>是</x:v>
      </x:c>
      <x:c r="N5622" s="77" t="str">
        <x:v>是</x:v>
      </x:c>
    </x:row>
    <x:row r="5623">
      <x:c r="A5623" s="77" t="str">
        <x:v>6609</x:v>
      </x:c>
      <x:c r="B5623" s="77" t="str">
        <x:v>瀧澤科</x:v>
      </x:c>
      <x:c r="C5623" s="125" t="n">
        <x:v>45717</x:v>
      </x:c>
      <x:c r="D5623" s="120" t="n">
        <x:v>208411</x:v>
      </x:c>
      <x:c r="E5623" s="120" t="n">
        <x:v>240123.79960208735</x:v>
      </x:c>
      <x:c r="F5623" s="120" t="n">
        <x:v>268449.7459939882</x:v>
      </x:c>
      <x:c r="G5623" s="120" t="n">
        <x:v>236976.4722252095</x:v>
      </x:c>
      <x:c r="H5623" s="119" t="n">
        <x:v>0.15216471108572655</x:v>
      </x:c>
      <x:c r="I5623" s="119" t="n">
        <x:f>IFERROR(ABS(F5623-D5623)/ABS(D5623),"")</x:f>
        <x:v>0.28807858507462747</x:v>
      </x:c>
      <x:c r="J5623" s="119" t="n">
        <x:f>IFERROR(ABS(G5623-D5623)/ABS(D5623),"")</x:f>
        <x:v>0.13706316953140427</x:v>
      </x:c>
      <x:c r="K5623" s="120" t="n">
        <x:f>E5623-D5623</x:f>
        <x:v>31712.799602087354</x:v>
      </x:c>
      <x:c r="L5623" s="77" t="str">
        <x:v>weighted_hybrid</x:v>
      </x:c>
      <x:c r="M5623" s="77" t="str">
        <x:v>是</x:v>
      </x:c>
      <x:c r="N5623" s="77" t="str">
        <x:v>是</x:v>
      </x:c>
    </x:row>
    <x:row r="5624">
      <x:c r="A5624" s="77" t="str">
        <x:v>6609</x:v>
      </x:c>
      <x:c r="B5624" s="77" t="str">
        <x:v>瀧澤科</x:v>
      </x:c>
      <x:c r="C5624" s="125" t="n">
        <x:v>45748</x:v>
      </x:c>
      <x:c r="D5624" s="120" t="n">
        <x:v>197301</x:v>
      </x:c>
      <x:c r="E5624" s="120" t="n">
        <x:v>248735.60311817733</x:v>
      </x:c>
      <x:c r="F5624" s="120" t="n">
        <x:v>235402.76975376223</x:v>
      </x:c>
      <x:c r="G5624" s="120" t="n">
        <x:v>250217.0290475568</x:v>
      </x:c>
      <x:c r="H5624" s="119" t="n">
        <x:v>0.26069104119176956</x:v>
      </x:c>
      <x:c r="I5624" s="119" t="n">
        <x:f>IFERROR(ABS(F5624-D5624)/ABS(D5624),"")</x:f>
        <x:v>0.1931149348141278</x:v>
      </x:c>
      <x:c r="J5624" s="119" t="n">
        <x:f>IFERROR(ABS(G5624-D5624)/ABS(D5624),"")</x:f>
        <x:v>0.2681994974559521</x:v>
      </x:c>
      <x:c r="K5624" s="120" t="n">
        <x:f>E5624-D5624</x:f>
        <x:v>51434.60311817733</x:v>
      </x:c>
      <x:c r="L5624" s="77" t="str">
        <x:v>weighted_hybrid</x:v>
      </x:c>
      <x:c r="M5624" s="77" t="str">
        <x:v>是</x:v>
      </x:c>
      <x:c r="N5624" s="77" t="str">
        <x:v>是</x:v>
      </x:c>
    </x:row>
    <x:row r="5625">
      <x:c r="A5625" s="77" t="str">
        <x:v>6609</x:v>
      </x:c>
      <x:c r="B5625" s="77" t="str">
        <x:v>瀧澤科</x:v>
      </x:c>
      <x:c r="C5625" s="125" t="n">
        <x:v>45778</x:v>
      </x:c>
      <x:c r="D5625" s="120" t="n">
        <x:v>254638</x:v>
      </x:c>
      <x:c r="E5625" s="120" t="n">
        <x:v>214876.18722618197</x:v>
      </x:c>
      <x:c r="F5625" s="120" t="n">
        <x:v>208419.47366095628</x:v>
      </x:c>
      <x:c r="G5625" s="120" t="n">
        <x:v>215593.59984454038</x:v>
      </x:c>
      <x:c r="H5625" s="119" t="n">
        <x:v>0.1561503498056772</x:v>
      </x:c>
      <x:c r="I5625" s="119" t="n">
        <x:f>IFERROR(ABS(F5625-D5625)/ABS(D5625),"")</x:f>
        <x:v>0.18150679136281198</x:v>
      </x:c>
      <x:c r="J5625" s="119" t="n">
        <x:f>IFERROR(ABS(G5625-D5625)/ABS(D5625),"")</x:f>
        <x:v>0.15333296741044</x:v>
      </x:c>
      <x:c r="K5625" s="120" t="n">
        <x:f>E5625-D5625</x:f>
        <x:v>-39761.812773818034</x:v>
      </x:c>
      <x:c r="L5625" s="77" t="str">
        <x:v>weighted_hybrid</x:v>
      </x:c>
      <x:c r="M5625" s="77" t="str">
        <x:v>是</x:v>
      </x:c>
      <x:c r="N5625" s="77" t="str">
        <x:v>是</x:v>
      </x:c>
    </x:row>
    <x:row r="5626">
      <x:c r="A5626" s="77" t="str">
        <x:v>6609</x:v>
      </x:c>
      <x:c r="B5626" s="77" t="str">
        <x:v>瀧澤科</x:v>
      </x:c>
      <x:c r="C5626" s="125" t="n">
        <x:v>45809</x:v>
      </x:c>
      <x:c r="D5626" s="120" t="n">
        <x:v>204236</x:v>
      </x:c>
      <x:c r="E5626" s="120" t="n">
        <x:v>258031.24721151605</x:v>
      </x:c>
      <x:c r="F5626" s="120" t="n">
        <x:v>249026.65230109583</x:v>
      </x:c>
      <x:c r="G5626" s="120" t="n">
        <x:v>259031.7577571183</x:v>
      </x:c>
      <x:c r="H5626" s="119" t="n">
        <x:v>0.2633974774844594</x:v>
      </x:c>
      <x:c r="I5626" s="119" t="n">
        <x:f>IFERROR(ABS(F5626-D5626)/ABS(D5626),"")</x:f>
        <x:v>0.21930831146857477</x:v>
      </x:c>
      <x:c r="J5626" s="119" t="n">
        <x:f>IFERROR(ABS(G5626-D5626)/ABS(D5626),"")</x:f>
        <x:v>0.26829627370844655</x:v>
      </x:c>
      <x:c r="K5626" s="120" t="n">
        <x:f>E5626-D5626</x:f>
        <x:v>53795.24721151605</x:v>
      </x:c>
      <x:c r="L5626" s="77" t="str">
        <x:v>weighted_hybrid</x:v>
      </x:c>
      <x:c r="M5626" s="77" t="str">
        <x:v>是</x:v>
      </x:c>
      <x:c r="N5626" s="77" t="str">
        <x:v>是</x:v>
      </x:c>
    </x:row>
    <x:row r="5627">
      <x:c r="A5627" s="77" t="str">
        <x:v>6609</x:v>
      </x:c>
      <x:c r="B5627" s="77" t="str">
        <x:v>瀧澤科</x:v>
      </x:c>
      <x:c r="C5627" s="125" t="n">
        <x:v>45839</x:v>
      </x:c>
      <x:c r="D5627" s="120" t="n">
        <x:v>147077</x:v>
      </x:c>
      <x:c r="E5627" s="120" t="n">
        <x:v>191880.25620452466</x:v>
      </x:c>
      <x:c r="F5627" s="120" t="n">
        <x:v>194485.7321650209</x:v>
      </x:c>
      <x:c r="G5627" s="120" t="n">
        <x:v>191590.75887558062</x:v>
      </x:c>
      <x:c r="H5627" s="119" t="n">
        <x:v>0.30462449060372904</x:v>
      </x:c>
      <x:c r="I5627" s="119" t="n">
        <x:f>IFERROR(ABS(F5627-D5627)/ABS(D5627),"")</x:f>
        <x:v>0.3223395375553002</x:v>
      </x:c>
      <x:c r="J5627" s="119" t="n">
        <x:f>IFERROR(ABS(G5627-D5627)/ABS(D5627),"")</x:f>
        <x:v>0.3026561520535544</x:v>
      </x:c>
      <x:c r="K5627" s="120" t="n">
        <x:f>E5627-D5627</x:f>
        <x:v>44803.25620452466</x:v>
      </x:c>
      <x:c r="L5627" s="77" t="str">
        <x:v>weighted_hybrid</x:v>
      </x:c>
      <x:c r="M5627" s="77" t="str">
        <x:v>是</x:v>
      </x:c>
      <x:c r="N5627" s="77" t="str">
        <x:v>是</x:v>
      </x:c>
    </x:row>
    <x:row r="5628">
      <x:c r="A5628" s="77" t="str">
        <x:v>6609</x:v>
      </x:c>
      <x:c r="B5628" s="77" t="str">
        <x:v>瀧澤科</x:v>
      </x:c>
      <x:c r="C5628" s="125" t="n">
        <x:v>45870</x:v>
      </x:c>
      <x:c r="D5628" s="120" t="n">
        <x:v>123079</x:v>
      </x:c>
      <x:c r="E5628" s="120" t="n">
        <x:v>173387.2753759081</x:v>
      </x:c>
      <x:c r="F5628" s="120" t="n">
        <x:v>159140.4214508943</x:v>
      </x:c>
      <x:c r="G5628" s="120" t="n">
        <x:v>174970.25914535407</x:v>
      </x:c>
      <x:c r="H5628" s="119" t="n">
        <x:v>0.4087478398094565</x:v>
      </x:c>
      <x:c r="I5628" s="119" t="n">
        <x:f>IFERROR(ABS(F5628-D5628)/ABS(D5628),"")</x:f>
        <x:v>0.29299410501299405</x:v>
      </x:c>
      <x:c r="J5628" s="119" t="n">
        <x:f>IFERROR(ABS(G5628-D5628)/ABS(D5628),"")</x:f>
        <x:v>0.4216093658979523</x:v>
      </x:c>
      <x:c r="K5628" s="120" t="n">
        <x:f>E5628-D5628</x:f>
        <x:v>50308.275375908095</x:v>
      </x:c>
      <x:c r="L5628" s="77" t="str">
        <x:v>weighted_hybrid</x:v>
      </x:c>
      <x:c r="M5628" s="77" t="str">
        <x:v>是</x:v>
      </x:c>
      <x:c r="N5628" s="77" t="str">
        <x:v>是</x:v>
      </x:c>
    </x:row>
    <x:row r="5629">
      <x:c r="A5629" s="77" t="str">
        <x:v>6609</x:v>
      </x:c>
      <x:c r="B5629" s="77" t="str">
        <x:v>瀧澤科</x:v>
      </x:c>
      <x:c r="C5629" s="125" t="n">
        <x:v>45901</x:v>
      </x:c>
      <x:c r="D5629" s="120" t="n">
        <x:v>115903</x:v>
      </x:c>
      <x:c r="E5629" s="120" t="n">
        <x:v>184993.1308273454</x:v>
      </x:c>
      <x:c r="F5629" s="120" t="n">
        <x:v>136478.04683773263</x:v>
      </x:c>
      <x:c r="G5629" s="120" t="n">
        <x:v>190383.69571508013</x:v>
      </x:c>
      <x:c r="H5629" s="119" t="n">
        <x:v>0.5961030415722233</x:v>
      </x:c>
      <x:c r="I5629" s="119" t="n">
        <x:f>IFERROR(ABS(F5629-D5629)/ABS(D5629),"")</x:f>
        <x:v>0.1775195364894147</x:v>
      </x:c>
      <x:c r="J5629" s="119" t="n">
        <x:f>IFERROR(ABS(G5629-D5629)/ABS(D5629),"")</x:f>
        <x:v>0.6426123199147574</x:v>
      </x:c>
      <x:c r="K5629" s="120" t="n">
        <x:f>E5629-D5629</x:f>
        <x:v>69090.13082734539</x:v>
      </x:c>
      <x:c r="L5629" s="77" t="str">
        <x:v>weighted_hybrid</x:v>
      </x:c>
      <x:c r="M5629" s="77" t="str">
        <x:v>是</x:v>
      </x:c>
      <x:c r="N5629" s="77" t="str">
        <x:v>是</x:v>
      </x:c>
    </x:row>
    <x:row r="5630">
      <x:c r="A5630" s="77" t="str">
        <x:v>6609</x:v>
      </x:c>
      <x:c r="B5630" s="77" t="str">
        <x:v>瀧澤科</x:v>
      </x:c>
      <x:c r="C5630" s="125" t="n">
        <x:v>45931</x:v>
      </x:c>
      <x:c r="D5630" s="120" t="n">
        <x:v>128569</x:v>
      </x:c>
      <x:c r="E5630" s="120" t="n">
        <x:v>113476.13245056377</x:v>
      </x:c>
      <x:c r="F5630" s="120" t="n">
        <x:v>102183.92036504576</x:v>
      </x:c>
      <x:c r="G5630" s="120" t="n">
        <x:v>114730.822682288</x:v>
      </x:c>
      <x:c r="H5630" s="119" t="n">
        <x:v>0.11739118721804032</x:v>
      </x:c>
      <x:c r="I5630" s="119" t="n">
        <x:f>IFERROR(ABS(F5630-D5630)/ABS(D5630),"")</x:f>
        <x:v>0.2052211624493792</x:v>
      </x:c>
      <x:c r="J5630" s="119" t="n">
        <x:f>IFERROR(ABS(G5630-D5630)/ABS(D5630),"")</x:f>
        <x:v>0.1076323010812249</x:v>
      </x:c>
      <x:c r="K5630" s="120" t="n">
        <x:f>E5630-D5630</x:f>
        <x:v>-15092.867549436225</x:v>
      </x:c>
      <x:c r="L5630" s="77" t="str">
        <x:v>weighted_hybrid</x:v>
      </x:c>
      <x:c r="M5630" s="77" t="str">
        <x:v>是</x:v>
      </x:c>
      <x:c r="N5630" s="77" t="str">
        <x:v>是</x:v>
      </x:c>
    </x:row>
    <x:row r="5631">
      <x:c r="A5631" s="77" t="str">
        <x:v>6609</x:v>
      </x:c>
      <x:c r="B5631" s="77" t="str">
        <x:v>瀧澤科</x:v>
      </x:c>
      <x:c r="C5631" s="125" t="n">
        <x:v>45962</x:v>
      </x:c>
      <x:c r="D5631" s="120" t="n">
        <x:v>143664</x:v>
      </x:c>
      <x:c r="E5631" s="120" t="n">
        <x:v>124074.42573141228</x:v>
      </x:c>
      <x:c r="F5631" s="120" t="n">
        <x:v>142505.4068450234</x:v>
      </x:c>
      <x:c r="G5631" s="120" t="n">
        <x:v>122026.53894101105</x:v>
      </x:c>
      <x:c r="H5631" s="119" t="n">
        <x:v>0.13635687624309303</x:v>
      </x:c>
      <x:c r="I5631" s="119" t="n">
        <x:f>IFERROR(ABS(F5631-D5631)/ABS(D5631),"")</x:f>
        <x:v>0.008064603205929183</x:v>
      </x:c>
      <x:c r="J5631" s="119" t="n">
        <x:f>IFERROR(ABS(G5631-D5631)/ABS(D5631),"")</x:f>
        <x:v>0.15061157324722232</x:v>
      </x:c>
      <x:c r="K5631" s="120" t="n">
        <x:f>E5631-D5631</x:f>
        <x:v>-19589.57426858772</x:v>
      </x:c>
      <x:c r="L5631" s="77" t="str">
        <x:v>weighted_hybrid</x:v>
      </x:c>
      <x:c r="M5631" s="77" t="str">
        <x:v>是</x:v>
      </x:c>
      <x:c r="N5631" s="77" t="str">
        <x:v>是</x:v>
      </x:c>
    </x:row>
    <x:row r="5632">
      <x:c r="A5632" s="77" t="str">
        <x:v>6609</x:v>
      </x:c>
      <x:c r="B5632" s="77" t="str">
        <x:v>瀧澤科</x:v>
      </x:c>
      <x:c r="C5632" s="125" t="n">
        <x:v>45992</x:v>
      </x:c>
      <x:c r="D5632" s="120" t="n">
        <x:v>137114</x:v>
      </x:c>
      <x:c r="E5632" s="120" t="n">
        <x:v>119927.33333553185</x:v>
      </x:c>
      <x:c r="F5632" s="120" t="n">
        <x:v>143172.84952474298</x:v>
      </x:c>
      <x:c r="G5632" s="120" t="n">
        <x:v>117344.49820339728</x:v>
      </x:c>
      <x:c r="H5632" s="119" t="n">
        <x:v>0.12534581927788668</x:v>
      </x:c>
      <x:c r="I5632" s="119" t="n">
        <x:f>IFERROR(ABS(F5632-D5632)/ABS(D5632),"")</x:f>
        <x:v>0.044188409095664787</x:v>
      </x:c>
      <x:c r="J5632" s="119" t="n">
        <x:f>IFERROR(ABS(G5632-D5632)/ABS(D5632),"")</x:f>
        <x:v>0.14418295576383683</x:v>
      </x:c>
      <x:c r="K5632" s="120" t="n">
        <x:f>E5632-D5632</x:f>
        <x:v>-17186.666664468154</x:v>
      </x:c>
      <x:c r="L5632" s="77" t="str">
        <x:v>weighted_hybrid</x:v>
      </x:c>
      <x:c r="M5632" s="77" t="str">
        <x:v>是</x:v>
      </x:c>
      <x:c r="N5632" s="77" t="str">
        <x:v>是</x:v>
      </x:c>
    </x:row>
    <x:row r="5633">
      <x:c r="A5633" s="77" t="str">
        <x:v>6613</x:v>
      </x:c>
      <x:c r="B5633" s="77" t="str">
        <x:v>朋億*</x:v>
      </x:c>
      <x:c r="C5633" s="125" t="n">
        <x:v>45658</x:v>
      </x:c>
      <x:c r="D5633" s="120" t="n">
        <x:v>911007</x:v>
      </x:c>
      <x:c r="E5633" s="120" t="n">
        <x:v>1039362.9475622734</x:v>
      </x:c>
      <x:c r="F5633" s="120" t="n">
        <x:v>783250.7708248539</x:v>
      </x:c>
      <x:c r="G5633" s="120" t="n">
        <x:v>1067819.8560886532</x:v>
      </x:c>
      <x:c r="H5633" s="119" t="n">
        <x:v>0.14089457881473288</x:v>
      </x:c>
      <x:c r="I5633" s="119" t="n">
        <x:f>IFERROR(ABS(F5633-D5633)/ABS(D5633),"")</x:f>
        <x:v>0.14023627609353834</x:v>
      </x:c>
      <x:c r="J5633" s="119" t="n">
        <x:f>IFERROR(ABS(G5633-D5633)/ABS(D5633),"")</x:f>
        <x:v>0.17213134047120737</x:v>
      </x:c>
      <x:c r="K5633" s="120" t="n">
        <x:f>E5633-D5633</x:f>
        <x:v>128355.94756227336</x:v>
      </x:c>
      <x:c r="L5633" s="77" t="str">
        <x:v>weighted_hybrid</x:v>
      </x:c>
      <x:c r="M5633" s="77" t="str">
        <x:v>是</x:v>
      </x:c>
      <x:c r="N5633" s="77" t="str">
        <x:v>是</x:v>
      </x:c>
    </x:row>
    <x:row r="5634">
      <x:c r="A5634" s="77" t="str">
        <x:v>6613</x:v>
      </x:c>
      <x:c r="B5634" s="77" t="str">
        <x:v>朋億*</x:v>
      </x:c>
      <x:c r="C5634" s="125" t="n">
        <x:v>45689</x:v>
      </x:c>
      <x:c r="D5634" s="120" t="n">
        <x:v>590581</x:v>
      </x:c>
      <x:c r="E5634" s="120" t="n">
        <x:v>699723.0923860343</x:v>
      </x:c>
      <x:c r="F5634" s="120" t="n">
        <x:v>680008.5281330653</x:v>
      </x:c>
      <x:c r="G5634" s="120" t="n">
        <x:v>701913.5995252532</x:v>
      </x:c>
      <x:c r="H5634" s="119" t="n">
        <x:v>0.1848046117061577</x:v>
      </x:c>
      <x:c r="I5634" s="119" t="n">
        <x:f>IFERROR(ABS(F5634-D5634)/ABS(D5634),"")</x:f>
        <x:v>0.15142296845490344</x:v>
      </x:c>
      <x:c r="J5634" s="119" t="n">
        <x:f>IFERROR(ABS(G5634-D5634)/ABS(D5634),"")</x:f>
        <x:v>0.1885136831785194</x:v>
      </x:c>
      <x:c r="K5634" s="120" t="n">
        <x:f>E5634-D5634</x:f>
        <x:v>109142.09238603432</x:v>
      </x:c>
      <x:c r="L5634" s="77" t="str">
        <x:v>weighted_hybrid</x:v>
      </x:c>
      <x:c r="M5634" s="77" t="str">
        <x:v>是</x:v>
      </x:c>
      <x:c r="N5634" s="77" t="str">
        <x:v>是</x:v>
      </x:c>
    </x:row>
    <x:row r="5635">
      <x:c r="A5635" s="77" t="str">
        <x:v>6613</x:v>
      </x:c>
      <x:c r="B5635" s="77" t="str">
        <x:v>朋億*</x:v>
      </x:c>
      <x:c r="C5635" s="125" t="n">
        <x:v>45717</x:v>
      </x:c>
      <x:c r="D5635" s="120" t="n">
        <x:v>647709</x:v>
      </x:c>
      <x:c r="E5635" s="120" t="n">
        <x:v>808522.4753091441</x:v>
      </x:c>
      <x:c r="F5635" s="120" t="n">
        <x:v>1094527.188077514</x:v>
      </x:c>
      <x:c r="G5635" s="120" t="n">
        <x:v>776744.1738904363</x:v>
      </x:c>
      <x:c r="H5635" s="119" t="n">
        <x:v>0.2482804396868719</x:v>
      </x:c>
      <x:c r="I5635" s="119" t="n">
        <x:f>IFERROR(ABS(F5635-D5635)/ABS(D5635),"")</x:f>
        <x:v>0.6898440319302558</x:v>
      </x:c>
      <x:c r="J5635" s="119" t="n">
        <x:f>IFERROR(ABS(G5635-D5635)/ABS(D5635),"")</x:f>
        <x:v>0.19921781832649585</x:v>
      </x:c>
      <x:c r="K5635" s="120" t="n">
        <x:f>E5635-D5635</x:f>
        <x:v>160813.47530914412</x:v>
      </x:c>
      <x:c r="L5635" s="77" t="str">
        <x:v>weighted_hybrid</x:v>
      </x:c>
      <x:c r="M5635" s="77" t="str">
        <x:v>是</x:v>
      </x:c>
      <x:c r="N5635" s="77" t="str">
        <x:v>是</x:v>
      </x:c>
    </x:row>
    <x:row r="5636">
      <x:c r="A5636" s="77" t="str">
        <x:v>6613</x:v>
      </x:c>
      <x:c r="B5636" s="77" t="str">
        <x:v>朋億*</x:v>
      </x:c>
      <x:c r="C5636" s="125" t="n">
        <x:v>45748</x:v>
      </x:c>
      <x:c r="D5636" s="120" t="n">
        <x:v>543584</x:v>
      </x:c>
      <x:c r="E5636" s="120" t="n">
        <x:v>810180.6060631901</x:v>
      </x:c>
      <x:c r="F5636" s="120" t="n">
        <x:v>783587.9740650217</x:v>
      </x:c>
      <x:c r="G5636" s="120" t="n">
        <x:v>813135.3429518755</x:v>
      </x:c>
      <x:c r="H5636" s="119" t="n">
        <x:v>0.4904423346956315</x:v>
      </x:c>
      <x:c r="I5636" s="119" t="n">
        <x:f>IFERROR(ABS(F5636-D5636)/ABS(D5636),"")</x:f>
        <x:v>0.44152140987413485</x:v>
      </x:c>
      <x:c r="J5636" s="119" t="n">
        <x:f>IFERROR(ABS(G5636-D5636)/ABS(D5636),"")</x:f>
        <x:v>0.4958779930091311</x:v>
      </x:c>
      <x:c r="K5636" s="120" t="n">
        <x:f>E5636-D5636</x:f>
        <x:v>266596.60606319015</x:v>
      </x:c>
      <x:c r="L5636" s="77" t="str">
        <x:v>weighted_hybrid</x:v>
      </x:c>
      <x:c r="M5636" s="77" t="str">
        <x:v>是</x:v>
      </x:c>
      <x:c r="N5636" s="77" t="str">
        <x:v>是</x:v>
      </x:c>
    </x:row>
    <x:row r="5637">
      <x:c r="A5637" s="77" t="str">
        <x:v>6613</x:v>
      </x:c>
      <x:c r="B5637" s="77" t="str">
        <x:v>朋億*</x:v>
      </x:c>
      <x:c r="C5637" s="125" t="n">
        <x:v>45778</x:v>
      </x:c>
      <x:c r="D5637" s="120" t="n">
        <x:v>595911</x:v>
      </x:c>
      <x:c r="E5637" s="120" t="n">
        <x:v>574199.3041868098</x:v>
      </x:c>
      <x:c r="F5637" s="120" t="n">
        <x:v>689988.2774419826</x:v>
      </x:c>
      <x:c r="G5637" s="120" t="n">
        <x:v>561333.8627140127</x:v>
      </x:c>
      <x:c r="H5637" s="119" t="n">
        <x:v>0.036434460537211416</x:v>
      </x:c>
      <x:c r="I5637" s="119" t="n">
        <x:f>IFERROR(ABS(F5637-D5637)/ABS(D5637),"")</x:f>
        <x:v>0.15787135569234775</x:v>
      </x:c>
      <x:c r="J5637" s="119" t="n">
        <x:f>IFERROR(ABS(G5637-D5637)/ABS(D5637),"")</x:f>
        <x:v>0.05802399567382925</x:v>
      </x:c>
      <x:c r="K5637" s="120" t="n">
        <x:f>E5637-D5637</x:f>
        <x:v>-21711.695813190192</x:v>
      </x:c>
      <x:c r="L5637" s="77" t="str">
        <x:v>weighted_hybrid</x:v>
      </x:c>
      <x:c r="M5637" s="77" t="str">
        <x:v>是</x:v>
      </x:c>
      <x:c r="N5637" s="77" t="str">
        <x:v>是</x:v>
      </x:c>
    </x:row>
    <x:row r="5638">
      <x:c r="A5638" s="77" t="str">
        <x:v>6613</x:v>
      </x:c>
      <x:c r="B5638" s="77" t="str">
        <x:v>朋億*</x:v>
      </x:c>
      <x:c r="C5638" s="125" t="n">
        <x:v>45809</x:v>
      </x:c>
      <x:c r="D5638" s="120" t="n">
        <x:v>903950</x:v>
      </x:c>
      <x:c r="E5638" s="120" t="n">
        <x:v>534315.3926930297</x:v>
      </x:c>
      <x:c r="F5638" s="120" t="n">
        <x:v>660416.9548100363</x:v>
      </x:c>
      <x:c r="G5638" s="120" t="n">
        <x:v>520304.1080133623</x:v>
      </x:c>
      <x:c r="H5638" s="119" t="n">
        <x:v>0.4089104566701369</x:v>
      </x:c>
      <x:c r="I5638" s="119" t="n">
        <x:f>IFERROR(ABS(F5638-D5638)/ABS(D5638),"")</x:f>
        <x:v>0.26940986248129173</x:v>
      </x:c>
      <x:c r="J5638" s="119" t="n">
        <x:f>IFERROR(ABS(G5638-D5638)/ABS(D5638),"")</x:f>
        <x:v>0.4244105226911198</x:v>
      </x:c>
      <x:c r="K5638" s="120" t="n">
        <x:f>E5638-D5638</x:f>
        <x:v>-369634.6073069703</x:v>
      </x:c>
      <x:c r="L5638" s="77" t="str">
        <x:v>weighted_hybrid</x:v>
      </x:c>
      <x:c r="M5638" s="77" t="str">
        <x:v>是</x:v>
      </x:c>
      <x:c r="N5638" s="77" t="str">
        <x:v>是</x:v>
      </x:c>
    </x:row>
    <x:row r="5639">
      <x:c r="A5639" s="77" t="str">
        <x:v>6613</x:v>
      </x:c>
      <x:c r="B5639" s="77" t="str">
        <x:v>朋億*</x:v>
      </x:c>
      <x:c r="C5639" s="125" t="n">
        <x:v>45839</x:v>
      </x:c>
      <x:c r="D5639" s="120" t="n">
        <x:v>786557</x:v>
      </x:c>
      <x:c r="E5639" s="120" t="n">
        <x:v>733550.8255778681</x:v>
      </x:c>
      <x:c r="F5639" s="120" t="n">
        <x:v>908061.7638966664</x:v>
      </x:c>
      <x:c r="G5639" s="120" t="n">
        <x:v>714160.7213202239</x:v>
      </x:c>
      <x:c r="H5639" s="119" t="n">
        <x:v>0.06739012483790985</x:v>
      </x:c>
      <x:c r="I5639" s="119" t="n">
        <x:f>IFERROR(ABS(F5639-D5639)/ABS(D5639),"")</x:f>
        <x:v>0.1544767434485566</x:v>
      </x:c>
      <x:c r="J5639" s="119" t="n">
        <x:f>IFERROR(ABS(G5639-D5639)/ABS(D5639),"")</x:f>
        <x:v>0.0920419990919617</x:v>
      </x:c>
      <x:c r="K5639" s="120" t="n">
        <x:f>E5639-D5639</x:f>
        <x:v>-53006.17442213185</x:v>
      </x:c>
      <x:c r="L5639" s="77" t="str">
        <x:v>weighted_hybrid</x:v>
      </x:c>
      <x:c r="M5639" s="77" t="str">
        <x:v>是</x:v>
      </x:c>
      <x:c r="N5639" s="77" t="str">
        <x:v>是</x:v>
      </x:c>
    </x:row>
    <x:row r="5640">
      <x:c r="A5640" s="77" t="str">
        <x:v>6613</x:v>
      </x:c>
      <x:c r="B5640" s="77" t="str">
        <x:v>朋億*</x:v>
      </x:c>
      <x:c r="C5640" s="125" t="n">
        <x:v>45870</x:v>
      </x:c>
      <x:c r="D5640" s="120" t="n">
        <x:v>589449</x:v>
      </x:c>
      <x:c r="E5640" s="120" t="n">
        <x:v>871550.9769552989</x:v>
      </x:c>
      <x:c r="F5640" s="120" t="n">
        <x:v>886199.0070968273</x:v>
      </x:c>
      <x:c r="G5640" s="120" t="n">
        <x:v>869923.4180506846</x:v>
      </x:c>
      <x:c r="H5640" s="119" t="n">
        <x:v>0.4785858945477877</x:v>
      </x:c>
      <x:c r="I5640" s="119" t="n">
        <x:f>IFERROR(ABS(F5640-D5640)/ABS(D5640),"")</x:f>
        <x:v>0.5034362720045793</x:v>
      </x:c>
      <x:c r="J5640" s="119" t="n">
        <x:f>IFERROR(ABS(G5640-D5640)/ABS(D5640),"")</x:f>
        <x:v>0.475824741497033</x:v>
      </x:c>
      <x:c r="K5640" s="120" t="n">
        <x:f>E5640-D5640</x:f>
        <x:v>282101.9769552989</x:v>
      </x:c>
      <x:c r="L5640" s="77" t="str">
        <x:v>weighted_hybrid</x:v>
      </x:c>
      <x:c r="M5640" s="77" t="str">
        <x:v>是</x:v>
      </x:c>
      <x:c r="N5640" s="77" t="str">
        <x:v>是</x:v>
      </x:c>
    </x:row>
    <x:row r="5641">
      <x:c r="A5641" s="77" t="str">
        <x:v>6613</x:v>
      </x:c>
      <x:c r="B5641" s="77" t="str">
        <x:v>朋億*</x:v>
      </x:c>
      <x:c r="C5641" s="125" t="n">
        <x:v>45901</x:v>
      </x:c>
      <x:c r="D5641" s="120" t="n">
        <x:v>667572</x:v>
      </x:c>
      <x:c r="E5641" s="120" t="n">
        <x:v>813837.7233427832</x:v>
      </x:c>
      <x:c r="F5641" s="120" t="n">
        <x:v>728145.5711663709</x:v>
      </x:c>
      <x:c r="G5641" s="120" t="n">
        <x:v>823359.0735846068</x:v>
      </x:c>
      <x:c r="H5641" s="119" t="n">
        <x:v>0.2191010457939865</x:v>
      </x:c>
      <x:c r="I5641" s="119" t="n">
        <x:f>IFERROR(ABS(F5641-D5641)/ABS(D5641),"")</x:f>
        <x:v>0.09073713571924957</x:v>
      </x:c>
      <x:c r="J5641" s="119" t="n">
        <x:f>IFERROR(ABS(G5641-D5641)/ABS(D5641),"")</x:f>
        <x:v>0.2333637024689573</x:v>
      </x:c>
      <x:c r="K5641" s="120" t="n">
        <x:f>E5641-D5641</x:f>
        <x:v>146265.72334278317</x:v>
      </x:c>
      <x:c r="L5641" s="77" t="str">
        <x:v>weighted_hybrid</x:v>
      </x:c>
      <x:c r="M5641" s="77" t="str">
        <x:v>是</x:v>
      </x:c>
      <x:c r="N5641" s="77" t="str">
        <x:v>是</x:v>
      </x:c>
    </x:row>
    <x:row r="5642">
      <x:c r="A5642" s="77" t="str">
        <x:v>6613</x:v>
      </x:c>
      <x:c r="B5642" s="77" t="str">
        <x:v>朋億*</x:v>
      </x:c>
      <x:c r="C5642" s="125" t="n">
        <x:v>45931</x:v>
      </x:c>
      <x:c r="D5642" s="120" t="n">
        <x:v>705202</x:v>
      </x:c>
      <x:c r="E5642" s="120" t="n">
        <x:v>616876.4471949263</x:v>
      </x:c>
      <x:c r="F5642" s="120" t="n">
        <x:v>609327.3920262101</x:v>
      </x:c>
      <x:c r="G5642" s="120" t="n">
        <x:v>617715.2311025615</x:v>
      </x:c>
      <x:c r="H5642" s="119" t="n">
        <x:v>0.12524858523525695</x:v>
      </x:c>
      <x:c r="I5642" s="119" t="n">
        <x:f>IFERROR(ABS(F5642-D5642)/ABS(D5642),"")</x:f>
        <x:v>0.1359533977126978</x:v>
      </x:c>
      <x:c r="J5642" s="119" t="n">
        <x:f>IFERROR(ABS(G5642-D5642)/ABS(D5642),"")</x:f>
        <x:v>0.12405916162665241</x:v>
      </x:c>
      <x:c r="K5642" s="120" t="n">
        <x:f>E5642-D5642</x:f>
        <x:v>-88325.55280507368</x:v>
      </x:c>
      <x:c r="L5642" s="77" t="str">
        <x:v>weighted_hybrid</x:v>
      </x:c>
      <x:c r="M5642" s="77" t="str">
        <x:v>是</x:v>
      </x:c>
      <x:c r="N5642" s="77" t="str">
        <x:v>是</x:v>
      </x:c>
    </x:row>
    <x:row r="5643">
      <x:c r="A5643" s="77" t="str">
        <x:v>6613</x:v>
      </x:c>
      <x:c r="B5643" s="77" t="str">
        <x:v>朋億*</x:v>
      </x:c>
      <x:c r="C5643" s="125" t="n">
        <x:v>45962</x:v>
      </x:c>
      <x:c r="D5643" s="120" t="n">
        <x:v>890675</x:v>
      </x:c>
      <x:c r="E5643" s="120" t="n">
        <x:v>680604.7195964342</x:v>
      </x:c>
      <x:c r="F5643" s="120" t="n">
        <x:v>915337.4686290056</x:v>
      </x:c>
      <x:c r="G5643" s="120" t="n">
        <x:v>654523.3030372595</x:v>
      </x:c>
      <x:c r="H5643" s="119" t="n">
        <x:v>0.23585514402398838</x:v>
      </x:c>
      <x:c r="I5643" s="119" t="n">
        <x:f>IFERROR(ABS(F5643-D5643)/ABS(D5643),"")</x:f>
        <x:v>0.027689638340590673</x:v>
      </x:c>
      <x:c r="J5643" s="119" t="n">
        <x:f>IFERROR(ABS(G5643-D5643)/ABS(D5643),"")</x:f>
        <x:v>0.2651378976200528</x:v>
      </x:c>
      <x:c r="K5643" s="120" t="n">
        <x:f>E5643-D5643</x:f>
        <x:v>-210070.28040356585</x:v>
      </x:c>
      <x:c r="L5643" s="77" t="str">
        <x:v>weighted_hybrid</x:v>
      </x:c>
      <x:c r="M5643" s="77" t="str">
        <x:v>是</x:v>
      </x:c>
      <x:c r="N5643" s="77" t="str">
        <x:v>是</x:v>
      </x:c>
    </x:row>
    <x:row r="5644">
      <x:c r="A5644" s="77" t="str">
        <x:v>6613</x:v>
      </x:c>
      <x:c r="B5644" s="77" t="str">
        <x:v>朋億*</x:v>
      </x:c>
      <x:c r="C5644" s="125" t="n">
        <x:v>45992</x:v>
      </x:c>
      <x:c r="D5644" s="120" t="n">
        <x:v>1082845</x:v>
      </x:c>
      <x:c r="E5644" s="120" t="n">
        <x:v>924453.5540152385</x:v>
      </x:c>
      <x:c r="F5644" s="120" t="n">
        <x:v>957403.840688072</x:v>
      </x:c>
      <x:c r="G5644" s="120" t="n">
        <x:v>920792.4110515903</x:v>
      </x:c>
      <x:c r="H5644" s="119" t="n">
        <x:v>0.14627342416020894</x:v>
      </x:c>
      <x:c r="I5644" s="119" t="n">
        <x:f>IFERROR(ABS(F5644-D5644)/ABS(D5644),"")</x:f>
        <x:v>0.11584405830190653</x:v>
      </x:c>
      <x:c r="J5644" s="119" t="n">
        <x:f>IFERROR(ABS(G5644-D5644)/ABS(D5644),"")</x:f>
        <x:v>0.14965446481113148</x:v>
      </x:c>
      <x:c r="K5644" s="120" t="n">
        <x:f>E5644-D5644</x:f>
        <x:v>-158391.44598476146</x:v>
      </x:c>
      <x:c r="L5644" s="77" t="str">
        <x:v>weighted_hybrid</x:v>
      </x:c>
      <x:c r="M5644" s="77" t="str">
        <x:v>是</x:v>
      </x:c>
      <x:c r="N5644" s="77" t="str">
        <x:v>是</x:v>
      </x:c>
    </x:row>
    <x:row r="5645">
      <x:c r="A5645" s="77" t="str">
        <x:v>6616</x:v>
      </x:c>
      <x:c r="B5645" s="77" t="str">
        <x:v>特昇-KY</x:v>
      </x:c>
      <x:c r="C5645" s="125" t="n">
        <x:v>45658</x:v>
      </x:c>
      <x:c r="D5645" s="120" t="n">
        <x:v>103607</x:v>
      </x:c>
      <x:c r="E5645" s="120" t="n">
        <x:v>111796.84308206347</x:v>
      </x:c>
      <x:c r="F5645" s="120" t="n">
        <x:v>90266.72553055588</x:v>
      </x:c>
      <x:c r="G5645" s="120" t="n">
        <x:v>114189.07836556432</x:v>
      </x:c>
      <x:c r="H5645" s="119" t="n">
        <x:v>0.07904719837523978</x:v>
      </x:c>
      <x:c r="I5645" s="119" t="n">
        <x:f>IFERROR(ABS(F5645-D5645)/ABS(D5645),"")</x:f>
        <x:v>0.12875842818964087</x:v>
      </x:c>
      <x:c r="J5645" s="119" t="n">
        <x:f>IFERROR(ABS(G5645-D5645)/ABS(D5645),"")</x:f>
        <x:v>0.10213671243800436</x:v>
      </x:c>
      <x:c r="K5645" s="120" t="n">
        <x:f>E5645-D5645</x:f>
        <x:v>8189.843082063468</x:v>
      </x:c>
      <x:c r="L5645" s="77" t="str">
        <x:v>weighted_hybrid</x:v>
      </x:c>
      <x:c r="M5645" s="77" t="str">
        <x:v>是</x:v>
      </x:c>
      <x:c r="N5645" s="77" t="str">
        <x:v>是</x:v>
      </x:c>
    </x:row>
    <x:row r="5646">
      <x:c r="A5646" s="77" t="str">
        <x:v>6616</x:v>
      </x:c>
      <x:c r="B5646" s="77" t="str">
        <x:v>特昇-KY</x:v>
      </x:c>
      <x:c r="C5646" s="125" t="n">
        <x:v>45689</x:v>
      </x:c>
      <x:c r="D5646" s="120" t="n">
        <x:v>86576</x:v>
      </x:c>
      <x:c r="E5646" s="120" t="n">
        <x:v>90622.05033731328</x:v>
      </x:c>
      <x:c r="F5646" s="120" t="n">
        <x:v>96477.3151950174</x:v>
      </x:c>
      <x:c r="G5646" s="120" t="n">
        <x:v>89971.46535312393</x:v>
      </x:c>
      <x:c r="H5646" s="119" t="n">
        <x:v>0.04673408724488636</x:v>
      </x:c>
      <x:c r="I5646" s="119" t="n">
        <x:f>IFERROR(ABS(F5646-D5646)/ABS(D5646),"")</x:f>
        <x:v>0.114365588558231</x:v>
      </x:c>
      <x:c r="J5646" s="119" t="n">
        <x:f>IFERROR(ABS(G5646-D5646)/ABS(D5646),"")</x:f>
        <x:v>0.03921947598784803</x:v>
      </x:c>
      <x:c r="K5646" s="120" t="n">
        <x:f>E5646-D5646</x:f>
        <x:v>4046.0503373132815</x:v>
      </x:c>
      <x:c r="L5646" s="77" t="str">
        <x:v>weighted_hybrid</x:v>
      </x:c>
      <x:c r="M5646" s="77" t="str">
        <x:v>是</x:v>
      </x:c>
      <x:c r="N5646" s="77" t="str">
        <x:v>是</x:v>
      </x:c>
    </x:row>
    <x:row r="5647">
      <x:c r="A5647" s="77" t="str">
        <x:v>6616</x:v>
      </x:c>
      <x:c r="B5647" s="77" t="str">
        <x:v>特昇-KY</x:v>
      </x:c>
      <x:c r="C5647" s="125" t="n">
        <x:v>45717</x:v>
      </x:c>
      <x:c r="D5647" s="120" t="n">
        <x:v>108746</x:v>
      </x:c>
      <x:c r="E5647" s="120" t="n">
        <x:v>101482.8059134724</x:v>
      </x:c>
      <x:c r="F5647" s="120" t="n">
        <x:v>104630.71504804876</x:v>
      </x:c>
      <x:c r="G5647" s="120" t="n">
        <x:v>101133.03823185281</x:v>
      </x:c>
      <x:c r="H5647" s="119" t="n">
        <x:v>0.06679044826041967</x:v>
      </x:c>
      <x:c r="I5647" s="119" t="n">
        <x:f>IFERROR(ABS(F5647-D5647)/ABS(D5647),"")</x:f>
        <x:v>0.037843092637441726</x:v>
      </x:c>
      <x:c r="J5647" s="119" t="n">
        <x:f>IFERROR(ABS(G5647-D5647)/ABS(D5647),"")</x:f>
        <x:v>0.07000682110741716</x:v>
      </x:c>
      <x:c r="K5647" s="120" t="n">
        <x:f>E5647-D5647</x:f>
        <x:v>-7263.194086527597</x:v>
      </x:c>
      <x:c r="L5647" s="77" t="str">
        <x:v>weighted_hybrid</x:v>
      </x:c>
      <x:c r="M5647" s="77" t="str">
        <x:v>是</x:v>
      </x:c>
      <x:c r="N5647" s="77" t="str">
        <x:v>是</x:v>
      </x:c>
    </x:row>
    <x:row r="5648">
      <x:c r="A5648" s="77" t="str">
        <x:v>6616</x:v>
      </x:c>
      <x:c r="B5648" s="77" t="str">
        <x:v>特昇-KY</x:v>
      </x:c>
      <x:c r="C5648" s="125" t="n">
        <x:v>45748</x:v>
      </x:c>
      <x:c r="D5648" s="120" t="n">
        <x:v>71794</x:v>
      </x:c>
      <x:c r="E5648" s="120" t="n">
        <x:v>106881.22033175032</x:v>
      </x:c>
      <x:c r="F5648" s="120" t="n">
        <x:v>70143.20755660367</x:v>
      </x:c>
      <x:c r="G5648" s="120" t="n">
        <x:v>110963.22175121105</x:v>
      </x:c>
      <x:c r="H5648" s="119" t="n">
        <x:v>0.4887207890875326</x:v>
      </x:c>
      <x:c r="I5648" s="119" t="n">
        <x:f>IFERROR(ABS(F5648-D5648)/ABS(D5648),"")</x:f>
        <x:v>0.022993459667887767</x:v>
      </x:c>
      <x:c r="J5648" s="119" t="n">
        <x:f>IFERROR(ABS(G5648-D5648)/ABS(D5648),"")</x:f>
        <x:v>0.5455779278381349</x:v>
      </x:c>
      <x:c r="K5648" s="120" t="n">
        <x:f>E5648-D5648</x:f>
        <x:v>35087.220331750315</x:v>
      </x:c>
      <x:c r="L5648" s="77" t="str">
        <x:v>weighted_hybrid</x:v>
      </x:c>
      <x:c r="M5648" s="77" t="str">
        <x:v>是</x:v>
      </x:c>
      <x:c r="N5648" s="77" t="str">
        <x:v>是</x:v>
      </x:c>
    </x:row>
    <x:row r="5649">
      <x:c r="A5649" s="77" t="str">
        <x:v>6616</x:v>
      </x:c>
      <x:c r="B5649" s="77" t="str">
        <x:v>特昇-KY</x:v>
      </x:c>
      <x:c r="C5649" s="125" t="n">
        <x:v>45778</x:v>
      </x:c>
      <x:c r="D5649" s="120" t="n">
        <x:v>55920</x:v>
      </x:c>
      <x:c r="E5649" s="120" t="n">
        <x:v>78835.90690578808</x:v>
      </x:c>
      <x:c r="F5649" s="120" t="n">
        <x:v>84728.98479983139</x:v>
      </x:c>
      <x:c r="G5649" s="120" t="n">
        <x:v>78181.1204731166</x:v>
      </x:c>
      <x:c r="H5649" s="119" t="n">
        <x:v>0.4097980491020759</x:v>
      </x:c>
      <x:c r="I5649" s="119" t="n">
        <x:f>IFERROR(ABS(F5649-D5649)/ABS(D5649),"")</x:f>
        <x:v>0.51518213161358</x:v>
      </x:c>
      <x:c r="J5649" s="119" t="n">
        <x:f>IFERROR(ABS(G5649-D5649)/ABS(D5649),"")</x:f>
        <x:v>0.3980887066007977</x:v>
      </x:c>
      <x:c r="K5649" s="120" t="n">
        <x:f>E5649-D5649</x:f>
        <x:v>22915.906905788084</x:v>
      </x:c>
      <x:c r="L5649" s="77" t="str">
        <x:v>weighted_hybrid</x:v>
      </x:c>
      <x:c r="M5649" s="77" t="str">
        <x:v>是</x:v>
      </x:c>
      <x:c r="N5649" s="77" t="str">
        <x:v>是</x:v>
      </x:c>
    </x:row>
    <x:row r="5650">
      <x:c r="A5650" s="77" t="str">
        <x:v>6616</x:v>
      </x:c>
      <x:c r="B5650" s="77" t="str">
        <x:v>特昇-KY</x:v>
      </x:c>
      <x:c r="C5650" s="125" t="n">
        <x:v>45809</x:v>
      </x:c>
      <x:c r="D5650" s="120" t="n">
        <x:v>81584</x:v>
      </x:c>
      <x:c r="E5650" s="120" t="n">
        <x:v>57306.69393078392</x:v>
      </x:c>
      <x:c r="F5650" s="120" t="n">
        <x:v>63067.49523687199</x:v>
      </x:c>
      <x:c r="G5650" s="120" t="n">
        <x:v>56666.60489677414</x:v>
      </x:c>
      <x:c r="H5650" s="119" t="n">
        <x:v>0.2975743536626799</x:v>
      </x:c>
      <x:c r="I5650" s="119" t="n">
        <x:f>IFERROR(ABS(F5650-D5650)/ABS(D5650),"")</x:f>
        <x:v>0.22696245297028841</x:v>
      </x:c>
      <x:c r="J5650" s="119" t="n">
        <x:f>IFERROR(ABS(G5650-D5650)/ABS(D5650),"")</x:f>
        <x:v>0.30542012040627897</x:v>
      </x:c>
      <x:c r="K5650" s="120" t="n">
        <x:f>E5650-D5650</x:f>
        <x:v>-24277.30606921608</x:v>
      </x:c>
      <x:c r="L5650" s="77" t="str">
        <x:v>weighted_hybrid</x:v>
      </x:c>
      <x:c r="M5650" s="77" t="str">
        <x:v>是</x:v>
      </x:c>
      <x:c r="N5650" s="77" t="str">
        <x:v>是</x:v>
      </x:c>
    </x:row>
    <x:row r="5651">
      <x:c r="A5651" s="77" t="str">
        <x:v>6616</x:v>
      </x:c>
      <x:c r="B5651" s="77" t="str">
        <x:v>特昇-KY</x:v>
      </x:c>
      <x:c r="C5651" s="125" t="n">
        <x:v>45839</x:v>
      </x:c>
      <x:c r="D5651" s="120" t="n">
        <x:v>93065</x:v>
      </x:c>
      <x:c r="E5651" s="120" t="n">
        <x:v>63265.96797763492</x:v>
      </x:c>
      <x:c r="F5651" s="120" t="n">
        <x:v>80849.75655103673</x:v>
      </x:c>
      <x:c r="G5651" s="120" t="n">
        <x:v>61312.21369170139</x:v>
      </x:c>
      <x:c r="H5651" s="119" t="n">
        <x:v>0.32019590632746014</x:v>
      </x:c>
      <x:c r="I5651" s="119" t="n">
        <x:f>IFERROR(ABS(F5651-D5651)/ABS(D5651),"")</x:f>
        <x:v>0.13125496641017861</x:v>
      </x:c>
      <x:c r="J5651" s="119" t="n">
        <x:f>IFERROR(ABS(G5651-D5651)/ABS(D5651),"")</x:f>
        <x:v>0.34118934409604695</x:v>
      </x:c>
      <x:c r="K5651" s="120" t="n">
        <x:f>E5651-D5651</x:f>
        <x:v>-29799.032022365078</x:v>
      </x:c>
      <x:c r="L5651" s="77" t="str">
        <x:v>weighted_hybrid</x:v>
      </x:c>
      <x:c r="M5651" s="77" t="str">
        <x:v>是</x:v>
      </x:c>
      <x:c r="N5651" s="77" t="str">
        <x:v>是</x:v>
      </x:c>
    </x:row>
    <x:row r="5652">
      <x:c r="A5652" s="77" t="str">
        <x:v>6616</x:v>
      </x:c>
      <x:c r="B5652" s="77" t="str">
        <x:v>特昇-KY</x:v>
      </x:c>
      <x:c r="C5652" s="125" t="n">
        <x:v>45870</x:v>
      </x:c>
      <x:c r="D5652" s="120" t="n">
        <x:v>80324</x:v>
      </x:c>
      <x:c r="E5652" s="120" t="n">
        <x:v>85415.86395566164</x:v>
      </x:c>
      <x:c r="F5652" s="120" t="n">
        <x:v>87930.75009944383</x:v>
      </x:c>
      <x:c r="G5652" s="120" t="n">
        <x:v>85136.43216190806</x:v>
      </x:c>
      <x:c r="H5652" s="119" t="n">
        <x:v>0.06339156361313729</x:v>
      </x:c>
      <x:c r="I5652" s="119" t="n">
        <x:f>IFERROR(ABS(F5652-D5652)/ABS(D5652),"")</x:f>
        <x:v>0.09470083784975637</x:v>
      </x:c>
      <x:c r="J5652" s="119" t="n">
        <x:f>IFERROR(ABS(G5652-D5652)/ABS(D5652),"")</x:f>
        <x:v>0.059912755364624</x:v>
      </x:c>
      <x:c r="K5652" s="120" t="n">
        <x:f>E5652-D5652</x:f>
        <x:v>5091.86395566164</x:v>
      </x:c>
      <x:c r="L5652" s="77" t="str">
        <x:v>weighted_hybrid</x:v>
      </x:c>
      <x:c r="M5652" s="77" t="str">
        <x:v>是</x:v>
      </x:c>
      <x:c r="N5652" s="77" t="str">
        <x:v>是</x:v>
      </x:c>
    </x:row>
    <x:row r="5653">
      <x:c r="A5653" s="77" t="str">
        <x:v>6616</x:v>
      </x:c>
      <x:c r="B5653" s="77" t="str">
        <x:v>特昇-KY</x:v>
      </x:c>
      <x:c r="C5653" s="125" t="n">
        <x:v>45901</x:v>
      </x:c>
      <x:c r="D5653" s="120" t="n">
        <x:v>76573</x:v>
      </x:c>
      <x:c r="E5653" s="120" t="n">
        <x:v>87807.0326103549</x:v>
      </x:c>
      <x:c r="F5653" s="120" t="n">
        <x:v>83958.45474429648</x:v>
      </x:c>
      <x:c r="G5653" s="120" t="n">
        <x:v>88234.65237325028</x:v>
      </x:c>
      <x:c r="H5653" s="119" t="n">
        <x:v>0.1467101016070273</x:v>
      </x:c>
      <x:c r="I5653" s="119" t="n">
        <x:f>IFERROR(ABS(F5653-D5653)/ABS(D5653),"")</x:f>
        <x:v>0.09644985496580365</x:v>
      </x:c>
      <x:c r="J5653" s="119" t="n">
        <x:f>IFERROR(ABS(G5653-D5653)/ABS(D5653),"")</x:f>
        <x:v>0.15229457345605216</x:v>
      </x:c>
      <x:c r="K5653" s="120" t="n">
        <x:f>E5653-D5653</x:f>
        <x:v>11234.032610354901</x:v>
      </x:c>
      <x:c r="L5653" s="77" t="str">
        <x:v>weighted_hybrid</x:v>
      </x:c>
      <x:c r="M5653" s="77" t="str">
        <x:v>是</x:v>
      </x:c>
      <x:c r="N5653" s="77" t="str">
        <x:v>是</x:v>
      </x:c>
    </x:row>
    <x:row r="5654">
      <x:c r="A5654" s="77" t="str">
        <x:v>6616</x:v>
      </x:c>
      <x:c r="B5654" s="77" t="str">
        <x:v>特昇-KY</x:v>
      </x:c>
      <x:c r="C5654" s="125" t="n">
        <x:v>45931</x:v>
      </x:c>
      <x:c r="D5654" s="120" t="n">
        <x:v>104290</x:v>
      </x:c>
      <x:c r="E5654" s="120" t="n">
        <x:v>81880.17152901489</x:v>
      </x:c>
      <x:c r="F5654" s="120" t="n">
        <x:v>98411.50493556495</x:v>
      </x:c>
      <x:c r="G5654" s="120" t="n">
        <x:v>80043.35670606488</x:v>
      </x:c>
      <x:c r="H5654" s="119" t="n">
        <x:v>0.2148799354778513</x:v>
      </x:c>
      <x:c r="I5654" s="119" t="n">
        <x:f>IFERROR(ABS(F5654-D5654)/ABS(D5654),"")</x:f>
        <x:v>0.056366814310432896</x:v>
      </x:c>
      <x:c r="J5654" s="119" t="n">
        <x:f>IFERROR(ABS(G5654-D5654)/ABS(D5654),"")</x:f>
        <x:v>0.23249250449645337</x:v>
      </x:c>
      <x:c r="K5654" s="120" t="n">
        <x:f>E5654-D5654</x:f>
        <x:v>-22409.828470985114</x:v>
      </x:c>
      <x:c r="L5654" s="77" t="str">
        <x:v>weighted_hybrid</x:v>
      </x:c>
      <x:c r="M5654" s="77" t="str">
        <x:v>是</x:v>
      </x:c>
      <x:c r="N5654" s="77" t="str">
        <x:v>是</x:v>
      </x:c>
    </x:row>
    <x:row r="5655">
      <x:c r="A5655" s="77" t="str">
        <x:v>6616</x:v>
      </x:c>
      <x:c r="B5655" s="77" t="str">
        <x:v>特昇-KY</x:v>
      </x:c>
      <x:c r="C5655" s="125" t="n">
        <x:v>45962</x:v>
      </x:c>
      <x:c r="D5655" s="120" t="n">
        <x:v>80642</x:v>
      </x:c>
      <x:c r="E5655" s="120" t="n">
        <x:v>90189.3467956099</x:v>
      </x:c>
      <x:c r="F5655" s="120" t="n">
        <x:v>91087.9577209444</x:v>
      </x:c>
      <x:c r="G5655" s="120" t="n">
        <x:v>90089.50113723941</x:v>
      </x:c>
      <x:c r="H5655" s="119" t="n">
        <x:v>0.11839174122181871</x:v>
      </x:c>
      <x:c r="I5655" s="119" t="n">
        <x:f>IFERROR(ABS(F5655-D5655)/ABS(D5655),"")</x:f>
        <x:v>0.12953495350988808</x:v>
      </x:c>
      <x:c r="J5655" s="119" t="n">
        <x:f>IFERROR(ABS(G5655-D5655)/ABS(D5655),"")</x:f>
        <x:v>0.11715360652314435</x:v>
      </x:c>
      <x:c r="K5655" s="120" t="n">
        <x:f>E5655-D5655</x:f>
        <x:v>9547.346795609905</x:v>
      </x:c>
      <x:c r="L5655" s="77" t="str">
        <x:v>weighted_hybrid</x:v>
      </x:c>
      <x:c r="M5655" s="77" t="str">
        <x:v>是</x:v>
      </x:c>
      <x:c r="N5655" s="77" t="str">
        <x:v>是</x:v>
      </x:c>
    </x:row>
    <x:row r="5656">
      <x:c r="A5656" s="77" t="str">
        <x:v>6616</x:v>
      </x:c>
      <x:c r="B5656" s="77" t="str">
        <x:v>特昇-KY</x:v>
      </x:c>
      <x:c r="C5656" s="125" t="n">
        <x:v>45992</x:v>
      </x:c>
      <x:c r="D5656" s="120" t="n">
        <x:v>84654</x:v>
      </x:c>
      <x:c r="E5656" s="120" t="n">
        <x:v>96328.91496719855</x:v>
      </x:c>
      <x:c r="F5656" s="120" t="n">
        <x:v>94055.0544632249</x:v>
      </x:c>
      <x:c r="G5656" s="120" t="n">
        <x:v>96581.56613430672</x:v>
      </x:c>
      <x:c r="H5656" s="119" t="n">
        <x:v>0.1379133291657636</x:v>
      </x:c>
      <x:c r="I5656" s="119" t="n">
        <x:f>IFERROR(ABS(F5656-D5656)/ABS(D5656),"")</x:f>
        <x:v>0.11105269051934809</x:v>
      </x:c>
      <x:c r="J5656" s="119" t="n">
        <x:f>IFERROR(ABS(G5656-D5656)/ABS(D5656),"")</x:f>
        <x:v>0.14089784457092067</x:v>
      </x:c>
      <x:c r="K5656" s="120" t="n">
        <x:f>E5656-D5656</x:f>
        <x:v>11674.91496719855</x:v>
      </x:c>
      <x:c r="L5656" s="77" t="str">
        <x:v>weighted_hybrid</x:v>
      </x:c>
      <x:c r="M5656" s="77" t="str">
        <x:v>是</x:v>
      </x:c>
      <x:c r="N5656" s="77" t="str">
        <x:v>是</x:v>
      </x:c>
    </x:row>
    <x:row r="5657">
      <x:c r="A5657" s="77" t="str">
        <x:v>6625</x:v>
      </x:c>
      <x:c r="B5657" s="77" t="str">
        <x:v>必應</x:v>
      </x:c>
      <x:c r="C5657" s="125" t="n">
        <x:v>45658</x:v>
      </x:c>
      <x:c r="D5657" s="120" t="n">
        <x:v>173916</x:v>
      </x:c>
      <x:c r="E5657" s="120" t="n">
        <x:v>194683.4780407775</x:v>
      </x:c>
      <x:c r="F5657" s="120" t="n">
        <x:v>126522.44826943972</x:v>
      </x:c>
      <x:c r="G5657" s="120" t="n">
        <x:v>202256.92579314837</x:v>
      </x:c>
      <x:c r="H5657" s="119" t="n">
        <x:v>0.11941096874800189</x:v>
      </x:c>
      <x:c r="I5657" s="119" t="n">
        <x:f>IFERROR(ABS(F5657-D5657)/ABS(D5657),"")</x:f>
        <x:v>0.27250828980979486</x:v>
      </x:c>
      <x:c r="J5657" s="119" t="n">
        <x:f>IFERROR(ABS(G5657-D5657)/ABS(D5657),"")</x:f>
        <x:v>0.1629575530322016</x:v>
      </x:c>
      <x:c r="K5657" s="120" t="n">
        <x:f>E5657-D5657</x:f>
        <x:v>20767.478040777496</x:v>
      </x:c>
      <x:c r="L5657" s="77" t="str">
        <x:v>weighted_hybrid</x:v>
      </x:c>
      <x:c r="M5657" s="77" t="str">
        <x:v>是</x:v>
      </x:c>
      <x:c r="N5657" s="77" t="str">
        <x:v>是</x:v>
      </x:c>
    </x:row>
    <x:row r="5658">
      <x:c r="A5658" s="77" t="str">
        <x:v>6625</x:v>
      </x:c>
      <x:c r="B5658" s="77" t="str">
        <x:v>必應</x:v>
      </x:c>
      <x:c r="C5658" s="125" t="n">
        <x:v>45689</x:v>
      </x:c>
      <x:c r="D5658" s="120" t="n">
        <x:v>129774</x:v>
      </x:c>
      <x:c r="E5658" s="120" t="n">
        <x:v>84958.37629506725</x:v>
      </x:c>
      <x:c r="F5658" s="120" t="n">
        <x:v>92260.81915208964</x:v>
      </x:c>
      <x:c r="G5658" s="120" t="n">
        <x:v>84146.99375539809</x:v>
      </x:c>
      <x:c r="H5658" s="119" t="n">
        <x:v>0.3453359201760965</x:v>
      </x:c>
      <x:c r="I5658" s="119" t="n">
        <x:f>IFERROR(ABS(F5658-D5658)/ABS(D5658),"")</x:f>
        <x:v>0.28906545878149986</x:v>
      </x:c>
      <x:c r="J5658" s="119" t="n">
        <x:f>IFERROR(ABS(G5658-D5658)/ABS(D5658),"")</x:f>
        <x:v>0.3515881936643851</x:v>
      </x:c>
      <x:c r="K5658" s="120" t="n">
        <x:f>E5658-D5658</x:f>
        <x:v>-44815.62370493275</x:v>
      </x:c>
      <x:c r="L5658" s="77" t="str">
        <x:v>weighted_hybrid</x:v>
      </x:c>
      <x:c r="M5658" s="77" t="str">
        <x:v>是</x:v>
      </x:c>
      <x:c r="N5658" s="77" t="str">
        <x:v>是</x:v>
      </x:c>
    </x:row>
    <x:row r="5659">
      <x:c r="A5659" s="77" t="str">
        <x:v>6625</x:v>
      </x:c>
      <x:c r="B5659" s="77" t="str">
        <x:v>必應</x:v>
      </x:c>
      <x:c r="C5659" s="125" t="n">
        <x:v>45717</x:v>
      </x:c>
      <x:c r="D5659" s="120" t="n">
        <x:v>177046</x:v>
      </x:c>
      <x:c r="E5659" s="120" t="n">
        <x:v>194328.887609438</x:v>
      </x:c>
      <x:c r="F5659" s="120" t="n">
        <x:v>217294.810081698</x:v>
      </x:c>
      <x:c r="G5659" s="120" t="n">
        <x:v>191777.11844585356</x:v>
      </x:c>
      <x:c r="H5659" s="119" t="n">
        <x:v>0.09761806315555285</x:v>
      </x:c>
      <x:c r="I5659" s="119" t="n">
        <x:f>IFERROR(ABS(F5659-D5659)/ABS(D5659),"")</x:f>
        <x:v>0.22733532574414558</x:v>
      </x:c>
      <x:c r="J5659" s="119" t="n">
        <x:f>IFERROR(ABS(G5659-D5659)/ABS(D5659),"")</x:f>
        <x:v>0.0832050339790425</x:v>
      </x:c>
      <x:c r="K5659" s="120" t="n">
        <x:f>E5659-D5659</x:f>
        <x:v>17282.88760943801</x:v>
      </x:c>
      <x:c r="L5659" s="77" t="str">
        <x:v>weighted_hybrid</x:v>
      </x:c>
      <x:c r="M5659" s="77" t="str">
        <x:v>是</x:v>
      </x:c>
      <x:c r="N5659" s="77" t="str">
        <x:v>是</x:v>
      </x:c>
    </x:row>
    <x:row r="5660">
      <x:c r="A5660" s="77" t="str">
        <x:v>6625</x:v>
      </x:c>
      <x:c r="B5660" s="77" t="str">
        <x:v>必應</x:v>
      </x:c>
      <x:c r="C5660" s="125" t="n">
        <x:v>45748</x:v>
      </x:c>
      <x:c r="D5660" s="120" t="n">
        <x:v>303644</x:v>
      </x:c>
      <x:c r="E5660" s="120" t="n">
        <x:v>163403.89049769889</x:v>
      </x:c>
      <x:c r="F5660" s="120" t="n">
        <x:v>141135.3019637306</x:v>
      </x:c>
      <x:c r="G5660" s="120" t="n">
        <x:v>165878.17811258425</x:v>
      </x:c>
      <x:c r="H5660" s="119" t="n">
        <x:v>0.4618570085438906</x:v>
      </x:c>
      <x:c r="I5660" s="119" t="n">
        <x:f>IFERROR(ABS(F5660-D5660)/ABS(D5660),"")</x:f>
        <x:v>0.5351948269561374</x:v>
      </x:c>
      <x:c r="J5660" s="119" t="n">
        <x:f>IFERROR(ABS(G5660-D5660)/ABS(D5660),"")</x:f>
        <x:v>0.45370836205364096</x:v>
      </x:c>
      <x:c r="K5660" s="120" t="n">
        <x:f>E5660-D5660</x:f>
        <x:v>-140240.10950230111</x:v>
      </x:c>
      <x:c r="L5660" s="77" t="str">
        <x:v>weighted_hybrid</x:v>
      </x:c>
      <x:c r="M5660" s="77" t="str">
        <x:v>是</x:v>
      </x:c>
      <x:c r="N5660" s="77" t="str">
        <x:v>是</x:v>
      </x:c>
    </x:row>
    <x:row r="5661">
      <x:c r="A5661" s="77" t="str">
        <x:v>6625</x:v>
      </x:c>
      <x:c r="B5661" s="77" t="str">
        <x:v>必應</x:v>
      </x:c>
      <x:c r="C5661" s="125" t="n">
        <x:v>45778</x:v>
      </x:c>
      <x:c r="D5661" s="120" t="n">
        <x:v>592047</x:v>
      </x:c>
      <x:c r="E5661" s="120" t="n">
        <x:v>478777.8927459401</x:v>
      </x:c>
      <x:c r="F5661" s="120" t="n">
        <x:v>315412.4510953814</x:v>
      </x:c>
      <x:c r="G5661" s="120" t="n">
        <x:v>496929.608484891</x:v>
      </x:c>
      <x:c r="H5661" s="119" t="n">
        <x:v>0.19131776236356224</x:v>
      </x:c>
      <x:c r="I5661" s="119" t="n">
        <x:f>IFERROR(ABS(F5661-D5661)/ABS(D5661),"")</x:f>
        <x:v>0.4672509934255534</x:v>
      </x:c>
      <x:c r="J5661" s="119" t="n">
        <x:f>IFERROR(ABS(G5661-D5661)/ABS(D5661),"")</x:f>
        <x:v>0.16065851446778548</x:v>
      </x:c>
      <x:c r="K5661" s="120" t="n">
        <x:f>E5661-D5661</x:f>
        <x:v>-113269.10725405993</x:v>
      </x:c>
      <x:c r="L5661" s="77" t="str">
        <x:v>weighted_hybrid</x:v>
      </x:c>
      <x:c r="M5661" s="77" t="str">
        <x:v>是</x:v>
      </x:c>
      <x:c r="N5661" s="77" t="str">
        <x:v>是</x:v>
      </x:c>
    </x:row>
    <x:row r="5662">
      <x:c r="A5662" s="77" t="str">
        <x:v>6625</x:v>
      </x:c>
      <x:c r="B5662" s="77" t="str">
        <x:v>必應</x:v>
      </x:c>
      <x:c r="C5662" s="125" t="n">
        <x:v>45809</x:v>
      </x:c>
      <x:c r="D5662" s="120" t="n">
        <x:v>414835</x:v>
      </x:c>
      <x:c r="E5662" s="120" t="n">
        <x:v>318166.0782610528</x:v>
      </x:c>
      <x:c r="F5662" s="120" t="n">
        <x:v>194954.1266607777</x:v>
      </x:c>
      <x:c r="G5662" s="120" t="n">
        <x:v>331856.29510552774</x:v>
      </x:c>
      <x:c r="H5662" s="119" t="n">
        <x:v>0.23302981122361233</x:v>
      </x:c>
      <x:c r="I5662" s="119" t="n">
        <x:f>IFERROR(ABS(F5662-D5662)/ABS(D5662),"")</x:f>
        <x:v>0.5300441701862724</x:v>
      </x:c>
      <x:c r="J5662" s="119" t="n">
        <x:f>IFERROR(ABS(G5662-D5662)/ABS(D5662),"")</x:f>
        <x:v>0.2000282157833169</x:v>
      </x:c>
      <x:c r="K5662" s="120" t="n">
        <x:f>E5662-D5662</x:f>
        <x:v>-96668.92173894722</x:v>
      </x:c>
      <x:c r="L5662" s="77" t="str">
        <x:v>weighted_hybrid</x:v>
      </x:c>
      <x:c r="M5662" s="77" t="str">
        <x:v>是</x:v>
      </x:c>
      <x:c r="N5662" s="77" t="str">
        <x:v>是</x:v>
      </x:c>
    </x:row>
    <x:row r="5663">
      <x:c r="A5663" s="77" t="str">
        <x:v>6625</x:v>
      </x:c>
      <x:c r="B5663" s="77" t="str">
        <x:v>必應</x:v>
      </x:c>
      <x:c r="C5663" s="125" t="n">
        <x:v>45839</x:v>
      </x:c>
      <x:c r="D5663" s="120" t="n">
        <x:v>297121</x:v>
      </x:c>
      <x:c r="E5663" s="120" t="n">
        <x:v>483058.321307236</x:v>
      </x:c>
      <x:c r="F5663" s="120" t="n">
        <x:v>582473.5914220079</x:v>
      </x:c>
      <x:c r="G5663" s="120" t="n">
        <x:v>472012.1801833724</x:v>
      </x:c>
      <x:c r="H5663" s="119" t="n">
        <x:v>0.625796632709354</x:v>
      </x:c>
      <x:c r="I5663" s="119" t="n">
        <x:f>IFERROR(ABS(F5663-D5663)/ABS(D5663),"")</x:f>
        <x:v>0.9603918653410829</x:v>
      </x:c>
      <x:c r="J5663" s="119" t="n">
        <x:f>IFERROR(ABS(G5663-D5663)/ABS(D5663),"")</x:f>
        <x:v>0.5886193846391619</x:v>
      </x:c>
      <x:c r="K5663" s="120" t="n">
        <x:f>E5663-D5663</x:f>
        <x:v>185937.32130723598</x:v>
      </x:c>
      <x:c r="L5663" s="77" t="str">
        <x:v>weighted_hybrid</x:v>
      </x:c>
      <x:c r="M5663" s="77" t="str">
        <x:v>是</x:v>
      </x:c>
      <x:c r="N5663" s="77" t="str">
        <x:v>是</x:v>
      </x:c>
    </x:row>
    <x:row r="5664">
      <x:c r="A5664" s="77" t="str">
        <x:v>6625</x:v>
      </x:c>
      <x:c r="B5664" s="77" t="str">
        <x:v>必應</x:v>
      </x:c>
      <x:c r="C5664" s="125" t="n">
        <x:v>45870</x:v>
      </x:c>
      <x:c r="D5664" s="120" t="n">
        <x:v>430669</x:v>
      </x:c>
      <x:c r="E5664" s="120" t="n">
        <x:v>350611.22599736357</x:v>
      </x:c>
      <x:c r="F5664" s="120" t="n">
        <x:v>484252.0498253411</x:v>
      </x:c>
      <x:c r="G5664" s="120" t="n">
        <x:v>335762.2455720327</x:v>
      </x:c>
      <x:c r="H5664" s="119" t="n">
        <x:v>0.185891656939869</x:v>
      </x:c>
      <x:c r="I5664" s="119" t="n">
        <x:f>IFERROR(ABS(F5664-D5664)/ABS(D5664),"")</x:f>
        <x:v>0.12441817225140675</x:v>
      </x:c>
      <x:c r="J5664" s="119" t="n">
        <x:f>IFERROR(ABS(G5664-D5664)/ABS(D5664),"")</x:f>
        <x:v>0.2203705268500108</x:v>
      </x:c>
      <x:c r="K5664" s="120" t="n">
        <x:f>E5664-D5664</x:f>
        <x:v>-80057.77400263643</x:v>
      </x:c>
      <x:c r="L5664" s="77" t="str">
        <x:v>weighted_hybrid</x:v>
      </x:c>
      <x:c r="M5664" s="77" t="str">
        <x:v>是</x:v>
      </x:c>
      <x:c r="N5664" s="77" t="str">
        <x:v>是</x:v>
      </x:c>
    </x:row>
    <x:row r="5665">
      <x:c r="A5665" s="77" t="str">
        <x:v>6625</x:v>
      </x:c>
      <x:c r="B5665" s="77" t="str">
        <x:v>必應</x:v>
      </x:c>
      <x:c r="C5665" s="125" t="n">
        <x:v>45901</x:v>
      </x:c>
      <x:c r="D5665" s="120" t="n">
        <x:v>447817</x:v>
      </x:c>
      <x:c r="E5665" s="120" t="n">
        <x:v>585381.6842784024</x:v>
      </x:c>
      <x:c r="F5665" s="120" t="n">
        <x:v>495167.8634167797</x:v>
      </x:c>
      <x:c r="G5665" s="120" t="n">
        <x:v>595405.442151916</x:v>
      </x:c>
      <x:c r="H5665" s="119" t="n">
        <x:v>0.3071895088359807</x:v>
      </x:c>
      <x:c r="I5665" s="119" t="n">
        <x:f>IFERROR(ABS(F5665-D5665)/ABS(D5665),"")</x:f>
        <x:v>0.10573708326566371</x:v>
      </x:c>
      <x:c r="J5665" s="119" t="n">
        <x:f>IFERROR(ABS(G5665-D5665)/ABS(D5665),"")</x:f>
        <x:v>0.329573111677127</x:v>
      </x:c>
      <x:c r="K5665" s="120" t="n">
        <x:f>E5665-D5665</x:f>
        <x:v>137564.68427840236</x:v>
      </x:c>
      <x:c r="L5665" s="77" t="str">
        <x:v>weighted_hybrid</x:v>
      </x:c>
      <x:c r="M5665" s="77" t="str">
        <x:v>是</x:v>
      </x:c>
      <x:c r="N5665" s="77" t="str">
        <x:v>是</x:v>
      </x:c>
    </x:row>
    <x:row r="5666">
      <x:c r="A5666" s="77" t="str">
        <x:v>6625</x:v>
      </x:c>
      <x:c r="B5666" s="77" t="str">
        <x:v>必應</x:v>
      </x:c>
      <x:c r="C5666" s="125" t="n">
        <x:v>45931</x:v>
      </x:c>
      <x:c r="D5666" s="120" t="n">
        <x:v>449428</x:v>
      </x:c>
      <x:c r="E5666" s="120" t="n">
        <x:v>307084.2342364814</x:v>
      </x:c>
      <x:c r="F5666" s="120" t="n">
        <x:v>392300.201747061</x:v>
      </x:c>
      <x:c r="G5666" s="120" t="n">
        <x:v>297615.79340197257</x:v>
      </x:c>
      <x:c r="H5666" s="119" t="n">
        <x:v>0.31672206841478184</x:v>
      </x:c>
      <x:c r="I5666" s="119" t="n">
        <x:f>IFERROR(ABS(F5666-D5666)/ABS(D5666),"")</x:f>
        <x:v>0.12711223656055923</x:v>
      </x:c>
      <x:c r="J5666" s="119" t="n">
        <x:f>IFERROR(ABS(G5666-D5666)/ABS(D5666),"")</x:f>
        <x:v>0.3377898275096955</x:v>
      </x:c>
      <x:c r="K5666" s="120" t="n">
        <x:f>E5666-D5666</x:f>
        <x:v>-142343.76576351858</x:v>
      </x:c>
      <x:c r="L5666" s="77" t="str">
        <x:v>weighted_hybrid</x:v>
      </x:c>
      <x:c r="M5666" s="77" t="str">
        <x:v>是</x:v>
      </x:c>
      <x:c r="N5666" s="77" t="str">
        <x:v>是</x:v>
      </x:c>
    </x:row>
    <x:row r="5667">
      <x:c r="A5667" s="77" t="str">
        <x:v>6625</x:v>
      </x:c>
      <x:c r="B5667" s="77" t="str">
        <x:v>必應</x:v>
      </x:c>
      <x:c r="C5667" s="125" t="n">
        <x:v>45962</x:v>
      </x:c>
      <x:c r="D5667" s="120" t="n">
        <x:v>417042</x:v>
      </x:c>
      <x:c r="E5667" s="120" t="n">
        <x:v>619225.8124592087</x:v>
      </x:c>
      <x:c r="F5667" s="120" t="n">
        <x:v>701581.0524042449</x:v>
      </x:c>
      <x:c r="G5667" s="120" t="n">
        <x:v>610075.2302430935</x:v>
      </x:c>
      <x:c r="H5667" s="119" t="n">
        <x:v>0.4848044380642925</x:v>
      </x:c>
      <x:c r="I5667" s="119" t="n">
        <x:f>IFERROR(ABS(F5667-D5667)/ABS(D5667),"")</x:f>
        <x:v>0.6822791287310268</x:v>
      </x:c>
      <x:c r="J5667" s="119" t="n">
        <x:f>IFERROR(ABS(G5667-D5667)/ABS(D5667),"")</x:f>
        <x:v>0.4628628057679885</x:v>
      </x:c>
      <x:c r="K5667" s="120" t="n">
        <x:f>E5667-D5667</x:f>
        <x:v>202183.81245920865</x:v>
      </x:c>
      <x:c r="L5667" s="77" t="str">
        <x:v>weighted_hybrid</x:v>
      </x:c>
      <x:c r="M5667" s="77" t="str">
        <x:v>是</x:v>
      </x:c>
      <x:c r="N5667" s="77" t="str">
        <x:v>是</x:v>
      </x:c>
    </x:row>
    <x:row r="5668">
      <x:c r="A5668" s="77" t="str">
        <x:v>6625</x:v>
      </x:c>
      <x:c r="B5668" s="77" t="str">
        <x:v>必應</x:v>
      </x:c>
      <x:c r="C5668" s="125" t="n">
        <x:v>45992</x:v>
      </x:c>
      <x:c r="D5668" s="120" t="n">
        <x:v>537414</x:v>
      </x:c>
      <x:c r="E5668" s="120" t="n">
        <x:v>302733.4821364125</x:v>
      </x:c>
      <x:c r="F5668" s="120" t="n">
        <x:v>550914.679697965</x:v>
      </x:c>
      <x:c r="G5668" s="120" t="n">
        <x:v>275157.7935184623</x:v>
      </x:c>
      <x:c r="H5668" s="119" t="n">
        <x:v>0.436684786521355</x:v>
      </x:c>
      <x:c r="I5668" s="119" t="n">
        <x:f>IFERROR(ABS(F5668-D5668)/ABS(D5668),"")</x:f>
        <x:v>0.02512156307421288</x:v>
      </x:c>
      <x:c r="J5668" s="119" t="n">
        <x:f>IFERROR(ABS(G5668-D5668)/ABS(D5668),"")</x:f>
        <x:v>0.4879966031430847</x:v>
      </x:c>
      <x:c r="K5668" s="120" t="n">
        <x:f>E5668-D5668</x:f>
        <x:v>-234680.51786358748</x:v>
      </x:c>
      <x:c r="L5668" s="77" t="str">
        <x:v>weighted_hybrid</x:v>
      </x:c>
      <x:c r="M5668" s="77" t="str">
        <x:v>是</x:v>
      </x:c>
      <x:c r="N5668" s="77" t="str">
        <x:v>是</x:v>
      </x:c>
    </x:row>
    <x:row r="5669">
      <x:c r="A5669" s="77" t="str">
        <x:v>6629</x:v>
      </x:c>
      <x:c r="B5669" s="77" t="str">
        <x:v>泰金-KY</x:v>
      </x:c>
      <x:c r="C5669" s="125" t="n">
        <x:v>45658</x:v>
      </x:c>
      <x:c r="D5669" s="120" t="n">
        <x:v>148350</x:v>
      </x:c>
      <x:c r="E5669" s="120" t="n">
        <x:v>120435.73269184155</x:v>
      </x:c>
      <x:c r="F5669" s="120" t="n">
        <x:v>114802.1462490857</x:v>
      </x:c>
      <x:c r="G5669" s="120" t="n">
        <x:v>121061.68674103665</x:v>
      </x:c>
      <x:c r="H5669" s="119" t="n">
        <x:v>0.1881649296134712</x:v>
      </x:c>
      <x:c r="I5669" s="119" t="n">
        <x:f>IFERROR(ABS(F5669-D5669)/ABS(D5669),"")</x:f>
        <x:v>0.22613989720872468</x:v>
      </x:c>
      <x:c r="J5669" s="119" t="n">
        <x:f>IFERROR(ABS(G5669-D5669)/ABS(D5669),"")</x:f>
        <x:v>0.18394548876955408</x:v>
      </x:c>
      <x:c r="K5669" s="120" t="n">
        <x:f>E5669-D5669</x:f>
        <x:v>-27914.26730815845</x:v>
      </x:c>
      <x:c r="L5669" s="77" t="str">
        <x:v>weighted_hybrid</x:v>
      </x:c>
      <x:c r="M5669" s="77" t="str">
        <x:v>是</x:v>
      </x:c>
      <x:c r="N5669" s="77" t="str">
        <x:v>是</x:v>
      </x:c>
    </x:row>
    <x:row r="5670">
      <x:c r="A5670" s="77" t="str">
        <x:v>6629</x:v>
      </x:c>
      <x:c r="B5670" s="77" t="str">
        <x:v>泰金-KY</x:v>
      </x:c>
      <x:c r="C5670" s="125" t="n">
        <x:v>45689</x:v>
      </x:c>
      <x:c r="D5670" s="120" t="n">
        <x:v>120118</x:v>
      </x:c>
      <x:c r="E5670" s="120" t="n">
        <x:v>149642.34980886045</x:v>
      </x:c>
      <x:c r="F5670" s="120" t="n">
        <x:v>143641.16925538747</x:v>
      </x:c>
      <x:c r="G5670" s="120" t="n">
        <x:v>150309.14764813523</x:v>
      </x:c>
      <x:c r="H5670" s="119" t="n">
        <x:v>0.24579455043257842</x:v>
      </x:c>
      <x:c r="I5670" s="119" t="n">
        <x:f>IFERROR(ABS(F5670-D5670)/ABS(D5670),"")</x:f>
        <x:v>0.19583384051838587</x:v>
      </x:c>
      <x:c r="J5670" s="119" t="n">
        <x:f>IFERROR(ABS(G5670-D5670)/ABS(D5670),"")</x:f>
        <x:v>0.25134574042304425</x:v>
      </x:c>
      <x:c r="K5670" s="120" t="n">
        <x:f>E5670-D5670</x:f>
        <x:v>29524.349808860454</x:v>
      </x:c>
      <x:c r="L5670" s="77" t="str">
        <x:v>weighted_hybrid</x:v>
      </x:c>
      <x:c r="M5670" s="77" t="str">
        <x:v>是</x:v>
      </x:c>
      <x:c r="N5670" s="77" t="str">
        <x:v>是</x:v>
      </x:c>
    </x:row>
    <x:row r="5671">
      <x:c r="A5671" s="77" t="str">
        <x:v>6629</x:v>
      </x:c>
      <x:c r="B5671" s="77" t="str">
        <x:v>泰金-KY</x:v>
      </x:c>
      <x:c r="C5671" s="125" t="n">
        <x:v>45717</x:v>
      </x:c>
      <x:c r="D5671" s="120" t="n">
        <x:v>132569</x:v>
      </x:c>
      <x:c r="E5671" s="120" t="n">
        <x:v>108612.66140552862</x:v>
      </x:c>
      <x:c r="F5671" s="120" t="n">
        <x:v>110836.9043112773</x:v>
      </x:c>
      <x:c r="G5671" s="120" t="n">
        <x:v>108365.52330488987</x:v>
      </x:c>
      <x:c r="H5671" s="119" t="n">
        <x:v>0.18070845065189736</x:v>
      </x:c>
      <x:c r="I5671" s="119" t="n">
        <x:f>IFERROR(ABS(F5671-D5671)/ABS(D5671),"")</x:f>
        <x:v>0.16393044896410694</x:v>
      </x:c>
      <x:c r="J5671" s="119" t="n">
        <x:f>IFERROR(ABS(G5671-D5671)/ABS(D5671),"")</x:f>
        <x:v>0.18257267306165192</x:v>
      </x:c>
      <x:c r="K5671" s="120" t="n">
        <x:f>E5671-D5671</x:f>
        <x:v>-23956.33859447138</x:v>
      </x:c>
      <x:c r="L5671" s="77" t="str">
        <x:v>weighted_hybrid</x:v>
      </x:c>
      <x:c r="M5671" s="77" t="str">
        <x:v>是</x:v>
      </x:c>
      <x:c r="N5671" s="77" t="str">
        <x:v>是</x:v>
      </x:c>
    </x:row>
    <x:row r="5672">
      <x:c r="A5672" s="77" t="str">
        <x:v>6629</x:v>
      </x:c>
      <x:c r="B5672" s="77" t="str">
        <x:v>泰金-KY</x:v>
      </x:c>
      <x:c r="C5672" s="125" t="n">
        <x:v>45748</x:v>
      </x:c>
      <x:c r="D5672" s="120" t="n">
        <x:v>110347</x:v>
      </x:c>
      <x:c r="E5672" s="120" t="n">
        <x:v>132582.70284369122</x:v>
      </x:c>
      <x:c r="F5672" s="120" t="n">
        <x:v>141162.73315228164</x:v>
      </x:c>
      <x:c r="G5672" s="120" t="n">
        <x:v>131629.36614273672</x:v>
      </x:c>
      <x:c r="H5672" s="119" t="n">
        <x:v>0.20150708985012028</x:v>
      </x:c>
      <x:c r="I5672" s="119" t="n">
        <x:f>IFERROR(ABS(F5672-D5672)/ABS(D5672),"")</x:f>
        <x:v>0.2792620837202791</x:v>
      </x:c>
      <x:c r="J5672" s="119" t="n">
        <x:f>IFERROR(ABS(G5672-D5672)/ABS(D5672),"")</x:f>
        <x:v>0.19286764608676918</x:v>
      </x:c>
      <x:c r="K5672" s="120" t="n">
        <x:f>E5672-D5672</x:f>
        <x:v>22235.702843691222</x:v>
      </x:c>
      <x:c r="L5672" s="77" t="str">
        <x:v>weighted_hybrid</x:v>
      </x:c>
      <x:c r="M5672" s="77" t="str">
        <x:v>是</x:v>
      </x:c>
      <x:c r="N5672" s="77" t="str">
        <x:v>是</x:v>
      </x:c>
    </x:row>
    <x:row r="5673">
      <x:c r="A5673" s="77" t="str">
        <x:v>6629</x:v>
      </x:c>
      <x:c r="B5673" s="77" t="str">
        <x:v>泰金-KY</x:v>
      </x:c>
      <x:c r="C5673" s="125" t="n">
        <x:v>45778</x:v>
      </x:c>
      <x:c r="D5673" s="120" t="n">
        <x:v>100671</x:v>
      </x:c>
      <x:c r="E5673" s="120" t="n">
        <x:v>115865.89651024414</x:v>
      </x:c>
      <x:c r="F5673" s="120" t="n">
        <x:v>125771.27457660178</x:v>
      </x:c>
      <x:c r="G5673" s="120" t="n">
        <x:v>114765.2989473155</x:v>
      </x:c>
      <x:c r="H5673" s="119" t="n">
        <x:v>0.15093618331241512</x:v>
      </x:c>
      <x:c r="I5673" s="119" t="n">
        <x:f>IFERROR(ABS(F5673-D5673)/ABS(D5673),"")</x:f>
        <x:v>0.2493297431892181</x:v>
      </x:c>
      <x:c r="J5673" s="119" t="n">
        <x:f>IFERROR(ABS(G5673-D5673)/ABS(D5673),"")</x:f>
        <x:v>0.14000356554832577</x:v>
      </x:c>
      <x:c r="K5673" s="120" t="n">
        <x:f>E5673-D5673</x:f>
        <x:v>15194.896510244143</x:v>
      </x:c>
      <x:c r="L5673" s="77" t="str">
        <x:v>weighted_hybrid</x:v>
      </x:c>
      <x:c r="M5673" s="77" t="str">
        <x:v>是</x:v>
      </x:c>
      <x:c r="N5673" s="77" t="str">
        <x:v>是</x:v>
      </x:c>
    </x:row>
    <x:row r="5674">
      <x:c r="A5674" s="77" t="str">
        <x:v>6629</x:v>
      </x:c>
      <x:c r="B5674" s="77" t="str">
        <x:v>泰金-KY</x:v>
      </x:c>
      <x:c r="C5674" s="125" t="n">
        <x:v>45809</x:v>
      </x:c>
      <x:c r="D5674" s="120" t="n">
        <x:v>95293</x:v>
      </x:c>
      <x:c r="E5674" s="120" t="n">
        <x:v>94802.17825330047</x:v>
      </x:c>
      <x:c r="F5674" s="120" t="n">
        <x:v>93452.37226317992</x:v>
      </x:c>
      <x:c r="G5674" s="120" t="n">
        <x:v>94952.1566966472</x:v>
      </x:c>
      <x:c r="H5674" s="119" t="n">
        <x:v>0.005150658985439923</x:v>
      </x:c>
      <x:c r="I5674" s="119" t="n">
        <x:f>IFERROR(ABS(F5674-D5674)/ABS(D5674),"")</x:f>
        <x:v>0.019315455876298182</x:v>
      </x:c>
      <x:c r="J5674" s="119" t="n">
        <x:f>IFERROR(ABS(G5674-D5674)/ABS(D5674),"")</x:f>
        <x:v>0.0035767926642334496</x:v>
      </x:c>
      <x:c r="K5674" s="120" t="n">
        <x:f>E5674-D5674</x:f>
        <x:v>-490.82174669952656</x:v>
      </x:c>
      <x:c r="L5674" s="77" t="str">
        <x:v>weighted_hybrid</x:v>
      </x:c>
      <x:c r="M5674" s="77" t="str">
        <x:v>是</x:v>
      </x:c>
      <x:c r="N5674" s="77" t="str">
        <x:v>是</x:v>
      </x:c>
    </x:row>
    <x:row r="5675">
      <x:c r="A5675" s="77" t="str">
        <x:v>6629</x:v>
      </x:c>
      <x:c r="B5675" s="77" t="str">
        <x:v>泰金-KY</x:v>
      </x:c>
      <x:c r="C5675" s="125" t="n">
        <x:v>45839</x:v>
      </x:c>
      <x:c r="D5675" s="120" t="n">
        <x:v>120467</x:v>
      </x:c>
      <x:c r="E5675" s="120" t="n">
        <x:v>108105.31872462966</x:v>
      </x:c>
      <x:c r="F5675" s="120" t="n">
        <x:v>124718.53937796604</x:v>
      </x:c>
      <x:c r="G5675" s="120" t="n">
        <x:v>106259.40531870339</x:v>
      </x:c>
      <x:c r="H5675" s="119" t="n">
        <x:v>0.10261466854300631</x:v>
      </x:c>
      <x:c r="I5675" s="119" t="n">
        <x:f>IFERROR(ABS(F5675-D5675)/ABS(D5675),"")</x:f>
        <x:v>0.03529214953444543</x:v>
      </x:c>
      <x:c r="J5675" s="119" t="n">
        <x:f>IFERROR(ABS(G5675-D5675)/ABS(D5675),"")</x:f>
        <x:v>0.11793764832938991</x:v>
      </x:c>
      <x:c r="K5675" s="120" t="n">
        <x:f>E5675-D5675</x:f>
        <x:v>-12361.681275370342</x:v>
      </x:c>
      <x:c r="L5675" s="77" t="str">
        <x:v>weighted_hybrid</x:v>
      </x:c>
      <x:c r="M5675" s="77" t="str">
        <x:v>是</x:v>
      </x:c>
      <x:c r="N5675" s="77" t="str">
        <x:v>是</x:v>
      </x:c>
    </x:row>
    <x:row r="5676">
      <x:c r="A5676" s="77" t="str">
        <x:v>6629</x:v>
      </x:c>
      <x:c r="B5676" s="77" t="str">
        <x:v>泰金-KY</x:v>
      </x:c>
      <x:c r="C5676" s="125" t="n">
        <x:v>45870</x:v>
      </x:c>
      <x:c r="D5676" s="120" t="n">
        <x:v>138839</x:v>
      </x:c>
      <x:c r="E5676" s="120" t="n">
        <x:v>131841.0978830775</x:v>
      </x:c>
      <x:c r="F5676" s="120" t="n">
        <x:v>143472.73397375265</x:v>
      </x:c>
      <x:c r="G5676" s="120" t="n">
        <x:v>130548.69387300248</x:v>
      </x:c>
      <x:c r="H5676" s="119" t="n">
        <x:v>0.050402999999441714</x:v>
      </x:c>
      <x:c r="I5676" s="119" t="n">
        <x:f>IFERROR(ABS(F5676-D5676)/ABS(D5676),"")</x:f>
        <x:v>0.03337487286535231</x:v>
      </x:c>
      <x:c r="J5676" s="119" t="n">
        <x:f>IFERROR(ABS(G5676-D5676)/ABS(D5676),"")</x:f>
        <x:v>0.059711652539974465</x:v>
      </x:c>
      <x:c r="K5676" s="120" t="n">
        <x:f>E5676-D5676</x:f>
        <x:v>-6997.902116922487</x:v>
      </x:c>
      <x:c r="L5676" s="77" t="str">
        <x:v>weighted_hybrid</x:v>
      </x:c>
      <x:c r="M5676" s="77" t="str">
        <x:v>是</x:v>
      </x:c>
      <x:c r="N5676" s="77" t="str">
        <x:v>是</x:v>
      </x:c>
    </x:row>
    <x:row r="5677">
      <x:c r="A5677" s="77" t="str">
        <x:v>6629</x:v>
      </x:c>
      <x:c r="B5677" s="77" t="str">
        <x:v>泰金-KY</x:v>
      </x:c>
      <x:c r="C5677" s="125" t="n">
        <x:v>45901</x:v>
      </x:c>
      <x:c r="D5677" s="120" t="n">
        <x:v>183695</x:v>
      </x:c>
      <x:c r="E5677" s="120" t="n">
        <x:v>139622.2798705971</x:v>
      </x:c>
      <x:c r="F5677" s="120" t="n">
        <x:v>139708.0204900855</x:v>
      </x:c>
      <x:c r="G5677" s="120" t="n">
        <x:v>139612.75313509838</x:v>
      </x:c>
      <x:c r="H5677" s="119" t="n">
        <x:v>0.2399233519116084</x:v>
      </x:c>
      <x:c r="I5677" s="119" t="n">
        <x:f>IFERROR(ABS(F5677-D5677)/ABS(D5677),"")</x:f>
        <x:v>0.23945659658626797</x:v>
      </x:c>
      <x:c r="J5677" s="119" t="n">
        <x:f>IFERROR(ABS(G5677-D5677)/ABS(D5677),"")</x:f>
        <x:v>0.23997521361442403</x:v>
      </x:c>
      <x:c r="K5677" s="120" t="n">
        <x:f>E5677-D5677</x:f>
        <x:v>-44072.72012940291</x:v>
      </x:c>
      <x:c r="L5677" s="77" t="str">
        <x:v>weighted_hybrid</x:v>
      </x:c>
      <x:c r="M5677" s="77" t="str">
        <x:v>是</x:v>
      </x:c>
      <x:c r="N5677" s="77" t="str">
        <x:v>是</x:v>
      </x:c>
    </x:row>
    <x:row r="5678">
      <x:c r="A5678" s="77" t="str">
        <x:v>6629</x:v>
      </x:c>
      <x:c r="B5678" s="77" t="str">
        <x:v>泰金-KY</x:v>
      </x:c>
      <x:c r="C5678" s="125" t="n">
        <x:v>45931</x:v>
      </x:c>
      <x:c r="D5678" s="120" t="n">
        <x:v>209749</x:v>
      </x:c>
      <x:c r="E5678" s="120" t="n">
        <x:v>136200.7712117343</x:v>
      </x:c>
      <x:c r="F5678" s="120" t="n">
        <x:v>140194.57120128654</x:v>
      </x:c>
      <x:c r="G5678" s="120" t="n">
        <x:v>135757.0156573396</x:v>
      </x:c>
      <x:c r="H5678" s="119" t="n">
        <x:v>0.3506487696640541</x:v>
      </x:c>
      <x:c r="I5678" s="119" t="n">
        <x:f>IFERROR(ABS(F5678-D5678)/ABS(D5678),"")</x:f>
        <x:v>0.3316079161221911</x:v>
      </x:c>
      <x:c r="J5678" s="119" t="n">
        <x:f>IFERROR(ABS(G5678-D5678)/ABS(D5678),"")</x:f>
        <x:v>0.35276442005759456</x:v>
      </x:c>
      <x:c r="K5678" s="120" t="n">
        <x:f>E5678-D5678</x:f>
        <x:v>-73548.2287882657</x:v>
      </x:c>
      <x:c r="L5678" s="77" t="str">
        <x:v>weighted_hybrid</x:v>
      </x:c>
      <x:c r="M5678" s="77" t="str">
        <x:v>是</x:v>
      </x:c>
      <x:c r="N5678" s="77" t="str">
        <x:v>是</x:v>
      </x:c>
    </x:row>
    <x:row r="5679">
      <x:c r="A5679" s="77" t="str">
        <x:v>6629</x:v>
      </x:c>
      <x:c r="B5679" s="77" t="str">
        <x:v>泰金-KY</x:v>
      </x:c>
      <x:c r="C5679" s="125" t="n">
        <x:v>45962</x:v>
      </x:c>
      <x:c r="D5679" s="120" t="n">
        <x:v>221263</x:v>
      </x:c>
      <x:c r="E5679" s="120" t="n">
        <x:v>182761.78185972304</x:v>
      </x:c>
      <x:c r="F5679" s="120" t="n">
        <x:v>185792.3088107117</x:v>
      </x:c>
      <x:c r="G5679" s="120" t="n">
        <x:v>182425.0566429465</x:v>
      </x:c>
      <x:c r="H5679" s="119" t="n">
        <x:v>0.17400658103829816</x:v>
      </x:c>
      <x:c r="I5679" s="119" t="n">
        <x:f>IFERROR(ABS(F5679-D5679)/ABS(D5679),"")</x:f>
        <x:v>0.16031008885031978</x:v>
      </x:c>
      <x:c r="J5679" s="119" t="n">
        <x:f>IFERROR(ABS(G5679-D5679)/ABS(D5679),"")</x:f>
        <x:v>0.1755284135036292</x:v>
      </x:c>
      <x:c r="K5679" s="120" t="n">
        <x:f>E5679-D5679</x:f>
        <x:v>-38501.218140276964</x:v>
      </x:c>
      <x:c r="L5679" s="77" t="str">
        <x:v>weighted_hybrid</x:v>
      </x:c>
      <x:c r="M5679" s="77" t="str">
        <x:v>是</x:v>
      </x:c>
      <x:c r="N5679" s="77" t="str">
        <x:v>是</x:v>
      </x:c>
    </x:row>
    <x:row r="5680">
      <x:c r="A5680" s="77" t="str">
        <x:v>6629</x:v>
      </x:c>
      <x:c r="B5680" s="77" t="str">
        <x:v>泰金-KY</x:v>
      </x:c>
      <x:c r="C5680" s="125" t="n">
        <x:v>45992</x:v>
      </x:c>
      <x:c r="D5680" s="120" t="n">
        <x:v>159500</x:v>
      </x:c>
      <x:c r="E5680" s="120" t="n">
        <x:v>177699.342246473</x:v>
      </x:c>
      <x:c r="F5680" s="120" t="n">
        <x:v>152907.844297812</x:v>
      </x:c>
      <x:c r="G5680" s="120" t="n">
        <x:v>180453.95312965757</x:v>
      </x:c>
      <x:c r="H5680" s="119" t="n">
        <x:v>0.11410245922553611</x:v>
      </x:c>
      <x:c r="I5680" s="119" t="n">
        <x:f>IFERROR(ABS(F5680-D5680)/ABS(D5680),"")</x:f>
        <x:v>0.04133012979428213</x:v>
      </x:c>
      <x:c r="J5680" s="119" t="n">
        <x:f>IFERROR(ABS(G5680-D5680)/ABS(D5680),"")</x:f>
        <x:v>0.13137274689440484</x:v>
      </x:c>
      <x:c r="K5680" s="120" t="n">
        <x:f>E5680-D5680</x:f>
        <x:v>18199.34224647301</x:v>
      </x:c>
      <x:c r="L5680" s="77" t="str">
        <x:v>weighted_hybrid</x:v>
      </x:c>
      <x:c r="M5680" s="77" t="str">
        <x:v>是</x:v>
      </x:c>
      <x:c r="N5680" s="77" t="str">
        <x:v>是</x:v>
      </x:c>
    </x:row>
    <x:row r="5681">
      <x:c r="A5681" s="77" t="str">
        <x:v>6640</x:v>
      </x:c>
      <x:c r="B5681" s="77" t="str">
        <x:v>均華</x:v>
      </x:c>
      <x:c r="C5681" s="125" t="n">
        <x:v>45658</x:v>
      </x:c>
      <x:c r="D5681" s="120" t="n">
        <x:v>147258</x:v>
      </x:c>
      <x:c r="E5681" s="120" t="n">
        <x:v>367875.5808091357</x:v>
      </x:c>
      <x:c r="F5681" s="120" t="n">
        <x:v>152093.04154885668</x:v>
      </x:c>
      <x:c r="G5681" s="120" t="n">
        <x:v>391851.41850472224</x:v>
      </x:c>
      <x:c r="H5681" s="119" t="n">
        <x:v>1.4981704274751504</x:v>
      </x:c>
      <x:c r="I5681" s="119" t="n">
        <x:f>IFERROR(ABS(F5681-D5681)/ABS(D5681),"")</x:f>
        <x:v>0.03283381241668826</x:v>
      </x:c>
      <x:c r="J5681" s="119" t="n">
        <x:f>IFERROR(ABS(G5681-D5681)/ABS(D5681),"")</x:f>
        <x:v>1.6609856069260907</x:v>
      </x:c>
      <x:c r="K5681" s="120" t="n">
        <x:f>E5681-D5681</x:f>
        <x:v>220617.5808091357</x:v>
      </x:c>
      <x:c r="L5681" s="77" t="str">
        <x:v>weighted_hybrid</x:v>
      </x:c>
      <x:c r="M5681" s="77" t="str">
        <x:v>是</x:v>
      </x:c>
      <x:c r="N5681" s="77" t="str">
        <x:v>是</x:v>
      </x:c>
    </x:row>
    <x:row r="5682">
      <x:c r="A5682" s="77" t="str">
        <x:v>6640</x:v>
      </x:c>
      <x:c r="B5682" s="77" t="str">
        <x:v>均華</x:v>
      </x:c>
      <x:c r="C5682" s="125" t="n">
        <x:v>45689</x:v>
      </x:c>
      <x:c r="D5682" s="120" t="n">
        <x:v>197396</x:v>
      </x:c>
      <x:c r="E5682" s="120" t="n">
        <x:v>126594.65930736065</x:v>
      </x:c>
      <x:c r="F5682" s="120" t="n">
        <x:v>142305.41259673255</x:v>
      </x:c>
      <x:c r="G5682" s="120" t="n">
        <x:v>124849.02005298599</x:v>
      </x:c>
      <x:c r="H5682" s="119" t="n">
        <x:v>0.35867667375549334</x:v>
      </x:c>
      <x:c r="I5682" s="119" t="n">
        <x:f>IFERROR(ABS(F5682-D5682)/ABS(D5682),"")</x:f>
        <x:v>0.27908664513600806</x:v>
      </x:c>
      <x:c r="J5682" s="119" t="n">
        <x:f>IFERROR(ABS(G5682-D5682)/ABS(D5682),"")</x:f>
        <x:v>0.36752001026876946</x:v>
      </x:c>
      <x:c r="K5682" s="120" t="n">
        <x:f>E5682-D5682</x:f>
        <x:v>-70801.34069263935</x:v>
      </x:c>
      <x:c r="L5682" s="77" t="str">
        <x:v>weighted_hybrid</x:v>
      </x:c>
      <x:c r="M5682" s="77" t="str">
        <x:v>是</x:v>
      </x:c>
      <x:c r="N5682" s="77" t="str">
        <x:v>是</x:v>
      </x:c>
    </x:row>
    <x:row r="5683">
      <x:c r="A5683" s="77" t="str">
        <x:v>6640</x:v>
      </x:c>
      <x:c r="B5683" s="77" t="str">
        <x:v>均華</x:v>
      </x:c>
      <x:c r="C5683" s="125" t="n">
        <x:v>45717</x:v>
      </x:c>
      <x:c r="D5683" s="120" t="n">
        <x:v>85566</x:v>
      </x:c>
      <x:c r="E5683" s="120" t="n">
        <x:v>190979.71143896517</x:v>
      </x:c>
      <x:c r="F5683" s="120" t="n">
        <x:v>254872.88926346143</x:v>
      </x:c>
      <x:c r="G5683" s="120" t="n">
        <x:v>183880.46945846558</x:v>
      </x:c>
      <x:c r="H5683" s="119" t="n">
        <x:v>1.2319579206573308</x:v>
      </x:c>
      <x:c r="I5683" s="119" t="n">
        <x:f>IFERROR(ABS(F5683-D5683)/ABS(D5683),"")</x:f>
        <x:v>1.9786701407505485</x:v>
      </x:c>
      <x:c r="J5683" s="119" t="n">
        <x:f>IFERROR(ABS(G5683-D5683)/ABS(D5683),"")</x:f>
        <x:v>1.148989896202529</x:v>
      </x:c>
      <x:c r="K5683" s="120" t="n">
        <x:f>E5683-D5683</x:f>
        <x:v>105413.71143896517</x:v>
      </x:c>
      <x:c r="L5683" s="77" t="str">
        <x:v>weighted_hybrid</x:v>
      </x:c>
      <x:c r="M5683" s="77" t="str">
        <x:v>是</x:v>
      </x:c>
      <x:c r="N5683" s="77" t="str">
        <x:v>是</x:v>
      </x:c>
    </x:row>
    <x:row r="5684">
      <x:c r="A5684" s="77" t="str">
        <x:v>6640</x:v>
      </x:c>
      <x:c r="B5684" s="77" t="str">
        <x:v>均華</x:v>
      </x:c>
      <x:c r="C5684" s="125" t="n">
        <x:v>45748</x:v>
      </x:c>
      <x:c r="D5684" s="120" t="n">
        <x:v>137661</x:v>
      </x:c>
      <x:c r="E5684" s="120" t="n">
        <x:v>85413.59542377866</x:v>
      </x:c>
      <x:c r="F5684" s="120" t="n">
        <x:v>108368.42369696808</x:v>
      </x:c>
      <x:c r="G5684" s="120" t="n">
        <x:v>82863.05894897984</x:v>
      </x:c>
      <x:c r="H5684" s="119" t="n">
        <x:v>0.3795367211935213</x:v>
      </x:c>
      <x:c r="I5684" s="119" t="n">
        <x:f>IFERROR(ABS(F5684-D5684)/ABS(D5684),"")</x:f>
        <x:v>0.21278776344085776</x:v>
      </x:c>
      <x:c r="J5684" s="119" t="n">
        <x:f>IFERROR(ABS(G5684-D5684)/ABS(D5684),"")</x:f>
        <x:v>0.3980643831660394</x:v>
      </x:c>
      <x:c r="K5684" s="120" t="n">
        <x:f>E5684-D5684</x:f>
        <x:v>-52247.404576221335</x:v>
      </x:c>
      <x:c r="L5684" s="77" t="str">
        <x:v>weighted_hybrid</x:v>
      </x:c>
      <x:c r="M5684" s="77" t="str">
        <x:v>是</x:v>
      </x:c>
      <x:c r="N5684" s="77" t="str">
        <x:v>是</x:v>
      </x:c>
    </x:row>
    <x:row r="5685">
      <x:c r="A5685" s="77" t="str">
        <x:v>6640</x:v>
      </x:c>
      <x:c r="B5685" s="77" t="str">
        <x:v>均華</x:v>
      </x:c>
      <x:c r="C5685" s="125" t="n">
        <x:v>45778</x:v>
      </x:c>
      <x:c r="D5685" s="120" t="n">
        <x:v>259895</x:v>
      </x:c>
      <x:c r="E5685" s="120" t="n">
        <x:v>132928.5675270355</x:v>
      </x:c>
      <x:c r="F5685" s="120" t="n">
        <x:v>170885.42891051734</x:v>
      </x:c>
      <x:c r="G5685" s="120" t="n">
        <x:v>128711.13848442641</x:v>
      </x:c>
      <x:c r="H5685" s="119" t="n">
        <x:v>0.48852972343817497</x:v>
      </x:c>
      <x:c r="I5685" s="119" t="n">
        <x:f>IFERROR(ABS(F5685-D5685)/ABS(D5685),"")</x:f>
        <x:v>0.3424828145577355</x:v>
      </x:c>
      <x:c r="J5685" s="119" t="n">
        <x:f>IFERROR(ABS(G5685-D5685)/ABS(D5685),"")</x:f>
        <x:v>0.5047571577582238</x:v>
      </x:c>
      <x:c r="K5685" s="120" t="n">
        <x:f>E5685-D5685</x:f>
        <x:v>-126966.43247296449</x:v>
      </x:c>
      <x:c r="L5685" s="77" t="str">
        <x:v>weighted_hybrid</x:v>
      </x:c>
      <x:c r="M5685" s="77" t="str">
        <x:v>是</x:v>
      </x:c>
      <x:c r="N5685" s="77" t="str">
        <x:v>是</x:v>
      </x:c>
    </x:row>
    <x:row r="5686">
      <x:c r="A5686" s="77" t="str">
        <x:v>6640</x:v>
      </x:c>
      <x:c r="B5686" s="77" t="str">
        <x:v>均華</x:v>
      </x:c>
      <x:c r="C5686" s="125" t="n">
        <x:v>45809</x:v>
      </x:c>
      <x:c r="D5686" s="120" t="n">
        <x:v>339669</x:v>
      </x:c>
      <x:c r="E5686" s="120" t="n">
        <x:v>168549.57912674284</x:v>
      </x:c>
      <x:c r="F5686" s="120" t="n">
        <x:v>199602.9093226809</x:v>
      </x:c>
      <x:c r="G5686" s="120" t="n">
        <x:v>165099.20910497196</x:v>
      </x:c>
      <x:c r="H5686" s="119" t="n">
        <x:v>0.5037828617661817</x:v>
      </x:c>
      <x:c r="I5686" s="119" t="n">
        <x:f>IFERROR(ABS(F5686-D5686)/ABS(D5686),"")</x:f>
        <x:v>0.41236053533681055</x:v>
      </x:c>
      <x:c r="J5686" s="119" t="n">
        <x:f>IFERROR(ABS(G5686-D5686)/ABS(D5686),"")</x:f>
        <x:v>0.5139408980361118</x:v>
      </x:c>
      <x:c r="K5686" s="120" t="n">
        <x:f>E5686-D5686</x:f>
        <x:v>-171119.42087325716</x:v>
      </x:c>
      <x:c r="L5686" s="77" t="str">
        <x:v>weighted_hybrid</x:v>
      </x:c>
      <x:c r="M5686" s="77" t="str">
        <x:v>是</x:v>
      </x:c>
      <x:c r="N5686" s="77" t="str">
        <x:v>是</x:v>
      </x:c>
    </x:row>
    <x:row r="5687">
      <x:c r="A5687" s="77" t="str">
        <x:v>6640</x:v>
      </x:c>
      <x:c r="B5687" s="77" t="str">
        <x:v>均華</x:v>
      </x:c>
      <x:c r="C5687" s="125" t="n">
        <x:v>45839</x:v>
      </x:c>
      <x:c r="D5687" s="120" t="n">
        <x:v>188229</x:v>
      </x:c>
      <x:c r="E5687" s="120" t="n">
        <x:v>325728.09379055176</x:v>
      </x:c>
      <x:c r="F5687" s="120" t="n">
        <x:v>328654.66354655946</x:v>
      </x:c>
      <x:c r="G5687" s="120" t="n">
        <x:v>325402.9193732175</x:v>
      </x:c>
      <x:c r="H5687" s="119" t="n">
        <x:v>0.7304883614668928</x:v>
      </x:c>
      <x:c r="I5687" s="119" t="n">
        <x:f>IFERROR(ABS(F5687-D5687)/ABS(D5687),"")</x:f>
        <x:v>0.7460362831793159</x:v>
      </x:c>
      <x:c r="J5687" s="119" t="n">
        <x:f>IFERROR(ABS(G5687-D5687)/ABS(D5687),"")</x:f>
        <x:v>0.7287608146099566</x:v>
      </x:c>
      <x:c r="K5687" s="120" t="n">
        <x:f>E5687-D5687</x:f>
        <x:v>137499.09379055176</x:v>
      </x:c>
      <x:c r="L5687" s="77" t="str">
        <x:v>weighted_hybrid</x:v>
      </x:c>
      <x:c r="M5687" s="77" t="str">
        <x:v>是</x:v>
      </x:c>
      <x:c r="N5687" s="77" t="str">
        <x:v>是</x:v>
      </x:c>
    </x:row>
    <x:row r="5688">
      <x:c r="A5688" s="77" t="str">
        <x:v>6640</x:v>
      </x:c>
      <x:c r="B5688" s="77" t="str">
        <x:v>均華</x:v>
      </x:c>
      <x:c r="C5688" s="125" t="n">
        <x:v>45870</x:v>
      </x:c>
      <x:c r="D5688" s="120" t="n">
        <x:v>394121</x:v>
      </x:c>
      <x:c r="E5688" s="120" t="n">
        <x:v>236523.63102165872</x:v>
      </x:c>
      <x:c r="F5688" s="120" t="n">
        <x:v>179894.3108547945</x:v>
      </x:c>
      <x:c r="G5688" s="120" t="n">
        <x:v>242815.77770686586</x:v>
      </x:c>
      <x:c r="H5688" s="119" t="n">
        <x:v>0.39987051940480534</x:v>
      </x:c>
      <x:c r="I5688" s="119" t="n">
        <x:f>IFERROR(ABS(F5688-D5688)/ABS(D5688),"")</x:f>
        <x:v>0.5435556317608184</x:v>
      </x:c>
      <x:c r="J5688" s="119" t="n">
        <x:f>IFERROR(ABS(G5688-D5688)/ABS(D5688),"")</x:f>
        <x:v>0.3839055069208039</x:v>
      </x:c>
      <x:c r="K5688" s="120" t="n">
        <x:f>E5688-D5688</x:f>
        <x:v>-157597.36897834128</x:v>
      </x:c>
      <x:c r="L5688" s="77" t="str">
        <x:v>weighted_hybrid</x:v>
      </x:c>
      <x:c r="M5688" s="77" t="str">
        <x:v>是</x:v>
      </x:c>
      <x:c r="N5688" s="77" t="str">
        <x:v>是</x:v>
      </x:c>
    </x:row>
    <x:row r="5689">
      <x:c r="A5689" s="77" t="str">
        <x:v>6640</x:v>
      </x:c>
      <x:c r="B5689" s="77" t="str">
        <x:v>均華</x:v>
      </x:c>
      <x:c r="C5689" s="125" t="n">
        <x:v>45901</x:v>
      </x:c>
      <x:c r="D5689" s="120" t="n">
        <x:v>266377</x:v>
      </x:c>
      <x:c r="E5689" s="120" t="n">
        <x:v>321927.8606199238</x:v>
      </x:c>
      <x:c r="F5689" s="120" t="n">
        <x:v>265391.99599159544</x:v>
      </x:c>
      <x:c r="G5689" s="120" t="n">
        <x:v>328209.6233564047</x:v>
      </x:c>
      <x:c r="H5689" s="119" t="n">
        <x:v>0.2085422563506752</x:v>
      </x:c>
      <x:c r="I5689" s="119" t="n">
        <x:f>IFERROR(ABS(F5689-D5689)/ABS(D5689),"")</x:f>
        <x:v>0.0036977817469397182</x:v>
      </x:c>
      <x:c r="J5689" s="119" t="n">
        <x:f>IFERROR(ABS(G5689-D5689)/ABS(D5689),"")</x:f>
        <x:v>0.23212448280596565</x:v>
      </x:c>
      <x:c r="K5689" s="120" t="n">
        <x:f>E5689-D5689</x:f>
        <x:v>55550.8606199238</x:v>
      </x:c>
      <x:c r="L5689" s="77" t="str">
        <x:v>weighted_hybrid</x:v>
      </x:c>
      <x:c r="M5689" s="77" t="str">
        <x:v>是</x:v>
      </x:c>
      <x:c r="N5689" s="77" t="str">
        <x:v>是</x:v>
      </x:c>
    </x:row>
    <x:row r="5690">
      <x:c r="A5690" s="77" t="str">
        <x:v>6640</x:v>
      </x:c>
      <x:c r="B5690" s="77" t="str">
        <x:v>均華</x:v>
      </x:c>
      <x:c r="C5690" s="125" t="n">
        <x:v>45931</x:v>
      </x:c>
      <x:c r="D5690" s="120" t="n">
        <x:v>150192</x:v>
      </x:c>
      <x:c r="E5690" s="120" t="n">
        <x:v>388750.3495548241</x:v>
      </x:c>
      <x:c r="F5690" s="120" t="n">
        <x:v>245242.5572827031</x:v>
      </x:c>
      <x:c r="G5690" s="120" t="n">
        <x:v>404695.659807282</x:v>
      </x:c>
      <x:c r="H5690" s="119" t="n">
        <x:v>1.5883559014782689</x:v>
      </x:c>
      <x:c r="I5690" s="119" t="n">
        <x:f>IFERROR(ABS(F5690-D5690)/ABS(D5690),"")</x:f>
        <x:v>0.6328603206742244</x:v>
      </x:c>
      <x:c r="J5690" s="119" t="n">
        <x:f>IFERROR(ABS(G5690-D5690)/ABS(D5690),"")</x:f>
        <x:v>1.6945220771231622</x:v>
      </x:c>
      <x:c r="K5690" s="120" t="n">
        <x:f>E5690-D5690</x:f>
        <x:v>238558.34955482412</x:v>
      </x:c>
      <x:c r="L5690" s="77" t="str">
        <x:v>weighted_hybrid</x:v>
      </x:c>
      <x:c r="M5690" s="77" t="str">
        <x:v>是</x:v>
      </x:c>
      <x:c r="N5690" s="77" t="str">
        <x:v>是</x:v>
      </x:c>
    </x:row>
    <x:row r="5691">
      <x:c r="A5691" s="77" t="str">
        <x:v>6640</x:v>
      </x:c>
      <x:c r="B5691" s="77" t="str">
        <x:v>均華</x:v>
      </x:c>
      <x:c r="C5691" s="125" t="n">
        <x:v>45962</x:v>
      </x:c>
      <x:c r="D5691" s="120" t="n">
        <x:v>210244</x:v>
      </x:c>
      <x:c r="E5691" s="120" t="n">
        <x:v>286009.8844946399</x:v>
      </x:c>
      <x:c r="F5691" s="120" t="n">
        <x:v>181875.1312750349</x:v>
      </x:c>
      <x:c r="G5691" s="120" t="n">
        <x:v>297580.4126301515</x:v>
      </x:c>
      <x:c r="H5691" s="119" t="n">
        <x:v>0.36037120914099746</x:v>
      </x:c>
      <x:c r="I5691" s="119" t="n">
        <x:f>IFERROR(ABS(F5691-D5691)/ABS(D5691),"")</x:f>
        <x:v>0.13493307169272423</x:v>
      </x:c>
      <x:c r="J5691" s="119" t="n">
        <x:f>IFERROR(ABS(G5691-D5691)/ABS(D5691),"")</x:f>
        <x:v>0.4154050181225219</x:v>
      </x:c>
      <x:c r="K5691" s="120" t="n">
        <x:f>E5691-D5691</x:f>
        <x:v>75765.88449463987</x:v>
      </x:c>
      <x:c r="L5691" s="77" t="str">
        <x:v>weighted_hybrid</x:v>
      </x:c>
      <x:c r="M5691" s="77" t="str">
        <x:v>是</x:v>
      </x:c>
      <x:c r="N5691" s="77" t="str">
        <x:v>是</x:v>
      </x:c>
    </x:row>
    <x:row r="5692">
      <x:c r="A5692" s="77" t="str">
        <x:v>6640</x:v>
      </x:c>
      <x:c r="B5692" s="77" t="str">
        <x:v>均華</x:v>
      </x:c>
      <x:c r="C5692" s="125" t="n">
        <x:v>45992</x:v>
      </x:c>
      <x:c r="D5692" s="120" t="n">
        <x:v>314084</x:v>
      </x:c>
      <x:c r="E5692" s="120" t="n">
        <x:v>193579.5379836232</x:v>
      </x:c>
      <x:c r="F5692" s="120" t="n">
        <x:v>280340.8326630175</x:v>
      </x:c>
      <x:c r="G5692" s="120" t="n">
        <x:v>183939.39413035713</x:v>
      </x:c>
      <x:c r="H5692" s="119" t="n">
        <x:v>0.3836695343168605</x:v>
      </x:c>
      <x:c r="I5692" s="119" t="n">
        <x:f>IFERROR(ABS(F5692-D5692)/ABS(D5692),"")</x:f>
        <x:v>0.10743357616746635</x:v>
      </x:c>
      <x:c r="J5692" s="119" t="n">
        <x:f>IFERROR(ABS(G5692-D5692)/ABS(D5692),"")</x:f>
        <x:v>0.4143624185556821</x:v>
      </x:c>
      <x:c r="K5692" s="120" t="n">
        <x:f>E5692-D5692</x:f>
        <x:v>-120504.46201637681</x:v>
      </x:c>
      <x:c r="L5692" s="77" t="str">
        <x:v>weighted_hybrid</x:v>
      </x:c>
      <x:c r="M5692" s="77" t="str">
        <x:v>是</x:v>
      </x:c>
      <x:c r="N5692" s="77" t="str">
        <x:v>是</x:v>
      </x:c>
    </x:row>
    <x:row r="5693">
      <x:c r="A5693" s="77" t="str">
        <x:v>6643</x:v>
      </x:c>
      <x:c r="B5693" s="77" t="str">
        <x:v>M31</x:v>
      </x:c>
      <x:c r="C5693" s="125" t="n">
        <x:v>45658</x:v>
      </x:c>
      <x:c r="D5693" s="120" t="n">
        <x:v>112660</x:v>
      </x:c>
      <x:c r="E5693" s="120" t="n">
        <x:v>90503.12394437937</x:v>
      </x:c>
      <x:c r="F5693" s="120" t="n">
        <x:v>88412.95429575864</x:v>
      </x:c>
      <x:c r="G5693" s="120" t="n">
        <x:v>90735.36501644834</x:v>
      </x:c>
      <x:c r="H5693" s="119" t="n">
        <x:v>0.19667030051145593</x:v>
      </x:c>
      <x:c r="I5693" s="119" t="n">
        <x:f>IFERROR(ABS(F5693-D5693)/ABS(D5693),"")</x:f>
        <x:v>0.2152231999311323</x:v>
      </x:c>
      <x:c r="J5693" s="119" t="n">
        <x:f>IFERROR(ABS(G5693-D5693)/ABS(D5693),"")</x:f>
        <x:v>0.19460886724260304</x:v>
      </x:c>
      <x:c r="K5693" s="120" t="n">
        <x:f>E5693-D5693</x:f>
        <x:v>-22156.876055620625</x:v>
      </x:c>
      <x:c r="L5693" s="77" t="str">
        <x:v>weighted_hybrid</x:v>
      </x:c>
      <x:c r="M5693" s="77" t="str">
        <x:v>是</x:v>
      </x:c>
      <x:c r="N5693" s="77" t="str">
        <x:v>是</x:v>
      </x:c>
    </x:row>
    <x:row r="5694">
      <x:c r="A5694" s="77" t="str">
        <x:v>6643</x:v>
      </x:c>
      <x:c r="B5694" s="77" t="str">
        <x:v>M31</x:v>
      </x:c>
      <x:c r="C5694" s="125" t="n">
        <x:v>45689</x:v>
      </x:c>
      <x:c r="D5694" s="120" t="n">
        <x:v>161885</x:v>
      </x:c>
      <x:c r="E5694" s="120" t="n">
        <x:v>114345.10996854398</x:v>
      </x:c>
      <x:c r="F5694" s="120" t="n">
        <x:v>86237.48975844479</x:v>
      </x:c>
      <x:c r="G5694" s="120" t="n">
        <x:v>117468.17888077721</x:v>
      </x:c>
      <x:c r="H5694" s="119" t="n">
        <x:v>0.29366457689999703</x:v>
      </x:c>
      <x:c r="I5694" s="119" t="n">
        <x:f>IFERROR(ABS(F5694-D5694)/ABS(D5694),"")</x:f>
        <x:v>0.4672916591503549</x:v>
      </x:c>
      <x:c r="J5694" s="119" t="n">
        <x:f>IFERROR(ABS(G5694-D5694)/ABS(D5694),"")</x:f>
        <x:v>0.2743726788721796</x:v>
      </x:c>
      <x:c r="K5694" s="120" t="n">
        <x:f>E5694-D5694</x:f>
        <x:v>-47539.890031456016</x:v>
      </x:c>
      <x:c r="L5694" s="77" t="str">
        <x:v>weighted_hybrid</x:v>
      </x:c>
      <x:c r="M5694" s="77" t="str">
        <x:v>是</x:v>
      </x:c>
      <x:c r="N5694" s="77" t="str">
        <x:v>是</x:v>
      </x:c>
    </x:row>
    <x:row r="5695">
      <x:c r="A5695" s="77" t="str">
        <x:v>6643</x:v>
      </x:c>
      <x:c r="B5695" s="77" t="str">
        <x:v>M31</x:v>
      </x:c>
      <x:c r="C5695" s="125" t="n">
        <x:v>45717</x:v>
      </x:c>
      <x:c r="D5695" s="120" t="n">
        <x:v>159980</x:v>
      </x:c>
      <x:c r="E5695" s="120" t="n">
        <x:v>128389.50115973943</x:v>
      </x:c>
      <x:c r="F5695" s="120" t="n">
        <x:v>116241.50091807972</x:v>
      </x:c>
      <x:c r="G5695" s="120" t="n">
        <x:v>129739.27896436829</x:v>
      </x:c>
      <x:c r="H5695" s="119" t="n">
        <x:v>0.19746530091424283</x:v>
      </x:c>
      <x:c r="I5695" s="119" t="n">
        <x:f>IFERROR(ABS(F5695-D5695)/ABS(D5695),"")</x:f>
        <x:v>0.2733997942362813</x:v>
      </x:c>
      <x:c r="J5695" s="119" t="n">
        <x:f>IFERROR(ABS(G5695-D5695)/ABS(D5695),"")</x:f>
        <x:v>0.18902813498957188</x:v>
      </x:c>
      <x:c r="K5695" s="120" t="n">
        <x:f>E5695-D5695</x:f>
        <x:v>-31590.498840260567</x:v>
      </x:c>
      <x:c r="L5695" s="77" t="str">
        <x:v>weighted_hybrid</x:v>
      </x:c>
      <x:c r="M5695" s="77" t="str">
        <x:v>是</x:v>
      </x:c>
      <x:c r="N5695" s="77" t="str">
        <x:v>是</x:v>
      </x:c>
    </x:row>
    <x:row r="5696">
      <x:c r="A5696" s="77" t="str">
        <x:v>6643</x:v>
      </x:c>
      <x:c r="B5696" s="77" t="str">
        <x:v>M31</x:v>
      </x:c>
      <x:c r="C5696" s="125" t="n">
        <x:v>45748</x:v>
      </x:c>
      <x:c r="D5696" s="120" t="n">
        <x:v>129028</x:v>
      </x:c>
      <x:c r="E5696" s="120" t="n">
        <x:v>173562.9221733382</x:v>
      </x:c>
      <x:c r="F5696" s="120" t="n">
        <x:v>198429.02310884817</x:v>
      </x:c>
      <x:c r="G5696" s="120" t="n">
        <x:v>170800.02206939264</x:v>
      </x:c>
      <x:c r="H5696" s="119" t="n">
        <x:v>0.3451570370255928</x:v>
      </x:c>
      <x:c r="I5696" s="119" t="n">
        <x:f>IFERROR(ABS(F5696-D5696)/ABS(D5696),"")</x:f>
        <x:v>0.53787567899098</x:v>
      </x:c>
      <x:c r="J5696" s="119" t="n">
        <x:f>IFERROR(ABS(G5696-D5696)/ABS(D5696),"")</x:f>
        <x:v>0.3237438545849943</x:v>
      </x:c>
      <x:c r="K5696" s="120" t="n">
        <x:f>E5696-D5696</x:f>
        <x:v>44534.922173338186</x:v>
      </x:c>
      <x:c r="L5696" s="77" t="str">
        <x:v>weighted_hybrid</x:v>
      </x:c>
      <x:c r="M5696" s="77" t="str">
        <x:v>是</x:v>
      </x:c>
      <x:c r="N5696" s="77" t="str">
        <x:v>是</x:v>
      </x:c>
    </x:row>
    <x:row r="5697">
      <x:c r="A5697" s="77" t="str">
        <x:v>6643</x:v>
      </x:c>
      <x:c r="B5697" s="77" t="str">
        <x:v>M31</x:v>
      </x:c>
      <x:c r="C5697" s="125" t="n">
        <x:v>45778</x:v>
      </x:c>
      <x:c r="D5697" s="120" t="n">
        <x:v>155823</x:v>
      </x:c>
      <x:c r="E5697" s="120" t="n">
        <x:v>155129.4775050101</x:v>
      </x:c>
      <x:c r="F5697" s="120" t="n">
        <x:v>172309.69861900777</x:v>
      </x:c>
      <x:c r="G5697" s="120" t="n">
        <x:v>153220.5640478992</x:v>
      </x:c>
      <x:c r="H5697" s="119" t="n">
        <x:v>0.004450706859641471</x:v>
      </x:c>
      <x:c r="I5697" s="119" t="n">
        <x:f>IFERROR(ABS(F5697-D5697)/ABS(D5697),"")</x:f>
        <x:v>0.10580401236664531</x:v>
      </x:c>
      <x:c r="J5697" s="119" t="n">
        <x:f>IFERROR(ABS(G5697-D5697)/ABS(D5697),"")</x:f>
        <x:v>0.016701231218117906</x:v>
      </x:c>
      <x:c r="K5697" s="120" t="n">
        <x:f>E5697-D5697</x:f>
        <x:v>-693.522494989913</x:v>
      </x:c>
      <x:c r="L5697" s="77" t="str">
        <x:v>weighted_hybrid</x:v>
      </x:c>
      <x:c r="M5697" s="77" t="str">
        <x:v>是</x:v>
      </x:c>
      <x:c r="N5697" s="77" t="str">
        <x:v>是</x:v>
      </x:c>
    </x:row>
    <x:row r="5698">
      <x:c r="A5698" s="77" t="str">
        <x:v>6643</x:v>
      </x:c>
      <x:c r="B5698" s="77" t="str">
        <x:v>M31</x:v>
      </x:c>
      <x:c r="C5698" s="125" t="n">
        <x:v>45809</x:v>
      </x:c>
      <x:c r="D5698" s="120" t="n">
        <x:v>163871</x:v>
      </x:c>
      <x:c r="E5698" s="120" t="n">
        <x:v>157121.14764570002</x:v>
      </x:c>
      <x:c r="F5698" s="120" t="n">
        <x:v>145302.39680421536</x:v>
      </x:c>
      <x:c r="G5698" s="120" t="n">
        <x:v>158434.34218364276</x:v>
      </x:c>
      <x:c r="H5698" s="119" t="n">
        <x:v>0.041190035786075475</x:v>
      </x:c>
      <x:c r="I5698" s="119" t="n">
        <x:f>IFERROR(ABS(F5698-D5698)/ABS(D5698),"")</x:f>
        <x:v>0.11331232003090627</x:v>
      </x:c>
      <x:c r="J5698" s="119" t="n">
        <x:f>IFERROR(ABS(G5698-D5698)/ABS(D5698),"")</x:f>
        <x:v>0.03317644864776099</x:v>
      </x:c>
      <x:c r="K5698" s="120" t="n">
        <x:f>E5698-D5698</x:f>
        <x:v>-6749.852354299976</x:v>
      </x:c>
      <x:c r="L5698" s="77" t="str">
        <x:v>weighted_hybrid</x:v>
      </x:c>
      <x:c r="M5698" s="77" t="str">
        <x:v>是</x:v>
      </x:c>
      <x:c r="N5698" s="77" t="str">
        <x:v>是</x:v>
      </x:c>
    </x:row>
    <x:row r="5699">
      <x:c r="A5699" s="77" t="str">
        <x:v>6643</x:v>
      </x:c>
      <x:c r="B5699" s="77" t="str">
        <x:v>M31</x:v>
      </x:c>
      <x:c r="C5699" s="125" t="n">
        <x:v>45839</x:v>
      </x:c>
      <x:c r="D5699" s="120" t="n">
        <x:v>128183</x:v>
      </x:c>
      <x:c r="E5699" s="120" t="n">
        <x:v>141453.7751901439</x:v>
      </x:c>
      <x:c r="F5699" s="120" t="n">
        <x:v>126071.90176166002</x:v>
      </x:c>
      <x:c r="G5699" s="120" t="n">
        <x:v>143162.8722377532</x:v>
      </x:c>
      <x:c r="H5699" s="119" t="n">
        <x:v>0.10352991574658031</x:v>
      </x:c>
      <x:c r="I5699" s="119" t="n">
        <x:f>IFERROR(ABS(F5699-D5699)/ABS(D5699),"")</x:f>
        <x:v>0.016469408879024382</x:v>
      </x:c>
      <x:c r="J5699" s="119" t="n">
        <x:f>IFERROR(ABS(G5699-D5699)/ABS(D5699),"")</x:f>
        <x:v>0.11686317403831406</x:v>
      </x:c>
      <x:c r="K5699" s="120" t="n">
        <x:f>E5699-D5699</x:f>
        <x:v>13270.775190143904</x:v>
      </x:c>
      <x:c r="L5699" s="77" t="str">
        <x:v>weighted_hybrid</x:v>
      </x:c>
      <x:c r="M5699" s="77" t="str">
        <x:v>是</x:v>
      </x:c>
      <x:c r="N5699" s="77" t="str">
        <x:v>是</x:v>
      </x:c>
    </x:row>
    <x:row r="5700">
      <x:c r="A5700" s="77" t="str">
        <x:v>6643</x:v>
      </x:c>
      <x:c r="B5700" s="77" t="str">
        <x:v>M31</x:v>
      </x:c>
      <x:c r="C5700" s="125" t="n">
        <x:v>45870</x:v>
      </x:c>
      <x:c r="D5700" s="120" t="n">
        <x:v>101885</x:v>
      </x:c>
      <x:c r="E5700" s="120" t="n">
        <x:v>135678.45527442705</x:v>
      </x:c>
      <x:c r="F5700" s="120" t="n">
        <x:v>142504.50806396536</x:v>
      </x:c>
      <x:c r="G5700" s="120" t="n">
        <x:v>134920.00496447834</x:v>
      </x:c>
      <x:c r="H5700" s="119" t="n">
        <x:v>0.3316823406235172</x:v>
      </x:c>
      <x:c r="I5700" s="119" t="n">
        <x:f>IFERROR(ABS(F5700-D5700)/ABS(D5700),"")</x:f>
        <x:v>0.39867996333086675</x:v>
      </x:c>
      <x:c r="J5700" s="119" t="n">
        <x:f>IFERROR(ABS(G5700-D5700)/ABS(D5700),"")</x:f>
        <x:v>0.32423816032270053</x:v>
      </x:c>
      <x:c r="K5700" s="120" t="n">
        <x:f>E5700-D5700</x:f>
        <x:v>33793.45527442705</x:v>
      </x:c>
      <x:c r="L5700" s="77" t="str">
        <x:v>weighted_hybrid</x:v>
      </x:c>
      <x:c r="M5700" s="77" t="str">
        <x:v>是</x:v>
      </x:c>
      <x:c r="N5700" s="77" t="str">
        <x:v>是</x:v>
      </x:c>
    </x:row>
    <x:row r="5701">
      <x:c r="A5701" s="77" t="str">
        <x:v>6643</x:v>
      </x:c>
      <x:c r="B5701" s="77" t="str">
        <x:v>M31</x:v>
      </x:c>
      <x:c r="C5701" s="125" t="n">
        <x:v>45901</x:v>
      </x:c>
      <x:c r="D5701" s="120" t="n">
        <x:v>124604</x:v>
      </x:c>
      <x:c r="E5701" s="120" t="n">
        <x:v>128125.30329616627</x:v>
      </x:c>
      <x:c r="F5701" s="120" t="n">
        <x:v>136601.94457419033</x:v>
      </x:c>
      <x:c r="G5701" s="120" t="n">
        <x:v>127183.45426527469</x:v>
      </x:c>
      <x:c r="H5701" s="119" t="n">
        <x:v>0.02825995390329579</x:v>
      </x:c>
      <x:c r="I5701" s="119" t="n">
        <x:f>IFERROR(ABS(F5701-D5701)/ABS(D5701),"")</x:f>
        <x:v>0.0962885988747579</x:v>
      </x:c>
      <x:c r="J5701" s="119" t="n">
        <x:f>IFERROR(ABS(G5701-D5701)/ABS(D5701),"")</x:f>
        <x:v>0.020701215573133203</x:v>
      </x:c>
      <x:c r="K5701" s="120" t="n">
        <x:f>E5701-D5701</x:f>
        <x:v>3521.3032961662684</x:v>
      </x:c>
      <x:c r="L5701" s="77" t="str">
        <x:v>weighted_hybrid</x:v>
      </x:c>
      <x:c r="M5701" s="77" t="str">
        <x:v>是</x:v>
      </x:c>
      <x:c r="N5701" s="77" t="str">
        <x:v>是</x:v>
      </x:c>
    </x:row>
    <x:row r="5702">
      <x:c r="A5702" s="77" t="str">
        <x:v>6643</x:v>
      </x:c>
      <x:c r="B5702" s="77" t="str">
        <x:v>M31</x:v>
      </x:c>
      <x:c r="C5702" s="125" t="n">
        <x:v>45931</x:v>
      </x:c>
      <x:c r="D5702" s="120" t="n">
        <x:v>140420</x:v>
      </x:c>
      <x:c r="E5702" s="120" t="n">
        <x:v>84295.6298983977</x:v>
      </x:c>
      <x:c r="F5702" s="120" t="n">
        <x:v>58193.94065194488</x:v>
      </x:c>
      <x:c r="G5702" s="120" t="n">
        <x:v>87195.81759244802</x:v>
      </x:c>
      <x:c r="H5702" s="119" t="n">
        <x:v>0.399689289998592</x:v>
      </x:c>
      <x:c r="I5702" s="119" t="n">
        <x:f>IFERROR(ABS(F5702-D5702)/ABS(D5702),"")</x:f>
        <x:v>0.5855722785077276</x:v>
      </x:c>
      <x:c r="J5702" s="119" t="n">
        <x:f>IFERROR(ABS(G5702-D5702)/ABS(D5702),"")</x:f>
        <x:v>0.3790356246086881</x:v>
      </x:c>
      <x:c r="K5702" s="120" t="n">
        <x:f>E5702-D5702</x:f>
        <x:v>-56124.3701016023</x:v>
      </x:c>
      <x:c r="L5702" s="77" t="str">
        <x:v>weighted_hybrid</x:v>
      </x:c>
      <x:c r="M5702" s="77" t="str">
        <x:v>是</x:v>
      </x:c>
      <x:c r="N5702" s="77" t="str">
        <x:v>是</x:v>
      </x:c>
    </x:row>
    <x:row r="5703">
      <x:c r="A5703" s="77" t="str">
        <x:v>6643</x:v>
      </x:c>
      <x:c r="B5703" s="77" t="str">
        <x:v>M31</x:v>
      </x:c>
      <x:c r="C5703" s="125" t="n">
        <x:v>45962</x:v>
      </x:c>
      <x:c r="D5703" s="120" t="n">
        <x:v>155721</x:v>
      </x:c>
      <x:c r="E5703" s="120" t="n">
        <x:v>129855.82216278963</x:v>
      </x:c>
      <x:c r="F5703" s="120" t="n">
        <x:v>168918.09017659377</x:v>
      </x:c>
      <x:c r="G5703" s="120" t="n">
        <x:v>125515.57016125582</x:v>
      </x:c>
      <x:c r="H5703" s="119" t="n">
        <x:v>0.16609948457311713</x:v>
      </x:c>
      <x:c r="I5703" s="119" t="n">
        <x:f>IFERROR(ABS(F5703-D5703)/ABS(D5703),"")</x:f>
        <x:v>0.08474830097799124</x:v>
      </x:c>
      <x:c r="J5703" s="119" t="n">
        <x:f>IFERROR(ABS(G5703-D5703)/ABS(D5703),"")</x:f>
        <x:v>0.1939714607454626</x:v>
      </x:c>
      <x:c r="K5703" s="120" t="n">
        <x:f>E5703-D5703</x:f>
        <x:v>-25865.177837210373</x:v>
      </x:c>
      <x:c r="L5703" s="77" t="str">
        <x:v>weighted_hybrid</x:v>
      </x:c>
      <x:c r="M5703" s="77" t="str">
        <x:v>是</x:v>
      </x:c>
      <x:c r="N5703" s="77" t="str">
        <x:v>是</x:v>
      </x:c>
    </x:row>
    <x:row r="5704">
      <x:c r="A5704" s="77" t="str">
        <x:v>6643</x:v>
      </x:c>
      <x:c r="B5704" s="77" t="str">
        <x:v>M31</x:v>
      </x:c>
      <x:c r="C5704" s="125" t="n">
        <x:v>45992</x:v>
      </x:c>
      <x:c r="D5704" s="120" t="n">
        <x:v>248109</x:v>
      </x:c>
      <x:c r="E5704" s="120" t="n">
        <x:v>162634.5749657445</x:v>
      </x:c>
      <x:c r="F5704" s="120" t="n">
        <x:v>207807.7701038606</x:v>
      </x:c>
      <x:c r="G5704" s="120" t="n">
        <x:v>157615.3310615094</x:v>
      </x:c>
      <x:c r="H5704" s="119" t="n">
        <x:v>0.3445035247985985</x:v>
      </x:c>
      <x:c r="I5704" s="119" t="n">
        <x:f>IFERROR(ABS(F5704-D5704)/ABS(D5704),"")</x:f>
        <x:v>0.16243356708599613</x:v>
      </x:c>
      <x:c r="J5704" s="119" t="n">
        <x:f>IFERROR(ABS(G5704-D5704)/ABS(D5704),"")</x:f>
        <x:v>0.36473352009999876</x:v>
      </x:c>
      <x:c r="K5704" s="120" t="n">
        <x:f>E5704-D5704</x:f>
        <x:v>-85474.42503425549</x:v>
      </x:c>
      <x:c r="L5704" s="77" t="str">
        <x:v>weighted_hybrid</x:v>
      </x:c>
      <x:c r="M5704" s="77" t="str">
        <x:v>是</x:v>
      </x:c>
      <x:c r="N5704" s="77" t="str">
        <x:v>是</x:v>
      </x:c>
    </x:row>
    <x:row r="5705">
      <x:c r="A5705" s="77" t="str">
        <x:v>6649</x:v>
      </x:c>
      <x:c r="B5705" s="77" t="str">
        <x:v>台生材</x:v>
      </x:c>
      <x:c r="C5705" s="125" t="n">
        <x:v>45658</x:v>
      </x:c>
      <x:c r="D5705" s="120" t="n">
        <x:v>15794</x:v>
      </x:c>
      <x:c r="E5705" s="120" t="n">
        <x:v>12165.171307895263</x:v>
      </x:c>
      <x:c r="F5705" s="120" t="n">
        <x:v>8067.766510954937</x:v>
      </x:c>
      <x:c r="G5705" s="120" t="n">
        <x:v>12620.4385075553</x:v>
      </x:c>
      <x:c r="H5705" s="119" t="n">
        <x:v>0.22975995264687454</x:v>
      </x:c>
      <x:c r="I5705" s="119" t="n">
        <x:f>IFERROR(ABS(F5705-D5705)/ABS(D5705),"")</x:f>
        <x:v>0.48918788711188194</x:v>
      </x:c>
      <x:c r="J5705" s="119" t="n">
        <x:f>IFERROR(ABS(G5705-D5705)/ABS(D5705),"")</x:f>
        <x:v>0.20093462659520703</x:v>
      </x:c>
      <x:c r="K5705" s="120" t="n">
        <x:f>E5705-D5705</x:f>
        <x:v>-3628.8286921047365</x:v>
      </x:c>
      <x:c r="L5705" s="77" t="str">
        <x:v>weighted_hybrid</x:v>
      </x:c>
      <x:c r="M5705" s="77" t="str">
        <x:v>是</x:v>
      </x:c>
      <x:c r="N5705" s="77" t="str">
        <x:v>是</x:v>
      </x:c>
    </x:row>
    <x:row r="5706">
      <x:c r="A5706" s="77" t="str">
        <x:v>6649</x:v>
      </x:c>
      <x:c r="B5706" s="77" t="str">
        <x:v>台生材</x:v>
      </x:c>
      <x:c r="C5706" s="125" t="n">
        <x:v>45689</x:v>
      </x:c>
      <x:c r="D5706" s="120" t="n">
        <x:v>33172</x:v>
      </x:c>
      <x:c r="E5706" s="120" t="n">
        <x:v>12913.635587706818</x:v>
      </x:c>
      <x:c r="F5706" s="120" t="n">
        <x:v>13440.60541279387</x:v>
      </x:c>
      <x:c r="G5706" s="120" t="n">
        <x:v>12855.083384919368</x:v>
      </x:c>
      <x:c r="H5706" s="119" t="n">
        <x:v>0.6107067530535747</x:v>
      </x:c>
      <x:c r="I5706" s="119" t="n">
        <x:f>IFERROR(ABS(F5706-D5706)/ABS(D5706),"")</x:f>
        <x:v>0.5948207701436793</x:v>
      </x:c>
      <x:c r="J5706" s="119" t="n">
        <x:f>IFERROR(ABS(G5706-D5706)/ABS(D5706),"")</x:f>
        <x:v>0.6124718622657854</x:v>
      </x:c>
      <x:c r="K5706" s="120" t="n">
        <x:f>E5706-D5706</x:f>
        <x:v>-20258.36441229318</x:v>
      </x:c>
      <x:c r="L5706" s="77" t="str">
        <x:v>weighted_hybrid</x:v>
      </x:c>
      <x:c r="M5706" s="77" t="str">
        <x:v>是</x:v>
      </x:c>
      <x:c r="N5706" s="77" t="str">
        <x:v>是</x:v>
      </x:c>
    </x:row>
    <x:row r="5707">
      <x:c r="A5707" s="77" t="str">
        <x:v>6649</x:v>
      </x:c>
      <x:c r="B5707" s="77" t="str">
        <x:v>台生材</x:v>
      </x:c>
      <x:c r="C5707" s="125" t="n">
        <x:v>45717</x:v>
      </x:c>
      <x:c r="D5707" s="120" t="n">
        <x:v>18669</x:v>
      </x:c>
      <x:c r="E5707" s="120" t="n">
        <x:v>19820.831276794786</x:v>
      </x:c>
      <x:c r="F5707" s="120" t="n">
        <x:v>21319.16863409876</x:v>
      </x:c>
      <x:c r="G5707" s="120" t="n">
        <x:v>19654.349348205455</x:v>
      </x:c>
      <x:c r="H5707" s="119" t="n">
        <x:v>0.061697534779301864</x:v>
      </x:c>
      <x:c r="I5707" s="119" t="n">
        <x:f>IFERROR(ABS(F5707-D5707)/ABS(D5707),"")</x:f>
        <x:v>0.14195557523695762</x:v>
      </x:c>
      <x:c r="J5707" s="119" t="n">
        <x:f>IFERROR(ABS(G5707-D5707)/ABS(D5707),"")</x:f>
        <x:v>0.052779974728451154</x:v>
      </x:c>
      <x:c r="K5707" s="120" t="n">
        <x:f>E5707-D5707</x:f>
        <x:v>1151.8312767947864</x:v>
      </x:c>
      <x:c r="L5707" s="77" t="str">
        <x:v>weighted_hybrid</x:v>
      </x:c>
      <x:c r="M5707" s="77" t="str">
        <x:v>是</x:v>
      </x:c>
      <x:c r="N5707" s="77" t="str">
        <x:v>是</x:v>
      </x:c>
    </x:row>
    <x:row r="5708">
      <x:c r="A5708" s="77" t="str">
        <x:v>6649</x:v>
      </x:c>
      <x:c r="B5708" s="77" t="str">
        <x:v>台生材</x:v>
      </x:c>
      <x:c r="C5708" s="125" t="n">
        <x:v>45748</x:v>
      </x:c>
      <x:c r="D5708" s="120" t="n">
        <x:v>8848</x:v>
      </x:c>
      <x:c r="E5708" s="120" t="n">
        <x:v>15302.369821844519</x:v>
      </x:c>
      <x:c r="F5708" s="120" t="n">
        <x:v>17370.15401408505</x:v>
      </x:c>
      <x:c r="G5708" s="120" t="n">
        <x:v>15072.616022706681</x:v>
      </x:c>
      <x:c r="H5708" s="119" t="n">
        <x:v>0.7294721769715777</x:v>
      </x:c>
      <x:c r="I5708" s="119" t="n">
        <x:f>IFERROR(ABS(F5708-D5708)/ABS(D5708),"")</x:f>
        <x:v>0.963172922025887</x:v>
      </x:c>
      <x:c r="J5708" s="119" t="n">
        <x:f>IFERROR(ABS(G5708-D5708)/ABS(D5708),"")</x:f>
        <x:v>0.7035054275210987</x:v>
      </x:c>
      <x:c r="K5708" s="120" t="n">
        <x:f>E5708-D5708</x:f>
        <x:v>6454.369821844519</x:v>
      </x:c>
      <x:c r="L5708" s="77" t="str">
        <x:v>weighted_hybrid</x:v>
      </x:c>
      <x:c r="M5708" s="77" t="str">
        <x:v>是</x:v>
      </x:c>
      <x:c r="N5708" s="77" t="str">
        <x:v>是</x:v>
      </x:c>
    </x:row>
    <x:row r="5709">
      <x:c r="A5709" s="77" t="str">
        <x:v>6649</x:v>
      </x:c>
      <x:c r="B5709" s="77" t="str">
        <x:v>台生材</x:v>
      </x:c>
      <x:c r="C5709" s="125" t="n">
        <x:v>45778</x:v>
      </x:c>
      <x:c r="D5709" s="120" t="n">
        <x:v>13655</x:v>
      </x:c>
      <x:c r="E5709" s="120" t="n">
        <x:v>13223.932647309235</x:v>
      </x:c>
      <x:c r="F5709" s="120" t="n">
        <x:v>15635.542148216457</x:v>
      </x:c>
      <x:c r="G5709" s="120" t="n">
        <x:v>12955.97603609732</x:v>
      </x:c>
      <x:c r="H5709" s="119" t="n">
        <x:v>0.03156846229884767</x:v>
      </x:c>
      <x:c r="I5709" s="119" t="n">
        <x:f>IFERROR(ABS(F5709-D5709)/ABS(D5709),"")</x:f>
        <x:v>0.1450415341059287</x:v>
      </x:c>
      <x:c r="J5709" s="119" t="n">
        <x:f>IFERROR(ABS(G5709-D5709)/ABS(D5709),"")</x:f>
        <x:v>0.051191795232711855</x:v>
      </x:c>
      <x:c r="K5709" s="120" t="n">
        <x:f>E5709-D5709</x:f>
        <x:v>-431.0673526907649</x:v>
      </x:c>
      <x:c r="L5709" s="77" t="str">
        <x:v>weighted_hybrid</x:v>
      </x:c>
      <x:c r="M5709" s="77" t="str">
        <x:v>是</x:v>
      </x:c>
      <x:c r="N5709" s="77" t="str">
        <x:v>是</x:v>
      </x:c>
    </x:row>
    <x:row r="5710">
      <x:c r="A5710" s="77" t="str">
        <x:v>6649</x:v>
      </x:c>
      <x:c r="B5710" s="77" t="str">
        <x:v>台生材</x:v>
      </x:c>
      <x:c r="C5710" s="125" t="n">
        <x:v>45809</x:v>
      </x:c>
      <x:c r="D5710" s="120" t="n">
        <x:v>11283</x:v>
      </x:c>
      <x:c r="E5710" s="120" t="n">
        <x:v>10160.254490005009</x:v>
      </x:c>
      <x:c r="F5710" s="120" t="n">
        <x:v>5371.259987487219</x:v>
      </x:c>
      <x:c r="G5710" s="120" t="n">
        <x:v>10692.364990284761</x:v>
      </x:c>
      <x:c r="H5710" s="119" t="n">
        <x:v>0.09950771160108049</x:v>
      </x:c>
      <x:c r="I5710" s="119" t="n">
        <x:f>IFERROR(ABS(F5710-D5710)/ABS(D5710),"")</x:f>
        <x:v>0.5239510779502597</x:v>
      </x:c>
      <x:c r="J5710" s="119" t="n">
        <x:f>IFERROR(ABS(G5710-D5710)/ABS(D5710),"")</x:f>
        <x:v>0.05234733756228299</x:v>
      </x:c>
      <x:c r="K5710" s="120" t="n">
        <x:f>E5710-D5710</x:f>
        <x:v>-1122.7455099949912</x:v>
      </x:c>
      <x:c r="L5710" s="77" t="str">
        <x:v>weighted_hybrid</x:v>
      </x:c>
      <x:c r="M5710" s="77" t="str">
        <x:v>是</x:v>
      </x:c>
      <x:c r="N5710" s="77" t="str">
        <x:v>是</x:v>
      </x:c>
    </x:row>
    <x:row r="5711">
      <x:c r="A5711" s="77" t="str">
        <x:v>6649</x:v>
      </x:c>
      <x:c r="B5711" s="77" t="str">
        <x:v>台生材</x:v>
      </x:c>
      <x:c r="C5711" s="125" t="n">
        <x:v>45839</x:v>
      </x:c>
      <x:c r="D5711" s="120" t="n">
        <x:v>17764</x:v>
      </x:c>
      <x:c r="E5711" s="120" t="n">
        <x:v>12354.9467058115</x:v>
      </x:c>
      <x:c r="F5711" s="120" t="n">
        <x:v>13500.486535552776</x:v>
      </x:c>
      <x:c r="G5711" s="120" t="n">
        <x:v>12227.664502506914</x:v>
      </x:c>
      <x:c r="H5711" s="119" t="n">
        <x:v>0.3044952316025951</x:v>
      </x:c>
      <x:c r="I5711" s="119" t="n">
        <x:f>IFERROR(ABS(F5711-D5711)/ABS(D5711),"")</x:f>
        <x:v>0.24000863907043593</x:v>
      </x:c>
      <x:c r="J5711" s="119" t="n">
        <x:f>IFERROR(ABS(G5711-D5711)/ABS(D5711),"")</x:f>
        <x:v>0.31166040855061283</x:v>
      </x:c>
      <x:c r="K5711" s="120" t="n">
        <x:f>E5711-D5711</x:f>
        <x:v>-5409.053294188499</x:v>
      </x:c>
      <x:c r="L5711" s="77" t="str">
        <x:v>weighted_hybrid</x:v>
      </x:c>
      <x:c r="M5711" s="77" t="str">
        <x:v>是</x:v>
      </x:c>
      <x:c r="N5711" s="77" t="str">
        <x:v>是</x:v>
      </x:c>
    </x:row>
    <x:row r="5712">
      <x:c r="A5712" s="77" t="str">
        <x:v>6649</x:v>
      </x:c>
      <x:c r="B5712" s="77" t="str">
        <x:v>台生材</x:v>
      </x:c>
      <x:c r="C5712" s="125" t="n">
        <x:v>45870</x:v>
      </x:c>
      <x:c r="D5712" s="120" t="n">
        <x:v>21476</x:v>
      </x:c>
      <x:c r="E5712" s="120" t="n">
        <x:v>21065.233262820468</x:v>
      </x:c>
      <x:c r="F5712" s="120" t="n">
        <x:v>26275.16151028133</x:v>
      </x:c>
      <x:c r="G5712" s="120" t="n">
        <x:v>20486.352346435928</x:v>
      </x:c>
      <x:c r="H5712" s="119" t="n">
        <x:v>0.019126780460957924</x:v>
      </x:c>
      <x:c r="I5712" s="119" t="n">
        <x:f>IFERROR(ABS(F5712-D5712)/ABS(D5712),"")</x:f>
        <x:v>0.22346626514627166</x:v>
      </x:c>
      <x:c r="J5712" s="119" t="n">
        <x:f>IFERROR(ABS(G5712-D5712)/ABS(D5712),"")</x:f>
        <x:v>0.046081563306205636</x:v>
      </x:c>
      <x:c r="K5712" s="120" t="n">
        <x:f>E5712-D5712</x:f>
        <x:v>-410.76673717953236</x:v>
      </x:c>
      <x:c r="L5712" s="77" t="str">
        <x:v>weighted_hybrid</x:v>
      </x:c>
      <x:c r="M5712" s="77" t="str">
        <x:v>是</x:v>
      </x:c>
      <x:c r="N5712" s="77" t="str">
        <x:v>是</x:v>
      </x:c>
    </x:row>
    <x:row r="5713">
      <x:c r="A5713" s="77" t="str">
        <x:v>6649</x:v>
      </x:c>
      <x:c r="B5713" s="77" t="str">
        <x:v>台生材</x:v>
      </x:c>
      <x:c r="C5713" s="125" t="n">
        <x:v>45901</x:v>
      </x:c>
      <x:c r="D5713" s="120" t="n">
        <x:v>33540</x:v>
      </x:c>
      <x:c r="E5713" s="120" t="n">
        <x:v>15979.31471738533</x:v>
      </x:c>
      <x:c r="F5713" s="120" t="n">
        <x:v>14075.903496415393</x:v>
      </x:c>
      <x:c r="G5713" s="120" t="n">
        <x:v>16190.804853048656</x:v>
      </x:c>
      <x:c r="H5713" s="119" t="n">
        <x:v>0.5235743972157028</x:v>
      </x:c>
      <x:c r="I5713" s="119" t="n">
        <x:f>IFERROR(ABS(F5713-D5713)/ABS(D5713),"")</x:f>
        <x:v>0.5803248808462913</x:v>
      </x:c>
      <x:c r="J5713" s="119" t="n">
        <x:f>IFERROR(ABS(G5713-D5713)/ABS(D5713),"")</x:f>
        <x:v>0.5172687879234151</x:v>
      </x:c>
      <x:c r="K5713" s="120" t="n">
        <x:f>E5713-D5713</x:f>
        <x:v>-17560.68528261467</x:v>
      </x:c>
      <x:c r="L5713" s="77" t="str">
        <x:v>weighted_hybrid</x:v>
      </x:c>
      <x:c r="M5713" s="77" t="str">
        <x:v>是</x:v>
      </x:c>
      <x:c r="N5713" s="77" t="str">
        <x:v>是</x:v>
      </x:c>
    </x:row>
    <x:row r="5714">
      <x:c r="A5714" s="77" t="str">
        <x:v>6649</x:v>
      </x:c>
      <x:c r="B5714" s="77" t="str">
        <x:v>台生材</x:v>
      </x:c>
      <x:c r="C5714" s="125" t="n">
        <x:v>45931</x:v>
      </x:c>
      <x:c r="D5714" s="120" t="n">
        <x:v>18752</x:v>
      </x:c>
      <x:c r="E5714" s="120" t="n">
        <x:v>24985.31498751388</x:v>
      </x:c>
      <x:c r="F5714" s="120" t="n">
        <x:v>23030.40372189534</x:v>
      </x:c>
      <x:c r="G5714" s="120" t="n">
        <x:v>25202.527350360382</x:v>
      </x:c>
      <x:c r="H5714" s="119" t="n">
        <x:v>0.33240800914643137</x:v>
      </x:c>
      <x:c r="I5714" s="119" t="n">
        <x:f>IFERROR(ABS(F5714-D5714)/ABS(D5714),"")</x:f>
        <x:v>0.22815719506694443</x:v>
      </x:c>
      <x:c r="J5714" s="119" t="n">
        <x:f>IFERROR(ABS(G5714-D5714)/ABS(D5714),"")</x:f>
        <x:v>0.34399143293304085</x:v>
      </x:c>
      <x:c r="K5714" s="120" t="n">
        <x:f>E5714-D5714</x:f>
        <x:v>6233.314987513881</x:v>
      </x:c>
      <x:c r="L5714" s="77" t="str">
        <x:v>weighted_hybrid</x:v>
      </x:c>
      <x:c r="M5714" s="77" t="str">
        <x:v>是</x:v>
      </x:c>
      <x:c r="N5714" s="77" t="str">
        <x:v>是</x:v>
      </x:c>
    </x:row>
    <x:row r="5715">
      <x:c r="A5715" s="77" t="str">
        <x:v>6649</x:v>
      </x:c>
      <x:c r="B5715" s="77" t="str">
        <x:v>台生材</x:v>
      </x:c>
      <x:c r="C5715" s="125" t="n">
        <x:v>45962</x:v>
      </x:c>
      <x:c r="D5715" s="120" t="n">
        <x:v>10597</x:v>
      </x:c>
      <x:c r="E5715" s="120" t="n">
        <x:v>18525.95397009843</x:v>
      </x:c>
      <x:c r="F5715" s="120" t="n">
        <x:v>23517.415758231185</x:v>
      </x:c>
      <x:c r="G5715" s="120" t="n">
        <x:v>17971.347104750348</x:v>
      </x:c>
      <x:c r="H5715" s="119" t="n">
        <x:v>0.7482262876378627</x:v>
      </x:c>
      <x:c r="I5715" s="119" t="n">
        <x:f>IFERROR(ABS(F5715-D5715)/ABS(D5715),"")</x:f>
        <x:v>1.219252218385504</x:v>
      </x:c>
      <x:c r="J5715" s="119" t="n">
        <x:f>IFERROR(ABS(G5715-D5715)/ABS(D5715),"")</x:f>
        <x:v>0.6958900731103471</x:v>
      </x:c>
      <x:c r="K5715" s="120" t="n">
        <x:f>E5715-D5715</x:f>
        <x:v>7928.9539700984315</x:v>
      </x:c>
      <x:c r="L5715" s="77" t="str">
        <x:v>weighted_hybrid</x:v>
      </x:c>
      <x:c r="M5715" s="77" t="str">
        <x:v>是</x:v>
      </x:c>
      <x:c r="N5715" s="77" t="str">
        <x:v>是</x:v>
      </x:c>
    </x:row>
    <x:row r="5716">
      <x:c r="A5716" s="77" t="str">
        <x:v>6649</x:v>
      </x:c>
      <x:c r="B5716" s="77" t="str">
        <x:v>台生材</x:v>
      </x:c>
      <x:c r="C5716" s="125" t="n">
        <x:v>45992</x:v>
      </x:c>
      <x:c r="D5716" s="120" t="n">
        <x:v>16851</x:v>
      </x:c>
      <x:c r="E5716" s="120" t="n">
        <x:v>14526.26219985729</x:v>
      </x:c>
      <x:c r="F5716" s="120" t="n">
        <x:v>13774.978307501977</x:v>
      </x:c>
      <x:c r="G5716" s="120" t="n">
        <x:v>14609.73818789677</x:v>
      </x:c>
      <x:c r="H5716" s="119" t="n">
        <x:v>0.13795844757834608</x:v>
      </x:c>
      <x:c r="I5716" s="119" t="n">
        <x:f>IFERROR(ABS(F5716-D5716)/ABS(D5716),"")</x:f>
        <x:v>0.1825423827961559</x:v>
      </x:c>
      <x:c r="J5716" s="119" t="n">
        <x:f>IFERROR(ABS(G5716-D5716)/ABS(D5716),"")</x:f>
        <x:v>0.13300467699858942</x:v>
      </x:c>
      <x:c r="K5716" s="120" t="n">
        <x:f>E5716-D5716</x:f>
        <x:v>-2324.7378001427096</x:v>
      </x:c>
      <x:c r="L5716" s="77" t="str">
        <x:v>weighted_hybrid</x:v>
      </x:c>
      <x:c r="M5716" s="77" t="str">
        <x:v>是</x:v>
      </x:c>
      <x:c r="N5716" s="77" t="str">
        <x:v>是</x:v>
      </x:c>
    </x:row>
    <x:row r="5717">
      <x:c r="A5717" s="77" t="str">
        <x:v>6654</x:v>
      </x:c>
      <x:c r="B5717" s="77" t="str">
        <x:v>天正國際</x:v>
      </x:c>
      <x:c r="C5717" s="125" t="n">
        <x:v>45658</x:v>
      </x:c>
      <x:c r="D5717" s="120" t="n">
        <x:v>16477</x:v>
      </x:c>
      <x:c r="E5717" s="120" t="n">
        <x:v>26493.556341453455</x:v>
      </x:c>
      <x:c r="F5717" s="120" t="n">
        <x:v>20073.83794588212</x:v>
      </x:c>
      <x:c r="G5717" s="120" t="n">
        <x:v>27206.858385405827</x:v>
      </x:c>
      <x:c r="H5717" s="119" t="n">
        <x:v>0.6079114123598626</x:v>
      </x:c>
      <x:c r="I5717" s="119" t="n">
        <x:f>IFERROR(ABS(F5717-D5717)/ABS(D5717),"")</x:f>
        <x:v>0.2182944677964507</x:v>
      </x:c>
      <x:c r="J5717" s="119" t="n">
        <x:f>IFERROR(ABS(G5717-D5717)/ABS(D5717),"")</x:f>
        <x:v>0.6512021839780194</x:v>
      </x:c>
      <x:c r="K5717" s="120" t="n">
        <x:f>E5717-D5717</x:f>
        <x:v>10016.556341453455</x:v>
      </x:c>
      <x:c r="L5717" s="77" t="str">
        <x:v>weighted_hybrid</x:v>
      </x:c>
      <x:c r="M5717" s="77" t="str">
        <x:v>是</x:v>
      </x:c>
      <x:c r="N5717" s="77" t="str">
        <x:v>是</x:v>
      </x:c>
    </x:row>
    <x:row r="5718">
      <x:c r="A5718" s="77" t="str">
        <x:v>6654</x:v>
      </x:c>
      <x:c r="B5718" s="77" t="str">
        <x:v>天正國際</x:v>
      </x:c>
      <x:c r="C5718" s="125" t="n">
        <x:v>45689</x:v>
      </x:c>
      <x:c r="D5718" s="120" t="n">
        <x:v>31712</x:v>
      </x:c>
      <x:c r="E5718" s="120" t="n">
        <x:v>12286.671412234484</x:v>
      </x:c>
      <x:c r="F5718" s="120" t="n">
        <x:v>10309.945332643732</x:v>
      </x:c>
      <x:c r="G5718" s="120" t="n">
        <x:v>12506.307643300122</x:v>
      </x:c>
      <x:c r="H5718" s="119" t="n">
        <x:v>0.6125545089482062</x:v>
      </x:c>
      <x:c r="I5718" s="119" t="n">
        <x:f>IFERROR(ABS(F5718-D5718)/ABS(D5718),"")</x:f>
        <x:v>0.6748882021744534</x:v>
      </x:c>
      <x:c r="J5718" s="119" t="n">
        <x:f>IFERROR(ABS(G5718-D5718)/ABS(D5718),"")</x:f>
        <x:v>0.6056285430341788</x:v>
      </x:c>
      <x:c r="K5718" s="120" t="n">
        <x:f>E5718-D5718</x:f>
        <x:v>-19425.328587765514</x:v>
      </x:c>
      <x:c r="L5718" s="77" t="str">
        <x:v>weighted_hybrid</x:v>
      </x:c>
      <x:c r="M5718" s="77" t="str">
        <x:v>是</x:v>
      </x:c>
      <x:c r="N5718" s="77" t="str">
        <x:v>是</x:v>
      </x:c>
    </x:row>
    <x:row r="5719">
      <x:c r="A5719" s="77" t="str">
        <x:v>6654</x:v>
      </x:c>
      <x:c r="B5719" s="77" t="str">
        <x:v>天正國際</x:v>
      </x:c>
      <x:c r="C5719" s="125" t="n">
        <x:v>45717</x:v>
      </x:c>
      <x:c r="D5719" s="120" t="n">
        <x:v>36408</x:v>
      </x:c>
      <x:c r="E5719" s="120" t="n">
        <x:v>19890.216471646854</x:v>
      </x:c>
      <x:c r="F5719" s="120" t="n">
        <x:v>30248.295321871232</x:v>
      </x:c>
      <x:c r="G5719" s="120" t="n">
        <x:v>18739.318821621924</x:v>
      </x:c>
      <x:c r="H5719" s="119" t="n">
        <x:v>0.4536855506579089</x:v>
      </x:c>
      <x:c r="I5719" s="119" t="n">
        <x:f>IFERROR(ABS(F5719-D5719)/ABS(D5719),"")</x:f>
        <x:v>0.169185472372247</x:v>
      </x:c>
      <x:c r="J5719" s="119" t="n">
        <x:f>IFERROR(ABS(G5719-D5719)/ABS(D5719),"")</x:f>
        <x:v>0.4852966704674268</x:v>
      </x:c>
      <x:c r="K5719" s="120" t="n">
        <x:f>E5719-D5719</x:f>
        <x:v>-16517.783528353146</x:v>
      </x:c>
      <x:c r="L5719" s="77" t="str">
        <x:v>weighted_hybrid</x:v>
      </x:c>
      <x:c r="M5719" s="77" t="str">
        <x:v>是</x:v>
      </x:c>
      <x:c r="N5719" s="77" t="str">
        <x:v>是</x:v>
      </x:c>
    </x:row>
    <x:row r="5720">
      <x:c r="A5720" s="77" t="str">
        <x:v>6654</x:v>
      </x:c>
      <x:c r="B5720" s="77" t="str">
        <x:v>天正國際</x:v>
      </x:c>
      <x:c r="C5720" s="125" t="n">
        <x:v>45748</x:v>
      </x:c>
      <x:c r="D5720" s="120" t="n">
        <x:v>23353</x:v>
      </x:c>
      <x:c r="E5720" s="120" t="n">
        <x:v>37531.67806563017</x:v>
      </x:c>
      <x:c r="F5720" s="120" t="n">
        <x:v>43046.54341449019</x:v>
      </x:c>
      <x:c r="G5720" s="120" t="n">
        <x:v>36918.91524909016</x:v>
      </x:c>
      <x:c r="H5720" s="119" t="n">
        <x:v>0.6071458941305259</x:v>
      </x:c>
      <x:c r="I5720" s="119" t="n">
        <x:f>IFERROR(ABS(F5720-D5720)/ABS(D5720),"")</x:f>
        <x:v>0.8432982235468757</x:v>
      </x:c>
      <x:c r="J5720" s="119" t="n">
        <x:f>IFERROR(ABS(G5720-D5720)/ABS(D5720),"")</x:f>
        <x:v>0.5809067464175978</x:v>
      </x:c>
      <x:c r="K5720" s="120" t="n">
        <x:f>E5720-D5720</x:f>
        <x:v>14178.67806563017</x:v>
      </x:c>
      <x:c r="L5720" s="77" t="str">
        <x:v>weighted_hybrid</x:v>
      </x:c>
      <x:c r="M5720" s="77" t="str">
        <x:v>是</x:v>
      </x:c>
      <x:c r="N5720" s="77" t="str">
        <x:v>是</x:v>
      </x:c>
    </x:row>
    <x:row r="5721">
      <x:c r="A5721" s="77" t="str">
        <x:v>6654</x:v>
      </x:c>
      <x:c r="B5721" s="77" t="str">
        <x:v>天正國際</x:v>
      </x:c>
      <x:c r="C5721" s="125" t="n">
        <x:v>45778</x:v>
      </x:c>
      <x:c r="D5721" s="120" t="n">
        <x:v>31577</x:v>
      </x:c>
      <x:c r="E5721" s="120" t="n">
        <x:v>29720.857051376293</x:v>
      </x:c>
      <x:c r="F5721" s="120" t="n">
        <x:v>27383.302378672328</x:v>
      </x:c>
      <x:c r="G5721" s="120" t="n">
        <x:v>29980.5853483434</x:v>
      </x:c>
      <x:c r="H5721" s="119" t="n">
        <x:v>0.05878148489798608</x:v>
      </x:c>
      <x:c r="I5721" s="119" t="n">
        <x:f>IFERROR(ABS(F5721-D5721)/ABS(D5721),"")</x:f>
        <x:v>0.13280861453993958</x:v>
      </x:c>
      <x:c r="J5721" s="119" t="n">
        <x:f>IFERROR(ABS(G5721-D5721)/ABS(D5721),"")</x:f>
        <x:v>0.050556248271102375</x:v>
      </x:c>
      <x:c r="K5721" s="120" t="n">
        <x:f>E5721-D5721</x:f>
        <x:v>-1856.1429486237066</x:v>
      </x:c>
      <x:c r="L5721" s="77" t="str">
        <x:v>weighted_hybrid</x:v>
      </x:c>
      <x:c r="M5721" s="77" t="str">
        <x:v>是</x:v>
      </x:c>
      <x:c r="N5721" s="77" t="str">
        <x:v>是</x:v>
      </x:c>
    </x:row>
    <x:row r="5722">
      <x:c r="A5722" s="77" t="str">
        <x:v>6654</x:v>
      </x:c>
      <x:c r="B5722" s="77" t="str">
        <x:v>天正國際</x:v>
      </x:c>
      <x:c r="C5722" s="125" t="n">
        <x:v>45809</x:v>
      </x:c>
      <x:c r="D5722" s="120" t="n">
        <x:v>23554</x:v>
      </x:c>
      <x:c r="E5722" s="120" t="n">
        <x:v>30535.68058117445</x:v>
      </x:c>
      <x:c r="F5722" s="120" t="n">
        <x:v>30433.9722006407</x:v>
      </x:c>
      <x:c r="G5722" s="120" t="n">
        <x:v>30546.981512344864</x:v>
      </x:c>
      <x:c r="H5722" s="119" t="n">
        <x:v>0.2964116745000615</x:v>
      </x:c>
      <x:c r="I5722" s="119" t="n">
        <x:f>IFERROR(ABS(F5722-D5722)/ABS(D5722),"")</x:f>
        <x:v>0.29209358073536124</x:v>
      </x:c>
      <x:c r="J5722" s="119" t="n">
        <x:f>IFERROR(ABS(G5722-D5722)/ABS(D5722),"")</x:f>
        <x:v>0.29689146269613925</x:v>
      </x:c>
      <x:c r="K5722" s="120" t="n">
        <x:f>E5722-D5722</x:f>
        <x:v>6981.680581174449</x:v>
      </x:c>
      <x:c r="L5722" s="77" t="str">
        <x:v>weighted_hybrid</x:v>
      </x:c>
      <x:c r="M5722" s="77" t="str">
        <x:v>是</x:v>
      </x:c>
      <x:c r="N5722" s="77" t="str">
        <x:v>是</x:v>
      </x:c>
    </x:row>
    <x:row r="5723">
      <x:c r="A5723" s="77" t="str">
        <x:v>6654</x:v>
      </x:c>
      <x:c r="B5723" s="77" t="str">
        <x:v>天正國際</x:v>
      </x:c>
      <x:c r="C5723" s="125" t="n">
        <x:v>45839</x:v>
      </x:c>
      <x:c r="D5723" s="120" t="n">
        <x:v>29830</x:v>
      </x:c>
      <x:c r="E5723" s="120" t="n">
        <x:v>24898.485735041148</x:v>
      </x:c>
      <x:c r="F5723" s="120" t="n">
        <x:v>24968.90595308789</x:v>
      </x:c>
      <x:c r="G5723" s="120" t="n">
        <x:v>24890.661266369287</x:v>
      </x:c>
      <x:c r="H5723" s="119" t="n">
        <x:v>0.16532062571099068</x:v>
      </x:c>
      <x:c r="I5723" s="119" t="n">
        <x:f>IFERROR(ABS(F5723-D5723)/ABS(D5723),"")</x:f>
        <x:v>0.16295990770741228</x:v>
      </x:c>
      <x:c r="J5723" s="119" t="n">
        <x:f>IFERROR(ABS(G5723-D5723)/ABS(D5723),"")</x:f>
        <x:v>0.1655829277113883</x:v>
      </x:c>
      <x:c r="K5723" s="120" t="n">
        <x:f>E5723-D5723</x:f>
        <x:v>-4931.514264958852</x:v>
      </x:c>
      <x:c r="L5723" s="77" t="str">
        <x:v>weighted_hybrid</x:v>
      </x:c>
      <x:c r="M5723" s="77" t="str">
        <x:v>是</x:v>
      </x:c>
      <x:c r="N5723" s="77" t="str">
        <x:v>是</x:v>
      </x:c>
    </x:row>
    <x:row r="5724">
      <x:c r="A5724" s="77" t="str">
        <x:v>6654</x:v>
      </x:c>
      <x:c r="B5724" s="77" t="str">
        <x:v>天正國際</x:v>
      </x:c>
      <x:c r="C5724" s="125" t="n">
        <x:v>45870</x:v>
      </x:c>
      <x:c r="D5724" s="120" t="n">
        <x:v>10561</x:v>
      </x:c>
      <x:c r="E5724" s="120" t="n">
        <x:v>36290.204063330435</x:v>
      </x:c>
      <x:c r="F5724" s="120" t="n">
        <x:v>31800.939544004526</x:v>
      </x:c>
      <x:c r="G5724" s="120" t="n">
        <x:v>36789.011232144425</x:v>
      </x:c>
      <x:c r="H5724" s="119" t="n">
        <x:v>2.436246952308535</x:v>
      </x:c>
      <x:c r="I5724" s="119" t="n">
        <x:f>IFERROR(ABS(F5724-D5724)/ABS(D5724),"")</x:f>
        <x:v>2.0111674599000593</x:v>
      </x:c>
      <x:c r="J5724" s="119" t="n">
        <x:f>IFERROR(ABS(G5724-D5724)/ABS(D5724),"")</x:f>
        <x:v>2.4834780070205875</x:v>
      </x:c>
      <x:c r="K5724" s="120" t="n">
        <x:f>E5724-D5724</x:f>
        <x:v>25729.204063330435</x:v>
      </x:c>
      <x:c r="L5724" s="77" t="str">
        <x:v>weighted_hybrid</x:v>
      </x:c>
      <x:c r="M5724" s="77" t="str">
        <x:v>是</x:v>
      </x:c>
      <x:c r="N5724" s="77" t="str">
        <x:v>是</x:v>
      </x:c>
    </x:row>
    <x:row r="5725">
      <x:c r="A5725" s="77" t="str">
        <x:v>6654</x:v>
      </x:c>
      <x:c r="B5725" s="77" t="str">
        <x:v>天正國際</x:v>
      </x:c>
      <x:c r="C5725" s="125" t="n">
        <x:v>45901</x:v>
      </x:c>
      <x:c r="D5725" s="120" t="n">
        <x:v>48247</x:v>
      </x:c>
      <x:c r="E5725" s="120" t="n">
        <x:v>20061.157328732916</x:v>
      </x:c>
      <x:c r="F5725" s="120" t="n">
        <x:v>13624.602730895363</x:v>
      </x:c>
      <x:c r="G5725" s="120" t="n">
        <x:v>20776.33006182598</x:v>
      </x:c>
      <x:c r="H5725" s="119" t="n">
        <x:v>0.5841988656552135</x:v>
      </x:c>
      <x:c r="I5725" s="119" t="n">
        <x:f>IFERROR(ABS(F5725-D5725)/ABS(D5725),"")</x:f>
        <x:v>0.7176072557693667</x:v>
      </x:c>
      <x:c r="J5725" s="119" t="n">
        <x:f>IFERROR(ABS(G5725-D5725)/ABS(D5725),"")</x:f>
        <x:v>0.5693757111980853</x:v>
      </x:c>
      <x:c r="K5725" s="120" t="n">
        <x:f>E5725-D5725</x:f>
        <x:v>-28185.842671267084</x:v>
      </x:c>
      <x:c r="L5725" s="77" t="str">
        <x:v>weighted_hybrid</x:v>
      </x:c>
      <x:c r="M5725" s="77" t="str">
        <x:v>是</x:v>
      </x:c>
      <x:c r="N5725" s="77" t="str">
        <x:v>是</x:v>
      </x:c>
    </x:row>
    <x:row r="5726">
      <x:c r="A5726" s="77" t="str">
        <x:v>6654</x:v>
      </x:c>
      <x:c r="B5726" s="77" t="str">
        <x:v>天正國際</x:v>
      </x:c>
      <x:c r="C5726" s="125" t="n">
        <x:v>45931</x:v>
      </x:c>
      <x:c r="D5726" s="120" t="n">
        <x:v>31830</x:v>
      </x:c>
      <x:c r="E5726" s="120" t="n">
        <x:v>47786.488743296904</x:v>
      </x:c>
      <x:c r="F5726" s="120" t="n">
        <x:v>23719.388520667784</x:v>
      </x:c>
      <x:c r="G5726" s="120" t="n">
        <x:v>50460.61099025569</x:v>
      </x:c>
      <x:c r="H5726" s="119" t="n">
        <x:v>0.5013034477944363</x:v>
      </x:c>
      <x:c r="I5726" s="119" t="n">
        <x:f>IFERROR(ABS(F5726-D5726)/ABS(D5726),"")</x:f>
        <x:v>0.25481028838618336</x:v>
      </x:c>
      <x:c r="J5726" s="119" t="n">
        <x:f>IFERROR(ABS(G5726-D5726)/ABS(D5726),"")</x:f>
        <x:v>0.5853160851478383</x:v>
      </x:c>
      <x:c r="K5726" s="120" t="n">
        <x:f>E5726-D5726</x:f>
        <x:v>15956.488743296904</x:v>
      </x:c>
      <x:c r="L5726" s="77" t="str">
        <x:v>weighted_hybrid</x:v>
      </x:c>
      <x:c r="M5726" s="77" t="str">
        <x:v>是</x:v>
      </x:c>
      <x:c r="N5726" s="77" t="str">
        <x:v>是</x:v>
      </x:c>
    </x:row>
    <x:row r="5727">
      <x:c r="A5727" s="77" t="str">
        <x:v>6654</x:v>
      </x:c>
      <x:c r="B5727" s="77" t="str">
        <x:v>天正國際</x:v>
      </x:c>
      <x:c r="C5727" s="125" t="n">
        <x:v>45962</x:v>
      </x:c>
      <x:c r="D5727" s="120" t="n">
        <x:v>43406</x:v>
      </x:c>
      <x:c r="E5727" s="120" t="n">
        <x:v>32222.884555570075</x:v>
      </x:c>
      <x:c r="F5727" s="120" t="n">
        <x:v>37645.017902593805</x:v>
      </x:c>
      <x:c r="G5727" s="120" t="n">
        <x:v>31620.425294789657</x:v>
      </x:c>
      <x:c r="H5727" s="119" t="n">
        <x:v>0.25763985265700423</x:v>
      </x:c>
      <x:c r="I5727" s="119" t="n">
        <x:f>IFERROR(ABS(F5727-D5727)/ABS(D5727),"")</x:f>
        <x:v>0.1327231741557894</x:v>
      </x:c>
      <x:c r="J5727" s="119" t="n">
        <x:f>IFERROR(ABS(G5727-D5727)/ABS(D5727),"")</x:f>
        <x:v>0.27151948360158373</x:v>
      </x:c>
      <x:c r="K5727" s="120" t="n">
        <x:f>E5727-D5727</x:f>
        <x:v>-11183.115444429925</x:v>
      </x:c>
      <x:c r="L5727" s="77" t="str">
        <x:v>weighted_hybrid</x:v>
      </x:c>
      <x:c r="M5727" s="77" t="str">
        <x:v>是</x:v>
      </x:c>
      <x:c r="N5727" s="77" t="str">
        <x:v>是</x:v>
      </x:c>
    </x:row>
    <x:row r="5728">
      <x:c r="A5728" s="77" t="str">
        <x:v>6654</x:v>
      </x:c>
      <x:c r="B5728" s="77" t="str">
        <x:v>天正國際</x:v>
      </x:c>
      <x:c r="C5728" s="125" t="n">
        <x:v>45992</x:v>
      </x:c>
      <x:c r="D5728" s="120" t="n">
        <x:v>35654</x:v>
      </x:c>
      <x:c r="E5728" s="120" t="n">
        <x:v>33355.17165510789</x:v>
      </x:c>
      <x:c r="F5728" s="120" t="n">
        <x:v>30803.687896358708</x:v>
      </x:c>
      <x:c r="G5728" s="120" t="n">
        <x:v>33638.66985052447</x:v>
      </x:c>
      <x:c r="H5728" s="119" t="n">
        <x:v>0.06447602919425889</x:v>
      </x:c>
      <x:c r="I5728" s="119" t="n">
        <x:f>IFERROR(ABS(F5728-D5728)/ABS(D5728),"")</x:f>
        <x:v>0.1360383716733408</x:v>
      </x:c>
      <x:c r="J5728" s="119" t="n">
        <x:f>IFERROR(ABS(G5728-D5728)/ABS(D5728),"")</x:f>
        <x:v>0.056524657807694195</x:v>
      </x:c>
      <x:c r="K5728" s="120" t="n">
        <x:f>E5728-D5728</x:f>
        <x:v>-2298.8283448921065</x:v>
      </x:c>
      <x:c r="L5728" s="77" t="str">
        <x:v>weighted_hybrid</x:v>
      </x:c>
      <x:c r="M5728" s="77" t="str">
        <x:v>是</x:v>
      </x:c>
      <x:c r="N5728" s="77" t="str">
        <x:v>是</x:v>
      </x:c>
    </x:row>
    <x:row r="5729">
      <x:c r="A5729" s="77" t="str">
        <x:v>6661</x:v>
      </x:c>
      <x:c r="B5729" s="77" t="str">
        <x:v>威健生技</x:v>
      </x:c>
      <x:c r="C5729" s="125" t="n">
        <x:v>45658</x:v>
      </x:c>
      <x:c r="D5729" s="120" t="n">
        <x:v>22627</x:v>
      </x:c>
      <x:c r="E5729" s="120" t="n">
        <x:v>30276.700281723693</x:v>
      </x:c>
      <x:c r="F5729" s="120" t="n">
        <x:v>16419.01380688645</x:v>
      </x:c>
      <x:c r="G5729" s="120" t="n">
        <x:v>31816.443223372276</x:v>
      </x:c>
      <x:c r="H5729" s="119" t="n">
        <x:v>0.33807841435999886</x:v>
      </x:c>
      <x:c r="I5729" s="119" t="n">
        <x:f>IFERROR(ABS(F5729-D5729)/ABS(D5729),"")</x:f>
        <x:v>0.27436187709875587</x:v>
      </x:c>
      <x:c r="J5729" s="119" t="n">
        <x:f>IFERROR(ABS(G5729-D5729)/ABS(D5729),"")</x:f>
        <x:v>0.4061273356331938</x:v>
      </x:c>
      <x:c r="K5729" s="120" t="n">
        <x:f>E5729-D5729</x:f>
        <x:v>7649.7002817236935</x:v>
      </x:c>
      <x:c r="L5729" s="77" t="str">
        <x:v>weighted_hybrid</x:v>
      </x:c>
      <x:c r="M5729" s="77" t="str">
        <x:v>是</x:v>
      </x:c>
      <x:c r="N5729" s="77" t="str">
        <x:v>是</x:v>
      </x:c>
    </x:row>
    <x:row r="5730">
      <x:c r="A5730" s="77" t="str">
        <x:v>6661</x:v>
      </x:c>
      <x:c r="B5730" s="77" t="str">
        <x:v>威健生技</x:v>
      </x:c>
      <x:c r="C5730" s="125" t="n">
        <x:v>45689</x:v>
      </x:c>
      <x:c r="D5730" s="120" t="n">
        <x:v>26760</x:v>
      </x:c>
      <x:c r="E5730" s="120" t="n">
        <x:v>22489.566318399524</x:v>
      </x:c>
      <x:c r="F5730" s="120" t="n">
        <x:v>16785.93002144736</x:v>
      </x:c>
      <x:c r="G5730" s="120" t="n">
        <x:v>23123.303684727543</x:v>
      </x:c>
      <x:c r="H5730" s="119" t="n">
        <x:v>0.159582723527671</x:v>
      </x:c>
      <x:c r="I5730" s="119" t="n">
        <x:f>IFERROR(ABS(F5730-D5730)/ABS(D5730),"")</x:f>
        <x:v>0.3727230933689328</x:v>
      </x:c>
      <x:c r="J5730" s="119" t="n">
        <x:f>IFERROR(ABS(G5730-D5730)/ABS(D5730),"")</x:f>
        <x:v>0.13590046021197522</x:v>
      </x:c>
      <x:c r="K5730" s="120" t="n">
        <x:f>E5730-D5730</x:f>
        <x:v>-4270.433681600476</x:v>
      </x:c>
      <x:c r="L5730" s="77" t="str">
        <x:v>weighted_hybrid</x:v>
      </x:c>
      <x:c r="M5730" s="77" t="str">
        <x:v>是</x:v>
      </x:c>
      <x:c r="N5730" s="77" t="str">
        <x:v>是</x:v>
      </x:c>
    </x:row>
    <x:row r="5731">
      <x:c r="A5731" s="77" t="str">
        <x:v>6661</x:v>
      </x:c>
      <x:c r="B5731" s="77" t="str">
        <x:v>威健生技</x:v>
      </x:c>
      <x:c r="C5731" s="125" t="n">
        <x:v>45717</x:v>
      </x:c>
      <x:c r="D5731" s="120" t="n">
        <x:v>28504</x:v>
      </x:c>
      <x:c r="E5731" s="120" t="n">
        <x:v>27085.621877856123</x:v>
      </x:c>
      <x:c r="F5731" s="120" t="n">
        <x:v>26363.808786213347</x:v>
      </x:c>
      <x:c r="G5731" s="120" t="n">
        <x:v>27165.823332483098</x:v>
      </x:c>
      <x:c r="H5731" s="119" t="n">
        <x:v>0.04976066945494936</x:v>
      </x:c>
      <x:c r="I5731" s="119" t="n">
        <x:f>IFERROR(ABS(F5731-D5731)/ABS(D5731),"")</x:f>
        <x:v>0.07508389046402796</x:v>
      </x:c>
      <x:c r="J5731" s="119" t="n">
        <x:f>IFERROR(ABS(G5731-D5731)/ABS(D5731),"")</x:f>
        <x:v>0.04694697823171842</x:v>
      </x:c>
      <x:c r="K5731" s="120" t="n">
        <x:f>E5731-D5731</x:f>
        <x:v>-1418.3781221438767</x:v>
      </x:c>
      <x:c r="L5731" s="77" t="str">
        <x:v>weighted_hybrid</x:v>
      </x:c>
      <x:c r="M5731" s="77" t="str">
        <x:v>是</x:v>
      </x:c>
      <x:c r="N5731" s="77" t="str">
        <x:v>是</x:v>
      </x:c>
    </x:row>
    <x:row r="5732">
      <x:c r="A5732" s="77" t="str">
        <x:v>6661</x:v>
      </x:c>
      <x:c r="B5732" s="77" t="str">
        <x:v>威健生技</x:v>
      </x:c>
      <x:c r="C5732" s="125" t="n">
        <x:v>45748</x:v>
      </x:c>
      <x:c r="D5732" s="120" t="n">
        <x:v>24535</x:v>
      </x:c>
      <x:c r="E5732" s="120" t="n">
        <x:v>26891.140450394858</x:v>
      </x:c>
      <x:c r="F5732" s="120" t="n">
        <x:v>28076.087973319023</x:v>
      </x:c>
      <x:c r="G5732" s="120" t="n">
        <x:v>26759.479614514396</x:v>
      </x:c>
      <x:c r="H5732" s="119" t="n">
        <x:v>0.09603180967576354</x:v>
      </x:c>
      <x:c r="I5732" s="119" t="n">
        <x:f>IFERROR(ABS(F5732-D5732)/ABS(D5732),"")</x:f>
        <x:v>0.14432802010674642</x:v>
      </x:c>
      <x:c r="J5732" s="119" t="n">
        <x:f>IFERROR(ABS(G5732-D5732)/ABS(D5732),"")</x:f>
        <x:v>0.09066556407232099</x:v>
      </x:c>
      <x:c r="K5732" s="120" t="n">
        <x:f>E5732-D5732</x:f>
        <x:v>2356.140450394858</x:v>
      </x:c>
      <x:c r="L5732" s="77" t="str">
        <x:v>weighted_hybrid</x:v>
      </x:c>
      <x:c r="M5732" s="77" t="str">
        <x:v>是</x:v>
      </x:c>
      <x:c r="N5732" s="77" t="str">
        <x:v>是</x:v>
      </x:c>
    </x:row>
    <x:row r="5733">
      <x:c r="A5733" s="77" t="str">
        <x:v>6661</x:v>
      </x:c>
      <x:c r="B5733" s="77" t="str">
        <x:v>威健生技</x:v>
      </x:c>
      <x:c r="C5733" s="125" t="n">
        <x:v>45778</x:v>
      </x:c>
      <x:c r="D5733" s="120" t="n">
        <x:v>32334</x:v>
      </x:c>
      <x:c r="E5733" s="120" t="n">
        <x:v>31939.644527591427</x:v>
      </x:c>
      <x:c r="F5733" s="120" t="n">
        <x:v>28124.848259108923</x:v>
      </x:c>
      <x:c r="G5733" s="120" t="n">
        <x:v>32363.51077964504</x:v>
      </x:c>
      <x:c r="H5733" s="119" t="n">
        <x:v>0.012196309532027383</x:v>
      </x:c>
      <x:c r="I5733" s="119" t="n">
        <x:f>IFERROR(ABS(F5733-D5733)/ABS(D5733),"")</x:f>
        <x:v>0.13017726668185428</x:v>
      </x:c>
      <x:c r="J5733" s="119" t="n">
        <x:f>IFERROR(ABS(G5733-D5733)/ABS(D5733),"")</x:f>
        <x:v>0.0009126857068423112</x:v>
      </x:c>
      <x:c r="K5733" s="120" t="n">
        <x:f>E5733-D5733</x:f>
        <x:v>-394.3554724085734</x:v>
      </x:c>
      <x:c r="L5733" s="77" t="str">
        <x:v>weighted_hybrid</x:v>
      </x:c>
      <x:c r="M5733" s="77" t="str">
        <x:v>是</x:v>
      </x:c>
      <x:c r="N5733" s="77" t="str">
        <x:v>是</x:v>
      </x:c>
    </x:row>
    <x:row r="5734">
      <x:c r="A5734" s="77" t="str">
        <x:v>6661</x:v>
      </x:c>
      <x:c r="B5734" s="77" t="str">
        <x:v>威健生技</x:v>
      </x:c>
      <x:c r="C5734" s="125" t="n">
        <x:v>45809</x:v>
      </x:c>
      <x:c r="D5734" s="120" t="n">
        <x:v>33241</x:v>
      </x:c>
      <x:c r="E5734" s="120" t="n">
        <x:v>30621.688021985814</x:v>
      </x:c>
      <x:c r="F5734" s="120" t="n">
        <x:v>30701.667398917543</x:v>
      </x:c>
      <x:c r="G5734" s="120" t="n">
        <x:v>30612.801424548954</x:v>
      </x:c>
      <x:c r="H5734" s="119" t="n">
        <x:v>0.07879762877212436</x:v>
      </x:c>
      <x:c r="I5734" s="119" t="n">
        <x:f>IFERROR(ABS(F5734-D5734)/ABS(D5734),"")</x:f>
        <x:v>0.07639158271659868</x:v>
      </x:c>
      <x:c r="J5734" s="119" t="n">
        <x:f>IFERROR(ABS(G5734-D5734)/ABS(D5734),"")</x:f>
        <x:v>0.07906496722273837</x:v>
      </x:c>
      <x:c r="K5734" s="120" t="n">
        <x:f>E5734-D5734</x:f>
        <x:v>-2619.311978014186</x:v>
      </x:c>
      <x:c r="L5734" s="77" t="str">
        <x:v>weighted_hybrid</x:v>
      </x:c>
      <x:c r="M5734" s="77" t="str">
        <x:v>是</x:v>
      </x:c>
      <x:c r="N5734" s="77" t="str">
        <x:v>是</x:v>
      </x:c>
    </x:row>
    <x:row r="5735">
      <x:c r="A5735" s="77" t="str">
        <x:v>6661</x:v>
      </x:c>
      <x:c r="B5735" s="77" t="str">
        <x:v>威健生技</x:v>
      </x:c>
      <x:c r="C5735" s="125" t="n">
        <x:v>45839</x:v>
      </x:c>
      <x:c r="D5735" s="120" t="n">
        <x:v>33446</x:v>
      </x:c>
      <x:c r="E5735" s="120" t="n">
        <x:v>41446.693765097836</x:v>
      </x:c>
      <x:c r="F5735" s="120" t="n">
        <x:v>32653.491798417952</x:v>
      </x:c>
      <x:c r="G5735" s="120" t="n">
        <x:v>42423.71620584004</x:v>
      </x:c>
      <x:c r="H5735" s="119" t="n">
        <x:v>0.23921227546187396</x:v>
      </x:c>
      <x:c r="I5735" s="119" t="n">
        <x:f>IFERROR(ABS(F5735-D5735)/ABS(D5735),"")</x:f>
        <x:v>0.023695156418766013</x:v>
      </x:c>
      <x:c r="J5735" s="119" t="n">
        <x:f>IFERROR(ABS(G5735-D5735)/ABS(D5735),"")</x:f>
        <x:v>0.2684242123375005</x:v>
      </x:c>
      <x:c r="K5735" s="120" t="n">
        <x:f>E5735-D5735</x:f>
        <x:v>8000.693765097836</x:v>
      </x:c>
      <x:c r="L5735" s="77" t="str">
        <x:v>weighted_hybrid</x:v>
      </x:c>
      <x:c r="M5735" s="77" t="str">
        <x:v>是</x:v>
      </x:c>
      <x:c r="N5735" s="77" t="str">
        <x:v>是</x:v>
      </x:c>
    </x:row>
    <x:row r="5736">
      <x:c r="A5736" s="77" t="str">
        <x:v>6661</x:v>
      </x:c>
      <x:c r="B5736" s="77" t="str">
        <x:v>威健生技</x:v>
      </x:c>
      <x:c r="C5736" s="125" t="n">
        <x:v>45870</x:v>
      </x:c>
      <x:c r="D5736" s="120" t="n">
        <x:v>46927</x:v>
      </x:c>
      <x:c r="E5736" s="120" t="n">
        <x:v>28129.579456833504</x:v>
      </x:c>
      <x:c r="F5736" s="120" t="n">
        <x:v>28965.64607449927</x:v>
      </x:c>
      <x:c r="G5736" s="120" t="n">
        <x:v>28036.68316598175</x:v>
      </x:c>
      <x:c r="H5736" s="119" t="n">
        <x:v>0.40056727562312733</x:v>
      </x:c>
      <x:c r="I5736" s="119" t="n">
        <x:f>IFERROR(ABS(F5736-D5736)/ABS(D5736),"")</x:f>
        <x:v>0.38275095202124004</x:v>
      </x:c>
      <x:c r="J5736" s="119" t="n">
        <x:f>IFERROR(ABS(G5736-D5736)/ABS(D5736),"")</x:f>
        <x:v>0.40254686713444815</x:v>
      </x:c>
      <x:c r="K5736" s="120" t="n">
        <x:f>E5736-D5736</x:f>
        <x:v>-18797.420543166496</x:v>
      </x:c>
      <x:c r="L5736" s="77" t="str">
        <x:v>weighted_hybrid</x:v>
      </x:c>
      <x:c r="M5736" s="77" t="str">
        <x:v>是</x:v>
      </x:c>
      <x:c r="N5736" s="77" t="str">
        <x:v>是</x:v>
      </x:c>
    </x:row>
    <x:row r="5737">
      <x:c r="A5737" s="77" t="str">
        <x:v>6661</x:v>
      </x:c>
      <x:c r="B5737" s="77" t="str">
        <x:v>威健生技</x:v>
      </x:c>
      <x:c r="C5737" s="125" t="n">
        <x:v>45901</x:v>
      </x:c>
      <x:c r="D5737" s="120" t="n">
        <x:v>29726</x:v>
      </x:c>
      <x:c r="E5737" s="120" t="n">
        <x:v>38834.628899621996</x:v>
      </x:c>
      <x:c r="F5737" s="120" t="n">
        <x:v>33531.817267149185</x:v>
      </x:c>
      <x:c r="G5737" s="120" t="n">
        <x:v>39423.83019211898</x:v>
      </x:c>
      <x:c r="H5737" s="119" t="n">
        <x:v>0.306419595627464</x:v>
      </x:c>
      <x:c r="I5737" s="119" t="n">
        <x:f>IFERROR(ABS(F5737-D5737)/ABS(D5737),"")</x:f>
        <x:v>0.12802991546623108</x:v>
      </x:c>
      <x:c r="J5737" s="119" t="n">
        <x:f>IFERROR(ABS(G5737-D5737)/ABS(D5737),"")</x:f>
        <x:v>0.3262406712009345</x:v>
      </x:c>
      <x:c r="K5737" s="120" t="n">
        <x:f>E5737-D5737</x:f>
        <x:v>9108.628899621996</x:v>
      </x:c>
      <x:c r="L5737" s="77" t="str">
        <x:v>weighted_hybrid</x:v>
      </x:c>
      <x:c r="M5737" s="77" t="str">
        <x:v>是</x:v>
      </x:c>
      <x:c r="N5737" s="77" t="str">
        <x:v>是</x:v>
      </x:c>
    </x:row>
    <x:row r="5738">
      <x:c r="A5738" s="77" t="str">
        <x:v>6661</x:v>
      </x:c>
      <x:c r="B5738" s="77" t="str">
        <x:v>威健生技</x:v>
      </x:c>
      <x:c r="C5738" s="125" t="n">
        <x:v>45931</x:v>
      </x:c>
      <x:c r="D5738" s="120" t="n">
        <x:v>27765</x:v>
      </x:c>
      <x:c r="E5738" s="120" t="n">
        <x:v>30900.771325014415</x:v>
      </x:c>
      <x:c r="F5738" s="120" t="n">
        <x:v>30968.491626276264</x:v>
      </x:c>
      <x:c r="G5738" s="120" t="n">
        <x:v>30893.24684709643</x:v>
      </x:c>
      <x:c r="H5738" s="119" t="n">
        <x:v>0.11293971997170595</x:v>
      </x:c>
      <x:c r="I5738" s="119" t="n">
        <x:f>IFERROR(ABS(F5738-D5738)/ABS(D5738),"")</x:f>
        <x:v>0.11537877278142494</x:v>
      </x:c>
      <x:c r="J5738" s="119" t="n">
        <x:f>IFERROR(ABS(G5738-D5738)/ABS(D5738),"")</x:f>
        <x:v>0.11266871410395932</x:v>
      </x:c>
      <x:c r="K5738" s="120" t="n">
        <x:f>E5738-D5738</x:f>
        <x:v>3135.771325014415</x:v>
      </x:c>
      <x:c r="L5738" s="77" t="str">
        <x:v>weighted_hybrid</x:v>
      </x:c>
      <x:c r="M5738" s="77" t="str">
        <x:v>是</x:v>
      </x:c>
      <x:c r="N5738" s="77" t="str">
        <x:v>是</x:v>
      </x:c>
    </x:row>
    <x:row r="5739">
      <x:c r="A5739" s="77" t="str">
        <x:v>6661</x:v>
      </x:c>
      <x:c r="B5739" s="77" t="str">
        <x:v>威健生技</x:v>
      </x:c>
      <x:c r="C5739" s="125" t="n">
        <x:v>45962</x:v>
      </x:c>
      <x:c r="D5739" s="120" t="n">
        <x:v>34120</x:v>
      </x:c>
      <x:c r="E5739" s="120" t="n">
        <x:v>32750.492490525543</x:v>
      </x:c>
      <x:c r="F5739" s="120" t="n">
        <x:v>34933.65887518877</x:v>
      </x:c>
      <x:c r="G5739" s="120" t="n">
        <x:v>32507.91844778518</x:v>
      </x:c>
      <x:c r="H5739" s="119" t="n">
        <x:v>0.04013796921085747</x:v>
      </x:c>
      <x:c r="I5739" s="119" t="n">
        <x:f>IFERROR(ABS(F5739-D5739)/ABS(D5739),"")</x:f>
        <x:v>0.02384697758466496</x:v>
      </x:c>
      <x:c r="J5739" s="119" t="n">
        <x:f>IFERROR(ABS(G5739-D5739)/ABS(D5739),"")</x:f>
        <x:v>0.0472474077436934</x:v>
      </x:c>
      <x:c r="K5739" s="120" t="n">
        <x:f>E5739-D5739</x:f>
        <x:v>-1369.507509474457</x:v>
      </x:c>
      <x:c r="L5739" s="77" t="str">
        <x:v>weighted_hybrid</x:v>
      </x:c>
      <x:c r="M5739" s="77" t="str">
        <x:v>是</x:v>
      </x:c>
      <x:c r="N5739" s="77" t="str">
        <x:v>是</x:v>
      </x:c>
    </x:row>
    <x:row r="5740">
      <x:c r="A5740" s="77" t="str">
        <x:v>6661</x:v>
      </x:c>
      <x:c r="B5740" s="77" t="str">
        <x:v>威健生技</x:v>
      </x:c>
      <x:c r="C5740" s="125" t="n">
        <x:v>45992</x:v>
      </x:c>
      <x:c r="D5740" s="120" t="n">
        <x:v>35955</x:v>
      </x:c>
      <x:c r="E5740" s="120" t="n">
        <x:v>36271.55903665596</x:v>
      </x:c>
      <x:c r="F5740" s="120" t="n">
        <x:v>36849.39574940655</x:v>
      </x:c>
      <x:c r="G5740" s="120" t="n">
        <x:v>36207.35495746145</x:v>
      </x:c>
      <x:c r="H5740" s="119" t="n">
        <x:v>0.008804311963731406</x:v>
      </x:c>
      <x:c r="I5740" s="119" t="n">
        <x:f>IFERROR(ABS(F5740-D5740)/ABS(D5740),"")</x:f>
        <x:v>0.024875420648214356</x:v>
      </x:c>
      <x:c r="J5740" s="119" t="n">
        <x:f>IFERROR(ABS(G5740-D5740)/ABS(D5740),"")</x:f>
        <x:v>0.007018633221011033</x:v>
      </x:c>
      <x:c r="K5740" s="120" t="n">
        <x:f>E5740-D5740</x:f>
        <x:v>316.5590366559627</x:v>
      </x:c>
      <x:c r="L5740" s="77" t="str">
        <x:v>weighted_hybrid</x:v>
      </x:c>
      <x:c r="M5740" s="77" t="str">
        <x:v>是</x:v>
      </x:c>
      <x:c r="N5740" s="77" t="str">
        <x:v>是</x:v>
      </x:c>
    </x:row>
    <x:row r="5741">
      <x:c r="A5741" s="77" t="str">
        <x:v>6662</x:v>
      </x:c>
      <x:c r="B5741" s="77" t="str">
        <x:v>樂斯科</x:v>
      </x:c>
      <x:c r="C5741" s="125" t="n">
        <x:v>45658</x:v>
      </x:c>
      <x:c r="D5741" s="120" t="n">
        <x:v>19823</x:v>
      </x:c>
      <x:c r="E5741" s="120" t="n">
        <x:v>22555.027639838965</x:v>
      </x:c>
      <x:c r="F5741" s="120" t="n">
        <x:v>15855.870394316617</x:v>
      </x:c>
      <x:c r="G5741" s="120" t="n">
        <x:v>23299.378444897004</x:v>
      </x:c>
      <x:c r="H5741" s="119" t="n">
        <x:v>0.13782109871558115</x:v>
      </x:c>
      <x:c r="I5741" s="119" t="n">
        <x:f>IFERROR(ABS(F5741-D5741)/ABS(D5741),"")</x:f>
        <x:v>0.20012760962938927</x:v>
      </x:c>
      <x:c r="J5741" s="119" t="n">
        <x:f>IFERROR(ABS(G5741-D5741)/ABS(D5741),"")</x:f>
        <x:v>0.17537095519835563</x:v>
      </x:c>
      <x:c r="K5741" s="120" t="n">
        <x:f>E5741-D5741</x:f>
        <x:v>2732.027639838965</x:v>
      </x:c>
      <x:c r="L5741" s="77" t="str">
        <x:v>weighted_hybrid</x:v>
      </x:c>
      <x:c r="M5741" s="77" t="str">
        <x:v>是</x:v>
      </x:c>
      <x:c r="N5741" s="77" t="str">
        <x:v>是</x:v>
      </x:c>
    </x:row>
    <x:row r="5742">
      <x:c r="A5742" s="77" t="str">
        <x:v>6662</x:v>
      </x:c>
      <x:c r="B5742" s="77" t="str">
        <x:v>樂斯科</x:v>
      </x:c>
      <x:c r="C5742" s="125" t="n">
        <x:v>45689</x:v>
      </x:c>
      <x:c r="D5742" s="120" t="n">
        <x:v>19614</x:v>
      </x:c>
      <x:c r="E5742" s="120" t="n">
        <x:v>17133.568433578752</x:v>
      </x:c>
      <x:c r="F5742" s="120" t="n">
        <x:v>17102.64284997161</x:v>
      </x:c>
      <x:c r="G5742" s="120" t="n">
        <x:v>17137.0046095351</x:v>
      </x:c>
      <x:c r="H5742" s="119" t="n">
        <x:v>0.126462300725056</x:v>
      </x:c>
      <x:c r="I5742" s="119" t="n">
        <x:f>IFERROR(ABS(F5742-D5742)/ABS(D5742),"")</x:f>
        <x:v>0.12803901040218163</x:v>
      </x:c>
      <x:c r="J5742" s="119" t="n">
        <x:f>IFERROR(ABS(G5742-D5742)/ABS(D5742),"")</x:f>
        <x:v>0.12628711076093102</x:v>
      </x:c>
      <x:c r="K5742" s="120" t="n">
        <x:f>E5742-D5742</x:f>
        <x:v>-2480.431566421248</x:v>
      </x:c>
      <x:c r="L5742" s="77" t="str">
        <x:v>weighted_hybrid</x:v>
      </x:c>
      <x:c r="M5742" s="77" t="str">
        <x:v>是</x:v>
      </x:c>
      <x:c r="N5742" s="77" t="str">
        <x:v>是</x:v>
      </x:c>
    </x:row>
    <x:row r="5743">
      <x:c r="A5743" s="77" t="str">
        <x:v>6662</x:v>
      </x:c>
      <x:c r="B5743" s="77" t="str">
        <x:v>樂斯科</x:v>
      </x:c>
      <x:c r="C5743" s="125" t="n">
        <x:v>45717</x:v>
      </x:c>
      <x:c r="D5743" s="120" t="n">
        <x:v>20433</x:v>
      </x:c>
      <x:c r="E5743" s="120" t="n">
        <x:v>20227.8671586334</x:v>
      </x:c>
      <x:c r="F5743" s="120" t="n">
        <x:v>19979.293456613137</x:v>
      </x:c>
      <x:c r="G5743" s="120" t="n">
        <x:v>20255.486458857875</x:v>
      </x:c>
      <x:c r="H5743" s="119" t="n">
        <x:v>0.010039291409318333</x:v>
      </x:c>
      <x:c r="I5743" s="119" t="n">
        <x:f>IFERROR(ABS(F5743-D5743)/ABS(D5743),"")</x:f>
        <x:v>0.022204597630639793</x:v>
      </x:c>
      <x:c r="J5743" s="119" t="n">
        <x:f>IFERROR(ABS(G5743-D5743)/ABS(D5743),"")</x:f>
        <x:v>0.008687590718060254</x:v>
      </x:c>
      <x:c r="K5743" s="120" t="n">
        <x:f>E5743-D5743</x:f>
        <x:v>-205.1328413666015</x:v>
      </x:c>
      <x:c r="L5743" s="77" t="str">
        <x:v>weighted_hybrid</x:v>
      </x:c>
      <x:c r="M5743" s="77" t="str">
        <x:v>是</x:v>
      </x:c>
      <x:c r="N5743" s="77" t="str">
        <x:v>是</x:v>
      </x:c>
    </x:row>
    <x:row r="5744">
      <x:c r="A5744" s="77" t="str">
        <x:v>6662</x:v>
      </x:c>
      <x:c r="B5744" s="77" t="str">
        <x:v>樂斯科</x:v>
      </x:c>
      <x:c r="C5744" s="125" t="n">
        <x:v>45748</x:v>
      </x:c>
      <x:c r="D5744" s="120" t="n">
        <x:v>24537</x:v>
      </x:c>
      <x:c r="E5744" s="120" t="n">
        <x:v>23006.935144700583</x:v>
      </x:c>
      <x:c r="F5744" s="120" t="n">
        <x:v>22754.810755039296</x:v>
      </x:c>
      <x:c r="G5744" s="120" t="n">
        <x:v>23034.94896577406</x:v>
      </x:c>
      <x:c r="H5744" s="119" t="n">
        <x:v>0.06235745426496382</x:v>
      </x:c>
      <x:c r="I5744" s="119" t="n">
        <x:f>IFERROR(ABS(F5744-D5744)/ABS(D5744),"")</x:f>
        <x:v>0.07263272791949725</x:v>
      </x:c>
      <x:c r="J5744" s="119" t="n">
        <x:f>IFERROR(ABS(G5744-D5744)/ABS(D5744),"")</x:f>
        <x:v>0.06121575719223786</x:v>
      </x:c>
      <x:c r="K5744" s="120" t="n">
        <x:f>E5744-D5744</x:f>
        <x:v>-1530.064855299417</x:v>
      </x:c>
      <x:c r="L5744" s="77" t="str">
        <x:v>weighted_hybrid</x:v>
      </x:c>
      <x:c r="M5744" s="77" t="str">
        <x:v>是</x:v>
      </x:c>
      <x:c r="N5744" s="77" t="str">
        <x:v>是</x:v>
      </x:c>
    </x:row>
    <x:row r="5745">
      <x:c r="A5745" s="77" t="str">
        <x:v>6662</x:v>
      </x:c>
      <x:c r="B5745" s="77" t="str">
        <x:v>樂斯科</x:v>
      </x:c>
      <x:c r="C5745" s="125" t="n">
        <x:v>45778</x:v>
      </x:c>
      <x:c r="D5745" s="120" t="n">
        <x:v>23944</x:v>
      </x:c>
      <x:c r="E5745" s="120" t="n">
        <x:v>26790.212148013845</x:v>
      </x:c>
      <x:c r="F5745" s="120" t="n">
        <x:v>27060.93199541725</x:v>
      </x:c>
      <x:c r="G5745" s="120" t="n">
        <x:v>26760.13216496902</x:v>
      </x:c>
      <x:c r="H5745" s="119" t="n">
        <x:v>0.11886953508243589</x:v>
      </x:c>
      <x:c r="I5745" s="119" t="n">
        <x:f>IFERROR(ABS(F5745-D5745)/ABS(D5745),"")</x:f>
        <x:v>0.1301759102663402</x:v>
      </x:c>
      <x:c r="J5745" s="119" t="n">
        <x:f>IFERROR(ABS(G5745-D5745)/ABS(D5745),"")</x:f>
        <x:v>0.11761327117311317</x:v>
      </x:c>
      <x:c r="K5745" s="120" t="n">
        <x:f>E5745-D5745</x:f>
        <x:v>2846.212148013845</x:v>
      </x:c>
      <x:c r="L5745" s="77" t="str">
        <x:v>weighted_hybrid</x:v>
      </x:c>
      <x:c r="M5745" s="77" t="str">
        <x:v>是</x:v>
      </x:c>
      <x:c r="N5745" s="77" t="str">
        <x:v>是</x:v>
      </x:c>
    </x:row>
    <x:row r="5746">
      <x:c r="A5746" s="77" t="str">
        <x:v>6662</x:v>
      </x:c>
      <x:c r="B5746" s="77" t="str">
        <x:v>樂斯科</x:v>
      </x:c>
      <x:c r="C5746" s="125" t="n">
        <x:v>45809</x:v>
      </x:c>
      <x:c r="D5746" s="120" t="n">
        <x:v>21800</x:v>
      </x:c>
      <x:c r="E5746" s="120" t="n">
        <x:v>38258.98954925381</x:v>
      </x:c>
      <x:c r="F5746" s="120" t="n">
        <x:v>52737.59229244676</x:v>
      </x:c>
      <x:c r="G5746" s="120" t="n">
        <x:v>36650.25591112126</x:v>
      </x:c>
      <x:c r="H5746" s="119" t="n">
        <x:v>0.7549995206079729</x:v>
      </x:c>
      <x:c r="I5746" s="119" t="n">
        <x:f>IFERROR(ABS(F5746-D5746)/ABS(D5746),"")</x:f>
        <x:v>1.4191556097452642</x:v>
      </x:c>
      <x:c r="J5746" s="119" t="n">
        <x:f>IFERROR(ABS(G5746-D5746)/ABS(D5746),"")</x:f>
        <x:v>0.6812043995927184</x:v>
      </x:c>
      <x:c r="K5746" s="120" t="n">
        <x:f>E5746-D5746</x:f>
        <x:v>16458.989549253813</x:v>
      </x:c>
      <x:c r="L5746" s="77" t="str">
        <x:v>weighted_hybrid</x:v>
      </x:c>
      <x:c r="M5746" s="77" t="str">
        <x:v>是</x:v>
      </x:c>
      <x:c r="N5746" s="77" t="str">
        <x:v>是</x:v>
      </x:c>
    </x:row>
    <x:row r="5747">
      <x:c r="A5747" s="77" t="str">
        <x:v>6662</x:v>
      </x:c>
      <x:c r="B5747" s="77" t="str">
        <x:v>樂斯科</x:v>
      </x:c>
      <x:c r="C5747" s="125" t="n">
        <x:v>45839</x:v>
      </x:c>
      <x:c r="D5747" s="120" t="n">
        <x:v>22169</x:v>
      </x:c>
      <x:c r="E5747" s="120" t="n">
        <x:v>21175.4906725301</x:v>
      </x:c>
      <x:c r="F5747" s="120" t="n">
        <x:v>23117.63395570007</x:v>
      </x:c>
      <x:c r="G5747" s="120" t="n">
        <x:v>20959.696974400103</x:v>
      </x:c>
      <x:c r="H5747" s="119" t="n">
        <x:v>0.04481525226532091</x:v>
      </x:c>
      <x:c r="I5747" s="119" t="n">
        <x:f>IFERROR(ABS(F5747-D5747)/ABS(D5747),"")</x:f>
        <x:v>0.04279101248139602</x:v>
      </x:c>
      <x:c r="J5747" s="119" t="n">
        <x:f>IFERROR(ABS(G5747-D5747)/ABS(D5747),"")</x:f>
        <x:v>0.05454928168162283</x:v>
      </x:c>
      <x:c r="K5747" s="120" t="n">
        <x:f>E5747-D5747</x:f>
        <x:v>-993.5093274698993</x:v>
      </x:c>
      <x:c r="L5747" s="77" t="str">
        <x:v>weighted_hybrid</x:v>
      </x:c>
      <x:c r="M5747" s="77" t="str">
        <x:v>是</x:v>
      </x:c>
      <x:c r="N5747" s="77" t="str">
        <x:v>是</x:v>
      </x:c>
    </x:row>
    <x:row r="5748">
      <x:c r="A5748" s="77" t="str">
        <x:v>6662</x:v>
      </x:c>
      <x:c r="B5748" s="77" t="str">
        <x:v>樂斯科</x:v>
      </x:c>
      <x:c r="C5748" s="125" t="n">
        <x:v>45870</x:v>
      </x:c>
      <x:c r="D5748" s="120" t="n">
        <x:v>20079</x:v>
      </x:c>
      <x:c r="E5748" s="120" t="n">
        <x:v>25186.555727668416</x:v>
      </x:c>
      <x:c r="F5748" s="120" t="n">
        <x:v>26630.189689004543</x:v>
      </x:c>
      <x:c r="G5748" s="120" t="n">
        <x:v>25026.151954186622</x:v>
      </x:c>
      <x:c r="H5748" s="119" t="n">
        <x:v>0.2543730129821413</x:v>
      </x:c>
      <x:c r="I5748" s="119" t="n">
        <x:f>IFERROR(ABS(F5748-D5748)/ABS(D5748),"")</x:f>
        <x:v>0.3262707151254815</x:v>
      </x:c>
      <x:c r="J5748" s="119" t="n">
        <x:f>IFERROR(ABS(G5748-D5748)/ABS(D5748),"")</x:f>
        <x:v>0.246384379410659</x:v>
      </x:c>
      <x:c r="K5748" s="120" t="n">
        <x:f>E5748-D5748</x:f>
        <x:v>5107.555727668416</x:v>
      </x:c>
      <x:c r="L5748" s="77" t="str">
        <x:v>weighted_hybrid</x:v>
      </x:c>
      <x:c r="M5748" s="77" t="str">
        <x:v>是</x:v>
      </x:c>
      <x:c r="N5748" s="77" t="str">
        <x:v>是</x:v>
      </x:c>
    </x:row>
    <x:row r="5749">
      <x:c r="A5749" s="77" t="str">
        <x:v>6662</x:v>
      </x:c>
      <x:c r="B5749" s="77" t="str">
        <x:v>樂斯科</x:v>
      </x:c>
      <x:c r="C5749" s="125" t="n">
        <x:v>45901</x:v>
      </x:c>
      <x:c r="D5749" s="120" t="n">
        <x:v>20975</x:v>
      </x:c>
      <x:c r="E5749" s="120" t="n">
        <x:v>17504.964721943103</x:v>
      </x:c>
      <x:c r="F5749" s="120" t="n">
        <x:v>21523.88485690082</x:v>
      </x:c>
      <x:c r="G5749" s="120" t="n">
        <x:v>17058.418040281133</x:v>
      </x:c>
      <x:c r="H5749" s="119" t="n">
        <x:v>0.16543672362607378</x:v>
      </x:c>
      <x:c r="I5749" s="119" t="n">
        <x:f>IFERROR(ABS(F5749-D5749)/ABS(D5749),"")</x:f>
        <x:v>0.026168527146642133</x:v>
      </x:c>
      <x:c r="J5749" s="119" t="n">
        <x:f>IFERROR(ABS(G5749-D5749)/ABS(D5749),"")</x:f>
        <x:v>0.1867261959341534</x:v>
      </x:c>
      <x:c r="K5749" s="120" t="n">
        <x:f>E5749-D5749</x:f>
        <x:v>-3470.0352780568974</x:v>
      </x:c>
      <x:c r="L5749" s="77" t="str">
        <x:v>weighted_hybrid</x:v>
      </x:c>
      <x:c r="M5749" s="77" t="str">
        <x:v>是</x:v>
      </x:c>
      <x:c r="N5749" s="77" t="str">
        <x:v>是</x:v>
      </x:c>
    </x:row>
    <x:row r="5750">
      <x:c r="A5750" s="77" t="str">
        <x:v>6662</x:v>
      </x:c>
      <x:c r="B5750" s="77" t="str">
        <x:v>樂斯科</x:v>
      </x:c>
      <x:c r="C5750" s="125" t="n">
        <x:v>45931</x:v>
      </x:c>
      <x:c r="D5750" s="120" t="n">
        <x:v>18287</x:v>
      </x:c>
      <x:c r="E5750" s="120" t="n">
        <x:v>23620.281394997342</x:v>
      </x:c>
      <x:c r="F5750" s="120" t="n">
        <x:v>23753.40630085636</x:v>
      </x:c>
      <x:c r="G5750" s="120" t="n">
        <x:v>23605.489738790784</x:v>
      </x:c>
      <x:c r="H5750" s="119" t="n">
        <x:v>0.2916433201179714</x:v>
      </x:c>
      <x:c r="I5750" s="119" t="n">
        <x:f>IFERROR(ABS(F5750-D5750)/ABS(D5750),"")</x:f>
        <x:v>0.29892307654926237</x:v>
      </x:c>
      <x:c r="J5750" s="119" t="n">
        <x:f>IFERROR(ABS(G5750-D5750)/ABS(D5750),"")</x:f>
        <x:v>0.29083445829227234</x:v>
      </x:c>
      <x:c r="K5750" s="120" t="n">
        <x:f>E5750-D5750</x:f>
        <x:v>5333.281394997342</x:v>
      </x:c>
      <x:c r="L5750" s="77" t="str">
        <x:v>weighted_hybrid</x:v>
      </x:c>
      <x:c r="M5750" s="77" t="str">
        <x:v>是</x:v>
      </x:c>
      <x:c r="N5750" s="77" t="str">
        <x:v>是</x:v>
      </x:c>
    </x:row>
    <x:row r="5751">
      <x:c r="A5751" s="77" t="str">
        <x:v>6662</x:v>
      </x:c>
      <x:c r="B5751" s="77" t="str">
        <x:v>樂斯科</x:v>
      </x:c>
      <x:c r="C5751" s="125" t="n">
        <x:v>45962</x:v>
      </x:c>
      <x:c r="D5751" s="120" t="n">
        <x:v>21561</x:v>
      </x:c>
      <x:c r="E5751" s="120" t="n">
        <x:v>17943.64927819331</x:v>
      </x:c>
      <x:c r="F5751" s="120" t="n">
        <x:v>23389.297906724714</x:v>
      </x:c>
      <x:c r="G5751" s="120" t="n">
        <x:v>17338.577208356484</x:v>
      </x:c>
      <x:c r="H5751" s="119" t="n">
        <x:v>0.1677728640511429</x:v>
      </x:c>
      <x:c r="I5751" s="119" t="n">
        <x:f>IFERROR(ABS(F5751-D5751)/ABS(D5751),"")</x:f>
        <x:v>0.08479652644704394</x:v>
      </x:c>
      <x:c r="J5751" s="119" t="n">
        <x:f>IFERROR(ABS(G5751-D5751)/ABS(D5751),"")</x:f>
        <x:v>0.19583612966205258</x:v>
      </x:c>
      <x:c r="K5751" s="120" t="n">
        <x:f>E5751-D5751</x:f>
        <x:v>-3617.3507218066916</x:v>
      </x:c>
      <x:c r="L5751" s="77" t="str">
        <x:v>weighted_hybrid</x:v>
      </x:c>
      <x:c r="M5751" s="77" t="str">
        <x:v>是</x:v>
      </x:c>
      <x:c r="N5751" s="77" t="str">
        <x:v>是</x:v>
      </x:c>
    </x:row>
    <x:row r="5752">
      <x:c r="A5752" s="77" t="str">
        <x:v>6662</x:v>
      </x:c>
      <x:c r="B5752" s="77" t="str">
        <x:v>樂斯科</x:v>
      </x:c>
      <x:c r="C5752" s="125" t="n">
        <x:v>45992</x:v>
      </x:c>
      <x:c r="D5752" s="120" t="n">
        <x:v>29442</x:v>
      </x:c>
      <x:c r="E5752" s="120" t="n">
        <x:v>26995.699664201267</x:v>
      </x:c>
      <x:c r="F5752" s="120" t="n">
        <x:v>31811.748963470105</x:v>
      </x:c>
      <x:c r="G5752" s="120" t="n">
        <x:v>26460.58307539362</x:v>
      </x:c>
      <x:c r="H5752" s="119" t="n">
        <x:v>0.08308879613473043</x:v>
      </x:c>
      <x:c r="I5752" s="119" t="n">
        <x:f>IFERROR(ABS(F5752-D5752)/ABS(D5752),"")</x:f>
        <x:v>0.08048872235140633</x:v>
      </x:c>
      <x:c r="J5752" s="119" t="n">
        <x:f>IFERROR(ABS(G5752-D5752)/ABS(D5752),"")</x:f>
        <x:v>0.10126407596652331</x:v>
      </x:c>
      <x:c r="K5752" s="120" t="n">
        <x:f>E5752-D5752</x:f>
        <x:v>-2446.3003357987327</x:v>
      </x:c>
      <x:c r="L5752" s="77" t="str">
        <x:v>weighted_hybrid</x:v>
      </x:c>
      <x:c r="M5752" s="77" t="str">
        <x:v>是</x:v>
      </x:c>
      <x:c r="N5752" s="77" t="str">
        <x:v>是</x:v>
      </x:c>
    </x:row>
    <x:row r="5753">
      <x:c r="A5753" s="77" t="str">
        <x:v>6666</x:v>
      </x:c>
      <x:c r="B5753" s="77" t="str">
        <x:v>羅麗芬-KY</x:v>
      </x:c>
      <x:c r="C5753" s="125" t="n">
        <x:v>45658</x:v>
      </x:c>
      <x:c r="D5753" s="120" t="n">
        <x:v>61937</x:v>
      </x:c>
      <x:c r="E5753" s="120" t="n">
        <x:v>73270.76527028038</x:v>
      </x:c>
      <x:c r="F5753" s="120" t="n">
        <x:v>43248.18474076795</x:v>
      </x:c>
      <x:c r="G5753" s="120" t="n">
        <x:v>76606.60755133732</x:v>
      </x:c>
      <x:c r="H5753" s="119" t="n">
        <x:v>0.1829886056844919</x:v>
      </x:c>
      <x:c r="I5753" s="119" t="n">
        <x:f>IFERROR(ABS(F5753-D5753)/ABS(D5753),"")</x:f>
        <x:v>0.30173911005105264</x:v>
      </x:c>
      <x:c r="J5753" s="119" t="n">
        <x:f>IFERROR(ABS(G5753-D5753)/ABS(D5753),"")</x:f>
        <x:v>0.23684724076621924</x:v>
      </x:c>
      <x:c r="K5753" s="120" t="n">
        <x:f>E5753-D5753</x:f>
        <x:v>11333.765270280375</x:v>
      </x:c>
      <x:c r="L5753" s="77" t="str">
        <x:v>weighted_hybrid</x:v>
      </x:c>
      <x:c r="M5753" s="77" t="str">
        <x:v>是</x:v>
      </x:c>
      <x:c r="N5753" s="77" t="str">
        <x:v>是</x:v>
      </x:c>
    </x:row>
    <x:row r="5754">
      <x:c r="A5754" s="77" t="str">
        <x:v>6666</x:v>
      </x:c>
      <x:c r="B5754" s="77" t="str">
        <x:v>羅麗芬-KY</x:v>
      </x:c>
      <x:c r="C5754" s="125" t="n">
        <x:v>45689</x:v>
      </x:c>
      <x:c r="D5754" s="120" t="n">
        <x:v>66741</x:v>
      </x:c>
      <x:c r="E5754" s="120" t="n">
        <x:v>68157.28346551766</x:v>
      </x:c>
      <x:c r="F5754" s="120" t="n">
        <x:v>86523.3870891142</x:v>
      </x:c>
      <x:c r="G5754" s="120" t="n">
        <x:v>66116.60528511804</x:v>
      </x:c>
      <x:c r="H5754" s="119" t="n">
        <x:v>0.021220591023773324</x:v>
      </x:c>
      <x:c r="I5754" s="119" t="n">
        <x:f>IFERROR(ABS(F5754-D5754)/ABS(D5754),"")</x:f>
        <x:v>0.2964053144111446</x:v>
      </x:c>
      <x:c r="J5754" s="119" t="n">
        <x:f>IFERROR(ABS(G5754-D5754)/ABS(D5754),"")</x:f>
        <x:v>0.009355489352601205</x:v>
      </x:c>
      <x:c r="K5754" s="120" t="n">
        <x:f>E5754-D5754</x:f>
        <x:v>1416.2834655176557</x:v>
      </x:c>
      <x:c r="L5754" s="77" t="str">
        <x:v>weighted_hybrid</x:v>
      </x:c>
      <x:c r="M5754" s="77" t="str">
        <x:v>是</x:v>
      </x:c>
      <x:c r="N5754" s="77" t="str">
        <x:v>是</x:v>
      </x:c>
    </x:row>
    <x:row r="5755">
      <x:c r="A5755" s="77" t="str">
        <x:v>6666</x:v>
      </x:c>
      <x:c r="B5755" s="77" t="str">
        <x:v>羅麗芬-KY</x:v>
      </x:c>
      <x:c r="C5755" s="125" t="n">
        <x:v>45717</x:v>
      </x:c>
      <x:c r="D5755" s="120" t="n">
        <x:v>119469</x:v>
      </x:c>
      <x:c r="E5755" s="120" t="n">
        <x:v>88861.36887738091</x:v>
      </x:c>
      <x:c r="F5755" s="120" t="n">
        <x:v>112476.39967473724</x:v>
      </x:c>
      <x:c r="G5755" s="120" t="n">
        <x:v>86237.47656656354</x:v>
      </x:c>
      <x:c r="H5755" s="119" t="n">
        <x:v>0.2561972655887225</x:v>
      </x:c>
      <x:c r="I5755" s="119" t="n">
        <x:f>IFERROR(ABS(F5755-D5755)/ABS(D5755),"")</x:f>
        <x:v>0.05853066758123661</x:v>
      </x:c>
      <x:c r="J5755" s="119" t="n">
        <x:f>IFERROR(ABS(G5755-D5755)/ABS(D5755),"")</x:f>
        <x:v>0.27816022092288767</x:v>
      </x:c>
      <x:c r="K5755" s="120" t="n">
        <x:f>E5755-D5755</x:f>
        <x:v>-30607.63112261909</x:v>
      </x:c>
      <x:c r="L5755" s="77" t="str">
        <x:v>weighted_hybrid</x:v>
      </x:c>
      <x:c r="M5755" s="77" t="str">
        <x:v>是</x:v>
      </x:c>
      <x:c r="N5755" s="77" t="str">
        <x:v>是</x:v>
      </x:c>
    </x:row>
    <x:row r="5756">
      <x:c r="A5756" s="77" t="str">
        <x:v>6666</x:v>
      </x:c>
      <x:c r="B5756" s="77" t="str">
        <x:v>羅麗芬-KY</x:v>
      </x:c>
      <x:c r="C5756" s="125" t="n">
        <x:v>45748</x:v>
      </x:c>
      <x:c r="D5756" s="120" t="n">
        <x:v>101981</x:v>
      </x:c>
      <x:c r="E5756" s="120" t="n">
        <x:v>116868.50213856575</x:v>
      </x:c>
      <x:c r="F5756" s="120" t="n">
        <x:v>110000.32403877829</x:v>
      </x:c>
      <x:c r="G5756" s="120" t="n">
        <x:v>117631.63303854212</x:v>
      </x:c>
      <x:c r="H5756" s="119" t="n">
        <x:v>0.14598309624896544</x:v>
      </x:c>
      <x:c r="I5756" s="119" t="n">
        <x:f>IFERROR(ABS(F5756-D5756)/ABS(D5756),"")</x:f>
        <x:v>0.07863547169353395</x:v>
      </x:c>
      <x:c r="J5756" s="119" t="n">
        <x:f>IFERROR(ABS(G5756-D5756)/ABS(D5756),"")</x:f>
        <x:v>0.15346616564401327</x:v>
      </x:c>
      <x:c r="K5756" s="120" t="n">
        <x:f>E5756-D5756</x:f>
        <x:v>14887.502138565746</x:v>
      </x:c>
      <x:c r="L5756" s="77" t="str">
        <x:v>weighted_hybrid</x:v>
      </x:c>
      <x:c r="M5756" s="77" t="str">
        <x:v>是</x:v>
      </x:c>
      <x:c r="N5756" s="77" t="str">
        <x:v>是</x:v>
      </x:c>
    </x:row>
    <x:row r="5757">
      <x:c r="A5757" s="77" t="str">
        <x:v>6666</x:v>
      </x:c>
      <x:c r="B5757" s="77" t="str">
        <x:v>羅麗芬-KY</x:v>
      </x:c>
      <x:c r="C5757" s="125" t="n">
        <x:v>45778</x:v>
      </x:c>
      <x:c r="D5757" s="120" t="n">
        <x:v>116644</x:v>
      </x:c>
      <x:c r="E5757" s="120" t="n">
        <x:v>104964.75650444077</x:v>
      </x:c>
      <x:c r="F5757" s="120" t="n">
        <x:v>116579.75860503784</x:v>
      </x:c>
      <x:c r="G5757" s="120" t="n">
        <x:v>103674.20071548554</x:v>
      </x:c>
      <x:c r="H5757" s="119" t="n">
        <x:v>0.10012725468570378</x:v>
      </x:c>
      <x:c r="I5757" s="119" t="n">
        <x:f>IFERROR(ABS(F5757-D5757)/ABS(D5757),"")</x:f>
        <x:v>0.0005507475306244215</x:v>
      </x:c>
      <x:c r="J5757" s="119" t="n">
        <x:f>IFERROR(ABS(G5757-D5757)/ABS(D5757),"")</x:f>
        <x:v>0.11119131103626814</x:v>
      </x:c>
      <x:c r="K5757" s="120" t="n">
        <x:f>E5757-D5757</x:f>
        <x:v>-11679.243495559233</x:v>
      </x:c>
      <x:c r="L5757" s="77" t="str">
        <x:v>weighted_hybrid</x:v>
      </x:c>
      <x:c r="M5757" s="77" t="str">
        <x:v>是</x:v>
      </x:c>
      <x:c r="N5757" s="77" t="str">
        <x:v>是</x:v>
      </x:c>
    </x:row>
    <x:row r="5758">
      <x:c r="A5758" s="77" t="str">
        <x:v>6666</x:v>
      </x:c>
      <x:c r="B5758" s="77" t="str">
        <x:v>羅麗芬-KY</x:v>
      </x:c>
      <x:c r="C5758" s="125" t="n">
        <x:v>45809</x:v>
      </x:c>
      <x:c r="D5758" s="120" t="n">
        <x:v>129546</x:v>
      </x:c>
      <x:c r="E5758" s="120" t="n">
        <x:v>127330.16703790915</x:v>
      </x:c>
      <x:c r="F5758" s="120" t="n">
        <x:v>137410.07919853742</x:v>
      </x:c>
      <x:c r="G5758" s="120" t="n">
        <x:v>126210.17679783935</x:v>
      </x:c>
      <x:c r="H5758" s="119" t="n">
        <x:v>0.017104603477458572</x:v>
      </x:c>
      <x:c r="I5758" s="119" t="n">
        <x:f>IFERROR(ABS(F5758-D5758)/ABS(D5758),"")</x:f>
        <x:v>0.06070491716098855</x:v>
      </x:c>
      <x:c r="J5758" s="119" t="n">
        <x:f>IFERROR(ABS(G5758-D5758)/ABS(D5758),"")</x:f>
        <x:v>0.025750105770619338</x:v>
      </x:c>
      <x:c r="K5758" s="120" t="n">
        <x:f>E5758-D5758</x:f>
        <x:v>-2215.832962090848</x:v>
      </x:c>
      <x:c r="L5758" s="77" t="str">
        <x:v>weighted_hybrid</x:v>
      </x:c>
      <x:c r="M5758" s="77" t="str">
        <x:v>是</x:v>
      </x:c>
      <x:c r="N5758" s="77" t="str">
        <x:v>是</x:v>
      </x:c>
    </x:row>
    <x:row r="5759">
      <x:c r="A5759" s="77" t="str">
        <x:v>6666</x:v>
      </x:c>
      <x:c r="B5759" s="77" t="str">
        <x:v>羅麗芬-KY</x:v>
      </x:c>
      <x:c r="C5759" s="125" t="n">
        <x:v>45839</x:v>
      </x:c>
      <x:c r="D5759" s="120" t="n">
        <x:v>84131</x:v>
      </x:c>
      <x:c r="E5759" s="120" t="n">
        <x:v>104902.9323125545</x:v>
      </x:c>
      <x:c r="F5759" s="120" t="n">
        <x:v>89491.18810142363</x:v>
      </x:c>
      <x:c r="G5759" s="120" t="n">
        <x:v>106615.34833601349</x:v>
      </x:c>
      <x:c r="H5759" s="119" t="n">
        <x:v>0.24689986226901506</x:v>
      </x:c>
      <x:c r="I5759" s="119" t="n">
        <x:f>IFERROR(ABS(F5759-D5759)/ABS(D5759),"")</x:f>
        <x:v>0.06371240210414268</x:v>
      </x:c>
      <x:c r="J5759" s="119" t="n">
        <x:f>IFERROR(ABS(G5759-D5759)/ABS(D5759),"")</x:f>
        <x:v>0.2672540245095563</x:v>
      </x:c>
      <x:c r="K5759" s="120" t="n">
        <x:f>E5759-D5759</x:f>
        <x:v>20771.932312554505</x:v>
      </x:c>
      <x:c r="L5759" s="77" t="str">
        <x:v>weighted_hybrid</x:v>
      </x:c>
      <x:c r="M5759" s="77" t="str">
        <x:v>是</x:v>
      </x:c>
      <x:c r="N5759" s="77" t="str">
        <x:v>是</x:v>
      </x:c>
    </x:row>
    <x:row r="5760">
      <x:c r="A5760" s="77" t="str">
        <x:v>6666</x:v>
      </x:c>
      <x:c r="B5760" s="77" t="str">
        <x:v>羅麗芬-KY</x:v>
      </x:c>
      <x:c r="C5760" s="125" t="n">
        <x:v>45870</x:v>
      </x:c>
      <x:c r="D5760" s="120" t="n">
        <x:v>69461</x:v>
      </x:c>
      <x:c r="E5760" s="120" t="n">
        <x:v>92642.69747601461</x:v>
      </x:c>
      <x:c r="F5760" s="120" t="n">
        <x:v>99971.22275497034</x:v>
      </x:c>
      <x:c r="G5760" s="120" t="n">
        <x:v>91828.41688946397</x:v>
      </x:c>
      <x:c r="H5760" s="119" t="n">
        <x:v>0.3337368807822319</x:v>
      </x:c>
      <x:c r="I5760" s="119" t="n">
        <x:f>IFERROR(ABS(F5760-D5760)/ABS(D5760),"")</x:f>
        <x:v>0.43924249226141776</x:v>
      </x:c>
      <x:c r="J5760" s="119" t="n">
        <x:f>IFERROR(ABS(G5760-D5760)/ABS(D5760),"")</x:f>
        <x:v>0.32201403506232235</x:v>
      </x:c>
      <x:c r="K5760" s="120" t="n">
        <x:f>E5760-D5760</x:f>
        <x:v>23181.69747601461</x:v>
      </x:c>
      <x:c r="L5760" s="77" t="str">
        <x:v>weighted_hybrid</x:v>
      </x:c>
      <x:c r="M5760" s="77" t="str">
        <x:v>是</x:v>
      </x:c>
      <x:c r="N5760" s="77" t="str">
        <x:v>是</x:v>
      </x:c>
    </x:row>
    <x:row r="5761">
      <x:c r="A5761" s="77" t="str">
        <x:v>6666</x:v>
      </x:c>
      <x:c r="B5761" s="77" t="str">
        <x:v>羅麗芬-KY</x:v>
      </x:c>
      <x:c r="C5761" s="125" t="n">
        <x:v>45901</x:v>
      </x:c>
      <x:c r="D5761" s="120" t="n">
        <x:v>103691</x:v>
      </x:c>
      <x:c r="E5761" s="120" t="n">
        <x:v>85422.22609161447</x:v>
      </x:c>
      <x:c r="F5761" s="120" t="n">
        <x:v>91391.135993019</x:v>
      </x:c>
      <x:c r="G5761" s="120" t="n">
        <x:v>84759.01388034731</x:v>
      </x:c>
      <x:c r="H5761" s="119" t="n">
        <x:v>0.17618475960676944</x:v>
      </x:c>
      <x:c r="I5761" s="119" t="n">
        <x:f>IFERROR(ABS(F5761-D5761)/ABS(D5761),"")</x:f>
        <x:v>0.11862036249029334</x:v>
      </x:c>
      <x:c r="J5761" s="119" t="n">
        <x:f>IFERROR(ABS(G5761-D5761)/ABS(D5761),"")</x:f>
        <x:v>0.18258080373082225</x:v>
      </x:c>
      <x:c r="K5761" s="120" t="n">
        <x:f>E5761-D5761</x:f>
        <x:v>-18268.773908385527</x:v>
      </x:c>
      <x:c r="L5761" s="77" t="str">
        <x:v>weighted_hybrid</x:v>
      </x:c>
      <x:c r="M5761" s="77" t="str">
        <x:v>是</x:v>
      </x:c>
      <x:c r="N5761" s="77" t="str">
        <x:v>是</x:v>
      </x:c>
    </x:row>
    <x:row r="5762">
      <x:c r="A5762" s="77" t="str">
        <x:v>6666</x:v>
      </x:c>
      <x:c r="B5762" s="77" t="str">
        <x:v>羅麗芬-KY</x:v>
      </x:c>
      <x:c r="C5762" s="125" t="n">
        <x:v>45931</x:v>
      </x:c>
      <x:c r="D5762" s="120" t="n">
        <x:v>67109</x:v>
      </x:c>
      <x:c r="E5762" s="120" t="n">
        <x:v>81726.28662018737</x:v>
      </x:c>
      <x:c r="F5762" s="120" t="n">
        <x:v>69759.66700183006</x:v>
      </x:c>
      <x:c r="G5762" s="120" t="n">
        <x:v>83055.91102222707</x:v>
      </x:c>
      <x:c r="H5762" s="119" t="n">
        <x:v>0.2178141027311891</x:v>
      </x:c>
      <x:c r="I5762" s="119" t="n">
        <x:f>IFERROR(ABS(F5762-D5762)/ABS(D5762),"")</x:f>
        <x:v>0.03949793622062711</x:v>
      </x:c>
      <x:c r="J5762" s="119" t="n">
        <x:f>IFERROR(ABS(G5762-D5762)/ABS(D5762),"")</x:f>
        <x:v>0.2376270101212515</x:v>
      </x:c>
      <x:c r="K5762" s="120" t="n">
        <x:f>E5762-D5762</x:f>
        <x:v>14617.28662018737</x:v>
      </x:c>
      <x:c r="L5762" s="77" t="str">
        <x:v>weighted_hybrid</x:v>
      </x:c>
      <x:c r="M5762" s="77" t="str">
        <x:v>是</x:v>
      </x:c>
      <x:c r="N5762" s="77" t="str">
        <x:v>是</x:v>
      </x:c>
    </x:row>
    <x:row r="5763">
      <x:c r="A5763" s="77" t="str">
        <x:v>6666</x:v>
      </x:c>
      <x:c r="B5763" s="77" t="str">
        <x:v>羅麗芬-KY</x:v>
      </x:c>
      <x:c r="C5763" s="125" t="n">
        <x:v>45962</x:v>
      </x:c>
      <x:c r="D5763" s="120" t="n">
        <x:v>74006</x:v>
      </x:c>
      <x:c r="E5763" s="120" t="n">
        <x:v>65167.67973318037</x:v>
      </x:c>
      <x:c r="F5763" s="120" t="n">
        <x:v>73515.35835512007</x:v>
      </x:c>
      <x:c r="G5763" s="120" t="n">
        <x:v>64240.15988629817</x:v>
      </x:c>
      <x:c r="H5763" s="119" t="n">
        <x:v>0.11942707708590698</x:v>
      </x:c>
      <x:c r="I5763" s="119" t="n">
        <x:f>IFERROR(ABS(F5763-D5763)/ABS(D5763),"")</x:f>
        <x:v>0.006629754950678705</x:v>
      </x:c>
      <x:c r="J5763" s="119" t="n">
        <x:f>IFERROR(ABS(G5763-D5763)/ABS(D5763),"")</x:f>
        <x:v>0.13196011287871023</x:v>
      </x:c>
      <x:c r="K5763" s="120" t="n">
        <x:f>E5763-D5763</x:f>
        <x:v>-8838.320266819632</x:v>
      </x:c>
      <x:c r="L5763" s="77" t="str">
        <x:v>weighted_hybrid</x:v>
      </x:c>
      <x:c r="M5763" s="77" t="str">
        <x:v>是</x:v>
      </x:c>
      <x:c r="N5763" s="77" t="str">
        <x:v>是</x:v>
      </x:c>
    </x:row>
    <x:row r="5764">
      <x:c r="A5764" s="77" t="str">
        <x:v>6666</x:v>
      </x:c>
      <x:c r="B5764" s="77" t="str">
        <x:v>羅麗芬-KY</x:v>
      </x:c>
      <x:c r="C5764" s="125" t="n">
        <x:v>45992</x:v>
      </x:c>
      <x:c r="D5764" s="120" t="n">
        <x:v>118177</x:v>
      </x:c>
      <x:c r="E5764" s="120" t="n">
        <x:v>88472.26023546381</x:v>
      </x:c>
      <x:c r="F5764" s="120" t="n">
        <x:v>111403.81930233934</x:v>
      </x:c>
      <x:c r="G5764" s="120" t="n">
        <x:v>85924.30922803319</x:v>
      </x:c>
      <x:c r="H5764" s="119" t="n">
        <x:v>0.25135804568178405</x:v>
      </x:c>
      <x:c r="I5764" s="119" t="n">
        <x:f>IFERROR(ABS(F5764-D5764)/ABS(D5764),"")</x:f>
        <x:v>0.05731386562241943</x:v>
      </x:c>
      <x:c r="J5764" s="119" t="n">
        <x:f>IFERROR(ABS(G5764-D5764)/ABS(D5764),"")</x:f>
        <x:v>0.2729185101328246</x:v>
      </x:c>
      <x:c r="K5764" s="120" t="n">
        <x:f>E5764-D5764</x:f>
        <x:v>-29704.739764536193</x:v>
      </x:c>
      <x:c r="L5764" s="77" t="str">
        <x:v>weighted_hybrid</x:v>
      </x:c>
      <x:c r="M5764" s="77" t="str">
        <x:v>是</x:v>
      </x:c>
      <x:c r="N5764" s="77" t="str">
        <x:v>是</x:v>
      </x:c>
    </x:row>
    <x:row r="5765">
      <x:c r="A5765" s="77" t="str">
        <x:v>6667</x:v>
      </x:c>
      <x:c r="B5765" s="77" t="str">
        <x:v>信紘科</x:v>
      </x:c>
      <x:c r="C5765" s="125" t="n">
        <x:v>45658</x:v>
      </x:c>
      <x:c r="D5765" s="120" t="n">
        <x:v>365115</x:v>
      </x:c>
      <x:c r="E5765" s="120" t="n">
        <x:v>375150.19999976526</x:v>
      </x:c>
      <x:c r="F5765" s="120" t="n">
        <x:v>375208.1828813767</x:v>
      </x:c>
      <x:c r="G5765" s="120" t="n">
        <x:v>375143.757457364</x:v>
      </x:c>
      <x:c r="H5765" s="119" t="n">
        <x:v>0.027485038959684648</x:v>
      </x:c>
      <x:c r="I5765" s="119" t="n">
        <x:f>IFERROR(ABS(F5765-D5765)/ABS(D5765),"")</x:f>
        <x:v>0.027643846134441766</x:v>
      </x:c>
      <x:c r="J5765" s="119" t="n">
        <x:f>IFERROR(ABS(G5765-D5765)/ABS(D5765),"")</x:f>
        <x:v>0.027467393718045</x:v>
      </x:c>
      <x:c r="K5765" s="120" t="n">
        <x:f>E5765-D5765</x:f>
        <x:v>10035.19999976526</x:v>
      </x:c>
      <x:c r="L5765" s="77" t="str">
        <x:v>weighted_hybrid</x:v>
      </x:c>
      <x:c r="M5765" s="77" t="str">
        <x:v>是</x:v>
      </x:c>
      <x:c r="N5765" s="77" t="str">
        <x:v>是</x:v>
      </x:c>
    </x:row>
    <x:row r="5766">
      <x:c r="A5766" s="77" t="str">
        <x:v>6667</x:v>
      </x:c>
      <x:c r="B5766" s="77" t="str">
        <x:v>信紘科</x:v>
      </x:c>
      <x:c r="C5766" s="125" t="n">
        <x:v>45689</x:v>
      </x:c>
      <x:c r="D5766" s="120" t="n">
        <x:v>512448</x:v>
      </x:c>
      <x:c r="E5766" s="120" t="n">
        <x:v>303078.289365799</x:v>
      </x:c>
      <x:c r="F5766" s="120" t="n">
        <x:v>289030.42970524984</x:v>
      </x:c>
      <x:c r="G5766" s="120" t="n">
        <x:v>304639.1626614155</x:v>
      </x:c>
      <x:c r="H5766" s="119" t="n">
        <x:v>0.4085677193280118</x:v>
      </x:c>
      <x:c r="I5766" s="119" t="n">
        <x:f>IFERROR(ABS(F5766-D5766)/ABS(D5766),"")</x:f>
        <x:v>0.43598095864312114</x:v>
      </x:c>
      <x:c r="J5766" s="119" t="n">
        <x:f>IFERROR(ABS(G5766-D5766)/ABS(D5766),"")</x:f>
        <x:v>0.4055218038485553</x:v>
      </x:c>
      <x:c r="K5766" s="120" t="n">
        <x:f>E5766-D5766</x:f>
        <x:v>-209369.710634201</x:v>
      </x:c>
      <x:c r="L5766" s="77" t="str">
        <x:v>weighted_hybrid</x:v>
      </x:c>
      <x:c r="M5766" s="77" t="str">
        <x:v>是</x:v>
      </x:c>
      <x:c r="N5766" s="77" t="str">
        <x:v>是</x:v>
      </x:c>
    </x:row>
    <x:row r="5767">
      <x:c r="A5767" s="77" t="str">
        <x:v>6667</x:v>
      </x:c>
      <x:c r="B5767" s="77" t="str">
        <x:v>信紘科</x:v>
      </x:c>
      <x:c r="C5767" s="125" t="n">
        <x:v>45717</x:v>
      </x:c>
      <x:c r="D5767" s="120" t="n">
        <x:v>476939</x:v>
      </x:c>
      <x:c r="E5767" s="120" t="n">
        <x:v>450091.93604794575</x:v>
      </x:c>
      <x:c r="F5767" s="120" t="n">
        <x:v>529321.5599442037</x:v>
      </x:c>
      <x:c r="G5767" s="120" t="n">
        <x:v>441288.644503917</x:v>
      </x:c>
      <x:c r="H5767" s="119" t="n">
        <x:v>0.05629035149579767</x:v>
      </x:c>
      <x:c r="I5767" s="119" t="n">
        <x:f>IFERROR(ABS(F5767-D5767)/ABS(D5767),"")</x:f>
        <x:v>0.10983073295369786</x:v>
      </x:c>
      <x:c r="J5767" s="119" t="n">
        <x:f>IFERROR(ABS(G5767-D5767)/ABS(D5767),"")</x:f>
        <x:v>0.07474824976796399</x:v>
      </x:c>
      <x:c r="K5767" s="120" t="n">
        <x:f>E5767-D5767</x:f>
        <x:v>-26847.063952054246</x:v>
      </x:c>
      <x:c r="L5767" s="77" t="str">
        <x:v>weighted_hybrid</x:v>
      </x:c>
      <x:c r="M5767" s="77" t="str">
        <x:v>是</x:v>
      </x:c>
      <x:c r="N5767" s="77" t="str">
        <x:v>是</x:v>
      </x:c>
    </x:row>
    <x:row r="5768">
      <x:c r="A5768" s="77" t="str">
        <x:v>6667</x:v>
      </x:c>
      <x:c r="B5768" s="77" t="str">
        <x:v>信紘科</x:v>
      </x:c>
      <x:c r="C5768" s="125" t="n">
        <x:v>45748</x:v>
      </x:c>
      <x:c r="D5768" s="120" t="n">
        <x:v>488304</x:v>
      </x:c>
      <x:c r="E5768" s="120" t="n">
        <x:v>492349.1429280762</x:v>
      </x:c>
      <x:c r="F5768" s="120" t="n">
        <x:v>479434.5916287202</x:v>
      </x:c>
      <x:c r="G5768" s="120" t="n">
        <x:v>493784.09307244915</x:v>
      </x:c>
      <x:c r="H5768" s="119" t="n">
        <x:v>0.008284066745462273</x:v>
      </x:c>
      <x:c r="I5768" s="119" t="n">
        <x:f>IFERROR(ABS(F5768-D5768)/ABS(D5768),"")</x:f>
        <x:v>0.01816370206117454</x:v>
      </x:c>
      <x:c r="J5768" s="119" t="n">
        <x:f>IFERROR(ABS(G5768-D5768)/ABS(D5768),"")</x:f>
        <x:v>0.01122270772397758</x:v>
      </x:c>
      <x:c r="K5768" s="120" t="n">
        <x:f>E5768-D5768</x:f>
        <x:v>4045.1429280762095</x:v>
      </x:c>
      <x:c r="L5768" s="77" t="str">
        <x:v>weighted_hybrid</x:v>
      </x:c>
      <x:c r="M5768" s="77" t="str">
        <x:v>是</x:v>
      </x:c>
      <x:c r="N5768" s="77" t="str">
        <x:v>是</x:v>
      </x:c>
    </x:row>
    <x:row r="5769">
      <x:c r="A5769" s="77" t="str">
        <x:v>6667</x:v>
      </x:c>
      <x:c r="B5769" s="77" t="str">
        <x:v>信紘科</x:v>
      </x:c>
      <x:c r="C5769" s="125" t="n">
        <x:v>45778</x:v>
      </x:c>
      <x:c r="D5769" s="120" t="n">
        <x:v>482741</x:v>
      </x:c>
      <x:c r="E5769" s="120" t="n">
        <x:v>490603.377629384</x:v>
      </x:c>
      <x:c r="F5769" s="120" t="n">
        <x:v>567239.3523110014</x:v>
      </x:c>
      <x:c r="G5769" s="120" t="n">
        <x:v>482088.26933142653</x:v>
      </x:c>
      <x:c r="H5769" s="119" t="n">
        <x:v>0.016286948134473747</x:v>
      </x:c>
      <x:c r="I5769" s="119" t="n">
        <x:f>IFERROR(ABS(F5769-D5769)/ABS(D5769),"")</x:f>
        <x:v>0.1750386901278354</x:v>
      </x:c>
      <x:c r="J5769" s="119" t="n">
        <x:f>IFERROR(ABS(G5769-D5769)/ABS(D5769),"")</x:f>
        <x:v>0.0013521343092330372</x:v>
      </x:c>
      <x:c r="K5769" s="120" t="n">
        <x:f>E5769-D5769</x:f>
        <x:v>7862.377629383991</x:v>
      </x:c>
      <x:c r="L5769" s="77" t="str">
        <x:v>weighted_hybrid</x:v>
      </x:c>
      <x:c r="M5769" s="77" t="str">
        <x:v>是</x:v>
      </x:c>
      <x:c r="N5769" s="77" t="str">
        <x:v>是</x:v>
      </x:c>
    </x:row>
    <x:row r="5770">
      <x:c r="A5770" s="77" t="str">
        <x:v>6667</x:v>
      </x:c>
      <x:c r="B5770" s="77" t="str">
        <x:v>信紘科</x:v>
      </x:c>
      <x:c r="C5770" s="125" t="n">
        <x:v>45809</x:v>
      </x:c>
      <x:c r="D5770" s="120" t="n">
        <x:v>670305</x:v>
      </x:c>
      <x:c r="E5770" s="120" t="n">
        <x:v>516528.8364177281</x:v>
      </x:c>
      <x:c r="F5770" s="120" t="n">
        <x:v>507652.2544284786</x:v>
      </x:c>
      <x:c r="G5770" s="120" t="n">
        <x:v>517515.1233054225</x:v>
      </x:c>
      <x:c r="H5770" s="119" t="n">
        <x:v>0.22941222813834283</x:v>
      </x:c>
      <x:c r="I5770" s="119" t="n">
        <x:f>IFERROR(ABS(F5770-D5770)/ABS(D5770),"")</x:f>
        <x:v>0.24265482962460583</x:v>
      </x:c>
      <x:c r="J5770" s="119" t="n">
        <x:f>IFERROR(ABS(G5770-D5770)/ABS(D5770),"")</x:f>
        <x:v>0.2279408279732025</x:v>
      </x:c>
      <x:c r="K5770" s="120" t="n">
        <x:f>E5770-D5770</x:f>
        <x:v>-153776.1635822719</x:v>
      </x:c>
      <x:c r="L5770" s="77" t="str">
        <x:v>weighted_hybrid</x:v>
      </x:c>
      <x:c r="M5770" s="77" t="str">
        <x:v>是</x:v>
      </x:c>
      <x:c r="N5770" s="77" t="str">
        <x:v>是</x:v>
      </x:c>
    </x:row>
    <x:row r="5771">
      <x:c r="A5771" s="77" t="str">
        <x:v>6667</x:v>
      </x:c>
      <x:c r="B5771" s="77" t="str">
        <x:v>信紘科</x:v>
      </x:c>
      <x:c r="C5771" s="125" t="n">
        <x:v>45839</x:v>
      </x:c>
      <x:c r="D5771" s="120" t="n">
        <x:v>576478</x:v>
      </x:c>
      <x:c r="E5771" s="120" t="n">
        <x:v>702985.5195330312</x:v>
      </x:c>
      <x:c r="F5771" s="120" t="n">
        <x:v>659451.2213216246</x:v>
      </x:c>
      <x:c r="G5771" s="120" t="n">
        <x:v>707822.663778743</x:v>
      </x:c>
      <x:c r="H5771" s="119" t="n">
        <x:v>0.21944899811099672</x:v>
      </x:c>
      <x:c r="I5771" s="119" t="n">
        <x:f>IFERROR(ABS(F5771-D5771)/ABS(D5771),"")</x:f>
        <x:v>0.14393128848217032</x:v>
      </x:c>
      <x:c r="J5771" s="119" t="n">
        <x:f>IFERROR(ABS(G5771-D5771)/ABS(D5771),"")</x:f>
        <x:v>0.22783985473642188</x:v>
      </x:c>
      <x:c r="K5771" s="120" t="n">
        <x:f>E5771-D5771</x:f>
        <x:v>126507.51953303115</x:v>
      </x:c>
      <x:c r="L5771" s="77" t="str">
        <x:v>weighted_hybrid</x:v>
      </x:c>
      <x:c r="M5771" s="77" t="str">
        <x:v>是</x:v>
      </x:c>
      <x:c r="N5771" s="77" t="str">
        <x:v>是</x:v>
      </x:c>
    </x:row>
    <x:row r="5772">
      <x:c r="A5772" s="77" t="str">
        <x:v>6667</x:v>
      </x:c>
      <x:c r="B5772" s="77" t="str">
        <x:v>信紘科</x:v>
      </x:c>
      <x:c r="C5772" s="125" t="n">
        <x:v>45870</x:v>
      </x:c>
      <x:c r="D5772" s="120" t="n">
        <x:v>474204</x:v>
      </x:c>
      <x:c r="E5772" s="120" t="n">
        <x:v>653523.3541742731</x:v>
      </x:c>
      <x:c r="F5772" s="120" t="n">
        <x:v>622908.4604008403</x:v>
      </x:c>
      <x:c r="G5772" s="120" t="n">
        <x:v>656925.0090379878</x:v>
      </x:c>
      <x:c r="H5772" s="119" t="n">
        <x:v>0.378148126490441</x:v>
      </x:c>
      <x:c r="I5772" s="119" t="n">
        <x:f>IFERROR(ABS(F5772-D5772)/ABS(D5772),"")</x:f>
        <x:v>0.3135875285759721</x:v>
      </x:c>
      <x:c r="J5772" s="119" t="n">
        <x:f>IFERROR(ABS(G5772-D5772)/ABS(D5772),"")</x:f>
        <x:v>0.38532152625871524</x:v>
      </x:c>
      <x:c r="K5772" s="120" t="n">
        <x:f>E5772-D5772</x:f>
        <x:v>179319.3541742731</x:v>
      </x:c>
      <x:c r="L5772" s="77" t="str">
        <x:v>weighted_hybrid</x:v>
      </x:c>
      <x:c r="M5772" s="77" t="str">
        <x:v>是</x:v>
      </x:c>
      <x:c r="N5772" s="77" t="str">
        <x:v>是</x:v>
      </x:c>
    </x:row>
    <x:row r="5773">
      <x:c r="A5773" s="77" t="str">
        <x:v>6667</x:v>
      </x:c>
      <x:c r="B5773" s="77" t="str">
        <x:v>信紘科</x:v>
      </x:c>
      <x:c r="C5773" s="125" t="n">
        <x:v>45901</x:v>
      </x:c>
      <x:c r="D5773" s="120" t="n">
        <x:v>614818</x:v>
      </x:c>
      <x:c r="E5773" s="120" t="n">
        <x:v>529335.8546210699</x:v>
      </x:c>
      <x:c r="F5773" s="120" t="n">
        <x:v>496847.6837330165</x:v>
      </x:c>
      <x:c r="G5773" s="120" t="n">
        <x:v>532945.6513864092</x:v>
      </x:c>
      <x:c r="H5773" s="119" t="n">
        <x:v>0.13903650410191332</x:v>
      </x:c>
      <x:c r="I5773" s="119" t="n">
        <x:f>IFERROR(ABS(F5773-D5773)/ABS(D5773),"")</x:f>
        <x:v>0.1918784360037987</x:v>
      </x:c>
      <x:c r="J5773" s="119" t="n">
        <x:f>IFERROR(ABS(G5773-D5773)/ABS(D5773),"")</x:f>
        <x:v>0.13316517833503708</x:v>
      </x:c>
      <x:c r="K5773" s="120" t="n">
        <x:f>E5773-D5773</x:f>
        <x:v>-85482.14537893014</x:v>
      </x:c>
      <x:c r="L5773" s="77" t="str">
        <x:v>weighted_hybrid</x:v>
      </x:c>
      <x:c r="M5773" s="77" t="str">
        <x:v>是</x:v>
      </x:c>
      <x:c r="N5773" s="77" t="str">
        <x:v>是</x:v>
      </x:c>
    </x:row>
    <x:row r="5774">
      <x:c r="A5774" s="77" t="str">
        <x:v>6667</x:v>
      </x:c>
      <x:c r="B5774" s="77" t="str">
        <x:v>信紘科</x:v>
      </x:c>
      <x:c r="C5774" s="125" t="n">
        <x:v>45931</x:v>
      </x:c>
      <x:c r="D5774" s="120" t="n">
        <x:v>475023</x:v>
      </x:c>
      <x:c r="E5774" s="120" t="n">
        <x:v>576167.5697480702</x:v>
      </x:c>
      <x:c r="F5774" s="120" t="n">
        <x:v>570616.5280323783</x:v>
      </x:c>
      <x:c r="G5774" s="120" t="n">
        <x:v>576784.3521609249</x:v>
      </x:c>
      <x:c r="H5774" s="119" t="n">
        <x:v>0.21292562622877254</x:v>
      </x:c>
      <x:c r="I5774" s="119" t="n">
        <x:f>IFERROR(ABS(F5774-D5774)/ABS(D5774),"")</x:f>
        <x:v>0.20123978845735532</x:v>
      </x:c>
      <x:c r="J5774" s="119" t="n">
        <x:f>IFERROR(ABS(G5774-D5774)/ABS(D5774),"")</x:f>
        <x:v>0.21422405264781902</x:v>
      </x:c>
      <x:c r="K5774" s="120" t="n">
        <x:f>E5774-D5774</x:f>
        <x:v>101144.56974807021</x:v>
      </x:c>
      <x:c r="L5774" s="77" t="str">
        <x:v>weighted_hybrid</x:v>
      </x:c>
      <x:c r="M5774" s="77" t="str">
        <x:v>是</x:v>
      </x:c>
      <x:c r="N5774" s="77" t="str">
        <x:v>是</x:v>
      </x:c>
    </x:row>
    <x:row r="5775">
      <x:c r="A5775" s="77" t="str">
        <x:v>6667</x:v>
      </x:c>
      <x:c r="B5775" s="77" t="str">
        <x:v>信紘科</x:v>
      </x:c>
      <x:c r="C5775" s="125" t="n">
        <x:v>45962</x:v>
      </x:c>
      <x:c r="D5775" s="120" t="n">
        <x:v>638995</x:v>
      </x:c>
      <x:c r="E5775" s="120" t="n">
        <x:v>498717.0281784572</x:v>
      </x:c>
      <x:c r="F5775" s="120" t="n">
        <x:v>511172.2542326104</x:v>
      </x:c>
      <x:c r="G5775" s="120" t="n">
        <x:v>497333.1141724402</x:v>
      </x:c>
      <x:c r="H5775" s="119" t="n">
        <x:v>0.21952906019850352</x:v>
      </x:c>
      <x:c r="I5775" s="119" t="n">
        <x:f>IFERROR(ABS(F5775-D5775)/ABS(D5775),"")</x:f>
        <x:v>0.2000371611161114</x:v>
      </x:c>
      <x:c r="J5775" s="119" t="n">
        <x:f>IFERROR(ABS(G5775-D5775)/ABS(D5775),"")</x:f>
        <x:v>0.2216948267632138</x:v>
      </x:c>
      <x:c r="K5775" s="120" t="n">
        <x:f>E5775-D5775</x:f>
        <x:v>-140277.97182154277</x:v>
      </x:c>
      <x:c r="L5775" s="77" t="str">
        <x:v>weighted_hybrid</x:v>
      </x:c>
      <x:c r="M5775" s="77" t="str">
        <x:v>是</x:v>
      </x:c>
      <x:c r="N5775" s="77" t="str">
        <x:v>是</x:v>
      </x:c>
    </x:row>
    <x:row r="5776">
      <x:c r="A5776" s="77" t="str">
        <x:v>6667</x:v>
      </x:c>
      <x:c r="B5776" s="77" t="str">
        <x:v>信紘科</x:v>
      </x:c>
      <x:c r="C5776" s="125" t="n">
        <x:v>45992</x:v>
      </x:c>
      <x:c r="D5776" s="120" t="n">
        <x:v>562795</x:v>
      </x:c>
      <x:c r="E5776" s="120" t="n">
        <x:v>558019.5791975578</x:v>
      </x:c>
      <x:c r="F5776" s="120" t="n">
        <x:v>532553.1531662765</x:v>
      </x:c>
      <x:c r="G5776" s="120" t="n">
        <x:v>560849.1820899224</x:v>
      </x:c>
      <x:c r="H5776" s="119" t="n">
        <x:v>0.008485186972951501</x:v>
      </x:c>
      <x:c r="I5776" s="119" t="n">
        <x:f>IFERROR(ABS(F5776-D5776)/ABS(D5776),"")</x:f>
        <x:v>0.05373510218414073</x:v>
      </x:c>
      <x:c r="J5776" s="119" t="n">
        <x:f>IFERROR(ABS(G5776-D5776)/ABS(D5776),"")</x:f>
        <x:v>0.003457418616152653</x:v>
      </x:c>
      <x:c r="K5776" s="120" t="n">
        <x:f>E5776-D5776</x:f>
        <x:v>-4775.4208024422405</x:v>
      </x:c>
      <x:c r="L5776" s="77" t="str">
        <x:v>weighted_hybrid</x:v>
      </x:c>
      <x:c r="M5776" s="77" t="str">
        <x:v>是</x:v>
      </x:c>
      <x:c r="N5776" s="77" t="str">
        <x:v>是</x:v>
      </x:c>
    </x:row>
    <x:row r="5777">
      <x:c r="A5777" s="77" t="str">
        <x:v>6669</x:v>
      </x:c>
      <x:c r="B5777" s="77" t="str">
        <x:v>緯穎</x:v>
      </x:c>
      <x:c r="C5777" s="125" t="n">
        <x:v>45658</x:v>
      </x:c>
      <x:c r="D5777" s="120" t="n">
        <x:v>37506396</x:v>
      </x:c>
      <x:c r="E5777" s="120" t="n">
        <x:v>38376904.70584997</x:v>
      </x:c>
      <x:c r="F5777" s="120" t="n">
        <x:v>29109294.04083693</x:v>
      </x:c>
      <x:c r="G5777" s="120" t="n">
        <x:v>39406639.22418475</x:v>
      </x:c>
      <x:c r="H5777" s="119" t="n">
        <x:v>0.023209606858786643</x:v>
      </x:c>
      <x:c r="I5777" s="119" t="n">
        <x:f>IFERROR(ABS(F5777-D5777)/ABS(D5777),"")</x:f>
        <x:v>0.22388453316503856</x:v>
      </x:c>
      <x:c r="J5777" s="119" t="n">
        <x:f>IFERROR(ABS(G5777-D5777)/ABS(D5777),"")</x:f>
        <x:v>0.050664511305878374</x:v>
      </x:c>
      <x:c r="K5777" s="120" t="n">
        <x:f>E5777-D5777</x:f>
        <x:v>870508.7058499679</x:v>
      </x:c>
      <x:c r="L5777" s="77" t="str">
        <x:v>weighted_hybrid</x:v>
      </x:c>
      <x:c r="M5777" s="77" t="str">
        <x:v>是</x:v>
      </x:c>
      <x:c r="N5777" s="77" t="str">
        <x:v>是</x:v>
      </x:c>
    </x:row>
    <x:row r="5778">
      <x:c r="A5778" s="77" t="str">
        <x:v>6669</x:v>
      </x:c>
      <x:c r="B5778" s="77" t="str">
        <x:v>緯穎</x:v>
      </x:c>
      <x:c r="C5778" s="125" t="n">
        <x:v>45689</x:v>
      </x:c>
      <x:c r="D5778" s="120" t="n">
        <x:v>46516815</x:v>
      </x:c>
      <x:c r="E5778" s="120" t="n">
        <x:v>42488563.99098415</x:v>
      </x:c>
      <x:c r="F5778" s="120" t="n">
        <x:v>40781427.26348765</x:v>
      </x:c>
      <x:c r="G5778" s="120" t="n">
        <x:v>42678245.84959487</x:v>
      </x:c>
      <x:c r="H5778" s="119" t="n">
        <x:v>0.0865977390974823</x:v>
      </x:c>
      <x:c r="I5778" s="119" t="n">
        <x:f>IFERROR(ABS(F5778-D5778)/ABS(D5778),"")</x:f>
        <x:v>0.12329708593574921</x:v>
      </x:c>
      <x:c r="J5778" s="119" t="n">
        <x:f>IFERROR(ABS(G5778-D5778)/ABS(D5778),"")</x:f>
        <x:v>0.08252003389323047</x:v>
      </x:c>
      <x:c r="K5778" s="120" t="n">
        <x:f>E5778-D5778</x:f>
        <x:v>-4028251.0090158507</x:v>
      </x:c>
      <x:c r="L5778" s="77" t="str">
        <x:v>weighted_hybrid</x:v>
      </x:c>
      <x:c r="M5778" s="77" t="str">
        <x:v>是</x:v>
      </x:c>
      <x:c r="N5778" s="77" t="str">
        <x:v>是</x:v>
      </x:c>
    </x:row>
    <x:row r="5779">
      <x:c r="A5779" s="77" t="str">
        <x:v>6669</x:v>
      </x:c>
      <x:c r="B5779" s="77" t="str">
        <x:v>緯穎</x:v>
      </x:c>
      <x:c r="C5779" s="125" t="n">
        <x:v>45717</x:v>
      </x:c>
      <x:c r="D5779" s="120" t="n">
        <x:v>86632073</x:v>
      </x:c>
      <x:c r="E5779" s="120" t="n">
        <x:v>50298294.95608616</x:v>
      </x:c>
      <x:c r="F5779" s="120" t="n">
        <x:v>56400085.09296759</x:v>
      </x:c>
      <x:c r="G5779" s="120" t="n">
        <x:v>49620318.274210446</x:v>
      </x:c>
      <x:c r="H5779" s="119" t="n">
        <x:v>0.41940330856349056</x:v>
      </x:c>
      <x:c r="I5779" s="119" t="n">
        <x:f>IFERROR(ABS(F5779-D5779)/ABS(D5779),"")</x:f>
        <x:v>0.348969923725967</x:v>
      </x:c>
      <x:c r="J5779" s="119" t="n">
        <x:f>IFERROR(ABS(G5779-D5779)/ABS(D5779),"")</x:f>
        <x:v>0.4272292402121043</x:v>
      </x:c>
      <x:c r="K5779" s="120" t="n">
        <x:f>E5779-D5779</x:f>
        <x:v>-36333778.04391384</x:v>
      </x:c>
      <x:c r="L5779" s="77" t="str">
        <x:v>weighted_hybrid</x:v>
      </x:c>
      <x:c r="M5779" s="77" t="str">
        <x:v>是</x:v>
      </x:c>
      <x:c r="N5779" s="77" t="str">
        <x:v>是</x:v>
      </x:c>
    </x:row>
    <x:row r="5780">
      <x:c r="A5780" s="77" t="str">
        <x:v>6669</x:v>
      </x:c>
      <x:c r="B5780" s="77" t="str">
        <x:v>緯穎</x:v>
      </x:c>
      <x:c r="C5780" s="125" t="n">
        <x:v>45748</x:v>
      </x:c>
      <x:c r="D5780" s="120" t="n">
        <x:v>63802622</x:v>
      </x:c>
      <x:c r="E5780" s="120" t="n">
        <x:v>61075219.90334399</x:v>
      </x:c>
      <x:c r="F5780" s="120" t="n">
        <x:v>56069105.49577589</x:v>
      </x:c>
      <x:c r="G5780" s="120" t="n">
        <x:v>61631454.83751822</x:v>
      </x:c>
      <x:c r="H5780" s="119" t="n">
        <x:v>0.0427474923625554</x:v>
      </x:c>
      <x:c r="I5780" s="119" t="n">
        <x:f>IFERROR(ABS(F5780-D5780)/ABS(D5780),"")</x:f>
        <x:v>0.12121001083974428</x:v>
      </x:c>
      <x:c r="J5780" s="119" t="n">
        <x:f>IFERROR(ABS(G5780-D5780)/ABS(D5780),"")</x:f>
        <x:v>0.03402943475397888</x:v>
      </x:c>
      <x:c r="K5780" s="120" t="n">
        <x:f>E5780-D5780</x:f>
        <x:v>-2727402.0966560096</x:v>
      </x:c>
      <x:c r="L5780" s="77" t="str">
        <x:v>weighted_hybrid</x:v>
      </x:c>
      <x:c r="M5780" s="77" t="str">
        <x:v>是</x:v>
      </x:c>
      <x:c r="N5780" s="77" t="str">
        <x:v>是</x:v>
      </x:c>
    </x:row>
    <x:row r="5781">
      <x:c r="A5781" s="77" t="str">
        <x:v>6669</x:v>
      </x:c>
      <x:c r="B5781" s="77" t="str">
        <x:v>緯穎</x:v>
      </x:c>
      <x:c r="C5781" s="125" t="n">
        <x:v>45778</x:v>
      </x:c>
      <x:c r="D5781" s="120" t="n">
        <x:v>71132658</x:v>
      </x:c>
      <x:c r="E5781" s="120" t="n">
        <x:v>56875373.14455887</x:v>
      </x:c>
      <x:c r="F5781" s="120" t="n">
        <x:v>62872650.28566767</x:v>
      </x:c>
      <x:c r="G5781" s="120" t="n">
        <x:v>56209009.017769</x:v>
      </x:c>
      <x:c r="H5781" s="119" t="n">
        <x:v>0.2004323366552833</x:v>
      </x:c>
      <x:c r="I5781" s="119" t="n">
        <x:f>IFERROR(ABS(F5781-D5781)/ABS(D5781),"")</x:f>
        <x:v>0.11612117340437816</x:v>
      </x:c>
      <x:c r="J5781" s="119" t="n">
        <x:f>IFERROR(ABS(G5781-D5781)/ABS(D5781),"")</x:f>
        <x:v>0.20980024368316166</x:v>
      </x:c>
      <x:c r="K5781" s="120" t="n">
        <x:f>E5781-D5781</x:f>
        <x:v>-14257284.85544113</x:v>
      </x:c>
      <x:c r="L5781" s="77" t="str">
        <x:v>weighted_hybrid</x:v>
      </x:c>
      <x:c r="M5781" s="77" t="str">
        <x:v>是</x:v>
      </x:c>
      <x:c r="N5781" s="77" t="str">
        <x:v>是</x:v>
      </x:c>
    </x:row>
    <x:row r="5782">
      <x:c r="A5782" s="77" t="str">
        <x:v>6669</x:v>
      </x:c>
      <x:c r="B5782" s="77" t="str">
        <x:v>緯穎</x:v>
      </x:c>
      <x:c r="C5782" s="125" t="n">
        <x:v>45809</x:v>
      </x:c>
      <x:c r="D5782" s="120" t="n">
        <x:v>85808220</x:v>
      </x:c>
      <x:c r="E5782" s="120" t="n">
        <x:v>68686897.21967551</x:v>
      </x:c>
      <x:c r="F5782" s="120" t="n">
        <x:v>91519520.21236934</x:v>
      </x:c>
      <x:c r="G5782" s="120" t="n">
        <x:v>66149939.10937619</x:v>
      </x:c>
      <x:c r="H5782" s="119" t="n">
        <x:v>0.19953010073305902</x:v>
      </x:c>
      <x:c r="I5782" s="119" t="n">
        <x:f>IFERROR(ABS(F5782-D5782)/ABS(D5782),"")</x:f>
        <x:v>0.06655889391912963</x:v>
      </x:c>
      <x:c r="J5782" s="119" t="n">
        <x:f>IFERROR(ABS(G5782-D5782)/ABS(D5782),"")</x:f>
        <x:v>0.22909554458330225</x:v>
      </x:c>
      <x:c r="K5782" s="120" t="n">
        <x:f>E5782-D5782</x:f>
        <x:v>-17121322.78032449</x:v>
      </x:c>
      <x:c r="L5782" s="77" t="str">
        <x:v>weighted_hybrid</x:v>
      </x:c>
      <x:c r="M5782" s="77" t="str">
        <x:v>是</x:v>
      </x:c>
      <x:c r="N5782" s="77" t="str">
        <x:v>是</x:v>
      </x:c>
    </x:row>
    <x:row r="5783">
      <x:c r="A5783" s="77" t="str">
        <x:v>6669</x:v>
      </x:c>
      <x:c r="B5783" s="77" t="str">
        <x:v>緯穎</x:v>
      </x:c>
      <x:c r="C5783" s="125" t="n">
        <x:v>45839</x:v>
      </x:c>
      <x:c r="D5783" s="120" t="n">
        <x:v>84528726</x:v>
      </x:c>
      <x:c r="E5783" s="120" t="n">
        <x:v>73165502.91340916</x:v>
      </x:c>
      <x:c r="F5783" s="120" t="n">
        <x:v>73919317.44481082</x:v>
      </x:c>
      <x:c r="G5783" s="120" t="n">
        <x:v>73081745.74325341</x:v>
      </x:c>
      <x:c r="H5783" s="119" t="n">
        <x:v>0.1344303129162368</x:v>
      </x:c>
      <x:c r="I5783" s="119" t="n">
        <x:f>IFERROR(ABS(F5783-D5783)/ABS(D5783),"")</x:f>
        <x:v>0.12551246253479767</x:v>
      </x:c>
      <x:c r="J5783" s="119" t="n">
        <x:f>IFERROR(ABS(G5783-D5783)/ABS(D5783),"")</x:f>
        <x:v>0.13542118518084126</x:v>
      </x:c>
      <x:c r="K5783" s="120" t="n">
        <x:f>E5783-D5783</x:f>
        <x:v>-11363223.086590841</x:v>
      </x:c>
      <x:c r="L5783" s="77" t="str">
        <x:v>weighted_hybrid</x:v>
      </x:c>
      <x:c r="M5783" s="77" t="str">
        <x:v>是</x:v>
      </x:c>
      <x:c r="N5783" s="77" t="str">
        <x:v>是</x:v>
      </x:c>
    </x:row>
    <x:row r="5784">
      <x:c r="A5784" s="77" t="str">
        <x:v>6669</x:v>
      </x:c>
      <x:c r="B5784" s="77" t="str">
        <x:v>緯穎</x:v>
      </x:c>
      <x:c r="C5784" s="125" t="n">
        <x:v>45870</x:v>
      </x:c>
      <x:c r="D5784" s="120" t="n">
        <x:v>95978718</x:v>
      </x:c>
      <x:c r="E5784" s="120" t="n">
        <x:v>74980776.18720272</x:v>
      </x:c>
      <x:c r="F5784" s="120" t="n">
        <x:v>85855755.94138491</x:v>
      </x:c>
      <x:c r="G5784" s="120" t="n">
        <x:v>73772445.1034047</x:v>
      </x:c>
      <x:c r="H5784" s="119" t="n">
        <x:v>0.21877706068961328</x:v>
      </x:c>
      <x:c r="I5784" s="119" t="n">
        <x:f>IFERROR(ABS(F5784-D5784)/ABS(D5784),"")</x:f>
        <x:v>0.10547090302472147</x:v>
      </x:c>
      <x:c r="J5784" s="119" t="n">
        <x:f>IFERROR(ABS(G5784-D5784)/ABS(D5784),"")</x:f>
        <x:v>0.23136663376349015</x:v>
      </x:c>
      <x:c r="K5784" s="120" t="n">
        <x:f>E5784-D5784</x:f>
        <x:v>-20997941.81279728</x:v>
      </x:c>
      <x:c r="L5784" s="77" t="str">
        <x:v>weighted_hybrid</x:v>
      </x:c>
      <x:c r="M5784" s="77" t="str">
        <x:v>是</x:v>
      </x:c>
      <x:c r="N5784" s="77" t="str">
        <x:v>是</x:v>
      </x:c>
    </x:row>
    <x:row r="5785">
      <x:c r="A5785" s="77" t="str">
        <x:v>6669</x:v>
      </x:c>
      <x:c r="B5785" s="77" t="str">
        <x:v>緯穎</x:v>
      </x:c>
      <x:c r="C5785" s="125" t="n">
        <x:v>45901</x:v>
      </x:c>
      <x:c r="D5785" s="120" t="n">
        <x:v>86316601</x:v>
      </x:c>
      <x:c r="E5785" s="120" t="n">
        <x:v>82640333.7745955</x:v>
      </x:c>
      <x:c r="F5785" s="120" t="n">
        <x:v>93944807.99971524</x:v>
      </x:c>
      <x:c r="G5785" s="120" t="n">
        <x:v>81384281.08291553</x:v>
      </x:c>
      <x:c r="H5785" s="119" t="n">
        <x:v>0.04259050035351255</x:v>
      </x:c>
      <x:c r="I5785" s="119" t="n">
        <x:f>IFERROR(ABS(F5785-D5785)/ABS(D5785),"")</x:f>
        <x:v>0.08837473801494151</x:v>
      </x:c>
      <x:c r="J5785" s="119" t="n">
        <x:f>IFERROR(ABS(G5785-D5785)/ABS(D5785),"")</x:f>
        <x:v>0.057142193505562974</x:v>
      </x:c>
      <x:c r="K5785" s="120" t="n">
        <x:f>E5785-D5785</x:f>
        <x:v>-3676267.225404501</x:v>
      </x:c>
      <x:c r="L5785" s="77" t="str">
        <x:v>weighted_hybrid</x:v>
      </x:c>
      <x:c r="M5785" s="77" t="str">
        <x:v>是</x:v>
      </x:c>
      <x:c r="N5785" s="77" t="str">
        <x:v>是</x:v>
      </x:c>
    </x:row>
    <x:row r="5786">
      <x:c r="A5786" s="77" t="str">
        <x:v>6669</x:v>
      </x:c>
      <x:c r="B5786" s="77" t="str">
        <x:v>緯穎</x:v>
      </x:c>
      <x:c r="C5786" s="125" t="n">
        <x:v>45931</x:v>
      </x:c>
      <x:c r="D5786" s="120" t="n">
        <x:v>91264205</x:v>
      </x:c>
      <x:c r="E5786" s="120" t="n">
        <x:v>79490536.44476198</x:v>
      </x:c>
      <x:c r="F5786" s="120" t="n">
        <x:v>91521487.27346604</x:v>
      </x:c>
      <x:c r="G5786" s="120" t="n">
        <x:v>78153764.13046153</x:v>
      </x:c>
      <x:c r="H5786" s="119" t="n">
        <x:v>0.12900642212615585</x:v>
      </x:c>
      <x:c r="I5786" s="119" t="n">
        <x:f>IFERROR(ABS(F5786-D5786)/ABS(D5786),"")</x:f>
        <x:v>0.002819092912342092</x:v>
      </x:c>
      <x:c r="J5786" s="119" t="n">
        <x:f>IFERROR(ABS(G5786-D5786)/ABS(D5786),"")</x:f>
        <x:v>0.1436537015748778</x:v>
      </x:c>
      <x:c r="K5786" s="120" t="n">
        <x:f>E5786-D5786</x:f>
        <x:v>-11773668.555238023</x:v>
      </x:c>
      <x:c r="L5786" s="77" t="str">
        <x:v>weighted_hybrid</x:v>
      </x:c>
      <x:c r="M5786" s="77" t="str">
        <x:v>是</x:v>
      </x:c>
      <x:c r="N5786" s="77" t="str">
        <x:v>是</x:v>
      </x:c>
    </x:row>
    <x:row r="5787">
      <x:c r="A5787" s="77" t="str">
        <x:v>6669</x:v>
      </x:c>
      <x:c r="B5787" s="77" t="str">
        <x:v>緯穎</x:v>
      </x:c>
      <x:c r="C5787" s="125" t="n">
        <x:v>45962</x:v>
      </x:c>
      <x:c r="D5787" s="120" t="n">
        <x:v>96885487</x:v>
      </x:c>
      <x:c r="E5787" s="120" t="n">
        <x:v>84508804.02717456</x:v>
      </x:c>
      <x:c r="F5787" s="120" t="n">
        <x:v>100833273.84721428</x:v>
      </x:c>
      <x:c r="G5787" s="120" t="n">
        <x:v>82694974.04717015</x:v>
      </x:c>
      <x:c r="H5787" s="119" t="n">
        <x:v>0.12774547928757832</x:v>
      </x:c>
      <x:c r="I5787" s="119" t="n">
        <x:f>IFERROR(ABS(F5787-D5787)/ABS(D5787),"")</x:f>
        <x:v>0.040746937126035</x:v>
      </x:c>
      <x:c r="J5787" s="119" t="n">
        <x:f>IFERROR(ABS(G5787-D5787)/ABS(D5787),"")</x:f>
        <x:v>0.14646685888909092</x:v>
      </x:c>
      <x:c r="K5787" s="120" t="n">
        <x:f>E5787-D5787</x:f>
        <x:v>-12376682.972825438</x:v>
      </x:c>
      <x:c r="L5787" s="77" t="str">
        <x:v>weighted_hybrid</x:v>
      </x:c>
      <x:c r="M5787" s="77" t="str">
        <x:v>是</x:v>
      </x:c>
      <x:c r="N5787" s="77" t="str">
        <x:v>是</x:v>
      </x:c>
    </x:row>
    <x:row r="5788">
      <x:c r="A5788" s="77" t="str">
        <x:v>6669</x:v>
      </x:c>
      <x:c r="B5788" s="77" t="str">
        <x:v>緯穎</x:v>
      </x:c>
      <x:c r="C5788" s="125" t="n">
        <x:v>45992</x:v>
      </x:c>
      <x:c r="D5788" s="120" t="n">
        <x:v>104290789</x:v>
      </x:c>
      <x:c r="E5788" s="120" t="n">
        <x:v>92424169.67198877</x:v>
      </x:c>
      <x:c r="F5788" s="120" t="n">
        <x:v>104944795.72178456</x:v>
      </x:c>
      <x:c r="G5788" s="120" t="n">
        <x:v>91032988.99978924</x:v>
      </x:c>
      <x:c r="H5788" s="119" t="n">
        <x:v>0.11378396349088153</x:v>
      </x:c>
      <x:c r="I5788" s="119" t="n">
        <x:f>IFERROR(ABS(F5788-D5788)/ABS(D5788),"")</x:f>
        <x:v>0.006270992175392996</x:v>
      </x:c>
      <x:c r="J5788" s="119" t="n">
        <x:f>IFERROR(ABS(G5788-D5788)/ABS(D5788),"")</x:f>
        <x:v>0.12712340300935648</x:v>
      </x:c>
      <x:c r="K5788" s="120" t="n">
        <x:f>E5788-D5788</x:f>
        <x:v>-11866619.32801123</x:v>
      </x:c>
      <x:c r="L5788" s="77" t="str">
        <x:v>weighted_hybrid</x:v>
      </x:c>
      <x:c r="M5788" s="77" t="str">
        <x:v>是</x:v>
      </x:c>
      <x:c r="N5788" s="77" t="str">
        <x:v>是</x:v>
      </x:c>
    </x:row>
    <x:row r="5789">
      <x:c r="A5789" s="77" t="str">
        <x:v>6674</x:v>
      </x:c>
      <x:c r="B5789" s="77" t="str">
        <x:v>鋐寶科技</x:v>
      </x:c>
      <x:c r="C5789" s="125" t="n">
        <x:v>45658</x:v>
      </x:c>
      <x:c r="D5789" s="120" t="n">
        <x:v>60294</x:v>
      </x:c>
      <x:c r="E5789" s="120" t="n">
        <x:v>66946.89536079293</x:v>
      </x:c>
      <x:c r="F5789" s="120" t="n">
        <x:v>57499.79320514851</x:v>
      </x:c>
      <x:c r="G5789" s="120" t="n">
        <x:v>67996.57337808676</x:v>
      </x:c>
      <x:c r="H5789" s="119" t="n">
        <x:v>0.11034091884421217</x:v>
      </x:c>
      <x:c r="I5789" s="119" t="n">
        <x:f>IFERROR(ABS(F5789-D5789)/ABS(D5789),"")</x:f>
        <x:v>0.046343032388819594</x:v>
      </x:c>
      <x:c r="J5789" s="119" t="n">
        <x:f>IFERROR(ABS(G5789-D5789)/ABS(D5789),"")</x:f>
        <x:v>0.1277502467589936</x:v>
      </x:c>
      <x:c r="K5789" s="120" t="n">
        <x:f>E5789-D5789</x:f>
        <x:v>6652.895360792929</x:v>
      </x:c>
      <x:c r="L5789" s="77" t="str">
        <x:v>weighted_hybrid</x:v>
      </x:c>
      <x:c r="M5789" s="77" t="str">
        <x:v>是</x:v>
      </x:c>
      <x:c r="N5789" s="77" t="str">
        <x:v>是</x:v>
      </x:c>
    </x:row>
    <x:row r="5790">
      <x:c r="A5790" s="77" t="str">
        <x:v>6674</x:v>
      </x:c>
      <x:c r="B5790" s="77" t="str">
        <x:v>鋐寶科技</x:v>
      </x:c>
      <x:c r="C5790" s="125" t="n">
        <x:v>45689</x:v>
      </x:c>
      <x:c r="D5790" s="120" t="n">
        <x:v>62812</x:v>
      </x:c>
      <x:c r="E5790" s="120" t="n">
        <x:v>54659.996329971815</x:v>
      </x:c>
      <x:c r="F5790" s="120" t="n">
        <x:v>65806.63673279063</x:v>
      </x:c>
      <x:c r="G5790" s="120" t="n">
        <x:v>53421.48072965861</x:v>
      </x:c>
      <x:c r="H5790" s="119" t="n">
        <x:v>0.1297841761132934</x:v>
      </x:c>
      <x:c r="I5790" s="119" t="n">
        <x:f>IFERROR(ABS(F5790-D5790)/ABS(D5790),"")</x:f>
        <x:v>0.047676188193189736</x:v>
      </x:c>
      <x:c r="J5790" s="119" t="n">
        <x:f>IFERROR(ABS(G5790-D5790)/ABS(D5790),"")</x:f>
        <x:v>0.14950199436956937</x:v>
      </x:c>
      <x:c r="K5790" s="120" t="n">
        <x:f>E5790-D5790</x:f>
        <x:v>-8152.003670028185</x:v>
      </x:c>
      <x:c r="L5790" s="77" t="str">
        <x:v>weighted_hybrid</x:v>
      </x:c>
      <x:c r="M5790" s="77" t="str">
        <x:v>是</x:v>
      </x:c>
      <x:c r="N5790" s="77" t="str">
        <x:v>是</x:v>
      </x:c>
    </x:row>
    <x:row r="5791">
      <x:c r="A5791" s="77" t="str">
        <x:v>6674</x:v>
      </x:c>
      <x:c r="B5791" s="77" t="str">
        <x:v>鋐寶科技</x:v>
      </x:c>
      <x:c r="C5791" s="125" t="n">
        <x:v>45717</x:v>
      </x:c>
      <x:c r="D5791" s="120" t="n">
        <x:v>46639</x:v>
      </x:c>
      <x:c r="E5791" s="120" t="n">
        <x:v>90215.39751158508</x:v>
      </x:c>
      <x:c r="F5791" s="120" t="n">
        <x:v>75727.44256493286</x:v>
      </x:c>
      <x:c r="G5791" s="120" t="n">
        <x:v>91825.17028343532</x:v>
      </x:c>
      <x:c r="H5791" s="119" t="n">
        <x:v>0.9343338731873555</x:v>
      </x:c>
      <x:c r="I5791" s="119" t="n">
        <x:f>IFERROR(ABS(F5791-D5791)/ABS(D5791),"")</x:f>
        <x:v>0.6236935304130204</x:v>
      </x:c>
      <x:c r="J5791" s="119" t="n">
        <x:f>IFERROR(ABS(G5791-D5791)/ABS(D5791),"")</x:f>
        <x:v>0.9688494668289483</x:v>
      </x:c>
      <x:c r="K5791" s="120" t="n">
        <x:f>E5791-D5791</x:f>
        <x:v>43576.39751158508</x:v>
      </x:c>
      <x:c r="L5791" s="77" t="str">
        <x:v>weighted_hybrid</x:v>
      </x:c>
      <x:c r="M5791" s="77" t="str">
        <x:v>是</x:v>
      </x:c>
      <x:c r="N5791" s="77" t="str">
        <x:v>是</x:v>
      </x:c>
    </x:row>
    <x:row r="5792">
      <x:c r="A5792" s="77" t="str">
        <x:v>6674</x:v>
      </x:c>
      <x:c r="B5792" s="77" t="str">
        <x:v>鋐寶科技</x:v>
      </x:c>
      <x:c r="C5792" s="125" t="n">
        <x:v>45748</x:v>
      </x:c>
      <x:c r="D5792" s="120" t="n">
        <x:v>39559</x:v>
      </x:c>
      <x:c r="E5792" s="120" t="n">
        <x:v>55878.11974690329</x:v>
      </x:c>
      <x:c r="F5792" s="120" t="n">
        <x:v>57347.68019443269</x:v>
      </x:c>
      <x:c r="G5792" s="120" t="n">
        <x:v>55714.835252733355</x:v>
      </x:c>
      <x:c r="H5792" s="119" t="n">
        <x:v>0.4125260938573597</x:v>
      </x:c>
      <x:c r="I5792" s="119" t="n">
        <x:f>IFERROR(ABS(F5792-D5792)/ABS(D5792),"")</x:f>
        <x:v>0.44967466807635903</x:v>
      </x:c>
      <x:c r="J5792" s="119" t="n">
        <x:f>IFERROR(ABS(G5792-D5792)/ABS(D5792),"")</x:f>
        <x:v>0.408398474499693</x:v>
      </x:c>
      <x:c r="K5792" s="120" t="n">
        <x:f>E5792-D5792</x:f>
        <x:v>16319.119746903292</x:v>
      </x:c>
      <x:c r="L5792" s="77" t="str">
        <x:v>weighted_hybrid</x:v>
      </x:c>
      <x:c r="M5792" s="77" t="str">
        <x:v>是</x:v>
      </x:c>
      <x:c r="N5792" s="77" t="str">
        <x:v>是</x:v>
      </x:c>
    </x:row>
    <x:row r="5793">
      <x:c r="A5793" s="77" t="str">
        <x:v>6674</x:v>
      </x:c>
      <x:c r="B5793" s="77" t="str">
        <x:v>鋐寶科技</x:v>
      </x:c>
      <x:c r="C5793" s="125" t="n">
        <x:v>45778</x:v>
      </x:c>
      <x:c r="D5793" s="120" t="n">
        <x:v>57711</x:v>
      </x:c>
      <x:c r="E5793" s="120" t="n">
        <x:v>36629.14167507988</x:v>
      </x:c>
      <x:c r="F5793" s="120" t="n">
        <x:v>29935.09493237196</x:v>
      </x:c>
      <x:c r="G5793" s="120" t="n">
        <x:v>37372.924646491876</x:v>
      </x:c>
      <x:c r="H5793" s="119" t="n">
        <x:v>0.3653005202633834</x:v>
      </x:c>
      <x:c r="I5793" s="119" t="n">
        <x:f>IFERROR(ABS(F5793-D5793)/ABS(D5793),"")</x:f>
        <x:v>0.48129308221358214</x:v>
      </x:c>
      <x:c r="J5793" s="119" t="n">
        <x:f>IFERROR(ABS(G5793-D5793)/ABS(D5793),"")</x:f>
        <x:v>0.35241245782447234</x:v>
      </x:c>
      <x:c r="K5793" s="120" t="n">
        <x:f>E5793-D5793</x:f>
        <x:v>-21081.85832492012</x:v>
      </x:c>
      <x:c r="L5793" s="77" t="str">
        <x:v>weighted_hybrid</x:v>
      </x:c>
      <x:c r="M5793" s="77" t="str">
        <x:v>是</x:v>
      </x:c>
      <x:c r="N5793" s="77" t="str">
        <x:v>是</x:v>
      </x:c>
    </x:row>
    <x:row r="5794">
      <x:c r="A5794" s="77" t="str">
        <x:v>6674</x:v>
      </x:c>
      <x:c r="B5794" s="77" t="str">
        <x:v>鋐寶科技</x:v>
      </x:c>
      <x:c r="C5794" s="125" t="n">
        <x:v>45809</x:v>
      </x:c>
      <x:c r="D5794" s="120" t="n">
        <x:v>47337</x:v>
      </x:c>
      <x:c r="E5794" s="120" t="n">
        <x:v>47292.97820628446</x:v>
      </x:c>
      <x:c r="F5794" s="120" t="n">
        <x:v>54856.85017731587</x:v>
      </x:c>
      <x:c r="G5794" s="120" t="n">
        <x:v>46452.547987280974</x:v>
      </x:c>
      <x:c r="H5794" s="119" t="n">
        <x:v>0.0009299658557901724</x:v>
      </x:c>
      <x:c r="I5794" s="119" t="n">
        <x:f>IFERROR(ABS(F5794-D5794)/ABS(D5794),"")</x:f>
        <x:v>0.15885776828518647</x:v>
      </x:c>
      <x:c r="J5794" s="119" t="n">
        <x:f>IFERROR(ABS(G5794-D5794)/ABS(D5794),"")</x:f>
        <x:v>0.018684158538120842</x:v>
      </x:c>
      <x:c r="K5794" s="120" t="n">
        <x:f>E5794-D5794</x:f>
        <x:v>-44.02179371553939</x:v>
      </x:c>
      <x:c r="L5794" s="77" t="str">
        <x:v>weighted_hybrid</x:v>
      </x:c>
      <x:c r="M5794" s="77" t="str">
        <x:v>是</x:v>
      </x:c>
      <x:c r="N5794" s="77" t="str">
        <x:v>是</x:v>
      </x:c>
    </x:row>
    <x:row r="5795">
      <x:c r="A5795" s="77" t="str">
        <x:v>6674</x:v>
      </x:c>
      <x:c r="B5795" s="77" t="str">
        <x:v>鋐寶科技</x:v>
      </x:c>
      <x:c r="C5795" s="125" t="n">
        <x:v>45839</x:v>
      </x:c>
      <x:c r="D5795" s="120" t="n">
        <x:v>50358</x:v>
      </x:c>
      <x:c r="E5795" s="120" t="n">
        <x:v>43755.44144229017</x:v>
      </x:c>
      <x:c r="F5795" s="120" t="n">
        <x:v>53612.19027745706</x:v>
      </x:c>
      <x:c r="G5795" s="120" t="n">
        <x:v>42660.24712727163</x:v>
      </x:c>
      <x:c r="H5795" s="119" t="n">
        <x:v>0.13111240632491028</x:v>
      </x:c>
      <x:c r="I5795" s="119" t="n">
        <x:f>IFERROR(ABS(F5795-D5795)/ABS(D5795),"")</x:f>
        <x:v>0.06462111834181386</x:v>
      </x:c>
      <x:c r="J5795" s="119" t="n">
        <x:f>IFERROR(ABS(G5795-D5795)/ABS(D5795),"")</x:f>
        <x:v>0.152860575732324</x:v>
      </x:c>
      <x:c r="K5795" s="120" t="n">
        <x:f>E5795-D5795</x:f>
        <x:v>-6602.558557709832</x:v>
      </x:c>
      <x:c r="L5795" s="77" t="str">
        <x:v>weighted_hybrid</x:v>
      </x:c>
      <x:c r="M5795" s="77" t="str">
        <x:v>是</x:v>
      </x:c>
      <x:c r="N5795" s="77" t="str">
        <x:v>是</x:v>
      </x:c>
    </x:row>
    <x:row r="5796">
      <x:c r="A5796" s="77" t="str">
        <x:v>6674</x:v>
      </x:c>
      <x:c r="B5796" s="77" t="str">
        <x:v>鋐寶科技</x:v>
      </x:c>
      <x:c r="C5796" s="125" t="n">
        <x:v>45870</x:v>
      </x:c>
      <x:c r="D5796" s="120" t="n">
        <x:v>36525</x:v>
      </x:c>
      <x:c r="E5796" s="120" t="n">
        <x:v>67696.00902485003</x:v>
      </x:c>
      <x:c r="F5796" s="120" t="n">
        <x:v>54610.347857188994</x:v>
      </x:c>
      <x:c r="G5796" s="120" t="n">
        <x:v>69149.97137681238</x:v>
      </x:c>
      <x:c r="H5796" s="119" t="n">
        <x:v>0.853415715943875</x:v>
      </x:c>
      <x:c r="I5796" s="119" t="n">
        <x:f>IFERROR(ABS(F5796-D5796)/ABS(D5796),"")</x:f>
        <x:v>0.4951498386636275</x:v>
      </x:c>
      <x:c r="J5796" s="119" t="n">
        <x:f>IFERROR(ABS(G5796-D5796)/ABS(D5796),"")</x:f>
        <x:v>0.8932230356416804</x:v>
      </x:c>
      <x:c r="K5796" s="120" t="n">
        <x:f>E5796-D5796</x:f>
        <x:v>31171.009024850035</x:v>
      </x:c>
      <x:c r="L5796" s="77" t="str">
        <x:v>weighted_hybrid</x:v>
      </x:c>
      <x:c r="M5796" s="77" t="str">
        <x:v>是</x:v>
      </x:c>
      <x:c r="N5796" s="77" t="str">
        <x:v>是</x:v>
      </x:c>
    </x:row>
    <x:row r="5797">
      <x:c r="A5797" s="77" t="str">
        <x:v>6674</x:v>
      </x:c>
      <x:c r="B5797" s="77" t="str">
        <x:v>鋐寶科技</x:v>
      </x:c>
      <x:c r="C5797" s="125" t="n">
        <x:v>45901</x:v>
      </x:c>
      <x:c r="D5797" s="120" t="n">
        <x:v>72661</x:v>
      </x:c>
      <x:c r="E5797" s="120" t="n">
        <x:v>47257.98685598421</x:v>
      </x:c>
      <x:c r="F5797" s="120" t="n">
        <x:v>44124.63726056127</x:v>
      </x:c>
      <x:c r="G5797" s="120" t="n">
        <x:v>47606.136811031196</x:v>
      </x:c>
      <x:c r="H5797" s="119" t="n">
        <x:v>0.3496100128544308</x:v>
      </x:c>
      <x:c r="I5797" s="119" t="n">
        <x:f>IFERROR(ABS(F5797-D5797)/ABS(D5797),"")</x:f>
        <x:v>0.39273286549096115</x:v>
      </x:c>
      <x:c r="J5797" s="119" t="n">
        <x:f>IFERROR(ABS(G5797-D5797)/ABS(D5797),"")</x:f>
        <x:v>0.3448185847837052</x:v>
      </x:c>
      <x:c r="K5797" s="120" t="n">
        <x:f>E5797-D5797</x:f>
        <x:v>-25403.013144015793</x:v>
      </x:c>
      <x:c r="L5797" s="77" t="str">
        <x:v>weighted_hybrid</x:v>
      </x:c>
      <x:c r="M5797" s="77" t="str">
        <x:v>是</x:v>
      </x:c>
      <x:c r="N5797" s="77" t="str">
        <x:v>是</x:v>
      </x:c>
    </x:row>
    <x:row r="5798">
      <x:c r="A5798" s="77" t="str">
        <x:v>6674</x:v>
      </x:c>
      <x:c r="B5798" s="77" t="str">
        <x:v>鋐寶科技</x:v>
      </x:c>
      <x:c r="C5798" s="125" t="n">
        <x:v>45931</x:v>
      </x:c>
      <x:c r="D5798" s="120" t="n">
        <x:v>48506</x:v>
      </x:c>
      <x:c r="E5798" s="120" t="n">
        <x:v>83041.58922445728</x:v>
      </x:c>
      <x:c r="F5798" s="120" t="n">
        <x:v>50976.81516447828</x:v>
      </x:c>
      <x:c r="G5798" s="120" t="n">
        <x:v>86604.34189778827</x:v>
      </x:c>
      <x:c r="H5798" s="119" t="n">
        <x:v>0.711985923895132</x:v>
      </x:c>
      <x:c r="I5798" s="119" t="n">
        <x:f>IFERROR(ABS(F5798-D5798)/ABS(D5798),"")</x:f>
        <x:v>0.05093834091613981</x:v>
      </x:c>
      <x:c r="J5798" s="119" t="n">
        <x:f>IFERROR(ABS(G5798-D5798)/ABS(D5798),"")</x:f>
        <x:v>0.7854356553372421</x:v>
      </x:c>
      <x:c r="K5798" s="120" t="n">
        <x:f>E5798-D5798</x:f>
        <x:v>34535.589224457275</x:v>
      </x:c>
      <x:c r="L5798" s="77" t="str">
        <x:v>weighted_hybrid</x:v>
      </x:c>
      <x:c r="M5798" s="77" t="str">
        <x:v>是</x:v>
      </x:c>
      <x:c r="N5798" s="77" t="str">
        <x:v>是</x:v>
      </x:c>
    </x:row>
    <x:row r="5799">
      <x:c r="A5799" s="77" t="str">
        <x:v>6674</x:v>
      </x:c>
      <x:c r="B5799" s="77" t="str">
        <x:v>鋐寶科技</x:v>
      </x:c>
      <x:c r="C5799" s="125" t="n">
        <x:v>45962</x:v>
      </x:c>
      <x:c r="D5799" s="120" t="n">
        <x:v>32880</x:v>
      </x:c>
      <x:c r="E5799" s="120" t="n">
        <x:v>41124.172166142744</x:v>
      </x:c>
      <x:c r="F5799" s="120" t="n">
        <x:v>55930.14821964087</x:v>
      </x:c>
      <x:c r="G5799" s="120" t="n">
        <x:v>39479.06371575407</x:v>
      </x:c>
      <x:c r="H5799" s="119" t="n">
        <x:v>0.25073516320385475</x:v>
      </x:c>
      <x:c r="I5799" s="119" t="n">
        <x:f>IFERROR(ABS(F5799-D5799)/ABS(D5799),"")</x:f>
        <x:v>0.7010385711569608</x:v>
      </x:c>
      <x:c r="J5799" s="119" t="n">
        <x:f>IFERROR(ABS(G5799-D5799)/ABS(D5799),"")</x:f>
        <x:v>0.20070145120906538</x:v>
      </x:c>
      <x:c r="K5799" s="120" t="n">
        <x:f>E5799-D5799</x:f>
        <x:v>8244.172166142744</x:v>
      </x:c>
      <x:c r="L5799" s="77" t="str">
        <x:v>weighted_hybrid</x:v>
      </x:c>
      <x:c r="M5799" s="77" t="str">
        <x:v>是</x:v>
      </x:c>
      <x:c r="N5799" s="77" t="str">
        <x:v>是</x:v>
      </x:c>
    </x:row>
    <x:row r="5800">
      <x:c r="A5800" s="77" t="str">
        <x:v>6674</x:v>
      </x:c>
      <x:c r="B5800" s="77" t="str">
        <x:v>鋐寶科技</x:v>
      </x:c>
      <x:c r="C5800" s="125" t="n">
        <x:v>45992</x:v>
      </x:c>
      <x:c r="D5800" s="120" t="n">
        <x:v>42608</x:v>
      </x:c>
      <x:c r="E5800" s="120" t="n">
        <x:v>33777.000638061334</x:v>
      </x:c>
      <x:c r="F5800" s="120" t="n">
        <x:v>24570.91105644918</x:v>
      </x:c>
      <x:c r="G5800" s="120" t="n">
        <x:v>34799.899480462685</x:v>
      </x:c>
      <x:c r="H5800" s="119" t="n">
        <x:v>0.20726153215214668</x:v>
      </x:c>
      <x:c r="I5800" s="119" t="n">
        <x:f>IFERROR(ABS(F5800-D5800)/ABS(D5800),"")</x:f>
        <x:v>0.4233263458400024</x:v>
      </x:c>
      <x:c r="J5800" s="119" t="n">
        <x:f>IFERROR(ABS(G5800-D5800)/ABS(D5800),"")</x:f>
        <x:v>0.1832543306312738</x:v>
      </x:c>
      <x:c r="K5800" s="120" t="n">
        <x:f>E5800-D5800</x:f>
        <x:v>-8830.999361938666</x:v>
      </x:c>
      <x:c r="L5800" s="77" t="str">
        <x:v>weighted_hybrid</x:v>
      </x:c>
      <x:c r="M5800" s="77" t="str">
        <x:v>是</x:v>
      </x:c>
      <x:c r="N5800" s="77" t="str">
        <x:v>是</x:v>
      </x:c>
    </x:row>
    <x:row r="5801">
      <x:c r="A5801" s="77" t="str">
        <x:v>6680</x:v>
      </x:c>
      <x:c r="B5801" s="77" t="str">
        <x:v>鑫創電子</x:v>
      </x:c>
      <x:c r="C5801" s="125" t="n">
        <x:v>45658</x:v>
      </x:c>
      <x:c r="D5801" s="120" t="n">
        <x:v>47290</x:v>
      </x:c>
      <x:c r="E5801" s="120" t="n">
        <x:v>48477.99917368794</x:v>
      </x:c>
      <x:c r="F5801" s="120" t="n">
        <x:v>35006.42693706476</x:v>
      </x:c>
      <x:c r="G5801" s="120" t="n">
        <x:v>49974.84053331274</x:v>
      </x:c>
      <x:c r="H5801" s="119" t="n">
        <x:v>0.025121572714906712</x:v>
      </x:c>
      <x:c r="I5801" s="119" t="n">
        <x:f>IFERROR(ABS(F5801-D5801)/ABS(D5801),"")</x:f>
        <x:v>0.2597499061732975</x:v>
      </x:c>
      <x:c r="J5801" s="119" t="n">
        <x:f>IFERROR(ABS(G5801-D5801)/ABS(D5801),"")</x:f>
        <x:v>0.056773959258040546</x:v>
      </x:c>
      <x:c r="K5801" s="120" t="n">
        <x:f>E5801-D5801</x:f>
        <x:v>1187.9991736879383</x:v>
      </x:c>
      <x:c r="L5801" s="77" t="str">
        <x:v>weighted_hybrid</x:v>
      </x:c>
      <x:c r="M5801" s="77" t="str">
        <x:v>是</x:v>
      </x:c>
      <x:c r="N5801" s="77" t="str">
        <x:v>是</x:v>
      </x:c>
    </x:row>
    <x:row r="5802">
      <x:c r="A5802" s="77" t="str">
        <x:v>6680</x:v>
      </x:c>
      <x:c r="B5802" s="77" t="str">
        <x:v>鑫創電子</x:v>
      </x:c>
      <x:c r="C5802" s="125" t="n">
        <x:v>45689</x:v>
      </x:c>
      <x:c r="D5802" s="120" t="n">
        <x:v>25966</x:v>
      </x:c>
      <x:c r="E5802" s="120" t="n">
        <x:v>53290.88966916182</x:v>
      </x:c>
      <x:c r="F5802" s="120" t="n">
        <x:v>53427.66897568561</x:v>
      </x:c>
      <x:c r="G5802" s="120" t="n">
        <x:v>53275.69196843696</x:v>
      </x:c>
      <x:c r="H5802" s="119" t="n">
        <x:v>1.0523334232905268</x:v>
      </x:c>
      <x:c r="I5802" s="119" t="n">
        <x:f>IFERROR(ABS(F5802-D5802)/ABS(D5802),"")</x:f>
        <x:v>1.0576010542896714</x:v>
      </x:c>
      <x:c r="J5802" s="119" t="n">
        <x:f>IFERROR(ABS(G5802-D5802)/ABS(D5802),"")</x:f>
        <x:v>1.0517481309572887</x:v>
      </x:c>
      <x:c r="K5802" s="120" t="n">
        <x:f>E5802-D5802</x:f>
        <x:v>27324.88966916182</x:v>
      </x:c>
      <x:c r="L5802" s="77" t="str">
        <x:v>weighted_hybrid</x:v>
      </x:c>
      <x:c r="M5802" s="77" t="str">
        <x:v>是</x:v>
      </x:c>
      <x:c r="N5802" s="77" t="str">
        <x:v>是</x:v>
      </x:c>
    </x:row>
    <x:row r="5803">
      <x:c r="A5803" s="77" t="str">
        <x:v>6680</x:v>
      </x:c>
      <x:c r="B5803" s="77" t="str">
        <x:v>鑫創電子</x:v>
      </x:c>
      <x:c r="C5803" s="125" t="n">
        <x:v>45717</x:v>
      </x:c>
      <x:c r="D5803" s="120" t="n">
        <x:v>45683</x:v>
      </x:c>
      <x:c r="E5803" s="120" t="n">
        <x:v>32374.29622119455</x:v>
      </x:c>
      <x:c r="F5803" s="120" t="n">
        <x:v>40796.37826388008</x:v>
      </x:c>
      <x:c r="G5803" s="120" t="n">
        <x:v>31438.509327562824</x:v>
      </x:c>
      <x:c r="H5803" s="119" t="n">
        <x:v>0.29132727226332444</x:v>
      </x:c>
      <x:c r="I5803" s="119" t="n">
        <x:f>IFERROR(ABS(F5803-D5803)/ABS(D5803),"")</x:f>
        <x:v>0.10696805674145575</x:v>
      </x:c>
      <x:c r="J5803" s="119" t="n">
        <x:f>IFERROR(ABS(G5803-D5803)/ABS(D5803),"")</x:f>
        <x:v>0.3118116295435321</x:v>
      </x:c>
      <x:c r="K5803" s="120" t="n">
        <x:f>E5803-D5803</x:f>
        <x:v>-13308.703778805451</x:v>
      </x:c>
      <x:c r="L5803" s="77" t="str">
        <x:v>weighted_hybrid</x:v>
      </x:c>
      <x:c r="M5803" s="77" t="str">
        <x:v>是</x:v>
      </x:c>
      <x:c r="N5803" s="77" t="str">
        <x:v>是</x:v>
      </x:c>
    </x:row>
    <x:row r="5804">
      <x:c r="A5804" s="77" t="str">
        <x:v>6680</x:v>
      </x:c>
      <x:c r="B5804" s="77" t="str">
        <x:v>鑫創電子</x:v>
      </x:c>
      <x:c r="C5804" s="125" t="n">
        <x:v>45748</x:v>
      </x:c>
      <x:c r="D5804" s="120" t="n">
        <x:v>34040</x:v>
      </x:c>
      <x:c r="E5804" s="120" t="n">
        <x:v>51810.97040895438</x:v>
      </x:c>
      <x:c r="F5804" s="120" t="n">
        <x:v>49501.93452346273</x:v>
      </x:c>
      <x:c r="G5804" s="120" t="n">
        <x:v>52067.52995178678</x:v>
      </x:c>
      <x:c r="H5804" s="119" t="n">
        <x:v>0.5220614103688126</x:v>
      </x:c>
      <x:c r="I5804" s="119" t="n">
        <x:f>IFERROR(ABS(F5804-D5804)/ABS(D5804),"")</x:f>
        <x:v>0.4542283937562495</x:v>
      </x:c>
      <x:c r="J5804" s="119" t="n">
        <x:f>IFERROR(ABS(G5804-D5804)/ABS(D5804),"")</x:f>
        <x:v>0.5295984122146529</x:v>
      </x:c>
      <x:c r="K5804" s="120" t="n">
        <x:f>E5804-D5804</x:f>
        <x:v>17770.97040895438</x:v>
      </x:c>
      <x:c r="L5804" s="77" t="str">
        <x:v>weighted_hybrid</x:v>
      </x:c>
      <x:c r="M5804" s="77" t="str">
        <x:v>是</x:v>
      </x:c>
      <x:c r="N5804" s="77" t="str">
        <x:v>是</x:v>
      </x:c>
    </x:row>
    <x:row r="5805">
      <x:c r="A5805" s="77" t="str">
        <x:v>6680</x:v>
      </x:c>
      <x:c r="B5805" s="77" t="str">
        <x:v>鑫創電子</x:v>
      </x:c>
      <x:c r="C5805" s="125" t="n">
        <x:v>45778</x:v>
      </x:c>
      <x:c r="D5805" s="120" t="n">
        <x:v>37338</x:v>
      </x:c>
      <x:c r="E5805" s="120" t="n">
        <x:v>45234.38561508561</x:v>
      </x:c>
      <x:c r="F5805" s="120" t="n">
        <x:v>66536.79560473647</x:v>
      </x:c>
      <x:c r="G5805" s="120" t="n">
        <x:v>42867.451171791065</x:v>
      </x:c>
      <x:c r="H5805" s="119" t="n">
        <x:v>0.21148389348882127</x:v>
      </x:c>
      <x:c r="I5805" s="119" t="n">
        <x:f>IFERROR(ABS(F5805-D5805)/ABS(D5805),"")</x:f>
        <x:v>0.7820128449498225</x:v>
      </x:c>
      <x:c r="J5805" s="119" t="n">
        <x:f>IFERROR(ABS(G5805-D5805)/ABS(D5805),"")</x:f>
        <x:v>0.14809178777093215</x:v>
      </x:c>
      <x:c r="K5805" s="120" t="n">
        <x:f>E5805-D5805</x:f>
        <x:v>7896.385615085608</x:v>
      </x:c>
      <x:c r="L5805" s="77" t="str">
        <x:v>weighted_hybrid</x:v>
      </x:c>
      <x:c r="M5805" s="77" t="str">
        <x:v>是</x:v>
      </x:c>
      <x:c r="N5805" s="77" t="str">
        <x:v>是</x:v>
      </x:c>
    </x:row>
    <x:row r="5806">
      <x:c r="A5806" s="77" t="str">
        <x:v>6680</x:v>
      </x:c>
      <x:c r="B5806" s="77" t="str">
        <x:v>鑫創電子</x:v>
      </x:c>
      <x:c r="C5806" s="125" t="n">
        <x:v>45809</x:v>
      </x:c>
      <x:c r="D5806" s="120" t="n">
        <x:v>51644</x:v>
      </x:c>
      <x:c r="E5806" s="120" t="n">
        <x:v>46428.66565550477</x:v>
      </x:c>
      <x:c r="F5806" s="120" t="n">
        <x:v>54510.62022968911</x:v>
      </x:c>
      <x:c r="G5806" s="120" t="n">
        <x:v>45530.67070281762</x:v>
      </x:c>
      <x:c r="H5806" s="119" t="n">
        <x:v>0.10098625870372616</x:v>
      </x:c>
      <x:c r="I5806" s="119" t="n">
        <x:f>IFERROR(ABS(F5806-D5806)/ABS(D5806),"")</x:f>
        <x:v>0.055507323787644516</x:v>
      </x:c>
      <x:c r="J5806" s="119" t="n">
        <x:f>IFERROR(ABS(G5806-D5806)/ABS(D5806),"")</x:f>
        <x:v>0.11837443453610066</x:v>
      </x:c>
      <x:c r="K5806" s="120" t="n">
        <x:f>E5806-D5806</x:f>
        <x:v>-5215.334344495233</x:v>
      </x:c>
      <x:c r="L5806" s="77" t="str">
        <x:v>weighted_hybrid</x:v>
      </x:c>
      <x:c r="M5806" s="77" t="str">
        <x:v>是</x:v>
      </x:c>
      <x:c r="N5806" s="77" t="str">
        <x:v>是</x:v>
      </x:c>
    </x:row>
    <x:row r="5807">
      <x:c r="A5807" s="77" t="str">
        <x:v>6680</x:v>
      </x:c>
      <x:c r="B5807" s="77" t="str">
        <x:v>鑫創電子</x:v>
      </x:c>
      <x:c r="C5807" s="125" t="n">
        <x:v>45839</x:v>
      </x:c>
      <x:c r="D5807" s="120" t="n">
        <x:v>34494</x:v>
      </x:c>
      <x:c r="E5807" s="120" t="n">
        <x:v>41510.47869942611</x:v>
      </x:c>
      <x:c r="F5807" s="120" t="n">
        <x:v>50276.304460806576</x:v>
      </x:c>
      <x:c r="G5807" s="120" t="n">
        <x:v>40536.49805927272</x:v>
      </x:c>
      <x:c r="H5807" s="119" t="n">
        <x:v>0.2034115701115008</x:v>
      </x:c>
      <x:c r="I5807" s="119" t="n">
        <x:f>IFERROR(ABS(F5807-D5807)/ABS(D5807),"")</x:f>
        <x:v>0.45753767208229185</x:v>
      </x:c>
      <x:c r="J5807" s="119" t="n">
        <x:f>IFERROR(ABS(G5807-D5807)/ABS(D5807),"")</x:f>
        <x:v>0.17517533655919065</x:v>
      </x:c>
      <x:c r="K5807" s="120" t="n">
        <x:f>E5807-D5807</x:f>
        <x:v>7016.4786994261085</x:v>
      </x:c>
      <x:c r="L5807" s="77" t="str">
        <x:v>weighted_hybrid</x:v>
      </x:c>
      <x:c r="M5807" s="77" t="str">
        <x:v>是</x:v>
      </x:c>
      <x:c r="N5807" s="77" t="str">
        <x:v>是</x:v>
      </x:c>
    </x:row>
    <x:row r="5808">
      <x:c r="A5808" s="77" t="str">
        <x:v>6680</x:v>
      </x:c>
      <x:c r="B5808" s="77" t="str">
        <x:v>鑫創電子</x:v>
      </x:c>
      <x:c r="C5808" s="125" t="n">
        <x:v>45870</x:v>
      </x:c>
      <x:c r="D5808" s="120" t="n">
        <x:v>41667</x:v>
      </x:c>
      <x:c r="E5808" s="120" t="n">
        <x:v>45050.181795203345</x:v>
      </x:c>
      <x:c r="F5808" s="120" t="n">
        <x:v>55876.85609854165</x:v>
      </x:c>
      <x:c r="G5808" s="120" t="n">
        <x:v>43847.21798372131</x:v>
      </x:c>
      <x:c r="H5808" s="119" t="n">
        <x:v>0.08119571351917214</x:v>
      </x:c>
      <x:c r="I5808" s="119" t="n">
        <x:f>IFERROR(ABS(F5808-D5808)/ABS(D5808),"")</x:f>
        <x:v>0.3410338180944548</x:v>
      </x:c>
      <x:c r="J5808" s="119" t="n">
        <x:f>IFERROR(ABS(G5808-D5808)/ABS(D5808),"")</x:f>
        <x:v>0.052324813010807394</x:v>
      </x:c>
      <x:c r="K5808" s="120" t="n">
        <x:f>E5808-D5808</x:f>
        <x:v>3383.1817952033452</x:v>
      </x:c>
      <x:c r="L5808" s="77" t="str">
        <x:v>weighted_hybrid</x:v>
      </x:c>
      <x:c r="M5808" s="77" t="str">
        <x:v>是</x:v>
      </x:c>
      <x:c r="N5808" s="77" t="str">
        <x:v>是</x:v>
      </x:c>
    </x:row>
    <x:row r="5809">
      <x:c r="A5809" s="77" t="str">
        <x:v>6680</x:v>
      </x:c>
      <x:c r="B5809" s="77" t="str">
        <x:v>鑫創電子</x:v>
      </x:c>
      <x:c r="C5809" s="125" t="n">
        <x:v>45901</x:v>
      </x:c>
      <x:c r="D5809" s="120" t="n">
        <x:v>65117</x:v>
      </x:c>
      <x:c r="E5809" s="120" t="n">
        <x:v>50210.38091514566</x:v>
      </x:c>
      <x:c r="F5809" s="120" t="n">
        <x:v>59436.08017142833</x:v>
      </x:c>
      <x:c r="G5809" s="120" t="n">
        <x:v>49185.30322000314</x:v>
      </x:c>
      <x:c r="H5809" s="119" t="n">
        <x:v>0.22892054432566517</x:v>
      </x:c>
      <x:c r="I5809" s="119" t="n">
        <x:f>IFERROR(ABS(F5809-D5809)/ABS(D5809),"")</x:f>
        <x:v>0.08724173147675215</x:v>
      </x:c>
      <x:c r="J5809" s="119" t="n">
        <x:f>IFERROR(ABS(G5809-D5809)/ABS(D5809),"")</x:f>
        <x:v>0.24466263464221114</x:v>
      </x:c>
      <x:c r="K5809" s="120" t="n">
        <x:f>E5809-D5809</x:f>
        <x:v>-14906.619084854341</x:v>
      </x:c>
      <x:c r="L5809" s="77" t="str">
        <x:v>weighted_hybrid</x:v>
      </x:c>
      <x:c r="M5809" s="77" t="str">
        <x:v>是</x:v>
      </x:c>
      <x:c r="N5809" s="77" t="str">
        <x:v>是</x:v>
      </x:c>
    </x:row>
    <x:row r="5810">
      <x:c r="A5810" s="77" t="str">
        <x:v>6680</x:v>
      </x:c>
      <x:c r="B5810" s="77" t="str">
        <x:v>鑫創電子</x:v>
      </x:c>
      <x:c r="C5810" s="125" t="n">
        <x:v>45931</x:v>
      </x:c>
      <x:c r="D5810" s="120" t="n">
        <x:v>58617</x:v>
      </x:c>
      <x:c r="E5810" s="120" t="n">
        <x:v>47373.8349833631</x:v>
      </x:c>
      <x:c r="F5810" s="120" t="n">
        <x:v>43087.44271197532</x:v>
      </x:c>
      <x:c r="G5810" s="120" t="n">
        <x:v>47850.10079129507</x:v>
      </x:c>
      <x:c r="H5810" s="119" t="n">
        <x:v>0.19180724050423767</x:v>
      </x:c>
      <x:c r="I5810" s="119" t="n">
        <x:f>IFERROR(ABS(F5810-D5810)/ABS(D5810),"")</x:f>
        <x:v>0.2649326524391333</x:v>
      </x:c>
      <x:c r="J5810" s="119" t="n">
        <x:f>IFERROR(ABS(G5810-D5810)/ABS(D5810),"")</x:f>
        <x:v>0.18368219473369374</x:v>
      </x:c>
      <x:c r="K5810" s="120" t="n">
        <x:f>E5810-D5810</x:f>
        <x:v>-11243.1650166369</x:v>
      </x:c>
      <x:c r="L5810" s="77" t="str">
        <x:v>weighted_hybrid</x:v>
      </x:c>
      <x:c r="M5810" s="77" t="str">
        <x:v>是</x:v>
      </x:c>
      <x:c r="N5810" s="77" t="str">
        <x:v>是</x:v>
      </x:c>
    </x:row>
    <x:row r="5811">
      <x:c r="A5811" s="77" t="str">
        <x:v>6680</x:v>
      </x:c>
      <x:c r="B5811" s="77" t="str">
        <x:v>鑫創電子</x:v>
      </x:c>
      <x:c r="C5811" s="125" t="n">
        <x:v>45962</x:v>
      </x:c>
      <x:c r="D5811" s="120" t="n">
        <x:v>46955</x:v>
      </x:c>
      <x:c r="E5811" s="120" t="n">
        <x:v>60346.39062991201</x:v>
      </x:c>
      <x:c r="F5811" s="120" t="n">
        <x:v>58907.816686537306</x:v>
      </x:c>
      <x:c r="G5811" s="120" t="n">
        <x:v>60506.232179175866</x:v>
      </x:c>
      <x:c r="H5811" s="119" t="n">
        <x:v>0.2851962651456078</x:v>
      </x:c>
      <x:c r="I5811" s="119" t="n">
        <x:f>IFERROR(ABS(F5811-D5811)/ABS(D5811),"")</x:f>
        <x:v>0.2545589753282357</x:v>
      </x:c>
      <x:c r="J5811" s="119" t="n">
        <x:f>IFERROR(ABS(G5811-D5811)/ABS(D5811),"")</x:f>
        <x:v>0.28860040845864904</x:v>
      </x:c>
      <x:c r="K5811" s="120" t="n">
        <x:f>E5811-D5811</x:f>
        <x:v>13391.390629912014</x:v>
      </x:c>
      <x:c r="L5811" s="77" t="str">
        <x:v>weighted_hybrid</x:v>
      </x:c>
      <x:c r="M5811" s="77" t="str">
        <x:v>是</x:v>
      </x:c>
      <x:c r="N5811" s="77" t="str">
        <x:v>是</x:v>
      </x:c>
    </x:row>
    <x:row r="5812">
      <x:c r="A5812" s="77" t="str">
        <x:v>6680</x:v>
      </x:c>
      <x:c r="B5812" s="77" t="str">
        <x:v>鑫創電子</x:v>
      </x:c>
      <x:c r="C5812" s="125" t="n">
        <x:v>45992</x:v>
      </x:c>
      <x:c r="D5812" s="120" t="n">
        <x:v>75059</x:v>
      </x:c>
      <x:c r="E5812" s="120" t="n">
        <x:v>49937.16709779013</x:v>
      </x:c>
      <x:c r="F5812" s="120" t="n">
        <x:v>52177.039340824405</x:v>
      </x:c>
      <x:c r="G5812" s="120" t="n">
        <x:v>49688.29240411965</x:v>
      </x:c>
      <x:c r="H5812" s="119" t="n">
        <x:v>0.33469447903928734</x:v>
      </x:c>
      <x:c r="I5812" s="119" t="n">
        <x:f>IFERROR(ABS(F5812-D5812)/ABS(D5812),"")</x:f>
        <x:v>0.30485299110267383</x:v>
      </x:c>
      <x:c r="J5812" s="119" t="n">
        <x:f>IFERROR(ABS(G5812-D5812)/ABS(D5812),"")</x:f>
        <x:v>0.33801019992113335</x:v>
      </x:c>
      <x:c r="K5812" s="120" t="n">
        <x:f>E5812-D5812</x:f>
        <x:v>-25121.83290220987</x:v>
      </x:c>
      <x:c r="L5812" s="77" t="str">
        <x:v>weighted_hybrid</x:v>
      </x:c>
      <x:c r="M5812" s="77" t="str">
        <x:v>是</x:v>
      </x:c>
      <x:c r="N5812" s="77" t="str">
        <x:v>是</x:v>
      </x:c>
    </x:row>
    <x:row r="5813">
      <x:c r="A5813" s="77" t="str">
        <x:v>6695</x:v>
      </x:c>
      <x:c r="B5813" s="77" t="str">
        <x:v>芯鼎</x:v>
      </x:c>
      <x:c r="C5813" s="125" t="n">
        <x:v>45658</x:v>
      </x:c>
      <x:c r="D5813" s="120" t="n">
        <x:v>70016</x:v>
      </x:c>
      <x:c r="E5813" s="120" t="n">
        <x:v>103568.91213211599</x:v>
      </x:c>
      <x:c r="F5813" s="120" t="n">
        <x:v>119815.72882041876</x:v>
      </x:c>
      <x:c r="G5813" s="120" t="n">
        <x:v>101763.71027786013</x:v>
      </x:c>
      <x:c r="H5813" s="119" t="n">
        <x:v>0.47921778068035864</x:v>
      </x:c>
      <x:c r="I5813" s="119" t="n">
        <x:f>IFERROR(ABS(F5813-D5813)/ABS(D5813),"")</x:f>
        <x:v>0.7112621232349572</x:v>
      </x:c>
      <x:c r="J5813" s="119" t="n">
        <x:f>IFERROR(ABS(G5813-D5813)/ABS(D5813),"")</x:f>
        <x:v>0.4534350759520699</x:v>
      </x:c>
      <x:c r="K5813" s="120" t="n">
        <x:f>E5813-D5813</x:f>
        <x:v>33552.91213211599</x:v>
      </x:c>
      <x:c r="L5813" s="77" t="str">
        <x:v>weighted_hybrid</x:v>
      </x:c>
      <x:c r="M5813" s="77" t="str">
        <x:v>是</x:v>
      </x:c>
      <x:c r="N5813" s="77" t="str">
        <x:v>是</x:v>
      </x:c>
    </x:row>
    <x:row r="5814">
      <x:c r="A5814" s="77" t="str">
        <x:v>6695</x:v>
      </x:c>
      <x:c r="B5814" s="77" t="str">
        <x:v>芯鼎</x:v>
      </x:c>
      <x:c r="C5814" s="125" t="n">
        <x:v>45689</x:v>
      </x:c>
      <x:c r="D5814" s="120" t="n">
        <x:v>80340</x:v>
      </x:c>
      <x:c r="E5814" s="120" t="n">
        <x:v>65551.85931486811</x:v>
      </x:c>
      <x:c r="F5814" s="120" t="n">
        <x:v>51800.64471497666</x:v>
      </x:c>
      <x:c r="G5814" s="120" t="n">
        <x:v>67079.77204818938</x:v>
      </x:c>
      <x:c r="H5814" s="119" t="n">
        <x:v>0.18406946334493265</x:v>
      </x:c>
      <x:c r="I5814" s="119" t="n">
        <x:f>IFERROR(ABS(F5814-D5814)/ABS(D5814),"")</x:f>
        <x:v>0.35523220419496315</x:v>
      </x:c>
      <x:c r="J5814" s="119" t="n">
        <x:f>IFERROR(ABS(G5814-D5814)/ABS(D5814),"")</x:f>
        <x:v>0.16505138102826267</x:v>
      </x:c>
      <x:c r="K5814" s="120" t="n">
        <x:f>E5814-D5814</x:f>
        <x:v>-14788.14068513189</x:v>
      </x:c>
      <x:c r="L5814" s="77" t="str">
        <x:v>weighted_hybrid</x:v>
      </x:c>
      <x:c r="M5814" s="77" t="str">
        <x:v>是</x:v>
      </x:c>
      <x:c r="N5814" s="77" t="str">
        <x:v>是</x:v>
      </x:c>
    </x:row>
    <x:row r="5815">
      <x:c r="A5815" s="77" t="str">
        <x:v>6695</x:v>
      </x:c>
      <x:c r="B5815" s="77" t="str">
        <x:v>芯鼎</x:v>
      </x:c>
      <x:c r="C5815" s="125" t="n">
        <x:v>45717</x:v>
      </x:c>
      <x:c r="D5815" s="120" t="n">
        <x:v>91615</x:v>
      </x:c>
      <x:c r="E5815" s="120" t="n">
        <x:v>88048.2872400483</x:v>
      </x:c>
      <x:c r="F5815" s="120" t="n">
        <x:v>90409.8322681196</x:v>
      </x:c>
      <x:c r="G5815" s="120" t="n">
        <x:v>87785.89334804038</x:v>
      </x:c>
      <x:c r="H5815" s="119" t="n">
        <x:v>0.03893153697485889</x:v>
      </x:c>
      <x:c r="I5815" s="119" t="n">
        <x:f>IFERROR(ABS(F5815-D5815)/ABS(D5815),"")</x:f>
        <x:v>0.013154698814390652</x:v>
      </x:c>
      <x:c r="J5815" s="119" t="n">
        <x:f>IFERROR(ABS(G5815-D5815)/ABS(D5815),"")</x:f>
        <x:v>0.04179563010379982</x:v>
      </x:c>
      <x:c r="K5815" s="120" t="n">
        <x:f>E5815-D5815</x:f>
        <x:v>-3566.712759951697</x:v>
      </x:c>
      <x:c r="L5815" s="77" t="str">
        <x:v>weighted_hybrid</x:v>
      </x:c>
      <x:c r="M5815" s="77" t="str">
        <x:v>是</x:v>
      </x:c>
      <x:c r="N5815" s="77" t="str">
        <x:v>是</x:v>
      </x:c>
    </x:row>
    <x:row r="5816">
      <x:c r="A5816" s="77" t="str">
        <x:v>6695</x:v>
      </x:c>
      <x:c r="B5816" s="77" t="str">
        <x:v>芯鼎</x:v>
      </x:c>
      <x:c r="C5816" s="125" t="n">
        <x:v>45748</x:v>
      </x:c>
      <x:c r="D5816" s="120" t="n">
        <x:v>101687</x:v>
      </x:c>
      <x:c r="E5816" s="120" t="n">
        <x:v>91497.55263217946</x:v>
      </x:c>
      <x:c r="F5816" s="120" t="n">
        <x:v>91253.61618989897</x:v>
      </x:c>
      <x:c r="G5816" s="120" t="n">
        <x:v>91524.65668132172</x:v>
      </x:c>
      <x:c r="H5816" s="119" t="n">
        <x:v>0.10020403166403316</x:v>
      </x:c>
      <x:c r="I5816" s="119" t="n">
        <x:f>IFERROR(ABS(F5816-D5816)/ABS(D5816),"")</x:f>
        <x:v>0.10260292672712376</x:v>
      </x:c>
      <x:c r="J5816" s="119" t="n">
        <x:f>IFERROR(ABS(G5816-D5816)/ABS(D5816),"")</x:f>
        <x:v>0.09993748776813435</x:v>
      </x:c>
      <x:c r="K5816" s="120" t="n">
        <x:f>E5816-D5816</x:f>
        <x:v>-10189.44736782054</x:v>
      </x:c>
      <x:c r="L5816" s="77" t="str">
        <x:v>weighted_hybrid</x:v>
      </x:c>
      <x:c r="M5816" s="77" t="str">
        <x:v>是</x:v>
      </x:c>
      <x:c r="N5816" s="77" t="str">
        <x:v>是</x:v>
      </x:c>
    </x:row>
    <x:row r="5817">
      <x:c r="A5817" s="77" t="str">
        <x:v>6695</x:v>
      </x:c>
      <x:c r="B5817" s="77" t="str">
        <x:v>芯鼎</x:v>
      </x:c>
      <x:c r="C5817" s="125" t="n">
        <x:v>45778</x:v>
      </x:c>
      <x:c r="D5817" s="120" t="n">
        <x:v>103019</x:v>
      </x:c>
      <x:c r="E5817" s="120" t="n">
        <x:v>98725.69754706004</x:v>
      </x:c>
      <x:c r="F5817" s="120" t="n">
        <x:v>99861.0557106277</x:v>
      </x:c>
      <x:c r="G5817" s="120" t="n">
        <x:v>98599.54663999697</x:v>
      </x:c>
      <x:c r="H5817" s="119" t="n">
        <x:v>0.0416748604911711</x:v>
      </x:c>
      <x:c r="I5817" s="119" t="n">
        <x:f>IFERROR(ABS(F5817-D5817)/ABS(D5817),"")</x:f>
        <x:v>0.030653998673762145</x:v>
      </x:c>
      <x:c r="J5817" s="119" t="n">
        <x:f>IFERROR(ABS(G5817-D5817)/ABS(D5817),"")</x:f>
        <x:v>0.04289940069310541</x:v>
      </x:c>
      <x:c r="K5817" s="120" t="n">
        <x:f>E5817-D5817</x:f>
        <x:v>-4293.302452939955</x:v>
      </x:c>
      <x:c r="L5817" s="77" t="str">
        <x:v>weighted_hybrid</x:v>
      </x:c>
      <x:c r="M5817" s="77" t="str">
        <x:v>是</x:v>
      </x:c>
      <x:c r="N5817" s="77" t="str">
        <x:v>是</x:v>
      </x:c>
    </x:row>
    <x:row r="5818">
      <x:c r="A5818" s="77" t="str">
        <x:v>6695</x:v>
      </x:c>
      <x:c r="B5818" s="77" t="str">
        <x:v>芯鼎</x:v>
      </x:c>
      <x:c r="C5818" s="125" t="n">
        <x:v>45809</x:v>
      </x:c>
      <x:c r="D5818" s="120" t="n">
        <x:v>123323</x:v>
      </x:c>
      <x:c r="E5818" s="120" t="n">
        <x:v>102662.60678512667</x:v>
      </x:c>
      <x:c r="F5818" s="120" t="n">
        <x:v>103181.21594090448</x:v>
      </x:c>
      <x:c r="G5818" s="120" t="n">
        <x:v>102604.9835455958</x:v>
      </x:c>
      <x:c r="H5818" s="119" t="n">
        <x:v>0.1675307381013544</x:v>
      </x:c>
      <x:c r="I5818" s="119" t="n">
        <x:f>IFERROR(ABS(F5818-D5818)/ABS(D5818),"")</x:f>
        <x:v>0.16332544666522478</x:v>
      </x:c>
      <x:c r="J5818" s="119" t="n">
        <x:f>IFERROR(ABS(G5818-D5818)/ABS(D5818),"")</x:f>
        <x:v>0.16799799270536886</x:v>
      </x:c>
      <x:c r="K5818" s="120" t="n">
        <x:f>E5818-D5818</x:f>
        <x:v>-20660.39321487333</x:v>
      </x:c>
      <x:c r="L5818" s="77" t="str">
        <x:v>weighted_hybrid</x:v>
      </x:c>
      <x:c r="M5818" s="77" t="str">
        <x:v>是</x:v>
      </x:c>
      <x:c r="N5818" s="77" t="str">
        <x:v>是</x:v>
      </x:c>
    </x:row>
    <x:row r="5819">
      <x:c r="A5819" s="77" t="str">
        <x:v>6695</x:v>
      </x:c>
      <x:c r="B5819" s="77" t="str">
        <x:v>芯鼎</x:v>
      </x:c>
      <x:c r="C5819" s="125" t="n">
        <x:v>45839</x:v>
      </x:c>
      <x:c r="D5819" s="120" t="n">
        <x:v>91684</x:v>
      </x:c>
      <x:c r="E5819" s="120" t="n">
        <x:v>128770.3523458931</x:v>
      </x:c>
      <x:c r="F5819" s="120" t="n">
        <x:v>150130.29208930192</x:v>
      </x:c>
      <x:c r="G5819" s="120" t="n">
        <x:v>126397.02570773657</x:v>
      </x:c>
      <x:c r="H5819" s="119" t="n">
        <x:v>0.40450190159562305</x:v>
      </x:c>
      <x:c r="I5819" s="119" t="n">
        <x:f>IFERROR(ABS(F5819-D5819)/ABS(D5819),"")</x:f>
        <x:v>0.63747537290369</x:v>
      </x:c>
      <x:c r="J5819" s="119" t="n">
        <x:f>IFERROR(ABS(G5819-D5819)/ABS(D5819),"")</x:f>
        <x:v>0.37861596033917116</x:v>
      </x:c>
      <x:c r="K5819" s="120" t="n">
        <x:f>E5819-D5819</x:f>
        <x:v>37086.3523458931</x:v>
      </x:c>
      <x:c r="L5819" s="77" t="str">
        <x:v>weighted_hybrid</x:v>
      </x:c>
      <x:c r="M5819" s="77" t="str">
        <x:v>是</x:v>
      </x:c>
      <x:c r="N5819" s="77" t="str">
        <x:v>是</x:v>
      </x:c>
    </x:row>
    <x:row r="5820">
      <x:c r="A5820" s="77" t="str">
        <x:v>6695</x:v>
      </x:c>
      <x:c r="B5820" s="77" t="str">
        <x:v>芯鼎</x:v>
      </x:c>
      <x:c r="C5820" s="125" t="n">
        <x:v>45870</x:v>
      </x:c>
      <x:c r="D5820" s="120" t="n">
        <x:v>90841</x:v>
      </x:c>
      <x:c r="E5820" s="120" t="n">
        <x:v>109201.87924284257</x:v>
      </x:c>
      <x:c r="F5820" s="120" t="n">
        <x:v>103171.68587166048</x:v>
      </x:c>
      <x:c r="G5820" s="120" t="n">
        <x:v>109871.90072852946</x:v>
      </x:c>
      <x:c r="H5820" s="119" t="n">
        <x:v>0.20212106034546695</x:v>
      </x:c>
      <x:c r="I5820" s="119" t="n">
        <x:f>IFERROR(ABS(F5820-D5820)/ABS(D5820),"")</x:f>
        <x:v>0.13573921325899624</x:v>
      </x:c>
      <x:c r="J5820" s="119" t="n">
        <x:f>IFERROR(ABS(G5820-D5820)/ABS(D5820),"")</x:f>
        <x:v>0.20949682113285262</x:v>
      </x:c>
      <x:c r="K5820" s="120" t="n">
        <x:f>E5820-D5820</x:f>
        <x:v>18360.879242842566</x:v>
      </x:c>
      <x:c r="L5820" s="77" t="str">
        <x:v>weighted_hybrid</x:v>
      </x:c>
      <x:c r="M5820" s="77" t="str">
        <x:v>是</x:v>
      </x:c>
      <x:c r="N5820" s="77" t="str">
        <x:v>是</x:v>
      </x:c>
    </x:row>
    <x:row r="5821">
      <x:c r="A5821" s="77" t="str">
        <x:v>6695</x:v>
      </x:c>
      <x:c r="B5821" s="77" t="str">
        <x:v>芯鼎</x:v>
      </x:c>
      <x:c r="C5821" s="125" t="n">
        <x:v>45901</x:v>
      </x:c>
      <x:c r="D5821" s="120" t="n">
        <x:v>91115</x:v>
      </x:c>
      <x:c r="E5821" s="120" t="n">
        <x:v>92669.7357653917</x:v>
      </x:c>
      <x:c r="F5821" s="120" t="n">
        <x:v>93736.14727510652</x:v>
      </x:c>
      <x:c r="G5821" s="120" t="n">
        <x:v>92551.24559764561</x:v>
      </x:c>
      <x:c r="H5821" s="119" t="n">
        <x:v>0.017063444717024628</x:v>
      </x:c>
      <x:c r="I5821" s="119" t="n">
        <x:f>IFERROR(ABS(F5821-D5821)/ABS(D5821),"")</x:f>
        <x:v>0.028767461725363725</x:v>
      </x:c>
      <x:c r="J5821" s="119" t="n">
        <x:f>IFERROR(ABS(G5821-D5821)/ABS(D5821),"")</x:f>
        <x:v>0.01576299838276476</x:v>
      </x:c>
      <x:c r="K5821" s="120" t="n">
        <x:f>E5821-D5821</x:f>
        <x:v>1554.7357653916988</x:v>
      </x:c>
      <x:c r="L5821" s="77" t="str">
        <x:v>weighted_hybrid</x:v>
      </x:c>
      <x:c r="M5821" s="77" t="str">
        <x:v>是</x:v>
      </x:c>
      <x:c r="N5821" s="77" t="str">
        <x:v>是</x:v>
      </x:c>
    </x:row>
    <x:row r="5822">
      <x:c r="A5822" s="77" t="str">
        <x:v>6695</x:v>
      </x:c>
      <x:c r="B5822" s="77" t="str">
        <x:v>芯鼎</x:v>
      </x:c>
      <x:c r="C5822" s="125" t="n">
        <x:v>45931</x:v>
      </x:c>
      <x:c r="D5822" s="120" t="n">
        <x:v>80146</x:v>
      </x:c>
      <x:c r="E5822" s="120" t="n">
        <x:v>91460.32119976157</x:v>
      </x:c>
      <x:c r="F5822" s="120" t="n">
        <x:v>91441.08443779984</x:v>
      </x:c>
      <x:c r="G5822" s="120" t="n">
        <x:v>91462.45861775731</x:v>
      </x:c>
      <x:c r="H5822" s="119" t="n">
        <x:v>0.1411713772335684</x:v>
      </x:c>
      <x:c r="I5822" s="119" t="n">
        <x:f>IFERROR(ABS(F5822-D5822)/ABS(D5822),"")</x:f>
        <x:v>0.14093135574825746</x:v>
      </x:c>
      <x:c r="J5822" s="119" t="n">
        <x:f>IFERROR(ABS(G5822-D5822)/ABS(D5822),"")</x:f>
        <x:v>0.14119804628749166</x:v>
      </x:c>
      <x:c r="K5822" s="120" t="n">
        <x:f>E5822-D5822</x:f>
        <x:v>11314.321199761573</x:v>
      </x:c>
      <x:c r="L5822" s="77" t="str">
        <x:v>weighted_hybrid</x:v>
      </x:c>
      <x:c r="M5822" s="77" t="str">
        <x:v>是</x:v>
      </x:c>
      <x:c r="N5822" s="77" t="str">
        <x:v>是</x:v>
      </x:c>
    </x:row>
    <x:row r="5823">
      <x:c r="A5823" s="77" t="str">
        <x:v>6695</x:v>
      </x:c>
      <x:c r="B5823" s="77" t="str">
        <x:v>芯鼎</x:v>
      </x:c>
      <x:c r="C5823" s="125" t="n">
        <x:v>45962</x:v>
      </x:c>
      <x:c r="D5823" s="120" t="n">
        <x:v>108688</x:v>
      </x:c>
      <x:c r="E5823" s="120" t="n">
        <x:v>86482.443756391</x:v>
      </x:c>
      <x:c r="F5823" s="120" t="n">
        <x:v>84456.6014602164</x:v>
      </x:c>
      <x:c r="G5823" s="120" t="n">
        <x:v>86707.53734485483</x:v>
      </x:c>
      <x:c r="H5823" s="119" t="n">
        <x:v>0.20430550054844138</x:v>
      </x:c>
      <x:c r="I5823" s="119" t="n">
        <x:f>IFERROR(ABS(F5823-D5823)/ABS(D5823),"")</x:f>
        <x:v>0.22294456186316422</x:v>
      </x:c>
      <x:c r="J5823" s="119" t="n">
        <x:f>IFERROR(ABS(G5823-D5823)/ABS(D5823),"")</x:f>
        <x:v>0.20223449373569452</x:v>
      </x:c>
      <x:c r="K5823" s="120" t="n">
        <x:f>E5823-D5823</x:f>
        <x:v>-22205.556243608997</x:v>
      </x:c>
      <x:c r="L5823" s="77" t="str">
        <x:v>weighted_hybrid</x:v>
      </x:c>
      <x:c r="M5823" s="77" t="str">
        <x:v>是</x:v>
      </x:c>
      <x:c r="N5823" s="77" t="str">
        <x:v>是</x:v>
      </x:c>
    </x:row>
    <x:row r="5824">
      <x:c r="A5824" s="77" t="str">
        <x:v>6695</x:v>
      </x:c>
      <x:c r="B5824" s="77" t="str">
        <x:v>芯鼎</x:v>
      </x:c>
      <x:c r="C5824" s="125" t="n">
        <x:v>45992</x:v>
      </x:c>
      <x:c r="D5824" s="120" t="n">
        <x:v>93171</x:v>
      </x:c>
      <x:c r="E5824" s="120" t="n">
        <x:v>114193.8702344458</x:v>
      </x:c>
      <x:c r="F5824" s="120" t="n">
        <x:v>128856.47366332157</x:v>
      </x:c>
      <x:c r="G5824" s="120" t="n">
        <x:v>112564.69207568183</x:v>
      </x:c>
      <x:c r="H5824" s="119" t="n">
        <x:v>0.22563748628270383</x:v>
      </x:c>
      <x:c r="I5824" s="119" t="n">
        <x:f>IFERROR(ABS(F5824-D5824)/ABS(D5824),"")</x:f>
        <x:v>0.3830105254137185</x:v>
      </x:c>
      <x:c r="J5824" s="119" t="n">
        <x:f>IFERROR(ABS(G5824-D5824)/ABS(D5824),"")</x:f>
        <x:v>0.20815159304592448</x:v>
      </x:c>
      <x:c r="K5824" s="120" t="n">
        <x:f>E5824-D5824</x:f>
        <x:v>21022.8702344458</x:v>
      </x:c>
      <x:c r="L5824" s="77" t="str">
        <x:v>weighted_hybrid</x:v>
      </x:c>
      <x:c r="M5824" s="77" t="str">
        <x:v>是</x:v>
      </x:c>
      <x:c r="N5824" s="77" t="str">
        <x:v>是</x:v>
      </x:c>
    </x:row>
    <x:row r="5825">
      <x:c r="A5825" s="77" t="str">
        <x:v>6697</x:v>
      </x:c>
      <x:c r="B5825" s="77" t="str">
        <x:v>東捷資訊</x:v>
      </x:c>
      <x:c r="C5825" s="125" t="n">
        <x:v>45658</x:v>
      </x:c>
      <x:c r="D5825" s="120" t="n">
        <x:v>212814</x:v>
      </x:c>
      <x:c r="E5825" s="120" t="n">
        <x:v>185812.405319491</x:v>
      </x:c>
      <x:c r="F5825" s="120" t="n">
        <x:v>235539.35343158207</x:v>
      </x:c>
      <x:c r="G5825" s="120" t="n">
        <x:v>180287.18886259198</x:v>
      </x:c>
      <x:c r="H5825" s="119" t="n">
        <x:v>0.12687884575502084</x:v>
      </x:c>
      <x:c r="I5825" s="119" t="n">
        <x:f>IFERROR(ABS(F5825-D5825)/ABS(D5825),"")</x:f>
        <x:v>0.10678504906435701</x:v>
      </x:c>
      <x:c r="J5825" s="119" t="n">
        <x:f>IFERROR(ABS(G5825-D5825)/ABS(D5825),"")</x:f>
        <x:v>0.15284150073495173</x:v>
      </x:c>
      <x:c r="K5825" s="120" t="n">
        <x:f>E5825-D5825</x:f>
        <x:v>-27001.594680509006</x:v>
      </x:c>
      <x:c r="L5825" s="77" t="str">
        <x:v>weighted_hybrid</x:v>
      </x:c>
      <x:c r="M5825" s="77" t="str">
        <x:v>是</x:v>
      </x:c>
      <x:c r="N5825" s="77" t="str">
        <x:v>是</x:v>
      </x:c>
    </x:row>
    <x:row r="5826">
      <x:c r="A5826" s="77" t="str">
        <x:v>6697</x:v>
      </x:c>
      <x:c r="B5826" s="77" t="str">
        <x:v>東捷資訊</x:v>
      </x:c>
      <x:c r="C5826" s="125" t="n">
        <x:v>45689</x:v>
      </x:c>
      <x:c r="D5826" s="120" t="n">
        <x:v>62970</x:v>
      </x:c>
      <x:c r="E5826" s="120" t="n">
        <x:v>114789.58911960895</x:v>
      </x:c>
      <x:c r="F5826" s="120" t="n">
        <x:v>76015.36125974407</x:v>
      </x:c>
      <x:c r="G5826" s="120" t="n">
        <x:v>119097.83665959393</x:v>
      </x:c>
      <x:c r="H5826" s="119" t="n">
        <x:v>0.8229250296904709</x:v>
      </x:c>
      <x:c r="I5826" s="119" t="n">
        <x:f>IFERROR(ABS(F5826-D5826)/ABS(D5826),"")</x:f>
        <x:v>0.20716787771548462</x:v>
      </x:c>
      <x:c r="J5826" s="119" t="n">
        <x:f>IFERROR(ABS(G5826-D5826)/ABS(D5826),"")</x:f>
        <x:v>0.8913424910210248</x:v>
      </x:c>
      <x:c r="K5826" s="120" t="n">
        <x:f>E5826-D5826</x:f>
        <x:v>51819.58911960895</x:v>
      </x:c>
      <x:c r="L5826" s="77" t="str">
        <x:v>weighted_hybrid</x:v>
      </x:c>
      <x:c r="M5826" s="77" t="str">
        <x:v>是</x:v>
      </x:c>
      <x:c r="N5826" s="77" t="str">
        <x:v>是</x:v>
      </x:c>
    </x:row>
    <x:row r="5827">
      <x:c r="A5827" s="77" t="str">
        <x:v>6697</x:v>
      </x:c>
      <x:c r="B5827" s="77" t="str">
        <x:v>東捷資訊</x:v>
      </x:c>
      <x:c r="C5827" s="125" t="n">
        <x:v>45717</x:v>
      </x:c>
      <x:c r="D5827" s="120" t="n">
        <x:v>114646</x:v>
      </x:c>
      <x:c r="E5827" s="120" t="n">
        <x:v>72687.82569092183</x:v>
      </x:c>
      <x:c r="F5827" s="120" t="n">
        <x:v>80920.97646290253</x:v>
      </x:c>
      <x:c r="G5827" s="120" t="n">
        <x:v>71773.03116070175</x:v>
      </x:c>
      <x:c r="H5827" s="119" t="n">
        <x:v>0.3659802723957066</x:v>
      </x:c>
      <x:c r="I5827" s="119" t="n">
        <x:f>IFERROR(ABS(F5827-D5827)/ABS(D5827),"")</x:f>
        <x:v>0.2941665957564806</x:v>
      </x:c>
      <x:c r="J5827" s="119" t="n">
        <x:f>IFERROR(ABS(G5827-D5827)/ABS(D5827),"")</x:f>
        <x:v>0.373959569800065</x:v>
      </x:c>
      <x:c r="K5827" s="120" t="n">
        <x:f>E5827-D5827</x:f>
        <x:v>-41958.17430907817</x:v>
      </x:c>
      <x:c r="L5827" s="77" t="str">
        <x:v>weighted_hybrid</x:v>
      </x:c>
      <x:c r="M5827" s="77" t="str">
        <x:v>是</x:v>
      </x:c>
      <x:c r="N5827" s="77" t="str">
        <x:v>是</x:v>
      </x:c>
    </x:row>
    <x:row r="5828">
      <x:c r="A5828" s="77" t="str">
        <x:v>6697</x:v>
      </x:c>
      <x:c r="B5828" s="77" t="str">
        <x:v>東捷資訊</x:v>
      </x:c>
      <x:c r="C5828" s="125" t="n">
        <x:v>45748</x:v>
      </x:c>
      <x:c r="D5828" s="120" t="n">
        <x:v>106166</x:v>
      </x:c>
      <x:c r="E5828" s="120" t="n">
        <x:v>94681.18283492341</x:v>
      </x:c>
      <x:c r="F5828" s="120" t="n">
        <x:v>84288.42733072897</x:v>
      </x:c>
      <x:c r="G5828" s="120" t="n">
        <x:v>95835.93344650057</x:v>
      </x:c>
      <x:c r="H5828" s="119" t="n">
        <x:v>0.10817792103947202</x:v>
      </x:c>
      <x:c r="I5828" s="119" t="n">
        <x:f>IFERROR(ABS(F5828-D5828)/ABS(D5828),"")</x:f>
        <x:v>0.20606948240746595</x:v>
      </x:c>
      <x:c r="J5828" s="119" t="n">
        <x:f>IFERROR(ABS(G5828-D5828)/ABS(D5828),"")</x:f>
        <x:v>0.09730108088747276</x:v>
      </x:c>
      <x:c r="K5828" s="120" t="n">
        <x:f>E5828-D5828</x:f>
        <x:v>-11484.817165076587</x:v>
      </x:c>
      <x:c r="L5828" s="77" t="str">
        <x:v>weighted_hybrid</x:v>
      </x:c>
      <x:c r="M5828" s="77" t="str">
        <x:v>是</x:v>
      </x:c>
      <x:c r="N5828" s="77" t="str">
        <x:v>是</x:v>
      </x:c>
    </x:row>
    <x:row r="5829">
      <x:c r="A5829" s="77" t="str">
        <x:v>6697</x:v>
      </x:c>
      <x:c r="B5829" s="77" t="str">
        <x:v>東捷資訊</x:v>
      </x:c>
      <x:c r="C5829" s="125" t="n">
        <x:v>45778</x:v>
      </x:c>
      <x:c r="D5829" s="120" t="n">
        <x:v>88983</x:v>
      </x:c>
      <x:c r="E5829" s="120" t="n">
        <x:v>98757.13705948505</x:v>
      </x:c>
      <x:c r="F5829" s="120" t="n">
        <x:v>81820.88404000703</x:v>
      </x:c>
      <x:c r="G5829" s="120" t="n">
        <x:v>100638.94295053816</x:v>
      </x:c>
      <x:c r="H5829" s="119" t="n">
        <x:v>0.10984274591197246</x:v>
      </x:c>
      <x:c r="I5829" s="119" t="n">
        <x:f>IFERROR(ABS(F5829-D5829)/ABS(D5829),"")</x:f>
        <x:v>0.0804885872581613</x:v>
      </x:c>
      <x:c r="J5829" s="119" t="n">
        <x:f>IFERROR(ABS(G5829-D5829)/ABS(D5829),"")</x:f>
        <x:v>0.13099067181976506</x:v>
      </x:c>
      <x:c r="K5829" s="120" t="n">
        <x:f>E5829-D5829</x:f>
        <x:v>9774.137059485045</x:v>
      </x:c>
      <x:c r="L5829" s="77" t="str">
        <x:v>weighted_hybrid</x:v>
      </x:c>
      <x:c r="M5829" s="77" t="str">
        <x:v>是</x:v>
      </x:c>
      <x:c r="N5829" s="77" t="str">
        <x:v>是</x:v>
      </x:c>
    </x:row>
    <x:row r="5830">
      <x:c r="A5830" s="77" t="str">
        <x:v>6697</x:v>
      </x:c>
      <x:c r="B5830" s="77" t="str">
        <x:v>東捷資訊</x:v>
      </x:c>
      <x:c r="C5830" s="125" t="n">
        <x:v>45809</x:v>
      </x:c>
      <x:c r="D5830" s="120" t="n">
        <x:v>103794</x:v>
      </x:c>
      <x:c r="E5830" s="120" t="n">
        <x:v>109289.95089124421</x:v>
      </x:c>
      <x:c r="F5830" s="120" t="n">
        <x:v>109227.42476997778</x:v>
      </x:c>
      <x:c r="G5830" s="120" t="n">
        <x:v>109296.89823805158</x:v>
      </x:c>
      <x:c r="H5830" s="119" t="n">
        <x:v>0.052950564495483465</x:v>
      </x:c>
      <x:c r="I5830" s="119" t="n">
        <x:f>IFERROR(ABS(F5830-D5830)/ABS(D5830),"")</x:f>
        <x:v>0.052348158563864745</x:v>
      </x:c>
      <x:c r="J5830" s="119" t="n">
        <x:f>IFERROR(ABS(G5830-D5830)/ABS(D5830),"")</x:f>
        <x:v>0.05301749848788544</x:v>
      </x:c>
      <x:c r="K5830" s="120" t="n">
        <x:f>E5830-D5830</x:f>
        <x:v>5495.950891244211</x:v>
      </x:c>
      <x:c r="L5830" s="77" t="str">
        <x:v>weighted_hybrid</x:v>
      </x:c>
      <x:c r="M5830" s="77" t="str">
        <x:v>是</x:v>
      </x:c>
      <x:c r="N5830" s="77" t="str">
        <x:v>是</x:v>
      </x:c>
    </x:row>
    <x:row r="5831">
      <x:c r="A5831" s="77" t="str">
        <x:v>6697</x:v>
      </x:c>
      <x:c r="B5831" s="77" t="str">
        <x:v>東捷資訊</x:v>
      </x:c>
      <x:c r="C5831" s="125" t="n">
        <x:v>45839</x:v>
      </x:c>
      <x:c r="D5831" s="120" t="n">
        <x:v>143361</x:v>
      </x:c>
      <x:c r="E5831" s="120" t="n">
        <x:v>102607.60948769153</x:v>
      </x:c>
      <x:c r="F5831" s="120" t="n">
        <x:v>95514.56662766244</x:v>
      </x:c>
      <x:c r="G5831" s="120" t="n">
        <x:v>103395.72536102809</x:v>
      </x:c>
      <x:c r="H5831" s="119" t="n">
        <x:v>0.28427110938336414</x:v>
      </x:c>
      <x:c r="I5831" s="119" t="n">
        <x:f>IFERROR(ABS(F5831-D5831)/ABS(D5831),"")</x:f>
        <x:v>0.33374790474632265</x:v>
      </x:c>
      <x:c r="J5831" s="119" t="n">
        <x:f>IFERROR(ABS(G5831-D5831)/ABS(D5831),"")</x:f>
        <x:v>0.27877368767636884</x:v>
      </x:c>
      <x:c r="K5831" s="120" t="n">
        <x:f>E5831-D5831</x:f>
        <x:v>-40753.39051230847</x:v>
      </x:c>
      <x:c r="L5831" s="77" t="str">
        <x:v>weighted_hybrid</x:v>
      </x:c>
      <x:c r="M5831" s="77" t="str">
        <x:v>是</x:v>
      </x:c>
      <x:c r="N5831" s="77" t="str">
        <x:v>是</x:v>
      </x:c>
    </x:row>
    <x:row r="5832">
      <x:c r="A5832" s="77" t="str">
        <x:v>6697</x:v>
      </x:c>
      <x:c r="B5832" s="77" t="str">
        <x:v>東捷資訊</x:v>
      </x:c>
      <x:c r="C5832" s="125" t="n">
        <x:v>45870</x:v>
      </x:c>
      <x:c r="D5832" s="120" t="n">
        <x:v>95284</x:v>
      </x:c>
      <x:c r="E5832" s="120" t="n">
        <x:v>131188.25796250114</x:v>
      </x:c>
      <x:c r="F5832" s="120" t="n">
        <x:v>107972.10971012224</x:v>
      </x:c>
      <x:c r="G5832" s="120" t="n">
        <x:v>133767.82999054325</x:v>
      </x:c>
      <x:c r="H5832" s="119" t="n">
        <x:v>0.37681308469943686</x:v>
      </x:c>
      <x:c r="I5832" s="119" t="n">
        <x:f>IFERROR(ABS(F5832-D5832)/ABS(D5832),"")</x:f>
        <x:v>0.1331609683695294</x:v>
      </x:c>
      <x:c r="J5832" s="119" t="n">
        <x:f>IFERROR(ABS(G5832-D5832)/ABS(D5832),"")</x:f>
        <x:v>0.4038855420694267</x:v>
      </x:c>
      <x:c r="K5832" s="120" t="n">
        <x:f>E5832-D5832</x:f>
        <x:v>35904.25796250114</x:v>
      </x:c>
      <x:c r="L5832" s="77" t="str">
        <x:v>weighted_hybrid</x:v>
      </x:c>
      <x:c r="M5832" s="77" t="str">
        <x:v>是</x:v>
      </x:c>
      <x:c r="N5832" s="77" t="str">
        <x:v>是</x:v>
      </x:c>
    </x:row>
    <x:row r="5833">
      <x:c r="A5833" s="77" t="str">
        <x:v>6697</x:v>
      </x:c>
      <x:c r="B5833" s="77" t="str">
        <x:v>東捷資訊</x:v>
      </x:c>
      <x:c r="C5833" s="125" t="n">
        <x:v>45901</x:v>
      </x:c>
      <x:c r="D5833" s="120" t="n">
        <x:v>93245</x:v>
      </x:c>
      <x:c r="E5833" s="120" t="n">
        <x:v>91970.52315639472</x:v>
      </x:c>
      <x:c r="F5833" s="120" t="n">
        <x:v>96805.41483878843</x:v>
      </x:c>
      <x:c r="G5833" s="120" t="n">
        <x:v>91433.31296946207</x:v>
      </x:c>
      <x:c r="H5833" s="119" t="n">
        <x:v>0.013668044866805552</x:v>
      </x:c>
      <x:c r="I5833" s="119" t="n">
        <x:f>IFERROR(ABS(F5833-D5833)/ABS(D5833),"")</x:f>
        <x:v>0.03818343974248951</x:v>
      </x:c>
      <x:c r="J5833" s="119" t="n">
        <x:f>IFERROR(ABS(G5833-D5833)/ABS(D5833),"")</x:f>
        <x:v>0.019429320934505088</x:v>
      </x:c>
      <x:c r="K5833" s="120" t="n">
        <x:f>E5833-D5833</x:f>
        <x:v>-1274.4768436052836</x:v>
      </x:c>
      <x:c r="L5833" s="77" t="str">
        <x:v>weighted_hybrid</x:v>
      </x:c>
      <x:c r="M5833" s="77" t="str">
        <x:v>是</x:v>
      </x:c>
      <x:c r="N5833" s="77" t="str">
        <x:v>是</x:v>
      </x:c>
    </x:row>
    <x:row r="5834">
      <x:c r="A5834" s="77" t="str">
        <x:v>6697</x:v>
      </x:c>
      <x:c r="B5834" s="77" t="str">
        <x:v>東捷資訊</x:v>
      </x:c>
      <x:c r="C5834" s="125" t="n">
        <x:v>45931</x:v>
      </x:c>
      <x:c r="D5834" s="120" t="n">
        <x:v>144173</x:v>
      </x:c>
      <x:c r="E5834" s="120" t="n">
        <x:v>101031.90615191543</x:v>
      </x:c>
      <x:c r="F5834" s="120" t="n">
        <x:v>101102.0089169444</x:v>
      </x:c>
      <x:c r="G5834" s="120" t="n">
        <x:v>101024.11695580109</x:v>
      </x:c>
      <x:c r="H5834" s="119" t="n">
        <x:v>0.2992314361779568</x:v>
      </x:c>
      <x:c r="I5834" s="119" t="n">
        <x:f>IFERROR(ABS(F5834-D5834)/ABS(D5834),"")</x:f>
        <x:v>0.2987451955848571</x:v>
      </x:c>
      <x:c r="J5834" s="119" t="n">
        <x:f>IFERROR(ABS(G5834-D5834)/ABS(D5834),"")</x:f>
        <x:v>0.29928546291052355</x:v>
      </x:c>
      <x:c r="K5834" s="120" t="n">
        <x:f>E5834-D5834</x:f>
        <x:v>-43141.093848084565</x:v>
      </x:c>
      <x:c r="L5834" s="77" t="str">
        <x:v>weighted_hybrid</x:v>
      </x:c>
      <x:c r="M5834" s="77" t="str">
        <x:v>是</x:v>
      </x:c>
      <x:c r="N5834" s="77" t="str">
        <x:v>是</x:v>
      </x:c>
    </x:row>
    <x:row r="5835">
      <x:c r="A5835" s="77" t="str">
        <x:v>6697</x:v>
      </x:c>
      <x:c r="B5835" s="77" t="str">
        <x:v>東捷資訊</x:v>
      </x:c>
      <x:c r="C5835" s="125" t="n">
        <x:v>45962</x:v>
      </x:c>
      <x:c r="D5835" s="120" t="n">
        <x:v>98673</x:v>
      </x:c>
      <x:c r="E5835" s="120" t="n">
        <x:v>120376.99826437829</x:v>
      </x:c>
      <x:c r="F5835" s="120" t="n">
        <x:v>101197.12459076633</x:v>
      </x:c>
      <x:c r="G5835" s="120" t="n">
        <x:v>122508.09533922406</x:v>
      </x:c>
      <x:c r="H5835" s="119" t="n">
        <x:v>0.21995883640284866</x:v>
      </x:c>
      <x:c r="I5835" s="119" t="n">
        <x:f>IFERROR(ABS(F5835-D5835)/ABS(D5835),"")</x:f>
        <x:v>0.025580701820825606</x:v>
      </x:c>
      <x:c r="J5835" s="119" t="n">
        <x:f>IFERROR(ABS(G5835-D5835)/ABS(D5835),"")</x:f>
        <x:v>0.24155640691196237</x:v>
      </x:c>
      <x:c r="K5835" s="120" t="n">
        <x:f>E5835-D5835</x:f>
        <x:v>21703.998264378286</x:v>
      </x:c>
      <x:c r="L5835" s="77" t="str">
        <x:v>weighted_hybrid</x:v>
      </x:c>
      <x:c r="M5835" s="77" t="str">
        <x:v>是</x:v>
      </x:c>
      <x:c r="N5835" s="77" t="str">
        <x:v>是</x:v>
      </x:c>
    </x:row>
    <x:row r="5836">
      <x:c r="A5836" s="77" t="str">
        <x:v>6697</x:v>
      </x:c>
      <x:c r="B5836" s="77" t="str">
        <x:v>東捷資訊</x:v>
      </x:c>
      <x:c r="C5836" s="125" t="n">
        <x:v>45992</x:v>
      </x:c>
      <x:c r="D5836" s="120" t="n">
        <x:v>88214</x:v>
      </x:c>
      <x:c r="E5836" s="120" t="n">
        <x:v>128967.31051531929</x:v>
      </x:c>
      <x:c r="F5836" s="120" t="n">
        <x:v>149017.51499958104</x:v>
      </x:c>
      <x:c r="G5836" s="120" t="n">
        <x:v>126739.51001706798</x:v>
      </x:c>
      <x:c r="H5836" s="119" t="n">
        <x:v>0.46198234424602996</x:v>
      </x:c>
      <x:c r="I5836" s="119" t="n">
        <x:f>IFERROR(ABS(F5836-D5836)/ABS(D5836),"")</x:f>
        <x:v>0.6892728478425311</x:v>
      </x:c>
      <x:c r="J5836" s="119" t="n">
        <x:f>IFERROR(ABS(G5836-D5836)/ABS(D5836),"")</x:f>
        <x:v>0.4367278438464187</x:v>
      </x:c>
      <x:c r="K5836" s="120" t="n">
        <x:f>E5836-D5836</x:f>
        <x:v>40753.31051531929</x:v>
      </x:c>
      <x:c r="L5836" s="77" t="str">
        <x:v>weighted_hybrid</x:v>
      </x:c>
      <x:c r="M5836" s="77" t="str">
        <x:v>是</x:v>
      </x:c>
      <x:c r="N5836" s="77" t="str">
        <x:v>是</x:v>
      </x:c>
    </x:row>
    <x:row r="5837">
      <x:c r="A5837" s="77" t="str">
        <x:v>6698</x:v>
      </x:c>
      <x:c r="B5837" s="77" t="str">
        <x:v>旭暉應材</x:v>
      </x:c>
      <x:c r="C5837" s="125" t="n">
        <x:v>45658</x:v>
      </x:c>
      <x:c r="D5837" s="120" t="n">
        <x:v>54595</x:v>
      </x:c>
      <x:c r="E5837" s="120" t="n">
        <x:v>97381.4445994498</x:v>
      </x:c>
      <x:c r="F5837" s="120" t="n">
        <x:v>78708.18920479616</x:v>
      </x:c>
      <x:c r="G5837" s="120" t="n">
        <x:v>99456.2507544113</x:v>
      </x:c>
      <x:c r="H5837" s="119" t="n">
        <x:v>0.7837062844482058</x:v>
      </x:c>
      <x:c r="I5837" s="119" t="n">
        <x:f>IFERROR(ABS(F5837-D5837)/ABS(D5837),"")</x:f>
        <x:v>0.44167394825160106</x:v>
      </x:c>
      <x:c r="J5837" s="119" t="n">
        <x:f>IFERROR(ABS(G5837-D5837)/ABS(D5837),"")</x:f>
        <x:v>0.8217098773589395</x:v>
      </x:c>
      <x:c r="K5837" s="120" t="n">
        <x:f>E5837-D5837</x:f>
        <x:v>42786.444599449795</x:v>
      </x:c>
      <x:c r="L5837" s="77" t="str">
        <x:v>weighted_hybrid</x:v>
      </x:c>
      <x:c r="M5837" s="77" t="str">
        <x:v>是</x:v>
      </x:c>
      <x:c r="N5837" s="77" t="str">
        <x:v>是</x:v>
      </x:c>
    </x:row>
    <x:row r="5838">
      <x:c r="A5838" s="77" t="str">
        <x:v>6698</x:v>
      </x:c>
      <x:c r="B5838" s="77" t="str">
        <x:v>旭暉應材</x:v>
      </x:c>
      <x:c r="C5838" s="125" t="n">
        <x:v>45689</x:v>
      </x:c>
      <x:c r="D5838" s="120" t="n">
        <x:v>56187</x:v>
      </x:c>
      <x:c r="E5838" s="120" t="n">
        <x:v>56623.412306941</x:v>
      </x:c>
      <x:c r="F5838" s="120" t="n">
        <x:v>53553.554685900126</x:v>
      </x:c>
      <x:c r="G5838" s="120" t="n">
        <x:v>56964.507598167766</x:v>
      </x:c>
      <x:c r="H5838" s="119" t="n">
        <x:v>0.007767140209318845</x:v>
      </x:c>
      <x:c r="I5838" s="119" t="n">
        <x:f>IFERROR(ABS(F5838-D5838)/ABS(D5838),"")</x:f>
        <x:v>0.04686929919910075</x:v>
      </x:c>
      <x:c r="J5838" s="119" t="n">
        <x:f>IFERROR(ABS(G5838-D5838)/ABS(D5838),"")</x:f>
        <x:v>0.013837855699143317</x:v>
      </x:c>
      <x:c r="K5838" s="120" t="n">
        <x:f>E5838-D5838</x:f>
        <x:v>436.41230694099795</x:v>
      </x:c>
      <x:c r="L5838" s="77" t="str">
        <x:v>weighted_hybrid</x:v>
      </x:c>
      <x:c r="M5838" s="77" t="str">
        <x:v>是</x:v>
      </x:c>
      <x:c r="N5838" s="77" t="str">
        <x:v>是</x:v>
      </x:c>
    </x:row>
    <x:row r="5839">
      <x:c r="A5839" s="77" t="str">
        <x:v>6698</x:v>
      </x:c>
      <x:c r="B5839" s="77" t="str">
        <x:v>旭暉應材</x:v>
      </x:c>
      <x:c r="C5839" s="125" t="n">
        <x:v>45717</x:v>
      </x:c>
      <x:c r="D5839" s="120" t="n">
        <x:v>73999</x:v>
      </x:c>
      <x:c r="E5839" s="120" t="n">
        <x:v>55388.37269070907</x:v>
      </x:c>
      <x:c r="F5839" s="120" t="n">
        <x:v>60458.40900012847</x:v>
      </x:c>
      <x:c r="G5839" s="120" t="n">
        <x:v>54825.0353229958</x:v>
      </x:c>
      <x:c r="H5839" s="119" t="n">
        <x:v>0.25149836226558375</x:v>
      </x:c>
      <x:c r="I5839" s="119" t="n">
        <x:f>IFERROR(ABS(F5839-D5839)/ABS(D5839),"")</x:f>
        <x:v>0.18298343220680724</x:v>
      </x:c>
      <x:c r="J5839" s="119" t="n">
        <x:f>IFERROR(ABS(G5839-D5839)/ABS(D5839),"")</x:f>
        <x:v>0.2591111322721145</x:v>
      </x:c>
      <x:c r="K5839" s="120" t="n">
        <x:f>E5839-D5839</x:f>
        <x:v>-18610.627309290932</x:v>
      </x:c>
      <x:c r="L5839" s="77" t="str">
        <x:v>weighted_hybrid</x:v>
      </x:c>
      <x:c r="M5839" s="77" t="str">
        <x:v>是</x:v>
      </x:c>
      <x:c r="N5839" s="77" t="str">
        <x:v>是</x:v>
      </x:c>
    </x:row>
    <x:row r="5840">
      <x:c r="A5840" s="77" t="str">
        <x:v>6698</x:v>
      </x:c>
      <x:c r="B5840" s="77" t="str">
        <x:v>旭暉應材</x:v>
      </x:c>
      <x:c r="C5840" s="125" t="n">
        <x:v>45748</x:v>
      </x:c>
      <x:c r="D5840" s="120" t="n">
        <x:v>82637</x:v>
      </x:c>
      <x:c r="E5840" s="120" t="n">
        <x:v>67132.98665260273</x:v>
      </x:c>
      <x:c r="F5840" s="120" t="n">
        <x:v>67735.04738645787</x:v>
      </x:c>
      <x:c r="G5840" s="120" t="n">
        <x:v>67066.09101550771</x:v>
      </x:c>
      <x:c r="H5840" s="119" t="n">
        <x:v>0.18761587844908778</x:v>
      </x:c>
      <x:c r="I5840" s="119" t="n">
        <x:f>IFERROR(ABS(F5840-D5840)/ABS(D5840),"")</x:f>
        <x:v>0.18033027110788308</x:v>
      </x:c>
      <x:c r="J5840" s="119" t="n">
        <x:f>IFERROR(ABS(G5840-D5840)/ABS(D5840),"")</x:f>
        <x:v>0.18842539037588835</x:v>
      </x:c>
      <x:c r="K5840" s="120" t="n">
        <x:f>E5840-D5840</x:f>
        <x:v>-15504.013347397267</x:v>
      </x:c>
      <x:c r="L5840" s="77" t="str">
        <x:v>weighted_hybrid</x:v>
      </x:c>
      <x:c r="M5840" s="77" t="str">
        <x:v>是</x:v>
      </x:c>
      <x:c r="N5840" s="77" t="str">
        <x:v>是</x:v>
      </x:c>
    </x:row>
    <x:row r="5841">
      <x:c r="A5841" s="77" t="str">
        <x:v>6698</x:v>
      </x:c>
      <x:c r="B5841" s="77" t="str">
        <x:v>旭暉應材</x:v>
      </x:c>
      <x:c r="C5841" s="125" t="n">
        <x:v>45778</x:v>
      </x:c>
      <x:c r="D5841" s="120" t="n">
        <x:v>87263</x:v>
      </x:c>
      <x:c r="E5841" s="120" t="n">
        <x:v>80418.23761206654</x:v>
      </x:c>
      <x:c r="F5841" s="120" t="n">
        <x:v>78265.39985974572</x:v>
      </x:c>
      <x:c r="G5841" s="120" t="n">
        <x:v>80657.44180676887</x:v>
      </x:c>
      <x:c r="H5841" s="119" t="n">
        <x:v>0.07843831163188816</x:v>
      </x:c>
      <x:c r="I5841" s="119" t="n">
        <x:f>IFERROR(ABS(F5841-D5841)/ABS(D5841),"")</x:f>
        <x:v>0.1031089939636991</x:v>
      </x:c>
      <x:c r="J5841" s="119" t="n">
        <x:f>IFERROR(ABS(G5841-D5841)/ABS(D5841),"")</x:f>
        <x:v>0.07569712470613127</x:v>
      </x:c>
      <x:c r="K5841" s="120" t="n">
        <x:f>E5841-D5841</x:f>
        <x:v>-6844.762387933457</x:v>
      </x:c>
      <x:c r="L5841" s="77" t="str">
        <x:v>weighted_hybrid</x:v>
      </x:c>
      <x:c r="M5841" s="77" t="str">
        <x:v>是</x:v>
      </x:c>
      <x:c r="N5841" s="77" t="str">
        <x:v>是</x:v>
      </x:c>
    </x:row>
    <x:row r="5842">
      <x:c r="A5842" s="77" t="str">
        <x:v>6698</x:v>
      </x:c>
      <x:c r="B5842" s="77" t="str">
        <x:v>旭暉應材</x:v>
      </x:c>
      <x:c r="C5842" s="125" t="n">
        <x:v>45809</x:v>
      </x:c>
      <x:c r="D5842" s="120" t="n">
        <x:v>95650</x:v>
      </x:c>
      <x:c r="E5842" s="120" t="n">
        <x:v>74986.54981556653</x:v>
      </x:c>
      <x:c r="F5842" s="120" t="n">
        <x:v>77429.39684662348</x:v>
      </x:c>
      <x:c r="G5842" s="120" t="n">
        <x:v>74715.12236767131</x:v>
      </x:c>
      <x:c r="H5842" s="119" t="n">
        <x:v>0.21603188901655485</x:v>
      </x:c>
      <x:c r="I5842" s="119" t="n">
        <x:f>IFERROR(ABS(F5842-D5842)/ABS(D5842),"")</x:f>
        <x:v>0.19049245325014658</x:v>
      </x:c>
      <x:c r="J5842" s="119" t="n">
        <x:f>IFERROR(ABS(G5842-D5842)/ABS(D5842),"")</x:f>
        <x:v>0.21886960410171133</x:v>
      </x:c>
      <x:c r="K5842" s="120" t="n">
        <x:f>E5842-D5842</x:f>
        <x:v>-20663.450184433474</x:v>
      </x:c>
      <x:c r="L5842" s="77" t="str">
        <x:v>weighted_hybrid</x:v>
      </x:c>
      <x:c r="M5842" s="77" t="str">
        <x:v>是</x:v>
      </x:c>
      <x:c r="N5842" s="77" t="str">
        <x:v>是</x:v>
      </x:c>
    </x:row>
    <x:row r="5843">
      <x:c r="A5843" s="77" t="str">
        <x:v>6698</x:v>
      </x:c>
      <x:c r="B5843" s="77" t="str">
        <x:v>旭暉應材</x:v>
      </x:c>
      <x:c r="C5843" s="125" t="n">
        <x:v>45839</x:v>
      </x:c>
      <x:c r="D5843" s="120" t="n">
        <x:v>111239</x:v>
      </x:c>
      <x:c r="E5843" s="120" t="n">
        <x:v>94985.89136182464</x:v>
      </x:c>
      <x:c r="F5843" s="120" t="n">
        <x:v>91503.25985847307</x:v>
      </x:c>
      <x:c r="G5843" s="120" t="n">
        <x:v>95372.8504177526</x:v>
      </x:c>
      <x:c r="H5843" s="119" t="n">
        <x:v>0.1461098053576116</x:v>
      </x:c>
      <x:c r="I5843" s="119" t="n">
        <x:f>IFERROR(ABS(F5843-D5843)/ABS(D5843),"")</x:f>
        <x:v>0.17741745378443646</x:v>
      </x:c>
      <x:c r="J5843" s="119" t="n">
        <x:f>IFERROR(ABS(G5843-D5843)/ABS(D5843),"")</x:f>
        <x:v>0.14263117775463097</x:v>
      </x:c>
      <x:c r="K5843" s="120" t="n">
        <x:f>E5843-D5843</x:f>
        <x:v>-16253.108638175356</x:v>
      </x:c>
      <x:c r="L5843" s="77" t="str">
        <x:v>weighted_hybrid</x:v>
      </x:c>
      <x:c r="M5843" s="77" t="str">
        <x:v>是</x:v>
      </x:c>
      <x:c r="N5843" s="77" t="str">
        <x:v>是</x:v>
      </x:c>
    </x:row>
    <x:row r="5844">
      <x:c r="A5844" s="77" t="str">
        <x:v>6698</x:v>
      </x:c>
      <x:c r="B5844" s="77" t="str">
        <x:v>旭暉應材</x:v>
      </x:c>
      <x:c r="C5844" s="125" t="n">
        <x:v>45870</x:v>
      </x:c>
      <x:c r="D5844" s="120" t="n">
        <x:v>118927</x:v>
      </x:c>
      <x:c r="E5844" s="120" t="n">
        <x:v>107346.05318605666</x:v>
      </x:c>
      <x:c r="F5844" s="120" t="n">
        <x:v>97819.96201113654</x:v>
      </x:c>
      <x:c r="G5844" s="120" t="n">
        <x:v>108404.50776104777</x:v>
      </x:c>
      <x:c r="H5844" s="119" t="n">
        <x:v>0.09737861725212396</x:v>
      </x:c>
      <x:c r="I5844" s="119" t="n">
        <x:f>IFERROR(ABS(F5844-D5844)/ABS(D5844),"")</x:f>
        <x:v>0.17747894076924048</x:v>
      </x:c>
      <x:c r="J5844" s="119" t="n">
        <x:f>IFERROR(ABS(G5844-D5844)/ABS(D5844),"")</x:f>
        <x:v>0.08847858130577771</x:v>
      </x:c>
      <x:c r="K5844" s="120" t="n">
        <x:f>E5844-D5844</x:f>
        <x:v>-11580.946813943345</x:v>
      </x:c>
      <x:c r="L5844" s="77" t="str">
        <x:v>weighted_hybrid</x:v>
      </x:c>
      <x:c r="M5844" s="77" t="str">
        <x:v>是</x:v>
      </x:c>
      <x:c r="N5844" s="77" t="str">
        <x:v>是</x:v>
      </x:c>
    </x:row>
    <x:row r="5845">
      <x:c r="A5845" s="77" t="str">
        <x:v>6698</x:v>
      </x:c>
      <x:c r="B5845" s="77" t="str">
        <x:v>旭暉應材</x:v>
      </x:c>
      <x:c r="C5845" s="125" t="n">
        <x:v>45901</x:v>
      </x:c>
      <x:c r="D5845" s="120" t="n">
        <x:v>124073</x:v>
      </x:c>
      <x:c r="E5845" s="120" t="n">
        <x:v>114423.87735790419</x:v>
      </x:c>
      <x:c r="F5845" s="120" t="n">
        <x:v>105794.4160596328</x:v>
      </x:c>
      <x:c r="G5845" s="120" t="n">
        <x:v>115382.70639104545</x:v>
      </x:c>
      <x:c r="H5845" s="119" t="n">
        <x:v>0.07776972139059918</x:v>
      </x:c>
      <x:c r="I5845" s="119" t="n">
        <x:f>IFERROR(ABS(F5845-D5845)/ABS(D5845),"")</x:f>
        <x:v>0.14732120558354517</x:v>
      </x:c>
      <x:c r="J5845" s="119" t="n">
        <x:f>IFERROR(ABS(G5845-D5845)/ABS(D5845),"")</x:f>
        <x:v>0.07004177870249413</x:v>
      </x:c>
      <x:c r="K5845" s="120" t="n">
        <x:f>E5845-D5845</x:f>
        <x:v>-9649.122642095812</x:v>
      </x:c>
      <x:c r="L5845" s="77" t="str">
        <x:v>weighted_hybrid</x:v>
      </x:c>
      <x:c r="M5845" s="77" t="str">
        <x:v>是</x:v>
      </x:c>
      <x:c r="N5845" s="77" t="str">
        <x:v>是</x:v>
      </x:c>
    </x:row>
    <x:row r="5846">
      <x:c r="A5846" s="77" t="str">
        <x:v>6698</x:v>
      </x:c>
      <x:c r="B5846" s="77" t="str">
        <x:v>旭暉應材</x:v>
      </x:c>
      <x:c r="C5846" s="125" t="n">
        <x:v>45931</x:v>
      </x:c>
      <x:c r="D5846" s="120" t="n">
        <x:v>118083</x:v>
      </x:c>
      <x:c r="E5846" s="120" t="n">
        <x:v>115327.91996621546</x:v>
      </x:c>
      <x:c r="F5846" s="120" t="n">
        <x:v>124244.43651816732</x:v>
      </x:c>
      <x:c r="G5846" s="120" t="n">
        <x:v>114337.19590488747</x:v>
      </x:c>
      <x:c r="H5846" s="119" t="n">
        <x:v>0.02333172458173101</x:v>
      </x:c>
      <x:c r="I5846" s="119" t="n">
        <x:f>IFERROR(ABS(F5846-D5846)/ABS(D5846),"")</x:f>
        <x:v>0.052178861632642466</x:v>
      </x:c>
      <x:c r="J5846" s="119" t="n">
        <x:f>IFERROR(ABS(G5846-D5846)/ABS(D5846),"")</x:f>
        <x:v>0.03172178971666141</x:v>
      </x:c>
      <x:c r="K5846" s="120" t="n">
        <x:f>E5846-D5846</x:f>
        <x:v>-2755.080033784543</x:v>
      </x:c>
      <x:c r="L5846" s="77" t="str">
        <x:v>weighted_hybrid</x:v>
      </x:c>
      <x:c r="M5846" s="77" t="str">
        <x:v>是</x:v>
      </x:c>
      <x:c r="N5846" s="77" t="str">
        <x:v>是</x:v>
      </x:c>
    </x:row>
    <x:row r="5847">
      <x:c r="A5847" s="77" t="str">
        <x:v>6698</x:v>
      </x:c>
      <x:c r="B5847" s="77" t="str">
        <x:v>旭暉應材</x:v>
      </x:c>
      <x:c r="C5847" s="125" t="n">
        <x:v>45962</x:v>
      </x:c>
      <x:c r="D5847" s="120" t="n">
        <x:v>101620</x:v>
      </x:c>
      <x:c r="E5847" s="120" t="n">
        <x:v>149618.024799735</x:v>
      </x:c>
      <x:c r="F5847" s="120" t="n">
        <x:v>148750.774706961</x:v>
      </x:c>
      <x:c r="G5847" s="120" t="n">
        <x:v>149714.38592115432</x:v>
      </x:c>
      <x:c r="H5847" s="119" t="n">
        <x:v>0.4723285258781244</x:v>
      </x:c>
      <x:c r="I5847" s="119" t="n">
        <x:f>IFERROR(ABS(F5847-D5847)/ABS(D5847),"")</x:f>
        <x:v>0.46379427973785675</x:v>
      </x:c>
      <x:c r="J5847" s="119" t="n">
        <x:f>IFERROR(ABS(G5847-D5847)/ABS(D5847),"")</x:f>
        <x:v>0.47327677544926505</x:v>
      </x:c>
      <x:c r="K5847" s="120" t="n">
        <x:f>E5847-D5847</x:f>
        <x:v>47998.024799734994</x:v>
      </x:c>
      <x:c r="L5847" s="77" t="str">
        <x:v>weighted_hybrid</x:v>
      </x:c>
      <x:c r="M5847" s="77" t="str">
        <x:v>是</x:v>
      </x:c>
      <x:c r="N5847" s="77" t="str">
        <x:v>是</x:v>
      </x:c>
    </x:row>
    <x:row r="5848">
      <x:c r="A5848" s="77" t="str">
        <x:v>6698</x:v>
      </x:c>
      <x:c r="B5848" s="77" t="str">
        <x:v>旭暉應材</x:v>
      </x:c>
      <x:c r="C5848" s="125" t="n">
        <x:v>45992</x:v>
      </x:c>
      <x:c r="D5848" s="120" t="n">
        <x:v>132383</x:v>
      </x:c>
      <x:c r="E5848" s="120" t="n">
        <x:v>148205.60972102173</x:v>
      </x:c>
      <x:c r="F5848" s="120" t="n">
        <x:v>118517.13510771091</x:v>
      </x:c>
      <x:c r="G5848" s="120" t="n">
        <x:v>151504.32912250073</x:v>
      </x:c>
      <x:c r="H5848" s="119" t="n">
        <x:v>0.1195214621289873</x:v>
      </x:c>
      <x:c r="I5848" s="119" t="n">
        <x:f>IFERROR(ABS(F5848-D5848)/ABS(D5848),"")</x:f>
        <x:v>0.10474052478255581</x:v>
      </x:c>
      <x:c r="J5848" s="119" t="n">
        <x:f>IFERROR(ABS(G5848-D5848)/ABS(D5848),"")</x:f>
        <x:v>0.14443946067471447</x:v>
      </x:c>
      <x:c r="K5848" s="120" t="n">
        <x:f>E5848-D5848</x:f>
        <x:v>15822.609721021727</x:v>
      </x:c>
      <x:c r="L5848" s="77" t="str">
        <x:v>weighted_hybrid</x:v>
      </x:c>
      <x:c r="M5848" s="77" t="str">
        <x:v>是</x:v>
      </x:c>
      <x:c r="N5848" s="77" t="str">
        <x:v>是</x:v>
      </x:c>
    </x:row>
    <x:row r="5849">
      <x:c r="A5849" s="77" t="str">
        <x:v>6703</x:v>
      </x:c>
      <x:c r="B5849" s="77" t="str">
        <x:v>軒郁</x:v>
      </x:c>
      <x:c r="C5849" s="125" t="n">
        <x:v>45658</x:v>
      </x:c>
      <x:c r="D5849" s="120" t="n">
        <x:v>215921</x:v>
      </x:c>
      <x:c r="E5849" s="120" t="n">
        <x:v>237111.3544926069</x:v>
      </x:c>
      <x:c r="F5849" s="120" t="n">
        <x:v>236814.4476202973</x:v>
      </x:c>
      <x:c r="G5849" s="120" t="n">
        <x:v>237144.34414508575</x:v>
      </x:c>
      <x:c r="H5849" s="119" t="n">
        <x:v>0.09813938659327665</x:v>
      </x:c>
      <x:c r="I5849" s="119" t="n">
        <x:f>IFERROR(ABS(F5849-D5849)/ABS(D5849),"")</x:f>
        <x:v>0.09676431482022262</x:v>
      </x:c>
      <x:c r="J5849" s="119" t="n">
        <x:f>IFERROR(ABS(G5849-D5849)/ABS(D5849),"")</x:f>
        <x:v>0.09829217234583829</x:v>
      </x:c>
      <x:c r="K5849" s="120" t="n">
        <x:f>E5849-D5849</x:f>
        <x:v>21190.354492606886</x:v>
      </x:c>
      <x:c r="L5849" s="77" t="str">
        <x:v>weighted_hybrid</x:v>
      </x:c>
      <x:c r="M5849" s="77" t="str">
        <x:v>是</x:v>
      </x:c>
      <x:c r="N5849" s="77" t="str">
        <x:v>是</x:v>
      </x:c>
    </x:row>
    <x:row r="5850">
      <x:c r="A5850" s="77" t="str">
        <x:v>6703</x:v>
      </x:c>
      <x:c r="B5850" s="77" t="str">
        <x:v>軒郁</x:v>
      </x:c>
      <x:c r="C5850" s="125" t="n">
        <x:v>45689</x:v>
      </x:c>
      <x:c r="D5850" s="120" t="n">
        <x:v>187328</x:v>
      </x:c>
      <x:c r="E5850" s="120" t="n">
        <x:v>203141.92397444835</x:v>
      </x:c>
      <x:c r="F5850" s="120" t="n">
        <x:v>212304.48020635155</x:v>
      </x:c>
      <x:c r="G5850" s="120" t="n">
        <x:v>202123.86217090354</x:v>
      </x:c>
      <x:c r="H5850" s="119" t="n">
        <x:v>0.08441836764631208</x:v>
      </x:c>
      <x:c r="I5850" s="119" t="n">
        <x:f>IFERROR(ABS(F5850-D5850)/ABS(D5850),"")</x:f>
        <x:v>0.1333302026731271</x:v>
      </x:c>
      <x:c r="J5850" s="119" t="n">
        <x:f>IFERROR(ABS(G5850-D5850)/ABS(D5850),"")</x:f>
        <x:v>0.07898371930999923</x:v>
      </x:c>
      <x:c r="K5850" s="120" t="n">
        <x:f>E5850-D5850</x:f>
        <x:v>15813.92397444835</x:v>
      </x:c>
      <x:c r="L5850" s="77" t="str">
        <x:v>weighted_hybrid</x:v>
      </x:c>
      <x:c r="M5850" s="77" t="str">
        <x:v>是</x:v>
      </x:c>
      <x:c r="N5850" s="77" t="str">
        <x:v>是</x:v>
      </x:c>
    </x:row>
    <x:row r="5851">
      <x:c r="A5851" s="77" t="str">
        <x:v>6703</x:v>
      </x:c>
      <x:c r="B5851" s="77" t="str">
        <x:v>軒郁</x:v>
      </x:c>
      <x:c r="C5851" s="125" t="n">
        <x:v>45717</x:v>
      </x:c>
      <x:c r="D5851" s="120" t="n">
        <x:v>277015</x:v>
      </x:c>
      <x:c r="E5851" s="120" t="n">
        <x:v>234133.20967152284</x:v>
      </x:c>
      <x:c r="F5851" s="120" t="n">
        <x:v>283200.4588130086</x:v>
      </x:c>
      <x:c r="G5851" s="120" t="n">
        <x:v>228681.29310024664</x:v>
      </x:c>
      <x:c r="H5851" s="119" t="n">
        <x:v>0.15479952467728159</x:v>
      </x:c>
      <x:c r="I5851" s="119" t="n">
        <x:f>IFERROR(ABS(F5851-D5851)/ABS(D5851),"")</x:f>
        <x:v>0.022328967070406366</x:v>
      </x:c>
      <x:c r="J5851" s="119" t="n">
        <x:f>IFERROR(ABS(G5851-D5851)/ABS(D5851),"")</x:f>
        <x:v>0.1744804682048025</x:v>
      </x:c>
      <x:c r="K5851" s="120" t="n">
        <x:f>E5851-D5851</x:f>
        <x:v>-42881.79032847716</x:v>
      </x:c>
      <x:c r="L5851" s="77" t="str">
        <x:v>weighted_hybrid</x:v>
      </x:c>
      <x:c r="M5851" s="77" t="str">
        <x:v>是</x:v>
      </x:c>
      <x:c r="N5851" s="77" t="str">
        <x:v>是</x:v>
      </x:c>
    </x:row>
    <x:row r="5852">
      <x:c r="A5852" s="77" t="str">
        <x:v>6703</x:v>
      </x:c>
      <x:c r="B5852" s="77" t="str">
        <x:v>軒郁</x:v>
      </x:c>
      <x:c r="C5852" s="125" t="n">
        <x:v>45748</x:v>
      </x:c>
      <x:c r="D5852" s="120" t="n">
        <x:v>288945</x:v>
      </x:c>
      <x:c r="E5852" s="120" t="n">
        <x:v>281257.0737373309</x:v>
      </x:c>
      <x:c r="F5852" s="120" t="n">
        <x:v>270416.5245048636</x:v>
      </x:c>
      <x:c r="G5852" s="120" t="n">
        <x:v>282461.57920760504</x:v>
      </x:c>
      <x:c r="H5852" s="119" t="n">
        <x:v>0.026606884572043438</x:v>
      </x:c>
      <x:c r="I5852" s="119" t="n">
        <x:f>IFERROR(ABS(F5852-D5852)/ABS(D5852),"")</x:f>
        <x:v>0.06412457559444323</x:v>
      </x:c>
      <x:c r="J5852" s="119" t="n">
        <x:f>IFERROR(ABS(G5852-D5852)/ABS(D5852),"")</x:f>
        <x:v>0.02243825223622128</x:v>
      </x:c>
      <x:c r="K5852" s="120" t="n">
        <x:f>E5852-D5852</x:f>
        <x:v>-7687.926262669091</x:v>
      </x:c>
      <x:c r="L5852" s="77" t="str">
        <x:v>weighted_hybrid</x:v>
      </x:c>
      <x:c r="M5852" s="77" t="str">
        <x:v>是</x:v>
      </x:c>
      <x:c r="N5852" s="77" t="str">
        <x:v>是</x:v>
      </x:c>
    </x:row>
    <x:row r="5853">
      <x:c r="A5853" s="77" t="str">
        <x:v>6703</x:v>
      </x:c>
      <x:c r="B5853" s="77" t="str">
        <x:v>軒郁</x:v>
      </x:c>
      <x:c r="C5853" s="125" t="n">
        <x:v>45778</x:v>
      </x:c>
      <x:c r="D5853" s="120" t="n">
        <x:v>263533</x:v>
      </x:c>
      <x:c r="E5853" s="120" t="n">
        <x:v>302468.1065713936</x:v>
      </x:c>
      <x:c r="F5853" s="120" t="n">
        <x:v>308853.12175798457</x:v>
      </x:c>
      <x:c r="G5853" s="120" t="n">
        <x:v>301758.6604395502</x:v>
      </x:c>
      <x:c r="H5853" s="119" t="n">
        <x:v>0.14774281236654843</x:v>
      </x:c>
      <x:c r="I5853" s="119" t="n">
        <x:f>IFERROR(ABS(F5853-D5853)/ABS(D5853),"")</x:f>
        <x:v>0.17197133473980325</x:v>
      </x:c>
      <x:c r="J5853" s="119" t="n">
        <x:f>IFERROR(ABS(G5853-D5853)/ABS(D5853),"")</x:f>
        <x:v>0.14505075432507572</x:v>
      </x:c>
      <x:c r="K5853" s="120" t="n">
        <x:f>E5853-D5853</x:f>
        <x:v>38935.10657139361</x:v>
      </x:c>
      <x:c r="L5853" s="77" t="str">
        <x:v>weighted_hybrid</x:v>
      </x:c>
      <x:c r="M5853" s="77" t="str">
        <x:v>是</x:v>
      </x:c>
      <x:c r="N5853" s="77" t="str">
        <x:v>是</x:v>
      </x:c>
    </x:row>
    <x:row r="5854">
      <x:c r="A5854" s="77" t="str">
        <x:v>6703</x:v>
      </x:c>
      <x:c r="B5854" s="77" t="str">
        <x:v>軒郁</x:v>
      </x:c>
      <x:c r="C5854" s="125" t="n">
        <x:v>45809</x:v>
      </x:c>
      <x:c r="D5854" s="120" t="n">
        <x:v>278243</x:v>
      </x:c>
      <x:c r="E5854" s="120" t="n">
        <x:v>262256.45001672104</x:v>
      </x:c>
      <x:c r="F5854" s="120" t="n">
        <x:v>259378.98083139453</x:v>
      </x:c>
      <x:c r="G5854" s="120" t="n">
        <x:v>262576.1688150906</x:v>
      </x:c>
      <x:c r="H5854" s="119" t="n">
        <x:v>0.057455353713405065</x:v>
      </x:c>
      <x:c r="I5854" s="119" t="n">
        <x:f>IFERROR(ABS(F5854-D5854)/ABS(D5854),"")</x:f>
        <x:v>0.0677969227208069</x:v>
      </x:c>
      <x:c r="J5854" s="119" t="n">
        <x:f>IFERROR(ABS(G5854-D5854)/ABS(D5854),"")</x:f>
        <x:v>0.05630629049036054</x:v>
      </x:c>
      <x:c r="K5854" s="120" t="n">
        <x:f>E5854-D5854</x:f>
        <x:v>-15986.549983278965</x:v>
      </x:c>
      <x:c r="L5854" s="77" t="str">
        <x:v>weighted_hybrid</x:v>
      </x:c>
      <x:c r="M5854" s="77" t="str">
        <x:v>是</x:v>
      </x:c>
      <x:c r="N5854" s="77" t="str">
        <x:v>是</x:v>
      </x:c>
    </x:row>
    <x:row r="5855">
      <x:c r="A5855" s="77" t="str">
        <x:v>6703</x:v>
      </x:c>
      <x:c r="B5855" s="77" t="str">
        <x:v>軒郁</x:v>
      </x:c>
      <x:c r="C5855" s="125" t="n">
        <x:v>45839</x:v>
      </x:c>
      <x:c r="D5855" s="120" t="n">
        <x:v>199435</x:v>
      </x:c>
      <x:c r="E5855" s="120" t="n">
        <x:v>240997.0772728579</x:v>
      </x:c>
      <x:c r="F5855" s="120" t="n">
        <x:v>237772.64498947115</x:v>
      </x:c>
      <x:c r="G5855" s="120" t="n">
        <x:v>241355.34752656755</x:v>
      </x:c>
      <x:c r="H5855" s="119" t="n">
        <x:v>0.20839911386094662</x:v>
      </x:c>
      <x:c r="I5855" s="119" t="n">
        <x:f>IFERROR(ABS(F5855-D5855)/ABS(D5855),"")</x:f>
        <x:v>0.1922312783085775</x:v>
      </x:c>
      <x:c r="J5855" s="119" t="n">
        <x:f>IFERROR(ABS(G5855-D5855)/ABS(D5855),"")</x:f>
        <x:v>0.21019554003343222</x:v>
      </x:c>
      <x:c r="K5855" s="120" t="n">
        <x:f>E5855-D5855</x:f>
        <x:v>41562.07727285789</x:v>
      </x:c>
      <x:c r="L5855" s="77" t="str">
        <x:v>weighted_hybrid</x:v>
      </x:c>
      <x:c r="M5855" s="77" t="str">
        <x:v>是</x:v>
      </x:c>
      <x:c r="N5855" s="77" t="str">
        <x:v>是</x:v>
      </x:c>
    </x:row>
    <x:row r="5856">
      <x:c r="A5856" s="77" t="str">
        <x:v>6703</x:v>
      </x:c>
      <x:c r="B5856" s="77" t="str">
        <x:v>軒郁</x:v>
      </x:c>
      <x:c r="C5856" s="125" t="n">
        <x:v>45870</x:v>
      </x:c>
      <x:c r="D5856" s="120" t="n">
        <x:v>266333</x:v>
      </x:c>
      <x:c r="E5856" s="120" t="n">
        <x:v>219318.77836319985</x:v>
      </x:c>
      <x:c r="F5856" s="120" t="n">
        <x:v>247536.23570602355</x:v>
      </x:c>
      <x:c r="G5856" s="120" t="n">
        <x:v>216183.50532510833</x:v>
      </x:c>
      <x:c r="H5856" s="119" t="n">
        <x:v>0.17652420705207447</x:v>
      </x:c>
      <x:c r="I5856" s="119" t="n">
        <x:f>IFERROR(ABS(F5856-D5856)/ABS(D5856),"")</x:f>
        <x:v>0.07057617454080586</x:v>
      </x:c>
      <x:c r="J5856" s="119" t="n">
        <x:f>IFERROR(ABS(G5856-D5856)/ABS(D5856),"")</x:f>
        <x:v>0.18829621066443764</x:v>
      </x:c>
      <x:c r="K5856" s="120" t="n">
        <x:f>E5856-D5856</x:f>
        <x:v>-47014.221636800154</x:v>
      </x:c>
      <x:c r="L5856" s="77" t="str">
        <x:v>weighted_hybrid</x:v>
      </x:c>
      <x:c r="M5856" s="77" t="str">
        <x:v>是</x:v>
      </x:c>
      <x:c r="N5856" s="77" t="str">
        <x:v>是</x:v>
      </x:c>
    </x:row>
    <x:row r="5857">
      <x:c r="A5857" s="77" t="str">
        <x:v>6703</x:v>
      </x:c>
      <x:c r="B5857" s="77" t="str">
        <x:v>軒郁</x:v>
      </x:c>
      <x:c r="C5857" s="125" t="n">
        <x:v>45901</x:v>
      </x:c>
      <x:c r="D5857" s="120" t="n">
        <x:v>206727</x:v>
      </x:c>
      <x:c r="E5857" s="120" t="n">
        <x:v>254323.624643861</x:v>
      </x:c>
      <x:c r="F5857" s="120" t="n">
        <x:v>258048.47555665244</x:v>
      </x:c>
      <x:c r="G5857" s="120" t="n">
        <x:v>253909.7523202175</x:v>
      </x:c>
      <x:c r="H5857" s="119" t="n">
        <x:v>0.23023903333314466</x:v>
      </x:c>
      <x:c r="I5857" s="119" t="n">
        <x:f>IFERROR(ABS(F5857-D5857)/ABS(D5857),"")</x:f>
        <x:v>0.24825724533637328</x:v>
      </x:c>
      <x:c r="J5857" s="119" t="n">
        <x:f>IFERROR(ABS(G5857-D5857)/ABS(D5857),"")</x:f>
        <x:v>0.22823700977723033</x:v>
      </x:c>
      <x:c r="K5857" s="120" t="n">
        <x:f>E5857-D5857</x:f>
        <x:v>47596.624643860996</x:v>
      </x:c>
      <x:c r="L5857" s="77" t="str">
        <x:v>weighted_hybrid</x:v>
      </x:c>
      <x:c r="M5857" s="77" t="str">
        <x:v>是</x:v>
      </x:c>
      <x:c r="N5857" s="77" t="str">
        <x:v>是</x:v>
      </x:c>
    </x:row>
    <x:row r="5858">
      <x:c r="A5858" s="77" t="str">
        <x:v>6703</x:v>
      </x:c>
      <x:c r="B5858" s="77" t="str">
        <x:v>軒郁</x:v>
      </x:c>
      <x:c r="C5858" s="125" t="n">
        <x:v>45931</x:v>
      </x:c>
      <x:c r="D5858" s="120" t="n">
        <x:v>297641</x:v>
      </x:c>
      <x:c r="E5858" s="120" t="n">
        <x:v>217873.37671592034</x:v>
      </x:c>
      <x:c r="F5858" s="120" t="n">
        <x:v>230136.9150268714</x:v>
      </x:c>
      <x:c r="G5858" s="120" t="n">
        <x:v>216510.76134803687</x:v>
      </x:c>
      <x:c r="H5858" s="119" t="n">
        <x:v>0.26799944659532676</x:v>
      </x:c>
      <x:c r="I5858" s="119" t="n">
        <x:f>IFERROR(ABS(F5858-D5858)/ABS(D5858),"")</x:f>
        <x:v>0.2267969969632161</x:v>
      </x:c>
      <x:c r="J5858" s="119" t="n">
        <x:f>IFERROR(ABS(G5858-D5858)/ABS(D5858),"")</x:f>
        <x:v>0.27257749655445024</x:v>
      </x:c>
      <x:c r="K5858" s="120" t="n">
        <x:f>E5858-D5858</x:f>
        <x:v>-79767.62328407966</x:v>
      </x:c>
      <x:c r="L5858" s="77" t="str">
        <x:v>weighted_hybrid</x:v>
      </x:c>
      <x:c r="M5858" s="77" t="str">
        <x:v>是</x:v>
      </x:c>
      <x:c r="N5858" s="77" t="str">
        <x:v>是</x:v>
      </x:c>
    </x:row>
    <x:row r="5859">
      <x:c r="A5859" s="77" t="str">
        <x:v>6703</x:v>
      </x:c>
      <x:c r="B5859" s="77" t="str">
        <x:v>軒郁</x:v>
      </x:c>
      <x:c r="C5859" s="125" t="n">
        <x:v>45962</x:v>
      </x:c>
      <x:c r="D5859" s="120" t="n">
        <x:v>533598</x:v>
      </x:c>
      <x:c r="E5859" s="120" t="n">
        <x:v>390202.42240045976</x:v>
      </x:c>
      <x:c r="F5859" s="120" t="n">
        <x:v>486182.1352083781</x:v>
      </x:c>
      <x:c r="G5859" s="120" t="n">
        <x:v>379538.0098662466</x:v>
      </x:c>
      <x:c r="H5859" s="119" t="n">
        <x:v>0.2687333490746596</x:v>
      </x:c>
      <x:c r="I5859" s="119" t="n">
        <x:f>IFERROR(ABS(F5859-D5859)/ABS(D5859),"")</x:f>
        <x:v>0.08886064938703278</x:v>
      </x:c>
      <x:c r="J5859" s="119" t="n">
        <x:f>IFERROR(ABS(G5859-D5859)/ABS(D5859),"")</x:f>
        <x:v>0.2887192045955071</x:v>
      </x:c>
      <x:c r="K5859" s="120" t="n">
        <x:f>E5859-D5859</x:f>
        <x:v>-143395.57759954024</x:v>
      </x:c>
      <x:c r="L5859" s="77" t="str">
        <x:v>weighted_hybrid</x:v>
      </x:c>
      <x:c r="M5859" s="77" t="str">
        <x:v>是</x:v>
      </x:c>
      <x:c r="N5859" s="77" t="str">
        <x:v>是</x:v>
      </x:c>
    </x:row>
    <x:row r="5860">
      <x:c r="A5860" s="77" t="str">
        <x:v>6703</x:v>
      </x:c>
      <x:c r="B5860" s="77" t="str">
        <x:v>軒郁</x:v>
      </x:c>
      <x:c r="C5860" s="125" t="n">
        <x:v>45992</x:v>
      </x:c>
      <x:c r="D5860" s="120" t="n">
        <x:v>272090</x:v>
      </x:c>
      <x:c r="E5860" s="120" t="n">
        <x:v>331740.72775118053</x:v>
      </x:c>
      <x:c r="F5860" s="120" t="n">
        <x:v>231771.4964528996</x:v>
      </x:c>
      <x:c r="G5860" s="120" t="n">
        <x:v>342848.4201176561</x:v>
      </x:c>
      <x:c r="H5860" s="119" t="n">
        <x:v>0.21923160627432295</x:v>
      </x:c>
      <x:c r="I5860" s="119" t="n">
        <x:f>IFERROR(ABS(F5860-D5860)/ABS(D5860),"")</x:f>
        <x:v>0.1481807620533662</x:v>
      </x:c>
      <x:c r="J5860" s="119" t="n">
        <x:f>IFERROR(ABS(G5860-D5860)/ABS(D5860),"")</x:f>
        <x:v>0.260055202755177</x:v>
      </x:c>
      <x:c r="K5860" s="120" t="n">
        <x:f>E5860-D5860</x:f>
        <x:v>59650.72775118053</x:v>
      </x:c>
      <x:c r="L5860" s="77" t="str">
        <x:v>weighted_hybrid</x:v>
      </x:c>
      <x:c r="M5860" s="77" t="str">
        <x:v>是</x:v>
      </x:c>
      <x:c r="N5860" s="77" t="str">
        <x:v>是</x:v>
      </x:c>
    </x:row>
    <x:row r="5861">
      <x:c r="A5861" s="77" t="str">
        <x:v>6706</x:v>
      </x:c>
      <x:c r="B5861" s="77" t="str">
        <x:v>惠特</x:v>
      </x:c>
      <x:c r="C5861" s="125" t="n">
        <x:v>45658</x:v>
      </x:c>
      <x:c r="D5861" s="120" t="n">
        <x:v>139265</x:v>
      </x:c>
      <x:c r="E5861" s="120" t="n">
        <x:v>119427.70591625742</x:v>
      </x:c>
      <x:c r="F5861" s="120" t="n">
        <x:v>133229.3503770151</x:v>
      </x:c>
      <x:c r="G5861" s="120" t="n">
        <x:v>117894.18986506212</x:v>
      </x:c>
      <x:c r="H5861" s="119" t="n">
        <x:v>0.14244278234834729</x:v>
      </x:c>
      <x:c r="I5861" s="119" t="n">
        <x:f>IFERROR(ABS(F5861-D5861)/ABS(D5861),"")</x:f>
        <x:v>0.0433393144220364</x:v>
      </x:c>
      <x:c r="J5861" s="119" t="n">
        <x:f>IFERROR(ABS(G5861-D5861)/ABS(D5861),"")</x:f>
        <x:v>0.15345427878460408</x:v>
      </x:c>
      <x:c r="K5861" s="120" t="n">
        <x:f>E5861-D5861</x:f>
        <x:v>-19837.294083742585</x:v>
      </x:c>
      <x:c r="L5861" s="77" t="str">
        <x:v>weighted_hybrid</x:v>
      </x:c>
      <x:c r="M5861" s="77" t="str">
        <x:v>是</x:v>
      </x:c>
      <x:c r="N5861" s="77" t="str">
        <x:v>是</x:v>
      </x:c>
    </x:row>
    <x:row r="5862">
      <x:c r="A5862" s="77" t="str">
        <x:v>6706</x:v>
      </x:c>
      <x:c r="B5862" s="77" t="str">
        <x:v>惠特</x:v>
      </x:c>
      <x:c r="C5862" s="125" t="n">
        <x:v>45689</x:v>
      </x:c>
      <x:c r="D5862" s="120" t="n">
        <x:v>143771</x:v>
      </x:c>
      <x:c r="E5862" s="120" t="n">
        <x:v>106329.01839734883</x:v>
      </x:c>
      <x:c r="F5862" s="120" t="n">
        <x:v>125406.44492980951</x:v>
      </x:c>
      <x:c r="G5862" s="120" t="n">
        <x:v>104209.30433818653</x:v>
      </x:c>
      <x:c r="H5862" s="119" t="n">
        <x:v>0.26042791385363645</x:v>
      </x:c>
      <x:c r="I5862" s="119" t="n">
        <x:f>IFERROR(ABS(F5862-D5862)/ABS(D5862),"")</x:f>
        <x:v>0.12773476619200316</x:v>
      </x:c>
      <x:c r="J5862" s="119" t="n">
        <x:f>IFERROR(ABS(G5862-D5862)/ABS(D5862),"")</x:f>
        <x:v>0.2751715969271513</x:v>
      </x:c>
      <x:c r="K5862" s="120" t="n">
        <x:f>E5862-D5862</x:f>
        <x:v>-37441.98160265117</x:v>
      </x:c>
      <x:c r="L5862" s="77" t="str">
        <x:v>weighted_hybrid</x:v>
      </x:c>
      <x:c r="M5862" s="77" t="str">
        <x:v>是</x:v>
      </x:c>
      <x:c r="N5862" s="77" t="str">
        <x:v>是</x:v>
      </x:c>
    </x:row>
    <x:row r="5863">
      <x:c r="A5863" s="77" t="str">
        <x:v>6706</x:v>
      </x:c>
      <x:c r="B5863" s="77" t="str">
        <x:v>惠特</x:v>
      </x:c>
      <x:c r="C5863" s="125" t="n">
        <x:v>45717</x:v>
      </x:c>
      <x:c r="D5863" s="120" t="n">
        <x:v>137262</x:v>
      </x:c>
      <x:c r="E5863" s="120" t="n">
        <x:v>141355.2499560142</x:v>
      </x:c>
      <x:c r="F5863" s="120" t="n">
        <x:v>165405.78458223795</x:v>
      </x:c>
      <x:c r="G5863" s="120" t="n">
        <x:v>138682.9683308782</x:v>
      </x:c>
      <x:c r="H5863" s="119" t="n">
        <x:v>0.0298207075229429</x:v>
      </x:c>
      <x:c r="I5863" s="119" t="n">
        <x:f>IFERROR(ABS(F5863-D5863)/ABS(D5863),"")</x:f>
        <x:v>0.2050369700444256</x:v>
      </x:c>
      <x:c r="J5863" s="119" t="n">
        <x:f>IFERROR(ABS(G5863-D5863)/ABS(D5863),"")</x:f>
        <x:v>0.010352233909444794</x:v>
      </x:c>
      <x:c r="K5863" s="120" t="n">
        <x:f>E5863-D5863</x:f>
        <x:v>4093.249956014188</x:v>
      </x:c>
      <x:c r="L5863" s="77" t="str">
        <x:v>weighted_hybrid</x:v>
      </x:c>
      <x:c r="M5863" s="77" t="str">
        <x:v>是</x:v>
      </x:c>
      <x:c r="N5863" s="77" t="str">
        <x:v>是</x:v>
      </x:c>
    </x:row>
    <x:row r="5864">
      <x:c r="A5864" s="77" t="str">
        <x:v>6706</x:v>
      </x:c>
      <x:c r="B5864" s="77" t="str">
        <x:v>惠特</x:v>
      </x:c>
      <x:c r="C5864" s="125" t="n">
        <x:v>45748</x:v>
      </x:c>
      <x:c r="D5864" s="120" t="n">
        <x:v>92826</x:v>
      </x:c>
      <x:c r="E5864" s="120" t="n">
        <x:v>130801.34028103607</x:v>
      </x:c>
      <x:c r="F5864" s="120" t="n">
        <x:v>133930.54986528715</x:v>
      </x:c>
      <x:c r="G5864" s="120" t="n">
        <x:v>130453.6503272304</x:v>
      </x:c>
      <x:c r="H5864" s="119" t="n">
        <x:v>0.40910240968086603</x:v>
      </x:c>
      <x:c r="I5864" s="119" t="n">
        <x:f>IFERROR(ABS(F5864-D5864)/ABS(D5864),"")</x:f>
        <x:v>0.44281289579737515</x:v>
      </x:c>
      <x:c r="J5864" s="119" t="n">
        <x:f>IFERROR(ABS(G5864-D5864)/ABS(D5864),"")</x:f>
        <x:v>0.405356800112365</x:v>
      </x:c>
      <x:c r="K5864" s="120" t="n">
        <x:f>E5864-D5864</x:f>
        <x:v>37975.34028103607</x:v>
      </x:c>
      <x:c r="L5864" s="77" t="str">
        <x:v>weighted_hybrid</x:v>
      </x:c>
      <x:c r="M5864" s="77" t="str">
        <x:v>是</x:v>
      </x:c>
      <x:c r="N5864" s="77" t="str">
        <x:v>是</x:v>
      </x:c>
    </x:row>
    <x:row r="5865">
      <x:c r="A5865" s="77" t="str">
        <x:v>6706</x:v>
      </x:c>
      <x:c r="B5865" s="77" t="str">
        <x:v>惠特</x:v>
      </x:c>
      <x:c r="C5865" s="125" t="n">
        <x:v>45778</x:v>
      </x:c>
      <x:c r="D5865" s="120" t="n">
        <x:v>71232</x:v>
      </x:c>
      <x:c r="E5865" s="120" t="n">
        <x:v>105999.35413381411</x:v>
      </x:c>
      <x:c r="F5865" s="120" t="n">
        <x:v>86708.06680538156</x:v>
      </x:c>
      <x:c r="G5865" s="120" t="n">
        <x:v>108142.83050363994</x:v>
      </x:c>
      <x:c r="H5865" s="119" t="n">
        <x:v>0.4880861710160336</x:v>
      </x:c>
      <x:c r="I5865" s="119" t="n">
        <x:f>IFERROR(ABS(F5865-D5865)/ABS(D5865),"")</x:f>
        <x:v>0.2172628426182272</x:v>
      </x:c>
      <x:c r="J5865" s="119" t="n">
        <x:f>IFERROR(ABS(G5865-D5865)/ABS(D5865),"")</x:f>
        <x:v>0.5181776519491231</x:v>
      </x:c>
      <x:c r="K5865" s="120" t="n">
        <x:f>E5865-D5865</x:f>
        <x:v>34767.35413381411</x:v>
      </x:c>
      <x:c r="L5865" s="77" t="str">
        <x:v>weighted_hybrid</x:v>
      </x:c>
      <x:c r="M5865" s="77" t="str">
        <x:v>是</x:v>
      </x:c>
      <x:c r="N5865" s="77" t="str">
        <x:v>是</x:v>
      </x:c>
    </x:row>
    <x:row r="5866">
      <x:c r="A5866" s="77" t="str">
        <x:v>6706</x:v>
      </x:c>
      <x:c r="B5866" s="77" t="str">
        <x:v>惠特</x:v>
      </x:c>
      <x:c r="C5866" s="125" t="n">
        <x:v>45809</x:v>
      </x:c>
      <x:c r="D5866" s="120" t="n">
        <x:v>85818</x:v>
      </x:c>
      <x:c r="E5866" s="120" t="n">
        <x:v>68413.13732550551</x:v>
      </x:c>
      <x:c r="F5866" s="120" t="n">
        <x:v>67113.2208378843</x:v>
      </x:c>
      <x:c r="G5866" s="120" t="n">
        <x:v>68557.57249079675</x:v>
      </x:c>
      <x:c r="H5866" s="119" t="n">
        <x:v>0.20281132949374828</x:v>
      </x:c>
      <x:c r="I5866" s="119" t="n">
        <x:f>IFERROR(ABS(F5866-D5866)/ABS(D5866),"")</x:f>
        <x:v>0.21795869353883443</x:v>
      </x:c>
      <x:c r="J5866" s="119" t="n">
        <x:f>IFERROR(ABS(G5866-D5866)/ABS(D5866),"")</x:f>
        <x:v>0.2011282890442943</x:v>
      </x:c>
      <x:c r="K5866" s="120" t="n">
        <x:f>E5866-D5866</x:f>
        <x:v>-17404.862674494492</x:v>
      </x:c>
      <x:c r="L5866" s="77" t="str">
        <x:v>weighted_hybrid</x:v>
      </x:c>
      <x:c r="M5866" s="77" t="str">
        <x:v>是</x:v>
      </x:c>
      <x:c r="N5866" s="77" t="str">
        <x:v>是</x:v>
      </x:c>
    </x:row>
    <x:row r="5867">
      <x:c r="A5867" s="77" t="str">
        <x:v>6706</x:v>
      </x:c>
      <x:c r="B5867" s="77" t="str">
        <x:v>惠特</x:v>
      </x:c>
      <x:c r="C5867" s="125" t="n">
        <x:v>45839</x:v>
      </x:c>
      <x:c r="D5867" s="120" t="n">
        <x:v>35014</x:v>
      </x:c>
      <x:c r="E5867" s="120" t="n">
        <x:v>88907.58145466265</x:v>
      </x:c>
      <x:c r="F5867" s="120" t="n">
        <x:v>82989.63910395117</x:v>
      </x:c>
      <x:c r="G5867" s="120" t="n">
        <x:v>89565.1306047417</x:v>
      </x:c>
      <x:c r="H5867" s="119" t="n">
        <x:v>1.5392009326173144</x:v>
      </x:c>
      <x:c r="I5867" s="119" t="n">
        <x:f>IFERROR(ABS(F5867-D5867)/ABS(D5867),"")</x:f>
        <x:v>1.370184472038361</x:v>
      </x:c>
      <x:c r="J5867" s="119" t="n">
        <x:f>IFERROR(ABS(G5867-D5867)/ABS(D5867),"")</x:f>
        <x:v>1.5579805393483093</x:v>
      </x:c>
      <x:c r="K5867" s="120" t="n">
        <x:f>E5867-D5867</x:f>
        <x:v>53893.58145466265</x:v>
      </x:c>
      <x:c r="L5867" s="77" t="str">
        <x:v>weighted_hybrid</x:v>
      </x:c>
      <x:c r="M5867" s="77" t="str">
        <x:v>是</x:v>
      </x:c>
      <x:c r="N5867" s="77" t="str">
        <x:v>是</x:v>
      </x:c>
    </x:row>
    <x:row r="5868">
      <x:c r="A5868" s="77" t="str">
        <x:v>6706</x:v>
      </x:c>
      <x:c r="B5868" s="77" t="str">
        <x:v>惠特</x:v>
      </x:c>
      <x:c r="C5868" s="125" t="n">
        <x:v>45870</x:v>
      </x:c>
      <x:c r="D5868" s="120" t="n">
        <x:v>35201</x:v>
      </x:c>
      <x:c r="E5868" s="120" t="n">
        <x:v>49001.22424506589</x:v>
      </x:c>
      <x:c r="F5868" s="120" t="n">
        <x:v>31072.75128588721</x:v>
      </x:c>
      <x:c r="G5868" s="120" t="n">
        <x:v>50993.27679608574</x:v>
      </x:c>
      <x:c r="H5868" s="119" t="n">
        <x:v>0.3920406876243825</x:v>
      </x:c>
      <x:c r="I5868" s="119" t="n">
        <x:f>IFERROR(ABS(F5868-D5868)/ABS(D5868),"")</x:f>
        <x:v>0.1172764612969174</x:v>
      </x:c>
      <x:c r="J5868" s="119" t="n">
        <x:f>IFERROR(ABS(G5868-D5868)/ABS(D5868),"")</x:f>
        <x:v>0.4486314819489713</x:v>
      </x:c>
      <x:c r="K5868" s="120" t="n">
        <x:f>E5868-D5868</x:f>
        <x:v>13800.224245065889</x:v>
      </x:c>
      <x:c r="L5868" s="77" t="str">
        <x:v>weighted_hybrid</x:v>
      </x:c>
      <x:c r="M5868" s="77" t="str">
        <x:v>是</x:v>
      </x:c>
      <x:c r="N5868" s="77" t="str">
        <x:v>是</x:v>
      </x:c>
    </x:row>
    <x:row r="5869">
      <x:c r="A5869" s="77" t="str">
        <x:v>6706</x:v>
      </x:c>
      <x:c r="B5869" s="77" t="str">
        <x:v>惠特</x:v>
      </x:c>
      <x:c r="C5869" s="125" t="n">
        <x:v>45901</x:v>
      </x:c>
      <x:c r="D5869" s="120" t="n">
        <x:v>37927</x:v>
      </x:c>
      <x:c r="E5869" s="120" t="n">
        <x:v>40475.08962617582</x:v>
      </x:c>
      <x:c r="F5869" s="120" t="n">
        <x:v>36312.29470874461</x:v>
      </x:c>
      <x:c r="G5869" s="120" t="n">
        <x:v>40937.62239477928</x:v>
      </x:c>
      <x:c r="H5869" s="119" t="n">
        <x:v>0.06718405426677082</x:v>
      </x:c>
      <x:c r="I5869" s="119" t="n">
        <x:f>IFERROR(ABS(F5869-D5869)/ABS(D5869),"")</x:f>
        <x:v>0.042574031461897636</x:v>
      </x:c>
      <x:c r="J5869" s="119" t="n">
        <x:f>IFERROR(ABS(G5869-D5869)/ABS(D5869),"")</x:f>
        <x:v>0.0793793971255117</x:v>
      </x:c>
      <x:c r="K5869" s="120" t="n">
        <x:f>E5869-D5869</x:f>
        <x:v>2548.089626175817</x:v>
      </x:c>
      <x:c r="L5869" s="77" t="str">
        <x:v>weighted_hybrid</x:v>
      </x:c>
      <x:c r="M5869" s="77" t="str">
        <x:v>是</x:v>
      </x:c>
      <x:c r="N5869" s="77" t="str">
        <x:v>是</x:v>
      </x:c>
    </x:row>
    <x:row r="5870">
      <x:c r="A5870" s="77" t="str">
        <x:v>6706</x:v>
      </x:c>
      <x:c r="B5870" s="77" t="str">
        <x:v>惠特</x:v>
      </x:c>
      <x:c r="C5870" s="125" t="n">
        <x:v>45931</x:v>
      </x:c>
      <x:c r="D5870" s="120" t="n">
        <x:v>37302</x:v>
      </x:c>
      <x:c r="E5870" s="120" t="n">
        <x:v>46321.26208462284</x:v>
      </x:c>
      <x:c r="F5870" s="120" t="n">
        <x:v>38458.64789537496</x:v>
      </x:c>
      <x:c r="G5870" s="120" t="n">
        <x:v>47194.88588342816</x:v>
      </x:c>
      <x:c r="H5870" s="119" t="n">
        <x:v>0.24179030841839147</x:v>
      </x:c>
      <x:c r="I5870" s="119" t="n">
        <x:f>IFERROR(ABS(F5870-D5870)/ABS(D5870),"")</x:f>
        <x:v>0.031007664344404082</x:v>
      </x:c>
      <x:c r="J5870" s="119" t="n">
        <x:f>IFERROR(ABS(G5870-D5870)/ABS(D5870),"")</x:f>
        <x:v>0.26521060220439</x:v>
      </x:c>
      <x:c r="K5870" s="120" t="n">
        <x:f>E5870-D5870</x:f>
        <x:v>9019.262084622838</x:v>
      </x:c>
      <x:c r="L5870" s="77" t="str">
        <x:v>weighted_hybrid</x:v>
      </x:c>
      <x:c r="M5870" s="77" t="str">
        <x:v>是</x:v>
      </x:c>
      <x:c r="N5870" s="77" t="str">
        <x:v>是</x:v>
      </x:c>
    </x:row>
    <x:row r="5871">
      <x:c r="A5871" s="77" t="str">
        <x:v>6706</x:v>
      </x:c>
      <x:c r="B5871" s="77" t="str">
        <x:v>惠特</x:v>
      </x:c>
      <x:c r="C5871" s="125" t="n">
        <x:v>45962</x:v>
      </x:c>
      <x:c r="D5871" s="120" t="n">
        <x:v>40683</x:v>
      </x:c>
      <x:c r="E5871" s="120" t="n">
        <x:v>46497.53449369482</x:v>
      </x:c>
      <x:c r="F5871" s="120" t="n">
        <x:v>37476.96410066348</x:v>
      </x:c>
      <x:c r="G5871" s="120" t="n">
        <x:v>47499.82009292052</x:v>
      </x:c>
      <x:c r="H5871" s="119" t="n">
        <x:v>0.14292295292124024</x:v>
      </x:c>
      <x:c r="I5871" s="119" t="n">
        <x:f>IFERROR(ABS(F5871-D5871)/ABS(D5871),"")</x:f>
        <x:v>0.07880529703651458</x:v>
      </x:c>
      <x:c r="J5871" s="119" t="n">
        <x:f>IFERROR(ABS(G5871-D5871)/ABS(D5871),"")</x:f>
        <x:v>0.1675594251387685</x:v>
      </x:c>
      <x:c r="K5871" s="120" t="n">
        <x:f>E5871-D5871</x:f>
        <x:v>5814.534493694817</x:v>
      </x:c>
      <x:c r="L5871" s="77" t="str">
        <x:v>weighted_hybrid</x:v>
      </x:c>
      <x:c r="M5871" s="77" t="str">
        <x:v>是</x:v>
      </x:c>
      <x:c r="N5871" s="77" t="str">
        <x:v>是</x:v>
      </x:c>
    </x:row>
    <x:row r="5872">
      <x:c r="A5872" s="77" t="str">
        <x:v>6706</x:v>
      </x:c>
      <x:c r="B5872" s="77" t="str">
        <x:v>惠特</x:v>
      </x:c>
      <x:c r="C5872" s="125" t="n">
        <x:v>45992</x:v>
      </x:c>
      <x:c r="D5872" s="120" t="n">
        <x:v>43178</x:v>
      </x:c>
      <x:c r="E5872" s="120" t="n">
        <x:v>51718.98060891055</x:v>
      </x:c>
      <x:c r="F5872" s="120" t="n">
        <x:v>44525.39591036526</x:v>
      </x:c>
      <x:c r="G5872" s="120" t="n">
        <x:v>52518.2677976378</x:v>
      </x:c>
      <x:c r="H5872" s="119" t="n">
        <x:v>0.19780862033698984</x:v>
      </x:c>
      <x:c r="I5872" s="119" t="n">
        <x:f>IFERROR(ABS(F5872-D5872)/ABS(D5872),"")</x:f>
        <x:v>0.031205611894141914</x:v>
      </x:c>
      <x:c r="J5872" s="119" t="n">
        <x:f>IFERROR(ABS(G5872-D5872)/ABS(D5872),"")</x:f>
        <x:v>0.21632006571952855</x:v>
      </x:c>
      <x:c r="K5872" s="120" t="n">
        <x:f>E5872-D5872</x:f>
        <x:v>8540.980608910548</x:v>
      </x:c>
      <x:c r="L5872" s="77" t="str">
        <x:v>weighted_hybrid</x:v>
      </x:c>
      <x:c r="M5872" s="77" t="str">
        <x:v>是</x:v>
      </x:c>
      <x:c r="N5872" s="77" t="str">
        <x:v>是</x:v>
      </x:c>
    </x:row>
    <x:row r="5873">
      <x:c r="A5873" s="77" t="str">
        <x:v>6715</x:v>
      </x:c>
      <x:c r="B5873" s="77" t="str">
        <x:v>嘉基</x:v>
      </x:c>
      <x:c r="C5873" s="125" t="n">
        <x:v>45658</x:v>
      </x:c>
      <x:c r="D5873" s="120" t="n">
        <x:v>150963</x:v>
      </x:c>
      <x:c r="E5873" s="120" t="n">
        <x:v>192856.6525758386</x:v>
      </x:c>
      <x:c r="F5873" s="120" t="n">
        <x:v>132817.83433190198</x:v>
      </x:c>
      <x:c r="G5873" s="120" t="n">
        <x:v>199527.63238072046</x:v>
      </x:c>
      <x:c r="H5873" s="119" t="n">
        <x:v>0.27750940678072517</x:v>
      </x:c>
      <x:c r="I5873" s="119" t="n">
        <x:f>IFERROR(ABS(F5873-D5873)/ABS(D5873),"")</x:f>
        <x:v>0.12019611208109288</x:v>
      </x:c>
      <x:c r="J5873" s="119" t="n">
        <x:f>IFERROR(ABS(G5873-D5873)/ABS(D5873),"")</x:f>
        <x:v>0.3216989088764827</x:v>
      </x:c>
      <x:c r="K5873" s="120" t="n">
        <x:f>E5873-D5873</x:f>
        <x:v>41893.65257583861</x:v>
      </x:c>
      <x:c r="L5873" s="77" t="str">
        <x:v>weighted_hybrid</x:v>
      </x:c>
      <x:c r="M5873" s="77" t="str">
        <x:v>是</x:v>
      </x:c>
      <x:c r="N5873" s="77" t="str">
        <x:v>是</x:v>
      </x:c>
    </x:row>
    <x:row r="5874">
      <x:c r="A5874" s="77" t="str">
        <x:v>6715</x:v>
      </x:c>
      <x:c r="B5874" s="77" t="str">
        <x:v>嘉基</x:v>
      </x:c>
      <x:c r="C5874" s="125" t="n">
        <x:v>45689</x:v>
      </x:c>
      <x:c r="D5874" s="120" t="n">
        <x:v>107278</x:v>
      </x:c>
      <x:c r="E5874" s="120" t="n">
        <x:v>124222.07130100272</x:v>
      </x:c>
      <x:c r="F5874" s="120" t="n">
        <x:v>153530.5551115176</x:v>
      </x:c>
      <x:c r="G5874" s="120" t="n">
        <x:v>120965.57309983441</x:v>
      </x:c>
      <x:c r="H5874" s="119" t="n">
        <x:v>0.15794544362313545</x:v>
      </x:c>
      <x:c r="I5874" s="119" t="n">
        <x:f>IFERROR(ABS(F5874-D5874)/ABS(D5874),"")</x:f>
        <x:v>0.4311466946766122</x:v>
      </x:c>
      <x:c r="J5874" s="119" t="n">
        <x:f>IFERROR(ABS(G5874-D5874)/ABS(D5874),"")</x:f>
        <x:v>0.12758974906163806</x:v>
      </x:c>
      <x:c r="K5874" s="120" t="n">
        <x:f>E5874-D5874</x:f>
        <x:v>16944.071301002725</x:v>
      </x:c>
      <x:c r="L5874" s="77" t="str">
        <x:v>weighted_hybrid</x:v>
      </x:c>
      <x:c r="M5874" s="77" t="str">
        <x:v>是</x:v>
      </x:c>
      <x:c r="N5874" s="77" t="str">
        <x:v>是</x:v>
      </x:c>
    </x:row>
    <x:row r="5875">
      <x:c r="A5875" s="77" t="str">
        <x:v>6715</x:v>
      </x:c>
      <x:c r="B5875" s="77" t="str">
        <x:v>嘉基</x:v>
      </x:c>
      <x:c r="C5875" s="125" t="n">
        <x:v>45717</x:v>
      </x:c>
      <x:c r="D5875" s="120" t="n">
        <x:v>176385</x:v>
      </x:c>
      <x:c r="E5875" s="120" t="n">
        <x:v>117089.17434283558</x:v>
      </x:c>
      <x:c r="F5875" s="120" t="n">
        <x:v>139187.2646676932</x:v>
      </x:c>
      <x:c r="G5875" s="120" t="n">
        <x:v>114633.83097340695</x:v>
      </x:c>
      <x:c r="H5875" s="119" t="n">
        <x:v>0.33617272249434144</x:v>
      </x:c>
      <x:c r="I5875" s="119" t="n">
        <x:f>IFERROR(ABS(F5875-D5875)/ABS(D5875),"")</x:f>
        <x:v>0.2108894482654806</x:v>
      </x:c>
      <x:c r="J5875" s="119" t="n">
        <x:f>IFERROR(ABS(G5875-D5875)/ABS(D5875),"")</x:f>
        <x:v>0.35009308629754826</x:v>
      </x:c>
      <x:c r="K5875" s="120" t="n">
        <x:f>E5875-D5875</x:f>
        <x:v>-59295.825657164416</x:v>
      </x:c>
      <x:c r="L5875" s="77" t="str">
        <x:v>weighted_hybrid</x:v>
      </x:c>
      <x:c r="M5875" s="77" t="str">
        <x:v>是</x:v>
      </x:c>
      <x:c r="N5875" s="77" t="str">
        <x:v>是</x:v>
      </x:c>
    </x:row>
    <x:row r="5876">
      <x:c r="A5876" s="77" t="str">
        <x:v>6715</x:v>
      </x:c>
      <x:c r="B5876" s="77" t="str">
        <x:v>嘉基</x:v>
      </x:c>
      <x:c r="C5876" s="125" t="n">
        <x:v>45748</x:v>
      </x:c>
      <x:c r="D5876" s="120" t="n">
        <x:v>185944</x:v>
      </x:c>
      <x:c r="E5876" s="120" t="n">
        <x:v>152779.10988422224</x:v>
      </x:c>
      <x:c r="F5876" s="120" t="n">
        <x:v>154992.8668066799</x:v>
      </x:c>
      <x:c r="G5876" s="120" t="n">
        <x:v>152533.13689283805</x:v>
      </x:c>
      <x:c r="H5876" s="119" t="n">
        <x:v>0.1783595604901355</x:v>
      </x:c>
      <x:c r="I5876" s="119" t="n">
        <x:f>IFERROR(ABS(F5876-D5876)/ABS(D5876),"")</x:f>
        <x:v>0.1664540570995574</x:v>
      </x:c>
      <x:c r="J5876" s="119" t="n">
        <x:f>IFERROR(ABS(G5876-D5876)/ABS(D5876),"")</x:f>
        <x:v>0.17968239420019977</x:v>
      </x:c>
      <x:c r="K5876" s="120" t="n">
        <x:f>E5876-D5876</x:f>
        <x:v>-33164.89011577776</x:v>
      </x:c>
      <x:c r="L5876" s="77" t="str">
        <x:v>weighted_hybrid</x:v>
      </x:c>
      <x:c r="M5876" s="77" t="str">
        <x:v>是</x:v>
      </x:c>
      <x:c r="N5876" s="77" t="str">
        <x:v>是</x:v>
      </x:c>
    </x:row>
    <x:row r="5877">
      <x:c r="A5877" s="77" t="str">
        <x:v>6715</x:v>
      </x:c>
      <x:c r="B5877" s="77" t="str">
        <x:v>嘉基</x:v>
      </x:c>
      <x:c r="C5877" s="125" t="n">
        <x:v>45778</x:v>
      </x:c>
      <x:c r="D5877" s="120" t="n">
        <x:v>160718</x:v>
      </x:c>
      <x:c r="E5877" s="120" t="n">
        <x:v>183831.45466498428</x:v>
      </x:c>
      <x:c r="F5877" s="120" t="n">
        <x:v>143567.53251665807</x:v>
      </x:c>
      <x:c r="G5877" s="120" t="n">
        <x:v>188305.2237925761</x:v>
      </x:c>
      <x:c r="H5877" s="119" t="n">
        <x:v>0.1438137275537543</x:v>
      </x:c>
      <x:c r="I5877" s="119" t="n">
        <x:f>IFERROR(ABS(F5877-D5877)/ABS(D5877),"")</x:f>
        <x:v>0.10671155367377597</x:v>
      </x:c>
      <x:c r="J5877" s="119" t="n">
        <x:f>IFERROR(ABS(G5877-D5877)/ABS(D5877),"")</x:f>
        <x:v>0.17164986991236877</x:v>
      </x:c>
      <x:c r="K5877" s="120" t="n">
        <x:f>E5877-D5877</x:f>
        <x:v>23113.45466498428</x:v>
      </x:c>
      <x:c r="L5877" s="77" t="str">
        <x:v>weighted_hybrid</x:v>
      </x:c>
      <x:c r="M5877" s="77" t="str">
        <x:v>是</x:v>
      </x:c>
      <x:c r="N5877" s="77" t="str">
        <x:v>是</x:v>
      </x:c>
    </x:row>
    <x:row r="5878">
      <x:c r="A5878" s="77" t="str">
        <x:v>6715</x:v>
      </x:c>
      <x:c r="B5878" s="77" t="str">
        <x:v>嘉基</x:v>
      </x:c>
      <x:c r="C5878" s="125" t="n">
        <x:v>45809</x:v>
      </x:c>
      <x:c r="D5878" s="120" t="n">
        <x:v>144788</x:v>
      </x:c>
      <x:c r="E5878" s="120" t="n">
        <x:v>177281.39537682006</x:v>
      </x:c>
      <x:c r="F5878" s="120" t="n">
        <x:v>156168.44505810324</x:v>
      </x:c>
      <x:c r="G5878" s="120" t="n">
        <x:v>179627.27874556638</x:v>
      </x:c>
      <x:c r="H5878" s="119" t="n">
        <x:v>0.22442050015761017</x:v>
      </x:c>
      <x:c r="I5878" s="119" t="n">
        <x:f>IFERROR(ABS(F5878-D5878)/ABS(D5878),"")</x:f>
        <x:v>0.07860074770079871</x:v>
      </x:c>
      <x:c r="J5878" s="119" t="n">
        <x:f>IFERROR(ABS(G5878-D5878)/ABS(D5878),"")</x:f>
        <x:v>0.24062269487503368</x:v>
      </x:c>
      <x:c r="K5878" s="120" t="n">
        <x:f>E5878-D5878</x:f>
        <x:v>32493.39537682006</x:v>
      </x:c>
      <x:c r="L5878" s="77" t="str">
        <x:v>weighted_hybrid</x:v>
      </x:c>
      <x:c r="M5878" s="77" t="str">
        <x:v>是</x:v>
      </x:c>
      <x:c r="N5878" s="77" t="str">
        <x:v>是</x:v>
      </x:c>
    </x:row>
    <x:row r="5879">
      <x:c r="A5879" s="77" t="str">
        <x:v>6715</x:v>
      </x:c>
      <x:c r="B5879" s="77" t="str">
        <x:v>嘉基</x:v>
      </x:c>
      <x:c r="C5879" s="125" t="n">
        <x:v>45839</x:v>
      </x:c>
      <x:c r="D5879" s="120" t="n">
        <x:v>125326</x:v>
      </x:c>
      <x:c r="E5879" s="120" t="n">
        <x:v>156935.71046905336</x:v>
      </x:c>
      <x:c r="F5879" s="120" t="n">
        <x:v>155312.12608646398</x:v>
      </x:c>
      <x:c r="G5879" s="120" t="n">
        <x:v>157116.1087337855</x:v>
      </x:c>
      <x:c r="H5879" s="119" t="n">
        <x:v>0.2522198942681755</x:v>
      </x:c>
      <x:c r="I5879" s="119" t="n">
        <x:f>IFERROR(ABS(F5879-D5879)/ABS(D5879),"")</x:f>
        <x:v>0.23926500555721858</x:v>
      </x:c>
      <x:c r="J5879" s="119" t="n">
        <x:f>IFERROR(ABS(G5879-D5879)/ABS(D5879),"")</x:f>
        <x:v>0.2536593263471707</x:v>
      </x:c>
      <x:c r="K5879" s="120" t="n">
        <x:f>E5879-D5879</x:f>
        <x:v>31609.71046905336</x:v>
      </x:c>
      <x:c r="L5879" s="77" t="str">
        <x:v>weighted_hybrid</x:v>
      </x:c>
      <x:c r="M5879" s="77" t="str">
        <x:v>是</x:v>
      </x:c>
      <x:c r="N5879" s="77" t="str">
        <x:v>是</x:v>
      </x:c>
    </x:row>
    <x:row r="5880">
      <x:c r="A5880" s="77" t="str">
        <x:v>6715</x:v>
      </x:c>
      <x:c r="B5880" s="77" t="str">
        <x:v>嘉基</x:v>
      </x:c>
      <x:c r="C5880" s="125" t="n">
        <x:v>45870</x:v>
      </x:c>
      <x:c r="D5880" s="120" t="n">
        <x:v>77384</x:v>
      </x:c>
      <x:c r="E5880" s="120" t="n">
        <x:v>132751.0868258092</x:v>
      </x:c>
      <x:c r="F5880" s="120" t="n">
        <x:v>142092.690307967</x:v>
      </x:c>
      <x:c r="G5880" s="120" t="n">
        <x:v>131713.13088334724</x:v>
      </x:c>
      <x:c r="H5880" s="119" t="n">
        <x:v>0.7154849429573195</x:v>
      </x:c>
      <x:c r="I5880" s="119" t="n">
        <x:f>IFERROR(ABS(F5880-D5880)/ABS(D5880),"")</x:f>
        <x:v>0.8362024489295847</x:v>
      </x:c>
      <x:c r="J5880" s="119" t="n">
        <x:f>IFERROR(ABS(G5880-D5880)/ABS(D5880),"")</x:f>
        <x:v>0.702071886738179</x:v>
      </x:c>
      <x:c r="K5880" s="120" t="n">
        <x:f>E5880-D5880</x:f>
        <x:v>55367.08682580921</x:v>
      </x:c>
      <x:c r="L5880" s="77" t="str">
        <x:v>weighted_hybrid</x:v>
      </x:c>
      <x:c r="M5880" s="77" t="str">
        <x:v>是</x:v>
      </x:c>
      <x:c r="N5880" s="77" t="str">
        <x:v>是</x:v>
      </x:c>
    </x:row>
    <x:row r="5881">
      <x:c r="A5881" s="77" t="str">
        <x:v>6715</x:v>
      </x:c>
      <x:c r="B5881" s="77" t="str">
        <x:v>嘉基</x:v>
      </x:c>
      <x:c r="C5881" s="125" t="n">
        <x:v>45901</x:v>
      </x:c>
      <x:c r="D5881" s="120" t="n">
        <x:v>104758</x:v>
      </x:c>
      <x:c r="E5881" s="120" t="n">
        <x:v>96052.18065962968</x:v>
      </x:c>
      <x:c r="F5881" s="120" t="n">
        <x:v>99097.11575607084</x:v>
      </x:c>
      <x:c r="G5881" s="120" t="n">
        <x:v>95713.85453780288</x:v>
      </x:c>
      <x:c r="H5881" s="119" t="n">
        <x:v>0.0831041003109101</x:v>
      </x:c>
      <x:c r="I5881" s="119" t="n">
        <x:f>IFERROR(ABS(F5881-D5881)/ABS(D5881),"")</x:f>
        <x:v>0.05403772737098037</x:v>
      </x:c>
      <x:c r="J5881" s="119" t="n">
        <x:f>IFERROR(ABS(G5881-D5881)/ABS(D5881),"")</x:f>
        <x:v>0.08633369730423568</x:v>
      </x:c>
      <x:c r="K5881" s="120" t="n">
        <x:f>E5881-D5881</x:f>
        <x:v>-8705.819340370319</x:v>
      </x:c>
      <x:c r="L5881" s="77" t="str">
        <x:v>weighted_hybrid</x:v>
      </x:c>
      <x:c r="M5881" s="77" t="str">
        <x:v>是</x:v>
      </x:c>
      <x:c r="N5881" s="77" t="str">
        <x:v>是</x:v>
      </x:c>
    </x:row>
    <x:row r="5882">
      <x:c r="A5882" s="77" t="str">
        <x:v>6715</x:v>
      </x:c>
      <x:c r="B5882" s="77" t="str">
        <x:v>嘉基</x:v>
      </x:c>
      <x:c r="C5882" s="125" t="n">
        <x:v>45931</x:v>
      </x:c>
      <x:c r="D5882" s="120" t="n">
        <x:v>131187</x:v>
      </x:c>
      <x:c r="E5882" s="120" t="n">
        <x:v>108930.18200385247</x:v>
      </x:c>
      <x:c r="F5882" s="120" t="n">
        <x:v>102773.55660283538</x:v>
      </x:c>
      <x:c r="G5882" s="120" t="n">
        <x:v>109614.25149285438</x:v>
      </x:c>
      <x:c r="H5882" s="119" t="n">
        <x:v>0.16965719161309828</x:v>
      </x:c>
      <x:c r="I5882" s="119" t="n">
        <x:f>IFERROR(ABS(F5882-D5882)/ABS(D5882),"")</x:f>
        <x:v>0.21658734018740136</x:v>
      </x:c>
      <x:c r="J5882" s="119" t="n">
        <x:f>IFERROR(ABS(G5882-D5882)/ABS(D5882),"")</x:f>
        <x:v>0.16444273066039788</x:v>
      </x:c>
      <x:c r="K5882" s="120" t="n">
        <x:f>E5882-D5882</x:f>
        <x:v>-22256.817996147525</x:v>
      </x:c>
      <x:c r="L5882" s="77" t="str">
        <x:v>weighted_hybrid</x:v>
      </x:c>
      <x:c r="M5882" s="77" t="str">
        <x:v>是</x:v>
      </x:c>
      <x:c r="N5882" s="77" t="str">
        <x:v>是</x:v>
      </x:c>
    </x:row>
    <x:row r="5883">
      <x:c r="A5883" s="77" t="str">
        <x:v>6715</x:v>
      </x:c>
      <x:c r="B5883" s="77" t="str">
        <x:v>嘉基</x:v>
      </x:c>
      <x:c r="C5883" s="125" t="n">
        <x:v>45962</x:v>
      </x:c>
      <x:c r="D5883" s="120" t="n">
        <x:v>138445</x:v>
      </x:c>
      <x:c r="E5883" s="120" t="n">
        <x:v>111946.37886562133</x:v>
      </x:c>
      <x:c r="F5883" s="120" t="n">
        <x:v>121433.61441894982</x:v>
      </x:c>
      <x:c r="G5883" s="120" t="n">
        <x:v>110892.24158191816</x:v>
      </x:c>
      <x:c r="H5883" s="119" t="n">
        <x:v>0.1914017922957035</x:v>
      </x:c>
      <x:c r="I5883" s="119" t="n">
        <x:f>IFERROR(ABS(F5883-D5883)/ABS(D5883),"")</x:f>
        <x:v>0.1228746836725789</x:v>
      </x:c>
      <x:c r="J5883" s="119" t="n">
        <x:f>IFERROR(ABS(G5883-D5883)/ABS(D5883),"")</x:f>
        <x:v>0.1990159154760507</x:v>
      </x:c>
      <x:c r="K5883" s="120" t="n">
        <x:f>E5883-D5883</x:f>
        <x:v>-26498.62113437867</x:v>
      </x:c>
      <x:c r="L5883" s="77" t="str">
        <x:v>weighted_hybrid</x:v>
      </x:c>
      <x:c r="M5883" s="77" t="str">
        <x:v>是</x:v>
      </x:c>
      <x:c r="N5883" s="77" t="str">
        <x:v>是</x:v>
      </x:c>
    </x:row>
    <x:row r="5884">
      <x:c r="A5884" s="77" t="str">
        <x:v>6715</x:v>
      </x:c>
      <x:c r="B5884" s="77" t="str">
        <x:v>嘉基</x:v>
      </x:c>
      <x:c r="C5884" s="125" t="n">
        <x:v>45992</x:v>
      </x:c>
      <x:c r="D5884" s="120" t="n">
        <x:v>177212</x:v>
      </x:c>
      <x:c r="E5884" s="120" t="n">
        <x:v>125943.25738806457</x:v>
      </x:c>
      <x:c r="F5884" s="120" t="n">
        <x:v>157684.88974398602</x:v>
      </x:c>
      <x:c r="G5884" s="120" t="n">
        <x:v>122416.40934851774</x:v>
      </x:c>
      <x:c r="H5884" s="119" t="n">
        <x:v>0.289307397986228</x:v>
      </x:c>
      <x:c r="I5884" s="119" t="n">
        <x:f>IFERROR(ABS(F5884-D5884)/ABS(D5884),"")</x:f>
        <x:v>0.11019067701969383</x:v>
      </x:c>
      <x:c r="J5884" s="119" t="n">
        <x:f>IFERROR(ABS(G5884-D5884)/ABS(D5884),"")</x:f>
        <x:v>0.3092092558713984</x:v>
      </x:c>
      <x:c r="K5884" s="120" t="n">
        <x:f>E5884-D5884</x:f>
        <x:v>-51268.742611935435</x:v>
      </x:c>
      <x:c r="L5884" s="77" t="str">
        <x:v>weighted_hybrid</x:v>
      </x:c>
      <x:c r="M5884" s="77" t="str">
        <x:v>是</x:v>
      </x:c>
      <x:c r="N5884" s="77" t="str">
        <x:v>是</x:v>
      </x:c>
    </x:row>
    <x:row r="5885">
      <x:c r="A5885" s="77" t="str">
        <x:v>6716</x:v>
      </x:c>
      <x:c r="B5885" s="77" t="str">
        <x:v>應廣</x:v>
      </x:c>
      <x:c r="C5885" s="125" t="n">
        <x:v>45658</x:v>
      </x:c>
      <x:c r="D5885" s="120" t="n">
        <x:v>47936</x:v>
      </x:c>
      <x:c r="E5885" s="120" t="n">
        <x:v>121769.09688443513</x:v>
      </x:c>
      <x:c r="F5885" s="120" t="n">
        <x:v>120045.2293204876</x:v>
      </x:c>
      <x:c r="G5885" s="120" t="n">
        <x:v>121960.63772487374</x:v>
      </x:c>
      <x:c r="H5885" s="119" t="n">
        <x:v>1.5402431759937236</x:v>
      </x:c>
      <x:c r="I5885" s="119" t="n">
        <x:f>IFERROR(ABS(F5885-D5885)/ABS(D5885),"")</x:f>
        <x:v>1.504281319269184</x:v>
      </x:c>
      <x:c r="J5885" s="119" t="n">
        <x:f>IFERROR(ABS(G5885-D5885)/ABS(D5885),"")</x:f>
        <x:v>1.5442389378520056</x:v>
      </x:c>
      <x:c r="K5885" s="120" t="n">
        <x:f>E5885-D5885</x:f>
        <x:v>73833.09688443513</x:v>
      </x:c>
      <x:c r="L5885" s="77" t="str">
        <x:v>weighted_hybrid</x:v>
      </x:c>
      <x:c r="M5885" s="77" t="str">
        <x:v>是</x:v>
      </x:c>
      <x:c r="N5885" s="77" t="str">
        <x:v>是</x:v>
      </x:c>
    </x:row>
    <x:row r="5886">
      <x:c r="A5886" s="77" t="str">
        <x:v>6716</x:v>
      </x:c>
      <x:c r="B5886" s="77" t="str">
        <x:v>應廣</x:v>
      </x:c>
      <x:c r="C5886" s="125" t="n">
        <x:v>45689</x:v>
      </x:c>
      <x:c r="D5886" s="120" t="n">
        <x:v>78608</x:v>
      </x:c>
      <x:c r="E5886" s="120" t="n">
        <x:v>54989.25957305019</x:v>
      </x:c>
      <x:c r="F5886" s="120" t="n">
        <x:v>37704.36585837875</x:v>
      </x:c>
      <x:c r="G5886" s="120" t="n">
        <x:v>56909.803319124796</x:v>
      </x:c>
      <x:c r="H5886" s="119" t="n">
        <x:v>0.300462299345484</x:v>
      </x:c>
      <x:c r="I5886" s="119" t="n">
        <x:f>IFERROR(ABS(F5886-D5886)/ABS(D5886),"")</x:f>
        <x:v>0.5203495082131749</x:v>
      </x:c>
      <x:c r="J5886" s="119" t="n">
        <x:f>IFERROR(ABS(G5886-D5886)/ABS(D5886),"")</x:f>
        <x:v>0.2760303872490739</x:v>
      </x:c>
      <x:c r="K5886" s="120" t="n">
        <x:f>E5886-D5886</x:f>
        <x:v>-23618.740426949807</x:v>
      </x:c>
      <x:c r="L5886" s="77" t="str">
        <x:v>weighted_hybrid</x:v>
      </x:c>
      <x:c r="M5886" s="77" t="str">
        <x:v>是</x:v>
      </x:c>
      <x:c r="N5886" s="77" t="str">
        <x:v>是</x:v>
      </x:c>
    </x:row>
    <x:row r="5887">
      <x:c r="A5887" s="77" t="str">
        <x:v>6716</x:v>
      </x:c>
      <x:c r="B5887" s="77" t="str">
        <x:v>應廣</x:v>
      </x:c>
      <x:c r="C5887" s="125" t="n">
        <x:v>45717</x:v>
      </x:c>
      <x:c r="D5887" s="120" t="n">
        <x:v>92614</x:v>
      </x:c>
      <x:c r="E5887" s="120" t="n">
        <x:v>85506.48094047297</x:v>
      </x:c>
      <x:c r="F5887" s="120" t="n">
        <x:v>81233.76820133021</x:v>
      </x:c>
      <x:c r="G5887" s="120" t="n">
        <x:v>85981.22680037771</x:v>
      </x:c>
      <x:c r="H5887" s="119" t="n">
        <x:v>0.07674346275430308</x:v>
      </x:c>
      <x:c r="I5887" s="119" t="n">
        <x:f>IFERROR(ABS(F5887-D5887)/ABS(D5887),"")</x:f>
        <x:v>0.12287809401029855</x:v>
      </x:c>
      <x:c r="J5887" s="119" t="n">
        <x:f>IFERROR(ABS(G5887-D5887)/ABS(D5887),"")</x:f>
        <x:v>0.07161739261474817</x:v>
      </x:c>
      <x:c r="K5887" s="120" t="n">
        <x:f>E5887-D5887</x:f>
        <x:v>-7107.519059527025</x:v>
      </x:c>
      <x:c r="L5887" s="77" t="str">
        <x:v>weighted_hybrid</x:v>
      </x:c>
      <x:c r="M5887" s="77" t="str">
        <x:v>是</x:v>
      </x:c>
      <x:c r="N5887" s="77" t="str">
        <x:v>是</x:v>
      </x:c>
    </x:row>
    <x:row r="5888">
      <x:c r="A5888" s="77" t="str">
        <x:v>6716</x:v>
      </x:c>
      <x:c r="B5888" s="77" t="str">
        <x:v>應廣</x:v>
      </x:c>
      <x:c r="C5888" s="125" t="n">
        <x:v>45748</x:v>
      </x:c>
      <x:c r="D5888" s="120" t="n">
        <x:v>124466</x:v>
      </x:c>
      <x:c r="E5888" s="120" t="n">
        <x:v>101358.61736889734</x:v>
      </x:c>
      <x:c r="F5888" s="120" t="n">
        <x:v>109733.94863537444</x:v>
      </x:c>
      <x:c r="G5888" s="120" t="n">
        <x:v>100428.02500595544</x:v>
      </x:c>
      <x:c r="H5888" s="119" t="n">
        <x:v>0.18565216710670115</x:v>
      </x:c>
      <x:c r="I5888" s="119" t="n">
        <x:f>IFERROR(ABS(F5888-D5888)/ABS(D5888),"")</x:f>
        <x:v>0.11836205361002648</x:v>
      </x:c>
      <x:c r="J5888" s="119" t="n">
        <x:f>IFERROR(ABS(G5888-D5888)/ABS(D5888),"")</x:f>
        <x:v>0.1931288463841094</x:v>
      </x:c>
      <x:c r="K5888" s="120" t="n">
        <x:f>E5888-D5888</x:f>
        <x:v>-23107.382631102664</x:v>
      </x:c>
      <x:c r="L5888" s="77" t="str">
        <x:v>weighted_hybrid</x:v>
      </x:c>
      <x:c r="M5888" s="77" t="str">
        <x:v>是</x:v>
      </x:c>
      <x:c r="N5888" s="77" t="str">
        <x:v>是</x:v>
      </x:c>
    </x:row>
    <x:row r="5889">
      <x:c r="A5889" s="77" t="str">
        <x:v>6716</x:v>
      </x:c>
      <x:c r="B5889" s="77" t="str">
        <x:v>應廣</x:v>
      </x:c>
      <x:c r="C5889" s="125" t="n">
        <x:v>45778</x:v>
      </x:c>
      <x:c r="D5889" s="120" t="n">
        <x:v>101705</x:v>
      </x:c>
      <x:c r="E5889" s="120" t="n">
        <x:v>121329.30112612477</x:v>
      </x:c>
      <x:c r="F5889" s="120" t="n">
        <x:v>119812.64794978964</x:v>
      </x:c>
      <x:c r="G5889" s="120" t="n">
        <x:v>121497.81814571755</x:v>
      </x:c>
      <x:c r="H5889" s="119" t="n">
        <x:v>0.192953159885205</x:v>
      </x:c>
      <x:c r="I5889" s="119" t="n">
        <x:f>IFERROR(ABS(F5889-D5889)/ABS(D5889),"")</x:f>
        <x:v>0.17804088245208827</x:v>
      </x:c>
      <x:c r="J5889" s="119" t="n">
        <x:f>IFERROR(ABS(G5889-D5889)/ABS(D5889),"")</x:f>
        <x:v>0.1946100795999956</x:v>
      </x:c>
      <x:c r="K5889" s="120" t="n">
        <x:f>E5889-D5889</x:f>
        <x:v>19624.301126124774</x:v>
      </x:c>
      <x:c r="L5889" s="77" t="str">
        <x:v>weighted_hybrid</x:v>
      </x:c>
      <x:c r="M5889" s="77" t="str">
        <x:v>是</x:v>
      </x:c>
      <x:c r="N5889" s="77" t="str">
        <x:v>是</x:v>
      </x:c>
    </x:row>
    <x:row r="5890">
      <x:c r="A5890" s="77" t="str">
        <x:v>6716</x:v>
      </x:c>
      <x:c r="B5890" s="77" t="str">
        <x:v>應廣</x:v>
      </x:c>
      <x:c r="C5890" s="125" t="n">
        <x:v>45809</x:v>
      </x:c>
      <x:c r="D5890" s="120" t="n">
        <x:v>94017</x:v>
      </x:c>
      <x:c r="E5890" s="120" t="n">
        <x:v>100936.4896963525</x:v>
      </x:c>
      <x:c r="F5890" s="120" t="n">
        <x:v>107853.70445864068</x:v>
      </x:c>
      <x:c r="G5890" s="120" t="n">
        <x:v>100167.91027832047</x:v>
      </x:c>
      <x:c r="H5890" s="119" t="n">
        <x:v>0.07359828218675872</x:v>
      </x:c>
      <x:c r="I5890" s="119" t="n">
        <x:f>IFERROR(ABS(F5890-D5890)/ABS(D5890),"")</x:f>
        <x:v>0.1471723673233637</x:v>
      </x:c>
      <x:c r="J5890" s="119" t="n">
        <x:f>IFERROR(ABS(G5890-D5890)/ABS(D5890),"")</x:f>
        <x:v>0.06542338383824704</x:v>
      </x:c>
      <x:c r="K5890" s="120" t="n">
        <x:f>E5890-D5890</x:f>
        <x:v>6919.489696352495</x:v>
      </x:c>
      <x:c r="L5890" s="77" t="str">
        <x:v>weighted_hybrid</x:v>
      </x:c>
      <x:c r="M5890" s="77" t="str">
        <x:v>是</x:v>
      </x:c>
      <x:c r="N5890" s="77" t="str">
        <x:v>是</x:v>
      </x:c>
    </x:row>
    <x:row r="5891">
      <x:c r="A5891" s="77" t="str">
        <x:v>6716</x:v>
      </x:c>
      <x:c r="B5891" s="77" t="str">
        <x:v>應廣</x:v>
      </x:c>
      <x:c r="C5891" s="125" t="n">
        <x:v>45839</x:v>
      </x:c>
      <x:c r="D5891" s="120" t="n">
        <x:v>83887</x:v>
      </x:c>
      <x:c r="E5891" s="120" t="n">
        <x:v>90496.52563005184</x:v>
      </x:c>
      <x:c r="F5891" s="120" t="n">
        <x:v>90706.29272894454</x:v>
      </x:c>
      <x:c r="G5891" s="120" t="n">
        <x:v>90473.21817461931</x:v>
      </x:c>
      <x:c r="H5891" s="119" t="n">
        <x:v>0.07879082134361508</x:v>
      </x:c>
      <x:c r="I5891" s="119" t="n">
        <x:f>IFERROR(ABS(F5891-D5891)/ABS(D5891),"")</x:f>
        <x:v>0.0812914126020067</x:v>
      </x:c>
      <x:c r="J5891" s="119" t="n">
        <x:f>IFERROR(ABS(G5891-D5891)/ABS(D5891),"")</x:f>
        <x:v>0.07851297787046037</x:v>
      </x:c>
      <x:c r="K5891" s="120" t="n">
        <x:f>E5891-D5891</x:f>
        <x:v>6609.525630051838</x:v>
      </x:c>
      <x:c r="L5891" s="77" t="str">
        <x:v>weighted_hybrid</x:v>
      </x:c>
      <x:c r="M5891" s="77" t="str">
        <x:v>是</x:v>
      </x:c>
      <x:c r="N5891" s="77" t="str">
        <x:v>是</x:v>
      </x:c>
    </x:row>
    <x:row r="5892">
      <x:c r="A5892" s="77" t="str">
        <x:v>6716</x:v>
      </x:c>
      <x:c r="B5892" s="77" t="str">
        <x:v>應廣</x:v>
      </x:c>
      <x:c r="C5892" s="125" t="n">
        <x:v>45870</x:v>
      </x:c>
      <x:c r="D5892" s="120" t="n">
        <x:v>82185</x:v>
      </x:c>
      <x:c r="E5892" s="120" t="n">
        <x:v>81049.30430123054</x:v>
      </x:c>
      <x:c r="F5892" s="120" t="n">
        <x:v>80980.69018741055</x:v>
      </x:c>
      <x:c r="G5892" s="120" t="n">
        <x:v>81056.92809165499</x:v>
      </x:c>
      <x:c r="H5892" s="119" t="n">
        <x:v>0.013818771050306718</x:v>
      </x:c>
      <x:c r="I5892" s="119" t="n">
        <x:f>IFERROR(ABS(F5892-D5892)/ABS(D5892),"")</x:f>
        <x:v>0.01465364497888236</x:v>
      </x:c>
      <x:c r="J5892" s="119" t="n">
        <x:f>IFERROR(ABS(G5892-D5892)/ABS(D5892),"")</x:f>
        <x:v>0.01372600728046492</x:v>
      </x:c>
      <x:c r="K5892" s="120" t="n">
        <x:f>E5892-D5892</x:f>
        <x:v>-1135.6956987694575</x:v>
      </x:c>
      <x:c r="L5892" s="77" t="str">
        <x:v>weighted_hybrid</x:v>
      </x:c>
      <x:c r="M5892" s="77" t="str">
        <x:v>是</x:v>
      </x:c>
      <x:c r="N5892" s="77" t="str">
        <x:v>是</x:v>
      </x:c>
    </x:row>
    <x:row r="5893">
      <x:c r="A5893" s="77" t="str">
        <x:v>6716</x:v>
      </x:c>
      <x:c r="B5893" s="77" t="str">
        <x:v>應廣</x:v>
      </x:c>
      <x:c r="C5893" s="125" t="n">
        <x:v>45901</x:v>
      </x:c>
      <x:c r="D5893" s="120" t="n">
        <x:v>106255</x:v>
      </x:c>
      <x:c r="E5893" s="120" t="n">
        <x:v>88214.8381563087</x:v>
      </x:c>
      <x:c r="F5893" s="120" t="n">
        <x:v>87890.3634128173</x:v>
      </x:c>
      <x:c r="G5893" s="120" t="n">
        <x:v>88250.89090558553</x:v>
      </x:c>
      <x:c r="H5893" s="119" t="n">
        <x:v>0.16978176879856288</x:v>
      </x:c>
      <x:c r="I5893" s="119" t="n">
        <x:f>IFERROR(ABS(F5893-D5893)/ABS(D5893),"")</x:f>
        <x:v>0.17283550503207096</x:v>
      </x:c>
      <x:c r="J5893" s="119" t="n">
        <x:f>IFERROR(ABS(G5893-D5893)/ABS(D5893),"")</x:f>
        <x:v>0.16944246477261746</x:v>
      </x:c>
      <x:c r="K5893" s="120" t="n">
        <x:f>E5893-D5893</x:f>
        <x:v>-18040.161843691298</x:v>
      </x:c>
      <x:c r="L5893" s="77" t="str">
        <x:v>weighted_hybrid</x:v>
      </x:c>
      <x:c r="M5893" s="77" t="str">
        <x:v>是</x:v>
      </x:c>
      <x:c r="N5893" s="77" t="str">
        <x:v>是</x:v>
      </x:c>
    </x:row>
    <x:row r="5894">
      <x:c r="A5894" s="77" t="str">
        <x:v>6716</x:v>
      </x:c>
      <x:c r="B5894" s="77" t="str">
        <x:v>應廣</x:v>
      </x:c>
      <x:c r="C5894" s="125" t="n">
        <x:v>45931</x:v>
      </x:c>
      <x:c r="D5894" s="120" t="n">
        <x:v>84473</x:v>
      </x:c>
      <x:c r="E5894" s="120" t="n">
        <x:v>86280.87999864235</x:v>
      </x:c>
      <x:c r="F5894" s="120" t="n">
        <x:v>86138.79659795795</x:v>
      </x:c>
      <x:c r="G5894" s="120" t="n">
        <x:v>86296.66704316284</x:v>
      </x:c>
      <x:c r="H5894" s="119" t="n">
        <x:v>0.021401868036441875</x:v>
      </x:c>
      <x:c r="I5894" s="119" t="n">
        <x:f>IFERROR(ABS(F5894-D5894)/ABS(D5894),"")</x:f>
        <x:v>0.01971987023022677</x:v>
      </x:c>
      <x:c r="J5894" s="119" t="n">
        <x:f>IFERROR(ABS(G5894-D5894)/ABS(D5894),"")</x:f>
        <x:v>0.02158875668157689</x:v>
      </x:c>
      <x:c r="K5894" s="120" t="n">
        <x:f>E5894-D5894</x:f>
        <x:v>1807.8799986423546</x:v>
      </x:c>
      <x:c r="L5894" s="77" t="str">
        <x:v>weighted_hybrid</x:v>
      </x:c>
      <x:c r="M5894" s="77" t="str">
        <x:v>是</x:v>
      </x:c>
      <x:c r="N5894" s="77" t="str">
        <x:v>是</x:v>
      </x:c>
    </x:row>
    <x:row r="5895">
      <x:c r="A5895" s="77" t="str">
        <x:v>6716</x:v>
      </x:c>
      <x:c r="B5895" s="77" t="str">
        <x:v>應廣</x:v>
      </x:c>
      <x:c r="C5895" s="125" t="n">
        <x:v>45962</x:v>
      </x:c>
      <x:c r="D5895" s="120" t="n">
        <x:v>80930</x:v>
      </x:c>
      <x:c r="E5895" s="120" t="n">
        <x:v>93476.86816672045</x:v>
      </x:c>
      <x:c r="F5895" s="120" t="n">
        <x:v>97925.09003246522</x:v>
      </x:c>
      <x:c r="G5895" s="120" t="n">
        <x:v>92982.62129274881</x:v>
      </x:c>
      <x:c r="H5895" s="119" t="n">
        <x:v>0.1550335866393235</x:v>
      </x:c>
      <x:c r="I5895" s="119" t="n">
        <x:f>IFERROR(ABS(F5895-D5895)/ABS(D5895),"")</x:f>
        <x:v>0.2099974055661092</x:v>
      </x:c>
      <x:c r="J5895" s="119" t="n">
        <x:f>IFERROR(ABS(G5895-D5895)/ABS(D5895),"")</x:f>
        <x:v>0.1489264956474584</x:v>
      </x:c>
      <x:c r="K5895" s="120" t="n">
        <x:f>E5895-D5895</x:f>
        <x:v>12546.868166720451</x:v>
      </x:c>
      <x:c r="L5895" s="77" t="str">
        <x:v>weighted_hybrid</x:v>
      </x:c>
      <x:c r="M5895" s="77" t="str">
        <x:v>是</x:v>
      </x:c>
      <x:c r="N5895" s="77" t="str">
        <x:v>是</x:v>
      </x:c>
    </x:row>
    <x:row r="5896">
      <x:c r="A5896" s="77" t="str">
        <x:v>6716</x:v>
      </x:c>
      <x:c r="B5896" s="77" t="str">
        <x:v>應廣</x:v>
      </x:c>
      <x:c r="C5896" s="125" t="n">
        <x:v>45992</x:v>
      </x:c>
      <x:c r="D5896" s="120" t="n">
        <x:v>104828</x:v>
      </x:c>
      <x:c r="E5896" s="120" t="n">
        <x:v>94778.10221865421</x:v>
      </x:c>
      <x:c r="F5896" s="120" t="n">
        <x:v>91141.64348360726</x:v>
      </x:c>
      <x:c r="G5896" s="120" t="n">
        <x:v>95182.15318921497</x:v>
      </x:c>
      <x:c r="H5896" s="119" t="n">
        <x:v>0.09587035697853424</x:v>
      </x:c>
      <x:c r="I5896" s="119" t="n">
        <x:f>IFERROR(ABS(F5896-D5896)/ABS(D5896),"")</x:f>
        <x:v>0.1305601224519474</x:v>
      </x:c>
      <x:c r="J5896" s="119" t="n">
        <x:f>IFERROR(ABS(G5896-D5896)/ABS(D5896),"")</x:f>
        <x:v>0.09201593859259964</x:v>
      </x:c>
      <x:c r="K5896" s="120" t="n">
        <x:f>E5896-D5896</x:f>
        <x:v>-10049.89778134579</x:v>
      </x:c>
      <x:c r="L5896" s="77" t="str">
        <x:v>weighted_hybrid</x:v>
      </x:c>
      <x:c r="M5896" s="77" t="str">
        <x:v>是</x:v>
      </x:c>
      <x:c r="N5896" s="77" t="str">
        <x:v>是</x:v>
      </x:c>
    </x:row>
    <x:row r="5897">
      <x:c r="A5897" s="77" t="str">
        <x:v>6727</x:v>
      </x:c>
      <x:c r="B5897" s="77" t="str">
        <x:v>亞泰金屬</x:v>
      </x:c>
      <x:c r="C5897" s="125" t="n">
        <x:v>45658</x:v>
      </x:c>
      <x:c r="D5897" s="120" t="n">
        <x:v>74039</x:v>
      </x:c>
      <x:c r="E5897" s="120" t="n">
        <x:v>127474.23893209323</x:v>
      </x:c>
      <x:c r="F5897" s="120" t="n">
        <x:v>106305.05812827824</x:v>
      </x:c>
      <x:c r="G5897" s="120" t="n">
        <x:v>129826.37013251711</x:v>
      </x:c>
      <x:c r="H5897" s="119" t="n">
        <x:v>0.7217174588000003</x:v>
      </x:c>
      <x:c r="I5897" s="119" t="n">
        <x:f>IFERROR(ABS(F5897-D5897)/ABS(D5897),"")</x:f>
        <x:v>0.43579813514874916</x:v>
      </x:c>
      <x:c r="J5897" s="119" t="n">
        <x:f>IFERROR(ABS(G5897-D5897)/ABS(D5897),"")</x:f>
        <x:v>0.7534862725390282</x:v>
      </x:c>
      <x:c r="K5897" s="120" t="n">
        <x:f>E5897-D5897</x:f>
        <x:v>53435.23893209323</x:v>
      </x:c>
      <x:c r="L5897" s="77" t="str">
        <x:v>weighted_hybrid</x:v>
      </x:c>
      <x:c r="M5897" s="77" t="str">
        <x:v>是</x:v>
      </x:c>
      <x:c r="N5897" s="77" t="str">
        <x:v>是</x:v>
      </x:c>
    </x:row>
    <x:row r="5898">
      <x:c r="A5898" s="77" t="str">
        <x:v>6727</x:v>
      </x:c>
      <x:c r="B5898" s="77" t="str">
        <x:v>亞泰金屬</x:v>
      </x:c>
      <x:c r="C5898" s="125" t="n">
        <x:v>45689</x:v>
      </x:c>
      <x:c r="D5898" s="120" t="n">
        <x:v>39793</x:v>
      </x:c>
      <x:c r="E5898" s="120" t="n">
        <x:v>91196.48750136414</x:v>
      </x:c>
      <x:c r="F5898" s="120" t="n">
        <x:v>122056.19329747804</x:v>
      </x:c>
      <x:c r="G5898" s="120" t="n">
        <x:v>87767.63130179593</x:v>
      </x:c>
      <x:c r="H5898" s="119" t="n">
        <x:v>1.2917721081940075</x:v>
      </x:c>
      <x:c r="I5898" s="119" t="n">
        <x:f>IFERROR(ABS(F5898-D5898)/ABS(D5898),"")</x:f>
        <x:v>2.0672779960665957</x:v>
      </x:c>
      <x:c r="J5898" s="119" t="n">
        <x:f>IFERROR(ABS(G5898-D5898)/ABS(D5898),"")</x:f>
        <x:v>1.2056047873192757</x:v>
      </x:c>
      <x:c r="K5898" s="120" t="n">
        <x:f>E5898-D5898</x:f>
        <x:v>51403.48750136414</x:v>
      </x:c>
      <x:c r="L5898" s="77" t="str">
        <x:v>weighted_hybrid</x:v>
      </x:c>
      <x:c r="M5898" s="77" t="str">
        <x:v>是</x:v>
      </x:c>
      <x:c r="N5898" s="77" t="str">
        <x:v>是</x:v>
      </x:c>
    </x:row>
    <x:row r="5899">
      <x:c r="A5899" s="77" t="str">
        <x:v>6727</x:v>
      </x:c>
      <x:c r="B5899" s="77" t="str">
        <x:v>亞泰金屬</x:v>
      </x:c>
      <x:c r="C5899" s="125" t="n">
        <x:v>45717</x:v>
      </x:c>
      <x:c r="D5899" s="120" t="n">
        <x:v>146469</x:v>
      </x:c>
      <x:c r="E5899" s="120" t="n">
        <x:v>77472.61237601175</x:v>
      </x:c>
      <x:c r="F5899" s="120" t="n">
        <x:v>137007.66247249386</x:v>
      </x:c>
      <x:c r="G5899" s="120" t="n">
        <x:v>70857.60680973595</x:v>
      </x:c>
      <x:c r="H5899" s="119" t="n">
        <x:v>0.4710647824726615</x:v>
      </x:c>
      <x:c r="I5899" s="119" t="n">
        <x:f>IFERROR(ABS(F5899-D5899)/ABS(D5899),"")</x:f>
        <x:v>0.06459617753590276</x:v>
      </x:c>
      <x:c r="J5899" s="119" t="n">
        <x:f>IFERROR(ABS(G5899-D5899)/ABS(D5899),"")</x:f>
        <x:v>0.516227960798968</x:v>
      </x:c>
      <x:c r="K5899" s="120" t="n">
        <x:f>E5899-D5899</x:f>
        <x:v>-68996.38762398825</x:v>
      </x:c>
      <x:c r="L5899" s="77" t="str">
        <x:v>weighted_hybrid</x:v>
      </x:c>
      <x:c r="M5899" s="77" t="str">
        <x:v>是</x:v>
      </x:c>
      <x:c r="N5899" s="77" t="str">
        <x:v>是</x:v>
      </x:c>
    </x:row>
    <x:row r="5900">
      <x:c r="A5900" s="77" t="str">
        <x:v>6727</x:v>
      </x:c>
      <x:c r="B5900" s="77" t="str">
        <x:v>亞泰金屬</x:v>
      </x:c>
      <x:c r="C5900" s="125" t="n">
        <x:v>45748</x:v>
      </x:c>
      <x:c r="D5900" s="120" t="n">
        <x:v>106567</x:v>
      </x:c>
      <x:c r="E5900" s="120" t="n">
        <x:v>134039.45686387987</x:v>
      </x:c>
      <x:c r="F5900" s="120" t="n">
        <x:v>131113.31599501683</x:v>
      </x:c>
      <x:c r="G5900" s="120" t="n">
        <x:v>134364.58362708686</x:v>
      </x:c>
      <x:c r="H5900" s="119" t="n">
        <x:v>0.257795160451921</x:v>
      </x:c>
      <x:c r="I5900" s="119" t="n">
        <x:f>IFERROR(ABS(F5900-D5900)/ABS(D5900),"")</x:f>
        <x:v>0.23033693352554574</x:v>
      </x:c>
      <x:c r="J5900" s="119" t="n">
        <x:f>IFERROR(ABS(G5900-D5900)/ABS(D5900),"")</x:f>
        <x:v>0.2608460745548515</x:v>
      </x:c>
      <x:c r="K5900" s="120" t="n">
        <x:f>E5900-D5900</x:f>
        <x:v>27472.456863879866</x:v>
      </x:c>
      <x:c r="L5900" s="77" t="str">
        <x:v>weighted_hybrid</x:v>
      </x:c>
      <x:c r="M5900" s="77" t="str">
        <x:v>是</x:v>
      </x:c>
      <x:c r="N5900" s="77" t="str">
        <x:v>是</x:v>
      </x:c>
    </x:row>
    <x:row r="5901">
      <x:c r="A5901" s="77" t="str">
        <x:v>6727</x:v>
      </x:c>
      <x:c r="B5901" s="77" t="str">
        <x:v>亞泰金屬</x:v>
      </x:c>
      <x:c r="C5901" s="125" t="n">
        <x:v>45778</x:v>
      </x:c>
      <x:c r="D5901" s="120" t="n">
        <x:v>127098</x:v>
      </x:c>
      <x:c r="E5901" s="120" t="n">
        <x:v>90683.68884425354</x:v>
      </x:c>
      <x:c r="F5901" s="120" t="n">
        <x:v>97868.15289380615</x:v>
      </x:c>
      <x:c r="G5901" s="120" t="n">
        <x:v>89885.41506096991</x:v>
      </x:c>
      <x:c r="H5901" s="119" t="n">
        <x:v>0.2865057762966094</x:v>
      </x:c>
      <x:c r="I5901" s="119" t="n">
        <x:f>IFERROR(ABS(F5901-D5901)/ABS(D5901),"")</x:f>
        <x:v>0.22997881246120197</x:v>
      </x:c>
      <x:c r="J5901" s="119" t="n">
        <x:f>IFERROR(ABS(G5901-D5901)/ABS(D5901),"")</x:f>
        <x:v>0.2927865500560991</x:v>
      </x:c>
      <x:c r="K5901" s="120" t="n">
        <x:f>E5901-D5901</x:f>
        <x:v>-36414.31115574646</x:v>
      </x:c>
      <x:c r="L5901" s="77" t="str">
        <x:v>weighted_hybrid</x:v>
      </x:c>
      <x:c r="M5901" s="77" t="str">
        <x:v>是</x:v>
      </x:c>
      <x:c r="N5901" s="77" t="str">
        <x:v>是</x:v>
      </x:c>
    </x:row>
    <x:row r="5902">
      <x:c r="A5902" s="77" t="str">
        <x:v>6727</x:v>
      </x:c>
      <x:c r="B5902" s="77" t="str">
        <x:v>亞泰金屬</x:v>
      </x:c>
      <x:c r="C5902" s="125" t="n">
        <x:v>45809</x:v>
      </x:c>
      <x:c r="D5902" s="120" t="n">
        <x:v>185923</x:v>
      </x:c>
      <x:c r="E5902" s="120" t="n">
        <x:v>117297.20623781893</x:v>
      </x:c>
      <x:c r="F5902" s="120" t="n">
        <x:v>109060.14106260752</x:v>
      </x:c>
      <x:c r="G5902" s="120" t="n">
        <x:v>118212.4357017313</x:v>
      </x:c>
      <x:c r="H5902" s="119" t="n">
        <x:v>0.36910868349898107</x:v>
      </x:c>
      <x:c r="I5902" s="119" t="n">
        <x:f>IFERROR(ABS(F5902-D5902)/ABS(D5902),"")</x:f>
        <x:v>0.41341232089301744</x:v>
      </x:c>
      <x:c r="J5902" s="119" t="n">
        <x:f>IFERROR(ABS(G5902-D5902)/ABS(D5902),"")</x:f>
        <x:v>0.364186057121866</x:v>
      </x:c>
      <x:c r="K5902" s="120" t="n">
        <x:f>E5902-D5902</x:f>
        <x:v>-68625.79376218107</x:v>
      </x:c>
      <x:c r="L5902" s="77" t="str">
        <x:v>weighted_hybrid</x:v>
      </x:c>
      <x:c r="M5902" s="77" t="str">
        <x:v>是</x:v>
      </x:c>
      <x:c r="N5902" s="77" t="str">
        <x:v>是</x:v>
      </x:c>
    </x:row>
    <x:row r="5903">
      <x:c r="A5903" s="77" t="str">
        <x:v>6727</x:v>
      </x:c>
      <x:c r="B5903" s="77" t="str">
        <x:v>亞泰金屬</x:v>
      </x:c>
      <x:c r="C5903" s="125" t="n">
        <x:v>45839</x:v>
      </x:c>
      <x:c r="D5903" s="120" t="n">
        <x:v>140866</x:v>
      </x:c>
      <x:c r="E5903" s="120" t="n">
        <x:v>156104.87339616413</x:v>
      </x:c>
      <x:c r="F5903" s="120" t="n">
        <x:v>124303.54400522014</x:v>
      </x:c>
      <x:c r="G5903" s="120" t="n">
        <x:v>159638.35443960235</x:v>
      </x:c>
      <x:c r="H5903" s="119" t="n">
        <x:v>0.10817992557582473</x:v>
      </x:c>
      <x:c r="I5903" s="119" t="n">
        <x:f>IFERROR(ABS(F5903-D5903)/ABS(D5903),"")</x:f>
        <x:v>0.11757596577442289</x:v>
      </x:c>
      <x:c r="J5903" s="119" t="n">
        <x:f>IFERROR(ABS(G5903-D5903)/ABS(D5903),"")</x:f>
        <x:v>0.13326391350363004</x:v>
      </x:c>
      <x:c r="K5903" s="120" t="n">
        <x:f>E5903-D5903</x:f>
        <x:v>15238.873396164126</x:v>
      </x:c>
      <x:c r="L5903" s="77" t="str">
        <x:v>weighted_hybrid</x:v>
      </x:c>
      <x:c r="M5903" s="77" t="str">
        <x:v>是</x:v>
      </x:c>
      <x:c r="N5903" s="77" t="str">
        <x:v>是</x:v>
      </x:c>
    </x:row>
    <x:row r="5904">
      <x:c r="A5904" s="77" t="str">
        <x:v>6727</x:v>
      </x:c>
      <x:c r="B5904" s="77" t="str">
        <x:v>亞泰金屬</x:v>
      </x:c>
      <x:c r="C5904" s="125" t="n">
        <x:v>45870</x:v>
      </x:c>
      <x:c r="D5904" s="120" t="n">
        <x:v>138790</x:v>
      </x:c>
      <x:c r="E5904" s="120" t="n">
        <x:v>145845.42883245304</x:v>
      </x:c>
      <x:c r="F5904" s="120" t="n">
        <x:v>125528.24002554922</x:v>
      </x:c>
      <x:c r="G5904" s="120" t="n">
        <x:v>148102.89425544234</x:v>
      </x:c>
      <x:c r="H5904" s="119" t="n">
        <x:v>0.0508352823146699</x:v>
      </x:c>
      <x:c r="I5904" s="119" t="n">
        <x:f>IFERROR(ABS(F5904-D5904)/ABS(D5904),"")</x:f>
        <x:v>0.09555270534224926</x:v>
      </x:c>
      <x:c r="J5904" s="119" t="n">
        <x:f>IFERROR(ABS(G5904-D5904)/ABS(D5904),"")</x:f>
        <x:v>0.06710061427654976</x:v>
      </x:c>
      <x:c r="K5904" s="120" t="n">
        <x:f>E5904-D5904</x:f>
        <x:v>7055.428832453035</x:v>
      </x:c>
      <x:c r="L5904" s="77" t="str">
        <x:v>weighted_hybrid</x:v>
      </x:c>
      <x:c r="M5904" s="77" t="str">
        <x:v>是</x:v>
      </x:c>
      <x:c r="N5904" s="77" t="str">
        <x:v>是</x:v>
      </x:c>
    </x:row>
    <x:row r="5905">
      <x:c r="A5905" s="77" t="str">
        <x:v>6727</x:v>
      </x:c>
      <x:c r="B5905" s="77" t="str">
        <x:v>亞泰金屬</x:v>
      </x:c>
      <x:c r="C5905" s="125" t="n">
        <x:v>45901</x:v>
      </x:c>
      <x:c r="D5905" s="120" t="n">
        <x:v>146248</x:v>
      </x:c>
      <x:c r="E5905" s="120" t="n">
        <x:v>129127.61665844977</x:v>
      </x:c>
      <x:c r="F5905" s="120" t="n">
        <x:v>114685.64049379333</x:v>
      </x:c>
      <x:c r="G5905" s="120" t="n">
        <x:v>130732.28067674492</x:v>
      </x:c>
      <x:c r="H5905" s="119" t="n">
        <x:v>0.11706405107454619</x:v>
      </x:c>
      <x:c r="I5905" s="119" t="n">
        <x:f>IFERROR(ABS(F5905-D5905)/ABS(D5905),"")</x:f>
        <x:v>0.21581395647261278</x:v>
      </x:c>
      <x:c r="J5905" s="119" t="n">
        <x:f>IFERROR(ABS(G5905-D5905)/ABS(D5905),"")</x:f>
        <x:v>0.10609183936364995</x:v>
      </x:c>
      <x:c r="K5905" s="120" t="n">
        <x:f>E5905-D5905</x:f>
        <x:v>-17120.38334155023</x:v>
      </x:c>
      <x:c r="L5905" s="77" t="str">
        <x:v>weighted_hybrid</x:v>
      </x:c>
      <x:c r="M5905" s="77" t="str">
        <x:v>是</x:v>
      </x:c>
      <x:c r="N5905" s="77" t="str">
        <x:v>是</x:v>
      </x:c>
    </x:row>
    <x:row r="5906">
      <x:c r="A5906" s="77" t="str">
        <x:v>6727</x:v>
      </x:c>
      <x:c r="B5906" s="77" t="str">
        <x:v>亞泰金屬</x:v>
      </x:c>
      <x:c r="C5906" s="125" t="n">
        <x:v>45931</x:v>
      </x:c>
      <x:c r="D5906" s="120" t="n">
        <x:v>95193</x:v>
      </x:c>
      <x:c r="E5906" s="120" t="n">
        <x:v>159729.2254741403</x:v>
      </x:c>
      <x:c r="F5906" s="120" t="n">
        <x:v>150768.11824158792</x:v>
      </x:c>
      <x:c r="G5906" s="120" t="n">
        <x:v>160724.90405553498</x:v>
      </x:c>
      <x:c r="H5906" s="119" t="n">
        <x:v>0.6779513774556983</x:v>
      </x:c>
      <x:c r="I5906" s="119" t="n">
        <x:f>IFERROR(ABS(F5906-D5906)/ABS(D5906),"")</x:f>
        <x:v>0.5838151780234673</x:v>
      </x:c>
      <x:c r="J5906" s="119" t="n">
        <x:f>IFERROR(ABS(G5906-D5906)/ABS(D5906),"")</x:f>
        <x:v>0.6884109551703904</x:v>
      </x:c>
      <x:c r="K5906" s="120" t="n">
        <x:f>E5906-D5906</x:f>
        <x:v>64536.22547414029</x:v>
      </x:c>
      <x:c r="L5906" s="77" t="str">
        <x:v>weighted_hybrid</x:v>
      </x:c>
      <x:c r="M5906" s="77" t="str">
        <x:v>是</x:v>
      </x:c>
      <x:c r="N5906" s="77" t="str">
        <x:v>是</x:v>
      </x:c>
    </x:row>
    <x:row r="5907">
      <x:c r="A5907" s="77" t="str">
        <x:v>6727</x:v>
      </x:c>
      <x:c r="B5907" s="77" t="str">
        <x:v>亞泰金屬</x:v>
      </x:c>
      <x:c r="C5907" s="125" t="n">
        <x:v>45962</x:v>
      </x:c>
      <x:c r="D5907" s="120" t="n">
        <x:v>176628</x:v>
      </x:c>
      <x:c r="E5907" s="120" t="n">
        <x:v>101660.19425226521</x:v>
      </x:c>
      <x:c r="F5907" s="120" t="n">
        <x:v>105527.11866211228</x:v>
      </x:c>
      <x:c r="G5907" s="120" t="n">
        <x:v>101230.53598450441</x:v>
      </x:c>
      <x:c r="H5907" s="119" t="n">
        <x:v>0.42443896634585004</x:v>
      </x:c>
      <x:c r="I5907" s="119" t="n">
        <x:f>IFERROR(ABS(F5907-D5907)/ABS(D5907),"")</x:f>
        <x:v>0.4025459232844607</x:v>
      </x:c>
      <x:c r="J5907" s="119" t="n">
        <x:f>IFERROR(ABS(G5907-D5907)/ABS(D5907),"")</x:f>
        <x:v>0.4268715266860044</x:v>
      </x:c>
      <x:c r="K5907" s="120" t="n">
        <x:f>E5907-D5907</x:f>
        <x:v>-74967.80574773479</x:v>
      </x:c>
      <x:c r="L5907" s="77" t="str">
        <x:v>weighted_hybrid</x:v>
      </x:c>
      <x:c r="M5907" s="77" t="str">
        <x:v>是</x:v>
      </x:c>
      <x:c r="N5907" s="77" t="str">
        <x:v>是</x:v>
      </x:c>
    </x:row>
    <x:row r="5908">
      <x:c r="A5908" s="77" t="str">
        <x:v>6727</x:v>
      </x:c>
      <x:c r="B5908" s="77" t="str">
        <x:v>亞泰金屬</x:v>
      </x:c>
      <x:c r="C5908" s="125" t="n">
        <x:v>45992</x:v>
      </x:c>
      <x:c r="D5908" s="120" t="n">
        <x:v>252750</x:v>
      </x:c>
      <x:c r="E5908" s="120" t="n">
        <x:v>164975.98109288912</x:v>
      </x:c>
      <x:c r="F5908" s="120" t="n">
        <x:v>120331.16678848116</x:v>
      </x:c>
      <x:c r="G5908" s="120" t="n">
        <x:v>169936.51601560114</x:v>
      </x:c>
      <x:c r="H5908" s="119" t="n">
        <x:v>0.3472760391972735</x:v>
      </x:c>
      <x:c r="I5908" s="119" t="n">
        <x:f>IFERROR(ABS(F5908-D5908)/ABS(D5908),"")</x:f>
        <x:v>0.5239122975727748</x:v>
      </x:c>
      <x:c r="J5908" s="119" t="n">
        <x:f>IFERROR(ABS(G5908-D5908)/ABS(D5908),"")</x:f>
        <x:v>0.32764978826666213</x:v>
      </x:c>
      <x:c r="K5908" s="120" t="n">
        <x:f>E5908-D5908</x:f>
        <x:v>-87774.01890711088</x:v>
      </x:c>
      <x:c r="L5908" s="77" t="str">
        <x:v>weighted_hybrid</x:v>
      </x:c>
      <x:c r="M5908" s="77" t="str">
        <x:v>是</x:v>
      </x:c>
      <x:c r="N5908" s="77" t="str">
        <x:v>是</x:v>
      </x:c>
    </x:row>
    <x:row r="5909">
      <x:c r="A5909" s="77" t="str">
        <x:v>6728</x:v>
      </x:c>
      <x:c r="B5909" s="77" t="str">
        <x:v>上洋</x:v>
      </x:c>
      <x:c r="C5909" s="125" t="n">
        <x:v>45658</x:v>
      </x:c>
      <x:c r="D5909" s="120" t="n">
        <x:v>268690</x:v>
      </x:c>
      <x:c r="E5909" s="120" t="n">
        <x:v>302447.96872398944</x:v>
      </x:c>
      <x:c r="F5909" s="120" t="n">
        <x:v>265534.603233915</x:v>
      </x:c>
      <x:c r="G5909" s="120" t="n">
        <x:v>306549.45377844217</x:v>
      </x:c>
      <x:c r="H5909" s="119" t="n">
        <x:v>0.1256390960735027</x:v>
      </x:c>
      <x:c r="I5909" s="119" t="n">
        <x:f>IFERROR(ABS(F5909-D5909)/ABS(D5909),"")</x:f>
        <x:v>0.011743633056998782</x:v>
      </x:c>
      <x:c r="J5909" s="119" t="n">
        <x:f>IFERROR(ABS(G5909-D5909)/ABS(D5909),"")</x:f>
        <x:v>0.14090384375466958</x:v>
      </x:c>
      <x:c r="K5909" s="120" t="n">
        <x:f>E5909-D5909</x:f>
        <x:v>33757.96872398944</x:v>
      </x:c>
      <x:c r="L5909" s="77" t="str">
        <x:v>weighted_hybrid</x:v>
      </x:c>
      <x:c r="M5909" s="77" t="str">
        <x:v>是</x:v>
      </x:c>
      <x:c r="N5909" s="77" t="str">
        <x:v>是</x:v>
      </x:c>
    </x:row>
    <x:row r="5910">
      <x:c r="A5910" s="77" t="str">
        <x:v>6728</x:v>
      </x:c>
      <x:c r="B5910" s="77" t="str">
        <x:v>上洋</x:v>
      </x:c>
      <x:c r="C5910" s="125" t="n">
        <x:v>45689</x:v>
      </x:c>
      <x:c r="D5910" s="120" t="n">
        <x:v>284685</x:v>
      </x:c>
      <x:c r="E5910" s="120" t="n">
        <x:v>247973.1526401556</x:v>
      </x:c>
      <x:c r="F5910" s="120" t="n">
        <x:v>230507.3286317595</x:v>
      </x:c>
      <x:c r="G5910" s="120" t="n">
        <x:v>249913.79975219961</x:v>
      </x:c>
      <x:c r="H5910" s="119" t="n">
        <x:v>0.1289560298570153</x:v>
      </x:c>
      <x:c r="I5910" s="119" t="n">
        <x:f>IFERROR(ABS(F5910-D5910)/ABS(D5910),"")</x:f>
        <x:v>0.19030743231375202</x:v>
      </x:c>
      <x:c r="J5910" s="119" t="n">
        <x:f>IFERROR(ABS(G5910-D5910)/ABS(D5910),"")</x:f>
        <x:v>0.12213920736182231</x:v>
      </x:c>
      <x:c r="K5910" s="120" t="n">
        <x:f>E5910-D5910</x:f>
        <x:v>-36711.847359844396</x:v>
      </x:c>
      <x:c r="L5910" s="77" t="str">
        <x:v>weighted_hybrid</x:v>
      </x:c>
      <x:c r="M5910" s="77" t="str">
        <x:v>是</x:v>
      </x:c>
      <x:c r="N5910" s="77" t="str">
        <x:v>是</x:v>
      </x:c>
    </x:row>
    <x:row r="5911">
      <x:c r="A5911" s="77" t="str">
        <x:v>6728</x:v>
      </x:c>
      <x:c r="B5911" s="77" t="str">
        <x:v>上洋</x:v>
      </x:c>
      <x:c r="C5911" s="125" t="n">
        <x:v>45717</x:v>
      </x:c>
      <x:c r="D5911" s="120" t="n">
        <x:v>428045</x:v>
      </x:c>
      <x:c r="E5911" s="120" t="n">
        <x:v>345965.94635649456</x:v>
      </x:c>
      <x:c r="F5911" s="120" t="n">
        <x:v>410084.1222601148</x:v>
      </x:c>
      <x:c r="G5911" s="120" t="n">
        <x:v>338841.70458942564</x:v>
      </x:c>
      <x:c r="H5911" s="119" t="n">
        <x:v>0.19175332884043836</x:v>
      </x:c>
      <x:c r="I5911" s="119" t="n">
        <x:f>IFERROR(ABS(F5911-D5911)/ABS(D5911),"")</x:f>
        <x:v>0.04196025590740502</x:v>
      </x:c>
      <x:c r="J5911" s="119" t="n">
        <x:f>IFERROR(ABS(G5911-D5911)/ABS(D5911),"")</x:f>
        <x:v>0.2083970036107754</x:v>
      </x:c>
      <x:c r="K5911" s="120" t="n">
        <x:f>E5911-D5911</x:f>
        <x:v>-82079.05364350544</x:v>
      </x:c>
      <x:c r="L5911" s="77" t="str">
        <x:v>weighted_hybrid</x:v>
      </x:c>
      <x:c r="M5911" s="77" t="str">
        <x:v>是</x:v>
      </x:c>
      <x:c r="N5911" s="77" t="str">
        <x:v>是</x:v>
      </x:c>
    </x:row>
    <x:row r="5912">
      <x:c r="A5912" s="77" t="str">
        <x:v>6728</x:v>
      </x:c>
      <x:c r="B5912" s="77" t="str">
        <x:v>上洋</x:v>
      </x:c>
      <x:c r="C5912" s="125" t="n">
        <x:v>45748</x:v>
      </x:c>
      <x:c r="D5912" s="120" t="n">
        <x:v>613031</x:v>
      </x:c>
      <x:c r="E5912" s="120" t="n">
        <x:v>521193.55107721203</x:v>
      </x:c>
      <x:c r="F5912" s="120" t="n">
        <x:v>596531.7178154892</x:v>
      </x:c>
      <x:c r="G5912" s="120" t="n">
        <x:v>512822.64366184786</x:v>
      </x:c>
      <x:c r="H5912" s="119" t="n">
        <x:v>0.14980881704642662</x:v>
      </x:c>
      <x:c r="I5912" s="119" t="n">
        <x:f>IFERROR(ABS(F5912-D5912)/ABS(D5912),"")</x:f>
        <x:v>0.026914270541801052</x:v>
      </x:c>
      <x:c r="J5912" s="119" t="n">
        <x:f>IFERROR(ABS(G5912-D5912)/ABS(D5912),"")</x:f>
        <x:v>0.16346376665805176</x:v>
      </x:c>
      <x:c r="K5912" s="120" t="n">
        <x:f>E5912-D5912</x:f>
        <x:v>-91837.44892278797</x:v>
      </x:c>
      <x:c r="L5912" s="77" t="str">
        <x:v>weighted_hybrid</x:v>
      </x:c>
      <x:c r="M5912" s="77" t="str">
        <x:v>是</x:v>
      </x:c>
      <x:c r="N5912" s="77" t="str">
        <x:v>是</x:v>
      </x:c>
    </x:row>
    <x:row r="5913">
      <x:c r="A5913" s="77" t="str">
        <x:v>6728</x:v>
      </x:c>
      <x:c r="B5913" s="77" t="str">
        <x:v>上洋</x:v>
      </x:c>
      <x:c r="C5913" s="125" t="n">
        <x:v>45778</x:v>
      </x:c>
      <x:c r="D5913" s="120" t="n">
        <x:v>476989</x:v>
      </x:c>
      <x:c r="E5913" s="120" t="n">
        <x:v>497955.0682426042</x:v>
      </x:c>
      <x:c r="F5913" s="120" t="n">
        <x:v>411467.5672549522</x:v>
      </x:c>
      <x:c r="G5913" s="120" t="n">
        <x:v>507564.79057456553</x:v>
      </x:c>
      <x:c r="H5913" s="119" t="n">
        <x:v>0.04395503511109104</x:v>
      </x:c>
      <x:c r="I5913" s="119" t="n">
        <x:f>IFERROR(ABS(F5913-D5913)/ABS(D5913),"")</x:f>
        <x:v>0.1373646619629547</x:v>
      </x:c>
      <x:c r="J5913" s="119" t="n">
        <x:f>IFERROR(ABS(G5913-D5913)/ABS(D5913),"")</x:f>
        <x:v>0.06410166811931833</x:v>
      </x:c>
      <x:c r="K5913" s="120" t="n">
        <x:f>E5913-D5913</x:f>
        <x:v>20966.068242604204</x:v>
      </x:c>
      <x:c r="L5913" s="77" t="str">
        <x:v>weighted_hybrid</x:v>
      </x:c>
      <x:c r="M5913" s="77" t="str">
        <x:v>是</x:v>
      </x:c>
      <x:c r="N5913" s="77" t="str">
        <x:v>是</x:v>
      </x:c>
    </x:row>
    <x:row r="5914">
      <x:c r="A5914" s="77" t="str">
        <x:v>6728</x:v>
      </x:c>
      <x:c r="B5914" s="77" t="str">
        <x:v>上洋</x:v>
      </x:c>
      <x:c r="C5914" s="125" t="n">
        <x:v>45809</x:v>
      </x:c>
      <x:c r="D5914" s="120" t="n">
        <x:v>345935</x:v>
      </x:c>
      <x:c r="E5914" s="120" t="n">
        <x:v>423669.66737498133</x:v>
      </x:c>
      <x:c r="F5914" s="120" t="n">
        <x:v>392173.6627718319</x:v>
      </x:c>
      <x:c r="G5914" s="120" t="n">
        <x:v>427169.22344199795</x:v>
      </x:c>
      <x:c r="H5914" s="119" t="n">
        <x:v>0.2247088828103006</x:v>
      </x:c>
      <x:c r="I5914" s="119" t="n">
        <x:f>IFERROR(ABS(F5914-D5914)/ABS(D5914),"")</x:f>
        <x:v>0.13366286375137498</x:v>
      </x:c>
      <x:c r="J5914" s="119" t="n">
        <x:f>IFERROR(ABS(G5914-D5914)/ABS(D5914),"")</x:f>
        <x:v>0.23482510715018126</x:v>
      </x:c>
      <x:c r="K5914" s="120" t="n">
        <x:f>E5914-D5914</x:f>
        <x:v>77734.66737498133</x:v>
      </x:c>
      <x:c r="L5914" s="77" t="str">
        <x:v>weighted_hybrid</x:v>
      </x:c>
      <x:c r="M5914" s="77" t="str">
        <x:v>是</x:v>
      </x:c>
      <x:c r="N5914" s="77" t="str">
        <x:v>是</x:v>
      </x:c>
    </x:row>
    <x:row r="5915">
      <x:c r="A5915" s="77" t="str">
        <x:v>6728</x:v>
      </x:c>
      <x:c r="B5915" s="77" t="str">
        <x:v>上洋</x:v>
      </x:c>
      <x:c r="C5915" s="125" t="n">
        <x:v>45839</x:v>
      </x:c>
      <x:c r="D5915" s="120" t="n">
        <x:v>313874</x:v>
      </x:c>
      <x:c r="E5915" s="120" t="n">
        <x:v>424466.31555350585</x:v>
      </x:c>
      <x:c r="F5915" s="120" t="n">
        <x:v>495716.3822219158</x:v>
      </x:c>
      <x:c r="G5915" s="120" t="n">
        <x:v>416549.64147923805</x:v>
      </x:c>
      <x:c r="H5915" s="119" t="n">
        <x:v>0.3523462139377771</x:v>
      </x:c>
      <x:c r="I5915" s="119" t="n">
        <x:f>IFERROR(ABS(F5915-D5915)/ABS(D5915),"")</x:f>
        <x:v>0.579348344309869</x:v>
      </x:c>
      <x:c r="J5915" s="119" t="n">
        <x:f>IFERROR(ABS(G5915-D5915)/ABS(D5915),"")</x:f>
        <x:v>0.3271237550075446</x:v>
      </x:c>
      <x:c r="K5915" s="120" t="n">
        <x:f>E5915-D5915</x:f>
        <x:v>110592.31555350585</x:v>
      </x:c>
      <x:c r="L5915" s="77" t="str">
        <x:v>weighted_hybrid</x:v>
      </x:c>
      <x:c r="M5915" s="77" t="str">
        <x:v>是</x:v>
      </x:c>
      <x:c r="N5915" s="77" t="str">
        <x:v>是</x:v>
      </x:c>
    </x:row>
    <x:row r="5916">
      <x:c r="A5916" s="77" t="str">
        <x:v>6728</x:v>
      </x:c>
      <x:c r="B5916" s="77" t="str">
        <x:v>上洋</x:v>
      </x:c>
      <x:c r="C5916" s="125" t="n">
        <x:v>45870</x:v>
      </x:c>
      <x:c r="D5916" s="120" t="n">
        <x:v>329066</x:v>
      </x:c>
      <x:c r="E5916" s="120" t="n">
        <x:v>375829.4115486657</x:v>
      </x:c>
      <x:c r="F5916" s="120" t="n">
        <x:v>419569.4671575693</x:v>
      </x:c>
      <x:c r="G5916" s="120" t="n">
        <x:v>370969.4053698986</x:v>
      </x:c>
      <x:c r="H5916" s="119" t="n">
        <x:v>0.1421095207303876</x:v>
      </x:c>
      <x:c r="I5916" s="119" t="n">
        <x:f>IFERROR(ABS(F5916-D5916)/ABS(D5916),"")</x:f>
        <x:v>0.27503135285191815</x:v>
      </x:c>
      <x:c r="J5916" s="119" t="n">
        <x:f>IFERROR(ABS(G5916-D5916)/ABS(D5916),"")</x:f>
        <x:v>0.12734042827243955</x:v>
      </x:c>
      <x:c r="K5916" s="120" t="n">
        <x:f>E5916-D5916</x:f>
        <x:v>46763.411548665725</x:v>
      </x:c>
      <x:c r="L5916" s="77" t="str">
        <x:v>weighted_hybrid</x:v>
      </x:c>
      <x:c r="M5916" s="77" t="str">
        <x:v>是</x:v>
      </x:c>
      <x:c r="N5916" s="77" t="str">
        <x:v>是</x:v>
      </x:c>
    </x:row>
    <x:row r="5917">
      <x:c r="A5917" s="77" t="str">
        <x:v>6728</x:v>
      </x:c>
      <x:c r="B5917" s="77" t="str">
        <x:v>上洋</x:v>
      </x:c>
      <x:c r="C5917" s="125" t="n">
        <x:v>45901</x:v>
      </x:c>
      <x:c r="D5917" s="120" t="n">
        <x:v>370317</x:v>
      </x:c>
      <x:c r="E5917" s="120" t="n">
        <x:v>342445.262223665</x:v>
      </x:c>
      <x:c r="F5917" s="120" t="n">
        <x:v>401776.902134846</x:v>
      </x:c>
      <x:c r="G5917" s="120" t="n">
        <x:v>335852.8577890893</x:v>
      </x:c>
      <x:c r="H5917" s="119" t="n">
        <x:v>0.0752645376159749</x:v>
      </x:c>
      <x:c r="I5917" s="119" t="n">
        <x:f>IFERROR(ABS(F5917-D5917)/ABS(D5917),"")</x:f>
        <x:v>0.08495397763226108</x:v>
      </x:c>
      <x:c r="J5917" s="119" t="n">
        <x:f>IFERROR(ABS(G5917-D5917)/ABS(D5917),"")</x:f>
        <x:v>0.09306659486577899</x:v>
      </x:c>
      <x:c r="K5917" s="120" t="n">
        <x:f>E5917-D5917</x:f>
        <x:v>-27871.73777633498</x:v>
      </x:c>
      <x:c r="L5917" s="77" t="str">
        <x:v>weighted_hybrid</x:v>
      </x:c>
      <x:c r="M5917" s="77" t="str">
        <x:v>是</x:v>
      </x:c>
      <x:c r="N5917" s="77" t="str">
        <x:v>是</x:v>
      </x:c>
    </x:row>
    <x:row r="5918">
      <x:c r="A5918" s="77" t="str">
        <x:v>6728</x:v>
      </x:c>
      <x:c r="B5918" s="77" t="str">
        <x:v>上洋</x:v>
      </x:c>
      <x:c r="C5918" s="125" t="n">
        <x:v>45931</x:v>
      </x:c>
      <x:c r="D5918" s="120" t="n">
        <x:v>383504</x:v>
      </x:c>
      <x:c r="E5918" s="120" t="n">
        <x:v>356124.47532475914</x:v>
      </x:c>
      <x:c r="F5918" s="120" t="n">
        <x:v>382648.0292540116</x:v>
      </x:c>
      <x:c r="G5918" s="120" t="n">
        <x:v>353177.4137770644</x:v>
      </x:c>
      <x:c r="H5918" s="119" t="n">
        <x:v>0.07139306154627033</x:v>
      </x:c>
      <x:c r="I5918" s="119" t="n">
        <x:f>IFERROR(ABS(F5918-D5918)/ABS(D5918),"")</x:f>
        <x:v>0.0022319734500511677</x:v>
      </x:c>
      <x:c r="J5918" s="119" t="n">
        <x:f>IFERROR(ABS(G5918-D5918)/ABS(D5918),"")</x:f>
        <x:v>0.07907762689029471</x:v>
      </x:c>
      <x:c r="K5918" s="120" t="n">
        <x:f>E5918-D5918</x:f>
        <x:v>-27379.524675240857</x:v>
      </x:c>
      <x:c r="L5918" s="77" t="str">
        <x:v>weighted_hybrid</x:v>
      </x:c>
      <x:c r="M5918" s="77" t="str">
        <x:v>是</x:v>
      </x:c>
      <x:c r="N5918" s="77" t="str">
        <x:v>是</x:v>
      </x:c>
    </x:row>
    <x:row r="5919">
      <x:c r="A5919" s="77" t="str">
        <x:v>6728</x:v>
      </x:c>
      <x:c r="B5919" s="77" t="str">
        <x:v>上洋</x:v>
      </x:c>
      <x:c r="C5919" s="125" t="n">
        <x:v>45962</x:v>
      </x:c>
      <x:c r="D5919" s="120" t="n">
        <x:v>373293</x:v>
      </x:c>
      <x:c r="E5919" s="120" t="n">
        <x:v>359027.7567512232</x:v>
      </x:c>
      <x:c r="F5919" s="120" t="n">
        <x:v>354686.7555749413</x:v>
      </x:c>
      <x:c r="G5919" s="120" t="n">
        <x:v>359510.0902152545</x:v>
      </x:c>
      <x:c r="H5919" s="119" t="n">
        <x:v>0.03821460152956745</x:v>
      </x:c>
      <x:c r="I5919" s="119" t="n">
        <x:f>IFERROR(ABS(F5919-D5919)/ABS(D5919),"")</x:f>
        <x:v>0.04984353959238109</x:v>
      </x:c>
      <x:c r="J5919" s="119" t="n">
        <x:f>IFERROR(ABS(G5919-D5919)/ABS(D5919),"")</x:f>
        <x:v>0.03692249730036589</x:v>
      </x:c>
      <x:c r="K5919" s="120" t="n">
        <x:f>E5919-D5919</x:f>
        <x:v>-14265.243248776824</x:v>
      </x:c>
      <x:c r="L5919" s="77" t="str">
        <x:v>weighted_hybrid</x:v>
      </x:c>
      <x:c r="M5919" s="77" t="str">
        <x:v>是</x:v>
      </x:c>
      <x:c r="N5919" s="77" t="str">
        <x:v>是</x:v>
      </x:c>
    </x:row>
    <x:row r="5920">
      <x:c r="A5920" s="77" t="str">
        <x:v>6728</x:v>
      </x:c>
      <x:c r="B5920" s="77" t="str">
        <x:v>上洋</x:v>
      </x:c>
      <x:c r="C5920" s="125" t="n">
        <x:v>45992</x:v>
      </x:c>
      <x:c r="D5920" s="120" t="n">
        <x:v>547872</x:v>
      </x:c>
      <x:c r="E5920" s="120" t="n">
        <x:v>403868.78132861905</x:v>
      </x:c>
      <x:c r="F5920" s="120" t="n">
        <x:v>436119.0324959762</x:v>
      </x:c>
      <x:c r="G5920" s="120" t="n">
        <x:v>400285.4200878015</x:v>
      </x:c>
      <x:c r="H5920" s="119" t="n">
        <x:v>0.262840989631485</x:v>
      </x:c>
      <x:c r="I5920" s="119" t="n">
        <x:f>IFERROR(ABS(F5920-D5920)/ABS(D5920),"")</x:f>
        <x:v>0.2039764169441472</x:v>
      </x:c>
      <x:c r="J5920" s="119" t="n">
        <x:f>IFERROR(ABS(G5920-D5920)/ABS(D5920),"")</x:f>
        <x:v>0.26938149770785597</x:v>
      </x:c>
      <x:c r="K5920" s="120" t="n">
        <x:f>E5920-D5920</x:f>
        <x:v>-144003.21867138095</x:v>
      </x:c>
      <x:c r="L5920" s="77" t="str">
        <x:v>weighted_hybrid</x:v>
      </x:c>
      <x:c r="M5920" s="77" t="str">
        <x:v>是</x:v>
      </x:c>
      <x:c r="N5920" s="77" t="str">
        <x:v>是</x:v>
      </x:c>
    </x:row>
    <x:row r="5921">
      <x:c r="A5921" s="77" t="str">
        <x:v>6733</x:v>
      </x:c>
      <x:c r="B5921" s="77" t="str">
        <x:v>博晟生醫</x:v>
      </x:c>
      <x:c r="C5921" s="125" t="n">
        <x:v>45658</x:v>
      </x:c>
      <x:c r="D5921" s="120" t="n">
        <x:v>17330</x:v>
      </x:c>
      <x:c r="E5921" s="120" t="n">
        <x:v>18869.305418519245</x:v>
      </x:c>
      <x:c r="F5921" s="120" t="n">
        <x:v>19318.046443621657</x:v>
      </x:c>
      <x:c r="G5921" s="120" t="n">
        <x:v>18819.445304618977</x:v>
      </x:c>
      <x:c r="H5921" s="119" t="n">
        <x:v>0.08882316321519014</x:v>
      </x:c>
      <x:c r="I5921" s="119" t="n">
        <x:f>IFERROR(ABS(F5921-D5921)/ABS(D5921),"")</x:f>
        <x:v>0.11471704810280768</x:v>
      </x:c>
      <x:c r="J5921" s="119" t="n">
        <x:f>IFERROR(ABS(G5921-D5921)/ABS(D5921),"")</x:f>
        <x:v>0.08594606489434377</x:v>
      </x:c>
      <x:c r="K5921" s="120" t="n">
        <x:f>E5921-D5921</x:f>
        <x:v>1539.305418519245</x:v>
      </x:c>
      <x:c r="L5921" s="77" t="str">
        <x:v>weighted_hybrid</x:v>
      </x:c>
      <x:c r="M5921" s="77" t="str">
        <x:v>是</x:v>
      </x:c>
      <x:c r="N5921" s="77" t="str">
        <x:v>是</x:v>
      </x:c>
    </x:row>
    <x:row r="5922">
      <x:c r="A5922" s="77" t="str">
        <x:v>6733</x:v>
      </x:c>
      <x:c r="B5922" s="77" t="str">
        <x:v>博晟生醫</x:v>
      </x:c>
      <x:c r="C5922" s="125" t="n">
        <x:v>45689</x:v>
      </x:c>
      <x:c r="D5922" s="120" t="n">
        <x:v>15097</x:v>
      </x:c>
      <x:c r="E5922" s="120" t="n">
        <x:v>14734.478908523719</x:v>
      </x:c>
      <x:c r="F5922" s="120" t="n">
        <x:v>13543.773061142932</x:v>
      </x:c>
      <x:c r="G5922" s="120" t="n">
        <x:v>14866.779558232696</x:v>
      </x:c>
      <x:c r="H5922" s="119" t="n">
        <x:v>0.024012790056056242</x:v>
      </x:c>
      <x:c r="I5922" s="119" t="n">
        <x:f>IFERROR(ABS(F5922-D5922)/ABS(D5922),"")</x:f>
        <x:v>0.10288315154382113</x:v>
      </x:c>
      <x:c r="J5922" s="119" t="n">
        <x:f>IFERROR(ABS(G5922-D5922)/ABS(D5922),"")</x:f>
        <x:v>0.015249416557415631</x:v>
      </x:c>
      <x:c r="K5922" s="120" t="n">
        <x:f>E5922-D5922</x:f>
        <x:v>-362.5210914762811</x:v>
      </x:c>
      <x:c r="L5922" s="77" t="str">
        <x:v>weighted_hybrid</x:v>
      </x:c>
      <x:c r="M5922" s="77" t="str">
        <x:v>是</x:v>
      </x:c>
      <x:c r="N5922" s="77" t="str">
        <x:v>是</x:v>
      </x:c>
    </x:row>
    <x:row r="5923">
      <x:c r="A5923" s="77" t="str">
        <x:v>6733</x:v>
      </x:c>
      <x:c r="B5923" s="77" t="str">
        <x:v>博晟生醫</x:v>
      </x:c>
      <x:c r="C5923" s="125" t="n">
        <x:v>45717</x:v>
      </x:c>
      <x:c r="D5923" s="120" t="n">
        <x:v>15045</x:v>
      </x:c>
      <x:c r="E5923" s="120" t="n">
        <x:v>20868.34713528942</x:v>
      </x:c>
      <x:c r="F5923" s="120" t="n">
        <x:v>25194.340673148345</x:v>
      </x:c>
      <x:c r="G5923" s="120" t="n">
        <x:v>20387.681186638427</x:v>
      </x:c>
      <x:c r="H5923" s="119" t="n">
        <x:v>0.3870619564831784</x:v>
      </x:c>
      <x:c r="I5923" s="119" t="n">
        <x:f>IFERROR(ABS(F5923-D5923)/ABS(D5923),"")</x:f>
        <x:v>0.6745989147988265</x:v>
      </x:c>
      <x:c r="J5923" s="119" t="n">
        <x:f>IFERROR(ABS(G5923-D5923)/ABS(D5923),"")</x:f>
        <x:v>0.3551134055592175</x:v>
      </x:c>
      <x:c r="K5923" s="120" t="n">
        <x:f>E5923-D5923</x:f>
        <x:v>5823.347135289419</x:v>
      </x:c>
      <x:c r="L5923" s="77" t="str">
        <x:v>weighted_hybrid</x:v>
      </x:c>
      <x:c r="M5923" s="77" t="str">
        <x:v>是</x:v>
      </x:c>
      <x:c r="N5923" s="77" t="str">
        <x:v>是</x:v>
      </x:c>
    </x:row>
    <x:row r="5924">
      <x:c r="A5924" s="77" t="str">
        <x:v>6733</x:v>
      </x:c>
      <x:c r="B5924" s="77" t="str">
        <x:v>博晟生醫</x:v>
      </x:c>
      <x:c r="C5924" s="125" t="n">
        <x:v>45748</x:v>
      </x:c>
      <x:c r="D5924" s="120" t="n">
        <x:v>19424</x:v>
      </x:c>
      <x:c r="E5924" s="120" t="n">
        <x:v>18777.221927672646</x:v>
      </x:c>
      <x:c r="F5924" s="120" t="n">
        <x:v>21813.99711641077</x:v>
      </x:c>
      <x:c r="G5924" s="120" t="n">
        <x:v>18439.8024622573</x:v>
      </x:c>
      <x:c r="H5924" s="119" t="n">
        <x:v>0.033297882636292915</x:v>
      </x:c>
      <x:c r="I5924" s="119" t="n">
        <x:f>IFERROR(ABS(F5924-D5924)/ABS(D5924),"")</x:f>
        <x:v>0.12304350887617227</x:v>
      </x:c>
      <x:c r="J5924" s="119" t="n">
        <x:f>IFERROR(ABS(G5924-D5924)/ABS(D5924),"")</x:f>
        <x:v>0.050669148359900155</x:v>
      </x:c>
      <x:c r="K5924" s="120" t="n">
        <x:f>E5924-D5924</x:f>
        <x:v>-646.7780723273536</x:v>
      </x:c>
      <x:c r="L5924" s="77" t="str">
        <x:v>weighted_hybrid</x:v>
      </x:c>
      <x:c r="M5924" s="77" t="str">
        <x:v>是</x:v>
      </x:c>
      <x:c r="N5924" s="77" t="str">
        <x:v>是</x:v>
      </x:c>
    </x:row>
    <x:row r="5925">
      <x:c r="A5925" s="77" t="str">
        <x:v>6733</x:v>
      </x:c>
      <x:c r="B5925" s="77" t="str">
        <x:v>博晟生醫</x:v>
      </x:c>
      <x:c r="C5925" s="125" t="n">
        <x:v>45778</x:v>
      </x:c>
      <x:c r="D5925" s="120" t="n">
        <x:v>18735</x:v>
      </x:c>
      <x:c r="E5925" s="120" t="n">
        <x:v>18206.080329972152</x:v>
      </x:c>
      <x:c r="F5925" s="120" t="n">
        <x:v>20159.92688663496</x:v>
      </x:c>
      <x:c r="G5925" s="120" t="n">
        <x:v>17988.98626812073</x:v>
      </x:c>
      <x:c r="H5925" s="119" t="n">
        <x:v>0.028231634375652417</x:v>
      </x:c>
      <x:c r="I5925" s="119" t="n">
        <x:f>IFERROR(ABS(F5925-D5925)/ABS(D5925),"")</x:f>
        <x:v>0.07605694617747315</x:v>
      </x:c>
      <x:c r="J5925" s="119" t="n">
        <x:f>IFERROR(ABS(G5925-D5925)/ABS(D5925),"")</x:f>
        <x:v>0.03981925443711073</x:v>
      </x:c>
      <x:c r="K5925" s="120" t="n">
        <x:f>E5925-D5925</x:f>
        <x:v>-528.919670027848</x:v>
      </x:c>
      <x:c r="L5925" s="77" t="str">
        <x:v>weighted_hybrid</x:v>
      </x:c>
      <x:c r="M5925" s="77" t="str">
        <x:v>是</x:v>
      </x:c>
      <x:c r="N5925" s="77" t="str">
        <x:v>是</x:v>
      </x:c>
    </x:row>
    <x:row r="5926">
      <x:c r="A5926" s="77" t="str">
        <x:v>6733</x:v>
      </x:c>
      <x:c r="B5926" s="77" t="str">
        <x:v>博晟生醫</x:v>
      </x:c>
      <x:c r="C5926" s="125" t="n">
        <x:v>45809</x:v>
      </x:c>
      <x:c r="D5926" s="120" t="n">
        <x:v>14558</x:v>
      </x:c>
      <x:c r="E5926" s="120" t="n">
        <x:v>14604.81443825251</x:v>
      </x:c>
      <x:c r="F5926" s="120" t="n">
        <x:v>12918.380009912418</x:v>
      </x:c>
      <x:c r="G5926" s="120" t="n">
        <x:v>14792.196041401408</x:v>
      </x:c>
      <x:c r="H5926" s="119" t="n">
        <x:v>0.0032157190721603048</x:v>
      </x:c>
      <x:c r="I5926" s="119" t="n">
        <x:f>IFERROR(ABS(F5926-D5926)/ABS(D5926),"")</x:f>
        <x:v>0.11262673376065269</x:v>
      </x:c>
      <x:c r="J5926" s="119" t="n">
        <x:f>IFERROR(ABS(G5926-D5926)/ABS(D5926),"")</x:f>
        <x:v>0.016087102720250608</x:v>
      </x:c>
      <x:c r="K5926" s="120" t="n">
        <x:f>E5926-D5926</x:f>
        <x:v>46.81443825250972</x:v>
      </x:c>
      <x:c r="L5926" s="77" t="str">
        <x:v>weighted_hybrid</x:v>
      </x:c>
      <x:c r="M5926" s="77" t="str">
        <x:v>是</x:v>
      </x:c>
      <x:c r="N5926" s="77" t="str">
        <x:v>是</x:v>
      </x:c>
    </x:row>
    <x:row r="5927">
      <x:c r="A5927" s="77" t="str">
        <x:v>6733</x:v>
      </x:c>
      <x:c r="B5927" s="77" t="str">
        <x:v>博晟生醫</x:v>
      </x:c>
      <x:c r="C5927" s="125" t="n">
        <x:v>45839</x:v>
      </x:c>
      <x:c r="D5927" s="120" t="n">
        <x:v>24492</x:v>
      </x:c>
      <x:c r="E5927" s="120" t="n">
        <x:v>18644.72907033792</x:v>
      </x:c>
      <x:c r="F5927" s="120" t="n">
        <x:v>22815.26667887134</x:v>
      </x:c>
      <x:c r="G5927" s="120" t="n">
        <x:v>18181.336002723092</x:v>
      </x:c>
      <x:c r="H5927" s="119" t="n">
        <x:v>0.238742076174346</x:v>
      </x:c>
      <x:c r="I5927" s="119" t="n">
        <x:f>IFERROR(ABS(F5927-D5927)/ABS(D5927),"")</x:f>
        <x:v>0.06846044917232813</x:v>
      </x:c>
      <x:c r="J5927" s="119" t="n">
        <x:f>IFERROR(ABS(G5927-D5927)/ABS(D5927),"")</x:f>
        <x:v>0.257662256952348</x:v>
      </x:c>
      <x:c r="K5927" s="120" t="n">
        <x:f>E5927-D5927</x:f>
        <x:v>-5847.2709296620815</x:v>
      </x:c>
      <x:c r="L5927" s="77" t="str">
        <x:v>weighted_hybrid</x:v>
      </x:c>
      <x:c r="M5927" s="77" t="str">
        <x:v>是</x:v>
      </x:c>
      <x:c r="N5927" s="77" t="str">
        <x:v>是</x:v>
      </x:c>
    </x:row>
    <x:row r="5928">
      <x:c r="A5928" s="77" t="str">
        <x:v>6733</x:v>
      </x:c>
      <x:c r="B5928" s="77" t="str">
        <x:v>博晟生醫</x:v>
      </x:c>
      <x:c r="C5928" s="125" t="n">
        <x:v>45870</x:v>
      </x:c>
      <x:c r="D5928" s="120" t="n">
        <x:v>17635</x:v>
      </x:c>
      <x:c r="E5928" s="120" t="n">
        <x:v>24626.79470833801</x:v>
      </x:c>
      <x:c r="F5928" s="120" t="n">
        <x:v>23633.747454296343</x:v>
      </x:c>
      <x:c r="G5928" s="120" t="n">
        <x:v>24737.133292120416</x:v>
      </x:c>
      <x:c r="H5928" s="119" t="n">
        <x:v>0.3964726230982711</x:v>
      </x:c>
      <x:c r="I5928" s="119" t="n">
        <x:f>IFERROR(ABS(F5928-D5928)/ABS(D5928),"")</x:f>
        <x:v>0.34016146607861314</x:v>
      </x:c>
      <x:c r="J5928" s="119" t="n">
        <x:f>IFERROR(ABS(G5928-D5928)/ABS(D5928),"")</x:f>
        <x:v>0.4027294183226774</x:v>
      </x:c>
      <x:c r="K5928" s="120" t="n">
        <x:f>E5928-D5928</x:f>
        <x:v>6991.7947083380095</x:v>
      </x:c>
      <x:c r="L5928" s="77" t="str">
        <x:v>weighted_hybrid</x:v>
      </x:c>
      <x:c r="M5928" s="77" t="str">
        <x:v>是</x:v>
      </x:c>
      <x:c r="N5928" s="77" t="str">
        <x:v>是</x:v>
      </x:c>
    </x:row>
    <x:row r="5929">
      <x:c r="A5929" s="77" t="str">
        <x:v>6733</x:v>
      </x:c>
      <x:c r="B5929" s="77" t="str">
        <x:v>博晟生醫</x:v>
      </x:c>
      <x:c r="C5929" s="125" t="n">
        <x:v>45901</x:v>
      </x:c>
      <x:c r="D5929" s="120" t="n">
        <x:v>19535</x:v>
      </x:c>
      <x:c r="E5929" s="120" t="n">
        <x:v>18411.539421106383</x:v>
      </x:c>
      <x:c r="F5929" s="120" t="n">
        <x:v>17254.080803062498</x:v>
      </x:c>
      <x:c r="G5929" s="120" t="n">
        <x:v>18540.14593422237</x:v>
      </x:c>
      <x:c r="H5929" s="119" t="n">
        <x:v>0.05751013969253222</x:v>
      </x:c>
      <x:c r="I5929" s="119" t="n">
        <x:f>IFERROR(ABS(F5929-D5929)/ABS(D5929),"")</x:f>
        <x:v>0.11676064483939096</x:v>
      </x:c>
      <x:c r="J5929" s="119" t="n">
        <x:f>IFERROR(ABS(G5929-D5929)/ABS(D5929),"")</x:f>
        <x:v>0.050926750231770075</x:v>
      </x:c>
      <x:c r="K5929" s="120" t="n">
        <x:f>E5929-D5929</x:f>
        <x:v>-1123.460578893617</x:v>
      </x:c>
      <x:c r="L5929" s="77" t="str">
        <x:v>weighted_hybrid</x:v>
      </x:c>
      <x:c r="M5929" s="77" t="str">
        <x:v>是</x:v>
      </x:c>
      <x:c r="N5929" s="77" t="str">
        <x:v>是</x:v>
      </x:c>
    </x:row>
    <x:row r="5930">
      <x:c r="A5930" s="77" t="str">
        <x:v>6733</x:v>
      </x:c>
      <x:c r="B5930" s="77" t="str">
        <x:v>博晟生醫</x:v>
      </x:c>
      <x:c r="C5930" s="125" t="n">
        <x:v>45931</x:v>
      </x:c>
      <x:c r="D5930" s="120" t="n">
        <x:v>17141</x:v>
      </x:c>
      <x:c r="E5930" s="120" t="n">
        <x:v>23151.64102328545</x:v>
      </x:c>
      <x:c r="F5930" s="120" t="n">
        <x:v>25384.142505730662</x:v>
      </x:c>
      <x:c r="G5930" s="120" t="n">
        <x:v>22903.58530301376</x:v>
      </x:c>
      <x:c r="H5930" s="119" t="n">
        <x:v>0.3506587143857097</x:v>
      </x:c>
      <x:c r="I5930" s="119" t="n">
        <x:f>IFERROR(ABS(F5930-D5930)/ABS(D5930),"")</x:f>
        <x:v>0.4809020772259881</x:v>
      </x:c>
      <x:c r="J5930" s="119" t="n">
        <x:f>IFERROR(ABS(G5930-D5930)/ABS(D5930),"")</x:f>
        <x:v>0.3361872296256787</x:v>
      </x:c>
      <x:c r="K5930" s="120" t="n">
        <x:f>E5930-D5930</x:f>
        <x:v>6010.6410232854505</x:v>
      </x:c>
      <x:c r="L5930" s="77" t="str">
        <x:v>weighted_hybrid</x:v>
      </x:c>
      <x:c r="M5930" s="77" t="str">
        <x:v>是</x:v>
      </x:c>
      <x:c r="N5930" s="77" t="str">
        <x:v>是</x:v>
      </x:c>
    </x:row>
    <x:row r="5931">
      <x:c r="A5931" s="77" t="str">
        <x:v>6733</x:v>
      </x:c>
      <x:c r="B5931" s="77" t="str">
        <x:v>博晟生醫</x:v>
      </x:c>
      <x:c r="C5931" s="125" t="n">
        <x:v>45962</x:v>
      </x:c>
      <x:c r="D5931" s="120" t="n">
        <x:v>20141</x:v>
      </x:c>
      <x:c r="E5931" s="120" t="n">
        <x:v>16420.045348690302</x:v>
      </x:c>
      <x:c r="F5931" s="120" t="n">
        <x:v>18141.52503483377</x:v>
      </x:c>
      <x:c r="G5931" s="120" t="n">
        <x:v>16228.769828007695</x:v>
      </x:c>
      <x:c r="H5931" s="119" t="n">
        <x:v>0.18474527835309554</x:v>
      </x:c>
      <x:c r="I5931" s="119" t="n">
        <x:f>IFERROR(ABS(F5931-D5931)/ABS(D5931),"")</x:f>
        <x:v>0.09927386749248952</x:v>
      </x:c>
      <x:c r="J5931" s="119" t="n">
        <x:f>IFERROR(ABS(G5931-D5931)/ABS(D5931),"")</x:f>
        <x:v>0.19424210178205178</x:v>
      </x:c>
      <x:c r="K5931" s="120" t="n">
        <x:f>E5931-D5931</x:f>
        <x:v>-3720.9546513096975</x:v>
      </x:c>
      <x:c r="L5931" s="77" t="str">
        <x:v>weighted_hybrid</x:v>
      </x:c>
      <x:c r="M5931" s="77" t="str">
        <x:v>是</x:v>
      </x:c>
      <x:c r="N5931" s="77" t="str">
        <x:v>是</x:v>
      </x:c>
    </x:row>
    <x:row r="5932">
      <x:c r="A5932" s="77" t="str">
        <x:v>6733</x:v>
      </x:c>
      <x:c r="B5932" s="77" t="str">
        <x:v>博晟生醫</x:v>
      </x:c>
      <x:c r="C5932" s="125" t="n">
        <x:v>45992</x:v>
      </x:c>
      <x:c r="D5932" s="120" t="n">
        <x:v>23204</x:v>
      </x:c>
      <x:c r="E5932" s="120" t="n">
        <x:v>24357.096416724904</x:v>
      </x:c>
      <x:c r="F5932" s="120" t="n">
        <x:v>26470.873462671192</x:v>
      </x:c>
      <x:c r="G5932" s="120" t="n">
        <x:v>24122.23230050865</x:v>
      </x:c>
      <x:c r="H5932" s="119" t="n">
        <x:v>0.04969386384782382</x:v>
      </x:c>
      <x:c r="I5932" s="119" t="n">
        <x:f>IFERROR(ABS(F5932-D5932)/ABS(D5932),"")</x:f>
        <x:v>0.14078923731560042</x:v>
      </x:c>
      <x:c r="J5932" s="119" t="n">
        <x:f>IFERROR(ABS(G5932-D5932)/ABS(D5932),"")</x:f>
        <x:v>0.039572155684737584</x:v>
      </x:c>
      <x:c r="K5932" s="120" t="n">
        <x:f>E5932-D5932</x:f>
        <x:v>1153.096416724904</x:v>
      </x:c>
      <x:c r="L5932" s="77" t="str">
        <x:v>weighted_hybrid</x:v>
      </x:c>
      <x:c r="M5932" s="77" t="str">
        <x:v>是</x:v>
      </x:c>
      <x:c r="N5932" s="77" t="str">
        <x:v>是</x:v>
      </x:c>
    </x:row>
    <x:row r="5933">
      <x:c r="A5933" s="77" t="str">
        <x:v>6735</x:v>
      </x:c>
      <x:c r="B5933" s="77" t="str">
        <x:v>美達科技</x:v>
      </x:c>
      <x:c r="C5933" s="125" t="n">
        <x:v>45658</x:v>
      </x:c>
      <x:c r="D5933" s="120" t="n">
        <x:v>32354</x:v>
      </x:c>
      <x:c r="E5933" s="120" t="n">
        <x:v>24913.68710556759</x:v>
      </x:c>
      <x:c r="F5933" s="120" t="n">
        <x:v>24052.979020948536</x:v>
      </x:c>
      <x:c r="G5933" s="120" t="n">
        <x:v>25009.321337191926</x:v>
      </x:c>
      <x:c r="H5933" s="119" t="n">
        <x:v>0.22996578149324376</x:v>
      </x:c>
      <x:c r="I5933" s="119" t="n">
        <x:f>IFERROR(ABS(F5933-D5933)/ABS(D5933),"")</x:f>
        <x:v>0.2565686152887267</x:v>
      </x:c>
      <x:c r="J5933" s="119" t="n">
        <x:f>IFERROR(ABS(G5933-D5933)/ABS(D5933),"")</x:f>
        <x:v>0.22700991107152357</x:v>
      </x:c>
      <x:c r="K5933" s="120" t="n">
        <x:f>E5933-D5933</x:f>
        <x:v>-7440.312894432409</x:v>
      </x:c>
      <x:c r="L5933" s="77" t="str">
        <x:v>weighted_hybrid</x:v>
      </x:c>
      <x:c r="M5933" s="77" t="str">
        <x:v>是</x:v>
      </x:c>
      <x:c r="N5933" s="77" t="str">
        <x:v>是</x:v>
      </x:c>
    </x:row>
    <x:row r="5934">
      <x:c r="A5934" s="77" t="str">
        <x:v>6735</x:v>
      </x:c>
      <x:c r="B5934" s="77" t="str">
        <x:v>美達科技</x:v>
      </x:c>
      <x:c r="C5934" s="125" t="n">
        <x:v>45689</x:v>
      </x:c>
      <x:c r="D5934" s="120" t="n">
        <x:v>20979</x:v>
      </x:c>
      <x:c r="E5934" s="120" t="n">
        <x:v>26916.629860387573</x:v>
      </x:c>
      <x:c r="F5934" s="120" t="n">
        <x:v>30672.23127087928</x:v>
      </x:c>
      <x:c r="G5934" s="120" t="n">
        <x:v>26499.340814777384</x:v>
      </x:c>
      <x:c r="H5934" s="119" t="n">
        <x:v>0.28302730637244733</x:v>
      </x:c>
      <x:c r="I5934" s="119" t="n">
        <x:f>IFERROR(ABS(F5934-D5934)/ABS(D5934),"")</x:f>
        <x:v>0.46204448595639835</x:v>
      </x:c>
      <x:c r="J5934" s="119" t="n">
        <x:f>IFERROR(ABS(G5934-D5934)/ABS(D5934),"")</x:f>
        <x:v>0.26313650864089727</x:v>
      </x:c>
      <x:c r="K5934" s="120" t="n">
        <x:f>E5934-D5934</x:f>
        <x:v>5937.629860387573</x:v>
      </x:c>
      <x:c r="L5934" s="77" t="str">
        <x:v>weighted_hybrid</x:v>
      </x:c>
      <x:c r="M5934" s="77" t="str">
        <x:v>是</x:v>
      </x:c>
      <x:c r="N5934" s="77" t="str">
        <x:v>是</x:v>
      </x:c>
    </x:row>
    <x:row r="5935">
      <x:c r="A5935" s="77" t="str">
        <x:v>6735</x:v>
      </x:c>
      <x:c r="B5935" s="77" t="str">
        <x:v>美達科技</x:v>
      </x:c>
      <x:c r="C5935" s="125" t="n">
        <x:v>45717</x:v>
      </x:c>
      <x:c r="D5935" s="120" t="n">
        <x:v>10977</x:v>
      </x:c>
      <x:c r="E5935" s="120" t="n">
        <x:v>23512.643341432704</x:v>
      </x:c>
      <x:c r="F5935" s="120" t="n">
        <x:v>22833.424944894366</x:v>
      </x:c>
      <x:c r="G5935" s="120" t="n">
        <x:v>23588.112052159187</x:v>
      </x:c>
      <x:c r="H5935" s="119" t="n">
        <x:v>1.1419917410433365</x:v>
      </x:c>
      <x:c r="I5935" s="119" t="n">
        <x:f>IFERROR(ABS(F5935-D5935)/ABS(D5935),"")</x:f>
        <x:v>1.080115235938268</x:v>
      </x:c>
      <x:c r="J5935" s="119" t="n">
        <x:f>IFERROR(ABS(G5935-D5935)/ABS(D5935),"")</x:f>
        <x:v>1.1488669082772331</x:v>
      </x:c>
      <x:c r="K5935" s="120" t="n">
        <x:f>E5935-D5935</x:f>
        <x:v>12535.643341432704</x:v>
      </x:c>
      <x:c r="L5935" s="77" t="str">
        <x:v>weighted_hybrid</x:v>
      </x:c>
      <x:c r="M5935" s="77" t="str">
        <x:v>是</x:v>
      </x:c>
      <x:c r="N5935" s="77" t="str">
        <x:v>是</x:v>
      </x:c>
    </x:row>
    <x:row r="5936">
      <x:c r="A5936" s="77" t="str">
        <x:v>6735</x:v>
      </x:c>
      <x:c r="B5936" s="77" t="str">
        <x:v>美達科技</x:v>
      </x:c>
      <x:c r="C5936" s="125" t="n">
        <x:v>45748</x:v>
      </x:c>
      <x:c r="D5936" s="120" t="n">
        <x:v>20085</x:v>
      </x:c>
      <x:c r="E5936" s="120" t="n">
        <x:v>16331.698855904531</x:v>
      </x:c>
      <x:c r="F5936" s="120" t="n">
        <x:v>10653.511104558556</x:v>
      </x:c>
      <x:c r="G5936" s="120" t="n">
        <x:v>16962.608606054084</x:v>
      </x:c>
      <x:c r="H5936" s="119" t="n">
        <x:v>0.18687085606649084</x:v>
      </x:c>
      <x:c r="I5936" s="119" t="n">
        <x:f>IFERROR(ABS(F5936-D5936)/ABS(D5936),"")</x:f>
        <x:v>0.4695787351476945</x:v>
      </x:c>
      <x:c r="J5936" s="119" t="n">
        <x:f>IFERROR(ABS(G5936-D5936)/ABS(D5936),"")</x:f>
        <x:v>0.15545886950191268</x:v>
      </x:c>
      <x:c r="K5936" s="120" t="n">
        <x:f>E5936-D5936</x:f>
        <x:v>-3753.3011440954688</x:v>
      </x:c>
      <x:c r="L5936" s="77" t="str">
        <x:v>weighted_hybrid</x:v>
      </x:c>
      <x:c r="M5936" s="77" t="str">
        <x:v>是</x:v>
      </x:c>
      <x:c r="N5936" s="77" t="str">
        <x:v>是</x:v>
      </x:c>
    </x:row>
    <x:row r="5937">
      <x:c r="A5937" s="77" t="str">
        <x:v>6735</x:v>
      </x:c>
      <x:c r="B5937" s="77" t="str">
        <x:v>美達科技</x:v>
      </x:c>
      <x:c r="C5937" s="125" t="n">
        <x:v>45778</x:v>
      </x:c>
      <x:c r="D5937" s="120" t="n">
        <x:v>14701</x:v>
      </x:c>
      <x:c r="E5937" s="120" t="n">
        <x:v>17746.619208410997</x:v>
      </x:c>
      <x:c r="F5937" s="120" t="n">
        <x:v>17380.192533842757</x:v>
      </x:c>
      <x:c r="G5937" s="120" t="n">
        <x:v>17787.333283363023</x:v>
      </x:c>
      <x:c r="H5937" s="119" t="n">
        <x:v>0.20717088690640073</x:v>
      </x:c>
      <x:c r="I5937" s="119" t="n">
        <x:f>IFERROR(ABS(F5937-D5937)/ABS(D5937),"")</x:f>
        <x:v>0.1822455978397903</x:v>
      </x:c>
      <x:c r="J5937" s="119" t="n">
        <x:f>IFERROR(ABS(G5937-D5937)/ABS(D5937),"")</x:f>
        <x:v>0.20994036346935738</x:v>
      </x:c>
      <x:c r="K5937" s="120" t="n">
        <x:f>E5937-D5937</x:f>
        <x:v>3045.619208410997</x:v>
      </x:c>
      <x:c r="L5937" s="77" t="str">
        <x:v>weighted_hybrid</x:v>
      </x:c>
      <x:c r="M5937" s="77" t="str">
        <x:v>是</x:v>
      </x:c>
      <x:c r="N5937" s="77" t="str">
        <x:v>是</x:v>
      </x:c>
    </x:row>
    <x:row r="5938">
      <x:c r="A5938" s="77" t="str">
        <x:v>6735</x:v>
      </x:c>
      <x:c r="B5938" s="77" t="str">
        <x:v>美達科技</x:v>
      </x:c>
      <x:c r="C5938" s="125" t="n">
        <x:v>45809</x:v>
      </x:c>
      <x:c r="D5938" s="120" t="n">
        <x:v>28884</x:v>
      </x:c>
      <x:c r="E5938" s="120" t="n">
        <x:v>14094.671663995698</x:v>
      </x:c>
      <x:c r="F5938" s="120" t="n">
        <x:v>14042.344684910304</x:v>
      </x:c>
      <x:c r="G5938" s="120" t="n">
        <x:v>14100.485772782962</x:v>
      </x:c>
      <x:c r="H5938" s="119" t="n">
        <x:v>0.5120249389282753</x:v>
      </x:c>
      <x:c r="I5938" s="119" t="n">
        <x:f>IFERROR(ABS(F5938-D5938)/ABS(D5938),"")</x:f>
        <x:v>0.5138365640177848</x:v>
      </x:c>
      <x:c r="J5938" s="119" t="n">
        <x:f>IFERROR(ABS(G5938-D5938)/ABS(D5938),"")</x:f>
        <x:v>0.5118236472516632</x:v>
      </x:c>
      <x:c r="K5938" s="120" t="n">
        <x:f>E5938-D5938</x:f>
        <x:v>-14789.328336004302</x:v>
      </x:c>
      <x:c r="L5938" s="77" t="str">
        <x:v>weighted_hybrid</x:v>
      </x:c>
      <x:c r="M5938" s="77" t="str">
        <x:v>是</x:v>
      </x:c>
      <x:c r="N5938" s="77" t="str">
        <x:v>是</x:v>
      </x:c>
    </x:row>
    <x:row r="5939">
      <x:c r="A5939" s="77" t="str">
        <x:v>6735</x:v>
      </x:c>
      <x:c r="B5939" s="77" t="str">
        <x:v>美達科技</x:v>
      </x:c>
      <x:c r="C5939" s="125" t="n">
        <x:v>45839</x:v>
      </x:c>
      <x:c r="D5939" s="120" t="n">
        <x:v>30683</x:v>
      </x:c>
      <x:c r="E5939" s="120" t="n">
        <x:v>20294.80692871705</x:v>
      </x:c>
      <x:c r="F5939" s="120" t="n">
        <x:v>25724.338203151907</x:v>
      </x:c>
      <x:c r="G5939" s="120" t="n">
        <x:v>19691.525676002067</x:v>
      </x:c>
      <x:c r="H5939" s="119" t="n">
        <x:v>0.33856510351930863</x:v>
      </x:c>
      <x:c r="I5939" s="119" t="n">
        <x:f>IFERROR(ABS(F5939-D5939)/ABS(D5939),"")</x:f>
        <x:v>0.16160941879373247</x:v>
      </x:c>
      <x:c r="J5939" s="119" t="n">
        <x:f>IFERROR(ABS(G5939-D5939)/ABS(D5939),"")</x:f>
        <x:v>0.35822684626659496</x:v>
      </x:c>
      <x:c r="K5939" s="120" t="n">
        <x:f>E5939-D5939</x:f>
        <x:v>-10388.193071282949</x:v>
      </x:c>
      <x:c r="L5939" s="77" t="str">
        <x:v>weighted_hybrid</x:v>
      </x:c>
      <x:c r="M5939" s="77" t="str">
        <x:v>是</x:v>
      </x:c>
      <x:c r="N5939" s="77" t="str">
        <x:v>是</x:v>
      </x:c>
    </x:row>
    <x:row r="5940">
      <x:c r="A5940" s="77" t="str">
        <x:v>6735</x:v>
      </x:c>
      <x:c r="B5940" s="77" t="str">
        <x:v>美達科技</x:v>
      </x:c>
      <x:c r="C5940" s="125" t="n">
        <x:v>45870</x:v>
      </x:c>
      <x:c r="D5940" s="120" t="n">
        <x:v>23431</x:v>
      </x:c>
      <x:c r="E5940" s="120" t="n">
        <x:v>26180.083260148593</x:v>
      </x:c>
      <x:c r="F5940" s="120" t="n">
        <x:v>24561.52872770498</x:v>
      </x:c>
      <x:c r="G5940" s="120" t="n">
        <x:v>26359.922652642326</x:v>
      </x:c>
      <x:c r="H5940" s="119" t="n">
        <x:v>0.1173267577204811</x:v>
      </x:c>
      <x:c r="I5940" s="119" t="n">
        <x:f>IFERROR(ABS(F5940-D5940)/ABS(D5940),"")</x:f>
        <x:v>0.04824927351393365</x:v>
      </x:c>
      <x:c r="J5940" s="119" t="n">
        <x:f>IFERROR(ABS(G5940-D5940)/ABS(D5940),"")</x:f>
        <x:v>0.12500203374343077</x:v>
      </x:c>
      <x:c r="K5940" s="120" t="n">
        <x:f>E5940-D5940</x:f>
        <x:v>2749.0832601485927</x:v>
      </x:c>
      <x:c r="L5940" s="77" t="str">
        <x:v>weighted_hybrid</x:v>
      </x:c>
      <x:c r="M5940" s="77" t="str">
        <x:v>是</x:v>
      </x:c>
      <x:c r="N5940" s="77" t="str">
        <x:v>是</x:v>
      </x:c>
    </x:row>
    <x:row r="5941">
      <x:c r="A5941" s="77" t="str">
        <x:v>6735</x:v>
      </x:c>
      <x:c r="B5941" s="77" t="str">
        <x:v>美達科技</x:v>
      </x:c>
      <x:c r="C5941" s="125" t="n">
        <x:v>45901</x:v>
      </x:c>
      <x:c r="D5941" s="120" t="n">
        <x:v>40612</x:v>
      </x:c>
      <x:c r="E5941" s="120" t="n">
        <x:v>24060.39382392821</x:v>
      </x:c>
      <x:c r="F5941" s="120" t="n">
        <x:v>28021.56537095289</x:v>
      </x:c>
      <x:c r="G5941" s="120" t="n">
        <x:v>23620.263652036578</x:v>
      </x:c>
      <x:c r="H5941" s="119" t="n">
        <x:v>0.40755456948861885</x:v>
      </x:c>
      <x:c r="I5941" s="119" t="n">
        <x:f>IFERROR(ABS(F5941-D5941)/ABS(D5941),"")</x:f>
        <x:v>0.3100175964997319</x:v>
      </x:c>
      <x:c r="J5941" s="119" t="n">
        <x:f>IFERROR(ABS(G5941-D5941)/ABS(D5941),"")</x:f>
        <x:v>0.4183920109318286</x:v>
      </x:c>
      <x:c r="K5941" s="120" t="n">
        <x:f>E5941-D5941</x:f>
        <x:v>-16551.60617607179</x:v>
      </x:c>
      <x:c r="L5941" s="77" t="str">
        <x:v>weighted_hybrid</x:v>
      </x:c>
      <x:c r="M5941" s="77" t="str">
        <x:v>是</x:v>
      </x:c>
      <x:c r="N5941" s="77" t="str">
        <x:v>是</x:v>
      </x:c>
    </x:row>
    <x:row r="5942">
      <x:c r="A5942" s="77" t="str">
        <x:v>6735</x:v>
      </x:c>
      <x:c r="B5942" s="77" t="str">
        <x:v>美達科技</x:v>
      </x:c>
      <x:c r="C5942" s="125" t="n">
        <x:v>45931</x:v>
      </x:c>
      <x:c r="D5942" s="120" t="n">
        <x:v>41382</x:v>
      </x:c>
      <x:c r="E5942" s="120" t="n">
        <x:v>31988.674413172394</x:v>
      </x:c>
      <x:c r="F5942" s="120" t="n">
        <x:v>42880.1500640888</x:v>
      </x:c>
      <x:c r="G5942" s="120" t="n">
        <x:v>30778.510451959457</x:v>
      </x:c>
      <x:c r="H5942" s="119" t="n">
        <x:v>0.2269906139584265</x:v>
      </x:c>
      <x:c r="I5942" s="119" t="n">
        <x:f>IFERROR(ABS(F5942-D5942)/ABS(D5942),"")</x:f>
        <x:v>0.036202940024377676</x:v>
      </x:c>
      <x:c r="J5942" s="119" t="n">
        <x:f>IFERROR(ABS(G5942-D5942)/ABS(D5942),"")</x:f>
        <x:v>0.2562343421787382</x:v>
      </x:c>
      <x:c r="K5942" s="120" t="n">
        <x:f>E5942-D5942</x:f>
        <x:v>-9393.325586827606</x:v>
      </x:c>
      <x:c r="L5942" s="77" t="str">
        <x:v>weighted_hybrid</x:v>
      </x:c>
      <x:c r="M5942" s="77" t="str">
        <x:v>是</x:v>
      </x:c>
      <x:c r="N5942" s="77" t="str">
        <x:v>是</x:v>
      </x:c>
    </x:row>
    <x:row r="5943">
      <x:c r="A5943" s="77" t="str">
        <x:v>6735</x:v>
      </x:c>
      <x:c r="B5943" s="77" t="str">
        <x:v>美達科技</x:v>
      </x:c>
      <x:c r="C5943" s="125" t="n">
        <x:v>45962</x:v>
      </x:c>
      <x:c r="D5943" s="120" t="n">
        <x:v>39720</x:v>
      </x:c>
      <x:c r="E5943" s="120" t="n">
        <x:v>43505.82881544752</x:v>
      </x:c>
      <x:c r="F5943" s="120" t="n">
        <x:v>45062.96164090882</x:v>
      </x:c>
      <x:c r="G5943" s="120" t="n">
        <x:v>43332.81405706293</x:v>
      </x:c>
      <x:c r="H5943" s="119" t="n">
        <x:v>0.0953129107615187</x:v>
      </x:c>
      <x:c r="I5943" s="119" t="n">
        <x:f>IFERROR(ABS(F5943-D5943)/ABS(D5943),"")</x:f>
        <x:v>0.1345156505767578</x:v>
      </x:c>
      <x:c r="J5943" s="119" t="n">
        <x:f>IFERROR(ABS(G5943-D5943)/ABS(D5943),"")</x:f>
        <x:v>0.09095705078204766</x:v>
      </x:c>
      <x:c r="K5943" s="120" t="n">
        <x:f>E5943-D5943</x:f>
        <x:v>3785.828815447523</x:v>
      </x:c>
      <x:c r="L5943" s="77" t="str">
        <x:v>weighted_hybrid</x:v>
      </x:c>
      <x:c r="M5943" s="77" t="str">
        <x:v>是</x:v>
      </x:c>
      <x:c r="N5943" s="77" t="str">
        <x:v>是</x:v>
      </x:c>
    </x:row>
    <x:row r="5944">
      <x:c r="A5944" s="77" t="str">
        <x:v>6735</x:v>
      </x:c>
      <x:c r="B5944" s="77" t="str">
        <x:v>美達科技</x:v>
      </x:c>
      <x:c r="C5944" s="125" t="n">
        <x:v>45992</x:v>
      </x:c>
      <x:c r="D5944" s="120" t="n">
        <x:v>39675</x:v>
      </x:c>
      <x:c r="E5944" s="120" t="n">
        <x:v>42720.968942154344</x:v>
      </x:c>
      <x:c r="F5944" s="120" t="n">
        <x:v>40207.34427159556</x:v>
      </x:c>
      <x:c r="G5944" s="120" t="n">
        <x:v>43000.26057221643</x:v>
      </x:c>
      <x:c r="H5944" s="119" t="n">
        <x:v>0.07677300421308997</x:v>
      </x:c>
      <x:c r="I5944" s="119" t="n">
        <x:f>IFERROR(ABS(F5944-D5944)/ABS(D5944),"")</x:f>
        <x:v>0.013417624992956791</x:v>
      </x:c>
      <x:c r="J5944" s="119" t="n">
        <x:f>IFERROR(ABS(G5944-D5944)/ABS(D5944),"")</x:f>
        <x:v>0.08381249079310472</x:v>
      </x:c>
      <x:c r="K5944" s="120" t="n">
        <x:f>E5944-D5944</x:f>
        <x:v>3045.9689421543444</x:v>
      </x:c>
      <x:c r="L5944" s="77" t="str">
        <x:v>weighted_hybrid</x:v>
      </x:c>
      <x:c r="M5944" s="77" t="str">
        <x:v>是</x:v>
      </x:c>
      <x:c r="N5944" s="77" t="str">
        <x:v>是</x:v>
      </x:c>
    </x:row>
    <x:row r="5945">
      <x:c r="A5945" s="77" t="str">
        <x:v>6751</x:v>
      </x:c>
      <x:c r="B5945" s="77" t="str">
        <x:v>智聯服務</x:v>
      </x:c>
      <x:c r="C5945" s="125" t="n">
        <x:v>45658</x:v>
      </x:c>
      <x:c r="D5945" s="120" t="n">
        <x:v>128187</x:v>
      </x:c>
      <x:c r="E5945" s="120" t="n">
        <x:v>190713.91558304324</x:v>
      </x:c>
      <x:c r="F5945" s="120" t="n">
        <x:v>159115.6960206659</x:v>
      </x:c>
      <x:c r="G5945" s="120" t="n">
        <x:v>194224.8288677518</x:v>
      </x:c>
      <x:c r="H5945" s="119" t="n">
        <x:v>0.48777891348610425</x:v>
      </x:c>
      <x:c r="I5945" s="119" t="n">
        <x:f>IFERROR(ABS(F5945-D5945)/ABS(D5945),"")</x:f>
        <x:v>0.2412779456627107</x:v>
      </x:c>
      <x:c r="J5945" s="119" t="n">
        <x:f>IFERROR(ABS(G5945-D5945)/ABS(D5945),"")</x:f>
        <x:v>0.5151679099109255</x:v>
      </x:c>
      <x:c r="K5945" s="120" t="n">
        <x:f>E5945-D5945</x:f>
        <x:v>62526.91558304324</x:v>
      </x:c>
      <x:c r="L5945" s="77" t="str">
        <x:v>weighted_hybrid</x:v>
      </x:c>
      <x:c r="M5945" s="77" t="str">
        <x:v>是</x:v>
      </x:c>
      <x:c r="N5945" s="77" t="str">
        <x:v>是</x:v>
      </x:c>
    </x:row>
    <x:row r="5946">
      <x:c r="A5946" s="77" t="str">
        <x:v>6751</x:v>
      </x:c>
      <x:c r="B5946" s="77" t="str">
        <x:v>智聯服務</x:v>
      </x:c>
      <x:c r="C5946" s="125" t="n">
        <x:v>45689</x:v>
      </x:c>
      <x:c r="D5946" s="120" t="n">
        <x:v>165786</x:v>
      </x:c>
      <x:c r="E5946" s="120" t="n">
        <x:v>129059.81973513444</x:v>
      </x:c>
      <x:c r="F5946" s="120" t="n">
        <x:v>151538.61133846076</x:v>
      </x:c>
      <x:c r="G5946" s="120" t="n">
        <x:v>126562.17622365373</x:v>
      </x:c>
      <x:c r="H5946" s="119" t="n">
        <x:v>0.22152763360516303</x:v>
      </x:c>
      <x:c r="I5946" s="119" t="n">
        <x:f>IFERROR(ABS(F5946-D5946)/ABS(D5946),"")</x:f>
        <x:v>0.08593843063671987</x:v>
      </x:c>
      <x:c r="J5946" s="119" t="n">
        <x:f>IFERROR(ABS(G5946-D5946)/ABS(D5946),"")</x:f>
        <x:v>0.23659310060165675</x:v>
      </x:c>
      <x:c r="K5946" s="120" t="n">
        <x:f>E5946-D5946</x:f>
        <x:v>-36726.18026486556</x:v>
      </x:c>
      <x:c r="L5946" s="77" t="str">
        <x:v>weighted_hybrid</x:v>
      </x:c>
      <x:c r="M5946" s="77" t="str">
        <x:v>是</x:v>
      </x:c>
      <x:c r="N5946" s="77" t="str">
        <x:v>是</x:v>
      </x:c>
    </x:row>
    <x:row r="5947">
      <x:c r="A5947" s="77" t="str">
        <x:v>6751</x:v>
      </x:c>
      <x:c r="B5947" s="77" t="str">
        <x:v>智聯服務</x:v>
      </x:c>
      <x:c r="C5947" s="125" t="n">
        <x:v>45717</x:v>
      </x:c>
      <x:c r="D5947" s="120" t="n">
        <x:v>208489</x:v>
      </x:c>
      <x:c r="E5947" s="120" t="n">
        <x:v>171332.0688140907</x:v>
      </x:c>
      <x:c r="F5947" s="120" t="n">
        <x:v>178424.2373215603</x:v>
      </x:c>
      <x:c r="G5947" s="120" t="n">
        <x:v>170544.05009103852</x:v>
      </x:c>
      <x:c r="H5947" s="119" t="n">
        <x:v>0.17822010363093171</x:v>
      </x:c>
      <x:c r="I5947" s="119" t="n">
        <x:f>IFERROR(ABS(F5947-D5947)/ABS(D5947),"")</x:f>
        <x:v>0.1442031122910067</x:v>
      </x:c>
      <x:c r="J5947" s="119" t="n">
        <x:f>IFERROR(ABS(G5947-D5947)/ABS(D5947),"")</x:f>
        <x:v>0.18199976933536774</x:v>
      </x:c>
      <x:c r="K5947" s="120" t="n">
        <x:f>E5947-D5947</x:f>
        <x:v>-37156.931185909314</x:v>
      </x:c>
      <x:c r="L5947" s="77" t="str">
        <x:v>weighted_hybrid</x:v>
      </x:c>
      <x:c r="M5947" s="77" t="str">
        <x:v>是</x:v>
      </x:c>
      <x:c r="N5947" s="77" t="str">
        <x:v>是</x:v>
      </x:c>
    </x:row>
    <x:row r="5948">
      <x:c r="A5948" s="77" t="str">
        <x:v>6751</x:v>
      </x:c>
      <x:c r="B5948" s="77" t="str">
        <x:v>智聯服務</x:v>
      </x:c>
      <x:c r="C5948" s="125" t="n">
        <x:v>45748</x:v>
      </x:c>
      <x:c r="D5948" s="120" t="n">
        <x:v>178063</x:v>
      </x:c>
      <x:c r="E5948" s="120" t="n">
        <x:v>194316.80249835993</x:v>
      </x:c>
      <x:c r="F5948" s="120" t="n">
        <x:v>182476.29008007492</x:v>
      </x:c>
      <x:c r="G5948" s="120" t="n">
        <x:v>195632.41498928049</x:v>
      </x:c>
      <x:c r="H5948" s="119" t="n">
        <x:v>0.09128118979439823</x:v>
      </x:c>
      <x:c r="I5948" s="119" t="n">
        <x:f>IFERROR(ABS(F5948-D5948)/ABS(D5948),"")</x:f>
        <x:v>0.024784992278434708</x:v>
      </x:c>
      <x:c r="J5948" s="119" t="n">
        <x:f>IFERROR(ABS(G5948-D5948)/ABS(D5948),"")</x:f>
        <x:v>0.09866965618506082</x:v>
      </x:c>
      <x:c r="K5948" s="120" t="n">
        <x:f>E5948-D5948</x:f>
        <x:v>16253.802498359932</x:v>
      </x:c>
      <x:c r="L5948" s="77" t="str">
        <x:v>weighted_hybrid</x:v>
      </x:c>
      <x:c r="M5948" s="77" t="str">
        <x:v>是</x:v>
      </x:c>
      <x:c r="N5948" s="77" t="str">
        <x:v>是</x:v>
      </x:c>
    </x:row>
    <x:row r="5949">
      <x:c r="A5949" s="77" t="str">
        <x:v>6751</x:v>
      </x:c>
      <x:c r="B5949" s="77" t="str">
        <x:v>智聯服務</x:v>
      </x:c>
      <x:c r="C5949" s="125" t="n">
        <x:v>45778</x:v>
      </x:c>
      <x:c r="D5949" s="120" t="n">
        <x:v>164078</x:v>
      </x:c>
      <x:c r="E5949" s="120" t="n">
        <x:v>201985.79694793985</x:v>
      </x:c>
      <x:c r="F5949" s="120" t="n">
        <x:v>177882.1444183557</x:v>
      </x:c>
      <x:c r="G5949" s="120" t="n">
        <x:v>204663.98056233808</x:v>
      </x:c>
      <x:c r="H5949" s="119" t="n">
        <x:v>0.23103522073611238</x:v>
      </x:c>
      <x:c r="I5949" s="119" t="n">
        <x:f>IFERROR(ABS(F5949-D5949)/ABS(D5949),"")</x:f>
        <x:v>0.08413159849800515</x:v>
      </x:c>
      <x:c r="J5949" s="119" t="n">
        <x:f>IFERROR(ABS(G5949-D5949)/ABS(D5949),"")</x:f>
        <x:v>0.24735784542923536</x:v>
      </x:c>
      <x:c r="K5949" s="120" t="n">
        <x:f>E5949-D5949</x:f>
        <x:v>37907.796947939845</x:v>
      </x:c>
      <x:c r="L5949" s="77" t="str">
        <x:v>weighted_hybrid</x:v>
      </x:c>
      <x:c r="M5949" s="77" t="str">
        <x:v>是</x:v>
      </x:c>
      <x:c r="N5949" s="77" t="str">
        <x:v>是</x:v>
      </x:c>
    </x:row>
    <x:row r="5950">
      <x:c r="A5950" s="77" t="str">
        <x:v>6751</x:v>
      </x:c>
      <x:c r="B5950" s="77" t="str">
        <x:v>智聯服務</x:v>
      </x:c>
      <x:c r="C5950" s="125" t="n">
        <x:v>45809</x:v>
      </x:c>
      <x:c r="D5950" s="120" t="n">
        <x:v>190593</x:v>
      </x:c>
      <x:c r="E5950" s="120" t="n">
        <x:v>177978.03898669864</x:v>
      </x:c>
      <x:c r="F5950" s="120" t="n">
        <x:v>173751.29549289402</x:v>
      </x:c>
      <x:c r="G5950" s="120" t="n">
        <x:v>178447.67715267692</x:v>
      </x:c>
      <x:c r="H5950" s="119" t="n">
        <x:v>0.06618795555608739</x:v>
      </x:c>
      <x:c r="I5950" s="119" t="n">
        <x:f>IFERROR(ABS(F5950-D5950)/ABS(D5950),"")</x:f>
        <x:v>0.0883647589738657</x:v>
      </x:c>
      <x:c r="J5950" s="119" t="n">
        <x:f>IFERROR(ABS(G5950-D5950)/ABS(D5950),"")</x:f>
        <x:v>0.06372386628744542</x:v>
      </x:c>
      <x:c r="K5950" s="120" t="n">
        <x:f>E5950-D5950</x:f>
        <x:v>-12614.961013301363</x:v>
      </x:c>
      <x:c r="L5950" s="77" t="str">
        <x:v>weighted_hybrid</x:v>
      </x:c>
      <x:c r="M5950" s="77" t="str">
        <x:v>是</x:v>
      </x:c>
      <x:c r="N5950" s="77" t="str">
        <x:v>是</x:v>
      </x:c>
    </x:row>
    <x:row r="5951">
      <x:c r="A5951" s="77" t="str">
        <x:v>6751</x:v>
      </x:c>
      <x:c r="B5951" s="77" t="str">
        <x:v>智聯服務</x:v>
      </x:c>
      <x:c r="C5951" s="125" t="n">
        <x:v>45839</x:v>
      </x:c>
      <x:c r="D5951" s="120" t="n">
        <x:v>177031</x:v>
      </x:c>
      <x:c r="E5951" s="120" t="n">
        <x:v>165151.22404409695</x:v>
      </x:c>
      <x:c r="F5951" s="120" t="n">
        <x:v>164047.50359250666</x:v>
      </x:c>
      <x:c r="G5951" s="120" t="n">
        <x:v>165273.8596498292</x:v>
      </x:c>
      <x:c r="H5951" s="119" t="n">
        <x:v>0.06710562531931161</x:v>
      </x:c>
      <x:c r="I5951" s="119" t="n">
        <x:f>IFERROR(ABS(F5951-D5951)/ABS(D5951),"")</x:f>
        <x:v>0.073340242146818</x:v>
      </x:c>
      <x:c r="J5951" s="119" t="n">
        <x:f>IFERROR(ABS(G5951-D5951)/ABS(D5951),"")</x:f>
        <x:v>0.06641289011625541</x:v>
      </x:c>
      <x:c r="K5951" s="120" t="n">
        <x:f>E5951-D5951</x:f>
        <x:v>-11879.775955903053</x:v>
      </x:c>
      <x:c r="L5951" s="77" t="str">
        <x:v>weighted_hybrid</x:v>
      </x:c>
      <x:c r="M5951" s="77" t="str">
        <x:v>是</x:v>
      </x:c>
      <x:c r="N5951" s="77" t="str">
        <x:v>是</x:v>
      </x:c>
    </x:row>
    <x:row r="5952">
      <x:c r="A5952" s="77" t="str">
        <x:v>6751</x:v>
      </x:c>
      <x:c r="B5952" s="77" t="str">
        <x:v>智聯服務</x:v>
      </x:c>
      <x:c r="C5952" s="125" t="n">
        <x:v>45870</x:v>
      </x:c>
      <x:c r="D5952" s="120" t="n">
        <x:v>112642</x:v>
      </x:c>
      <x:c r="E5952" s="120" t="n">
        <x:v>164075.39800616205</x:v>
      </x:c>
      <x:c r="F5952" s="120" t="n">
        <x:v>159911.6070830586</x:v>
      </x:c>
      <x:c r="G5952" s="120" t="n">
        <x:v>164538.04144206244</x:v>
      </x:c>
      <x:c r="H5952" s="119" t="n">
        <x:v>0.45660941750112793</x:v>
      </x:c>
      <x:c r="I5952" s="119" t="n">
        <x:f>IFERROR(ABS(F5952-D5952)/ABS(D5952),"")</x:f>
        <x:v>0.4196446004426288</x:v>
      </x:c>
      <x:c r="J5952" s="119" t="n">
        <x:f>IFERROR(ABS(G5952-D5952)/ABS(D5952),"")</x:f>
        <x:v>0.4607166193965168</x:v>
      </x:c>
      <x:c r="K5952" s="120" t="n">
        <x:f>E5952-D5952</x:f>
        <x:v>51433.39800616205</x:v>
      </x:c>
      <x:c r="L5952" s="77" t="str">
        <x:v>weighted_hybrid</x:v>
      </x:c>
      <x:c r="M5952" s="77" t="str">
        <x:v>是</x:v>
      </x:c>
      <x:c r="N5952" s="77" t="str">
        <x:v>是</x:v>
      </x:c>
    </x:row>
    <x:row r="5953">
      <x:c r="A5953" s="77" t="str">
        <x:v>6751</x:v>
      </x:c>
      <x:c r="B5953" s="77" t="str">
        <x:v>智聯服務</x:v>
      </x:c>
      <x:c r="C5953" s="125" t="n">
        <x:v>45901</x:v>
      </x:c>
      <x:c r="D5953" s="120" t="n">
        <x:v>102615</x:v>
      </x:c>
      <x:c r="E5953" s="120" t="n">
        <x:v>146003.08705852684</x:v>
      </x:c>
      <x:c r="F5953" s="120" t="n">
        <x:v>177982.48214358988</x:v>
      </x:c>
      <x:c r="G5953" s="120" t="n">
        <x:v>142449.82093796428</x:v>
      </x:c>
      <x:c r="H5953" s="119" t="n">
        <x:v>0.42282402239952094</x:v>
      </x:c>
      <x:c r="I5953" s="119" t="n">
        <x:f>IFERROR(ABS(F5953-D5953)/ABS(D5953),"")</x:f>
        <x:v>0.7344684709213066</x:v>
      </x:c>
      <x:c r="J5953" s="119" t="n">
        <x:f>IFERROR(ABS(G5953-D5953)/ABS(D5953),"")</x:f>
        <x:v>0.38819686145265586</x:v>
      </x:c>
      <x:c r="K5953" s="120" t="n">
        <x:f>E5953-D5953</x:f>
        <x:v>43388.08705852684</x:v>
      </x:c>
      <x:c r="L5953" s="77" t="str">
        <x:v>weighted_hybrid</x:v>
      </x:c>
      <x:c r="M5953" s="77" t="str">
        <x:v>是</x:v>
      </x:c>
      <x:c r="N5953" s="77" t="str">
        <x:v>是</x:v>
      </x:c>
    </x:row>
    <x:row r="5954">
      <x:c r="A5954" s="77" t="str">
        <x:v>6751</x:v>
      </x:c>
      <x:c r="B5954" s="77" t="str">
        <x:v>智聯服務</x:v>
      </x:c>
      <x:c r="C5954" s="125" t="n">
        <x:v>45931</x:v>
      </x:c>
      <x:c r="D5954" s="120" t="n">
        <x:v>106582</x:v>
      </x:c>
      <x:c r="E5954" s="120" t="n">
        <x:v>135979.929259077</x:v>
      </x:c>
      <x:c r="F5954" s="120" t="n">
        <x:v>176255.96064178823</x:v>
      </x:c>
      <x:c r="G5954" s="120" t="n">
        <x:v>131504.81466099797</x:v>
      </x:c>
      <x:c r="H5954" s="119" t="n">
        <x:v>0.27582452251859607</x:v>
      </x:c>
      <x:c r="I5954" s="119" t="n">
        <x:f>IFERROR(ABS(F5954-D5954)/ABS(D5954),"")</x:f>
        <x:v>0.6537122651272094</x:v>
      </x:c>
      <x:c r="J5954" s="119" t="n">
        <x:f>IFERROR(ABS(G5954-D5954)/ABS(D5954),"")</x:f>
        <x:v>0.2338369955620834</x:v>
      </x:c>
      <x:c r="K5954" s="120" t="n">
        <x:f>E5954-D5954</x:f>
        <x:v>29397.929259077006</x:v>
      </x:c>
      <x:c r="L5954" s="77" t="str">
        <x:v>weighted_hybrid</x:v>
      </x:c>
      <x:c r="M5954" s="77" t="str">
        <x:v>是</x:v>
      </x:c>
      <x:c r="N5954" s="77" t="str">
        <x:v>是</x:v>
      </x:c>
    </x:row>
    <x:row r="5955">
      <x:c r="A5955" s="77" t="str">
        <x:v>6751</x:v>
      </x:c>
      <x:c r="B5955" s="77" t="str">
        <x:v>智聯服務</x:v>
      </x:c>
      <x:c r="C5955" s="125" t="n">
        <x:v>45962</x:v>
      </x:c>
      <x:c r="D5955" s="120" t="n">
        <x:v>87070</x:v>
      </x:c>
      <x:c r="E5955" s="120" t="n">
        <x:v>107571.34601206308</x:v>
      </x:c>
      <x:c r="F5955" s="120" t="n">
        <x:v>149307.0679686444</x:v>
      </x:c>
      <x:c r="G5955" s="120" t="n">
        <x:v>102934.04357244293</x:v>
      </x:c>
      <x:c r="H5955" s="119" t="n">
        <x:v>0.23545820617966093</x:v>
      </x:c>
      <x:c r="I5955" s="119" t="n">
        <x:f>IFERROR(ABS(F5955-D5955)/ABS(D5955),"")</x:f>
        <x:v>0.7147934761530309</x:v>
      </x:c>
      <x:c r="J5955" s="119" t="n">
        <x:f>IFERROR(ABS(G5955-D5955)/ABS(D5955),"")</x:f>
        <x:v>0.18219873173817533</x:v>
      </x:c>
      <x:c r="K5955" s="120" t="n">
        <x:f>E5955-D5955</x:f>
        <x:v>20501.346012063077</x:v>
      </x:c>
      <x:c r="L5955" s="77" t="str">
        <x:v>weighted_hybrid</x:v>
      </x:c>
      <x:c r="M5955" s="77" t="str">
        <x:v>是</x:v>
      </x:c>
      <x:c r="N5955" s="77" t="str">
        <x:v>是</x:v>
      </x:c>
    </x:row>
    <x:row r="5956">
      <x:c r="A5956" s="77" t="str">
        <x:v>6751</x:v>
      </x:c>
      <x:c r="B5956" s="77" t="str">
        <x:v>智聯服務</x:v>
      </x:c>
      <x:c r="C5956" s="125" t="n">
        <x:v>45992</x:v>
      </x:c>
      <x:c r="D5956" s="120" t="n">
        <x:v>139133</x:v>
      </x:c>
      <x:c r="E5956" s="120" t="n">
        <x:v>110021.58589768758</x:v>
      </x:c>
      <x:c r="F5956" s="120" t="n">
        <x:v>146240.92053326455</x:v>
      </x:c>
      <x:c r="G5956" s="120" t="n">
        <x:v>105997.21538262346</x:v>
      </x:c>
      <x:c r="H5956" s="119" t="n">
        <x:v>0.20923443110054712</x:v>
      </x:c>
      <x:c r="I5956" s="119" t="n">
        <x:f>IFERROR(ABS(F5956-D5956)/ABS(D5956),"")</x:f>
        <x:v>0.0510872369119084</x:v>
      </x:c>
      <x:c r="J5956" s="119" t="n">
        <x:f>IFERROR(ABS(G5956-D5956)/ABS(D5956),"")</x:f>
        <x:v>0.23815906087970892</x:v>
      </x:c>
      <x:c r="K5956" s="120" t="n">
        <x:f>E5956-D5956</x:f>
        <x:v>-29111.414102312425</x:v>
      </x:c>
      <x:c r="L5956" s="77" t="str">
        <x:v>weighted_hybrid</x:v>
      </x:c>
      <x:c r="M5956" s="77" t="str">
        <x:v>是</x:v>
      </x:c>
      <x:c r="N5956" s="77" t="str">
        <x:v>是</x:v>
      </x:c>
    </x:row>
    <x:row r="5957">
      <x:c r="A5957" s="77" t="str">
        <x:v>6753</x:v>
      </x:c>
      <x:c r="B5957" s="77" t="str">
        <x:v>龍德造船</x:v>
      </x:c>
      <x:c r="C5957" s="125" t="n">
        <x:v>45658</x:v>
      </x:c>
      <x:c r="D5957" s="120" t="n">
        <x:v>485836</x:v>
      </x:c>
      <x:c r="E5957" s="120" t="n">
        <x:v>584318.3046821349</x:v>
      </x:c>
      <x:c r="F5957" s="120" t="n">
        <x:v>629873.5793819437</x:v>
      </x:c>
      <x:c r="G5957" s="120" t="n">
        <x:v>579256.6074932672</x:v>
      </x:c>
      <x:c r="H5957" s="119" t="n">
        <x:v>0.20270689014839344</x:v>
      </x:c>
      <x:c r="I5957" s="119" t="n">
        <x:f>IFERROR(ABS(F5957-D5957)/ABS(D5957),"")</x:f>
        <x:v>0.2964736647386025</x:v>
      </x:c>
      <x:c r="J5957" s="119" t="n">
        <x:f>IFERROR(ABS(G5957-D5957)/ABS(D5957),"")</x:f>
        <x:v>0.19228835963837007</x:v>
      </x:c>
      <x:c r="K5957" s="120" t="n">
        <x:f>E5957-D5957</x:f>
        <x:v>98482.30468213488</x:v>
      </x:c>
      <x:c r="L5957" s="77" t="str">
        <x:v>weighted_hybrid</x:v>
      </x:c>
      <x:c r="M5957" s="77" t="str">
        <x:v>是</x:v>
      </x:c>
      <x:c r="N5957" s="77" t="str">
        <x:v>是</x:v>
      </x:c>
    </x:row>
    <x:row r="5958">
      <x:c r="A5958" s="77" t="str">
        <x:v>6753</x:v>
      </x:c>
      <x:c r="B5958" s="77" t="str">
        <x:v>龍德造船</x:v>
      </x:c>
      <x:c r="C5958" s="125" t="n">
        <x:v>45689</x:v>
      </x:c>
      <x:c r="D5958" s="120" t="n">
        <x:v>355411</x:v>
      </x:c>
      <x:c r="E5958" s="120" t="n">
        <x:v>514040.1271040062</x:v>
      </x:c>
      <x:c r="F5958" s="120" t="n">
        <x:v>570189.723974786</x:v>
      </x:c>
      <x:c r="G5958" s="120" t="n">
        <x:v>507801.2830072529</x:v>
      </x:c>
      <x:c r="H5958" s="119" t="n">
        <x:v>0.44632587934533874</x:v>
      </x:c>
      <x:c r="I5958" s="119" t="n">
        <x:f>IFERROR(ABS(F5958-D5958)/ABS(D5958),"")</x:f>
        <x:v>0.6043108513095712</x:v>
      </x:c>
      <x:c r="J5958" s="119" t="n">
        <x:f>IFERROR(ABS(G5958-D5958)/ABS(D5958),"")</x:f>
        <x:v>0.4287719935715352</x:v>
      </x:c>
      <x:c r="K5958" s="120" t="n">
        <x:f>E5958-D5958</x:f>
        <x:v>158629.12710400618</x:v>
      </x:c>
      <x:c r="L5958" s="77" t="str">
        <x:v>weighted_hybrid</x:v>
      </x:c>
      <x:c r="M5958" s="77" t="str">
        <x:v>是</x:v>
      </x:c>
      <x:c r="N5958" s="77" t="str">
        <x:v>是</x:v>
      </x:c>
    </x:row>
    <x:row r="5959">
      <x:c r="A5959" s="77" t="str">
        <x:v>6753</x:v>
      </x:c>
      <x:c r="B5959" s="77" t="str">
        <x:v>龍德造船</x:v>
      </x:c>
      <x:c r="C5959" s="125" t="n">
        <x:v>45717</x:v>
      </x:c>
      <x:c r="D5959" s="120" t="n">
        <x:v>395705</x:v>
      </x:c>
      <x:c r="E5959" s="120" t="n">
        <x:v>462638.4701142218</x:v>
      </x:c>
      <x:c r="F5959" s="120" t="n">
        <x:v>555426.7429097642</x:v>
      </x:c>
      <x:c r="G5959" s="120" t="n">
        <x:v>452328.66202582815</x:v>
      </x:c>
      <x:c r="H5959" s="119" t="n">
        <x:v>0.16914992257924918</x:v>
      </x:c>
      <x:c r="I5959" s="119" t="n">
        <x:f>IFERROR(ABS(F5959-D5959)/ABS(D5959),"")</x:f>
        <x:v>0.40363842486135926</x:v>
      </x:c>
      <x:c r="J5959" s="119" t="n">
        <x:f>IFERROR(ABS(G5959-D5959)/ABS(D5959),"")</x:f>
        <x:v>0.1430956445479035</x:v>
      </x:c>
      <x:c r="K5959" s="120" t="n">
        <x:f>E5959-D5959</x:f>
        <x:v>66933.4701142218</x:v>
      </x:c>
      <x:c r="L5959" s="77" t="str">
        <x:v>weighted_hybrid</x:v>
      </x:c>
      <x:c r="M5959" s="77" t="str">
        <x:v>是</x:v>
      </x:c>
      <x:c r="N5959" s="77" t="str">
        <x:v>是</x:v>
      </x:c>
    </x:row>
    <x:row r="5960">
      <x:c r="A5960" s="77" t="str">
        <x:v>6753</x:v>
      </x:c>
      <x:c r="B5960" s="77" t="str">
        <x:v>龍德造船</x:v>
      </x:c>
      <x:c r="C5960" s="125" t="n">
        <x:v>45748</x:v>
      </x:c>
      <x:c r="D5960" s="120" t="n">
        <x:v>326398</x:v>
      </x:c>
      <x:c r="E5960" s="120" t="n">
        <x:v>410051.1610165182</x:v>
      </x:c>
      <x:c r="F5960" s="120" t="n">
        <x:v>395693.3703089826</x:v>
      </x:c>
      <x:c r="G5960" s="120" t="n">
        <x:v>411646.4710951332</x:v>
      </x:c>
      <x:c r="H5960" s="119" t="n">
        <x:v>0.2562918921577895</x:v>
      </x:c>
      <x:c r="I5960" s="119" t="n">
        <x:f>IFERROR(ABS(F5960-D5960)/ABS(D5960),"")</x:f>
        <x:v>0.21230329324622887</x:v>
      </x:c>
      <x:c r="J5960" s="119" t="n">
        <x:f>IFERROR(ABS(G5960-D5960)/ABS(D5960),"")</x:f>
        <x:v>0.261179514259074</x:v>
      </x:c>
      <x:c r="K5960" s="120" t="n">
        <x:f>E5960-D5960</x:f>
        <x:v>83653.16101651819</x:v>
      </x:c>
      <x:c r="L5960" s="77" t="str">
        <x:v>weighted_hybrid</x:v>
      </x:c>
      <x:c r="M5960" s="77" t="str">
        <x:v>是</x:v>
      </x:c>
      <x:c r="N5960" s="77" t="str">
        <x:v>是</x:v>
      </x:c>
    </x:row>
    <x:row r="5961">
      <x:c r="A5961" s="77" t="str">
        <x:v>6753</x:v>
      </x:c>
      <x:c r="B5961" s="77" t="str">
        <x:v>龍德造船</x:v>
      </x:c>
      <x:c r="C5961" s="125" t="n">
        <x:v>45778</x:v>
      </x:c>
      <x:c r="D5961" s="120" t="n">
        <x:v>411327</x:v>
      </x:c>
      <x:c r="E5961" s="120" t="n">
        <x:v>368076.27055567707</x:v>
      </x:c>
      <x:c r="F5961" s="120" t="n">
        <x:v>276479.2674748274</x:v>
      </x:c>
      <x:c r="G5961" s="120" t="n">
        <x:v>378253.71534243814</x:v>
      </x:c>
      <x:c r="H5961" s="119" t="n">
        <x:v>0.10514925945615759</x:v>
      </x:c>
      <x:c r="I5961" s="119" t="n">
        <x:f>IFERROR(ABS(F5961-D5961)/ABS(D5961),"")</x:f>
        <x:v>0.3278358399161071</x:v>
      </x:c>
      <x:c r="J5961" s="119" t="n">
        <x:f>IFERROR(ABS(G5961-D5961)/ABS(D5961),"")</x:f>
        <x:v>0.08040630607171875</x:v>
      </x:c>
      <x:c r="K5961" s="120" t="n">
        <x:f>E5961-D5961</x:f>
        <x:v>-43250.72944432293</x:v>
      </x:c>
      <x:c r="L5961" s="77" t="str">
        <x:v>weighted_hybrid</x:v>
      </x:c>
      <x:c r="M5961" s="77" t="str">
        <x:v>是</x:v>
      </x:c>
      <x:c r="N5961" s="77" t="str">
        <x:v>是</x:v>
      </x:c>
    </x:row>
    <x:row r="5962">
      <x:c r="A5962" s="77" t="str">
        <x:v>6753</x:v>
      </x:c>
      <x:c r="B5962" s="77" t="str">
        <x:v>龍德造船</x:v>
      </x:c>
      <x:c r="C5962" s="125" t="n">
        <x:v>45809</x:v>
      </x:c>
      <x:c r="D5962" s="120" t="n">
        <x:v>385384</x:v>
      </x:c>
      <x:c r="E5962" s="120" t="n">
        <x:v>352980.17341790453</x:v>
      </x:c>
      <x:c r="F5962" s="120" t="n">
        <x:v>288746.7458134197</x:v>
      </x:c>
      <x:c r="G5962" s="120" t="n">
        <x:v>360117.2209295139</x:v>
      </x:c>
      <x:c r="H5962" s="119" t="n">
        <x:v>0.08408191980491007</x:v>
      </x:c>
      <x:c r="I5962" s="119" t="n">
        <x:f>IFERROR(ABS(F5962-D5962)/ABS(D5962),"")</x:f>
        <x:v>0.2507557505931235</x:v>
      </x:c>
      <x:c r="J5962" s="119" t="n">
        <x:f>IFERROR(ABS(G5962-D5962)/ABS(D5962),"")</x:f>
        <x:v>0.06556260527288647</x:v>
      </x:c>
      <x:c r="K5962" s="120" t="n">
        <x:f>E5962-D5962</x:f>
        <x:v>-32403.82658209547</x:v>
      </x:c>
      <x:c r="L5962" s="77" t="str">
        <x:v>weighted_hybrid</x:v>
      </x:c>
      <x:c r="M5962" s="77" t="str">
        <x:v>是</x:v>
      </x:c>
      <x:c r="N5962" s="77" t="str">
        <x:v>是</x:v>
      </x:c>
    </x:row>
    <x:row r="5963">
      <x:c r="A5963" s="77" t="str">
        <x:v>6753</x:v>
      </x:c>
      <x:c r="B5963" s="77" t="str">
        <x:v>龍德造船</x:v>
      </x:c>
      <x:c r="C5963" s="125" t="n">
        <x:v>45839</x:v>
      </x:c>
      <x:c r="D5963" s="120" t="n">
        <x:v>364919</x:v>
      </x:c>
      <x:c r="E5963" s="120" t="n">
        <x:v>295405.5448328433</x:v>
      </x:c>
      <x:c r="F5963" s="120" t="n">
        <x:v>329282.3108371955</x:v>
      </x:c>
      <x:c r="G5963" s="120" t="n">
        <x:v>291641.45972124866</x:v>
      </x:c>
      <x:c r="H5963" s="119" t="n">
        <x:v>0.1904900955202571</x:v>
      </x:c>
      <x:c r="I5963" s="119" t="n">
        <x:f>IFERROR(ABS(F5963-D5963)/ABS(D5963),"")</x:f>
        <x:v>0.09765643653195508</x:v>
      </x:c>
      <x:c r="J5963" s="119" t="n">
        <x:f>IFERROR(ABS(G5963-D5963)/ABS(D5963),"")</x:f>
        <x:v>0.2008049465189572</x:v>
      </x:c>
      <x:c r="K5963" s="120" t="n">
        <x:f>E5963-D5963</x:f>
        <x:v>-69513.4551671567</x:v>
      </x:c>
      <x:c r="L5963" s="77" t="str">
        <x:v>weighted_hybrid</x:v>
      </x:c>
      <x:c r="M5963" s="77" t="str">
        <x:v>是</x:v>
      </x:c>
      <x:c r="N5963" s="77" t="str">
        <x:v>是</x:v>
      </x:c>
    </x:row>
    <x:row r="5964">
      <x:c r="A5964" s="77" t="str">
        <x:v>6753</x:v>
      </x:c>
      <x:c r="B5964" s="77" t="str">
        <x:v>龍德造船</x:v>
      </x:c>
      <x:c r="C5964" s="125" t="n">
        <x:v>45870</x:v>
      </x:c>
      <x:c r="D5964" s="120" t="n">
        <x:v>363686</x:v>
      </x:c>
      <x:c r="E5964" s="120" t="n">
        <x:v>413635.38908741146</x:v>
      </x:c>
      <x:c r="F5964" s="120" t="n">
        <x:v>575598.7413713105</x:v>
      </x:c>
      <x:c r="G5964" s="120" t="n">
        <x:v>395639.46105586714</x:v>
      </x:c>
      <x:c r="H5964" s="119" t="n">
        <x:v>0.13734207279744465</x:v>
      </x:c>
      <x:c r="I5964" s="119" t="n">
        <x:f>IFERROR(ABS(F5964-D5964)/ABS(D5964),"")</x:f>
        <x:v>0.5826805028824605</x:v>
      </x:c>
      <x:c r="J5964" s="119" t="n">
        <x:f>IFERROR(ABS(G5964-D5964)/ABS(D5964),"")</x:f>
        <x:v>0.08786002501022075</x:v>
      </x:c>
      <x:c r="K5964" s="120" t="n">
        <x:f>E5964-D5964</x:f>
        <x:v>49949.38908741146</x:v>
      </x:c>
      <x:c r="L5964" s="77" t="str">
        <x:v>weighted_hybrid</x:v>
      </x:c>
      <x:c r="M5964" s="77" t="str">
        <x:v>是</x:v>
      </x:c>
      <x:c r="N5964" s="77" t="str">
        <x:v>是</x:v>
      </x:c>
    </x:row>
    <x:row r="5965">
      <x:c r="A5965" s="77" t="str">
        <x:v>6753</x:v>
      </x:c>
      <x:c r="B5965" s="77" t="str">
        <x:v>龍德造船</x:v>
      </x:c>
      <x:c r="C5965" s="125" t="n">
        <x:v>45901</x:v>
      </x:c>
      <x:c r="D5965" s="120" t="n">
        <x:v>456139</x:v>
      </x:c>
      <x:c r="E5965" s="120" t="n">
        <x:v>367517.34759920527</x:v>
      </x:c>
      <x:c r="F5965" s="120" t="n">
        <x:v>369923.1990947124</x:v>
      </x:c>
      <x:c r="G5965" s="120" t="n">
        <x:v>367250.0307663711</x:v>
      </x:c>
      <x:c r="H5965" s="119" t="n">
        <x:v>0.19428650565023978</x:v>
      </x:c>
      <x:c r="I5965" s="119" t="n">
        <x:f>IFERROR(ABS(F5965-D5965)/ABS(D5965),"")</x:f>
        <x:v>0.18901212328980335</x:v>
      </x:c>
      <x:c r="J5965" s="119" t="n">
        <x:f>IFERROR(ABS(G5965-D5965)/ABS(D5965),"")</x:f>
        <x:v>0.19487254813473281</x:v>
      </x:c>
      <x:c r="K5965" s="120" t="n">
        <x:f>E5965-D5965</x:f>
        <x:v>-88621.65240079473</x:v>
      </x:c>
      <x:c r="L5965" s="77" t="str">
        <x:v>weighted_hybrid</x:v>
      </x:c>
      <x:c r="M5965" s="77" t="str">
        <x:v>是</x:v>
      </x:c>
      <x:c r="N5965" s="77" t="str">
        <x:v>是</x:v>
      </x:c>
    </x:row>
    <x:row r="5966">
      <x:c r="A5966" s="77" t="str">
        <x:v>6753</x:v>
      </x:c>
      <x:c r="B5966" s="77" t="str">
        <x:v>龍德造船</x:v>
      </x:c>
      <x:c r="C5966" s="125" t="n">
        <x:v>45931</x:v>
      </x:c>
      <x:c r="D5966" s="120" t="n">
        <x:v>510200</x:v>
      </x:c>
      <x:c r="E5966" s="120" t="n">
        <x:v>488990.22912513954</x:v>
      </x:c>
      <x:c r="F5966" s="120" t="n">
        <x:v>373602.6158577369</x:v>
      </x:c>
      <x:c r="G5966" s="120" t="n">
        <x:v>501811.07504373987</x:v>
      </x:c>
      <x:c r="H5966" s="119" t="n">
        <x:v>0.0415714834865944</x:v>
      </x:c>
      <x:c r="I5966" s="119" t="n">
        <x:f>IFERROR(ABS(F5966-D5966)/ABS(D5966),"")</x:f>
        <x:v>0.2677330147829539</x:v>
      </x:c>
      <x:c r="J5966" s="119" t="n">
        <x:f>IFERROR(ABS(G5966-D5966)/ABS(D5966),"")</x:f>
        <x:v>0.016442424453665488</x:v>
      </x:c>
      <x:c r="K5966" s="120" t="n">
        <x:f>E5966-D5966</x:f>
        <x:v>-21209.770874860464</x:v>
      </x:c>
      <x:c r="L5966" s="77" t="str">
        <x:v>weighted_hybrid</x:v>
      </x:c>
      <x:c r="M5966" s="77" t="str">
        <x:v>是</x:v>
      </x:c>
      <x:c r="N5966" s="77" t="str">
        <x:v>是</x:v>
      </x:c>
    </x:row>
    <x:row r="5967">
      <x:c r="A5967" s="77" t="str">
        <x:v>6753</x:v>
      </x:c>
      <x:c r="B5967" s="77" t="str">
        <x:v>龍德造船</x:v>
      </x:c>
      <x:c r="C5967" s="125" t="n">
        <x:v>45962</x:v>
      </x:c>
      <x:c r="D5967" s="120" t="n">
        <x:v>561010</x:v>
      </x:c>
      <x:c r="E5967" s="120" t="n">
        <x:v>589695.7526023617</x:v>
      </x:c>
      <x:c r="F5967" s="120" t="n">
        <x:v>628042.7853714505</x:v>
      </x:c>
      <x:c r="G5967" s="120" t="n">
        <x:v>585434.9711835741</x:v>
      </x:c>
      <x:c r="H5967" s="119" t="n">
        <x:v>0.05113233739570012</x:v>
      </x:c>
      <x:c r="I5967" s="119" t="n">
        <x:f>IFERROR(ABS(F5967-D5967)/ABS(D5967),"")</x:f>
        <x:v>0.11948590109169262</x:v>
      </x:c>
      <x:c r="J5967" s="119" t="n">
        <x:f>IFERROR(ABS(G5967-D5967)/ABS(D5967),"")</x:f>
        <x:v>0.043537496985034244</x:v>
      </x:c>
      <x:c r="K5967" s="120" t="n">
        <x:f>E5967-D5967</x:f>
        <x:v>28685.752602361725</x:v>
      </x:c>
      <x:c r="L5967" s="77" t="str">
        <x:v>weighted_hybrid</x:v>
      </x:c>
      <x:c r="M5967" s="77" t="str">
        <x:v>是</x:v>
      </x:c>
      <x:c r="N5967" s="77" t="str">
        <x:v>是</x:v>
      </x:c>
    </x:row>
    <x:row r="5968">
      <x:c r="A5968" s="77" t="str">
        <x:v>6753</x:v>
      </x:c>
      <x:c r="B5968" s="77" t="str">
        <x:v>龍德造船</x:v>
      </x:c>
      <x:c r="C5968" s="125" t="n">
        <x:v>45992</x:v>
      </x:c>
      <x:c r="D5968" s="120" t="n">
        <x:v>630318</x:v>
      </x:c>
      <x:c r="E5968" s="120" t="n">
        <x:v>710897.3760449446</x:v>
      </x:c>
      <x:c r="F5968" s="120" t="n">
        <x:v>695535.6130605665</x:v>
      </x:c>
      <x:c r="G5968" s="120" t="n">
        <x:v>712604.2385987644</x:v>
      </x:c>
      <x:c r="H5968" s="119" t="n">
        <x:v>0.12783924312005152</x:v>
      </x:c>
      <x:c r="I5968" s="119" t="n">
        <x:f>IFERROR(ABS(F5968-D5968)/ABS(D5968),"")</x:f>
        <x:v>0.10346779413021123</x:v>
      </x:c>
      <x:c r="J5968" s="119" t="n">
        <x:f>IFERROR(ABS(G5968-D5968)/ABS(D5968),"")</x:f>
        <x:v>0.13054718189670042</x:v>
      </x:c>
      <x:c r="K5968" s="120" t="n">
        <x:f>E5968-D5968</x:f>
        <x:v>80579.37604494463</x:v>
      </x:c>
      <x:c r="L5968" s="77" t="str">
        <x:v>weighted_hybrid</x:v>
      </x:c>
      <x:c r="M5968" s="77" t="str">
        <x:v>是</x:v>
      </x:c>
      <x:c r="N5968" s="77" t="str">
        <x:v>是</x:v>
      </x:c>
    </x:row>
    <x:row r="5969">
      <x:c r="A5969" s="77" t="str">
        <x:v>6768</x:v>
      </x:c>
      <x:c r="B5969" s="77" t="str">
        <x:v>志強-KY</x:v>
      </x:c>
      <x:c r="C5969" s="125" t="n">
        <x:v>45658</x:v>
      </x:c>
      <x:c r="D5969" s="120" t="n">
        <x:v>1645510</x:v>
      </x:c>
      <x:c r="E5969" s="120" t="n">
        <x:v>1417405.2121604555</x:v>
      </x:c>
      <x:c r="F5969" s="120" t="n">
        <x:v>1372886.639432043</x:v>
      </x:c>
      <x:c r="G5969" s="120" t="n">
        <x:v>1422351.7202413902</x:v>
      </x:c>
      <x:c r="H5969" s="119" t="n">
        <x:v>0.13862254731939913</x:v>
      </x:c>
      <x:c r="I5969" s="119" t="n">
        <x:f>IFERROR(ABS(F5969-D5969)/ABS(D5969),"")</x:f>
        <x:v>0.16567712172393784</x:v>
      </x:c>
      <x:c r="J5969" s="119" t="n">
        <x:f>IFERROR(ABS(G5969-D5969)/ABS(D5969),"")</x:f>
        <x:v>0.13561648349667266</x:v>
      </x:c>
      <x:c r="K5969" s="120" t="n">
        <x:f>E5969-D5969</x:f>
        <x:v>-228104.78783954447</x:v>
      </x:c>
      <x:c r="L5969" s="77" t="str">
        <x:v>weighted_hybrid</x:v>
      </x:c>
      <x:c r="M5969" s="77" t="str">
        <x:v>是</x:v>
      </x:c>
      <x:c r="N5969" s="77" t="str">
        <x:v>是</x:v>
      </x:c>
    </x:row>
    <x:row r="5970">
      <x:c r="A5970" s="77" t="str">
        <x:v>6768</x:v>
      </x:c>
      <x:c r="B5970" s="77" t="str">
        <x:v>志強-KY</x:v>
      </x:c>
      <x:c r="C5970" s="125" t="n">
        <x:v>45689</x:v>
      </x:c>
      <x:c r="D5970" s="120" t="n">
        <x:v>1840160</x:v>
      </x:c>
      <x:c r="E5970" s="120" t="n">
        <x:v>1389046.1613127242</x:v>
      </x:c>
      <x:c r="F5970" s="120" t="n">
        <x:v>1257003.8178600864</x:v>
      </x:c>
      <x:c r="G5970" s="120" t="n">
        <x:v>1403717.5328074617</x:v>
      </x:c>
      <x:c r="H5970" s="119" t="n">
        <x:v>0.24514924717811265</x:v>
      </x:c>
      <x:c r="I5970" s="119" t="n">
        <x:f>IFERROR(ABS(F5970-D5970)/ABS(D5970),"")</x:f>
        <x:v>0.3169051507151082</x:v>
      </x:c>
      <x:c r="J5970" s="119" t="n">
        <x:f>IFERROR(ABS(G5970-D5970)/ABS(D5970),"")</x:f>
        <x:v>0.2371763690073354</x:v>
      </x:c>
      <x:c r="K5970" s="120" t="n">
        <x:f>E5970-D5970</x:f>
        <x:v>-451113.83868727577</x:v>
      </x:c>
      <x:c r="L5970" s="77" t="str">
        <x:v>weighted_hybrid</x:v>
      </x:c>
      <x:c r="M5970" s="77" t="str">
        <x:v>是</x:v>
      </x:c>
      <x:c r="N5970" s="77" t="str">
        <x:v>是</x:v>
      </x:c>
    </x:row>
    <x:row r="5971">
      <x:c r="A5971" s="77" t="str">
        <x:v>6768</x:v>
      </x:c>
      <x:c r="B5971" s="77" t="str">
        <x:v>志強-KY</x:v>
      </x:c>
      <x:c r="C5971" s="125" t="n">
        <x:v>45717</x:v>
      </x:c>
      <x:c r="D5971" s="120" t="n">
        <x:v>2522116</x:v>
      </x:c>
      <x:c r="E5971" s="120" t="n">
        <x:v>2231891.412264053</x:v>
      </x:c>
      <x:c r="F5971" s="120" t="n">
        <x:v>3153167.16570116</x:v>
      </x:c>
      <x:c r="G5971" s="120" t="n">
        <x:v>2129527.43965993</x:v>
      </x:c>
      <x:c r="H5971" s="119" t="n">
        <x:v>0.11507186336233037</x:v>
      </x:c>
      <x:c r="I5971" s="119" t="n">
        <x:f>IFERROR(ABS(F5971-D5971)/ABS(D5971),"")</x:f>
        <x:v>0.25020703476809164</x:v>
      </x:c>
      <x:c r="J5971" s="119" t="n">
        <x:f>IFERROR(ABS(G5971-D5971)/ABS(D5971),"")</x:f>
        <x:v>0.1556584075990439</x:v>
      </x:c>
      <x:c r="K5971" s="120" t="n">
        <x:f>E5971-D5971</x:f>
        <x:v>-290224.5877359472</x:v>
      </x:c>
      <x:c r="L5971" s="77" t="str">
        <x:v>weighted_hybrid</x:v>
      </x:c>
      <x:c r="M5971" s="77" t="str">
        <x:v>是</x:v>
      </x:c>
      <x:c r="N5971" s="77" t="str">
        <x:v>是</x:v>
      </x:c>
    </x:row>
    <x:row r="5972">
      <x:c r="A5972" s="77" t="str">
        <x:v>6768</x:v>
      </x:c>
      <x:c r="B5972" s="77" t="str">
        <x:v>志強-KY</x:v>
      </x:c>
      <x:c r="C5972" s="125" t="n">
        <x:v>45748</x:v>
      </x:c>
      <x:c r="D5972" s="120" t="n">
        <x:v>2006147</x:v>
      </x:c>
      <x:c r="E5972" s="120" t="n">
        <x:v>2480846.0240545794</x:v>
      </x:c>
      <x:c r="F5972" s="120" t="n">
        <x:v>2613245.0245482405</x:v>
      </x:c>
      <x:c r="G5972" s="120" t="n">
        <x:v>2466135.0239997283</x:v>
      </x:c>
      <x:c r="H5972" s="119" t="n">
        <x:v>0.236622253531062</x:v>
      </x:c>
      <x:c r="I5972" s="119" t="n">
        <x:f>IFERROR(ABS(F5972-D5972)/ABS(D5972),"")</x:f>
        <x:v>0.3026189130448768</x:v>
      </x:c>
      <x:c r="J5972" s="119" t="n">
        <x:f>IFERROR(ABS(G5972-D5972)/ABS(D5972),"")</x:f>
        <x:v>0.2292892913628604</x:v>
      </x:c>
      <x:c r="K5972" s="120" t="n">
        <x:f>E5972-D5972</x:f>
        <x:v>474699.02405457944</x:v>
      </x:c>
      <x:c r="L5972" s="77" t="str">
        <x:v>weighted_hybrid</x:v>
      </x:c>
      <x:c r="M5972" s="77" t="str">
        <x:v>是</x:v>
      </x:c>
      <x:c r="N5972" s="77" t="str">
        <x:v>是</x:v>
      </x:c>
    </x:row>
    <x:row r="5973">
      <x:c r="A5973" s="77" t="str">
        <x:v>6768</x:v>
      </x:c>
      <x:c r="B5973" s="77" t="str">
        <x:v>志強-KY</x:v>
      </x:c>
      <x:c r="C5973" s="125" t="n">
        <x:v>45778</x:v>
      </x:c>
      <x:c r="D5973" s="120" t="n">
        <x:v>1856598</x:v>
      </x:c>
      <x:c r="E5973" s="120" t="n">
        <x:v>2174241.237482073</x:v>
      </x:c>
      <x:c r="F5973" s="120" t="n">
        <x:v>1971555.9276979256</x:v>
      </x:c>
      <x:c r="G5973" s="120" t="n">
        <x:v>2196761.8274580888</x:v>
      </x:c>
      <x:c r="H5973" s="119" t="n">
        <x:v>0.17108886117623348</x:v>
      </x:c>
      <x:c r="I5973" s="119" t="n">
        <x:f>IFERROR(ABS(F5973-D5973)/ABS(D5973),"")</x:f>
        <x:v>0.061918588567867465</x:v>
      </x:c>
      <x:c r="J5973" s="119" t="n">
        <x:f>IFERROR(ABS(G5973-D5973)/ABS(D5973),"")</x:f>
        <x:v>0.18321889146605175</x:v>
      </x:c>
      <x:c r="K5973" s="120" t="n">
        <x:f>E5973-D5973</x:f>
        <x:v>317643.2374820728</x:v>
      </x:c>
      <x:c r="L5973" s="77" t="str">
        <x:v>weighted_hybrid</x:v>
      </x:c>
      <x:c r="M5973" s="77" t="str">
        <x:v>是</x:v>
      </x:c>
      <x:c r="N5973" s="77" t="str">
        <x:v>是</x:v>
      </x:c>
    </x:row>
    <x:row r="5974">
      <x:c r="A5974" s="77" t="str">
        <x:v>6768</x:v>
      </x:c>
      <x:c r="B5974" s="77" t="str">
        <x:v>志強-KY</x:v>
      </x:c>
      <x:c r="C5974" s="125" t="n">
        <x:v>45809</x:v>
      </x:c>
      <x:c r="D5974" s="120" t="n">
        <x:v>1410523</x:v>
      </x:c>
      <x:c r="E5974" s="120" t="n">
        <x:v>1796380.4715868381</x:v>
      </x:c>
      <x:c r="F5974" s="120" t="n">
        <x:v>1658105.6095840137</x:v>
      </x:c>
      <x:c r="G5974" s="120" t="n">
        <x:v>1811744.3451427075</x:v>
      </x:c>
      <x:c r="H5974" s="119" t="n">
        <x:v>0.2735563132163305</x:v>
      </x:c>
      <x:c r="I5974" s="119" t="n">
        <x:f>IFERROR(ABS(F5974-D5974)/ABS(D5974),"")</x:f>
        <x:v>0.17552539702224898</x:v>
      </x:c>
      <x:c r="J5974" s="119" t="n">
        <x:f>IFERROR(ABS(G5974-D5974)/ABS(D5974),"")</x:f>
        <x:v>0.28444863723789504</x:v>
      </x:c>
      <x:c r="K5974" s="120" t="n">
        <x:f>E5974-D5974</x:f>
        <x:v>385857.47158683813</x:v>
      </x:c>
      <x:c r="L5974" s="77" t="str">
        <x:v>weighted_hybrid</x:v>
      </x:c>
      <x:c r="M5974" s="77" t="str">
        <x:v>是</x:v>
      </x:c>
      <x:c r="N5974" s="77" t="str">
        <x:v>是</x:v>
      </x:c>
    </x:row>
    <x:row r="5975">
      <x:c r="A5975" s="77" t="str">
        <x:v>6768</x:v>
      </x:c>
      <x:c r="B5975" s="77" t="str">
        <x:v>志強-KY</x:v>
      </x:c>
      <x:c r="C5975" s="125" t="n">
        <x:v>45839</x:v>
      </x:c>
      <x:c r="D5975" s="120" t="n">
        <x:v>1361442</x:v>
      </x:c>
      <x:c r="E5975" s="120" t="n">
        <x:v>1452574.8931424203</x:v>
      </x:c>
      <x:c r="F5975" s="120" t="n">
        <x:v>1326409.789319887</x:v>
      </x:c>
      <x:c r="G5975" s="120" t="n">
        <x:v>1466593.238011591</x:v>
      </x:c>
      <x:c r="H5975" s="119" t="n">
        <x:v>0.06693850574789108</x:v>
      </x:c>
      <x:c r="I5975" s="119" t="n">
        <x:f>IFERROR(ABS(F5975-D5975)/ABS(D5975),"")</x:f>
        <x:v>0.025731695276121156</x:v>
      </x:c>
      <x:c r="J5975" s="119" t="n">
        <x:f>IFERROR(ABS(G5975-D5975)/ABS(D5975),"")</x:f>
        <x:v>0.07723519475055926</x:v>
      </x:c>
      <x:c r="K5975" s="120" t="n">
        <x:f>E5975-D5975</x:f>
        <x:v>91132.89314242033</x:v>
      </x:c>
      <x:c r="L5975" s="77" t="str">
        <x:v>weighted_hybrid</x:v>
      </x:c>
      <x:c r="M5975" s="77" t="str">
        <x:v>是</x:v>
      </x:c>
      <x:c r="N5975" s="77" t="str">
        <x:v>是</x:v>
      </x:c>
    </x:row>
    <x:row r="5976">
      <x:c r="A5976" s="77" t="str">
        <x:v>6768</x:v>
      </x:c>
      <x:c r="B5976" s="77" t="str">
        <x:v>志強-KY</x:v>
      </x:c>
      <x:c r="C5976" s="125" t="n">
        <x:v>45870</x:v>
      </x:c>
      <x:c r="D5976" s="120" t="n">
        <x:v>1122141</x:v>
      </x:c>
      <x:c r="E5976" s="120" t="n">
        <x:v>1449867.9267005234</x:v>
      </x:c>
      <x:c r="F5976" s="120" t="n">
        <x:v>1472515.1920622268</x:v>
      </x:c>
      <x:c r="G5976" s="120" t="n">
        <x:v>1447351.5638825563</x:v>
      </x:c>
      <x:c r="H5976" s="119" t="n">
        <x:v>0.2920550329241364</x:v>
      </x:c>
      <x:c r="I5976" s="119" t="n">
        <x:f>IFERROR(ABS(F5976-D5976)/ABS(D5976),"")</x:f>
        <x:v>0.31223722514570523</x:v>
      </x:c>
      <x:c r="J5976" s="119" t="n">
        <x:f>IFERROR(ABS(G5976-D5976)/ABS(D5976),"")</x:f>
        <x:v>0.28981256712173986</x:v>
      </x:c>
      <x:c r="K5976" s="120" t="n">
        <x:f>E5976-D5976</x:f>
        <x:v>327726.92670052336</x:v>
      </x:c>
      <x:c r="L5976" s="77" t="str">
        <x:v>weighted_hybrid</x:v>
      </x:c>
      <x:c r="M5976" s="77" t="str">
        <x:v>是</x:v>
      </x:c>
      <x:c r="N5976" s="77" t="str">
        <x:v>是</x:v>
      </x:c>
    </x:row>
    <x:row r="5977">
      <x:c r="A5977" s="77" t="str">
        <x:v>6768</x:v>
      </x:c>
      <x:c r="B5977" s="77" t="str">
        <x:v>志強-KY</x:v>
      </x:c>
      <x:c r="C5977" s="125" t="n">
        <x:v>45901</x:v>
      </x:c>
      <x:c r="D5977" s="120" t="n">
        <x:v>1659902</x:v>
      </x:c>
      <x:c r="E5977" s="120" t="n">
        <x:v>1154011.4228750502</x:v>
      </x:c>
      <x:c r="F5977" s="120" t="n">
        <x:v>1040645.7704405154</x:v>
      </x:c>
      <x:c r="G5977" s="120" t="n">
        <x:v>1166607.6064788874</x:v>
      </x:c>
      <x:c r="H5977" s="119" t="n">
        <x:v>0.3047713522394393</x:v>
      </x:c>
      <x:c r="I5977" s="119" t="n">
        <x:f>IFERROR(ABS(F5977-D5977)/ABS(D5977),"")</x:f>
        <x:v>0.3730679459145688</x:v>
      </x:c>
      <x:c r="J5977" s="119" t="n">
        <x:f>IFERROR(ABS(G5977-D5977)/ABS(D5977),"")</x:f>
        <x:v>0.2971828418310916</x:v>
      </x:c>
      <x:c r="K5977" s="120" t="n">
        <x:f>E5977-D5977</x:f>
        <x:v>-505890.5771249498</x:v>
      </x:c>
      <x:c r="L5977" s="77" t="str">
        <x:v>weighted_hybrid</x:v>
      </x:c>
      <x:c r="M5977" s="77" t="str">
        <x:v>是</x:v>
      </x:c>
      <x:c r="N5977" s="77" t="str">
        <x:v>是</x:v>
      </x:c>
    </x:row>
    <x:row r="5978">
      <x:c r="A5978" s="77" t="str">
        <x:v>6768</x:v>
      </x:c>
      <x:c r="B5978" s="77" t="str">
        <x:v>志強-KY</x:v>
      </x:c>
      <x:c r="C5978" s="125" t="n">
        <x:v>45931</x:v>
      </x:c>
      <x:c r="D5978" s="120" t="n">
        <x:v>1940996</x:v>
      </x:c>
      <x:c r="E5978" s="120" t="n">
        <x:v>1863827.3981161956</x:v>
      </x:c>
      <x:c r="F5978" s="120" t="n">
        <x:v>2119446.9377516992</x:v>
      </x:c>
      <x:c r="G5978" s="120" t="n">
        <x:v>1835425.227045584</x:v>
      </x:c>
      <x:c r="H5978" s="119" t="n">
        <x:v>0.03975721839911284</x:v>
      </x:c>
      <x:c r="I5978" s="119" t="n">
        <x:f>IFERROR(ABS(F5978-D5978)/ABS(D5978),"")</x:f>
        <x:v>0.09193781839411273</x:v>
      </x:c>
      <x:c r="J5978" s="119" t="n">
        <x:f>IFERROR(ABS(G5978-D5978)/ABS(D5978),"")</x:f>
        <x:v>0.05439000026502682</x:v>
      </x:c>
      <x:c r="K5978" s="120" t="n">
        <x:f>E5978-D5978</x:f>
        <x:v>-77168.60188380443</x:v>
      </x:c>
      <x:c r="L5978" s="77" t="str">
        <x:v>weighted_hybrid</x:v>
      </x:c>
      <x:c r="M5978" s="77" t="str">
        <x:v>是</x:v>
      </x:c>
      <x:c r="N5978" s="77" t="str">
        <x:v>是</x:v>
      </x:c>
    </x:row>
    <x:row r="5979">
      <x:c r="A5979" s="77" t="str">
        <x:v>6768</x:v>
      </x:c>
      <x:c r="B5979" s="77" t="str">
        <x:v>志強-KY</x:v>
      </x:c>
      <x:c r="C5979" s="125" t="n">
        <x:v>45962</x:v>
      </x:c>
      <x:c r="D5979" s="120" t="n">
        <x:v>1668459</x:v>
      </x:c>
      <x:c r="E5979" s="120" t="n">
        <x:v>1747791.2738692304</x:v>
      </x:c>
      <x:c r="F5979" s="120" t="n">
        <x:v>1830891.9829857475</x:v>
      </x:c>
      <x:c r="G5979" s="120" t="n">
        <x:v>1738557.8617451729</x:v>
      </x:c>
      <x:c r="H5979" s="119" t="n">
        <x:v>0.047548230953970344</x:v>
      </x:c>
      <x:c r="I5979" s="119" t="n">
        <x:f>IFERROR(ABS(F5979-D5979)/ABS(D5979),"")</x:f>
        <x:v>0.09735509412322839</x:v>
      </x:c>
      <x:c r="J5979" s="119" t="n">
        <x:f>IFERROR(ABS(G5979-D5979)/ABS(D5979),"")</x:f>
        <x:v>0.042014135046274964</x:v>
      </x:c>
      <x:c r="K5979" s="120" t="n">
        <x:f>E5979-D5979</x:f>
        <x:v>79332.27386923041</x:v>
      </x:c>
      <x:c r="L5979" s="77" t="str">
        <x:v>weighted_hybrid</x:v>
      </x:c>
      <x:c r="M5979" s="77" t="str">
        <x:v>是</x:v>
      </x:c>
      <x:c r="N5979" s="77" t="str">
        <x:v>是</x:v>
      </x:c>
    </x:row>
    <x:row r="5980">
      <x:c r="A5980" s="77" t="str">
        <x:v>6768</x:v>
      </x:c>
      <x:c r="B5980" s="77" t="str">
        <x:v>志強-KY</x:v>
      </x:c>
      <x:c r="C5980" s="125" t="n">
        <x:v>45992</x:v>
      </x:c>
      <x:c r="D5980" s="120" t="n">
        <x:v>1339975</x:v>
      </x:c>
      <x:c r="E5980" s="120" t="n">
        <x:v>1530176.3170944913</x:v>
      </x:c>
      <x:c r="F5980" s="120" t="n">
        <x:v>1444765.5808438556</x:v>
      </x:c>
      <x:c r="G5980" s="120" t="n">
        <x:v>1539666.3989001175</x:v>
      </x:c>
      <x:c r="H5980" s="119" t="n">
        <x:v>0.1419439296214417</x:v>
      </x:c>
      <x:c r="I5980" s="119" t="n">
        <x:f>IFERROR(ABS(F5980-D5980)/ABS(D5980),"")</x:f>
        <x:v>0.0782033850212546</x:v>
      </x:c>
      <x:c r="J5980" s="119" t="n">
        <x:f>IFERROR(ABS(G5980-D5980)/ABS(D5980),"")</x:f>
        <x:v>0.1490262123547958</x:v>
      </x:c>
      <x:c r="K5980" s="120" t="n">
        <x:f>E5980-D5980</x:f>
        <x:v>190201.31709449133</x:v>
      </x:c>
      <x:c r="L5980" s="77" t="str">
        <x:v>weighted_hybrid</x:v>
      </x:c>
      <x:c r="M5980" s="77" t="str">
        <x:v>是</x:v>
      </x:c>
      <x:c r="N5980" s="77" t="str">
        <x:v>是</x:v>
      </x:c>
    </x:row>
    <x:row r="5981">
      <x:c r="A5981" s="77" t="str">
        <x:v>6782</x:v>
      </x:c>
      <x:c r="B5981" s="77" t="str">
        <x:v>視陽</x:v>
      </x:c>
      <x:c r="C5981" s="125" t="n">
        <x:v>45658</x:v>
      </x:c>
      <x:c r="D5981" s="120" t="n">
        <x:v>251361</x:v>
      </x:c>
      <x:c r="E5981" s="120" t="n">
        <x:v>275529.21083807794</x:v>
      </x:c>
      <x:c r="F5981" s="120" t="n">
        <x:v>252936.98036289943</x:v>
      </x:c>
      <x:c r="G5981" s="120" t="n">
        <x:v>278039.45866865333</x:v>
      </x:c>
      <x:c r="H5981" s="119" t="n">
        <x:v>0.0961494059861233</x:v>
      </x:c>
      <x:c r="I5981" s="119" t="n">
        <x:f>IFERROR(ABS(F5981-D5981)/ABS(D5981),"")</x:f>
        <x:v>0.006269788721796249</x:v>
      </x:c>
      <x:c r="J5981" s="119" t="n">
        <x:f>IFERROR(ABS(G5981-D5981)/ABS(D5981),"")</x:f>
        <x:v>0.10613603012660408</x:v>
      </x:c>
      <x:c r="K5981" s="120" t="n">
        <x:f>E5981-D5981</x:f>
        <x:v>24168.21083807794</x:v>
      </x:c>
      <x:c r="L5981" s="77" t="str">
        <x:v>weighted_hybrid</x:v>
      </x:c>
      <x:c r="M5981" s="77" t="str">
        <x:v>是</x:v>
      </x:c>
      <x:c r="N5981" s="77" t="str">
        <x:v>是</x:v>
      </x:c>
    </x:row>
    <x:row r="5982">
      <x:c r="A5982" s="77" t="str">
        <x:v>6782</x:v>
      </x:c>
      <x:c r="B5982" s="77" t="str">
        <x:v>視陽</x:v>
      </x:c>
      <x:c r="C5982" s="125" t="n">
        <x:v>45689</x:v>
      </x:c>
      <x:c r="D5982" s="120" t="n">
        <x:v>339105</x:v>
      </x:c>
      <x:c r="E5982" s="120" t="n">
        <x:v>286219.16882221965</x:v>
      </x:c>
      <x:c r="F5982" s="120" t="n">
        <x:v>200181.69080607625</x:v>
      </x:c>
      <x:c r="G5982" s="120" t="n">
        <x:v>295778.8886017911</x:v>
      </x:c>
      <x:c r="H5982" s="119" t="n">
        <x:v>0.15595709640901886</x:v>
      </x:c>
      <x:c r="I5982" s="119" t="n">
        <x:f>IFERROR(ABS(F5982-D5982)/ABS(D5982),"")</x:f>
        <x:v>0.4096763810439945</x:v>
      </x:c>
      <x:c r="J5982" s="119" t="n">
        <x:f>IFERROR(ABS(G5982-D5982)/ABS(D5982),"")</x:f>
        <x:v>0.12776606478291055</x:v>
      </x:c>
      <x:c r="K5982" s="120" t="n">
        <x:f>E5982-D5982</x:f>
        <x:v>-52885.83117778035</x:v>
      </x:c>
      <x:c r="L5982" s="77" t="str">
        <x:v>weighted_hybrid</x:v>
      </x:c>
      <x:c r="M5982" s="77" t="str">
        <x:v>是</x:v>
      </x:c>
      <x:c r="N5982" s="77" t="str">
        <x:v>是</x:v>
      </x:c>
    </x:row>
    <x:row r="5983">
      <x:c r="A5983" s="77" t="str">
        <x:v>6782</x:v>
      </x:c>
      <x:c r="B5983" s="77" t="str">
        <x:v>視陽</x:v>
      </x:c>
      <x:c r="C5983" s="125" t="n">
        <x:v>45717</x:v>
      </x:c>
      <x:c r="D5983" s="120" t="n">
        <x:v>357940</x:v>
      </x:c>
      <x:c r="E5983" s="120" t="n">
        <x:v>297015.87588675844</x:v>
      </x:c>
      <x:c r="F5983" s="120" t="n">
        <x:v>296374.9392580385</x:v>
      </x:c>
      <x:c r="G5983" s="120" t="n">
        <x:v>297087.0910677273</x:v>
      </x:c>
      <x:c r="H5983" s="119" t="n">
        <x:v>0.17020764405554437</x:v>
      </x:c>
      <x:c r="I5983" s="119" t="n">
        <x:f>IFERROR(ABS(F5983-D5983)/ABS(D5983),"")</x:f>
        <x:v>0.17199826993898845</x:v>
      </x:c>
      <x:c r="J5983" s="119" t="n">
        <x:f>IFERROR(ABS(G5983-D5983)/ABS(D5983),"")</x:f>
        <x:v>0.17000868562405066</x:v>
      </x:c>
      <x:c r="K5983" s="120" t="n">
        <x:f>E5983-D5983</x:f>
        <x:v>-60924.12411324156</x:v>
      </x:c>
      <x:c r="L5983" s="77" t="str">
        <x:v>weighted_hybrid</x:v>
      </x:c>
      <x:c r="M5983" s="77" t="str">
        <x:v>是</x:v>
      </x:c>
      <x:c r="N5983" s="77" t="str">
        <x:v>是</x:v>
      </x:c>
    </x:row>
    <x:row r="5984">
      <x:c r="A5984" s="77" t="str">
        <x:v>6782</x:v>
      </x:c>
      <x:c r="B5984" s="77" t="str">
        <x:v>視陽</x:v>
      </x:c>
      <x:c r="C5984" s="125" t="n">
        <x:v>45748</x:v>
      </x:c>
      <x:c r="D5984" s="120" t="n">
        <x:v>402997</x:v>
      </x:c>
      <x:c r="E5984" s="120" t="n">
        <x:v>318270.43795742304</x:v>
      </x:c>
      <x:c r="F5984" s="120" t="n">
        <x:v>303571.4560102578</x:v>
      </x:c>
      <x:c r="G5984" s="120" t="n">
        <x:v>319903.6581737747</x:v>
      </x:c>
      <x:c r="H5984" s="119" t="n">
        <x:v>0.21024117311686433</x:v>
      </x:c>
      <x:c r="I5984" s="119" t="n">
        <x:f>IFERROR(ABS(F5984-D5984)/ABS(D5984),"")</x:f>
        <x:v>0.2467153452500693</x:v>
      </x:c>
      <x:c r="J5984" s="119" t="n">
        <x:f>IFERROR(ABS(G5984-D5984)/ABS(D5984),"")</x:f>
        <x:v>0.206188487324286</x:v>
      </x:c>
      <x:c r="K5984" s="120" t="n">
        <x:f>E5984-D5984</x:f>
        <x:v>-84726.56204257696</x:v>
      </x:c>
      <x:c r="L5984" s="77" t="str">
        <x:v>weighted_hybrid</x:v>
      </x:c>
      <x:c r="M5984" s="77" t="str">
        <x:v>是</x:v>
      </x:c>
      <x:c r="N5984" s="77" t="str">
        <x:v>是</x:v>
      </x:c>
    </x:row>
    <x:row r="5985">
      <x:c r="A5985" s="77" t="str">
        <x:v>6782</x:v>
      </x:c>
      <x:c r="B5985" s="77" t="str">
        <x:v>視陽</x:v>
      </x:c>
      <x:c r="C5985" s="125" t="n">
        <x:v>45778</x:v>
      </x:c>
      <x:c r="D5985" s="120" t="n">
        <x:v>362293</x:v>
      </x:c>
      <x:c r="E5985" s="120" t="n">
        <x:v>409058.7705279847</x:v>
      </x:c>
      <x:c r="F5985" s="120" t="n">
        <x:v>374662.9628585401</x:v>
      </x:c>
      <x:c r="G5985" s="120" t="n">
        <x:v>412880.5269357008</x:v>
      </x:c>
      <x:c r="H5985" s="119" t="n">
        <x:v>0.1290827328377438</x:v>
      </x:c>
      <x:c r="I5985" s="119" t="n">
        <x:f>IFERROR(ABS(F5985-D5985)/ABS(D5985),"")</x:f>
        <x:v>0.034143532606316224</x:v>
      </x:c>
      <x:c r="J5985" s="119" t="n">
        <x:f>IFERROR(ABS(G5985-D5985)/ABS(D5985),"")</x:f>
        <x:v>0.139631532863458</x:v>
      </x:c>
      <x:c r="K5985" s="120" t="n">
        <x:f>E5985-D5985</x:f>
        <x:v>46765.770527984714</x:v>
      </x:c>
      <x:c r="L5985" s="77" t="str">
        <x:v>weighted_hybrid</x:v>
      </x:c>
      <x:c r="M5985" s="77" t="str">
        <x:v>是</x:v>
      </x:c>
      <x:c r="N5985" s="77" t="str">
        <x:v>是</x:v>
      </x:c>
    </x:row>
    <x:row r="5986">
      <x:c r="A5986" s="77" t="str">
        <x:v>6782</x:v>
      </x:c>
      <x:c r="B5986" s="77" t="str">
        <x:v>視陽</x:v>
      </x:c>
      <x:c r="C5986" s="125" t="n">
        <x:v>45809</x:v>
      </x:c>
      <x:c r="D5986" s="120" t="n">
        <x:v>308932</x:v>
      </x:c>
      <x:c r="E5986" s="120" t="n">
        <x:v>426233.4728271961</x:v>
      </x:c>
      <x:c r="F5986" s="120" t="n">
        <x:v>465372.3320711466</x:v>
      </x:c>
      <x:c r="G5986" s="120" t="n">
        <x:v>421884.71068897936</x:v>
      </x:c>
      <x:c r="H5986" s="119" t="n">
        <x:v>0.3796999754871496</x:v>
      </x:c>
      <x:c r="I5986" s="119" t="n">
        <x:f>IFERROR(ABS(F5986-D5986)/ABS(D5986),"")</x:f>
        <x:v>0.5063908305748404</x:v>
      </x:c>
      <x:c r="J5986" s="119" t="n">
        <x:f>IFERROR(ABS(G5986-D5986)/ABS(D5986),"")</x:f>
        <x:v>0.3656232138107395</x:v>
      </x:c>
      <x:c r="K5986" s="120" t="n">
        <x:f>E5986-D5986</x:f>
        <x:v>117301.47282719612</x:v>
      </x:c>
      <x:c r="L5986" s="77" t="str">
        <x:v>weighted_hybrid</x:v>
      </x:c>
      <x:c r="M5986" s="77" t="str">
        <x:v>是</x:v>
      </x:c>
      <x:c r="N5986" s="77" t="str">
        <x:v>是</x:v>
      </x:c>
    </x:row>
    <x:row r="5987">
      <x:c r="A5987" s="77" t="str">
        <x:v>6782</x:v>
      </x:c>
      <x:c r="B5987" s="77" t="str">
        <x:v>視陽</x:v>
      </x:c>
      <x:c r="C5987" s="125" t="n">
        <x:v>45839</x:v>
      </x:c>
      <x:c r="D5987" s="120" t="n">
        <x:v>397335</x:v>
      </x:c>
      <x:c r="E5987" s="120" t="n">
        <x:v>353714.6175805866</x:v>
      </x:c>
      <x:c r="F5987" s="120" t="n">
        <x:v>353236.9694615301</x:v>
      </x:c>
      <x:c r="G5987" s="120" t="n">
        <x:v>353767.68959381507</x:v>
      </x:c>
      <x:c r="H5987" s="119" t="n">
        <x:v>0.10978238116303225</x:v>
      </x:c>
      <x:c r="I5987" s="119" t="n">
        <x:f>IFERROR(ABS(F5987-D5987)/ABS(D5987),"")</x:f>
        <x:v>0.11098451064836952</x:v>
      </x:c>
      <x:c r="J5987" s="119" t="n">
        <x:f>IFERROR(ABS(G5987-D5987)/ABS(D5987),"")</x:f>
        <x:v>0.10964881122021702</x:v>
      </x:c>
      <x:c r="K5987" s="120" t="n">
        <x:f>E5987-D5987</x:f>
        <x:v>-43620.38241941342</x:v>
      </x:c>
      <x:c r="L5987" s="77" t="str">
        <x:v>weighted_hybrid</x:v>
      </x:c>
      <x:c r="M5987" s="77" t="str">
        <x:v>是</x:v>
      </x:c>
      <x:c r="N5987" s="77" t="str">
        <x:v>是</x:v>
      </x:c>
    </x:row>
    <x:row r="5988">
      <x:c r="A5988" s="77" t="str">
        <x:v>6782</x:v>
      </x:c>
      <x:c r="B5988" s="77" t="str">
        <x:v>視陽</x:v>
      </x:c>
      <x:c r="C5988" s="125" t="n">
        <x:v>45870</x:v>
      </x:c>
      <x:c r="D5988" s="120" t="n">
        <x:v>298520</x:v>
      </x:c>
      <x:c r="E5988" s="120" t="n">
        <x:v>433164.76615727635</x:v>
      </x:c>
      <x:c r="F5988" s="120" t="n">
        <x:v>448365.5433621448</x:v>
      </x:c>
      <x:c r="G5988" s="120" t="n">
        <x:v>431475.7909122909</x:v>
      </x:c>
      <x:c r="H5988" s="119" t="n">
        <x:v>0.4510410229039138</x:v>
      </x:c>
      <x:c r="I5988" s="119" t="n">
        <x:f>IFERROR(ABS(F5988-D5988)/ABS(D5988),"")</x:f>
        <x:v>0.5019614878806941</x:v>
      </x:c>
      <x:c r="J5988" s="119" t="n">
        <x:f>IFERROR(ABS(G5988-D5988)/ABS(D5988),"")</x:f>
        <x:v>0.4453831934620492</x:v>
      </x:c>
      <x:c r="K5988" s="120" t="n">
        <x:f>E5988-D5988</x:f>
        <x:v>134644.76615727635</x:v>
      </x:c>
      <x:c r="L5988" s="77" t="str">
        <x:v>weighted_hybrid</x:v>
      </x:c>
      <x:c r="M5988" s="77" t="str">
        <x:v>是</x:v>
      </x:c>
      <x:c r="N5988" s="77" t="str">
        <x:v>是</x:v>
      </x:c>
    </x:row>
    <x:row r="5989">
      <x:c r="A5989" s="77" t="str">
        <x:v>6782</x:v>
      </x:c>
      <x:c r="B5989" s="77" t="str">
        <x:v>視陽</x:v>
      </x:c>
      <x:c r="C5989" s="125" t="n">
        <x:v>45901</x:v>
      </x:c>
      <x:c r="D5989" s="120" t="n">
        <x:v>431075</x:v>
      </x:c>
      <x:c r="E5989" s="120" t="n">
        <x:v>292464.4308909077</x:v>
      </x:c>
      <x:c r="F5989" s="120" t="n">
        <x:v>332761.6635213814</x:v>
      </x:c>
      <x:c r="G5989" s="120" t="n">
        <x:v>287986.96059863287</x:v>
      </x:c>
      <x:c r="H5989" s="119" t="n">
        <x:v>0.3215462949813659</x:v>
      </x:c>
      <x:c r="I5989" s="119" t="n">
        <x:f>IFERROR(ABS(F5989-D5989)/ABS(D5989),"")</x:f>
        <x:v>0.2280655024731627</x:v>
      </x:c>
      <x:c r="J5989" s="119" t="n">
        <x:f>IFERROR(ABS(G5989-D5989)/ABS(D5989),"")</x:f>
        <x:v>0.33193304970449955</x:v>
      </x:c>
      <x:c r="K5989" s="120" t="n">
        <x:f>E5989-D5989</x:f>
        <x:v>-138610.5691090923</x:v>
      </x:c>
      <x:c r="L5989" s="77" t="str">
        <x:v>weighted_hybrid</x:v>
      </x:c>
      <x:c r="M5989" s="77" t="str">
        <x:v>是</x:v>
      </x:c>
      <x:c r="N5989" s="77" t="str">
        <x:v>是</x:v>
      </x:c>
    </x:row>
    <x:row r="5990">
      <x:c r="A5990" s="77" t="str">
        <x:v>6782</x:v>
      </x:c>
      <x:c r="B5990" s="77" t="str">
        <x:v>視陽</x:v>
      </x:c>
      <x:c r="C5990" s="125" t="n">
        <x:v>45931</x:v>
      </x:c>
      <x:c r="D5990" s="120" t="n">
        <x:v>329985</x:v>
      </x:c>
      <x:c r="E5990" s="120" t="n">
        <x:v>443932.13668943394</x:v>
      </x:c>
      <x:c r="F5990" s="120" t="n">
        <x:v>404881.5214117107</x:v>
      </x:c>
      <x:c r="G5990" s="120" t="n">
        <x:v>448271.0939425143</x:v>
      </x:c>
      <x:c r="H5990" s="119" t="n">
        <x:v>0.3453100495156869</x:v>
      </x:c>
      <x:c r="I5990" s="119" t="n">
        <x:f>IFERROR(ABS(F5990-D5990)/ABS(D5990),"")</x:f>
        <x:v>0.22696947258727126</x:v>
      </x:c>
      <x:c r="J5990" s="119" t="n">
        <x:f>IFERROR(ABS(G5990-D5990)/ABS(D5990),"")</x:f>
        <x:v>0.358459002507733</x:v>
      </x:c>
      <x:c r="K5990" s="120" t="n">
        <x:f>E5990-D5990</x:f>
        <x:v>113947.13668943394</x:v>
      </x:c>
      <x:c r="L5990" s="77" t="str">
        <x:v>weighted_hybrid</x:v>
      </x:c>
      <x:c r="M5990" s="77" t="str">
        <x:v>是</x:v>
      </x:c>
      <x:c r="N5990" s="77" t="str">
        <x:v>是</x:v>
      </x:c>
    </x:row>
    <x:row r="5991">
      <x:c r="A5991" s="77" t="str">
        <x:v>6782</x:v>
      </x:c>
      <x:c r="B5991" s="77" t="str">
        <x:v>視陽</x:v>
      </x:c>
      <x:c r="C5991" s="125" t="n">
        <x:v>45962</x:v>
      </x:c>
      <x:c r="D5991" s="120" t="n">
        <x:v>401381</x:v>
      </x:c>
      <x:c r="E5991" s="120" t="n">
        <x:v>281232.91814793856</x:v>
      </x:c>
      <x:c r="F5991" s="120" t="n">
        <x:v>318936.2674471422</x:v>
      </x:c>
      <x:c r="G5991" s="120" t="n">
        <x:v>277043.65711469366</x:v>
      </x:c>
      <x:c r="H5991" s="119" t="n">
        <x:v>0.2993367445196993</x:v>
      </x:c>
      <x:c r="I5991" s="119" t="n">
        <x:f>IFERROR(ABS(F5991-D5991)/ABS(D5991),"")</x:f>
        <x:v>0.20540267863416</x:v>
      </x:c>
      <x:c r="J5991" s="119" t="n">
        <x:f>IFERROR(ABS(G5991-D5991)/ABS(D5991),"")</x:f>
        <x:v>0.30977386295142606</x:v>
      </x:c>
      <x:c r="K5991" s="120" t="n">
        <x:f>E5991-D5991</x:f>
        <x:v>-120148.08185206144</x:v>
      </x:c>
      <x:c r="L5991" s="77" t="str">
        <x:v>weighted_hybrid</x:v>
      </x:c>
      <x:c r="M5991" s="77" t="str">
        <x:v>是</x:v>
      </x:c>
      <x:c r="N5991" s="77" t="str">
        <x:v>是</x:v>
      </x:c>
    </x:row>
    <x:row r="5992">
      <x:c r="A5992" s="77" t="str">
        <x:v>6782</x:v>
      </x:c>
      <x:c r="B5992" s="77" t="str">
        <x:v>視陽</x:v>
      </x:c>
      <x:c r="C5992" s="125" t="n">
        <x:v>45992</x:v>
      </x:c>
      <x:c r="D5992" s="120" t="n">
        <x:v>337029</x:v>
      </x:c>
      <x:c r="E5992" s="120" t="n">
        <x:v>370729.0256772615</x:v>
      </x:c>
      <x:c r="F5992" s="120" t="n">
        <x:v>372938.383588467</x:v>
      </x:c>
      <x:c r="G5992" s="120" t="n">
        <x:v>370483.5414649053</x:v>
      </x:c>
      <x:c r="H5992" s="119" t="n">
        <x:v>0.09999147158630718</x:v>
      </x:c>
      <x:c r="I5992" s="119" t="n">
        <x:f>IFERROR(ABS(F5992-D5992)/ABS(D5992),"")</x:f>
        <x:v>0.10654686566576474</x:v>
      </x:c>
      <x:c r="J5992" s="119" t="n">
        <x:f>IFERROR(ABS(G5992-D5992)/ABS(D5992),"")</x:f>
        <x:v>0.09926309446636733</x:v>
      </x:c>
      <x:c r="K5992" s="120" t="n">
        <x:f>E5992-D5992</x:f>
        <x:v>33700.025677261525</x:v>
      </x:c>
      <x:c r="L5992" s="77" t="str">
        <x:v>weighted_hybrid</x:v>
      </x:c>
      <x:c r="M5992" s="77" t="str">
        <x:v>是</x:v>
      </x:c>
      <x:c r="N5992" s="77" t="str">
        <x:v>是</x:v>
      </x:c>
    </x:row>
    <x:row r="5993">
      <x:c r="A5993" s="77" t="str">
        <x:v>6796</x:v>
      </x:c>
      <x:c r="B5993" s="77" t="str">
        <x:v>晉弘</x:v>
      </x:c>
      <x:c r="C5993" s="125" t="n">
        <x:v>45658</x:v>
      </x:c>
      <x:c r="D5993" s="120" t="n">
        <x:v>37011</x:v>
      </x:c>
      <x:c r="E5993" s="120" t="n">
        <x:v>64454.75998631169</x:v>
      </x:c>
      <x:c r="F5993" s="120" t="n">
        <x:v>38634.37449839128</x:v>
      </x:c>
      <x:c r="G5993" s="120" t="n">
        <x:v>67323.69170719174</x:v>
      </x:c>
      <x:c r="H5993" s="119" t="n">
        <x:v>0.7415027960960711</x:v>
      </x:c>
      <x:c r="I5993" s="119" t="n">
        <x:f>IFERROR(ABS(F5993-D5993)/ABS(D5993),"")</x:f>
        <x:v>0.0438619464048871</x:v>
      </x:c>
      <x:c r="J5993" s="119" t="n">
        <x:f>IFERROR(ABS(G5993-D5993)/ABS(D5993),"")</x:f>
        <x:v>0.8190184460617584</x:v>
      </x:c>
      <x:c r="K5993" s="120" t="n">
        <x:f>E5993-D5993</x:f>
        <x:v>27443.759986311692</x:v>
      </x:c>
      <x:c r="L5993" s="77" t="str">
        <x:v>weighted_hybrid</x:v>
      </x:c>
      <x:c r="M5993" s="77" t="str">
        <x:v>是</x:v>
      </x:c>
      <x:c r="N5993" s="77" t="str">
        <x:v>是</x:v>
      </x:c>
    </x:row>
    <x:row r="5994">
      <x:c r="A5994" s="77" t="str">
        <x:v>6796</x:v>
      </x:c>
      <x:c r="B5994" s="77" t="str">
        <x:v>晉弘</x:v>
      </x:c>
      <x:c r="C5994" s="125" t="n">
        <x:v>45689</x:v>
      </x:c>
      <x:c r="D5994" s="120" t="n">
        <x:v>41177</x:v>
      </x:c>
      <x:c r="E5994" s="120" t="n">
        <x:v>28278.344145383016</x:v>
      </x:c>
      <x:c r="F5994" s="120" t="n">
        <x:v>45756.14418816867</x:v>
      </x:c>
      <x:c r="G5994" s="120" t="n">
        <x:v>26336.366362851273</x:v>
      </x:c>
      <x:c r="H5994" s="119" t="n">
        <x:v>0.31324904326728475</x:v>
      </x:c>
      <x:c r="I5994" s="119" t="n">
        <x:f>IFERROR(ABS(F5994-D5994)/ABS(D5994),"")</x:f>
        <x:v>0.11120635763092672</x:v>
      </x:c>
      <x:c r="J5994" s="119" t="n">
        <x:f>IFERROR(ABS(G5994-D5994)/ABS(D5994),"")</x:f>
        <x:v>0.3604107544781972</x:v>
      </x:c>
      <x:c r="K5994" s="120" t="n">
        <x:f>E5994-D5994</x:f>
        <x:v>-12898.655854616984</x:v>
      </x:c>
      <x:c r="L5994" s="77" t="str">
        <x:v>weighted_hybrid</x:v>
      </x:c>
      <x:c r="M5994" s="77" t="str">
        <x:v>是</x:v>
      </x:c>
      <x:c r="N5994" s="77" t="str">
        <x:v>是</x:v>
      </x:c>
    </x:row>
    <x:row r="5995">
      <x:c r="A5995" s="77" t="str">
        <x:v>6796</x:v>
      </x:c>
      <x:c r="B5995" s="77" t="str">
        <x:v>晉弘</x:v>
      </x:c>
      <x:c r="C5995" s="125" t="n">
        <x:v>45717</x:v>
      </x:c>
      <x:c r="D5995" s="120" t="n">
        <x:v>55468</x:v>
      </x:c>
      <x:c r="E5995" s="120" t="n">
        <x:v>58037.319718193656</x:v>
      </x:c>
      <x:c r="F5995" s="120" t="n">
        <x:v>55305.39148585556</x:v>
      </x:c>
      <x:c r="G5995" s="120" t="n">
        <x:v>58340.867299564554</x:v>
      </x:c>
      <x:c r="H5995" s="119" t="n">
        <x:v>0.04632075643963467</x:v>
      </x:c>
      <x:c r="I5995" s="119" t="n">
        <x:f>IFERROR(ABS(F5995-D5995)/ABS(D5995),"")</x:f>
        <x:v>0.002931573414300892</x:v>
      </x:c>
      <x:c r="J5995" s="119" t="n">
        <x:f>IFERROR(ABS(G5995-D5995)/ABS(D5995),"")</x:f>
        <x:v>0.05179323753451637</x:v>
      </x:c>
      <x:c r="K5995" s="120" t="n">
        <x:f>E5995-D5995</x:f>
        <x:v>2569.3197181936557</x:v>
      </x:c>
      <x:c r="L5995" s="77" t="str">
        <x:v>weighted_hybrid</x:v>
      </x:c>
      <x:c r="M5995" s="77" t="str">
        <x:v>是</x:v>
      </x:c>
      <x:c r="N5995" s="77" t="str">
        <x:v>是</x:v>
      </x:c>
    </x:row>
    <x:row r="5996">
      <x:c r="A5996" s="77" t="str">
        <x:v>6796</x:v>
      </x:c>
      <x:c r="B5996" s="77" t="str">
        <x:v>晉弘</x:v>
      </x:c>
      <x:c r="C5996" s="125" t="n">
        <x:v>45748</x:v>
      </x:c>
      <x:c r="D5996" s="120" t="n">
        <x:v>43385</x:v>
      </x:c>
      <x:c r="E5996" s="120" t="n">
        <x:v>54277.98287609972</x:v>
      </x:c>
      <x:c r="F5996" s="120" t="n">
        <x:v>55258.17553171251</x:v>
      </x:c>
      <x:c r="G5996" s="120" t="n">
        <x:v>54169.07258103162</x:v>
      </x:c>
      <x:c r="H5996" s="119" t="n">
        <x:v>0.2510771666728067</x:v>
      </x:c>
      <x:c r="I5996" s="119" t="n">
        <x:f>IFERROR(ABS(F5996-D5996)/ABS(D5996),"")</x:f>
        <x:v>0.2736700595070304</x:v>
      </x:c>
      <x:c r="J5996" s="119" t="n">
        <x:f>IFERROR(ABS(G5996-D5996)/ABS(D5996),"")</x:f>
        <x:v>0.24856684524678163</x:v>
      </x:c>
      <x:c r="K5996" s="120" t="n">
        <x:f>E5996-D5996</x:f>
        <x:v>10892.982876099719</x:v>
      </x:c>
      <x:c r="L5996" s="77" t="str">
        <x:v>weighted_hybrid</x:v>
      </x:c>
      <x:c r="M5996" s="77" t="str">
        <x:v>是</x:v>
      </x:c>
      <x:c r="N5996" s="77" t="str">
        <x:v>是</x:v>
      </x:c>
    </x:row>
    <x:row r="5997">
      <x:c r="A5997" s="77" t="str">
        <x:v>6796</x:v>
      </x:c>
      <x:c r="B5997" s="77" t="str">
        <x:v>晉弘</x:v>
      </x:c>
      <x:c r="C5997" s="125" t="n">
        <x:v>45778</x:v>
      </x:c>
      <x:c r="D5997" s="120" t="n">
        <x:v>56925</x:v>
      </x:c>
      <x:c r="E5997" s="120" t="n">
        <x:v>42300.82744315578</x:v>
      </x:c>
      <x:c r="F5997" s="120" t="n">
        <x:v>43662.880394784</x:v>
      </x:c>
      <x:c r="G5997" s="120" t="n">
        <x:v>42149.488226308196</x:v>
      </x:c>
      <x:c r="H5997" s="119" t="n">
        <x:v>0.25690246037495335</x:v>
      </x:c>
      <x:c r="I5997" s="119" t="n">
        <x:f>IFERROR(ABS(F5997-D5997)/ABS(D5997),"")</x:f>
        <x:v>0.2329753114662451</x:v>
      </x:c>
      <x:c r="J5997" s="119" t="n">
        <x:f>IFERROR(ABS(G5997-D5997)/ABS(D5997),"")</x:f>
        <x:v>0.259561032475921</x:v>
      </x:c>
      <x:c r="K5997" s="120" t="n">
        <x:f>E5997-D5997</x:f>
        <x:v>-14624.17255684422</x:v>
      </x:c>
      <x:c r="L5997" s="77" t="str">
        <x:v>weighted_hybrid</x:v>
      </x:c>
      <x:c r="M5997" s="77" t="str">
        <x:v>是</x:v>
      </x:c>
      <x:c r="N5997" s="77" t="str">
        <x:v>是</x:v>
      </x:c>
    </x:row>
    <x:row r="5998">
      <x:c r="A5998" s="77" t="str">
        <x:v>6796</x:v>
      </x:c>
      <x:c r="B5998" s="77" t="str">
        <x:v>晉弘</x:v>
      </x:c>
      <x:c r="C5998" s="125" t="n">
        <x:v>45809</x:v>
      </x:c>
      <x:c r="D5998" s="120" t="n">
        <x:v>54040</x:v>
      </x:c>
      <x:c r="E5998" s="120" t="n">
        <x:v>63033.11025691145</x:v>
      </x:c>
      <x:c r="F5998" s="120" t="n">
        <x:v>59771.3947899257</x:v>
      </x:c>
      <x:c r="G5998" s="120" t="n">
        <x:v>63395.52308657653</x:v>
      </x:c>
      <x:c r="H5998" s="119" t="n">
        <x:v>0.16641580786290622</x:v>
      </x:c>
      <x:c r="I5998" s="119" t="n">
        <x:f>IFERROR(ABS(F5998-D5998)/ABS(D5998),"")</x:f>
        <x:v>0.10605837879211133</x:v>
      </x:c>
      <x:c r="J5998" s="119" t="n">
        <x:f>IFERROR(ABS(G5998-D5998)/ABS(D5998),"")</x:f>
        <x:v>0.17312218887077227</x:v>
      </x:c>
      <x:c r="K5998" s="120" t="n">
        <x:f>E5998-D5998</x:f>
        <x:v>8993.110256911452</x:v>
      </x:c>
      <x:c r="L5998" s="77" t="str">
        <x:v>weighted_hybrid</x:v>
      </x:c>
      <x:c r="M5998" s="77" t="str">
        <x:v>是</x:v>
      </x:c>
      <x:c r="N5998" s="77" t="str">
        <x:v>是</x:v>
      </x:c>
    </x:row>
    <x:row r="5999">
      <x:c r="A5999" s="77" t="str">
        <x:v>6796</x:v>
      </x:c>
      <x:c r="B5999" s="77" t="str">
        <x:v>晉弘</x:v>
      </x:c>
      <x:c r="C5999" s="125" t="n">
        <x:v>45839</x:v>
      </x:c>
      <x:c r="D5999" s="120" t="n">
        <x:v>48293</x:v>
      </x:c>
      <x:c r="E5999" s="120" t="n">
        <x:v>46876.30569142125</x:v>
      </x:c>
      <x:c r="F5999" s="120" t="n">
        <x:v>42351.465617606</x:v>
      </x:c>
      <x:c r="G5999" s="120" t="n">
        <x:v>47379.065699622945</x:v>
      </x:c>
      <x:c r="H5999" s="119" t="n">
        <x:v>0.029335396611905446</x:v>
      </x:c>
      <x:c r="I5999" s="119" t="n">
        <x:f>IFERROR(ABS(F5999-D5999)/ABS(D5999),"")</x:f>
        <x:v>0.12303096478566249</x:v>
      </x:c>
      <x:c r="J5999" s="119" t="n">
        <x:f>IFERROR(ABS(G5999-D5999)/ABS(D5999),"")</x:f>
        <x:v>0.018924777925932442</x:v>
      </x:c>
      <x:c r="K5999" s="120" t="n">
        <x:f>E5999-D5999</x:f>
        <x:v>-1416.6943085787498</x:v>
      </x:c>
      <x:c r="L5999" s="77" t="str">
        <x:v>weighted_hybrid</x:v>
      </x:c>
      <x:c r="M5999" s="77" t="str">
        <x:v>是</x:v>
      </x:c>
      <x:c r="N5999" s="77" t="str">
        <x:v>是</x:v>
      </x:c>
    </x:row>
    <x:row r="6000">
      <x:c r="A6000" s="77" t="str">
        <x:v>6796</x:v>
      </x:c>
      <x:c r="B6000" s="77" t="str">
        <x:v>晉弘</x:v>
      </x:c>
      <x:c r="C6000" s="125" t="n">
        <x:v>45870</x:v>
      </x:c>
      <x:c r="D6000" s="120" t="n">
        <x:v>49023</x:v>
      </x:c>
      <x:c r="E6000" s="120" t="n">
        <x:v>44993.39456058672</x:v>
      </x:c>
      <x:c r="F6000" s="120" t="n">
        <x:v>47617.14202857102</x:v>
      </x:c>
      <x:c r="G6000" s="120" t="n">
        <x:v>44701.86706414402</x:v>
      </x:c>
      <x:c r="H6000" s="119" t="n">
        <x:v>0.0821982628442421</x:v>
      </x:c>
      <x:c r="I6000" s="119" t="n">
        <x:f>IFERROR(ABS(F6000-D6000)/ABS(D6000),"")</x:f>
        <x:v>0.02867751813289641</x:v>
      </x:c>
      <x:c r="J6000" s="119" t="n">
        <x:f>IFERROR(ABS(G6000-D6000)/ABS(D6000),"")</x:f>
        <x:v>0.08814501225661386</x:v>
      </x:c>
      <x:c r="K6000" s="120" t="n">
        <x:f>E6000-D6000</x:f>
        <x:v>-4029.6054394132807</x:v>
      </x:c>
      <x:c r="L6000" s="77" t="str">
        <x:v>weighted_hybrid</x:v>
      </x:c>
      <x:c r="M6000" s="77" t="str">
        <x:v>是</x:v>
      </x:c>
      <x:c r="N6000" s="77" t="str">
        <x:v>是</x:v>
      </x:c>
    </x:row>
    <x:row r="6001">
      <x:c r="A6001" s="77" t="str">
        <x:v>6796</x:v>
      </x:c>
      <x:c r="B6001" s="77" t="str">
        <x:v>晉弘</x:v>
      </x:c>
      <x:c r="C6001" s="125" t="n">
        <x:v>45901</x:v>
      </x:c>
      <x:c r="D6001" s="120" t="n">
        <x:v>55735</x:v>
      </x:c>
      <x:c r="E6001" s="120" t="n">
        <x:v>46492.73783844697</x:v>
      </x:c>
      <x:c r="F6001" s="120" t="n">
        <x:v>48909.66358255458</x:v>
      </x:c>
      <x:c r="G6001" s="120" t="n">
        <x:v>46224.19053354613</x:v>
      </x:c>
      <x:c r="H6001" s="119" t="n">
        <x:v>0.1658251038226075</x:v>
      </x:c>
      <x:c r="I6001" s="119" t="n">
        <x:f>IFERROR(ABS(F6001-D6001)/ABS(D6001),"")</x:f>
        <x:v>0.12246050807294193</x:v>
      </x:c>
      <x:c r="J6001" s="119" t="n">
        <x:f>IFERROR(ABS(G6001-D6001)/ABS(D6001),"")</x:f>
        <x:v>0.17064339223923697</x:v>
      </x:c>
      <x:c r="K6001" s="120" t="n">
        <x:f>E6001-D6001</x:f>
        <x:v>-9242.26216155303</x:v>
      </x:c>
      <x:c r="L6001" s="77" t="str">
        <x:v>weighted_hybrid</x:v>
      </x:c>
      <x:c r="M6001" s="77" t="str">
        <x:v>是</x:v>
      </x:c>
      <x:c r="N6001" s="77" t="str">
        <x:v>是</x:v>
      </x:c>
    </x:row>
    <x:row r="6002">
      <x:c r="A6002" s="77" t="str">
        <x:v>6796</x:v>
      </x:c>
      <x:c r="B6002" s="77" t="str">
        <x:v>晉弘</x:v>
      </x:c>
      <x:c r="C6002" s="125" t="n">
        <x:v>45931</x:v>
      </x:c>
      <x:c r="D6002" s="120" t="n">
        <x:v>68073</x:v>
      </x:c>
      <x:c r="E6002" s="120" t="n">
        <x:v>63425.665519152855</x:v>
      </x:c>
      <x:c r="F6002" s="120" t="n">
        <x:v>57904.53757321335</x:v>
      </x:c>
      <x:c r="G6002" s="120" t="n">
        <x:v>64039.124179812796</x:v>
      </x:c>
      <x:c r="H6002" s="119" t="n">
        <x:v>0.0682698644227101</x:v>
      </x:c>
      <x:c r="I6002" s="119" t="n">
        <x:f>IFERROR(ABS(F6002-D6002)/ABS(D6002),"")</x:f>
        <x:v>0.1493758527872527</x:v>
      </x:c>
      <x:c r="J6002" s="119" t="n">
        <x:f>IFERROR(ABS(G6002-D6002)/ABS(D6002),"")</x:f>
        <x:v>0.059258087937760995</x:v>
      </x:c>
      <x:c r="K6002" s="120" t="n">
        <x:f>E6002-D6002</x:f>
        <x:v>-4647.334480847145</x:v>
      </x:c>
      <x:c r="L6002" s="77" t="str">
        <x:v>weighted_hybrid</x:v>
      </x:c>
      <x:c r="M6002" s="77" t="str">
        <x:v>是</x:v>
      </x:c>
      <x:c r="N6002" s="77" t="str">
        <x:v>是</x:v>
      </x:c>
    </x:row>
    <x:row r="6003">
      <x:c r="A6003" s="77" t="str">
        <x:v>6796</x:v>
      </x:c>
      <x:c r="B6003" s="77" t="str">
        <x:v>晉弘</x:v>
      </x:c>
      <x:c r="C6003" s="125" t="n">
        <x:v>45962</x:v>
      </x:c>
      <x:c r="D6003" s="120" t="n">
        <x:v>73066</x:v>
      </x:c>
      <x:c r="E6003" s="120" t="n">
        <x:v>71339.44193255993</x:v>
      </x:c>
      <x:c r="F6003" s="120" t="n">
        <x:v>66008.61571302108</x:v>
      </x:c>
      <x:c r="G6003" s="120" t="n">
        <x:v>71931.75595695313</x:v>
      </x:c>
      <x:c r="H6003" s="119" t="n">
        <x:v>0.023630116161279798</x:v>
      </x:c>
      <x:c r="I6003" s="119" t="n">
        <x:f>IFERROR(ABS(F6003-D6003)/ABS(D6003),"")</x:f>
        <x:v>0.0965891698872105</x:v>
      </x:c>
      <x:c r="J6003" s="119" t="n">
        <x:f>IFERROR(ABS(G6003-D6003)/ABS(D6003),"")</x:f>
        <x:v>0.015523554636176478</x:v>
      </x:c>
      <x:c r="K6003" s="120" t="n">
        <x:f>E6003-D6003</x:f>
        <x:v>-1726.5580674400699</x:v>
      </x:c>
      <x:c r="L6003" s="77" t="str">
        <x:v>weighted_hybrid</x:v>
      </x:c>
      <x:c r="M6003" s="77" t="str">
        <x:v>是</x:v>
      </x:c>
      <x:c r="N6003" s="77" t="str">
        <x:v>是</x:v>
      </x:c>
    </x:row>
    <x:row r="6004">
      <x:c r="A6004" s="77" t="str">
        <x:v>6796</x:v>
      </x:c>
      <x:c r="B6004" s="77" t="str">
        <x:v>晉弘</x:v>
      </x:c>
      <x:c r="C6004" s="125" t="n">
        <x:v>45992</x:v>
      </x:c>
      <x:c r="D6004" s="120" t="n">
        <x:v>79193</x:v>
      </x:c>
      <x:c r="E6004" s="120" t="n">
        <x:v>108894.4431613677</x:v>
      </x:c>
      <x:c r="F6004" s="120" t="n">
        <x:v>86597.22752636709</x:v>
      </x:c>
      <x:c r="G6004" s="120" t="n">
        <x:v>111371.91156525665</x:v>
      </x:c>
      <x:c r="H6004" s="119" t="n">
        <x:v>0.3750513702141313</x:v>
      </x:c>
      <x:c r="I6004" s="119" t="n">
        <x:f>IFERROR(ABS(F6004-D6004)/ABS(D6004),"")</x:f>
        <x:v>0.0934959848265262</x:v>
      </x:c>
      <x:c r="J6004" s="119" t="n">
        <x:f>IFERROR(ABS(G6004-D6004)/ABS(D6004),"")</x:f>
        <x:v>0.4063353019238652</x:v>
      </x:c>
      <x:c r="K6004" s="120" t="n">
        <x:f>E6004-D6004</x:f>
        <x:v>29701.4431613677</x:v>
      </x:c>
      <x:c r="L6004" s="77" t="str">
        <x:v>weighted_hybrid</x:v>
      </x:c>
      <x:c r="M6004" s="77" t="str">
        <x:v>是</x:v>
      </x:c>
      <x:c r="N6004" s="77" t="str">
        <x:v>是</x:v>
      </x:c>
    </x:row>
    <x:row r="6005">
      <x:c r="A6005" s="77" t="str">
        <x:v>6804</x:v>
      </x:c>
      <x:c r="B6005" s="77" t="str">
        <x:v>明係</x:v>
      </x:c>
      <x:c r="C6005" s="125" t="n">
        <x:v>45658</x:v>
      </x:c>
      <x:c r="D6005" s="120" t="n">
        <x:v>67840</x:v>
      </x:c>
      <x:c r="E6005" s="120" t="n">
        <x:v>82130.76924080531</x:v>
      </x:c>
      <x:c r="F6005" s="120" t="n">
        <x:v>67260.21611201331</x:v>
      </x:c>
      <x:c r="G6005" s="120" t="n">
        <x:v>83783.0529217822</x:v>
      </x:c>
      <x:c r="H6005" s="119" t="n">
        <x:v>0.2106540277241349</x:v>
      </x:c>
      <x:c r="I6005" s="119" t="n">
        <x:f>IFERROR(ABS(F6005-D6005)/ABS(D6005),"")</x:f>
        <x:v>0.008546342688483054</x:v>
      </x:c>
      <x:c r="J6005" s="119" t="n">
        <x:f>IFERROR(ABS(G6005-D6005)/ABS(D6005),"")</x:f>
        <x:v>0.23500962443664805</x:v>
      </x:c>
      <x:c r="K6005" s="120" t="n">
        <x:f>E6005-D6005</x:f>
        <x:v>14290.769240805312</x:v>
      </x:c>
      <x:c r="L6005" s="77" t="str">
        <x:v>weighted_hybrid</x:v>
      </x:c>
      <x:c r="M6005" s="77" t="str">
        <x:v>是</x:v>
      </x:c>
      <x:c r="N6005" s="77" t="str">
        <x:v>是</x:v>
      </x:c>
    </x:row>
    <x:row r="6006">
      <x:c r="A6006" s="77" t="str">
        <x:v>6804</x:v>
      </x:c>
      <x:c r="B6006" s="77" t="str">
        <x:v>明係</x:v>
      </x:c>
      <x:c r="C6006" s="125" t="n">
        <x:v>45689</x:v>
      </x:c>
      <x:c r="D6006" s="120" t="n">
        <x:v>85776</x:v>
      </x:c>
      <x:c r="E6006" s="120" t="n">
        <x:v>80523.04603056578</x:v>
      </x:c>
      <x:c r="F6006" s="120" t="n">
        <x:v>86673.40652682276</x:v>
      </x:c>
      <x:c r="G6006" s="120" t="n">
        <x:v>79839.67264209277</x:v>
      </x:c>
      <x:c r="H6006" s="119" t="n">
        <x:v>0.06124036991039713</x:v>
      </x:c>
      <x:c r="I6006" s="119" t="n">
        <x:f>IFERROR(ABS(F6006-D6006)/ABS(D6006),"")</x:f>
        <x:v>0.010462210021716527</x:v>
      </x:c>
      <x:c r="J6006" s="119" t="n">
        <x:f>IFERROR(ABS(G6006-D6006)/ABS(D6006),"")</x:f>
        <x:v>0.06920732323618758</x:v>
      </x:c>
      <x:c r="K6006" s="120" t="n">
        <x:f>E6006-D6006</x:f>
        <x:v>-5252.953969434224</x:v>
      </x:c>
      <x:c r="L6006" s="77" t="str">
        <x:v>weighted_hybrid</x:v>
      </x:c>
      <x:c r="M6006" s="77" t="str">
        <x:v>是</x:v>
      </x:c>
      <x:c r="N6006" s="77" t="str">
        <x:v>是</x:v>
      </x:c>
    </x:row>
    <x:row r="6007">
      <x:c r="A6007" s="77" t="str">
        <x:v>6804</x:v>
      </x:c>
      <x:c r="B6007" s="77" t="str">
        <x:v>明係</x:v>
      </x:c>
      <x:c r="C6007" s="125" t="n">
        <x:v>45717</x:v>
      </x:c>
      <x:c r="D6007" s="120" t="n">
        <x:v>187753</x:v>
      </x:c>
      <x:c r="E6007" s="120" t="n">
        <x:v>81592.44007071265</x:v>
      </x:c>
      <x:c r="F6007" s="120" t="n">
        <x:v>81830.33499457964</x:v>
      </x:c>
      <x:c r="G6007" s="120" t="n">
        <x:v>81566.0073013941</x:v>
      </x:c>
      <x:c r="H6007" s="119" t="n">
        <x:v>0.565426703857128</x:v>
      </x:c>
      <x:c r="I6007" s="119" t="n">
        <x:f>IFERROR(ABS(F6007-D6007)/ABS(D6007),"")</x:f>
        <x:v>0.5641596406204981</x:v>
      </x:c>
      <x:c r="J6007" s="119" t="n">
        <x:f>IFERROR(ABS(G6007-D6007)/ABS(D6007),"")</x:f>
        <x:v>0.565567488661198</x:v>
      </x:c>
      <x:c r="K6007" s="120" t="n">
        <x:f>E6007-D6007</x:f>
        <x:v>-106160.55992928735</x:v>
      </x:c>
      <x:c r="L6007" s="77" t="str">
        <x:v>weighted_hybrid</x:v>
      </x:c>
      <x:c r="M6007" s="77" t="str">
        <x:v>是</x:v>
      </x:c>
      <x:c r="N6007" s="77" t="str">
        <x:v>是</x:v>
      </x:c>
    </x:row>
    <x:row r="6008">
      <x:c r="A6008" s="77" t="str">
        <x:v>6804</x:v>
      </x:c>
      <x:c r="B6008" s="77" t="str">
        <x:v>明係</x:v>
      </x:c>
      <x:c r="C6008" s="125" t="n">
        <x:v>45748</x:v>
      </x:c>
      <x:c r="D6008" s="120" t="n">
        <x:v>88266</x:v>
      </x:c>
      <x:c r="E6008" s="120" t="n">
        <x:v>138728.008613148</x:v>
      </x:c>
      <x:c r="F6008" s="120" t="n">
        <x:v>161843.9573803373</x:v>
      </x:c>
      <x:c r="G6008" s="120" t="n">
        <x:v>136159.56986123807</x:v>
      </x:c>
      <x:c r="H6008" s="119" t="n">
        <x:v>0.5717038113559921</x:v>
      </x:c>
      <x:c r="I6008" s="119" t="n">
        <x:f>IFERROR(ABS(F6008-D6008)/ABS(D6008),"")</x:f>
        <x:v>0.8335934264647462</x:v>
      </x:c>
      <x:c r="J6008" s="119" t="n">
        <x:f>IFERROR(ABS(G6008-D6008)/ABS(D6008),"")</x:f>
        <x:v>0.5426049652327971</x:v>
      </x:c>
      <x:c r="K6008" s="120" t="n">
        <x:f>E6008-D6008</x:f>
        <x:v>50462.008613148006</x:v>
      </x:c>
      <x:c r="L6008" s="77" t="str">
        <x:v>weighted_hybrid</x:v>
      </x:c>
      <x:c r="M6008" s="77" t="str">
        <x:v>是</x:v>
      </x:c>
      <x:c r="N6008" s="77" t="str">
        <x:v>是</x:v>
      </x:c>
    </x:row>
    <x:row r="6009">
      <x:c r="A6009" s="77" t="str">
        <x:v>6804</x:v>
      </x:c>
      <x:c r="B6009" s="77" t="str">
        <x:v>明係</x:v>
      </x:c>
      <x:c r="C6009" s="125" t="n">
        <x:v>45778</x:v>
      </x:c>
      <x:c r="D6009" s="120" t="n">
        <x:v>141274</x:v>
      </x:c>
      <x:c r="E6009" s="120" t="n">
        <x:v>98334.90642347121</x:v>
      </x:c>
      <x:c r="F6009" s="120" t="n">
        <x:v>117660.72471435496</x:v>
      </x:c>
      <x:c r="G6009" s="120" t="n">
        <x:v>96187.59328003968</x:v>
      </x:c>
      <x:c r="H6009" s="119" t="n">
        <x:v>0.3039419396104647</x:v>
      </x:c>
      <x:c r="I6009" s="119" t="n">
        <x:f>IFERROR(ABS(F6009-D6009)/ABS(D6009),"")</x:f>
        <x:v>0.16714523044328777</x:v>
      </x:c>
      <x:c r="J6009" s="119" t="n">
        <x:f>IFERROR(ABS(G6009-D6009)/ABS(D6009),"")</x:f>
        <x:v>0.31914157396237325</x:v>
      </x:c>
      <x:c r="K6009" s="120" t="n">
        <x:f>E6009-D6009</x:f>
        <x:v>-42939.09357652879</x:v>
      </x:c>
      <x:c r="L6009" s="77" t="str">
        <x:v>weighted_hybrid</x:v>
      </x:c>
      <x:c r="M6009" s="77" t="str">
        <x:v>是</x:v>
      </x:c>
      <x:c r="N6009" s="77" t="str">
        <x:v>是</x:v>
      </x:c>
    </x:row>
    <x:row r="6010">
      <x:c r="A6010" s="77" t="str">
        <x:v>6804</x:v>
      </x:c>
      <x:c r="B6010" s="77" t="str">
        <x:v>明係</x:v>
      </x:c>
      <x:c r="C6010" s="125" t="n">
        <x:v>45809</x:v>
      </x:c>
      <x:c r="D6010" s="120" t="n">
        <x:v>167748</x:v>
      </x:c>
      <x:c r="E6010" s="120" t="n">
        <x:v>139841.04998035484</x:v>
      </x:c>
      <x:c r="F6010" s="120" t="n">
        <x:v>138978.94589866203</x:v>
      </x:c>
      <x:c r="G6010" s="120" t="n">
        <x:v>139936.83932276515</x:v>
      </x:c>
      <x:c r="H6010" s="119" t="n">
        <x:v>0.16636234124785484</x:v>
      </x:c>
      <x:c r="I6010" s="119" t="n">
        <x:f>IFERROR(ABS(F6010-D6010)/ABS(D6010),"")</x:f>
        <x:v>0.17150162208394718</x:v>
      </x:c>
      <x:c r="J6010" s="119" t="n">
        <x:f>IFERROR(ABS(G6010-D6010)/ABS(D6010),"")</x:f>
        <x:v>0.16579131004384462</x:v>
      </x:c>
      <x:c r="K6010" s="120" t="n">
        <x:f>E6010-D6010</x:f>
        <x:v>-27906.950019645155</x:v>
      </x:c>
      <x:c r="L6010" s="77" t="str">
        <x:v>weighted_hybrid</x:v>
      </x:c>
      <x:c r="M6010" s="77" t="str">
        <x:v>是</x:v>
      </x:c>
      <x:c r="N6010" s="77" t="str">
        <x:v>是</x:v>
      </x:c>
    </x:row>
    <x:row r="6011">
      <x:c r="A6011" s="77" t="str">
        <x:v>6804</x:v>
      </x:c>
      <x:c r="B6011" s="77" t="str">
        <x:v>明係</x:v>
      </x:c>
      <x:c r="C6011" s="125" t="n">
        <x:v>45839</x:v>
      </x:c>
      <x:c r="D6011" s="120" t="n">
        <x:v>121433</x:v>
      </x:c>
      <x:c r="E6011" s="120" t="n">
        <x:v>158161.37228820147</x:v>
      </x:c>
      <x:c r="F6011" s="120" t="n">
        <x:v>150564.69228876592</x:v>
      </x:c>
      <x:c r="G6011" s="120" t="n">
        <x:v>159005.44784369433</x:v>
      </x:c>
      <x:c r="H6011" s="119" t="n">
        <x:v>0.3024579174376114</x:v>
      </x:c>
      <x:c r="I6011" s="119" t="n">
        <x:f>IFERROR(ABS(F6011-D6011)/ABS(D6011),"")</x:f>
        <x:v>0.23989930487401215</x:v>
      </x:c>
      <x:c r="J6011" s="119" t="n">
        <x:f>IFERROR(ABS(G6011-D6011)/ABS(D6011),"")</x:f>
        <x:v>0.3094088743891227</x:v>
      </x:c>
      <x:c r="K6011" s="120" t="n">
        <x:f>E6011-D6011</x:f>
        <x:v>36728.37228820147</x:v>
      </x:c>
      <x:c r="L6011" s="77" t="str">
        <x:v>weighted_hybrid</x:v>
      </x:c>
      <x:c r="M6011" s="77" t="str">
        <x:v>是</x:v>
      </x:c>
      <x:c r="N6011" s="77" t="str">
        <x:v>是</x:v>
      </x:c>
    </x:row>
    <x:row r="6012">
      <x:c r="A6012" s="77" t="str">
        <x:v>6804</x:v>
      </x:c>
      <x:c r="B6012" s="77" t="str">
        <x:v>明係</x:v>
      </x:c>
      <x:c r="C6012" s="125" t="n">
        <x:v>45870</x:v>
      </x:c>
      <x:c r="D6012" s="120" t="n">
        <x:v>123810</x:v>
      </x:c>
      <x:c r="E6012" s="120" t="n">
        <x:v>120479.53450775314</x:v>
      </x:c>
      <x:c r="F6012" s="120" t="n">
        <x:v>116685.23505756645</x:v>
      </x:c>
      <x:c r="G6012" s="120" t="n">
        <x:v>120901.12333555166</x:v>
      </x:c>
      <x:c r="H6012" s="119" t="n">
        <x:v>0.02689981013041646</x:v>
      </x:c>
      <x:c r="I6012" s="119" t="n">
        <x:f>IFERROR(ABS(F6012-D6012)/ABS(D6012),"")</x:f>
        <x:v>0.05754595705059005</x:v>
      </x:c>
      <x:c r="J6012" s="119" t="n">
        <x:f>IFERROR(ABS(G6012-D6012)/ABS(D6012),"")</x:f>
        <x:v>0.023494682694841614</x:v>
      </x:c>
      <x:c r="K6012" s="120" t="n">
        <x:f>E6012-D6012</x:f>
        <x:v>-3330.4654922468617</x:v>
      </x:c>
      <x:c r="L6012" s="77" t="str">
        <x:v>weighted_hybrid</x:v>
      </x:c>
      <x:c r="M6012" s="77" t="str">
        <x:v>是</x:v>
      </x:c>
      <x:c r="N6012" s="77" t="str">
        <x:v>是</x:v>
      </x:c>
    </x:row>
    <x:row r="6013">
      <x:c r="A6013" s="77" t="str">
        <x:v>6804</x:v>
      </x:c>
      <x:c r="B6013" s="77" t="str">
        <x:v>明係</x:v>
      </x:c>
      <x:c r="C6013" s="125" t="n">
        <x:v>45901</x:v>
      </x:c>
      <x:c r="D6013" s="120" t="n">
        <x:v>84199</x:v>
      </x:c>
      <x:c r="E6013" s="120" t="n">
        <x:v>120773.86873111274</x:v>
      </x:c>
      <x:c r="F6013" s="120" t="n">
        <x:v>109862.66796525146</x:v>
      </x:c>
      <x:c r="G6013" s="120" t="n">
        <x:v>121986.224371764</x:v>
      </x:c>
      <x:c r="H6013" s="119" t="n">
        <x:v>0.4343860227688303</x:v>
      </x:c>
      <x:c r="I6013" s="119" t="n">
        <x:f>IFERROR(ABS(F6013-D6013)/ABS(D6013),"")</x:f>
        <x:v>0.3047977762829898</x:v>
      </x:c>
      <x:c r="J6013" s="119" t="n">
        <x:f>IFERROR(ABS(G6013-D6013)/ABS(D6013),"")</x:f>
        <x:v>0.44878471682281257</x:v>
      </x:c>
      <x:c r="K6013" s="120" t="n">
        <x:f>E6013-D6013</x:f>
        <x:v>36574.86873111274</x:v>
      </x:c>
      <x:c r="L6013" s="77" t="str">
        <x:v>weighted_hybrid</x:v>
      </x:c>
      <x:c r="M6013" s="77" t="str">
        <x:v>是</x:v>
      </x:c>
      <x:c r="N6013" s="77" t="str">
        <x:v>是</x:v>
      </x:c>
    </x:row>
    <x:row r="6014">
      <x:c r="A6014" s="77" t="str">
        <x:v>6804</x:v>
      </x:c>
      <x:c r="B6014" s="77" t="str">
        <x:v>明係</x:v>
      </x:c>
      <x:c r="C6014" s="125" t="n">
        <x:v>45931</x:v>
      </x:c>
      <x:c r="D6014" s="120" t="n">
        <x:v>116667</x:v>
      </x:c>
      <x:c r="E6014" s="120" t="n">
        <x:v>63350.26937155712</x:v>
      </x:c>
      <x:c r="F6014" s="120" t="n">
        <x:v>57528.70337083699</x:v>
      </x:c>
      <x:c r="G6014" s="120" t="n">
        <x:v>63997.11003830381</x:v>
      </x:c>
      <x:c r="H6014" s="119" t="n">
        <x:v>0.4569992425316746</x:v>
      </x:c>
      <x:c r="I6014" s="119" t="n">
        <x:f>IFERROR(ABS(F6014-D6014)/ABS(D6014),"")</x:f>
        <x:v>0.5068982371121483</x:v>
      </x:c>
      <x:c r="J6014" s="119" t="n">
        <x:f>IFERROR(ABS(G6014-D6014)/ABS(D6014),"")</x:f>
        <x:v>0.4514549098005108</x:v>
      </x:c>
      <x:c r="K6014" s="120" t="n">
        <x:f>E6014-D6014</x:f>
        <x:v>-53316.73062844288</x:v>
      </x:c>
      <x:c r="L6014" s="77" t="str">
        <x:v>weighted_hybrid</x:v>
      </x:c>
      <x:c r="M6014" s="77" t="str">
        <x:v>是</x:v>
      </x:c>
      <x:c r="N6014" s="77" t="str">
        <x:v>是</x:v>
      </x:c>
    </x:row>
    <x:row r="6015">
      <x:c r="A6015" s="77" t="str">
        <x:v>6804</x:v>
      </x:c>
      <x:c r="B6015" s="77" t="str">
        <x:v>明係</x:v>
      </x:c>
      <x:c r="C6015" s="125" t="n">
        <x:v>45962</x:v>
      </x:c>
      <x:c r="D6015" s="120" t="n">
        <x:v>56881</x:v>
      </x:c>
      <x:c r="E6015" s="120" t="n">
        <x:v>113405.27980584878</x:v>
      </x:c>
      <x:c r="F6015" s="120" t="n">
        <x:v>128491.4672919292</x:v>
      </x:c>
      <x:c r="G6015" s="120" t="n">
        <x:v>111729.03675183984</x:v>
      </x:c>
      <x:c r="H6015" s="119" t="n">
        <x:v>0.9937286581784565</x:v>
      </x:c>
      <x:c r="I6015" s="119" t="n">
        <x:f>IFERROR(ABS(F6015-D6015)/ABS(D6015),"")</x:f>
        <x:v>1.2589523266456146</x:v>
      </x:c>
      <x:c r="J6015" s="119" t="n">
        <x:f>IFERROR(ABS(G6015-D6015)/ABS(D6015),"")</x:f>
        <x:v>0.9642593616821055</x:v>
      </x:c>
      <x:c r="K6015" s="120" t="n">
        <x:f>E6015-D6015</x:f>
        <x:v>56524.27980584878</x:v>
      </x:c>
      <x:c r="L6015" s="77" t="str">
        <x:v>weighted_hybrid</x:v>
      </x:c>
      <x:c r="M6015" s="77" t="str">
        <x:v>是</x:v>
      </x:c>
      <x:c r="N6015" s="77" t="str">
        <x:v>是</x:v>
      </x:c>
    </x:row>
    <x:row r="6016">
      <x:c r="A6016" s="77" t="str">
        <x:v>6804</x:v>
      </x:c>
      <x:c r="B6016" s="77" t="str">
        <x:v>明係</x:v>
      </x:c>
      <x:c r="C6016" s="125" t="n">
        <x:v>45992</x:v>
      </x:c>
      <x:c r="D6016" s="120" t="n">
        <x:v>98000</x:v>
      </x:c>
      <x:c r="E6016" s="120" t="n">
        <x:v>59161.76014908464</x:v>
      </x:c>
      <x:c r="F6016" s="120" t="n">
        <x:v>76584.01518559708</x:v>
      </x:c>
      <x:c r="G6016" s="120" t="n">
        <x:v>57225.95403391659</x:v>
      </x:c>
      <x:c r="H6016" s="119" t="n">
        <x:v>0.3963085699072996</x:v>
      </x:c>
      <x:c r="I6016" s="119" t="n">
        <x:f>IFERROR(ABS(F6016-D6016)/ABS(D6016),"")</x:f>
        <x:v>0.21853045728982576</x:v>
      </x:c>
      <x:c r="J6016" s="119" t="n">
        <x:f>IFERROR(ABS(G6016-D6016)/ABS(D6016),"")</x:f>
        <x:v>0.4160616935314634</x:v>
      </x:c>
      <x:c r="K6016" s="120" t="n">
        <x:f>E6016-D6016</x:f>
        <x:v>-38838.23985091536</x:v>
      </x:c>
      <x:c r="L6016" s="77" t="str">
        <x:v>weighted_hybrid</x:v>
      </x:c>
      <x:c r="M6016" s="77" t="str">
        <x:v>是</x:v>
      </x:c>
      <x:c r="N6016" s="77" t="str">
        <x:v>是</x:v>
      </x:c>
    </x:row>
    <x:row r="6017">
      <x:c r="A6017" s="77" t="str">
        <x:v>6807</x:v>
      </x:c>
      <x:c r="B6017" s="77" t="str">
        <x:v>峰源-KY</x:v>
      </x:c>
      <x:c r="C6017" s="125" t="n">
        <x:v>45658</x:v>
      </x:c>
      <x:c r="D6017" s="120" t="n">
        <x:v>407232</x:v>
      </x:c>
      <x:c r="E6017" s="120" t="n">
        <x:v>455319.77713623503</x:v>
      </x:c>
      <x:c r="F6017" s="120" t="n">
        <x:v>444949.15859562135</x:v>
      </x:c>
      <x:c r="G6017" s="120" t="n">
        <x:v>456472.06808519206</x:v>
      </x:c>
      <x:c r="H6017" s="119" t="n">
        <x:v>0.1180844755231294</x:v>
      </x:c>
      <x:c r="I6017" s="119" t="n">
        <x:f>IFERROR(ABS(F6017-D6017)/ABS(D6017),"")</x:f>
        <x:v>0.09261835660169475</x:v>
      </x:c>
      <x:c r="J6017" s="119" t="n">
        <x:f>IFERROR(ABS(G6017-D6017)/ABS(D6017),"")</x:f>
        <x:v>0.12091404429217759</x:v>
      </x:c>
      <x:c r="K6017" s="120" t="n">
        <x:f>E6017-D6017</x:f>
        <x:v>48087.77713623503</x:v>
      </x:c>
      <x:c r="L6017" s="77" t="str">
        <x:v>weighted_hybrid</x:v>
      </x:c>
      <x:c r="M6017" s="77" t="str">
        <x:v>是</x:v>
      </x:c>
      <x:c r="N6017" s="77" t="str">
        <x:v>是</x:v>
      </x:c>
    </x:row>
    <x:row r="6018">
      <x:c r="A6018" s="77" t="str">
        <x:v>6807</x:v>
      </x:c>
      <x:c r="B6018" s="77" t="str">
        <x:v>峰源-KY</x:v>
      </x:c>
      <x:c r="C6018" s="125" t="n">
        <x:v>45689</x:v>
      </x:c>
      <x:c r="D6018" s="120" t="n">
        <x:v>295546</x:v>
      </x:c>
      <x:c r="E6018" s="120" t="n">
        <x:v>383261.17031684984</x:v>
      </x:c>
      <x:c r="F6018" s="120" t="n">
        <x:v>343833.03537630633</x:v>
      </x:c>
      <x:c r="G6018" s="120" t="n">
        <x:v>387642.07419913245</x:v>
      </x:c>
      <x:c r="H6018" s="119" t="n">
        <x:v>0.2967902469221368</x:v>
      </x:c>
      <x:c r="I6018" s="119" t="n">
        <x:f>IFERROR(ABS(F6018-D6018)/ABS(D6018),"")</x:f>
        <x:v>0.16338246965381475</x:v>
      </x:c>
      <x:c r="J6018" s="119" t="n">
        <x:f>IFERROR(ABS(G6018-D6018)/ABS(D6018),"")</x:f>
        <x:v>0.3116133332852837</x:v>
      </x:c>
      <x:c r="K6018" s="120" t="n">
        <x:f>E6018-D6018</x:f>
        <x:v>87715.17031684984</x:v>
      </x:c>
      <x:c r="L6018" s="77" t="str">
        <x:v>weighted_hybrid</x:v>
      </x:c>
      <x:c r="M6018" s="77" t="str">
        <x:v>是</x:v>
      </x:c>
      <x:c r="N6018" s="77" t="str">
        <x:v>是</x:v>
      </x:c>
    </x:row>
    <x:row r="6019">
      <x:c r="A6019" s="77" t="str">
        <x:v>6807</x:v>
      </x:c>
      <x:c r="B6019" s="77" t="str">
        <x:v>峰源-KY</x:v>
      </x:c>
      <x:c r="C6019" s="125" t="n">
        <x:v>45717</x:v>
      </x:c>
      <x:c r="D6019" s="120" t="n">
        <x:v>462658</x:v>
      </x:c>
      <x:c r="E6019" s="120" t="n">
        <x:v>381388.6793561274</x:v>
      </x:c>
      <x:c r="F6019" s="120" t="n">
        <x:v>427698.25862856366</x:v>
      </x:c>
      <x:c r="G6019" s="120" t="n">
        <x:v>376243.17054807895</x:v>
      </x:c>
      <x:c r="H6019" s="119" t="n">
        <x:v>0.17565744166073557</x:v>
      </x:c>
      <x:c r="I6019" s="119" t="n">
        <x:f>IFERROR(ABS(F6019-D6019)/ABS(D6019),"")</x:f>
        <x:v>0.07556281610052422</x:v>
      </x:c>
      <x:c r="J6019" s="119" t="n">
        <x:f>IFERROR(ABS(G6019-D6019)/ABS(D6019),"")</x:f>
        <x:v>0.18677906672298122</x:v>
      </x:c>
      <x:c r="K6019" s="120" t="n">
        <x:f>E6019-D6019</x:f>
        <x:v>-81269.3206438726</x:v>
      </x:c>
      <x:c r="L6019" s="77" t="str">
        <x:v>weighted_hybrid</x:v>
      </x:c>
      <x:c r="M6019" s="77" t="str">
        <x:v>是</x:v>
      </x:c>
      <x:c r="N6019" s="77" t="str">
        <x:v>是</x:v>
      </x:c>
    </x:row>
    <x:row r="6020">
      <x:c r="A6020" s="77" t="str">
        <x:v>6807</x:v>
      </x:c>
      <x:c r="B6020" s="77" t="str">
        <x:v>峰源-KY</x:v>
      </x:c>
      <x:c r="C6020" s="125" t="n">
        <x:v>45748</x:v>
      </x:c>
      <x:c r="D6020" s="120" t="n">
        <x:v>403992</x:v>
      </x:c>
      <x:c r="E6020" s="120" t="n">
        <x:v>440897.3750260575</x:v>
      </x:c>
      <x:c r="F6020" s="120" t="n">
        <x:v>417511.92180771165</x:v>
      </x:c>
      <x:c r="G6020" s="120" t="n">
        <x:v>443495.75871698477</x:v>
      </x:c>
      <x:c r="H6020" s="119" t="n">
        <x:v>0.09135174712879827</x:v>
      </x:c>
      <x:c r="I6020" s="119" t="n">
        <x:f>IFERROR(ABS(F6020-D6020)/ABS(D6020),"")</x:f>
        <x:v>0.03346581567880466</x:v>
      </x:c>
      <x:c r="J6020" s="119" t="n">
        <x:f>IFERROR(ABS(G6020-D6020)/ABS(D6020),"")</x:f>
        <x:v>0.09778351728990864</x:v>
      </x:c>
      <x:c r="K6020" s="120" t="n">
        <x:f>E6020-D6020</x:f>
        <x:v>36905.375026057474</x:v>
      </x:c>
      <x:c r="L6020" s="77" t="str">
        <x:v>weighted_hybrid</x:v>
      </x:c>
      <x:c r="M6020" s="77" t="str">
        <x:v>是</x:v>
      </x:c>
      <x:c r="N6020" s="77" t="str">
        <x:v>是</x:v>
      </x:c>
    </x:row>
    <x:row r="6021">
      <x:c r="A6021" s="77" t="str">
        <x:v>6807</x:v>
      </x:c>
      <x:c r="B6021" s="77" t="str">
        <x:v>峰源-KY</x:v>
      </x:c>
      <x:c r="C6021" s="125" t="n">
        <x:v>45778</x:v>
      </x:c>
      <x:c r="D6021" s="120" t="n">
        <x:v>366956</x:v>
      </x:c>
      <x:c r="E6021" s="120" t="n">
        <x:v>436802.4463385674</x:v>
      </x:c>
      <x:c r="F6021" s="120" t="n">
        <x:v>468958.6160263526</x:v>
      </x:c>
      <x:c r="G6021" s="120" t="n">
        <x:v>433229.5385954802</x:v>
      </x:c>
      <x:c r="H6021" s="119" t="n">
        <x:v>0.1903401125436494</x:v>
      </x:c>
      <x:c r="I6021" s="119" t="n">
        <x:f>IFERROR(ABS(F6021-D6021)/ABS(D6021),"")</x:f>
        <x:v>0.2779696095072778</x:v>
      </x:c>
      <x:c r="J6021" s="119" t="n">
        <x:f>IFERROR(ABS(G6021-D6021)/ABS(D6021),"")</x:f>
        <x:v>0.18060350176991302</x:v>
      </x:c>
      <x:c r="K6021" s="120" t="n">
        <x:f>E6021-D6021</x:f>
        <x:v>69846.44633856742</x:v>
      </x:c>
      <x:c r="L6021" s="77" t="str">
        <x:v>weighted_hybrid</x:v>
      </x:c>
      <x:c r="M6021" s="77" t="str">
        <x:v>是</x:v>
      </x:c>
      <x:c r="N6021" s="77" t="str">
        <x:v>是</x:v>
      </x:c>
    </x:row>
    <x:row r="6022">
      <x:c r="A6022" s="77" t="str">
        <x:v>6807</x:v>
      </x:c>
      <x:c r="B6022" s="77" t="str">
        <x:v>峰源-KY</x:v>
      </x:c>
      <x:c r="C6022" s="125" t="n">
        <x:v>45809</x:v>
      </x:c>
      <x:c r="D6022" s="120" t="n">
        <x:v>270439</x:v>
      </x:c>
      <x:c r="E6022" s="120" t="n">
        <x:v>402213.1381980351</x:v>
      </x:c>
      <x:c r="F6022" s="120" t="n">
        <x:v>368877.40912118246</x:v>
      </x:c>
      <x:c r="G6022" s="120" t="n">
        <x:v>405917.1080954632</x:v>
      </x:c>
      <x:c r="H6022" s="119" t="n">
        <x:v>0.4872601148430335</x:v>
      </x:c>
      <x:c r="I6022" s="119" t="n">
        <x:f>IFERROR(ABS(F6022-D6022)/ABS(D6022),"")</x:f>
        <x:v>0.3639948717499416</x:v>
      </x:c>
      <x:c r="J6022" s="119" t="n">
        <x:f>IFERROR(ABS(G6022-D6022)/ABS(D6022),"")</x:f>
        <x:v>0.5009562529644881</x:v>
      </x:c>
      <x:c r="K6022" s="120" t="n">
        <x:f>E6022-D6022</x:f>
        <x:v>131774.13819803513</x:v>
      </x:c>
      <x:c r="L6022" s="77" t="str">
        <x:v>weighted_hybrid</x:v>
      </x:c>
      <x:c r="M6022" s="77" t="str">
        <x:v>是</x:v>
      </x:c>
      <x:c r="N6022" s="77" t="str">
        <x:v>是</x:v>
      </x:c>
    </x:row>
    <x:row r="6023">
      <x:c r="A6023" s="77" t="str">
        <x:v>6807</x:v>
      </x:c>
      <x:c r="B6023" s="77" t="str">
        <x:v>峰源-KY</x:v>
      </x:c>
      <x:c r="C6023" s="125" t="n">
        <x:v>45839</x:v>
      </x:c>
      <x:c r="D6023" s="120" t="n">
        <x:v>275588</x:v>
      </x:c>
      <x:c r="E6023" s="120" t="n">
        <x:v>345258.5481949438</x:v>
      </x:c>
      <x:c r="F6023" s="120" t="n">
        <x:v>343268.3013369948</x:v>
      </x:c>
      <x:c r="G6023" s="120" t="n">
        <x:v>345479.68673471594</x:v>
      </x:c>
      <x:c r="H6023" s="119" t="n">
        <x:v>0.2528069008626784</x:v>
      </x:c>
      <x:c r="I6023" s="119" t="n">
        <x:f>IFERROR(ABS(F6023-D6023)/ABS(D6023),"")</x:f>
        <x:v>0.24558508112470356</x:v>
      </x:c>
      <x:c r="J6023" s="119" t="n">
        <x:f>IFERROR(ABS(G6023-D6023)/ABS(D6023),"")</x:f>
        <x:v>0.253609325278009</x:v>
      </x:c>
      <x:c r="K6023" s="120" t="n">
        <x:f>E6023-D6023</x:f>
        <x:v>69670.54819494381</x:v>
      </x:c>
      <x:c r="L6023" s="77" t="str">
        <x:v>weighted_hybrid</x:v>
      </x:c>
      <x:c r="M6023" s="77" t="str">
        <x:v>是</x:v>
      </x:c>
      <x:c r="N6023" s="77" t="str">
        <x:v>是</x:v>
      </x:c>
    </x:row>
    <x:row r="6024">
      <x:c r="A6024" s="77" t="str">
        <x:v>6807</x:v>
      </x:c>
      <x:c r="B6024" s="77" t="str">
        <x:v>峰源-KY</x:v>
      </x:c>
      <x:c r="C6024" s="125" t="n">
        <x:v>45870</x:v>
      </x:c>
      <x:c r="D6024" s="120" t="n">
        <x:v>313324</x:v>
      </x:c>
      <x:c r="E6024" s="120" t="n">
        <x:v>272214.6948066704</x:v>
      </x:c>
      <x:c r="F6024" s="120" t="n">
        <x:v>228307.71745789703</x:v>
      </x:c>
      <x:c r="G6024" s="120" t="n">
        <x:v>277093.247845423</x:v>
      </x:c>
      <x:c r="H6024" s="119" t="n">
        <x:v>0.13120381839032305</x:v>
      </x:c>
      <x:c r="I6024" s="119" t="n">
        <x:f>IFERROR(ABS(F6024-D6024)/ABS(D6024),"")</x:f>
        <x:v>0.27133664367269333</x:v>
      </x:c>
      <x:c r="J6024" s="119" t="n">
        <x:f>IFERROR(ABS(G6024-D6024)/ABS(D6024),"")</x:f>
        <x:v>0.11563350447005974</x:v>
      </x:c>
      <x:c r="K6024" s="120" t="n">
        <x:f>E6024-D6024</x:f>
        <x:v>-41109.30519332958</x:v>
      </x:c>
      <x:c r="L6024" s="77" t="str">
        <x:v>weighted_hybrid</x:v>
      </x:c>
      <x:c r="M6024" s="77" t="str">
        <x:v>是</x:v>
      </x:c>
      <x:c r="N6024" s="77" t="str">
        <x:v>是</x:v>
      </x:c>
    </x:row>
    <x:row r="6025">
      <x:c r="A6025" s="77" t="str">
        <x:v>6807</x:v>
      </x:c>
      <x:c r="B6025" s="77" t="str">
        <x:v>峰源-KY</x:v>
      </x:c>
      <x:c r="C6025" s="125" t="n">
        <x:v>45901</x:v>
      </x:c>
      <x:c r="D6025" s="120" t="n">
        <x:v>401641</x:v>
      </x:c>
      <x:c r="E6025" s="120" t="n">
        <x:v>329170.5043141465</x:v>
      </x:c>
      <x:c r="F6025" s="120" t="n">
        <x:v>369583.9902907303</x:v>
      </x:c>
      <x:c r="G6025" s="120" t="n">
        <x:v>324680.11698341504</x:v>
      </x:c>
      <x:c r="H6025" s="119" t="n">
        <x:v>0.1804360005224902</x:v>
      </x:c>
      <x:c r="I6025" s="119" t="n">
        <x:f>IFERROR(ABS(F6025-D6025)/ABS(D6025),"")</x:f>
        <x:v>0.07981508289559502</x:v>
      </x:c>
      <x:c r="J6025" s="119" t="n">
        <x:f>IFERROR(ABS(G6025-D6025)/ABS(D6025),"")</x:f>
        <x:v>0.19161610248103397</x:v>
      </x:c>
      <x:c r="K6025" s="120" t="n">
        <x:f>E6025-D6025</x:f>
        <x:v>-72470.49568585347</x:v>
      </x:c>
      <x:c r="L6025" s="77" t="str">
        <x:v>weighted_hybrid</x:v>
      </x:c>
      <x:c r="M6025" s="77" t="str">
        <x:v>是</x:v>
      </x:c>
      <x:c r="N6025" s="77" t="str">
        <x:v>是</x:v>
      </x:c>
    </x:row>
    <x:row r="6026">
      <x:c r="A6026" s="77" t="str">
        <x:v>6807</x:v>
      </x:c>
      <x:c r="B6026" s="77" t="str">
        <x:v>峰源-KY</x:v>
      </x:c>
      <x:c r="C6026" s="125" t="n">
        <x:v>45931</x:v>
      </x:c>
      <x:c r="D6026" s="120" t="n">
        <x:v>364329</x:v>
      </x:c>
      <x:c r="E6026" s="120" t="n">
        <x:v>391232.6369370824</x:v>
      </x:c>
      <x:c r="F6026" s="120" t="n">
        <x:v>401119.9037638108</x:v>
      </x:c>
      <x:c r="G6026" s="120" t="n">
        <x:v>390134.05173411255</x:v>
      </x:c>
      <x:c r="H6026" s="119" t="n">
        <x:v>0.07384434655787049</x:v>
      </x:c>
      <x:c r="I6026" s="119" t="n">
        <x:f>IFERROR(ABS(F6026-D6026)/ABS(D6026),"")</x:f>
        <x:v>0.10098263866947406</x:v>
      </x:c>
      <x:c r="J6026" s="119" t="n">
        <x:f>IFERROR(ABS(G6026-D6026)/ABS(D6026),"")</x:f>
        <x:v>0.07082898076769226</x:v>
      </x:c>
      <x:c r="K6026" s="120" t="n">
        <x:f>E6026-D6026</x:f>
        <x:v>26903.636937082396</x:v>
      </x:c>
      <x:c r="L6026" s="77" t="str">
        <x:v>weighted_hybrid</x:v>
      </x:c>
      <x:c r="M6026" s="77" t="str">
        <x:v>是</x:v>
      </x:c>
      <x:c r="N6026" s="77" t="str">
        <x:v>是</x:v>
      </x:c>
    </x:row>
    <x:row r="6027">
      <x:c r="A6027" s="77" t="str">
        <x:v>6807</x:v>
      </x:c>
      <x:c r="B6027" s="77" t="str">
        <x:v>峰源-KY</x:v>
      </x:c>
      <x:c r="C6027" s="125" t="n">
        <x:v>45962</x:v>
      </x:c>
      <x:c r="D6027" s="120" t="n">
        <x:v>342603</x:v>
      </x:c>
      <x:c r="E6027" s="120" t="n">
        <x:v>365676.7979433538</x:v>
      </x:c>
      <x:c r="F6027" s="120" t="n">
        <x:v>356674.6504352574</x:v>
      </x:c>
      <x:c r="G6027" s="120" t="n">
        <x:v>366677.03655536455</x:v>
      </x:c>
      <x:c r="H6027" s="119" t="n">
        <x:v>0.06734849940996963</x:v>
      </x:c>
      <x:c r="I6027" s="119" t="n">
        <x:f>IFERROR(ABS(F6027-D6027)/ABS(D6027),"")</x:f>
        <x:v>0.04107275895207401</x:v>
      </x:c>
      <x:c r="J6027" s="119" t="n">
        <x:f>IFERROR(ABS(G6027-D6027)/ABS(D6027),"")</x:f>
        <x:v>0.07026802612751364</x:v>
      </x:c>
      <x:c r="K6027" s="120" t="n">
        <x:f>E6027-D6027</x:f>
        <x:v>23073.797943353828</x:v>
      </x:c>
      <x:c r="L6027" s="77" t="str">
        <x:v>weighted_hybrid</x:v>
      </x:c>
      <x:c r="M6027" s="77" t="str">
        <x:v>是</x:v>
      </x:c>
      <x:c r="N6027" s="77" t="str">
        <x:v>是</x:v>
      </x:c>
    </x:row>
    <x:row r="6028">
      <x:c r="A6028" s="77" t="str">
        <x:v>6807</x:v>
      </x:c>
      <x:c r="B6028" s="77" t="str">
        <x:v>峰源-KY</x:v>
      </x:c>
      <x:c r="C6028" s="125" t="n">
        <x:v>45992</x:v>
      </x:c>
      <x:c r="D6028" s="120" t="n">
        <x:v>359098</x:v>
      </x:c>
      <x:c r="E6028" s="120" t="n">
        <x:v>340849.13111975655</x:v>
      </x:c>
      <x:c r="F6028" s="120" t="n">
        <x:v>330281.2219484356</x:v>
      </x:c>
      <x:c r="G6028" s="120" t="n">
        <x:v>342023.34324990335</x:v>
      </x:c>
      <x:c r="H6028" s="119" t="n">
        <x:v>0.050818631349223466</x:v>
      </x:c>
      <x:c r="I6028" s="119" t="n">
        <x:f>IFERROR(ABS(F6028-D6028)/ABS(D6028),"")</x:f>
        <x:v>0.08024767069592259</x:v>
      </x:c>
      <x:c r="J6028" s="119" t="n">
        <x:f>IFERROR(ABS(G6028-D6028)/ABS(D6028),"")</x:f>
        <x:v>0.047548738088479044</x:v>
      </x:c>
      <x:c r="K6028" s="120" t="n">
        <x:f>E6028-D6028</x:f>
        <x:v>-18248.868880243448</x:v>
      </x:c>
      <x:c r="L6028" s="77" t="str">
        <x:v>weighted_hybrid</x:v>
      </x:c>
      <x:c r="M6028" s="77" t="str">
        <x:v>是</x:v>
      </x:c>
      <x:c r="N6028" s="77" t="str">
        <x:v>是</x:v>
      </x:c>
    </x:row>
    <x:row r="6029">
      <x:c r="A6029" s="77" t="str">
        <x:v>6823</x:v>
      </x:c>
      <x:c r="B6029" s="77" t="str">
        <x:v>濾能</x:v>
      </x:c>
      <x:c r="C6029" s="125" t="n">
        <x:v>45658</x:v>
      </x:c>
      <x:c r="D6029" s="120" t="n">
        <x:v>31526</x:v>
      </x:c>
      <x:c r="E6029" s="120" t="n">
        <x:v>35356.148002274356</x:v>
      </x:c>
      <x:c r="F6029" s="120" t="n">
        <x:v>45397.719914523776</x:v>
      </x:c>
      <x:c r="G6029" s="120" t="n">
        <x:v>34240.417789802195</x:v>
      </x:c>
      <x:c r="H6029" s="119" t="n">
        <x:v>0.12149172119121855</x:v>
      </x:c>
      <x:c r="I6029" s="119" t="n">
        <x:f>IFERROR(ABS(F6029-D6029)/ABS(D6029),"")</x:f>
        <x:v>0.440008878846786</x:v>
      </x:c>
      <x:c r="J6029" s="119" t="n">
        <x:f>IFERROR(ABS(G6029-D6029)/ABS(D6029),"")</x:f>
        <x:v>0.08610092589615541</x:v>
      </x:c>
      <x:c r="K6029" s="120" t="n">
        <x:f>E6029-D6029</x:f>
        <x:v>3830.1480022743563</x:v>
      </x:c>
      <x:c r="L6029" s="77" t="str">
        <x:v>weighted_hybrid</x:v>
      </x:c>
      <x:c r="M6029" s="77" t="str">
        <x:v>是</x:v>
      </x:c>
      <x:c r="N6029" s="77" t="str">
        <x:v>是</x:v>
      </x:c>
    </x:row>
    <x:row r="6030">
      <x:c r="A6030" s="77" t="str">
        <x:v>6823</x:v>
      </x:c>
      <x:c r="B6030" s="77" t="str">
        <x:v>濾能</x:v>
      </x:c>
      <x:c r="C6030" s="125" t="n">
        <x:v>45689</x:v>
      </x:c>
      <x:c r="D6030" s="120" t="n">
        <x:v>50494</x:v>
      </x:c>
      <x:c r="E6030" s="120" t="n">
        <x:v>32263.703806097274</x:v>
      </x:c>
      <x:c r="F6030" s="120" t="n">
        <x:v>24994.99125328657</x:v>
      </x:c>
      <x:c r="G6030" s="120" t="n">
        <x:v>33071.33853418735</x:v>
      </x:c>
      <x:c r="H6030" s="119" t="n">
        <x:v>0.36103885994182927</x:v>
      </x:c>
      <x:c r="I6030" s="119" t="n">
        <x:f>IFERROR(ABS(F6030-D6030)/ABS(D6030),"")</x:f>
        <x:v>0.5049908651862286</x:v>
      </x:c>
      <x:c r="J6030" s="119" t="n">
        <x:f>IFERROR(ABS(G6030-D6030)/ABS(D6030),"")</x:f>
        <x:v>0.34504419269245157</x:v>
      </x:c>
      <x:c r="K6030" s="120" t="n">
        <x:f>E6030-D6030</x:f>
        <x:v>-18230.296193902726</x:v>
      </x:c>
      <x:c r="L6030" s="77" t="str">
        <x:v>weighted_hybrid</x:v>
      </x:c>
      <x:c r="M6030" s="77" t="str">
        <x:v>是</x:v>
      </x:c>
      <x:c r="N6030" s="77" t="str">
        <x:v>是</x:v>
      </x:c>
    </x:row>
    <x:row r="6031">
      <x:c r="A6031" s="77" t="str">
        <x:v>6823</x:v>
      </x:c>
      <x:c r="B6031" s="77" t="str">
        <x:v>濾能</x:v>
      </x:c>
      <x:c r="C6031" s="125" t="n">
        <x:v>45717</x:v>
      </x:c>
      <x:c r="D6031" s="120" t="n">
        <x:v>44300</x:v>
      </x:c>
      <x:c r="E6031" s="120" t="n">
        <x:v>73363.00275483492</x:v>
      </x:c>
      <x:c r="F6031" s="120" t="n">
        <x:v>108446.38637284764</x:v>
      </x:c>
      <x:c r="G6031" s="120" t="n">
        <x:v>69464.84901950017</x:v>
      </x:c>
      <x:c r="H6031" s="119" t="n">
        <x:v>0.6560497235854383</x:v>
      </x:c>
      <x:c r="I6031" s="119" t="n">
        <x:f>IFERROR(ABS(F6031-D6031)/ABS(D6031),"")</x:f>
        <x:v>1.4479996923893372</x:v>
      </x:c>
      <x:c r="J6031" s="119" t="n">
        <x:f>IFERROR(ABS(G6031-D6031)/ABS(D6031),"")</x:f>
        <x:v>0.5680552826072272</x:v>
      </x:c>
      <x:c r="K6031" s="120" t="n">
        <x:f>E6031-D6031</x:f>
        <x:v>29063.002754834917</x:v>
      </x:c>
      <x:c r="L6031" s="77" t="str">
        <x:v>weighted_hybrid</x:v>
      </x:c>
      <x:c r="M6031" s="77" t="str">
        <x:v>是</x:v>
      </x:c>
      <x:c r="N6031" s="77" t="str">
        <x:v>是</x:v>
      </x:c>
    </x:row>
    <x:row r="6032">
      <x:c r="A6032" s="77" t="str">
        <x:v>6823</x:v>
      </x:c>
      <x:c r="B6032" s="77" t="str">
        <x:v>濾能</x:v>
      </x:c>
      <x:c r="C6032" s="125" t="n">
        <x:v>45748</x:v>
      </x:c>
      <x:c r="D6032" s="120" t="n">
        <x:v>41788</x:v>
      </x:c>
      <x:c r="E6032" s="120" t="n">
        <x:v>59524.57126353143</x:v>
      </x:c>
      <x:c r="F6032" s="120" t="n">
        <x:v>56239.32549538159</x:v>
      </x:c>
      <x:c r="G6032" s="120" t="n">
        <x:v>59889.598571103634</x:v>
      </x:c>
      <x:c r="H6032" s="119" t="n">
        <x:v>0.42444173598955265</x:v>
      </x:c>
      <x:c r="I6032" s="119" t="n">
        <x:f>IFERROR(ABS(F6032-D6032)/ABS(D6032),"")</x:f>
        <x:v>0.3458247701584568</x:v>
      </x:c>
      <x:c r="J6032" s="119" t="n">
        <x:f>IFERROR(ABS(G6032-D6032)/ABS(D6032),"")</x:f>
        <x:v>0.4331769544152301</x:v>
      </x:c>
      <x:c r="K6032" s="120" t="n">
        <x:f>E6032-D6032</x:f>
        <x:v>17736.571263531427</x:v>
      </x:c>
      <x:c r="L6032" s="77" t="str">
        <x:v>weighted_hybrid</x:v>
      </x:c>
      <x:c r="M6032" s="77" t="str">
        <x:v>是</x:v>
      </x:c>
      <x:c r="N6032" s="77" t="str">
        <x:v>是</x:v>
      </x:c>
    </x:row>
    <x:row r="6033">
      <x:c r="A6033" s="77" t="str">
        <x:v>6823</x:v>
      </x:c>
      <x:c r="B6033" s="77" t="str">
        <x:v>濾能</x:v>
      </x:c>
      <x:c r="C6033" s="125" t="n">
        <x:v>45778</x:v>
      </x:c>
      <x:c r="D6033" s="120" t="n">
        <x:v>45764</x:v>
      </x:c>
      <x:c r="E6033" s="120" t="n">
        <x:v>42356.26342200201</x:v>
      </x:c>
      <x:c r="F6033" s="120" t="n">
        <x:v>40491.17736535802</x:v>
      </x:c>
      <x:c r="G6033" s="120" t="n">
        <x:v>42563.49520607357</x:v>
      </x:c>
      <x:c r="H6033" s="119" t="n">
        <x:v>0.07446325884970693</x:v>
      </x:c>
      <x:c r="I6033" s="119" t="n">
        <x:f>IFERROR(ABS(F6033-D6033)/ABS(D6033),"")</x:f>
        <x:v>0.11521769588851463</x:v>
      </x:c>
      <x:c r="J6033" s="119" t="n">
        <x:f>IFERROR(ABS(G6033-D6033)/ABS(D6033),"")</x:f>
        <x:v>0.0699349880676172</x:v>
      </x:c>
      <x:c r="K6033" s="120" t="n">
        <x:f>E6033-D6033</x:f>
        <x:v>-3407.736577997988</x:v>
      </x:c>
      <x:c r="L6033" s="77" t="str">
        <x:v>weighted_hybrid</x:v>
      </x:c>
      <x:c r="M6033" s="77" t="str">
        <x:v>是</x:v>
      </x:c>
      <x:c r="N6033" s="77" t="str">
        <x:v>是</x:v>
      </x:c>
    </x:row>
    <x:row r="6034">
      <x:c r="A6034" s="77" t="str">
        <x:v>6823</x:v>
      </x:c>
      <x:c r="B6034" s="77" t="str">
        <x:v>濾能</x:v>
      </x:c>
      <x:c r="C6034" s="125" t="n">
        <x:v>45809</x:v>
      </x:c>
      <x:c r="D6034" s="120" t="n">
        <x:v>48786</x:v>
      </x:c>
      <x:c r="E6034" s="120" t="n">
        <x:v>42655.577629115556</x:v>
      </x:c>
      <x:c r="F6034" s="120" t="n">
        <x:v>41258.91829272592</x:v>
      </x:c>
      <x:c r="G6034" s="120" t="n">
        <x:v>42810.76199982551</x:v>
      </x:c>
      <x:c r="H6034" s="119" t="n">
        <x:v>0.12565945908425458</x:v>
      </x:c>
      <x:c r="I6034" s="119" t="n">
        <x:f>IFERROR(ABS(F6034-D6034)/ABS(D6034),"")</x:f>
        <x:v>0.15428774048444396</x:v>
      </x:c>
      <x:c r="J6034" s="119" t="n">
        <x:f>IFERROR(ABS(G6034-D6034)/ABS(D6034),"")</x:f>
        <x:v>0.12247853892867809</x:v>
      </x:c>
      <x:c r="K6034" s="120" t="n">
        <x:f>E6034-D6034</x:f>
        <x:v>-6130.422370884444</x:v>
      </x:c>
      <x:c r="L6034" s="77" t="str">
        <x:v>weighted_hybrid</x:v>
      </x:c>
      <x:c r="M6034" s="77" t="str">
        <x:v>是</x:v>
      </x:c>
      <x:c r="N6034" s="77" t="str">
        <x:v>是</x:v>
      </x:c>
    </x:row>
    <x:row r="6035">
      <x:c r="A6035" s="77" t="str">
        <x:v>6823</x:v>
      </x:c>
      <x:c r="B6035" s="77" t="str">
        <x:v>濾能</x:v>
      </x:c>
      <x:c r="C6035" s="125" t="n">
        <x:v>45839</x:v>
      </x:c>
      <x:c r="D6035" s="120" t="n">
        <x:v>65007</x:v>
      </x:c>
      <x:c r="E6035" s="120" t="n">
        <x:v>32851.93318496074</x:v>
      </x:c>
      <x:c r="F6035" s="120" t="n">
        <x:v>26059.32480459951</x:v>
      </x:c>
      <x:c r="G6035" s="120" t="n">
        <x:v>33606.66744944532</x:v>
      </x:c>
      <x:c r="H6035" s="119" t="n">
        <x:v>0.49464006668573013</x:v>
      </x:c>
      <x:c r="I6035" s="119" t="n">
        <x:f>IFERROR(ABS(F6035-D6035)/ABS(D6035),"")</x:f>
        <x:v>0.5991304812620254</x:v>
      </x:c>
      <x:c r="J6035" s="119" t="n">
        <x:f>IFERROR(ABS(G6035-D6035)/ABS(D6035),"")</x:f>
        <x:v>0.48303002062169736</x:v>
      </x:c>
      <x:c r="K6035" s="120" t="n">
        <x:f>E6035-D6035</x:f>
        <x:v>-32155.06681503926</x:v>
      </x:c>
      <x:c r="L6035" s="77" t="str">
        <x:v>weighted_hybrid</x:v>
      </x:c>
      <x:c r="M6035" s="77" t="str">
        <x:v>是</x:v>
      </x:c>
      <x:c r="N6035" s="77" t="str">
        <x:v>是</x:v>
      </x:c>
    </x:row>
    <x:row r="6036">
      <x:c r="A6036" s="77" t="str">
        <x:v>6823</x:v>
      </x:c>
      <x:c r="B6036" s="77" t="str">
        <x:v>濾能</x:v>
      </x:c>
      <x:c r="C6036" s="125" t="n">
        <x:v>45870</x:v>
      </x:c>
      <x:c r="D6036" s="120" t="n">
        <x:v>65129</x:v>
      </x:c>
      <x:c r="E6036" s="120" t="n">
        <x:v>54005.067898194124</x:v>
      </x:c>
      <x:c r="F6036" s="120" t="n">
        <x:v>84005.50256156958</x:v>
      </x:c>
      <x:c r="G6036" s="120" t="n">
        <x:v>50671.68626893018</x:v>
      </x:c>
      <x:c r="H6036" s="119" t="n">
        <x:v>0.17079844772383848</x:v>
      </x:c>
      <x:c r="I6036" s="119" t="n">
        <x:f>IFERROR(ABS(F6036-D6036)/ABS(D6036),"")</x:f>
        <x:v>0.2898325256271335</x:v>
      </x:c>
      <x:c r="J6036" s="119" t="n">
        <x:f>IFERROR(ABS(G6036-D6036)/ABS(D6036),"")</x:f>
        <x:v>0.2219796669850577</x:v>
      </x:c>
      <x:c r="K6036" s="120" t="n">
        <x:f>E6036-D6036</x:f>
        <x:v>-11123.932101805876</x:v>
      </x:c>
      <x:c r="L6036" s="77" t="str">
        <x:v>weighted_hybrid</x:v>
      </x:c>
      <x:c r="M6036" s="77" t="str">
        <x:v>是</x:v>
      </x:c>
      <x:c r="N6036" s="77" t="str">
        <x:v>是</x:v>
      </x:c>
    </x:row>
    <x:row r="6037">
      <x:c r="A6037" s="77" t="str">
        <x:v>6823</x:v>
      </x:c>
      <x:c r="B6037" s="77" t="str">
        <x:v>濾能</x:v>
      </x:c>
      <x:c r="C6037" s="125" t="n">
        <x:v>45901</x:v>
      </x:c>
      <x:c r="D6037" s="120" t="n">
        <x:v>67747</x:v>
      </x:c>
      <x:c r="E6037" s="120" t="n">
        <x:v>68936.73787675677</x:v>
      </x:c>
      <x:c r="F6037" s="120" t="n">
        <x:v>76518.43225955043</x:v>
      </x:c>
      <x:c r="G6037" s="120" t="n">
        <x:v>68094.3273897797</x:v>
      </x:c>
      <x:c r="H6037" s="119" t="n">
        <x:v>0.01756148429829766</x:v>
      </x:c>
      <x:c r="I6037" s="119" t="n">
        <x:f>IFERROR(ABS(F6037-D6037)/ABS(D6037),"")</x:f>
        <x:v>0.12947336796537756</x:v>
      </x:c>
      <x:c r="J6037" s="119" t="n">
        <x:f>IFERROR(ABS(G6037-D6037)/ABS(D6037),"")</x:f>
        <x:v>0.005126830557511099</x:v>
      </x:c>
      <x:c r="K6037" s="120" t="n">
        <x:f>E6037-D6037</x:f>
        <x:v>1189.7378767567716</x:v>
      </x:c>
      <x:c r="L6037" s="77" t="str">
        <x:v>weighted_hybrid</x:v>
      </x:c>
      <x:c r="M6037" s="77" t="str">
        <x:v>是</x:v>
      </x:c>
      <x:c r="N6037" s="77" t="str">
        <x:v>是</x:v>
      </x:c>
    </x:row>
    <x:row r="6038">
      <x:c r="A6038" s="77" t="str">
        <x:v>6823</x:v>
      </x:c>
      <x:c r="B6038" s="77" t="str">
        <x:v>濾能</x:v>
      </x:c>
      <x:c r="C6038" s="125" t="n">
        <x:v>45931</x:v>
      </x:c>
      <x:c r="D6038" s="120" t="n">
        <x:v>57164</x:v>
      </x:c>
      <x:c r="E6038" s="120" t="n">
        <x:v>62464.19159692188</x:v>
      </x:c>
      <x:c r="F6038" s="120" t="n">
        <x:v>56475.91970321928</x:v>
      </x:c>
      <x:c r="G6038" s="120" t="n">
        <x:v>63129.55514066662</x:v>
      </x:c>
      <x:c r="H6038" s="119" t="n">
        <x:v>0.0927190468987804</x:v>
      </x:c>
      <x:c r="I6038" s="119" t="n">
        <x:f>IFERROR(ABS(F6038-D6038)/ABS(D6038),"")</x:f>
        <x:v>0.012036951521599566</x:v>
      </x:c>
      <x:c r="J6038" s="119" t="n">
        <x:f>IFERROR(ABS(G6038-D6038)/ABS(D6038),"")</x:f>
        <x:v>0.10435860227882268</x:v>
      </x:c>
      <x:c r="K6038" s="120" t="n">
        <x:f>E6038-D6038</x:f>
        <x:v>5300.191596921883</x:v>
      </x:c>
      <x:c r="L6038" s="77" t="str">
        <x:v>weighted_hybrid</x:v>
      </x:c>
      <x:c r="M6038" s="77" t="str">
        <x:v>是</x:v>
      </x:c>
      <x:c r="N6038" s="77" t="str">
        <x:v>是</x:v>
      </x:c>
    </x:row>
    <x:row r="6039">
      <x:c r="A6039" s="77" t="str">
        <x:v>6823</x:v>
      </x:c>
      <x:c r="B6039" s="77" t="str">
        <x:v>濾能</x:v>
      </x:c>
      <x:c r="C6039" s="125" t="n">
        <x:v>45962</x:v>
      </x:c>
      <x:c r="D6039" s="120" t="n">
        <x:v>58968</x:v>
      </x:c>
      <x:c r="E6039" s="120" t="n">
        <x:v>62169.53134330515</x:v>
      </x:c>
      <x:c r="F6039" s="120" t="n">
        <x:v>66356.5033655505</x:v>
      </x:c>
      <x:c r="G6039" s="120" t="n">
        <x:v>61704.31222972233</x:v>
      </x:c>
      <x:c r="H6039" s="119" t="n">
        <x:v>0.05429268998957314</x:v>
      </x:c>
      <x:c r="I6039" s="119" t="n">
        <x:f>IFERROR(ABS(F6039-D6039)/ABS(D6039),"")</x:f>
        <x:v>0.1252968282042887</x:v>
      </x:c>
      <x:c r="J6039" s="119" t="n">
        <x:f>IFERROR(ABS(G6039-D6039)/ABS(D6039),"")</x:f>
        <x:v>0.04640334129904916</x:v>
      </x:c>
      <x:c r="K6039" s="120" t="n">
        <x:f>E6039-D6039</x:f>
        <x:v>3201.5313433051488</x:v>
      </x:c>
      <x:c r="L6039" s="77" t="str">
        <x:v>weighted_hybrid</x:v>
      </x:c>
      <x:c r="M6039" s="77" t="str">
        <x:v>是</x:v>
      </x:c>
      <x:c r="N6039" s="77" t="str">
        <x:v>是</x:v>
      </x:c>
    </x:row>
    <x:row r="6040">
      <x:c r="A6040" s="77" t="str">
        <x:v>6823</x:v>
      </x:c>
      <x:c r="B6040" s="77" t="str">
        <x:v>濾能</x:v>
      </x:c>
      <x:c r="C6040" s="125" t="n">
        <x:v>45992</x:v>
      </x:c>
      <x:c r="D6040" s="120" t="n">
        <x:v>58508</x:v>
      </x:c>
      <x:c r="E6040" s="120" t="n">
        <x:v>77125.64548771776</x:v>
      </x:c>
      <x:c r="F6040" s="120" t="n">
        <x:v>89827.77110242288</x:v>
      </x:c>
      <x:c r="G6040" s="120" t="n">
        <x:v>75714.29819719498</x:v>
      </x:c>
      <x:c r="H6040" s="119" t="n">
        <x:v>0.318206834752816</x:v>
      </x:c>
      <x:c r="I6040" s="119" t="n">
        <x:f>IFERROR(ABS(F6040-D6040)/ABS(D6040),"")</x:f>
        <x:v>0.5353074981613263</x:v>
      </x:c>
      <x:c r="J6040" s="119" t="n">
        <x:f>IFERROR(ABS(G6040-D6040)/ABS(D6040),"")</x:f>
        <x:v>0.29408453881853724</x:v>
      </x:c>
      <x:c r="K6040" s="120" t="n">
        <x:f>E6040-D6040</x:f>
        <x:v>18617.64548771776</x:v>
      </x:c>
      <x:c r="L6040" s="77" t="str">
        <x:v>weighted_hybrid</x:v>
      </x:c>
      <x:c r="M6040" s="77" t="str">
        <x:v>是</x:v>
      </x:c>
      <x:c r="N6040" s="77" t="str">
        <x:v>是</x:v>
      </x:c>
    </x:row>
    <x:row r="6041">
      <x:c r="A6041" s="77" t="str">
        <x:v>6869</x:v>
      </x:c>
      <x:c r="B6041" s="77" t="str">
        <x:v>雲豹能源</x:v>
      </x:c>
      <x:c r="C6041" s="125" t="n">
        <x:v>45658</x:v>
      </x:c>
      <x:c r="D6041" s="120" t="n">
        <x:v>288729</x:v>
      </x:c>
      <x:c r="E6041" s="120" t="n">
        <x:v>304366.9892143252</x:v>
      </x:c>
      <x:c r="F6041" s="120" t="n">
        <x:v>125368.39418022758</x:v>
      </x:c>
      <x:c r="G6041" s="120" t="n">
        <x:v>324255.7219958916</x:v>
      </x:c>
      <x:c r="H6041" s="119" t="n">
        <x:v>0.05416147742112918</x:v>
      </x:c>
      <x:c r="I6041" s="119" t="n">
        <x:f>IFERROR(ABS(F6041-D6041)/ABS(D6041),"")</x:f>
        <x:v>0.565792164347095</x:v>
      </x:c>
      <x:c r="J6041" s="119" t="n">
        <x:f>IFERROR(ABS(G6041-D6041)/ABS(D6041),"")</x:f>
        <x:v>0.12304521539537627</x:v>
      </x:c>
      <x:c r="K6041" s="120" t="n">
        <x:f>E6041-D6041</x:f>
        <x:v>15637.989214325207</x:v>
      </x:c>
      <x:c r="L6041" s="77" t="str">
        <x:v>weighted_hybrid</x:v>
      </x:c>
      <x:c r="M6041" s="77" t="str">
        <x:v>是</x:v>
      </x:c>
      <x:c r="N6041" s="77" t="str">
        <x:v>是</x:v>
      </x:c>
    </x:row>
    <x:row r="6042">
      <x:c r="A6042" s="77" t="str">
        <x:v>6869</x:v>
      </x:c>
      <x:c r="B6042" s="77" t="str">
        <x:v>雲豹能源</x:v>
      </x:c>
      <x:c r="C6042" s="125" t="n">
        <x:v>45689</x:v>
      </x:c>
      <x:c r="D6042" s="120" t="n">
        <x:v>332647</x:v>
      </x:c>
      <x:c r="E6042" s="120" t="n">
        <x:v>274360.9246779703</x:v>
      </x:c>
      <x:c r="F6042" s="120" t="n">
        <x:v>204333.57123327645</x:v>
      </x:c>
      <x:c r="G6042" s="120" t="n">
        <x:v>282141.7417273807</x:v>
      </x:c>
      <x:c r="H6042" s="119" t="n">
        <x:v>0.17521900189098263</x:v>
      </x:c>
      <x:c r="I6042" s="119" t="n">
        <x:f>IFERROR(ABS(F6042-D6042)/ABS(D6042),"")</x:f>
        <x:v>0.3857345136638044</x:v>
      </x:c>
      <x:c r="J6042" s="119" t="n">
        <x:f>IFERROR(ABS(G6042-D6042)/ABS(D6042),"")</x:f>
        <x:v>0.15182838947178023</x:v>
      </x:c>
      <x:c r="K6042" s="120" t="n">
        <x:f>E6042-D6042</x:f>
        <x:v>-58286.075322029705</x:v>
      </x:c>
      <x:c r="L6042" s="77" t="str">
        <x:v>weighted_hybrid</x:v>
      </x:c>
      <x:c r="M6042" s="77" t="str">
        <x:v>是</x:v>
      </x:c>
      <x:c r="N6042" s="77" t="str">
        <x:v>是</x:v>
      </x:c>
    </x:row>
    <x:row r="6043">
      <x:c r="A6043" s="77" t="str">
        <x:v>6869</x:v>
      </x:c>
      <x:c r="B6043" s="77" t="str">
        <x:v>雲豹能源</x:v>
      </x:c>
      <x:c r="C6043" s="125" t="n">
        <x:v>45717</x:v>
      </x:c>
      <x:c r="D6043" s="120" t="n">
        <x:v>374411</x:v>
      </x:c>
      <x:c r="E6043" s="120" t="n">
        <x:v>447856.77565670386</x:v>
      </x:c>
      <x:c r="F6043" s="120" t="n">
        <x:v>489259.0970963947</x:v>
      </x:c>
      <x:c r="G6043" s="120" t="n">
        <x:v>443256.5177189605</x:v>
      </x:c>
      <x:c r="H6043" s="119" t="n">
        <x:v>0.1961635092363842</x:v>
      </x:c>
      <x:c r="I6043" s="119" t="n">
        <x:f>IFERROR(ABS(F6043-D6043)/ABS(D6043),"")</x:f>
        <x:v>0.3067433838653103</x:v>
      </x:c>
      <x:c r="J6043" s="119" t="n">
        <x:f>IFERROR(ABS(G6043-D6043)/ABS(D6043),"")</x:f>
        <x:v>0.183876856499837</x:v>
      </x:c>
      <x:c r="K6043" s="120" t="n">
        <x:f>E6043-D6043</x:f>
        <x:v>73445.77565670386</x:v>
      </x:c>
      <x:c r="L6043" s="77" t="str">
        <x:v>weighted_hybrid</x:v>
      </x:c>
      <x:c r="M6043" s="77" t="str">
        <x:v>是</x:v>
      </x:c>
      <x:c r="N6043" s="77" t="str">
        <x:v>是</x:v>
      </x:c>
    </x:row>
    <x:row r="6044">
      <x:c r="A6044" s="77" t="str">
        <x:v>6869</x:v>
      </x:c>
      <x:c r="B6044" s="77" t="str">
        <x:v>雲豹能源</x:v>
      </x:c>
      <x:c r="C6044" s="125" t="n">
        <x:v>45748</x:v>
      </x:c>
      <x:c r="D6044" s="120" t="n">
        <x:v>1394729</x:v>
      </x:c>
      <x:c r="E6044" s="120" t="n">
        <x:v>302594.2953557811</x:v>
      </x:c>
      <x:c r="F6044" s="120" t="n">
        <x:v>262285.39039911795</x:v>
      </x:c>
      <x:c r="G6044" s="120" t="n">
        <x:v>307073.0625731881</x:v>
      </x:c>
      <x:c r="H6044" s="119" t="n">
        <x:v>0.783044379692556</x:v>
      </x:c>
      <x:c r="I6044" s="119" t="n">
        <x:f>IFERROR(ABS(F6044-D6044)/ABS(D6044),"")</x:f>
        <x:v>0.8119452665004327</x:v>
      </x:c>
      <x:c r="J6044" s="119" t="n">
        <x:f>IFERROR(ABS(G6044-D6044)/ABS(D6044),"")</x:f>
        <x:v>0.7798331700472364</x:v>
      </x:c>
      <x:c r="K6044" s="120" t="n">
        <x:f>E6044-D6044</x:f>
        <x:v>-1092134.704644219</x:v>
      </x:c>
      <x:c r="L6044" s="77" t="str">
        <x:v>weighted_hybrid</x:v>
      </x:c>
      <x:c r="M6044" s="77" t="str">
        <x:v>是</x:v>
      </x:c>
      <x:c r="N6044" s="77" t="str">
        <x:v>是</x:v>
      </x:c>
    </x:row>
    <x:row r="6045">
      <x:c r="A6045" s="77" t="str">
        <x:v>6869</x:v>
      </x:c>
      <x:c r="B6045" s="77" t="str">
        <x:v>雲豹能源</x:v>
      </x:c>
      <x:c r="C6045" s="125" t="n">
        <x:v>45778</x:v>
      </x:c>
      <x:c r="D6045" s="120" t="n">
        <x:v>753387</x:v>
      </x:c>
      <x:c r="E6045" s="120" t="n">
        <x:v>631800.3134073672</x:v>
      </x:c>
      <x:c r="F6045" s="120" t="n">
        <x:v>454587.80436540407</x:v>
      </x:c>
      <x:c r="G6045" s="120" t="n">
        <x:v>651490.5921898076</x:v>
      </x:c>
      <x:c r="H6045" s="119" t="n">
        <x:v>0.16138675951752923</x:v>
      </x:c>
      <x:c r="I6045" s="119" t="n">
        <x:f>IFERROR(ABS(F6045-D6045)/ABS(D6045),"")</x:f>
        <x:v>0.3966078464780995</x:v>
      </x:c>
      <x:c r="J6045" s="119" t="n">
        <x:f>IFERROR(ABS(G6045-D6045)/ABS(D6045),"")</x:f>
        <x:v>0.13525108318857698</x:v>
      </x:c>
      <x:c r="K6045" s="120" t="n">
        <x:f>E6045-D6045</x:f>
        <x:v>-121586.68659263279</x:v>
      </x:c>
      <x:c r="L6045" s="77" t="str">
        <x:v>weighted_hybrid</x:v>
      </x:c>
      <x:c r="M6045" s="77" t="str">
        <x:v>是</x:v>
      </x:c>
      <x:c r="N6045" s="77" t="str">
        <x:v>是</x:v>
      </x:c>
    </x:row>
    <x:row r="6046">
      <x:c r="A6046" s="77" t="str">
        <x:v>6869</x:v>
      </x:c>
      <x:c r="B6046" s="77" t="str">
        <x:v>雲豹能源</x:v>
      </x:c>
      <x:c r="C6046" s="125" t="n">
        <x:v>45809</x:v>
      </x:c>
      <x:c r="D6046" s="120" t="n">
        <x:v>441348</x:v>
      </x:c>
      <x:c r="E6046" s="120" t="n">
        <x:v>975630.445182601</x:v>
      </x:c>
      <x:c r="F6046" s="120" t="n">
        <x:v>1612498.9587909316</x:v>
      </x:c>
      <x:c r="G6046" s="120" t="n">
        <x:v>904867.2770038975</x:v>
      </x:c>
      <x:c r="H6046" s="119" t="n">
        <x:v>1.2105695396435487</x:v>
      </x:c>
      <x:c r="I6046" s="119" t="n">
        <x:f>IFERROR(ABS(F6046-D6046)/ABS(D6046),"")</x:f>
        <x:v>2.6535771291383026</x:v>
      </x:c>
      <x:c r="J6046" s="119" t="n">
        <x:f>IFERROR(ABS(G6046-D6046)/ABS(D6046),"")</x:f>
        <x:v>1.0502353630330203</x:v>
      </x:c>
      <x:c r="K6046" s="120" t="n">
        <x:f>E6046-D6046</x:f>
        <x:v>534282.445182601</x:v>
      </x:c>
      <x:c r="L6046" s="77" t="str">
        <x:v>weighted_hybrid</x:v>
      </x:c>
      <x:c r="M6046" s="77" t="str">
        <x:v>是</x:v>
      </x:c>
      <x:c r="N6046" s="77" t="str">
        <x:v>是</x:v>
      </x:c>
    </x:row>
    <x:row r="6047">
      <x:c r="A6047" s="77" t="str">
        <x:v>6869</x:v>
      </x:c>
      <x:c r="B6047" s="77" t="str">
        <x:v>雲豹能源</x:v>
      </x:c>
      <x:c r="C6047" s="125" t="n">
        <x:v>45839</x:v>
      </x:c>
      <x:c r="D6047" s="120" t="n">
        <x:v>744440</x:v>
      </x:c>
      <x:c r="E6047" s="120" t="n">
        <x:v>450552.4015142376</x:v>
      </x:c>
      <x:c r="F6047" s="120" t="n">
        <x:v>599484.3696572722</x:v>
      </x:c>
      <x:c r="G6047" s="120" t="n">
        <x:v>434004.4050539003</x:v>
      </x:c>
      <x:c r="H6047" s="119" t="n">
        <x:v>0.3947767429017281</x:v>
      </x:c>
      <x:c r="I6047" s="119" t="n">
        <x:f>IFERROR(ABS(F6047-D6047)/ABS(D6047),"")</x:f>
        <x:v>0.19471768086444544</x:v>
      </x:c>
      <x:c r="J6047" s="119" t="n">
        <x:f>IFERROR(ABS(G6047-D6047)/ABS(D6047),"")</x:f>
        <x:v>0.41700552757253734</x:v>
      </x:c>
      <x:c r="K6047" s="120" t="n">
        <x:f>E6047-D6047</x:f>
        <x:v>-293887.5984857624</x:v>
      </x:c>
      <x:c r="L6047" s="77" t="str">
        <x:v>weighted_hybrid</x:v>
      </x:c>
      <x:c r="M6047" s="77" t="str">
        <x:v>是</x:v>
      </x:c>
      <x:c r="N6047" s="77" t="str">
        <x:v>是</x:v>
      </x:c>
    </x:row>
    <x:row r="6048">
      <x:c r="A6048" s="77" t="str">
        <x:v>6869</x:v>
      </x:c>
      <x:c r="B6048" s="77" t="str">
        <x:v>雲豹能源</x:v>
      </x:c>
      <x:c r="C6048" s="125" t="n">
        <x:v>45870</x:v>
      </x:c>
      <x:c r="D6048" s="120" t="n">
        <x:v>322425</x:v>
      </x:c>
      <x:c r="E6048" s="120" t="n">
        <x:v>552088.6035585275</x:v>
      </x:c>
      <x:c r="F6048" s="120" t="n">
        <x:v>831585.9333281022</x:v>
      </x:c>
      <x:c r="G6048" s="120" t="n">
        <x:v>521033.3446952415</x:v>
      </x:c>
      <x:c r="H6048" s="119" t="n">
        <x:v>0.7123008561945493</x:v>
      </x:c>
      <x:c r="I6048" s="119" t="n">
        <x:f>IFERROR(ABS(F6048-D6048)/ABS(D6048),"")</x:f>
        <x:v>1.5791608384216553</x:v>
      </x:c>
      <x:c r="J6048" s="119" t="n">
        <x:f>IFERROR(ABS(G6048-D6048)/ABS(D6048),"")</x:f>
        <x:v>0.6159830803915375</x:v>
      </x:c>
      <x:c r="K6048" s="120" t="n">
        <x:f>E6048-D6048</x:f>
        <x:v>229663.60355852754</x:v>
      </x:c>
      <x:c r="L6048" s="77" t="str">
        <x:v>weighted_hybrid</x:v>
      </x:c>
      <x:c r="M6048" s="77" t="str">
        <x:v>是</x:v>
      </x:c>
      <x:c r="N6048" s="77" t="str">
        <x:v>是</x:v>
      </x:c>
    </x:row>
    <x:row r="6049">
      <x:c r="A6049" s="77" t="str">
        <x:v>6869</x:v>
      </x:c>
      <x:c r="B6049" s="77" t="str">
        <x:v>雲豹能源</x:v>
      </x:c>
      <x:c r="C6049" s="125" t="n">
        <x:v>45901</x:v>
      </x:c>
      <x:c r="D6049" s="120" t="n">
        <x:v>838657</x:v>
      </x:c>
      <x:c r="E6049" s="120" t="n">
        <x:v>360941.4808954947</x:v>
      </x:c>
      <x:c r="F6049" s="120" t="n">
        <x:v>401895.0853039871</x:v>
      </x:c>
      <x:c r="G6049" s="120" t="n">
        <x:v>356391.0804056622</x:v>
      </x:c>
      <x:c r="H6049" s="119" t="n">
        <x:v>0.5696196646596944</x:v>
      </x:c>
      <x:c r="I6049" s="119" t="n">
        <x:f>IFERROR(ABS(F6049-D6049)/ABS(D6049),"")</x:f>
        <x:v>0.5207873000475914</x:v>
      </x:c>
      <x:c r="J6049" s="119" t="n">
        <x:f>IFERROR(ABS(G6049-D6049)/ABS(D6049),"")</x:f>
        <x:v>0.5750454829499281</x:v>
      </x:c>
      <x:c r="K6049" s="120" t="n">
        <x:f>E6049-D6049</x:f>
        <x:v>-477715.5191045053</x:v>
      </x:c>
      <x:c r="L6049" s="77" t="str">
        <x:v>weighted_hybrid</x:v>
      </x:c>
      <x:c r="M6049" s="77" t="str">
        <x:v>是</x:v>
      </x:c>
      <x:c r="N6049" s="77" t="str">
        <x:v>是</x:v>
      </x:c>
    </x:row>
    <x:row r="6050">
      <x:c r="A6050" s="77" t="str">
        <x:v>6869</x:v>
      </x:c>
      <x:c r="B6050" s="77" t="str">
        <x:v>雲豹能源</x:v>
      </x:c>
      <x:c r="C6050" s="125" t="n">
        <x:v>45931</x:v>
      </x:c>
      <x:c r="D6050" s="120" t="n">
        <x:v>541764</x:v>
      </x:c>
      <x:c r="E6050" s="120" t="n">
        <x:v>799907.0349023207</x:v>
      </x:c>
      <x:c r="F6050" s="120" t="n">
        <x:v>557138.3936637726</x:v>
      </x:c>
      <x:c r="G6050" s="120" t="n">
        <x:v>826881.3283732706</x:v>
      </x:c>
      <x:c r="H6050" s="119" t="n">
        <x:v>0.47648613584941174</x:v>
      </x:c>
      <x:c r="I6050" s="119" t="n">
        <x:f>IFERROR(ABS(F6050-D6050)/ABS(D6050),"")</x:f>
        <x:v>0.028378396615080764</x:v>
      </x:c>
      <x:c r="J6050" s="119" t="n">
        <x:f>IFERROR(ABS(G6050-D6050)/ABS(D6050),"")</x:f>
        <x:v>0.5262758846532265</x:v>
      </x:c>
      <x:c r="K6050" s="120" t="n">
        <x:f>E6050-D6050</x:f>
        <x:v>258143.0349023207</x:v>
      </x:c>
      <x:c r="L6050" s="77" t="str">
        <x:v>weighted_hybrid</x:v>
      </x:c>
      <x:c r="M6050" s="77" t="str">
        <x:v>是</x:v>
      </x:c>
      <x:c r="N6050" s="77" t="str">
        <x:v>是</x:v>
      </x:c>
    </x:row>
    <x:row r="6051">
      <x:c r="A6051" s="77" t="str">
        <x:v>6869</x:v>
      </x:c>
      <x:c r="B6051" s="77" t="str">
        <x:v>雲豹能源</x:v>
      </x:c>
      <x:c r="C6051" s="125" t="n">
        <x:v>45962</x:v>
      </x:c>
      <x:c r="D6051" s="120" t="n">
        <x:v>411004</x:v>
      </x:c>
      <x:c r="E6051" s="120" t="n">
        <x:v>501360.62288236636</x:v>
      </x:c>
      <x:c r="F6051" s="120" t="n">
        <x:v>449896.578589799</x:v>
      </x:c>
      <x:c r="G6051" s="120" t="n">
        <x:v>507078.850025985</x:v>
      </x:c>
      <x:c r="H6051" s="119" t="n">
        <x:v>0.21984365816966828</x:v>
      </x:c>
      <x:c r="I6051" s="119" t="n">
        <x:f>IFERROR(ABS(F6051-D6051)/ABS(D6051),"")</x:f>
        <x:v>0.09462822403139386</x:v>
      </x:c>
      <x:c r="J6051" s="119" t="n">
        <x:f>IFERROR(ABS(G6051-D6051)/ABS(D6051),"")</x:f>
        <x:v>0.23375648418503223</x:v>
      </x:c>
      <x:c r="K6051" s="120" t="n">
        <x:f>E6051-D6051</x:f>
        <x:v>90356.62288236636</x:v>
      </x:c>
      <x:c r="L6051" s="77" t="str">
        <x:v>weighted_hybrid</x:v>
      </x:c>
      <x:c r="M6051" s="77" t="str">
        <x:v>是</x:v>
      </x:c>
      <x:c r="N6051" s="77" t="str">
        <x:v>是</x:v>
      </x:c>
    </x:row>
    <x:row r="6052">
      <x:c r="A6052" s="77" t="str">
        <x:v>6869</x:v>
      </x:c>
      <x:c r="B6052" s="77" t="str">
        <x:v>雲豹能源</x:v>
      </x:c>
      <x:c r="C6052" s="125" t="n">
        <x:v>45992</x:v>
      </x:c>
      <x:c r="D6052" s="120" t="n">
        <x:v>1025477</x:v>
      </x:c>
      <x:c r="E6052" s="120" t="n">
        <x:v>583212.1856740233</x:v>
      </x:c>
      <x:c r="F6052" s="120" t="n">
        <x:v>867861.1906583371</x:v>
      </x:c>
      <x:c r="G6052" s="120" t="n">
        <x:v>551584.518453544</x:v>
      </x:c>
      <x:c r="H6052" s="119" t="n">
        <x:v>0.4312771659685948</x:v>
      </x:c>
      <x:c r="I6052" s="119" t="n">
        <x:f>IFERROR(ABS(F6052-D6052)/ABS(D6052),"")</x:f>
        <x:v>0.1536999945797545</x:v>
      </x:c>
      <x:c r="J6052" s="119" t="n">
        <x:f>IFERROR(ABS(G6052-D6052)/ABS(D6052),"")</x:f>
        <x:v>0.4621190739006882</x:v>
      </x:c>
      <x:c r="K6052" s="120" t="n">
        <x:f>E6052-D6052</x:f>
        <x:v>-442264.81432597665</x:v>
      </x:c>
      <x:c r="L6052" s="77" t="str">
        <x:v>weighted_hybrid</x:v>
      </x:c>
      <x:c r="M6052" s="77" t="str">
        <x:v>是</x:v>
      </x:c>
      <x:c r="N6052" s="77" t="str">
        <x:v>是</x:v>
      </x:c>
    </x:row>
    <x:row r="6053">
      <x:c r="A6053" s="77" t="str">
        <x:v>7402</x:v>
      </x:c>
      <x:c r="B6053" s="77" t="str">
        <x:v>邑錡</x:v>
      </x:c>
      <x:c r="C6053" s="125" t="n">
        <x:v>45658</x:v>
      </x:c>
      <x:c r="D6053" s="120" t="n">
        <x:v>41593</x:v>
      </x:c>
      <x:c r="E6053" s="120" t="n">
        <x:v>39404.17911619625</x:v>
      </x:c>
      <x:c r="F6053" s="120" t="n">
        <x:v>31237.4821929221</x:v>
      </x:c>
      <x:c r="G6053" s="120" t="n">
        <x:v>40311.58988544893</x:v>
      </x:c>
      <x:c r="H6053" s="119" t="n">
        <x:v>0.05262474175471241</x:v>
      </x:c>
      <x:c r="I6053" s="119" t="n">
        <x:f>IFERROR(ABS(F6053-D6053)/ABS(D6053),"")</x:f>
        <x:v>0.24897261094602216</x:v>
      </x:c>
      <x:c r="J6053" s="119" t="n">
        <x:f>IFERROR(ABS(G6053-D6053)/ABS(D6053),"")</x:f>
        <x:v>0.030808311844566928</x:v>
      </x:c>
      <x:c r="K6053" s="120" t="n">
        <x:f>E6053-D6053</x:f>
        <x:v>-2188.8208838037535</x:v>
      </x:c>
      <x:c r="L6053" s="77" t="str">
        <x:v>weighted_hybrid</x:v>
      </x:c>
      <x:c r="M6053" s="77" t="str">
        <x:v>是</x:v>
      </x:c>
      <x:c r="N6053" s="77" t="str">
        <x:v>是</x:v>
      </x:c>
    </x:row>
    <x:row r="6054">
      <x:c r="A6054" s="77" t="str">
        <x:v>7402</x:v>
      </x:c>
      <x:c r="B6054" s="77" t="str">
        <x:v>邑錡</x:v>
      </x:c>
      <x:c r="C6054" s="125" t="n">
        <x:v>45689</x:v>
      </x:c>
      <x:c r="D6054" s="120" t="n">
        <x:v>31058</x:v>
      </x:c>
      <x:c r="E6054" s="120" t="n">
        <x:v>41985.036300310756</x:v>
      </x:c>
      <x:c r="F6054" s="120" t="n">
        <x:v>42674.80276296939</x:v>
      </x:c>
      <x:c r="G6054" s="120" t="n">
        <x:v>41908.39558223757</x:v>
      </x:c>
      <x:c r="H6054" s="119" t="n">
        <x:v>0.3518267853793147</x:v>
      </x:c>
      <x:c r="I6054" s="119" t="n">
        <x:f>IFERROR(ABS(F6054-D6054)/ABS(D6054),"")</x:f>
        <x:v>0.3740357641499578</x:v>
      </x:c>
      <x:c r="J6054" s="119" t="n">
        <x:f>IFERROR(ABS(G6054-D6054)/ABS(D6054),"")</x:f>
        <x:v>0.3493591210714654</x:v>
      </x:c>
      <x:c r="K6054" s="120" t="n">
        <x:f>E6054-D6054</x:f>
        <x:v>10927.036300310756</x:v>
      </x:c>
      <x:c r="L6054" s="77" t="str">
        <x:v>weighted_hybrid</x:v>
      </x:c>
      <x:c r="M6054" s="77" t="str">
        <x:v>是</x:v>
      </x:c>
      <x:c r="N6054" s="77" t="str">
        <x:v>是</x:v>
      </x:c>
    </x:row>
    <x:row r="6055">
      <x:c r="A6055" s="77" t="str">
        <x:v>7402</x:v>
      </x:c>
      <x:c r="B6055" s="77" t="str">
        <x:v>邑錡</x:v>
      </x:c>
      <x:c r="C6055" s="125" t="n">
        <x:v>45717</x:v>
      </x:c>
      <x:c r="D6055" s="120" t="n">
        <x:v>53061</x:v>
      </x:c>
      <x:c r="E6055" s="120" t="n">
        <x:v>39568.026196128965</x:v>
      </x:c>
      <x:c r="F6055" s="120" t="n">
        <x:v>41271.2562238332</x:v>
      </x:c>
      <x:c r="G6055" s="120" t="n">
        <x:v>39378.77841527294</x:v>
      </x:c>
      <x:c r="H6055" s="119" t="n">
        <x:v>0.2542917359995295</x:v>
      </x:c>
      <x:c r="I6055" s="119" t="n">
        <x:f>IFERROR(ABS(F6055-D6055)/ABS(D6055),"")</x:f>
        <x:v>0.22219226505657258</x:v>
      </x:c>
      <x:c r="J6055" s="119" t="n">
        <x:f>IFERROR(ABS(G6055-D6055)/ABS(D6055),"")</x:f>
        <x:v>0.2578583438820803</x:v>
      </x:c>
      <x:c r="K6055" s="120" t="n">
        <x:f>E6055-D6055</x:f>
        <x:v>-13492.973803871035</x:v>
      </x:c>
      <x:c r="L6055" s="77" t="str">
        <x:v>weighted_hybrid</x:v>
      </x:c>
      <x:c r="M6055" s="77" t="str">
        <x:v>是</x:v>
      </x:c>
      <x:c r="N6055" s="77" t="str">
        <x:v>是</x:v>
      </x:c>
    </x:row>
    <x:row r="6056">
      <x:c r="A6056" s="77" t="str">
        <x:v>7402</x:v>
      </x:c>
      <x:c r="B6056" s="77" t="str">
        <x:v>邑錡</x:v>
      </x:c>
      <x:c r="C6056" s="125" t="n">
        <x:v>45748</x:v>
      </x:c>
      <x:c r="D6056" s="120" t="n">
        <x:v>43694</x:v>
      </x:c>
      <x:c r="E6056" s="120" t="n">
        <x:v>50894.93702836354</x:v>
      </x:c>
      <x:c r="F6056" s="120" t="n">
        <x:v>49254.23308971444</x:v>
      </x:c>
      <x:c r="G6056" s="120" t="n">
        <x:v>51077.23746599122</x:v>
      </x:c>
      <x:c r="H6056" s="119" t="n">
        <x:v>0.16480379522047747</x:v>
      </x:c>
      <x:c r="I6056" s="119" t="n">
        <x:f>IFERROR(ABS(F6056-D6056)/ABS(D6056),"")</x:f>
        <x:v>0.12725392707727473</x:v>
      </x:c>
      <x:c r="J6056" s="119" t="n">
        <x:f>IFERROR(ABS(G6056-D6056)/ABS(D6056),"")</x:f>
        <x:v>0.16897600279194436</x:v>
      </x:c>
      <x:c r="K6056" s="120" t="n">
        <x:f>E6056-D6056</x:f>
        <x:v>7200.9370283635435</x:v>
      </x:c>
      <x:c r="L6056" s="77" t="str">
        <x:v>weighted_hybrid</x:v>
      </x:c>
      <x:c r="M6056" s="77" t="str">
        <x:v>是</x:v>
      </x:c>
      <x:c r="N6056" s="77" t="str">
        <x:v>是</x:v>
      </x:c>
    </x:row>
    <x:row r="6057">
      <x:c r="A6057" s="77" t="str">
        <x:v>7402</x:v>
      </x:c>
      <x:c r="B6057" s="77" t="str">
        <x:v>邑錡</x:v>
      </x:c>
      <x:c r="C6057" s="125" t="n">
        <x:v>45778</x:v>
      </x:c>
      <x:c r="D6057" s="120" t="n">
        <x:v>51912</x:v>
      </x:c>
      <x:c r="E6057" s="120" t="n">
        <x:v>41954.48745677793</x:v>
      </x:c>
      <x:c r="F6057" s="120" t="n">
        <x:v>46502.03007589673</x:v>
      </x:c>
      <x:c r="G6057" s="120" t="n">
        <x:v>41449.20494354251</x:v>
      </x:c>
      <x:c r="H6057" s="119" t="n">
        <x:v>0.19181523623096908</x:v>
      </x:c>
      <x:c r="I6057" s="119" t="n">
        <x:f>IFERROR(ABS(F6057-D6057)/ABS(D6057),"")</x:f>
        <x:v>0.1042142457255215</x:v>
      </x:c>
      <x:c r="J6057" s="119" t="n">
        <x:f>IFERROR(ABS(G6057-D6057)/ABS(D6057),"")</x:f>
        <x:v>0.20154867962046336</x:v>
      </x:c>
      <x:c r="K6057" s="120" t="n">
        <x:f>E6057-D6057</x:f>
        <x:v>-9957.512543222067</x:v>
      </x:c>
      <x:c r="L6057" s="77" t="str">
        <x:v>weighted_hybrid</x:v>
      </x:c>
      <x:c r="M6057" s="77" t="str">
        <x:v>是</x:v>
      </x:c>
      <x:c r="N6057" s="77" t="str">
        <x:v>是</x:v>
      </x:c>
    </x:row>
    <x:row r="6058">
      <x:c r="A6058" s="77" t="str">
        <x:v>7402</x:v>
      </x:c>
      <x:c r="B6058" s="77" t="str">
        <x:v>邑錡</x:v>
      </x:c>
      <x:c r="C6058" s="125" t="n">
        <x:v>45809</x:v>
      </x:c>
      <x:c r="D6058" s="120" t="n">
        <x:v>57797</x:v>
      </x:c>
      <x:c r="E6058" s="120" t="n">
        <x:v>53361.717073982356</x:v>
      </x:c>
      <x:c r="F6058" s="120" t="n">
        <x:v>51944.17548491796</x:v>
      </x:c>
      <x:c r="G6058" s="120" t="n">
        <x:v>53519.221694989516</x:v>
      </x:c>
      <x:c r="H6058" s="119" t="n">
        <x:v>0.07673898171215883</x:v>
      </x:c>
      <x:c r="I6058" s="119" t="n">
        <x:f>IFERROR(ABS(F6058-D6058)/ABS(D6058),"")</x:f>
        <x:v>0.10126519568631653</x:v>
      </x:c>
      <x:c r="J6058" s="119" t="n">
        <x:f>IFERROR(ABS(G6058-D6058)/ABS(D6058),"")</x:f>
        <x:v>0.07401384682614123</x:v>
      </x:c>
      <x:c r="K6058" s="120" t="n">
        <x:f>E6058-D6058</x:f>
        <x:v>-4435.282926017644</x:v>
      </x:c>
      <x:c r="L6058" s="77" t="str">
        <x:v>weighted_hybrid</x:v>
      </x:c>
      <x:c r="M6058" s="77" t="str">
        <x:v>是</x:v>
      </x:c>
      <x:c r="N6058" s="77" t="str">
        <x:v>是</x:v>
      </x:c>
    </x:row>
    <x:row r="6059">
      <x:c r="A6059" s="77" t="str">
        <x:v>7402</x:v>
      </x:c>
      <x:c r="B6059" s="77" t="str">
        <x:v>邑錡</x:v>
      </x:c>
      <x:c r="C6059" s="125" t="n">
        <x:v>45839</x:v>
      </x:c>
      <x:c r="D6059" s="120" t="n">
        <x:v>36595</x:v>
      </x:c>
      <x:c r="E6059" s="120" t="n">
        <x:v>55909.975859961596</x:v>
      </x:c>
      <x:c r="F6059" s="120" t="n">
        <x:v>56071.34639789169</x:v>
      </x:c>
      <x:c r="G6059" s="120" t="n">
        <x:v>55892.04580019158</x:v>
      </x:c>
      <x:c r="H6059" s="119" t="n">
        <x:v>0.5278036852018472</x:v>
      </x:c>
      <x:c r="I6059" s="119" t="n">
        <x:f>IFERROR(ABS(F6059-D6059)/ABS(D6059),"")</x:f>
        <x:v>0.5322133187017815</x:v>
      </x:c>
      <x:c r="J6059" s="119" t="n">
        <x:f>IFERROR(ABS(G6059-D6059)/ABS(D6059),"")</x:f>
        <x:v>0.5273137259240765</x:v>
      </x:c>
      <x:c r="K6059" s="120" t="n">
        <x:f>E6059-D6059</x:f>
        <x:v>19314.975859961596</x:v>
      </x:c>
      <x:c r="L6059" s="77" t="str">
        <x:v>weighted_hybrid</x:v>
      </x:c>
      <x:c r="M6059" s="77" t="str">
        <x:v>是</x:v>
      </x:c>
      <x:c r="N6059" s="77" t="str">
        <x:v>是</x:v>
      </x:c>
    </x:row>
    <x:row r="6060">
      <x:c r="A6060" s="77" t="str">
        <x:v>7402</x:v>
      </x:c>
      <x:c r="B6060" s="77" t="str">
        <x:v>邑錡</x:v>
      </x:c>
      <x:c r="C6060" s="125" t="n">
        <x:v>45870</x:v>
      </x:c>
      <x:c r="D6060" s="120" t="n">
        <x:v>44351</x:v>
      </x:c>
      <x:c r="E6060" s="120" t="n">
        <x:v>42421.648692223454</x:v>
      </x:c>
      <x:c r="F6060" s="120" t="n">
        <x:v>40361.66177085409</x:v>
      </x:c>
      <x:c r="G6060" s="120" t="n">
        <x:v>42650.536127931155</x:v>
      </x:c>
      <x:c r="H6060" s="119" t="n">
        <x:v>0.043501867100551185</x:v>
      </x:c>
      <x:c r="I6060" s="119" t="n">
        <x:f>IFERROR(ABS(F6060-D6060)/ABS(D6060),"")</x:f>
        <x:v>0.08994922840851194</x:v>
      </x:c>
      <x:c r="J6060" s="119" t="n">
        <x:f>IFERROR(ABS(G6060-D6060)/ABS(D6060),"")</x:f>
        <x:v>0.038341049177444596</x:v>
      </x:c>
      <x:c r="K6060" s="120" t="n">
        <x:f>E6060-D6060</x:f>
        <x:v>-1929.3513077765456</x:v>
      </x:c>
      <x:c r="L6060" s="77" t="str">
        <x:v>weighted_hybrid</x:v>
      </x:c>
      <x:c r="M6060" s="77" t="str">
        <x:v>是</x:v>
      </x:c>
      <x:c r="N6060" s="77" t="str">
        <x:v>是</x:v>
      </x:c>
    </x:row>
    <x:row r="6061">
      <x:c r="A6061" s="77" t="str">
        <x:v>7402</x:v>
      </x:c>
      <x:c r="B6061" s="77" t="str">
        <x:v>邑錡</x:v>
      </x:c>
      <x:c r="C6061" s="125" t="n">
        <x:v>45901</x:v>
      </x:c>
      <x:c r="D6061" s="120" t="n">
        <x:v>49913</x:v>
      </x:c>
      <x:c r="E6061" s="120" t="n">
        <x:v>37125.851387682815</x:v>
      </x:c>
      <x:c r="F6061" s="120" t="n">
        <x:v>37867.5352532566</x:v>
      </x:c>
      <x:c r="G6061" s="120" t="n">
        <x:v>37043.44206928573</x:v>
      </x:c>
      <x:c r="H6061" s="119" t="n">
        <x:v>0.25618874065508357</x:v>
      </x:c>
      <x:c r="I6061" s="119" t="n">
        <x:f>IFERROR(ABS(F6061-D6061)/ABS(D6061),"")</x:f>
        <x:v>0.24132920775636402</x:v>
      </x:c>
      <x:c r="J6061" s="119" t="n">
        <x:f>IFERROR(ABS(G6061-D6061)/ABS(D6061),"")</x:f>
        <x:v>0.2578397998660523</x:v>
      </x:c>
      <x:c r="K6061" s="120" t="n">
        <x:f>E6061-D6061</x:f>
        <x:v>-12787.148612317185</x:v>
      </x:c>
      <x:c r="L6061" s="77" t="str">
        <x:v>weighted_hybrid</x:v>
      </x:c>
      <x:c r="M6061" s="77" t="str">
        <x:v>是</x:v>
      </x:c>
      <x:c r="N6061" s="77" t="str">
        <x:v>是</x:v>
      </x:c>
    </x:row>
    <x:row r="6062">
      <x:c r="A6062" s="77" t="str">
        <x:v>7402</x:v>
      </x:c>
      <x:c r="B6062" s="77" t="str">
        <x:v>邑錡</x:v>
      </x:c>
      <x:c r="C6062" s="125" t="n">
        <x:v>45931</x:v>
      </x:c>
      <x:c r="D6062" s="120" t="n">
        <x:v>49885</x:v>
      </x:c>
      <x:c r="E6062" s="120" t="n">
        <x:v>47857.27087199391</x:v>
      </x:c>
      <x:c r="F6062" s="120" t="n">
        <x:v>50218.33807385687</x:v>
      </x:c>
      <x:c r="G6062" s="120" t="n">
        <x:v>47594.93007178691</x:v>
      </x:c>
      <x:c r="H6062" s="119" t="n">
        <x:v>0.04064807312831691</x:v>
      </x:c>
      <x:c r="I6062" s="119" t="n">
        <x:f>IFERROR(ABS(F6062-D6062)/ABS(D6062),"")</x:f>
        <x:v>0.006682130377004444</x:v>
      </x:c>
      <x:c r="J6062" s="119" t="n">
        <x:f>IFERROR(ABS(G6062-D6062)/ABS(D6062),"")</x:f>
        <x:v>0.04590698462890825</x:v>
      </x:c>
      <x:c r="K6062" s="120" t="n">
        <x:f>E6062-D6062</x:f>
        <x:v>-2027.729128006089</x:v>
      </x:c>
      <x:c r="L6062" s="77" t="str">
        <x:v>weighted_hybrid</x:v>
      </x:c>
      <x:c r="M6062" s="77" t="str">
        <x:v>是</x:v>
      </x:c>
      <x:c r="N6062" s="77" t="str">
        <x:v>是</x:v>
      </x:c>
    </x:row>
    <x:row r="6063">
      <x:c r="A6063" s="77" t="str">
        <x:v>7402</x:v>
      </x:c>
      <x:c r="B6063" s="77" t="str">
        <x:v>邑錡</x:v>
      </x:c>
      <x:c r="C6063" s="125" t="n">
        <x:v>45962</x:v>
      </x:c>
      <x:c r="D6063" s="120" t="n">
        <x:v>38923</x:v>
      </x:c>
      <x:c r="E6063" s="120" t="n">
        <x:v>46346.56637032012</x:v>
      </x:c>
      <x:c r="F6063" s="120" t="n">
        <x:v>38985.43544882866</x:v>
      </x:c>
      <x:c r="G6063" s="120" t="n">
        <x:v>47164.469806041394</x:v>
      </x:c>
      <x:c r="H6063" s="119" t="n">
        <x:v>0.19072441410785707</x:v>
      </x:c>
      <x:c r="I6063" s="119" t="n">
        <x:f>IFERROR(ABS(F6063-D6063)/ABS(D6063),"")</x:f>
        <x:v>0.0016040759661039136</x:v>
      </x:c>
      <x:c r="J6063" s="119" t="n">
        <x:f>IFERROR(ABS(G6063-D6063)/ABS(D6063),"")</x:f>
        <x:v>0.21173778501249632</x:v>
      </x:c>
      <x:c r="K6063" s="120" t="n">
        <x:f>E6063-D6063</x:f>
        <x:v>7423.566370320121</x:v>
      </x:c>
      <x:c r="L6063" s="77" t="str">
        <x:v>weighted_hybrid</x:v>
      </x:c>
      <x:c r="M6063" s="77" t="str">
        <x:v>是</x:v>
      </x:c>
      <x:c r="N6063" s="77" t="str">
        <x:v>是</x:v>
      </x:c>
    </x:row>
    <x:row r="6064">
      <x:c r="A6064" s="77" t="str">
        <x:v>7402</x:v>
      </x:c>
      <x:c r="B6064" s="77" t="str">
        <x:v>邑錡</x:v>
      </x:c>
      <x:c r="C6064" s="125" t="n">
        <x:v>45992</x:v>
      </x:c>
      <x:c r="D6064" s="120" t="n">
        <x:v>22107</x:v>
      </x:c>
      <x:c r="E6064" s="120" t="n">
        <x:v>39508.00132024061</x:v>
      </x:c>
      <x:c r="F6064" s="120" t="n">
        <x:v>37703.24187470806</x:v>
      </x:c>
      <x:c r="G6064" s="120" t="n">
        <x:v>39708.53014752201</x:v>
      </x:c>
      <x:c r="H6064" s="119" t="n">
        <x:v>0.7871263093246761</x:v>
      </x:c>
      <x:c r="I6064" s="119" t="n">
        <x:f>IFERROR(ABS(F6064-D6064)/ABS(D6064),"")</x:f>
        <x:v>0.7054888440180965</x:v>
      </x:c>
      <x:c r="J6064" s="119" t="n">
        <x:f>IFERROR(ABS(G6064-D6064)/ABS(D6064),"")</x:f>
        <x:v>0.796197138803185</x:v>
      </x:c>
      <x:c r="K6064" s="120" t="n">
        <x:f>E6064-D6064</x:f>
        <x:v>17401.00132024061</x:v>
      </x:c>
      <x:c r="L6064" s="77" t="str">
        <x:v>weighted_hybrid</x:v>
      </x:c>
      <x:c r="M6064" s="77" t="str">
        <x:v>是</x:v>
      </x:c>
      <x:c r="N6064" s="77" t="str">
        <x:v>是</x:v>
      </x:c>
    </x:row>
    <x:row r="6065">
      <x:c r="A6065" s="77" t="str">
        <x:v>8011</x:v>
      </x:c>
      <x:c r="B6065" s="77" t="str">
        <x:v>台通</x:v>
      </x:c>
      <x:c r="C6065" s="125" t="n">
        <x:v>45658</x:v>
      </x:c>
      <x:c r="D6065" s="120" t="n">
        <x:v>110294</x:v>
      </x:c>
      <x:c r="E6065" s="120" t="n">
        <x:v>165316.08892935066</x:v>
      </x:c>
      <x:c r="F6065" s="120" t="n">
        <x:v>170590.8203819184</x:v>
      </x:c>
      <x:c r="G6065" s="120" t="n">
        <x:v>164730.0076568431</x:v>
      </x:c>
      <x:c r="H6065" s="119" t="n">
        <x:v>0.4988674717514159</x:v>
      </x:c>
      <x:c r="I6065" s="119" t="n">
        <x:f>IFERROR(ABS(F6065-D6065)/ABS(D6065),"")</x:f>
        <x:v>0.5466917546005984</x:v>
      </x:c>
      <x:c r="J6065" s="119" t="n">
        <x:f>IFERROR(ABS(G6065-D6065)/ABS(D6065),"")</x:f>
        <x:v>0.4935536625459509</x:v>
      </x:c>
      <x:c r="K6065" s="120" t="n">
        <x:f>E6065-D6065</x:f>
        <x:v>55022.08892935066</x:v>
      </x:c>
      <x:c r="L6065" s="77" t="str">
        <x:v>weighted_hybrid</x:v>
      </x:c>
      <x:c r="M6065" s="77" t="str">
        <x:v>是</x:v>
      </x:c>
      <x:c r="N6065" s="77" t="str">
        <x:v>是</x:v>
      </x:c>
    </x:row>
    <x:row r="6066">
      <x:c r="A6066" s="77" t="str">
        <x:v>8011</x:v>
      </x:c>
      <x:c r="B6066" s="77" t="str">
        <x:v>台通</x:v>
      </x:c>
      <x:c r="C6066" s="125" t="n">
        <x:v>45689</x:v>
      </x:c>
      <x:c r="D6066" s="120" t="n">
        <x:v>166752</x:v>
      </x:c>
      <x:c r="E6066" s="120" t="n">
        <x:v>124111.19248281111</x:v>
      </x:c>
      <x:c r="F6066" s="120" t="n">
        <x:v>130293.3780878498</x:v>
      </x:c>
      <x:c r="G6066" s="120" t="n">
        <x:v>123424.28297114013</x:v>
      </x:c>
      <x:c r="H6066" s="119" t="n">
        <x:v>0.2557139195763103</x:v>
      </x:c>
      <x:c r="I6066" s="119" t="n">
        <x:f>IFERROR(ABS(F6066-D6066)/ABS(D6066),"")</x:f>
        <x:v>0.21863978790149569</x:v>
      </x:c>
      <x:c r="J6066" s="119" t="n">
        <x:f>IFERROR(ABS(G6066-D6066)/ABS(D6066),"")</x:f>
        <x:v>0.25983326754017866</x:v>
      </x:c>
      <x:c r="K6066" s="120" t="n">
        <x:f>E6066-D6066</x:f>
        <x:v>-42640.80751718889</x:v>
      </x:c>
      <x:c r="L6066" s="77" t="str">
        <x:v>weighted_hybrid</x:v>
      </x:c>
      <x:c r="M6066" s="77" t="str">
        <x:v>是</x:v>
      </x:c>
      <x:c r="N6066" s="77" t="str">
        <x:v>是</x:v>
      </x:c>
    </x:row>
    <x:row r="6067">
      <x:c r="A6067" s="77" t="str">
        <x:v>8011</x:v>
      </x:c>
      <x:c r="B6067" s="77" t="str">
        <x:v>台通</x:v>
      </x:c>
      <x:c r="C6067" s="125" t="n">
        <x:v>45717</x:v>
      </x:c>
      <x:c r="D6067" s="120" t="n">
        <x:v>207416</x:v>
      </x:c>
      <x:c r="E6067" s="120" t="n">
        <x:v>203076.5820943698</x:v>
      </x:c>
      <x:c r="F6067" s="120" t="n">
        <x:v>186115.2120770105</x:v>
      </x:c>
      <x:c r="G6067" s="120" t="n">
        <x:v>204961.17876296525</x:v>
      </x:c>
      <x:c r="H6067" s="119" t="n">
        <x:v>0.020921326732895217</x:v>
      </x:c>
      <x:c r="I6067" s="119" t="n">
        <x:f>IFERROR(ABS(F6067-D6067)/ABS(D6067),"")</x:f>
        <x:v>0.10269597293839187</x:v>
      </x:c>
      <x:c r="J6067" s="119" t="n">
        <x:f>IFERROR(ABS(G6067-D6067)/ABS(D6067),"")</x:f>
        <x:v>0.01183525493228462</x:v>
      </x:c>
      <x:c r="K6067" s="120" t="n">
        <x:f>E6067-D6067</x:f>
        <x:v>-4339.417905630195</x:v>
      </x:c>
      <x:c r="L6067" s="77" t="str">
        <x:v>weighted_hybrid</x:v>
      </x:c>
      <x:c r="M6067" s="77" t="str">
        <x:v>是</x:v>
      </x:c>
      <x:c r="N6067" s="77" t="str">
        <x:v>是</x:v>
      </x:c>
    </x:row>
    <x:row r="6068">
      <x:c r="A6068" s="77" t="str">
        <x:v>8011</x:v>
      </x:c>
      <x:c r="B6068" s="77" t="str">
        <x:v>台通</x:v>
      </x:c>
      <x:c r="C6068" s="125" t="n">
        <x:v>45748</x:v>
      </x:c>
      <x:c r="D6068" s="120" t="n">
        <x:v>122233</x:v>
      </x:c>
      <x:c r="E6068" s="120" t="n">
        <x:v>152300.17323562008</x:v>
      </x:c>
      <x:c r="F6068" s="120" t="n">
        <x:v>188734.0342535573</x:v>
      </x:c>
      <x:c r="G6068" s="120" t="n">
        <x:v>148251.96645584927</x:v>
      </x:c>
      <x:c r="H6068" s="119" t="n">
        <x:v>0.24598245347508513</x:v>
      </x:c>
      <x:c r="I6068" s="119" t="n">
        <x:f>IFERROR(ABS(F6068-D6068)/ABS(D6068),"")</x:f>
        <x:v>0.5440513957242095</x:v>
      </x:c>
      <x:c r="J6068" s="119" t="n">
        <x:f>IFERROR(ABS(G6068-D6068)/ABS(D6068),"")</x:f>
        <x:v>0.2128636821140712</x:v>
      </x:c>
      <x:c r="K6068" s="120" t="n">
        <x:f>E6068-D6068</x:f>
        <x:v>30067.17323562008</x:v>
      </x:c>
      <x:c r="L6068" s="77" t="str">
        <x:v>weighted_hybrid</x:v>
      </x:c>
      <x:c r="M6068" s="77" t="str">
        <x:v>是</x:v>
      </x:c>
      <x:c r="N6068" s="77" t="str">
        <x:v>是</x:v>
      </x:c>
    </x:row>
    <x:row r="6069">
      <x:c r="A6069" s="77" t="str">
        <x:v>8011</x:v>
      </x:c>
      <x:c r="B6069" s="77" t="str">
        <x:v>台通</x:v>
      </x:c>
      <x:c r="C6069" s="125" t="n">
        <x:v>45778</x:v>
      </x:c>
      <x:c r="D6069" s="120" t="n">
        <x:v>204674</x:v>
      </x:c>
      <x:c r="E6069" s="120" t="n">
        <x:v>163754.41925939868</x:v>
      </x:c>
      <x:c r="F6069" s="120" t="n">
        <x:v>154326.098939932</x:v>
      </x:c>
      <x:c r="G6069" s="120" t="n">
        <x:v>164802.01040600607</x:v>
      </x:c>
      <x:c r="H6069" s="119" t="n">
        <x:v>0.19992564146203876</x:v>
      </x:c>
      <x:c r="I6069" s="119" t="n">
        <x:f>IFERROR(ABS(F6069-D6069)/ABS(D6069),"")</x:f>
        <x:v>0.2459907025810215</x:v>
      </x:c>
      <x:c r="J6069" s="119" t="n">
        <x:f>IFERROR(ABS(G6069-D6069)/ABS(D6069),"")</x:f>
        <x:v>0.19480730133770743</x:v>
      </x:c>
      <x:c r="K6069" s="120" t="n">
        <x:f>E6069-D6069</x:f>
        <x:v>-40919.58074060132</x:v>
      </x:c>
      <x:c r="L6069" s="77" t="str">
        <x:v>weighted_hybrid</x:v>
      </x:c>
      <x:c r="M6069" s="77" t="str">
        <x:v>是</x:v>
      </x:c>
      <x:c r="N6069" s="77" t="str">
        <x:v>是</x:v>
      </x:c>
    </x:row>
    <x:row r="6070">
      <x:c r="A6070" s="77" t="str">
        <x:v>8011</x:v>
      </x:c>
      <x:c r="B6070" s="77" t="str">
        <x:v>台通</x:v>
      </x:c>
      <x:c r="C6070" s="125" t="n">
        <x:v>45809</x:v>
      </x:c>
      <x:c r="D6070" s="120" t="n">
        <x:v>214494</x:v>
      </x:c>
      <x:c r="E6070" s="120" t="n">
        <x:v>188692.4682542208</x:v>
      </x:c>
      <x:c r="F6070" s="120" t="n">
        <x:v>172334.6313203422</x:v>
      </x:c>
      <x:c r="G6070" s="120" t="n">
        <x:v>190510.0056913184</x:v>
      </x:c>
      <x:c r="H6070" s="119" t="n">
        <x:v>0.12029022604725173</x:v>
      </x:c>
      <x:c r="I6070" s="119" t="n">
        <x:f>IFERROR(ABS(F6070-D6070)/ABS(D6070),"")</x:f>
        <x:v>0.19655267130855786</x:v>
      </x:c>
      <x:c r="J6070" s="119" t="n">
        <x:f>IFERROR(ABS(G6070-D6070)/ABS(D6070),"")</x:f>
        <x:v>0.11181662101821778</x:v>
      </x:c>
      <x:c r="K6070" s="120" t="n">
        <x:f>E6070-D6070</x:f>
        <x:v>-25801.53174577921</x:v>
      </x:c>
      <x:c r="L6070" s="77" t="str">
        <x:v>weighted_hybrid</x:v>
      </x:c>
      <x:c r="M6070" s="77" t="str">
        <x:v>是</x:v>
      </x:c>
      <x:c r="N6070" s="77" t="str">
        <x:v>是</x:v>
      </x:c>
    </x:row>
    <x:row r="6071">
      <x:c r="A6071" s="77" t="str">
        <x:v>8011</x:v>
      </x:c>
      <x:c r="B6071" s="77" t="str">
        <x:v>台通</x:v>
      </x:c>
      <x:c r="C6071" s="125" t="n">
        <x:v>45839</x:v>
      </x:c>
      <x:c r="D6071" s="120" t="n">
        <x:v>185613</x:v>
      </x:c>
      <x:c r="E6071" s="120" t="n">
        <x:v>155886.4248404937</x:v>
      </x:c>
      <x:c r="F6071" s="120" t="n">
        <x:v>193790.8093665469</x:v>
      </x:c>
      <x:c r="G6071" s="120" t="n">
        <x:v>151674.82655982114</x:v>
      </x:c>
      <x:c r="H6071" s="119" t="n">
        <x:v>0.16015351920127519</x:v>
      </x:c>
      <x:c r="I6071" s="119" t="n">
        <x:f>IFERROR(ABS(F6071-D6071)/ABS(D6071),"")</x:f>
        <x:v>0.04405838689395081</x:v>
      </x:c>
      <x:c r="J6071" s="119" t="n">
        <x:f>IFERROR(ABS(G6071-D6071)/ABS(D6071),"")</x:f>
        <x:v>0.18284373098963358</x:v>
      </x:c>
      <x:c r="K6071" s="120" t="n">
        <x:f>E6071-D6071</x:f>
        <x:v>-29726.57515950629</x:v>
      </x:c>
      <x:c r="L6071" s="77" t="str">
        <x:v>weighted_hybrid</x:v>
      </x:c>
      <x:c r="M6071" s="77" t="str">
        <x:v>是</x:v>
      </x:c>
      <x:c r="N6071" s="77" t="str">
        <x:v>是</x:v>
      </x:c>
    </x:row>
    <x:row r="6072">
      <x:c r="A6072" s="77" t="str">
        <x:v>8011</x:v>
      </x:c>
      <x:c r="B6072" s="77" t="str">
        <x:v>台通</x:v>
      </x:c>
      <x:c r="C6072" s="125" t="n">
        <x:v>45870</x:v>
      </x:c>
      <x:c r="D6072" s="120" t="n">
        <x:v>155746</x:v>
      </x:c>
      <x:c r="E6072" s="120" t="n">
        <x:v>159239.4693657453</x:v>
      </x:c>
      <x:c r="F6072" s="120" t="n">
        <x:v>192610.0181117158</x:v>
      </x:c>
      <x:c r="G6072" s="120" t="n">
        <x:v>155531.630616193</x:v>
      </x:c>
      <x:c r="H6072" s="119" t="n">
        <x:v>0.022430555942016414</x:v>
      </x:c>
      <x:c r="I6072" s="119" t="n">
        <x:f>IFERROR(ABS(F6072-D6072)/ABS(D6072),"")</x:f>
        <x:v>0.23669319347986972</x:v>
      </x:c>
      <x:c r="J6072" s="119" t="n">
        <x:f>IFERROR(ABS(G6072-D6072)/ABS(D6072),"")</x:f>
        <x:v>0.0013764037844118183</x:v>
      </x:c>
      <x:c r="K6072" s="120" t="n">
        <x:f>E6072-D6072</x:f>
        <x:v>3493.469365745288</x:v>
      </x:c>
      <x:c r="L6072" s="77" t="str">
        <x:v>weighted_hybrid</x:v>
      </x:c>
      <x:c r="M6072" s="77" t="str">
        <x:v>是</x:v>
      </x:c>
      <x:c r="N6072" s="77" t="str">
        <x:v>是</x:v>
      </x:c>
    </x:row>
    <x:row r="6073">
      <x:c r="A6073" s="77" t="str">
        <x:v>8011</x:v>
      </x:c>
      <x:c r="B6073" s="77" t="str">
        <x:v>台通</x:v>
      </x:c>
      <x:c r="C6073" s="125" t="n">
        <x:v>45901</x:v>
      </x:c>
      <x:c r="D6073" s="120" t="n">
        <x:v>190689</x:v>
      </x:c>
      <x:c r="E6073" s="120" t="n">
        <x:v>154755.33797406981</x:v>
      </x:c>
      <x:c r="F6073" s="120" t="n">
        <x:v>173082.57582922257</x:v>
      </x:c>
      <x:c r="G6073" s="120" t="n">
        <x:v>152718.97821238617</x:v>
      </x:c>
      <x:c r="H6073" s="119" t="n">
        <x:v>0.18844118971692225</x:v>
      </x:c>
      <x:c r="I6073" s="119" t="n">
        <x:f>IFERROR(ABS(F6073-D6073)/ABS(D6073),"")</x:f>
        <x:v>0.09233057056661598</x:v>
      </x:c>
      <x:c r="J6073" s="119" t="n">
        <x:f>IFERROR(ABS(G6073-D6073)/ABS(D6073),"")</x:f>
        <x:v>0.19912014740028966</x:v>
      </x:c>
      <x:c r="K6073" s="120" t="n">
        <x:f>E6073-D6073</x:f>
        <x:v>-35933.662025930185</x:v>
      </x:c>
      <x:c r="L6073" s="77" t="str">
        <x:v>weighted_hybrid</x:v>
      </x:c>
      <x:c r="M6073" s="77" t="str">
        <x:v>是</x:v>
      </x:c>
      <x:c r="N6073" s="77" t="str">
        <x:v>是</x:v>
      </x:c>
    </x:row>
    <x:row r="6074">
      <x:c r="A6074" s="77" t="str">
        <x:v>8011</x:v>
      </x:c>
      <x:c r="B6074" s="77" t="str">
        <x:v>台通</x:v>
      </x:c>
      <x:c r="C6074" s="125" t="n">
        <x:v>45931</x:v>
      </x:c>
      <x:c r="D6074" s="120" t="n">
        <x:v>155356</x:v>
      </x:c>
      <x:c r="E6074" s="120" t="n">
        <x:v>185119.32616503924</x:v>
      </x:c>
      <x:c r="F6074" s="120" t="n">
        <x:v>202186.88447268656</x:v>
      </x:c>
      <x:c r="G6074" s="120" t="n">
        <x:v>183222.93079752286</x:v>
      </x:c>
      <x:c r="H6074" s="119" t="n">
        <x:v>0.1915814398223386</x:v>
      </x:c>
      <x:c r="I6074" s="119" t="n">
        <x:f>IFERROR(ABS(F6074-D6074)/ABS(D6074),"")</x:f>
        <x:v>0.3014423934234054</x:v>
      </x:c>
      <x:c r="J6074" s="119" t="n">
        <x:f>IFERROR(ABS(G6074-D6074)/ABS(D6074),"")</x:f>
        <x:v>0.1793746671999978</x:v>
      </x:c>
      <x:c r="K6074" s="120" t="n">
        <x:f>E6074-D6074</x:f>
        <x:v>29763.326165039238</x:v>
      </x:c>
      <x:c r="L6074" s="77" t="str">
        <x:v>weighted_hybrid</x:v>
      </x:c>
      <x:c r="M6074" s="77" t="str">
        <x:v>是</x:v>
      </x:c>
      <x:c r="N6074" s="77" t="str">
        <x:v>是</x:v>
      </x:c>
    </x:row>
    <x:row r="6075">
      <x:c r="A6075" s="77" t="str">
        <x:v>8011</x:v>
      </x:c>
      <x:c r="B6075" s="77" t="str">
        <x:v>台通</x:v>
      </x:c>
      <x:c r="C6075" s="125" t="n">
        <x:v>45962</x:v>
      </x:c>
      <x:c r="D6075" s="120" t="n">
        <x:v>177088</x:v>
      </x:c>
      <x:c r="E6075" s="120" t="n">
        <x:v>156107.71901721612</x:v>
      </x:c>
      <x:c r="F6075" s="120" t="n">
        <x:v>194165.3087335617</x:v>
      </x:c>
      <x:c r="G6075" s="120" t="n">
        <x:v>151879.09793762217</x:v>
      </x:c>
      <x:c r="H6075" s="119" t="n">
        <x:v>0.11847375871196174</x:v>
      </x:c>
      <x:c r="I6075" s="119" t="n">
        <x:f>IFERROR(ABS(F6075-D6075)/ABS(D6075),"")</x:f>
        <x:v>0.09643402564579016</x:v>
      </x:c>
      <x:c r="J6075" s="119" t="n">
        <x:f>IFERROR(ABS(G6075-D6075)/ABS(D6075),"")</x:f>
        <x:v>0.14235240141837863</x:v>
      </x:c>
      <x:c r="K6075" s="120" t="n">
        <x:f>E6075-D6075</x:f>
        <x:v>-20980.28098278388</x:v>
      </x:c>
      <x:c r="L6075" s="77" t="str">
        <x:v>weighted_hybrid</x:v>
      </x:c>
      <x:c r="M6075" s="77" t="str">
        <x:v>是</x:v>
      </x:c>
      <x:c r="N6075" s="77" t="str">
        <x:v>是</x:v>
      </x:c>
    </x:row>
    <x:row r="6076">
      <x:c r="A6076" s="77" t="str">
        <x:v>8011</x:v>
      </x:c>
      <x:c r="B6076" s="77" t="str">
        <x:v>台通</x:v>
      </x:c>
      <x:c r="C6076" s="125" t="n">
        <x:v>45992</x:v>
      </x:c>
      <x:c r="D6076" s="120" t="n">
        <x:v>185072</x:v>
      </x:c>
      <x:c r="E6076" s="120" t="n">
        <x:v>209970.01654091242</x:v>
      </x:c>
      <x:c r="F6076" s="120" t="n">
        <x:v>224462.3270151865</x:v>
      </x:c>
      <x:c r="G6076" s="120" t="n">
        <x:v>208359.75982154862</x:v>
      </x:c>
      <x:c r="H6076" s="119" t="n">
        <x:v>0.1345315149828846</x:v>
      </x:c>
      <x:c r="I6076" s="119" t="n">
        <x:f>IFERROR(ABS(F6076-D6076)/ABS(D6076),"")</x:f>
        <x:v>0.21283785237738023</x:v>
      </x:c>
      <x:c r="J6076" s="119" t="n">
        <x:f>IFERROR(ABS(G6076-D6076)/ABS(D6076),"")</x:f>
        <x:v>0.1258308108279406</x:v>
      </x:c>
      <x:c r="K6076" s="120" t="n">
        <x:f>E6076-D6076</x:f>
        <x:v>24898.016540912417</x:v>
      </x:c>
      <x:c r="L6076" s="77" t="str">
        <x:v>weighted_hybrid</x:v>
      </x:c>
      <x:c r="M6076" s="77" t="str">
        <x:v>是</x:v>
      </x:c>
      <x:c r="N6076" s="77" t="str">
        <x:v>是</x:v>
      </x:c>
    </x:row>
    <x:row r="6077">
      <x:c r="A6077" s="77" t="str">
        <x:v>8024</x:v>
      </x:c>
      <x:c r="B6077" s="77" t="str">
        <x:v>佑華</x:v>
      </x:c>
      <x:c r="C6077" s="125" t="n">
        <x:v>45658</x:v>
      </x:c>
      <x:c r="D6077" s="120" t="n">
        <x:v>11764</x:v>
      </x:c>
      <x:c r="E6077" s="120" t="n">
        <x:v>15421.446127553096</x:v>
      </x:c>
      <x:c r="F6077" s="120" t="n">
        <x:v>10444.322730159884</x:v>
      </x:c>
      <x:c r="G6077" s="120" t="n">
        <x:v>15974.459838374563</x:v>
      </x:c>
      <x:c r="H6077" s="119" t="n">
        <x:v>0.31090157493650933</x:v>
      </x:c>
      <x:c r="I6077" s="119" t="n">
        <x:f>IFERROR(ABS(F6077-D6077)/ABS(D6077),"")</x:f>
        <x:v>0.11217929869433156</x:v>
      </x:c>
      <x:c r="J6077" s="119" t="n">
        <x:f>IFERROR(ABS(G6077-D6077)/ABS(D6077),"")</x:f>
        <x:v>0.3579105608954916</x:v>
      </x:c>
      <x:c r="K6077" s="120" t="n">
        <x:f>E6077-D6077</x:f>
        <x:v>3657.4461275530957</x:v>
      </x:c>
      <x:c r="L6077" s="77" t="str">
        <x:v>weighted_hybrid</x:v>
      </x:c>
      <x:c r="M6077" s="77" t="str">
        <x:v>是</x:v>
      </x:c>
      <x:c r="N6077" s="77" t="str">
        <x:v>是</x:v>
      </x:c>
    </x:row>
    <x:row r="6078">
      <x:c r="A6078" s="77" t="str">
        <x:v>8024</x:v>
      </x:c>
      <x:c r="B6078" s="77" t="str">
        <x:v>佑華</x:v>
      </x:c>
      <x:c r="C6078" s="125" t="n">
        <x:v>45689</x:v>
      </x:c>
      <x:c r="D6078" s="120" t="n">
        <x:v>16591</x:v>
      </x:c>
      <x:c r="E6078" s="120" t="n">
        <x:v>12724.142292469945</x:v>
      </x:c>
      <x:c r="F6078" s="120" t="n">
        <x:v>12707.798243627256</x:v>
      </x:c>
      <x:c r="G6078" s="120" t="n">
        <x:v>12725.95829789691</x:v>
      </x:c>
      <x:c r="H6078" s="119" t="n">
        <x:v>0.23306959842866942</x:v>
      </x:c>
      <x:c r="I6078" s="119" t="n">
        <x:f>IFERROR(ABS(F6078-D6078)/ABS(D6078),"")</x:f>
        <x:v>0.23405471378293918</x:v>
      </x:c>
      <x:c r="J6078" s="119" t="n">
        <x:f>IFERROR(ABS(G6078-D6078)/ABS(D6078),"")</x:f>
        <x:v>0.23296014116708394</x:v>
      </x:c>
      <x:c r="K6078" s="120" t="n">
        <x:f>E6078-D6078</x:f>
        <x:v>-3866.8577075300545</x:v>
      </x:c>
      <x:c r="L6078" s="77" t="str">
        <x:v>weighted_hybrid</x:v>
      </x:c>
      <x:c r="M6078" s="77" t="str">
        <x:v>是</x:v>
      </x:c>
      <x:c r="N6078" s="77" t="str">
        <x:v>是</x:v>
      </x:c>
    </x:row>
    <x:row r="6079">
      <x:c r="A6079" s="77" t="str">
        <x:v>8024</x:v>
      </x:c>
      <x:c r="B6079" s="77" t="str">
        <x:v>佑華</x:v>
      </x:c>
      <x:c r="C6079" s="125" t="n">
        <x:v>45717</x:v>
      </x:c>
      <x:c r="D6079" s="120" t="n">
        <x:v>15262</x:v>
      </x:c>
      <x:c r="E6079" s="120" t="n">
        <x:v>16409.451881259985</x:v>
      </x:c>
      <x:c r="F6079" s="120" t="n">
        <x:v>18189.913488254817</x:v>
      </x:c>
      <x:c r="G6079" s="120" t="n">
        <x:v>16211.622813816113</x:v>
      </x:c>
      <x:c r="H6079" s="119" t="n">
        <x:v>0.0751835854579993</x:v>
      </x:c>
      <x:c r="I6079" s="119" t="n">
        <x:f>IFERROR(ABS(F6079-D6079)/ABS(D6079),"")</x:f>
        <x:v>0.1918433683825722</x:v>
      </x:c>
      <x:c r="J6079" s="119" t="n">
        <x:f>IFERROR(ABS(G6079-D6079)/ABS(D6079),"")</x:f>
        <x:v>0.06222138735526885</x:v>
      </x:c>
      <x:c r="K6079" s="120" t="n">
        <x:f>E6079-D6079</x:f>
        <x:v>1147.4518812599854</x:v>
      </x:c>
      <x:c r="L6079" s="77" t="str">
        <x:v>weighted_hybrid</x:v>
      </x:c>
      <x:c r="M6079" s="77" t="str">
        <x:v>是</x:v>
      </x:c>
      <x:c r="N6079" s="77" t="str">
        <x:v>是</x:v>
      </x:c>
    </x:row>
    <x:row r="6080">
      <x:c r="A6080" s="77" t="str">
        <x:v>8024</x:v>
      </x:c>
      <x:c r="B6080" s="77" t="str">
        <x:v>佑華</x:v>
      </x:c>
      <x:c r="C6080" s="125" t="n">
        <x:v>45748</x:v>
      </x:c>
      <x:c r="D6080" s="120" t="n">
        <x:v>17906</x:v>
      </x:c>
      <x:c r="E6080" s="120" t="n">
        <x:v>18224.32887127238</x:v>
      </x:c>
      <x:c r="F6080" s="120" t="n">
        <x:v>19743.77570981266</x:v>
      </x:c>
      <x:c r="G6080" s="120" t="n">
        <x:v>18055.501444767906</x:v>
      </x:c>
      <x:c r="H6080" s="119" t="n">
        <x:v>0.017777776793945082</x:v>
      </x:c>
      <x:c r="I6080" s="119" t="n">
        <x:f>IFERROR(ABS(F6080-D6080)/ABS(D6080),"")</x:f>
        <x:v>0.10263463139800404</x:v>
      </x:c>
      <x:c r="J6080" s="119" t="n">
        <x:f>IFERROR(ABS(G6080-D6080)/ABS(D6080),"")</x:f>
        <x:v>0.008349237393494132</x:v>
      </x:c>
      <x:c r="K6080" s="120" t="n">
        <x:f>E6080-D6080</x:f>
        <x:v>318.32887127238064</x:v>
      </x:c>
      <x:c r="L6080" s="77" t="str">
        <x:v>weighted_hybrid</x:v>
      </x:c>
      <x:c r="M6080" s="77" t="str">
        <x:v>是</x:v>
      </x:c>
      <x:c r="N6080" s="77" t="str">
        <x:v>是</x:v>
      </x:c>
    </x:row>
    <x:row r="6081">
      <x:c r="A6081" s="77" t="str">
        <x:v>8024</x:v>
      </x:c>
      <x:c r="B6081" s="77" t="str">
        <x:v>佑華</x:v>
      </x:c>
      <x:c r="C6081" s="125" t="n">
        <x:v>45778</x:v>
      </x:c>
      <x:c r="D6081" s="120" t="n">
        <x:v>13689</x:v>
      </x:c>
      <x:c r="E6081" s="120" t="n">
        <x:v>22080.309438961038</x:v>
      </x:c>
      <x:c r="F6081" s="120" t="n">
        <x:v>19932.486493154018</x:v>
      </x:c>
      <x:c r="G6081" s="120" t="n">
        <x:v>22318.956432939594</x:v>
      </x:c>
      <x:c r="H6081" s="119" t="n">
        <x:v>0.6129965256016537</x:v>
      </x:c>
      <x:c r="I6081" s="119" t="n">
        <x:f>IFERROR(ABS(F6081-D6081)/ABS(D6081),"")</x:f>
        <x:v>0.4560951488899129</x:v>
      </x:c>
      <x:c r="J6081" s="119" t="n">
        <x:f>IFERROR(ABS(G6081-D6081)/ABS(D6081),"")</x:f>
        <x:v>0.6304300119029582</x:v>
      </x:c>
      <x:c r="K6081" s="120" t="n">
        <x:f>E6081-D6081</x:f>
        <x:v>8391.309438961038</x:v>
      </x:c>
      <x:c r="L6081" s="77" t="str">
        <x:v>weighted_hybrid</x:v>
      </x:c>
      <x:c r="M6081" s="77" t="str">
        <x:v>是</x:v>
      </x:c>
      <x:c r="N6081" s="77" t="str">
        <x:v>是</x:v>
      </x:c>
    </x:row>
    <x:row r="6082">
      <x:c r="A6082" s="77" t="str">
        <x:v>8024</x:v>
      </x:c>
      <x:c r="B6082" s="77" t="str">
        <x:v>佑華</x:v>
      </x:c>
      <x:c r="C6082" s="125" t="n">
        <x:v>45809</x:v>
      </x:c>
      <x:c r="D6082" s="120" t="n">
        <x:v>15808</x:v>
      </x:c>
      <x:c r="E6082" s="120" t="n">
        <x:v>16202.52073525725</x:v>
      </x:c>
      <x:c r="F6082" s="120" t="n">
        <x:v>16156.19336969907</x:v>
      </x:c>
      <x:c r="G6082" s="120" t="n">
        <x:v>16207.66822031927</x:v>
      </x:c>
      <x:c r="H6082" s="119" t="n">
        <x:v>0.02495703031738681</x:v>
      </x:c>
      <x:c r="I6082" s="119" t="n">
        <x:f>IFERROR(ABS(F6082-D6082)/ABS(D6082),"")</x:f>
        <x:v>0.022026402435416936</x:v>
      </x:c>
      <x:c r="J6082" s="119" t="n">
        <x:f>IFERROR(ABS(G6082-D6082)/ABS(D6082),"")</x:f>
        <x:v>0.025282655637605667</x:v>
      </x:c>
      <x:c r="K6082" s="120" t="n">
        <x:f>E6082-D6082</x:f>
        <x:v>394.52073525725064</x:v>
      </x:c>
      <x:c r="L6082" s="77" t="str">
        <x:v>weighted_hybrid</x:v>
      </x:c>
      <x:c r="M6082" s="77" t="str">
        <x:v>是</x:v>
      </x:c>
      <x:c r="N6082" s="77" t="str">
        <x:v>是</x:v>
      </x:c>
    </x:row>
    <x:row r="6083">
      <x:c r="A6083" s="77" t="str">
        <x:v>8024</x:v>
      </x:c>
      <x:c r="B6083" s="77" t="str">
        <x:v>佑華</x:v>
      </x:c>
      <x:c r="C6083" s="125" t="n">
        <x:v>45839</x:v>
      </x:c>
      <x:c r="D6083" s="120" t="n">
        <x:v>8141</x:v>
      </x:c>
      <x:c r="E6083" s="120" t="n">
        <x:v>13718.074432917649</x:v>
      </x:c>
      <x:c r="F6083" s="120" t="n">
        <x:v>14297.459220671562</x:v>
      </x:c>
      <x:c r="G6083" s="120" t="n">
        <x:v>13653.698345389437</x:v>
      </x:c>
      <x:c r="H6083" s="119" t="n">
        <x:v>0.6850601195083711</x:v>
      </x:c>
      <x:c r="I6083" s="119" t="n">
        <x:f>IFERROR(ABS(F6083-D6083)/ABS(D6083),"")</x:f>
        <x:v>0.7562288687718416</x:v>
      </x:c>
      <x:c r="J6083" s="119" t="n">
        <x:f>IFERROR(ABS(G6083-D6083)/ABS(D6083),"")</x:f>
        <x:v>0.677152480701319</x:v>
      </x:c>
      <x:c r="K6083" s="120" t="n">
        <x:f>E6083-D6083</x:f>
        <x:v>5577.074432917649</x:v>
      </x:c>
      <x:c r="L6083" s="77" t="str">
        <x:v>weighted_hybrid</x:v>
      </x:c>
      <x:c r="M6083" s="77" t="str">
        <x:v>是</x:v>
      </x:c>
      <x:c r="N6083" s="77" t="str">
        <x:v>是</x:v>
      </x:c>
    </x:row>
    <x:row r="6084">
      <x:c r="A6084" s="77" t="str">
        <x:v>8024</x:v>
      </x:c>
      <x:c r="B6084" s="77" t="str">
        <x:v>佑華</x:v>
      </x:c>
      <x:c r="C6084" s="125" t="n">
        <x:v>45870</x:v>
      </x:c>
      <x:c r="D6084" s="120" t="n">
        <x:v>11291</x:v>
      </x:c>
      <x:c r="E6084" s="120" t="n">
        <x:v>8212.790769054409</x:v>
      </x:c>
      <x:c r="F6084" s="120" t="n">
        <x:v>8935.447664121011</x:v>
      </x:c>
      <x:c r="G6084" s="120" t="n">
        <x:v>8132.495558491451</x:v>
      </x:c>
      <x:c r="H6084" s="119" t="n">
        <x:v>0.272625031524718</x:v>
      </x:c>
      <x:c r="I6084" s="119" t="n">
        <x:f>IFERROR(ABS(F6084-D6084)/ABS(D6084),"")</x:f>
        <x:v>0.20862211813647938</x:v>
      </x:c>
      <x:c r="J6084" s="119" t="n">
        <x:f>IFERROR(ABS(G6084-D6084)/ABS(D6084),"")</x:f>
        <x:v>0.27973646634563354</x:v>
      </x:c>
      <x:c r="K6084" s="120" t="n">
        <x:f>E6084-D6084</x:f>
        <x:v>-3078.209230945591</x:v>
      </x:c>
      <x:c r="L6084" s="77" t="str">
        <x:v>weighted_hybrid</x:v>
      </x:c>
      <x:c r="M6084" s="77" t="str">
        <x:v>是</x:v>
      </x:c>
      <x:c r="N6084" s="77" t="str">
        <x:v>是</x:v>
      </x:c>
    </x:row>
    <x:row r="6085">
      <x:c r="A6085" s="77" t="str">
        <x:v>8024</x:v>
      </x:c>
      <x:c r="B6085" s="77" t="str">
        <x:v>佑華</x:v>
      </x:c>
      <x:c r="C6085" s="125" t="n">
        <x:v>45901</x:v>
      </x:c>
      <x:c r="D6085" s="120" t="n">
        <x:v>12424</x:v>
      </x:c>
      <x:c r="E6085" s="120" t="n">
        <x:v>11053.839499369014</x:v>
      </x:c>
      <x:c r="F6085" s="120" t="n">
        <x:v>10747.226214906965</x:v>
      </x:c>
      <x:c r="G6085" s="120" t="n">
        <x:v>11087.907642087019</x:v>
      </x:c>
      <x:c r="H6085" s="119" t="n">
        <x:v>0.11028336289689195</x:v>
      </x:c>
      <x:c r="I6085" s="119" t="n">
        <x:f>IFERROR(ABS(F6085-D6085)/ABS(D6085),"")</x:f>
        <x:v>0.1349624746533351</x:v>
      </x:c>
      <x:c r="J6085" s="119" t="n">
        <x:f>IFERROR(ABS(G6085-D6085)/ABS(D6085),"")</x:f>
        <x:v>0.10754123936839836</x:v>
      </x:c>
      <x:c r="K6085" s="120" t="n">
        <x:f>E6085-D6085</x:f>
        <x:v>-1370.1605006309856</x:v>
      </x:c>
      <x:c r="L6085" s="77" t="str">
        <x:v>weighted_hybrid</x:v>
      </x:c>
      <x:c r="M6085" s="77" t="str">
        <x:v>是</x:v>
      </x:c>
      <x:c r="N6085" s="77" t="str">
        <x:v>是</x:v>
      </x:c>
    </x:row>
    <x:row r="6086">
      <x:c r="A6086" s="77" t="str">
        <x:v>8024</x:v>
      </x:c>
      <x:c r="B6086" s="77" t="str">
        <x:v>佑華</x:v>
      </x:c>
      <x:c r="C6086" s="125" t="n">
        <x:v>45931</x:v>
      </x:c>
      <x:c r="D6086" s="120" t="n">
        <x:v>8349</x:v>
      </x:c>
      <x:c r="E6086" s="120" t="n">
        <x:v>9953.1017322475</x:v>
      </x:c>
      <x:c r="F6086" s="120" t="n">
        <x:v>9319.088400394608</x:v>
      </x:c>
      <x:c r="G6086" s="120" t="n">
        <x:v>10023.547658008933</x:v>
      </x:c>
      <x:c r="H6086" s="119" t="n">
        <x:v>0.19213100158671698</x:v>
      </x:c>
      <x:c r="I6086" s="119" t="n">
        <x:f>IFERROR(ABS(F6086-D6086)/ABS(D6086),"")</x:f>
        <x:v>0.11619216677381825</x:v>
      </x:c>
      <x:c r="J6086" s="119" t="n">
        <x:f>IFERROR(ABS(G6086-D6086)/ABS(D6086),"")</x:f>
        <x:v>0.2005686498992613</x:v>
      </x:c>
      <x:c r="K6086" s="120" t="n">
        <x:f>E6086-D6086</x:f>
        <x:v>1604.1017322475</x:v>
      </x:c>
      <x:c r="L6086" s="77" t="str">
        <x:v>weighted_hybrid</x:v>
      </x:c>
      <x:c r="M6086" s="77" t="str">
        <x:v>是</x:v>
      </x:c>
      <x:c r="N6086" s="77" t="str">
        <x:v>是</x:v>
      </x:c>
    </x:row>
    <x:row r="6087">
      <x:c r="A6087" s="77" t="str">
        <x:v>8024</x:v>
      </x:c>
      <x:c r="B6087" s="77" t="str">
        <x:v>佑華</x:v>
      </x:c>
      <x:c r="C6087" s="125" t="n">
        <x:v>45962</x:v>
      </x:c>
      <x:c r="D6087" s="120" t="n">
        <x:v>9974</x:v>
      </x:c>
      <x:c r="E6087" s="120" t="n">
        <x:v>10407.934744295962</x:v>
      </x:c>
      <x:c r="F6087" s="120" t="n">
        <x:v>11500.805297589708</x:v>
      </x:c>
      <x:c r="G6087" s="120" t="n">
        <x:v>10286.504682818879</x:v>
      </x:c>
      <x:c r="H6087" s="119" t="n">
        <x:v>0.04350659156767219</x:v>
      </x:c>
      <x:c r="I6087" s="119" t="n">
        <x:f>IFERROR(ABS(F6087-D6087)/ABS(D6087),"")</x:f>
        <x:v>0.1530785339472336</x:v>
      </x:c>
      <x:c r="J6087" s="119" t="n">
        <x:f>IFERROR(ABS(G6087-D6087)/ABS(D6087),"")</x:f>
        <x:v>0.0313319313032764</x:v>
      </x:c>
      <x:c r="K6087" s="120" t="n">
        <x:f>E6087-D6087</x:f>
        <x:v>433.93474429596245</x:v>
      </x:c>
      <x:c r="L6087" s="77" t="str">
        <x:v>weighted_hybrid</x:v>
      </x:c>
      <x:c r="M6087" s="77" t="str">
        <x:v>是</x:v>
      </x:c>
      <x:c r="N6087" s="77" t="str">
        <x:v>是</x:v>
      </x:c>
    </x:row>
    <x:row r="6088">
      <x:c r="A6088" s="77" t="str">
        <x:v>8024</x:v>
      </x:c>
      <x:c r="B6088" s="77" t="str">
        <x:v>佑華</x:v>
      </x:c>
      <x:c r="C6088" s="125" t="n">
        <x:v>45992</x:v>
      </x:c>
      <x:c r="D6088" s="120" t="n">
        <x:v>12583</x:v>
      </x:c>
      <x:c r="E6088" s="120" t="n">
        <x:v>10958.377608383918</x:v>
      </x:c>
      <x:c r="F6088" s="120" t="n">
        <x:v>8950.481248145648</x:v>
      </x:c>
      <x:c r="G6088" s="120" t="n">
        <x:v>11181.47720396595</x:v>
      </x:c>
      <x:c r="H6088" s="119" t="n">
        <x:v>0.12911248443265372</x:v>
      </x:c>
      <x:c r="I6088" s="119" t="n">
        <x:f>IFERROR(ABS(F6088-D6088)/ABS(D6088),"")</x:f>
        <x:v>0.28868463417741014</x:v>
      </x:c>
      <x:c r="J6088" s="119" t="n">
        <x:f>IFERROR(ABS(G6088-D6088)/ABS(D6088),"")</x:f>
        <x:v>0.11138224557212516</x:v>
      </x:c>
      <x:c r="K6088" s="120" t="n">
        <x:f>E6088-D6088</x:f>
        <x:v>-1624.6223916160816</x:v>
      </x:c>
      <x:c r="L6088" s="77" t="str">
        <x:v>weighted_hybrid</x:v>
      </x:c>
      <x:c r="M6088" s="77" t="str">
        <x:v>是</x:v>
      </x:c>
      <x:c r="N6088" s="77" t="str">
        <x:v>是</x:v>
      </x:c>
    </x:row>
    <x:row r="6089">
      <x:c r="A6089" s="77" t="str">
        <x:v>8027</x:v>
      </x:c>
      <x:c r="B6089" s="77" t="str">
        <x:v>鈦昇</x:v>
      </x:c>
      <x:c r="C6089" s="125" t="n">
        <x:v>45658</x:v>
      </x:c>
      <x:c r="D6089" s="120" t="n">
        <x:v>71163</x:v>
      </x:c>
      <x:c r="E6089" s="120" t="n">
        <x:v>136162.80795313785</x:v>
      </x:c>
      <x:c r="F6089" s="120" t="n">
        <x:v>126626.92134142568</x:v>
      </x:c>
      <x:c r="G6089" s="120" t="n">
        <x:v>137222.35090999474</x:v>
      </x:c>
      <x:c r="H6089" s="119" t="n">
        <x:v>0.9133933076618165</x:v>
      </x:c>
      <x:c r="I6089" s="119" t="n">
        <x:f>IFERROR(ABS(F6089-D6089)/ABS(D6089),"")</x:f>
        <x:v>0.7793926807670515</x:v>
      </x:c>
      <x:c r="J6089" s="119" t="n">
        <x:f>IFERROR(ABS(G6089-D6089)/ABS(D6089),"")</x:f>
        <x:v>0.9282822662056791</x:v>
      </x:c>
      <x:c r="K6089" s="120" t="n">
        <x:f>E6089-D6089</x:f>
        <x:v>64999.807953137846</x:v>
      </x:c>
      <x:c r="L6089" s="77" t="str">
        <x:v>weighted_hybrid</x:v>
      </x:c>
      <x:c r="M6089" s="77" t="str">
        <x:v>是</x:v>
      </x:c>
      <x:c r="N6089" s="77" t="str">
        <x:v>是</x:v>
      </x:c>
    </x:row>
    <x:row r="6090">
      <x:c r="A6090" s="77" t="str">
        <x:v>8027</x:v>
      </x:c>
      <x:c r="B6090" s="77" t="str">
        <x:v>鈦昇</x:v>
      </x:c>
      <x:c r="C6090" s="125" t="n">
        <x:v>45689</x:v>
      </x:c>
      <x:c r="D6090" s="120" t="n">
        <x:v>82826</x:v>
      </x:c>
      <x:c r="E6090" s="120" t="n">
        <x:v>67116.16427272308</x:v>
      </x:c>
      <x:c r="F6090" s="120" t="n">
        <x:v>64645.844501456304</x:v>
      </x:c>
      <x:c r="G6090" s="120" t="n">
        <x:v>67390.64424730829</x:v>
      </x:c>
      <x:c r="H6090" s="119" t="n">
        <x:v>0.18967275646870452</x:v>
      </x:c>
      <x:c r="I6090" s="119" t="n">
        <x:f>IFERROR(ABS(F6090-D6090)/ABS(D6090),"")</x:f>
        <x:v>0.2194981708466387</x:v>
      </x:c>
      <x:c r="J6090" s="119" t="n">
        <x:f>IFERROR(ABS(G6090-D6090)/ABS(D6090),"")</x:f>
        <x:v>0.18635882153782282</x:v>
      </x:c>
      <x:c r="K6090" s="120" t="n">
        <x:f>E6090-D6090</x:f>
        <x:v>-15709.83572727692</x:v>
      </x:c>
      <x:c r="L6090" s="77" t="str">
        <x:v>weighted_hybrid</x:v>
      </x:c>
      <x:c r="M6090" s="77" t="str">
        <x:v>是</x:v>
      </x:c>
      <x:c r="N6090" s="77" t="str">
        <x:v>是</x:v>
      </x:c>
    </x:row>
    <x:row r="6091">
      <x:c r="A6091" s="77" t="str">
        <x:v>8027</x:v>
      </x:c>
      <x:c r="B6091" s="77" t="str">
        <x:v>鈦昇</x:v>
      </x:c>
      <x:c r="C6091" s="125" t="n">
        <x:v>45717</x:v>
      </x:c>
      <x:c r="D6091" s="120" t="n">
        <x:v>160923</x:v>
      </x:c>
      <x:c r="E6091" s="120" t="n">
        <x:v>90347.09907371235</x:v>
      </x:c>
      <x:c r="F6091" s="120" t="n">
        <x:v>135565.6875474735</x:v>
      </x:c>
      <x:c r="G6091" s="120" t="n">
        <x:v>85322.81146551667</x:v>
      </x:c>
      <x:c r="H6091" s="119" t="n">
        <x:v>0.4385693836573246</x:v>
      </x:c>
      <x:c r="I6091" s="119" t="n">
        <x:f>IFERROR(ABS(F6091-D6091)/ABS(D6091),"")</x:f>
        <x:v>0.15757419668118605</x:v>
      </x:c>
      <x:c r="J6091" s="119" t="n">
        <x:f>IFERROR(ABS(G6091-D6091)/ABS(D6091),"")</x:f>
        <x:v>0.4697910710991178</x:v>
      </x:c>
      <x:c r="K6091" s="120" t="n">
        <x:f>E6091-D6091</x:f>
        <x:v>-70575.90092628765</x:v>
      </x:c>
      <x:c r="L6091" s="77" t="str">
        <x:v>weighted_hybrid</x:v>
      </x:c>
      <x:c r="M6091" s="77" t="str">
        <x:v>是</x:v>
      </x:c>
      <x:c r="N6091" s="77" t="str">
        <x:v>是</x:v>
      </x:c>
    </x:row>
    <x:row r="6092">
      <x:c r="A6092" s="77" t="str">
        <x:v>8027</x:v>
      </x:c>
      <x:c r="B6092" s="77" t="str">
        <x:v>鈦昇</x:v>
      </x:c>
      <x:c r="C6092" s="125" t="n">
        <x:v>45748</x:v>
      </x:c>
      <x:c r="D6092" s="120" t="n">
        <x:v>125905</x:v>
      </x:c>
      <x:c r="E6092" s="120" t="n">
        <x:v>151576.52160302972</x:v>
      </x:c>
      <x:c r="F6092" s="120" t="n">
        <x:v>121953.63657958982</x:v>
      </x:c>
      <x:c r="G6092" s="120" t="n">
        <x:v>154867.9532723008</x:v>
      </x:c>
      <x:c r="H6092" s="119" t="n">
        <x:v>0.20389596603017923</x:v>
      </x:c>
      <x:c r="I6092" s="119" t="n">
        <x:f>IFERROR(ABS(F6092-D6092)/ABS(D6092),"")</x:f>
        <x:v>0.031383689451651514</x:v>
      </x:c>
      <x:c r="J6092" s="119" t="n">
        <x:f>IFERROR(ABS(G6092-D6092)/ABS(D6092),"")</x:f>
        <x:v>0.23003814997260474</x:v>
      </x:c>
      <x:c r="K6092" s="120" t="n">
        <x:f>E6092-D6092</x:f>
        <x:v>25671.521603029716</x:v>
      </x:c>
      <x:c r="L6092" s="77" t="str">
        <x:v>weighted_hybrid</x:v>
      </x:c>
      <x:c r="M6092" s="77" t="str">
        <x:v>是</x:v>
      </x:c>
      <x:c r="N6092" s="77" t="str">
        <x:v>是</x:v>
      </x:c>
    </x:row>
    <x:row r="6093">
      <x:c r="A6093" s="77" t="str">
        <x:v>8027</x:v>
      </x:c>
      <x:c r="B6093" s="77" t="str">
        <x:v>鈦昇</x:v>
      </x:c>
      <x:c r="C6093" s="125" t="n">
        <x:v>45778</x:v>
      </x:c>
      <x:c r="D6093" s="120" t="n">
        <x:v>92847</x:v>
      </x:c>
      <x:c r="E6093" s="120" t="n">
        <x:v>171222.53528667206</x:v>
      </x:c>
      <x:c r="F6093" s="120" t="n">
        <x:v>169189.045552218</x:v>
      </x:c>
      <x:c r="G6093" s="120" t="n">
        <x:v>171448.47859050028</x:v>
      </x:c>
      <x:c r="H6093" s="119" t="n">
        <x:v>0.8441364318359459</x:v>
      </x:c>
      <x:c r="I6093" s="119" t="n">
        <x:f>IFERROR(ABS(F6093-D6093)/ABS(D6093),"")</x:f>
        <x:v>0.8222349192996867</x:v>
      </x:c>
      <x:c r="J6093" s="119" t="n">
        <x:f>IFERROR(ABS(G6093-D6093)/ABS(D6093),"")</x:f>
        <x:v>0.8465699332288634</x:v>
      </x:c>
      <x:c r="K6093" s="120" t="n">
        <x:f>E6093-D6093</x:f>
        <x:v>78375.53528667206</x:v>
      </x:c>
      <x:c r="L6093" s="77" t="str">
        <x:v>weighted_hybrid</x:v>
      </x:c>
      <x:c r="M6093" s="77" t="str">
        <x:v>是</x:v>
      </x:c>
      <x:c r="N6093" s="77" t="str">
        <x:v>是</x:v>
      </x:c>
    </x:row>
    <x:row r="6094">
      <x:c r="A6094" s="77" t="str">
        <x:v>8027</x:v>
      </x:c>
      <x:c r="B6094" s="77" t="str">
        <x:v>鈦昇</x:v>
      </x:c>
      <x:c r="C6094" s="125" t="n">
        <x:v>45809</x:v>
      </x:c>
      <x:c r="D6094" s="120" t="n">
        <x:v>155767</x:v>
      </x:c>
      <x:c r="E6094" s="120" t="n">
        <x:v>119504.7272780425</x:v>
      </x:c>
      <x:c r="F6094" s="120" t="n">
        <x:v>110552.89665256332</x:v>
      </x:c>
      <x:c r="G6094" s="120" t="n">
        <x:v>120499.37512531795</x:v>
      </x:c>
      <x:c r="H6094" s="119" t="n">
        <x:v>0.23279817112711615</x:v>
      </x:c>
      <x:c r="I6094" s="119" t="n">
        <x:f>IFERROR(ABS(F6094-D6094)/ABS(D6094),"")</x:f>
        <x:v>0.29026753643221404</x:v>
      </x:c>
      <x:c r="J6094" s="119" t="n">
        <x:f>IFERROR(ABS(G6094-D6094)/ABS(D6094),"")</x:f>
        <x:v>0.22641268609321646</x:v>
      </x:c>
      <x:c r="K6094" s="120" t="n">
        <x:f>E6094-D6094</x:f>
        <x:v>-36262.2727219575</x:v>
      </x:c>
      <x:c r="L6094" s="77" t="str">
        <x:v>weighted_hybrid</x:v>
      </x:c>
      <x:c r="M6094" s="77" t="str">
        <x:v>是</x:v>
      </x:c>
      <x:c r="N6094" s="77" t="str">
        <x:v>是</x:v>
      </x:c>
    </x:row>
    <x:row r="6095">
      <x:c r="A6095" s="77" t="str">
        <x:v>8027</x:v>
      </x:c>
      <x:c r="B6095" s="77" t="str">
        <x:v>鈦昇</x:v>
      </x:c>
      <x:c r="C6095" s="125" t="n">
        <x:v>45839</x:v>
      </x:c>
      <x:c r="D6095" s="120" t="n">
        <x:v>116517</x:v>
      </x:c>
      <x:c r="E6095" s="120" t="n">
        <x:v>142230.4984913842</x:v>
      </x:c>
      <x:c r="F6095" s="120" t="n">
        <x:v>117833.39040425669</x:v>
      </x:c>
      <x:c r="G6095" s="120" t="n">
        <x:v>144941.2882788428</x:v>
      </x:c>
      <x:c r="H6095" s="119" t="n">
        <x:v>0.2206845223562588</x:v>
      </x:c>
      <x:c r="I6095" s="119" t="n">
        <x:f>IFERROR(ABS(F6095-D6095)/ABS(D6095),"")</x:f>
        <x:v>0.011297839836733579</x:v>
      </x:c>
      <x:c r="J6095" s="119" t="n">
        <x:f>IFERROR(ABS(G6095-D6095)/ABS(D6095),"")</x:f>
        <x:v>0.24394970930287263</x:v>
      </x:c>
      <x:c r="K6095" s="120" t="n">
        <x:f>E6095-D6095</x:f>
        <x:v>25713.498491384205</x:v>
      </x:c>
      <x:c r="L6095" s="77" t="str">
        <x:v>weighted_hybrid</x:v>
      </x:c>
      <x:c r="M6095" s="77" t="str">
        <x:v>是</x:v>
      </x:c>
      <x:c r="N6095" s="77" t="str">
        <x:v>是</x:v>
      </x:c>
    </x:row>
    <x:row r="6096">
      <x:c r="A6096" s="77" t="str">
        <x:v>8027</x:v>
      </x:c>
      <x:c r="B6096" s="77" t="str">
        <x:v>鈦昇</x:v>
      </x:c>
      <x:c r="C6096" s="125" t="n">
        <x:v>45870</x:v>
      </x:c>
      <x:c r="D6096" s="120" t="n">
        <x:v>111357</x:v>
      </x:c>
      <x:c r="E6096" s="120" t="n">
        <x:v>117901.86108855845</x:v>
      </x:c>
      <x:c r="F6096" s="120" t="n">
        <x:v>139596.49438508676</x:v>
      </x:c>
      <x:c r="G6096" s="120" t="n">
        <x:v>115491.34627783309</x:v>
      </x:c>
      <x:c r="H6096" s="119" t="n">
        <x:v>0.058773683635141474</x:v>
      </x:c>
      <x:c r="I6096" s="119" t="n">
        <x:f>IFERROR(ABS(F6096-D6096)/ABS(D6096),"")</x:f>
        <x:v>0.253594245400709</x:v>
      </x:c>
      <x:c r="J6096" s="119" t="n">
        <x:f>IFERROR(ABS(G6096-D6096)/ABS(D6096),"")</x:f>
        <x:v>0.03712695455007846</x:v>
      </x:c>
      <x:c r="K6096" s="120" t="n">
        <x:f>E6096-D6096</x:f>
        <x:v>6544.861088558449</x:v>
      </x:c>
      <x:c r="L6096" s="77" t="str">
        <x:v>weighted_hybrid</x:v>
      </x:c>
      <x:c r="M6096" s="77" t="str">
        <x:v>是</x:v>
      </x:c>
      <x:c r="N6096" s="77" t="str">
        <x:v>是</x:v>
      </x:c>
    </x:row>
    <x:row r="6097">
      <x:c r="A6097" s="77" t="str">
        <x:v>8027</x:v>
      </x:c>
      <x:c r="B6097" s="77" t="str">
        <x:v>鈦昇</x:v>
      </x:c>
      <x:c r="C6097" s="125" t="n">
        <x:v>45901</x:v>
      </x:c>
      <x:c r="D6097" s="120" t="n">
        <x:v>170627</x:v>
      </x:c>
      <x:c r="E6097" s="120" t="n">
        <x:v>111715.51982946703</x:v>
      </x:c>
      <x:c r="F6097" s="120" t="n">
        <x:v>98791.0920043491</x:v>
      </x:c>
      <x:c r="G6097" s="120" t="n">
        <x:v>113151.56736559123</x:v>
      </x:c>
      <x:c r="H6097" s="119" t="n">
        <x:v>0.3452647011934393</x:v>
      </x:c>
      <x:c r="I6097" s="119" t="n">
        <x:f>IFERROR(ABS(F6097-D6097)/ABS(D6097),"")</x:f>
        <x:v>0.4210113756653454</x:v>
      </x:c>
      <x:c r="J6097" s="119" t="n">
        <x:f>IFERROR(ABS(G6097-D6097)/ABS(D6097),"")</x:f>
        <x:v>0.3368484040298943</x:v>
      </x:c>
      <x:c r="K6097" s="120" t="n">
        <x:f>E6097-D6097</x:f>
        <x:v>-58911.480170532974</x:v>
      </x:c>
      <x:c r="L6097" s="77" t="str">
        <x:v>weighted_hybrid</x:v>
      </x:c>
      <x:c r="M6097" s="77" t="str">
        <x:v>是</x:v>
      </x:c>
      <x:c r="N6097" s="77" t="str">
        <x:v>是</x:v>
      </x:c>
    </x:row>
    <x:row r="6098">
      <x:c r="A6098" s="77" t="str">
        <x:v>8027</x:v>
      </x:c>
      <x:c r="B6098" s="77" t="str">
        <x:v>鈦昇</x:v>
      </x:c>
      <x:c r="C6098" s="125" t="n">
        <x:v>45931</x:v>
      </x:c>
      <x:c r="D6098" s="120" t="n">
        <x:v>123116</x:v>
      </x:c>
      <x:c r="E6098" s="120" t="n">
        <x:v>124485.56409800416</x:v>
      </x:c>
      <x:c r="F6098" s="120" t="n">
        <x:v>130747.63815383242</x:v>
      </x:c>
      <x:c r="G6098" s="120" t="n">
        <x:v>123789.77809180102</x:v>
      </x:c>
      <x:c r="H6098" s="119" t="n">
        <x:v>0.01112417637028627</x:v>
      </x:c>
      <x:c r="I6098" s="119" t="n">
        <x:f>IFERROR(ABS(F6098-D6098)/ABS(D6098),"")</x:f>
        <x:v>0.06198737900705368</x:v>
      </x:c>
      <x:c r="J6098" s="119" t="n">
        <x:f>IFERROR(ABS(G6098-D6098)/ABS(D6098),"")</x:f>
        <x:v>0.005472709410645447</x:v>
      </x:c>
      <x:c r="K6098" s="120" t="n">
        <x:f>E6098-D6098</x:f>
        <x:v>1369.5640980041644</x:v>
      </x:c>
      <x:c r="L6098" s="77" t="str">
        <x:v>weighted_hybrid</x:v>
      </x:c>
      <x:c r="M6098" s="77" t="str">
        <x:v>是</x:v>
      </x:c>
      <x:c r="N6098" s="77" t="str">
        <x:v>是</x:v>
      </x:c>
    </x:row>
    <x:row r="6099">
      <x:c r="A6099" s="77" t="str">
        <x:v>8027</x:v>
      </x:c>
      <x:c r="B6099" s="77" t="str">
        <x:v>鈦昇</x:v>
      </x:c>
      <x:c r="C6099" s="125" t="n">
        <x:v>45962</x:v>
      </x:c>
      <x:c r="D6099" s="120" t="n">
        <x:v>179360</x:v>
      </x:c>
      <x:c r="E6099" s="120" t="n">
        <x:v>142563.30975200256</x:v>
      </x:c>
      <x:c r="F6099" s="120" t="n">
        <x:v>125439.57548892262</x:v>
      </x:c>
      <x:c r="G6099" s="120" t="n">
        <x:v>144465.94689234477</x:v>
      </x:c>
      <x:c r="H6099" s="119" t="n">
        <x:v>0.20515549870649777</x:v>
      </x:c>
      <x:c r="I6099" s="119" t="n">
        <x:f>IFERROR(ABS(F6099-D6099)/ABS(D6099),"")</x:f>
        <x:v>0.3006268092722869</x:v>
      </x:c>
      <x:c r="J6099" s="119" t="n">
        <x:f>IFERROR(ABS(G6099-D6099)/ABS(D6099),"")</x:f>
        <x:v>0.194547575310299</x:v>
      </x:c>
      <x:c r="K6099" s="120" t="n">
        <x:f>E6099-D6099</x:f>
        <x:v>-36796.69024799744</x:v>
      </x:c>
      <x:c r="L6099" s="77" t="str">
        <x:v>weighted_hybrid</x:v>
      </x:c>
      <x:c r="M6099" s="77" t="str">
        <x:v>是</x:v>
      </x:c>
      <x:c r="N6099" s="77" t="str">
        <x:v>是</x:v>
      </x:c>
    </x:row>
    <x:row r="6100">
      <x:c r="A6100" s="77" t="str">
        <x:v>8027</x:v>
      </x:c>
      <x:c r="B6100" s="77" t="str">
        <x:v>鈦昇</x:v>
      </x:c>
      <x:c r="C6100" s="125" t="n">
        <x:v>45992</x:v>
      </x:c>
      <x:c r="D6100" s="120" t="n">
        <x:v>418939</x:v>
      </x:c>
      <x:c r="E6100" s="120" t="n">
        <x:v>192142.0446129694</x:v>
      </x:c>
      <x:c r="F6100" s="120" t="n">
        <x:v>208732.6865153716</x:v>
      </x:c>
      <x:c r="G6100" s="120" t="n">
        <x:v>190298.63995714692</x:v>
      </x:c>
      <x:c r="H6100" s="119" t="n">
        <x:v>0.5413603302319207</x:v>
      </x:c>
      <x:c r="I6100" s="119" t="n">
        <x:f>IFERROR(ABS(F6100-D6100)/ABS(D6100),"")</x:f>
        <x:v>0.5017587607852895</x:v>
      </x:c>
      <x:c r="J6100" s="119" t="n">
        <x:f>IFERROR(ABS(G6100-D6100)/ABS(D6100),"")</x:f>
        <x:v>0.5457605046148797</x:v>
      </x:c>
      <x:c r="K6100" s="120" t="n">
        <x:f>E6100-D6100</x:f>
        <x:v>-226796.9553870306</x:v>
      </x:c>
      <x:c r="L6100" s="77" t="str">
        <x:v>weighted_hybrid</x:v>
      </x:c>
      <x:c r="M6100" s="77" t="str">
        <x:v>是</x:v>
      </x:c>
      <x:c r="N6100" s="77" t="str">
        <x:v>是</x:v>
      </x:c>
    </x:row>
    <x:row r="6101">
      <x:c r="A6101" s="77" t="str">
        <x:v>8033</x:v>
      </x:c>
      <x:c r="B6101" s="77" t="str">
        <x:v>雷虎</x:v>
      </x:c>
      <x:c r="C6101" s="125" t="n">
        <x:v>45658</x:v>
      </x:c>
      <x:c r="D6101" s="120" t="n">
        <x:v>86038</x:v>
      </x:c>
      <x:c r="E6101" s="120" t="n">
        <x:v>140401.37349931174</x:v>
      </x:c>
      <x:c r="F6101" s="120" t="n">
        <x:v>110290.64935968832</x:v>
      </x:c>
      <x:c r="G6101" s="120" t="n">
        <x:v>143747.00951482545</x:v>
      </x:c>
      <x:c r="H6101" s="119" t="n">
        <x:v>0.6318530591054156</x:v>
      </x:c>
      <x:c r="I6101" s="119" t="n">
        <x:f>IFERROR(ABS(F6101-D6101)/ABS(D6101),"")</x:f>
        <x:v>0.2818829977415598</x:v>
      </x:c>
      <x:c r="J6101" s="119" t="n">
        <x:f>IFERROR(ABS(G6101-D6101)/ABS(D6101),"")</x:f>
        <x:v>0.6707386214791772</x:v>
      </x:c>
      <x:c r="K6101" s="120" t="n">
        <x:f>E6101-D6101</x:f>
        <x:v>54363.37349931174</x:v>
      </x:c>
      <x:c r="L6101" s="77" t="str">
        <x:v>weighted_hybrid</x:v>
      </x:c>
      <x:c r="M6101" s="77" t="str">
        <x:v>是</x:v>
      </x:c>
      <x:c r="N6101" s="77" t="str">
        <x:v>是</x:v>
      </x:c>
    </x:row>
    <x:row r="6102">
      <x:c r="A6102" s="77" t="str">
        <x:v>8033</x:v>
      </x:c>
      <x:c r="B6102" s="77" t="str">
        <x:v>雷虎</x:v>
      </x:c>
      <x:c r="C6102" s="125" t="n">
        <x:v>45689</x:v>
      </x:c>
      <x:c r="D6102" s="120" t="n">
        <x:v>134627</x:v>
      </x:c>
      <x:c r="E6102" s="120" t="n">
        <x:v>94862.24010197909</x:v>
      </x:c>
      <x:c r="F6102" s="120" t="n">
        <x:v>91613.80450294932</x:v>
      </x:c>
      <x:c r="G6102" s="120" t="n">
        <x:v>95223.17739076016</x:v>
      </x:c>
      <x:c r="H6102" s="119" t="n">
        <x:v>0.29536987304196716</x:v>
      </x:c>
      <x:c r="I6102" s="119" t="n">
        <x:f>IFERROR(ABS(F6102-D6102)/ABS(D6102),"")</x:f>
        <x:v>0.31949902691919657</x:v>
      </x:c>
      <x:c r="J6102" s="119" t="n">
        <x:f>IFERROR(ABS(G6102-D6102)/ABS(D6102),"")</x:f>
        <x:v>0.29268885594449734</x:v>
      </x:c>
      <x:c r="K6102" s="120" t="n">
        <x:f>E6102-D6102</x:f>
        <x:v>-39764.759898020915</x:v>
      </x:c>
      <x:c r="L6102" s="77" t="str">
        <x:v>weighted_hybrid</x:v>
      </x:c>
      <x:c r="M6102" s="77" t="str">
        <x:v>是</x:v>
      </x:c>
      <x:c r="N6102" s="77" t="str">
        <x:v>是</x:v>
      </x:c>
    </x:row>
    <x:row r="6103">
      <x:c r="A6103" s="77" t="str">
        <x:v>8033</x:v>
      </x:c>
      <x:c r="B6103" s="77" t="str">
        <x:v>雷虎</x:v>
      </x:c>
      <x:c r="C6103" s="125" t="n">
        <x:v>45717</x:v>
      </x:c>
      <x:c r="D6103" s="120" t="n">
        <x:v>114457</x:v>
      </x:c>
      <x:c r="E6103" s="120" t="n">
        <x:v>120947.40020630078</x:v>
      </x:c>
      <x:c r="F6103" s="120" t="n">
        <x:v>115197.516290309</x:v>
      </x:c>
      <x:c r="G6103" s="120" t="n">
        <x:v>121586.27619696653</x:v>
      </x:c>
      <x:c r="H6103" s="119" t="n">
        <x:v>0.056706013667148183</x:v>
      </x:c>
      <x:c r="I6103" s="119" t="n">
        <x:f>IFERROR(ABS(F6103-D6103)/ABS(D6103),"")</x:f>
        <x:v>0.0064698208961356226</x:v>
      </x:c>
      <x:c r="J6103" s="119" t="n">
        <x:f>IFERROR(ABS(G6103-D6103)/ABS(D6103),"")</x:f>
        <x:v>0.062287812863927323</x:v>
      </x:c>
      <x:c r="K6103" s="120" t="n">
        <x:f>E6103-D6103</x:f>
        <x:v>6490.400206300779</x:v>
      </x:c>
      <x:c r="L6103" s="77" t="str">
        <x:v>weighted_hybrid</x:v>
      </x:c>
      <x:c r="M6103" s="77" t="str">
        <x:v>是</x:v>
      </x:c>
      <x:c r="N6103" s="77" t="str">
        <x:v>是</x:v>
      </x:c>
    </x:row>
    <x:row r="6104">
      <x:c r="A6104" s="77" t="str">
        <x:v>8033</x:v>
      </x:c>
      <x:c r="B6104" s="77" t="str">
        <x:v>雷虎</x:v>
      </x:c>
      <x:c r="C6104" s="125" t="n">
        <x:v>45748</x:v>
      </x:c>
      <x:c r="D6104" s="120" t="n">
        <x:v>102821</x:v>
      </x:c>
      <x:c r="E6104" s="120" t="n">
        <x:v>150702.94953887936</x:v>
      </x:c>
      <x:c r="F6104" s="120" t="n">
        <x:v>115849.54686423902</x:v>
      </x:c>
      <x:c r="G6104" s="120" t="n">
        <x:v>154575.5498360616</x:v>
      </x:c>
      <x:c r="H6104" s="119" t="n">
        <x:v>0.4656825895379286</x:v>
      </x:c>
      <x:c r="I6104" s="119" t="n">
        <x:f>IFERROR(ABS(F6104-D6104)/ABS(D6104),"")</x:f>
        <x:v>0.12671095266763618</x:v>
      </x:c>
      <x:c r="J6104" s="119" t="n">
        <x:f>IFERROR(ABS(G6104-D6104)/ABS(D6104),"")</x:f>
        <x:v>0.5033461047457387</x:v>
      </x:c>
      <x:c r="K6104" s="120" t="n">
        <x:f>E6104-D6104</x:f>
        <x:v>47881.94953887936</x:v>
      </x:c>
      <x:c r="L6104" s="77" t="str">
        <x:v>weighted_hybrid</x:v>
      </x:c>
      <x:c r="M6104" s="77" t="str">
        <x:v>是</x:v>
      </x:c>
      <x:c r="N6104" s="77" t="str">
        <x:v>是</x:v>
      </x:c>
    </x:row>
    <x:row r="6105">
      <x:c r="A6105" s="77" t="str">
        <x:v>8033</x:v>
      </x:c>
      <x:c r="B6105" s="77" t="str">
        <x:v>雷虎</x:v>
      </x:c>
      <x:c r="C6105" s="125" t="n">
        <x:v>45778</x:v>
      </x:c>
      <x:c r="D6105" s="120" t="n">
        <x:v>129432</x:v>
      </x:c>
      <x:c r="E6105" s="120" t="n">
        <x:v>123522.6484164341</x:v>
      </x:c>
      <x:c r="F6105" s="120" t="n">
        <x:v>109093.30469169212</x:v>
      </x:c>
      <x:c r="G6105" s="120" t="n">
        <x:v>125125.9088302943</x:v>
      </x:c>
      <x:c r="H6105" s="119" t="n">
        <x:v>0.04565603238430918</x:v>
      </x:c>
      <x:c r="I6105" s="119" t="n">
        <x:f>IFERROR(ABS(F6105-D6105)/ABS(D6105),"")</x:f>
        <x:v>0.15713807488339734</x:v>
      </x:c>
      <x:c r="J6105" s="119" t="n">
        <x:f>IFERROR(ABS(G6105-D6105)/ABS(D6105),"")</x:f>
        <x:v>0.033269138773299504</x:v>
      </x:c>
      <x:c r="K6105" s="120" t="n">
        <x:f>E6105-D6105</x:f>
        <x:v>-5909.3515835659055</x:v>
      </x:c>
      <x:c r="L6105" s="77" t="str">
        <x:v>weighted_hybrid</x:v>
      </x:c>
      <x:c r="M6105" s="77" t="str">
        <x:v>是</x:v>
      </x:c>
      <x:c r="N6105" s="77" t="str">
        <x:v>是</x:v>
      </x:c>
    </x:row>
    <x:row r="6106">
      <x:c r="A6106" s="77" t="str">
        <x:v>8033</x:v>
      </x:c>
      <x:c r="B6106" s="77" t="str">
        <x:v>雷虎</x:v>
      </x:c>
      <x:c r="C6106" s="125" t="n">
        <x:v>45809</x:v>
      </x:c>
      <x:c r="D6106" s="120" t="n">
        <x:v>188743</x:v>
      </x:c>
      <x:c r="E6106" s="120" t="n">
        <x:v>133098.13416498364</x:v>
      </x:c>
      <x:c r="F6106" s="120" t="n">
        <x:v>125397.13481539924</x:v>
      </x:c>
      <x:c r="G6106" s="120" t="n">
        <x:v>133953.8007593819</x:v>
      </x:c>
      <x:c r="H6106" s="119" t="n">
        <x:v>0.29481816986598897</x:v>
      </x:c>
      <x:c r="I6106" s="119" t="n">
        <x:f>IFERROR(ABS(F6106-D6106)/ABS(D6106),"")</x:f>
        <x:v>0.335619679588651</x:v>
      </x:c>
      <x:c r="J6106" s="119" t="n">
        <x:f>IFERROR(ABS(G6106-D6106)/ABS(D6106),"")</x:f>
        <x:v>0.2902846687856932</x:v>
      </x:c>
      <x:c r="K6106" s="120" t="n">
        <x:f>E6106-D6106</x:f>
        <x:v>-55644.86583501636</x:v>
      </x:c>
      <x:c r="L6106" s="77" t="str">
        <x:v>weighted_hybrid</x:v>
      </x:c>
      <x:c r="M6106" s="77" t="str">
        <x:v>是</x:v>
      </x:c>
      <x:c r="N6106" s="77" t="str">
        <x:v>是</x:v>
      </x:c>
    </x:row>
    <x:row r="6107">
      <x:c r="A6107" s="77" t="str">
        <x:v>8033</x:v>
      </x:c>
      <x:c r="B6107" s="77" t="str">
        <x:v>雷虎</x:v>
      </x:c>
      <x:c r="C6107" s="125" t="n">
        <x:v>45839</x:v>
      </x:c>
      <x:c r="D6107" s="120" t="n">
        <x:v>130593</x:v>
      </x:c>
      <x:c r="E6107" s="120" t="n">
        <x:v>148706.52251034055</x:v>
      </x:c>
      <x:c r="F6107" s="120" t="n">
        <x:v>116588.39315772946</x:v>
      </x:c>
      <x:c r="G6107" s="120" t="n">
        <x:v>152275.20354951956</x:v>
      </x:c>
      <x:c r="H6107" s="119" t="n">
        <x:v>0.13870209360639968</x:v>
      </x:c>
      <x:c r="I6107" s="119" t="n">
        <x:f>IFERROR(ABS(F6107-D6107)/ABS(D6107),"")</x:f>
        <x:v>0.10723857206948721</x:v>
      </x:c>
      <x:c r="J6107" s="119" t="n">
        <x:f>IFERROR(ABS(G6107-D6107)/ABS(D6107),"")</x:f>
        <x:v>0.16602883423705375</x:v>
      </x:c>
      <x:c r="K6107" s="120" t="n">
        <x:f>E6107-D6107</x:f>
        <x:v>18113.522510340554</x:v>
      </x:c>
      <x:c r="L6107" s="77" t="str">
        <x:v>weighted_hybrid</x:v>
      </x:c>
      <x:c r="M6107" s="77" t="str">
        <x:v>是</x:v>
      </x:c>
      <x:c r="N6107" s="77" t="str">
        <x:v>是</x:v>
      </x:c>
    </x:row>
    <x:row r="6108">
      <x:c r="A6108" s="77" t="str">
        <x:v>8033</x:v>
      </x:c>
      <x:c r="B6108" s="77" t="str">
        <x:v>雷虎</x:v>
      </x:c>
      <x:c r="C6108" s="125" t="n">
        <x:v>45870</x:v>
      </x:c>
      <x:c r="D6108" s="120" t="n">
        <x:v>100677</x:v>
      </x:c>
      <x:c r="E6108" s="120" t="n">
        <x:v>118195.98168110858</x:v>
      </x:c>
      <x:c r="F6108" s="120" t="n">
        <x:v>111544.13202049816</x:v>
      </x:c>
      <x:c r="G6108" s="120" t="n">
        <x:v>118935.07608784306</x:v>
      </x:c>
      <x:c r="H6108" s="119" t="n">
        <x:v>0.17401175721474196</x:v>
      </x:c>
      <x:c r="I6108" s="119" t="n">
        <x:f>IFERROR(ABS(F6108-D6108)/ABS(D6108),"")</x:f>
        <x:v>0.1079405625962053</x:v>
      </x:c>
      <x:c r="J6108" s="119" t="n">
        <x:f>IFERROR(ABS(G6108-D6108)/ABS(D6108),"")</x:f>
        <x:v>0.18135300106124597</x:v>
      </x:c>
      <x:c r="K6108" s="120" t="n">
        <x:f>E6108-D6108</x:f>
        <x:v>17518.981681108577</x:v>
      </x:c>
      <x:c r="L6108" s="77" t="str">
        <x:v>weighted_hybrid</x:v>
      </x:c>
      <x:c r="M6108" s="77" t="str">
        <x:v>是</x:v>
      </x:c>
      <x:c r="N6108" s="77" t="str">
        <x:v>是</x:v>
      </x:c>
    </x:row>
    <x:row r="6109">
      <x:c r="A6109" s="77" t="str">
        <x:v>8033</x:v>
      </x:c>
      <x:c r="B6109" s="77" t="str">
        <x:v>雷虎</x:v>
      </x:c>
      <x:c r="C6109" s="125" t="n">
        <x:v>45901</x:v>
      </x:c>
      <x:c r="D6109" s="120" t="n">
        <x:v>91926</x:v>
      </x:c>
      <x:c r="E6109" s="120" t="n">
        <x:v>120425.65341685497</x:v>
      </x:c>
      <x:c r="F6109" s="120" t="n">
        <x:v>133420.7039741304</x:v>
      </x:c>
      <x:c r="G6109" s="120" t="n">
        <x:v>118981.75891049103</x:v>
      </x:c>
      <x:c r="H6109" s="119" t="n">
        <x:v>0.3100282120059066</x:v>
      </x:c>
      <x:c r="I6109" s="119" t="n">
        <x:f>IFERROR(ABS(F6109-D6109)/ABS(D6109),"")</x:f>
        <x:v>0.45139246757316087</x:v>
      </x:c>
      <x:c r="J6109" s="119" t="n">
        <x:f>IFERROR(ABS(G6109-D6109)/ABS(D6109),"")</x:f>
        <x:v>0.29432107249843387</x:v>
      </x:c>
      <x:c r="K6109" s="120" t="n">
        <x:f>E6109-D6109</x:f>
        <x:v>28499.65341685497</x:v>
      </x:c>
      <x:c r="L6109" s="77" t="str">
        <x:v>weighted_hybrid</x:v>
      </x:c>
      <x:c r="M6109" s="77" t="str">
        <x:v>是</x:v>
      </x:c>
      <x:c r="N6109" s="77" t="str">
        <x:v>是</x:v>
      </x:c>
    </x:row>
    <x:row r="6110">
      <x:c r="A6110" s="77" t="str">
        <x:v>8033</x:v>
      </x:c>
      <x:c r="B6110" s="77" t="str">
        <x:v>雷虎</x:v>
      </x:c>
      <x:c r="C6110" s="125" t="n">
        <x:v>45931</x:v>
      </x:c>
      <x:c r="D6110" s="120" t="n">
        <x:v>116896</x:v>
      </x:c>
      <x:c r="E6110" s="120" t="n">
        <x:v>110592.9464381635</x:v>
      </x:c>
      <x:c r="F6110" s="120" t="n">
        <x:v>125703.18114682438</x:v>
      </x:c>
      <x:c r="G6110" s="120" t="n">
        <x:v>108914.03147053452</x:v>
      </x:c>
      <x:c r="H6110" s="119" t="n">
        <x:v>0.053920181715683135</x:v>
      </x:c>
      <x:c r="I6110" s="119" t="n">
        <x:f>IFERROR(ABS(F6110-D6110)/ABS(D6110),"")</x:f>
        <x:v>0.075342023224271</x:v>
      </x:c>
      <x:c r="J6110" s="119" t="n">
        <x:f>IFERROR(ABS(G6110-D6110)/ABS(D6110),"")</x:f>
        <x:v>0.06828264893123355</x:v>
      </x:c>
      <x:c r="K6110" s="120" t="n">
        <x:f>E6110-D6110</x:f>
        <x:v>-6303.053561836496</x:v>
      </x:c>
      <x:c r="L6110" s="77" t="str">
        <x:v>weighted_hybrid</x:v>
      </x:c>
      <x:c r="M6110" s="77" t="str">
        <x:v>是</x:v>
      </x:c>
      <x:c r="N6110" s="77" t="str">
        <x:v>是</x:v>
      </x:c>
    </x:row>
    <x:row r="6111">
      <x:c r="A6111" s="77" t="str">
        <x:v>8033</x:v>
      </x:c>
      <x:c r="B6111" s="77" t="str">
        <x:v>雷虎</x:v>
      </x:c>
      <x:c r="C6111" s="125" t="n">
        <x:v>45962</x:v>
      </x:c>
      <x:c r="D6111" s="120" t="n">
        <x:v>102039</x:v>
      </x:c>
      <x:c r="E6111" s="120" t="n">
        <x:v>108068.12586705259</x:v>
      </x:c>
      <x:c r="F6111" s="120" t="n">
        <x:v>111385.77774561176</x:v>
      </x:c>
      <x:c r="G6111" s="120" t="n">
        <x:v>107699.497880546</x:v>
      </x:c>
      <x:c r="H6111" s="119" t="n">
        <x:v>0.05908648523655255</x:v>
      </x:c>
      <x:c r="I6111" s="119" t="n">
        <x:f>IFERROR(ABS(F6111-D6111)/ABS(D6111),"")</x:f>
        <x:v>0.09160005238792777</x:v>
      </x:c>
      <x:c r="J6111" s="119" t="n">
        <x:f>IFERROR(ABS(G6111-D6111)/ABS(D6111),"")</x:f>
        <x:v>0.0554738666641774</x:v>
      </x:c>
      <x:c r="K6111" s="120" t="n">
        <x:f>E6111-D6111</x:f>
        <x:v>6029.125867052586</x:v>
      </x:c>
      <x:c r="L6111" s="77" t="str">
        <x:v>weighted_hybrid</x:v>
      </x:c>
      <x:c r="M6111" s="77" t="str">
        <x:v>是</x:v>
      </x:c>
      <x:c r="N6111" s="77" t="str">
        <x:v>是</x:v>
      </x:c>
    </x:row>
    <x:row r="6112">
      <x:c r="A6112" s="77" t="str">
        <x:v>8033</x:v>
      </x:c>
      <x:c r="B6112" s="77" t="str">
        <x:v>雷虎</x:v>
      </x:c>
      <x:c r="C6112" s="125" t="n">
        <x:v>45992</x:v>
      </x:c>
      <x:c r="D6112" s="120" t="n">
        <x:v>125253</x:v>
      </x:c>
      <x:c r="E6112" s="120" t="n">
        <x:v>123069.33500464328</x:v>
      </x:c>
      <x:c r="F6112" s="120" t="n">
        <x:v>121224.27000396352</x:v>
      </x:c>
      <x:c r="G6112" s="120" t="n">
        <x:v>123274.34222694102</x:v>
      </x:c>
      <x:c r="H6112" s="119" t="n">
        <x:v>0.017434033479092115</x:v>
      </x:c>
      <x:c r="I6112" s="119" t="n">
        <x:f>IFERROR(ABS(F6112-D6112)/ABS(D6112),"")</x:f>
        <x:v>0.032164738537491924</x:v>
      </x:c>
      <x:c r="J6112" s="119" t="n">
        <x:f>IFERROR(ABS(G6112-D6112)/ABS(D6112),"")</x:f>
        <x:v>0.015797288472603276</x:v>
      </x:c>
      <x:c r="K6112" s="120" t="n">
        <x:f>E6112-D6112</x:f>
        <x:v>-2183.664995356725</x:v>
      </x:c>
      <x:c r="L6112" s="77" t="str">
        <x:v>weighted_hybrid</x:v>
      </x:c>
      <x:c r="M6112" s="77" t="str">
        <x:v>是</x:v>
      </x:c>
      <x:c r="N6112" s="77" t="str">
        <x:v>是</x:v>
      </x:c>
    </x:row>
    <x:row r="6113">
      <x:c r="A6113" s="77" t="str">
        <x:v>8038</x:v>
      </x:c>
      <x:c r="B6113" s="77" t="str">
        <x:v>長園科</x:v>
      </x:c>
      <x:c r="C6113" s="125" t="n">
        <x:v>45658</x:v>
      </x:c>
      <x:c r="D6113" s="120" t="n">
        <x:v>5895</x:v>
      </x:c>
      <x:c r="E6113" s="120" t="n">
        <x:v>21819.088543601436</x:v>
      </x:c>
      <x:c r="F6113" s="120" t="n">
        <x:v>21823.988061796383</x:v>
      </x:c>
      <x:c r="G6113" s="120" t="n">
        <x:v>21818.544152690887</x:v>
      </x:c>
      <x:c r="H6113" s="119" t="n">
        <x:v>2.7012872847500313</x:v>
      </x:c>
      <x:c r="I6113" s="119" t="n">
        <x:f>IFERROR(ABS(F6113-D6113)/ABS(D6113),"")</x:f>
        <x:v>2.702118415911176</x:v>
      </x:c>
      <x:c r="J6113" s="119" t="n">
        <x:f>IFERROR(ABS(G6113-D6113)/ABS(D6113),"")</x:f>
        <x:v>2.7011949368432377</x:v>
      </x:c>
      <x:c r="K6113" s="120" t="n">
        <x:f>E6113-D6113</x:f>
        <x:v>15924.088543601436</x:v>
      </x:c>
      <x:c r="L6113" s="77" t="str">
        <x:v>weighted_hybrid</x:v>
      </x:c>
      <x:c r="M6113" s="77" t="str">
        <x:v>是</x:v>
      </x:c>
      <x:c r="N6113" s="77" t="str">
        <x:v>是</x:v>
      </x:c>
    </x:row>
    <x:row r="6114">
      <x:c r="A6114" s="77" t="str">
        <x:v>8038</x:v>
      </x:c>
      <x:c r="B6114" s="77" t="str">
        <x:v>長園科</x:v>
      </x:c>
      <x:c r="C6114" s="125" t="n">
        <x:v>45689</x:v>
      </x:c>
      <x:c r="D6114" s="120" t="n">
        <x:v>22090</x:v>
      </x:c>
      <x:c r="E6114" s="120" t="n">
        <x:v>3691.2196612868784</x:v>
      </x:c>
      <x:c r="F6114" s="120" t="n">
        <x:v>8731.81482439665</x:v>
      </x:c>
      <x:c r="G6114" s="120" t="n">
        <x:v>3131.153532052459</x:v>
      </x:c>
      <x:c r="H6114" s="119" t="n">
        <x:v>0.832900875451024</x:v>
      </x:c>
      <x:c r="I6114" s="119" t="n">
        <x:f>IFERROR(ABS(F6114-D6114)/ABS(D6114),"")</x:f>
        <x:v>0.6047163954551087</x:v>
      </x:c>
      <x:c r="J6114" s="119" t="n">
        <x:f>IFERROR(ABS(G6114-D6114)/ABS(D6114),"")</x:f>
        <x:v>0.8582547065616813</x:v>
      </x:c>
      <x:c r="K6114" s="120" t="n">
        <x:f>E6114-D6114</x:f>
        <x:v>-18398.78033871312</x:v>
      </x:c>
      <x:c r="L6114" s="77" t="str">
        <x:v>weighted_hybrid</x:v>
      </x:c>
      <x:c r="M6114" s="77" t="str">
        <x:v>是</x:v>
      </x:c>
      <x:c r="N6114" s="77" t="str">
        <x:v>是</x:v>
      </x:c>
    </x:row>
    <x:row r="6115">
      <x:c r="A6115" s="77" t="str">
        <x:v>8038</x:v>
      </x:c>
      <x:c r="B6115" s="77" t="str">
        <x:v>長園科</x:v>
      </x:c>
      <x:c r="C6115" s="125" t="n">
        <x:v>45717</x:v>
      </x:c>
      <x:c r="D6115" s="120" t="n">
        <x:v>10233</x:v>
      </x:c>
      <x:c r="E6115" s="120" t="n">
        <x:v>18913.58408901264</x:v>
      </x:c>
      <x:c r="F6115" s="120" t="n">
        <x:v>20959.29820586367</x:v>
      </x:c>
      <x:c r="G6115" s="120" t="n">
        <x:v>18686.282520473633</x:v>
      </x:c>
      <x:c r="H6115" s="119" t="n">
        <x:v>0.8482931778571913</x:v>
      </x:c>
      <x:c r="I6115" s="119" t="n">
        <x:f>IFERROR(ABS(F6115-D6115)/ABS(D6115),"")</x:f>
        <x:v>1.0482066066513895</x:v>
      </x:c>
      <x:c r="J6115" s="119" t="n">
        <x:f>IFERROR(ABS(G6115-D6115)/ABS(D6115),"")</x:f>
        <x:v>0.8260805746578357</x:v>
      </x:c>
      <x:c r="K6115" s="120" t="n">
        <x:f>E6115-D6115</x:f>
        <x:v>8680.584089012638</x:v>
      </x:c>
      <x:c r="L6115" s="77" t="str">
        <x:v>weighted_hybrid</x:v>
      </x:c>
      <x:c r="M6115" s="77" t="str">
        <x:v>是</x:v>
      </x:c>
      <x:c r="N6115" s="77" t="str">
        <x:v>是</x:v>
      </x:c>
    </x:row>
    <x:row r="6116">
      <x:c r="A6116" s="77" t="str">
        <x:v>8038</x:v>
      </x:c>
      <x:c r="B6116" s="77" t="str">
        <x:v>長園科</x:v>
      </x:c>
      <x:c r="C6116" s="125" t="n">
        <x:v>45748</x:v>
      </x:c>
      <x:c r="D6116" s="120" t="n">
        <x:v>52846</x:v>
      </x:c>
      <x:c r="E6116" s="120" t="n">
        <x:v>7481.656954364857</x:v>
      </x:c>
      <x:c r="F6116" s="120" t="n">
        <x:v>8723.507495603862</x:v>
      </x:c>
      <x:c r="G6116" s="120" t="n">
        <x:v>7343.673560893856</x:v>
      </x:c>
      <x:c r="H6116" s="119" t="n">
        <x:v>0.8584252932224793</x:v>
      </x:c>
      <x:c r="I6116" s="119" t="n">
        <x:f>IFERROR(ABS(F6116-D6116)/ABS(D6116),"")</x:f>
        <x:v>0.8349258695908137</x:v>
      </x:c>
      <x:c r="J6116" s="119" t="n">
        <x:f>IFERROR(ABS(G6116-D6116)/ABS(D6116),"")</x:f>
        <x:v>0.8610363402926644</x:v>
      </x:c>
      <x:c r="K6116" s="120" t="n">
        <x:f>E6116-D6116</x:f>
        <x:v>-45364.34304563514</x:v>
      </x:c>
      <x:c r="L6116" s="77" t="str">
        <x:v>weighted_hybrid</x:v>
      </x:c>
      <x:c r="M6116" s="77" t="str">
        <x:v>是</x:v>
      </x:c>
      <x:c r="N6116" s="77" t="str">
        <x:v>是</x:v>
      </x:c>
    </x:row>
    <x:row r="6117">
      <x:c r="A6117" s="77" t="str">
        <x:v>8038</x:v>
      </x:c>
      <x:c r="B6117" s="77" t="str">
        <x:v>長園科</x:v>
      </x:c>
      <x:c r="C6117" s="125" t="n">
        <x:v>45778</x:v>
      </x:c>
      <x:c r="D6117" s="120" t="n">
        <x:v>61150</x:v>
      </x:c>
      <x:c r="E6117" s="120" t="n">
        <x:v>22142.122077268734</x:v>
      </x:c>
      <x:c r="F6117" s="120" t="n">
        <x:v>32236.046089638403</x:v>
      </x:c>
      <x:c r="G6117" s="120" t="n">
        <x:v>21020.574964783213</x:v>
      </x:c>
      <x:c r="H6117" s="119" t="n">
        <x:v>0.6379047902327271</x:v>
      </x:c>
      <x:c r="I6117" s="119" t="n">
        <x:f>IFERROR(ABS(F6117-D6117)/ABS(D6117),"")</x:f>
        <x:v>0.47283653164941286</x:v>
      </x:c>
      <x:c r="J6117" s="119" t="n">
        <x:f>IFERROR(ABS(G6117-D6117)/ABS(D6117),"")</x:f>
        <x:v>0.6562457078530954</x:v>
      </x:c>
      <x:c r="K6117" s="120" t="n">
        <x:f>E6117-D6117</x:f>
        <x:v>-39007.87792273126</x:v>
      </x:c>
      <x:c r="L6117" s="77" t="str">
        <x:v>weighted_hybrid</x:v>
      </x:c>
      <x:c r="M6117" s="77" t="str">
        <x:v>是</x:v>
      </x:c>
      <x:c r="N6117" s="77" t="str">
        <x:v>是</x:v>
      </x:c>
    </x:row>
    <x:row r="6118">
      <x:c r="A6118" s="77" t="str">
        <x:v>8038</x:v>
      </x:c>
      <x:c r="B6118" s="77" t="str">
        <x:v>長園科</x:v>
      </x:c>
      <x:c r="C6118" s="125" t="n">
        <x:v>45809</x:v>
      </x:c>
      <x:c r="D6118" s="120" t="n">
        <x:v>48649</x:v>
      </x:c>
      <x:c r="E6118" s="120" t="n">
        <x:v>25459.18717473548</x:v>
      </x:c>
      <x:c r="F6118" s="120" t="n">
        <x:v>32487.88077204052</x:v>
      </x:c>
      <x:c r="G6118" s="120" t="n">
        <x:v>24678.221219479365</x:v>
      </x:c>
      <x:c r="H6118" s="119" t="n">
        <x:v>0.4766760431923476</x:v>
      </x:c>
      <x:c r="I6118" s="119" t="n">
        <x:f>IFERROR(ABS(F6118-D6118)/ABS(D6118),"")</x:f>
        <x:v>0.3321983849197204</x:v>
      </x:c>
      <x:c r="J6118" s="119" t="n">
        <x:f>IFERROR(ABS(G6118-D6118)/ABS(D6118),"")</x:f>
        <x:v>0.49272911633375066</x:v>
      </x:c>
      <x:c r="K6118" s="120" t="n">
        <x:f>E6118-D6118</x:f>
        <x:v>-23189.81282526452</x:v>
      </x:c>
      <x:c r="L6118" s="77" t="str">
        <x:v>weighted_hybrid</x:v>
      </x:c>
      <x:c r="M6118" s="77" t="str">
        <x:v>是</x:v>
      </x:c>
      <x:c r="N6118" s="77" t="str">
        <x:v>是</x:v>
      </x:c>
    </x:row>
    <x:row r="6119">
      <x:c r="A6119" s="77" t="str">
        <x:v>8038</x:v>
      </x:c>
      <x:c r="B6119" s="77" t="str">
        <x:v>長園科</x:v>
      </x:c>
      <x:c r="C6119" s="125" t="n">
        <x:v>45839</x:v>
      </x:c>
      <x:c r="D6119" s="120" t="n">
        <x:v>71188</x:v>
      </x:c>
      <x:c r="E6119" s="120" t="n">
        <x:v>33371.84819051057</x:v>
      </x:c>
      <x:c r="F6119" s="120" t="n">
        <x:v>52191.9884056181</x:v>
      </x:c>
      <x:c r="G6119" s="120" t="n">
        <x:v>31280.72149994307</x:v>
      </x:c>
      <x:c r="H6119" s="119" t="n">
        <x:v>0.5312152583228834</x:v>
      </x:c>
      <x:c r="I6119" s="119" t="n">
        <x:f>IFERROR(ABS(F6119-D6119)/ABS(D6119),"")</x:f>
        <x:v>0.2668428891720781</x:v>
      </x:c>
      <x:c r="J6119" s="119" t="n">
        <x:f>IFERROR(ABS(G6119-D6119)/ABS(D6119),"")</x:f>
        <x:v>0.5605899660063062</x:v>
      </x:c>
      <x:c r="K6119" s="120" t="n">
        <x:f>E6119-D6119</x:f>
        <x:v>-37816.15180948943</x:v>
      </x:c>
      <x:c r="L6119" s="77" t="str">
        <x:v>weighted_hybrid</x:v>
      </x:c>
      <x:c r="M6119" s="77" t="str">
        <x:v>是</x:v>
      </x:c>
      <x:c r="N6119" s="77" t="str">
        <x:v>是</x:v>
      </x:c>
    </x:row>
    <x:row r="6120">
      <x:c r="A6120" s="77" t="str">
        <x:v>8038</x:v>
      </x:c>
      <x:c r="B6120" s="77" t="str">
        <x:v>長園科</x:v>
      </x:c>
      <x:c r="C6120" s="125" t="n">
        <x:v>45870</x:v>
      </x:c>
      <x:c r="D6120" s="120" t="n">
        <x:v>69617</x:v>
      </x:c>
      <x:c r="E6120" s="120" t="n">
        <x:v>46950.7528597846</x:v>
      </x:c>
      <x:c r="F6120" s="120" t="n">
        <x:v>41273.96714931322</x:v>
      </x:c>
      <x:c r="G6120" s="120" t="n">
        <x:v>47581.50682761475</x:v>
      </x:c>
      <x:c r="H6120" s="119" t="n">
        <x:v>0.32558494534690374</x:v>
      </x:c>
      <x:c r="I6120" s="119" t="n">
        <x:f>IFERROR(ABS(F6120-D6120)/ABS(D6120),"")</x:f>
        <x:v>0.4071280412928851</x:v>
      </x:c>
      <x:c r="J6120" s="119" t="n">
        <x:f>IFERROR(ABS(G6120-D6120)/ABS(D6120),"")</x:f>
        <x:v>0.3165246013529059</x:v>
      </x:c>
      <x:c r="K6120" s="120" t="n">
        <x:f>E6120-D6120</x:f>
        <x:v>-22666.247140215397</x:v>
      </x:c>
      <x:c r="L6120" s="77" t="str">
        <x:v>weighted_hybrid</x:v>
      </x:c>
      <x:c r="M6120" s="77" t="str">
        <x:v>是</x:v>
      </x:c>
      <x:c r="N6120" s="77" t="str">
        <x:v>是</x:v>
      </x:c>
    </x:row>
    <x:row r="6121">
      <x:c r="A6121" s="77" t="str">
        <x:v>8038</x:v>
      </x:c>
      <x:c r="B6121" s="77" t="str">
        <x:v>長園科</x:v>
      </x:c>
      <x:c r="C6121" s="125" t="n">
        <x:v>45901</x:v>
      </x:c>
      <x:c r="D6121" s="120" t="n">
        <x:v>69366</x:v>
      </x:c>
      <x:c r="E6121" s="120" t="n">
        <x:v>60637.62568999637</x:v>
      </x:c>
      <x:c r="F6121" s="120" t="n">
        <x:v>73759.93844054223</x:v>
      </x:c>
      <x:c r="G6121" s="120" t="n">
        <x:v>59179.59093993572</x:v>
      </x:c>
      <x:c r="H6121" s="119" t="n">
        <x:v>0.12583072845491494</x:v>
      </x:c>
      <x:c r="I6121" s="119" t="n">
        <x:f>IFERROR(ABS(F6121-D6121)/ABS(D6121),"")</x:f>
        <x:v>0.06334426722806896</x:v>
      </x:c>
      <x:c r="J6121" s="119" t="n">
        <x:f>IFERROR(ABS(G6121-D6121)/ABS(D6121),"")</x:f>
        <x:v>0.14685017241969092</x:v>
      </x:c>
      <x:c r="K6121" s="120" t="n">
        <x:f>E6121-D6121</x:f>
        <x:v>-8728.37431000363</x:v>
      </x:c>
      <x:c r="L6121" s="77" t="str">
        <x:v>weighted_hybrid</x:v>
      </x:c>
      <x:c r="M6121" s="77" t="str">
        <x:v>是</x:v>
      </x:c>
      <x:c r="N6121" s="77" t="str">
        <x:v>是</x:v>
      </x:c>
    </x:row>
    <x:row r="6122">
      <x:c r="A6122" s="77" t="str">
        <x:v>8038</x:v>
      </x:c>
      <x:c r="B6122" s="77" t="str">
        <x:v>長園科</x:v>
      </x:c>
      <x:c r="C6122" s="125" t="n">
        <x:v>45931</x:v>
      </x:c>
      <x:c r="D6122" s="120" t="n">
        <x:v>40258</x:v>
      </x:c>
      <x:c r="E6122" s="120" t="n">
        <x:v>64188.181623352684</x:v>
      </x:c>
      <x:c r="F6122" s="120" t="n">
        <x:v>92012.48898467078</x:v>
      </x:c>
      <x:c r="G6122" s="120" t="n">
        <x:v>61096.59191653956</x:v>
      </x:c>
      <x:c r="H6122" s="119" t="n">
        <x:v>0.594420528177075</x:v>
      </x:c>
      <x:c r="I6122" s="119" t="n">
        <x:f>IFERROR(ABS(F6122-D6122)/ABS(D6122),"")</x:f>
        <x:v>1.2855702962062392</x:v>
      </x:c>
      <x:c r="J6122" s="119" t="n">
        <x:f>IFERROR(ABS(G6122-D6122)/ABS(D6122),"")</x:f>
        <x:v>0.5176261095071678</x:v>
      </x:c>
      <x:c r="K6122" s="120" t="n">
        <x:f>E6122-D6122</x:f>
        <x:v>23930.181623352684</x:v>
      </x:c>
      <x:c r="L6122" s="77" t="str">
        <x:v>weighted_hybrid</x:v>
      </x:c>
      <x:c r="M6122" s="77" t="str">
        <x:v>是</x:v>
      </x:c>
      <x:c r="N6122" s="77" t="str">
        <x:v>是</x:v>
      </x:c>
    </x:row>
    <x:row r="6123">
      <x:c r="A6123" s="77" t="str">
        <x:v>8038</x:v>
      </x:c>
      <x:c r="B6123" s="77" t="str">
        <x:v>長園科</x:v>
      </x:c>
      <x:c r="C6123" s="125" t="n">
        <x:v>45962</x:v>
      </x:c>
      <x:c r="D6123" s="120" t="n">
        <x:v>38219</x:v>
      </x:c>
      <x:c r="E6123" s="120" t="n">
        <x:v>49549.62405560359</x:v>
      </x:c>
      <x:c r="F6123" s="120" t="n">
        <x:v>61725.33062704952</x:v>
      </x:c>
      <x:c r="G6123" s="120" t="n">
        <x:v>48196.767769887374</x:v>
      </x:c>
      <x:c r="H6123" s="119" t="n">
        <x:v>0.2964657383919933</x:v>
      </x:c>
      <x:c r="I6123" s="119" t="n">
        <x:f>IFERROR(ABS(F6123-D6123)/ABS(D6123),"")</x:f>
        <x:v>0.6150430578259379</x:v>
      </x:c>
      <x:c r="J6123" s="119" t="n">
        <x:f>IFERROR(ABS(G6123-D6123)/ABS(D6123),"")</x:f>
        <x:v>0.26106825845488824</x:v>
      </x:c>
      <x:c r="K6123" s="120" t="n">
        <x:f>E6123-D6123</x:f>
        <x:v>11330.624055603592</x:v>
      </x:c>
      <x:c r="L6123" s="77" t="str">
        <x:v>weighted_hybrid</x:v>
      </x:c>
      <x:c r="M6123" s="77" t="str">
        <x:v>是</x:v>
      </x:c>
      <x:c r="N6123" s="77" t="str">
        <x:v>是</x:v>
      </x:c>
    </x:row>
    <x:row r="6124">
      <x:c r="A6124" s="77" t="str">
        <x:v>8038</x:v>
      </x:c>
      <x:c r="B6124" s="77" t="str">
        <x:v>長園科</x:v>
      </x:c>
      <x:c r="C6124" s="125" t="n">
        <x:v>45992</x:v>
      </x:c>
      <x:c r="D6124" s="120" t="n">
        <x:v>107418</x:v>
      </x:c>
      <x:c r="E6124" s="120" t="n">
        <x:v>43616.83079125122</x:v>
      </x:c>
      <x:c r="F6124" s="120" t="n">
        <x:v>39187.47185356354</x:v>
      </x:c>
      <x:c r="G6124" s="120" t="n">
        <x:v>44108.981784327625</x:v>
      </x:c>
      <x:c r="H6124" s="119" t="n">
        <x:v>0.5939523097502167</x:v>
      </x:c>
      <x:c r="I6124" s="119" t="n">
        <x:f>IFERROR(ABS(F6124-D6124)/ABS(D6124),"")</x:f>
        <x:v>0.6351871022215687</x:v>
      </x:c>
      <x:c r="J6124" s="119" t="n">
        <x:f>IFERROR(ABS(G6124-D6124)/ABS(D6124),"")</x:f>
        <x:v>0.5893706661422887</x:v>
      </x:c>
      <x:c r="K6124" s="120" t="n">
        <x:f>E6124-D6124</x:f>
        <x:v>-63801.16920874878</x:v>
      </x:c>
      <x:c r="L6124" s="77" t="str">
        <x:v>weighted_hybrid</x:v>
      </x:c>
      <x:c r="M6124" s="77" t="str">
        <x:v>是</x:v>
      </x:c>
      <x:c r="N6124" s="77" t="str">
        <x:v>是</x:v>
      </x:c>
    </x:row>
    <x:row r="6125">
      <x:c r="A6125" s="77" t="str">
        <x:v>8047</x:v>
      </x:c>
      <x:c r="B6125" s="77" t="str">
        <x:v>星雲</x:v>
      </x:c>
      <x:c r="C6125" s="125" t="n">
        <x:v>45658</x:v>
      </x:c>
      <x:c r="D6125" s="120" t="n">
        <x:v>35037</x:v>
      </x:c>
      <x:c r="E6125" s="120" t="n">
        <x:v>45983.78351434467</x:v>
      </x:c>
      <x:c r="F6125" s="120" t="n">
        <x:v>38421.02920259146</x:v>
      </x:c>
      <x:c r="G6125" s="120" t="n">
        <x:v>46824.08954898392</x:v>
      </x:c>
      <x:c r="H6125" s="119" t="n">
        <x:v>0.312434954886111</x:v>
      </x:c>
      <x:c r="I6125" s="119" t="n">
        <x:f>IFERROR(ABS(F6125-D6125)/ABS(D6125),"")</x:f>
        <x:v>0.09658444508923311</x:v>
      </x:c>
      <x:c r="J6125" s="119" t="n">
        <x:f>IFERROR(ABS(G6125-D6125)/ABS(D6125),"")</x:f>
        <x:v>0.3364183448635419</x:v>
      </x:c>
      <x:c r="K6125" s="120" t="n">
        <x:f>E6125-D6125</x:f>
        <x:v>10946.783514344672</x:v>
      </x:c>
      <x:c r="L6125" s="77" t="str">
        <x:v>weighted_hybrid</x:v>
      </x:c>
      <x:c r="M6125" s="77" t="str">
        <x:v>是</x:v>
      </x:c>
      <x:c r="N6125" s="77" t="str">
        <x:v>是</x:v>
      </x:c>
    </x:row>
    <x:row r="6126">
      <x:c r="A6126" s="77" t="str">
        <x:v>8047</x:v>
      </x:c>
      <x:c r="B6126" s="77" t="str">
        <x:v>星雲</x:v>
      </x:c>
      <x:c r="C6126" s="125" t="n">
        <x:v>45689</x:v>
      </x:c>
      <x:c r="D6126" s="120" t="n">
        <x:v>36990</x:v>
      </x:c>
      <x:c r="E6126" s="120" t="n">
        <x:v>35316.179772929885</x:v>
      </x:c>
      <x:c r="F6126" s="120" t="n">
        <x:v>32068.95328956274</x:v>
      </x:c>
      <x:c r="G6126" s="120" t="n">
        <x:v>35676.98271552623</x:v>
      </x:c>
      <x:c r="H6126" s="119" t="n">
        <x:v>0.04525061441119532</x:v>
      </x:c>
      <x:c r="I6126" s="119" t="n">
        <x:f>IFERROR(ABS(F6126-D6126)/ABS(D6126),"")</x:f>
        <x:v>0.1330372184492365</x:v>
      </x:c>
      <x:c r="J6126" s="119" t="n">
        <x:f>IFERROR(ABS(G6126-D6126)/ABS(D6126),"")</x:f>
        <x:v>0.03549654729585748</x:v>
      </x:c>
      <x:c r="K6126" s="120" t="n">
        <x:f>E6126-D6126</x:f>
        <x:v>-1673.820227070115</x:v>
      </x:c>
      <x:c r="L6126" s="77" t="str">
        <x:v>weighted_hybrid</x:v>
      </x:c>
      <x:c r="M6126" s="77" t="str">
        <x:v>是</x:v>
      </x:c>
      <x:c r="N6126" s="77" t="str">
        <x:v>是</x:v>
      </x:c>
    </x:row>
    <x:row r="6127">
      <x:c r="A6127" s="77" t="str">
        <x:v>8047</x:v>
      </x:c>
      <x:c r="B6127" s="77" t="str">
        <x:v>星雲</x:v>
      </x:c>
      <x:c r="C6127" s="125" t="n">
        <x:v>45717</x:v>
      </x:c>
      <x:c r="D6127" s="120" t="n">
        <x:v>39598</x:v>
      </x:c>
      <x:c r="E6127" s="120" t="n">
        <x:v>31436.199857079388</x:v>
      </x:c>
      <x:c r="F6127" s="120" t="n">
        <x:v>35130.485047723865</x:v>
      </x:c>
      <x:c r="G6127" s="120" t="n">
        <x:v>31025.723724785556</x:v>
      </x:c>
      <x:c r="H6127" s="119" t="n">
        <x:v>0.20611647413810325</x:v>
      </x:c>
      <x:c r="I6127" s="119" t="n">
        <x:f>IFERROR(ABS(F6127-D6127)/ABS(D6127),"")</x:f>
        <x:v>0.11282173221567086</x:v>
      </x:c>
      <x:c r="J6127" s="119" t="n">
        <x:f>IFERROR(ABS(G6127-D6127)/ABS(D6127),"")</x:f>
        <x:v>0.2164825565739291</x:v>
      </x:c>
      <x:c r="K6127" s="120" t="n">
        <x:f>E6127-D6127</x:f>
        <x:v>-8161.800142920612</x:v>
      </x:c>
      <x:c r="L6127" s="77" t="str">
        <x:v>weighted_hybrid</x:v>
      </x:c>
      <x:c r="M6127" s="77" t="str">
        <x:v>是</x:v>
      </x:c>
      <x:c r="N6127" s="77" t="str">
        <x:v>是</x:v>
      </x:c>
    </x:row>
    <x:row r="6128">
      <x:c r="A6128" s="77" t="str">
        <x:v>8047</x:v>
      </x:c>
      <x:c r="B6128" s="77" t="str">
        <x:v>星雲</x:v>
      </x:c>
      <x:c r="C6128" s="125" t="n">
        <x:v>45748</x:v>
      </x:c>
      <x:c r="D6128" s="120" t="n">
        <x:v>42598</x:v>
      </x:c>
      <x:c r="E6128" s="120" t="n">
        <x:v>41930.329648395054</x:v>
      </x:c>
      <x:c r="F6128" s="120" t="n">
        <x:v>37930.32856599848</x:v>
      </x:c>
      <x:c r="G6128" s="120" t="n">
        <x:v>42374.77421310578</x:v>
      </x:c>
      <x:c r="H6128" s="119" t="n">
        <x:v>0.01567374880522432</x:v>
      </x:c>
      <x:c r="I6128" s="119" t="n">
        <x:f>IFERROR(ABS(F6128-D6128)/ABS(D6128),"")</x:f>
        <x:v>0.1095748963331968</x:v>
      </x:c>
      <x:c r="J6128" s="119" t="n">
        <x:f>IFERROR(ABS(G6128-D6128)/ABS(D6128),"")</x:f>
        <x:v>0.005240287968782992</x:v>
      </x:c>
      <x:c r="K6128" s="120" t="n">
        <x:f>E6128-D6128</x:f>
        <x:v>-667.6703516049456</x:v>
      </x:c>
      <x:c r="L6128" s="77" t="str">
        <x:v>weighted_hybrid</x:v>
      </x:c>
      <x:c r="M6128" s="77" t="str">
        <x:v>是</x:v>
      </x:c>
      <x:c r="N6128" s="77" t="str">
        <x:v>是</x:v>
      </x:c>
    </x:row>
    <x:row r="6129">
      <x:c r="A6129" s="77" t="str">
        <x:v>8047</x:v>
      </x:c>
      <x:c r="B6129" s="77" t="str">
        <x:v>星雲</x:v>
      </x:c>
      <x:c r="C6129" s="125" t="n">
        <x:v>45778</x:v>
      </x:c>
      <x:c r="D6129" s="120" t="n">
        <x:v>42592</x:v>
      </x:c>
      <x:c r="E6129" s="120" t="n">
        <x:v>34181.91225982908</x:v>
      </x:c>
      <x:c r="F6129" s="120" t="n">
        <x:v>34482.70257591706</x:v>
      </x:c>
      <x:c r="G6129" s="120" t="n">
        <x:v>34148.49111359708</x:v>
      </x:c>
      <x:c r="H6129" s="119" t="n">
        <x:v>0.19745698112722862</x:v>
      </x:c>
      <x:c r="I6129" s="119" t="n">
        <x:f>IFERROR(ABS(F6129-D6129)/ABS(D6129),"")</x:f>
        <x:v>0.1903948493633298</x:v>
      </x:c>
      <x:c r="J6129" s="119" t="n">
        <x:f>IFERROR(ABS(G6129-D6129)/ABS(D6129),"")</x:f>
        <x:v>0.19824166243432845</x:v>
      </x:c>
      <x:c r="K6129" s="120" t="n">
        <x:f>E6129-D6129</x:f>
        <x:v>-8410.087740170922</x:v>
      </x:c>
      <x:c r="L6129" s="77" t="str">
        <x:v>weighted_hybrid</x:v>
      </x:c>
      <x:c r="M6129" s="77" t="str">
        <x:v>是</x:v>
      </x:c>
      <x:c r="N6129" s="77" t="str">
        <x:v>是</x:v>
      </x:c>
    </x:row>
    <x:row r="6130">
      <x:c r="A6130" s="77" t="str">
        <x:v>8047</x:v>
      </x:c>
      <x:c r="B6130" s="77" t="str">
        <x:v>星雲</x:v>
      </x:c>
      <x:c r="C6130" s="125" t="n">
        <x:v>45809</x:v>
      </x:c>
      <x:c r="D6130" s="120" t="n">
        <x:v>34703</x:v>
      </x:c>
      <x:c r="E6130" s="120" t="n">
        <x:v>42716.7621538215</x:v>
      </x:c>
      <x:c r="F6130" s="120" t="n">
        <x:v>42090.67994830932</x:v>
      </x:c>
      <x:c r="G6130" s="120" t="n">
        <x:v>42786.32684332285</x:v>
      </x:c>
      <x:c r="H6130" s="119" t="n">
        <x:v>0.23092418966145586</x:v>
      </x:c>
      <x:c r="I6130" s="119" t="n">
        <x:f>IFERROR(ABS(F6130-D6130)/ABS(D6130),"")</x:f>
        <x:v>0.2128830345592404</x:v>
      </x:c>
      <x:c r="J6130" s="119" t="n">
        <x:f>IFERROR(ABS(G6130-D6130)/ABS(D6130),"")</x:f>
        <x:v>0.23292876245059077</x:v>
      </x:c>
      <x:c r="K6130" s="120" t="n">
        <x:f>E6130-D6130</x:f>
        <x:v>8013.762153821503</x:v>
      </x:c>
      <x:c r="L6130" s="77" t="str">
        <x:v>weighted_hybrid</x:v>
      </x:c>
      <x:c r="M6130" s="77" t="str">
        <x:v>是</x:v>
      </x:c>
      <x:c r="N6130" s="77" t="str">
        <x:v>是</x:v>
      </x:c>
    </x:row>
    <x:row r="6131">
      <x:c r="A6131" s="77" t="str">
        <x:v>8047</x:v>
      </x:c>
      <x:c r="B6131" s="77" t="str">
        <x:v>星雲</x:v>
      </x:c>
      <x:c r="C6131" s="125" t="n">
        <x:v>45839</x:v>
      </x:c>
      <x:c r="D6131" s="120" t="n">
        <x:v>29628</x:v>
      </x:c>
      <x:c r="E6131" s="120" t="n">
        <x:v>41065.68606820177</x:v>
      </x:c>
      <x:c r="F6131" s="120" t="n">
        <x:v>42466.39992770191</x:v>
      </x:c>
      <x:c r="G6131" s="120" t="n">
        <x:v>40910.05119492397</x:v>
      </x:c>
      <x:c r="H6131" s="119" t="n">
        <x:v>0.3860431371743544</x:v>
      </x:c>
      <x:c r="I6131" s="119" t="n">
        <x:f>IFERROR(ABS(F6131-D6131)/ABS(D6131),"")</x:f>
        <x:v>0.4333198301505978</x:v>
      </x:c>
      <x:c r="J6131" s="119" t="n">
        <x:f>IFERROR(ABS(G6131-D6131)/ABS(D6131),"")</x:f>
        <x:v>0.38079017128810494</x:v>
      </x:c>
      <x:c r="K6131" s="120" t="n">
        <x:f>E6131-D6131</x:f>
        <x:v>11437.686068201772</x:v>
      </x:c>
      <x:c r="L6131" s="77" t="str">
        <x:v>weighted_hybrid</x:v>
      </x:c>
      <x:c r="M6131" s="77" t="str">
        <x:v>是</x:v>
      </x:c>
      <x:c r="N6131" s="77" t="str">
        <x:v>是</x:v>
      </x:c>
    </x:row>
    <x:row r="6132">
      <x:c r="A6132" s="77" t="str">
        <x:v>8047</x:v>
      </x:c>
      <x:c r="B6132" s="77" t="str">
        <x:v>星雲</x:v>
      </x:c>
      <x:c r="C6132" s="125" t="n">
        <x:v>45870</x:v>
      </x:c>
      <x:c r="D6132" s="120" t="n">
        <x:v>25746</x:v>
      </x:c>
      <x:c r="E6132" s="120" t="n">
        <x:v>41788.7920125564</x:v>
      </x:c>
      <x:c r="F6132" s="120" t="n">
        <x:v>41114.24367813632</x:v>
      </x:c>
      <x:c r="G6132" s="120" t="n">
        <x:v>41863.74182749196</x:v>
      </x:c>
      <x:c r="H6132" s="119" t="n">
        <x:v>0.6231178440362153</x:v>
      </x:c>
      <x:c r="I6132" s="119" t="n">
        <x:f>IFERROR(ABS(F6132-D6132)/ABS(D6132),"")</x:f>
        <x:v>0.596917722292252</x:v>
      </x:c>
      <x:c r="J6132" s="119" t="n">
        <x:f>IFERROR(ABS(G6132-D6132)/ABS(D6132),"")</x:f>
        <x:v>0.6260289686744334</x:v>
      </x:c>
      <x:c r="K6132" s="120" t="n">
        <x:f>E6132-D6132</x:f>
        <x:v>16042.792012556398</x:v>
      </x:c>
      <x:c r="L6132" s="77" t="str">
        <x:v>weighted_hybrid</x:v>
      </x:c>
      <x:c r="M6132" s="77" t="str">
        <x:v>是</x:v>
      </x:c>
      <x:c r="N6132" s="77" t="str">
        <x:v>是</x:v>
      </x:c>
    </x:row>
    <x:row r="6133">
      <x:c r="A6133" s="77" t="str">
        <x:v>8047</x:v>
      </x:c>
      <x:c r="B6133" s="77" t="str">
        <x:v>星雲</x:v>
      </x:c>
      <x:c r="C6133" s="125" t="n">
        <x:v>45901</x:v>
      </x:c>
      <x:c r="D6133" s="120" t="n">
        <x:v>41325</x:v>
      </x:c>
      <x:c r="E6133" s="120" t="n">
        <x:v>28576.537571580462</x:v>
      </x:c>
      <x:c r="F6133" s="120" t="n">
        <x:v>34350.39023379329</x:v>
      </x:c>
      <x:c r="G6133" s="120" t="n">
        <x:v>27934.998386890147</x:v>
      </x:c>
      <x:c r="H6133" s="119" t="n">
        <x:v>0.30849273873973476</x:v>
      </x:c>
      <x:c r="I6133" s="119" t="n">
        <x:f>IFERROR(ABS(F6133-D6133)/ABS(D6133),"")</x:f>
        <x:v>0.1687745859941128</x:v>
      </x:c>
      <x:c r="J6133" s="119" t="n">
        <x:f>IFERROR(ABS(G6133-D6133)/ABS(D6133),"")</x:f>
        <x:v>0.3240169779336928</x:v>
      </x:c>
      <x:c r="K6133" s="120" t="n">
        <x:f>E6133-D6133</x:f>
        <x:v>-12748.462428419538</x:v>
      </x:c>
      <x:c r="L6133" s="77" t="str">
        <x:v>weighted_hybrid</x:v>
      </x:c>
      <x:c r="M6133" s="77" t="str">
        <x:v>是</x:v>
      </x:c>
      <x:c r="N6133" s="77" t="str">
        <x:v>是</x:v>
      </x:c>
    </x:row>
    <x:row r="6134">
      <x:c r="A6134" s="77" t="str">
        <x:v>8047</x:v>
      </x:c>
      <x:c r="B6134" s="77" t="str">
        <x:v>星雲</x:v>
      </x:c>
      <x:c r="C6134" s="125" t="n">
        <x:v>45931</x:v>
      </x:c>
      <x:c r="D6134" s="120" t="n">
        <x:v>44165</x:v>
      </x:c>
      <x:c r="E6134" s="120" t="n">
        <x:v>38479.21693225833</x:v>
      </x:c>
      <x:c r="F6134" s="120" t="n">
        <x:v>44556.966278545646</x:v>
      </x:c>
      <x:c r="G6134" s="120" t="n">
        <x:v>37803.91144933752</x:v>
      </x:c>
      <x:c r="H6134" s="119" t="n">
        <x:v>0.12873956906468179</x:v>
      </x:c>
      <x:c r="I6134" s="119" t="n">
        <x:f>IFERROR(ABS(F6134-D6134)/ABS(D6134),"")</x:f>
        <x:v>0.00887504310077314</x:v>
      </x:c>
      <x:c r="J6134" s="119" t="n">
        <x:f>IFERROR(ABS(G6134-D6134)/ABS(D6134),"")</x:f>
        <x:v>0.1440300815275101</x:v>
      </x:c>
      <x:c r="K6134" s="120" t="n">
        <x:f>E6134-D6134</x:f>
        <x:v>-5685.783067741671</x:v>
      </x:c>
      <x:c r="L6134" s="77" t="str">
        <x:v>weighted_hybrid</x:v>
      </x:c>
      <x:c r="M6134" s="77" t="str">
        <x:v>是</x:v>
      </x:c>
      <x:c r="N6134" s="77" t="str">
        <x:v>是</x:v>
      </x:c>
    </x:row>
    <x:row r="6135">
      <x:c r="A6135" s="77" t="str">
        <x:v>8047</x:v>
      </x:c>
      <x:c r="B6135" s="77" t="str">
        <x:v>星雲</x:v>
      </x:c>
      <x:c r="C6135" s="125" t="n">
        <x:v>45962</x:v>
      </x:c>
      <x:c r="D6135" s="120" t="n">
        <x:v>45284</x:v>
      </x:c>
      <x:c r="E6135" s="120" t="n">
        <x:v>41441.674234970844</x:v>
      </x:c>
      <x:c r="F6135" s="120" t="n">
        <x:v>37125.85726610426</x:v>
      </x:c>
      <x:c r="G6135" s="120" t="n">
        <x:v>41921.20945373379</x:v>
      </x:c>
      <x:c r="H6135" s="119" t="n">
        <x:v>0.08484952223807869</x:v>
      </x:c>
      <x:c r="I6135" s="119" t="n">
        <x:f>IFERROR(ABS(F6135-D6135)/ABS(D6135),"")</x:f>
        <x:v>0.18015508201342056</x:v>
      </x:c>
      <x:c r="J6135" s="119" t="n">
        <x:f>IFERROR(ABS(G6135-D6135)/ABS(D6135),"")</x:f>
        <x:v>0.0742600155963742</x:v>
      </x:c>
      <x:c r="K6135" s="120" t="n">
        <x:f>E6135-D6135</x:f>
        <x:v>-3842.325765029156</x:v>
      </x:c>
      <x:c r="L6135" s="77" t="str">
        <x:v>weighted_hybrid</x:v>
      </x:c>
      <x:c r="M6135" s="77" t="str">
        <x:v>是</x:v>
      </x:c>
      <x:c r="N6135" s="77" t="str">
        <x:v>是</x:v>
      </x:c>
    </x:row>
    <x:row r="6136">
      <x:c r="A6136" s="77" t="str">
        <x:v>8047</x:v>
      </x:c>
      <x:c r="B6136" s="77" t="str">
        <x:v>星雲</x:v>
      </x:c>
      <x:c r="C6136" s="125" t="n">
        <x:v>45992</x:v>
      </x:c>
      <x:c r="D6136" s="120" t="n">
        <x:v>43992</x:v>
      </x:c>
      <x:c r="E6136" s="120" t="n">
        <x:v>43498.060472013916</x:v>
      </x:c>
      <x:c r="F6136" s="120" t="n">
        <x:v>41588.4321263838</x:v>
      </x:c>
      <x:c r="G6136" s="120" t="n">
        <x:v>43710.24139930616</x:v>
      </x:c>
      <x:c r="H6136" s="119" t="n">
        <x:v>0.011227939806921343</x:v>
      </x:c>
      <x:c r="I6136" s="119" t="n">
        <x:f>IFERROR(ABS(F6136-D6136)/ABS(D6136),"")</x:f>
        <x:v>0.0546364764870022</x:v>
      </x:c>
      <x:c r="J6136" s="119" t="n">
        <x:f>IFERROR(ABS(G6136-D6136)/ABS(D6136),"")</x:f>
        <x:v>0.006404769064690026</x:v>
      </x:c>
      <x:c r="K6136" s="120" t="n">
        <x:f>E6136-D6136</x:f>
        <x:v>-493.9395279860837</x:v>
      </x:c>
      <x:c r="L6136" s="77" t="str">
        <x:v>weighted_hybrid</x:v>
      </x:c>
      <x:c r="M6136" s="77" t="str">
        <x:v>是</x:v>
      </x:c>
      <x:c r="N6136" s="77" t="str">
        <x:v>是</x:v>
      </x:c>
    </x:row>
    <x:row r="6137">
      <x:c r="A6137" s="77" t="str">
        <x:v>8048</x:v>
      </x:c>
      <x:c r="B6137" s="77" t="str">
        <x:v>德勝</x:v>
      </x:c>
      <x:c r="C6137" s="125" t="n">
        <x:v>45658</x:v>
      </x:c>
      <x:c r="D6137" s="120" t="n">
        <x:v>81961</x:v>
      </x:c>
      <x:c r="E6137" s="120" t="n">
        <x:v>85355.02049964218</x:v>
      </x:c>
      <x:c r="F6137" s="120" t="n">
        <x:v>73984.94629067476</x:v>
      </x:c>
      <x:c r="G6137" s="120" t="n">
        <x:v>86618.36207841635</x:v>
      </x:c>
      <x:c r="H6137" s="119" t="n">
        <x:v>0.0414101889879599</x:v>
      </x:c>
      <x:c r="I6137" s="119" t="n">
        <x:f>IFERROR(ABS(F6137-D6137)/ABS(D6137),"")</x:f>
        <x:v>0.0973152317483344</x:v>
      </x:c>
      <x:c r="J6137" s="119" t="n">
        <x:f>IFERROR(ABS(G6137-D6137)/ABS(D6137),"")</x:f>
        <x:v>0.05682412462532607</x:v>
      </x:c>
      <x:c r="K6137" s="120" t="n">
        <x:f>E6137-D6137</x:f>
        <x:v>3394.0204996421817</x:v>
      </x:c>
      <x:c r="L6137" s="77" t="str">
        <x:v>weighted_hybrid</x:v>
      </x:c>
      <x:c r="M6137" s="77" t="str">
        <x:v>是</x:v>
      </x:c>
      <x:c r="N6137" s="77" t="str">
        <x:v>是</x:v>
      </x:c>
    </x:row>
    <x:row r="6138">
      <x:c r="A6138" s="77" t="str">
        <x:v>8048</x:v>
      </x:c>
      <x:c r="B6138" s="77" t="str">
        <x:v>德勝</x:v>
      </x:c>
      <x:c r="C6138" s="125" t="n">
        <x:v>45689</x:v>
      </x:c>
      <x:c r="D6138" s="120" t="n">
        <x:v>79552</x:v>
      </x:c>
      <x:c r="E6138" s="120" t="n">
        <x:v>71176.9136949902</x:v>
      </x:c>
      <x:c r="F6138" s="120" t="n">
        <x:v>76590.49533652508</x:v>
      </x:c>
      <x:c r="G6138" s="120" t="n">
        <x:v>70575.40462370854</x:v>
      </x:c>
      <x:c r="H6138" s="119" t="n">
        <x:v>0.10527813637632992</x:v>
      </x:c>
      <x:c r="I6138" s="119" t="n">
        <x:f>IFERROR(ABS(F6138-D6138)/ABS(D6138),"")</x:f>
        <x:v>0.03722728106741397</x:v>
      </x:c>
      <x:c r="J6138" s="119" t="n">
        <x:f>IFERROR(ABS(G6138-D6138)/ABS(D6138),"")</x:f>
        <x:v>0.11283934252176511</x:v>
      </x:c>
      <x:c r="K6138" s="120" t="n">
        <x:f>E6138-D6138</x:f>
        <x:v>-8375.086305009798</x:v>
      </x:c>
      <x:c r="L6138" s="77" t="str">
        <x:v>weighted_hybrid</x:v>
      </x:c>
      <x:c r="M6138" s="77" t="str">
        <x:v>是</x:v>
      </x:c>
      <x:c r="N6138" s="77" t="str">
        <x:v>是</x:v>
      </x:c>
    </x:row>
    <x:row r="6139">
      <x:c r="A6139" s="77" t="str">
        <x:v>8048</x:v>
      </x:c>
      <x:c r="B6139" s="77" t="str">
        <x:v>德勝</x:v>
      </x:c>
      <x:c r="C6139" s="125" t="n">
        <x:v>45717</x:v>
      </x:c>
      <x:c r="D6139" s="120" t="n">
        <x:v>87889</x:v>
      </x:c>
      <x:c r="E6139" s="120" t="n">
        <x:v>71124.92867515568</x:v>
      </x:c>
      <x:c r="F6139" s="120" t="n">
        <x:v>80293.52794800776</x:v>
      </x:c>
      <x:c r="G6139" s="120" t="n">
        <x:v>70106.19542261655</x:v>
      </x:c>
      <x:c r="H6139" s="119" t="n">
        <x:v>0.1907414047815349</x:v>
      </x:c>
      <x:c r="I6139" s="119" t="n">
        <x:f>IFERROR(ABS(F6139-D6139)/ABS(D6139),"")</x:f>
        <x:v>0.08642119095668674</x:v>
      </x:c>
      <x:c r="J6139" s="119" t="n">
        <x:f>IFERROR(ABS(G6139-D6139)/ABS(D6139),"")</x:f>
        <x:v>0.20233253965096254</x:v>
      </x:c>
      <x:c r="K6139" s="120" t="n">
        <x:f>E6139-D6139</x:f>
        <x:v>-16764.07132484432</x:v>
      </x:c>
      <x:c r="L6139" s="77" t="str">
        <x:v>weighted_hybrid</x:v>
      </x:c>
      <x:c r="M6139" s="77" t="str">
        <x:v>是</x:v>
      </x:c>
      <x:c r="N6139" s="77" t="str">
        <x:v>是</x:v>
      </x:c>
    </x:row>
    <x:row r="6140">
      <x:c r="A6140" s="77" t="str">
        <x:v>8048</x:v>
      </x:c>
      <x:c r="B6140" s="77" t="str">
        <x:v>德勝</x:v>
      </x:c>
      <x:c r="C6140" s="125" t="n">
        <x:v>45748</x:v>
      </x:c>
      <x:c r="D6140" s="120" t="n">
        <x:v>91902</x:v>
      </x:c>
      <x:c r="E6140" s="120" t="n">
        <x:v>73236.56895142996</x:v>
      </x:c>
      <x:c r="F6140" s="120" t="n">
        <x:v>86726.96469208915</x:v>
      </x:c>
      <x:c r="G6140" s="120" t="n">
        <x:v>71737.63609135672</x:v>
      </x:c>
      <x:c r="H6140" s="119" t="n">
        <x:v>0.20310146730832887</x:v>
      </x:c>
      <x:c r="I6140" s="119" t="n">
        <x:f>IFERROR(ABS(F6140-D6140)/ABS(D6140),"")</x:f>
        <x:v>0.056310366563413705</x:v>
      </x:c>
      <x:c r="J6140" s="119" t="n">
        <x:f>IFERROR(ABS(G6140-D6140)/ABS(D6140),"")</x:f>
        <x:v>0.2194115896133194</x:v>
      </x:c>
      <x:c r="K6140" s="120" t="n">
        <x:f>E6140-D6140</x:f>
        <x:v>-18665.43104857004</x:v>
      </x:c>
      <x:c r="L6140" s="77" t="str">
        <x:v>weighted_hybrid</x:v>
      </x:c>
      <x:c r="M6140" s="77" t="str">
        <x:v>是</x:v>
      </x:c>
      <x:c r="N6140" s="77" t="str">
        <x:v>是</x:v>
      </x:c>
    </x:row>
    <x:row r="6141">
      <x:c r="A6141" s="77" t="str">
        <x:v>8048</x:v>
      </x:c>
      <x:c r="B6141" s="77" t="str">
        <x:v>德勝</x:v>
      </x:c>
      <x:c r="C6141" s="125" t="n">
        <x:v>45778</x:v>
      </x:c>
      <x:c r="D6141" s="120" t="n">
        <x:v>72886</x:v>
      </x:c>
      <x:c r="E6141" s="120" t="n">
        <x:v>75512.37251589831</x:v>
      </x:c>
      <x:c r="F6141" s="120" t="n">
        <x:v>83045.45245932938</x:v>
      </x:c>
      <x:c r="G6141" s="120" t="n">
        <x:v>74675.36363329485</x:v>
      </x:c>
      <x:c r="H6141" s="119" t="n">
        <x:v>0.036033977936754856</x:v>
      </x:c>
      <x:c r="I6141" s="119" t="n">
        <x:f>IFERROR(ABS(F6141-D6141)/ABS(D6141),"")</x:f>
        <x:v>0.13938825644608532</x:v>
      </x:c>
      <x:c r="J6141" s="119" t="n">
        <x:f>IFERROR(ABS(G6141-D6141)/ABS(D6141),"")</x:f>
        <x:v>0.024550169213495756</x:v>
      </x:c>
      <x:c r="K6141" s="120" t="n">
        <x:f>E6141-D6141</x:f>
        <x:v>2626.3725158983143</x:v>
      </x:c>
      <x:c r="L6141" s="77" t="str">
        <x:v>weighted_hybrid</x:v>
      </x:c>
      <x:c r="M6141" s="77" t="str">
        <x:v>是</x:v>
      </x:c>
      <x:c r="N6141" s="77" t="str">
        <x:v>是</x:v>
      </x:c>
    </x:row>
    <x:row r="6142">
      <x:c r="A6142" s="77" t="str">
        <x:v>8048</x:v>
      </x:c>
      <x:c r="B6142" s="77" t="str">
        <x:v>德勝</x:v>
      </x:c>
      <x:c r="C6142" s="125" t="n">
        <x:v>45809</x:v>
      </x:c>
      <x:c r="D6142" s="120" t="n">
        <x:v>54536</x:v>
      </x:c>
      <x:c r="E6142" s="120" t="n">
        <x:v>71886.83343648551</x:v>
      </x:c>
      <x:c r="F6142" s="120" t="n">
        <x:v>76349.09100873253</x:v>
      </x:c>
      <x:c r="G6142" s="120" t="n">
        <x:v>71391.02703956918</x:v>
      </x:c>
      <x:c r="H6142" s="119" t="n">
        <x:v>0.3181537596539077</x:v>
      </x:c>
      <x:c r="I6142" s="119" t="n">
        <x:f>IFERROR(ABS(F6142-D6142)/ABS(D6142),"")</x:f>
        <x:v>0.3999759976663586</x:v>
      </x:c>
      <x:c r="J6142" s="119" t="n">
        <x:f>IFERROR(ABS(G6142-D6142)/ABS(D6142),"")</x:f>
        <x:v>0.30906239987474654</x:v>
      </x:c>
      <x:c r="K6142" s="120" t="n">
        <x:f>E6142-D6142</x:f>
        <x:v>17350.83343648551</x:v>
      </x:c>
      <x:c r="L6142" s="77" t="str">
        <x:v>weighted_hybrid</x:v>
      </x:c>
      <x:c r="M6142" s="77" t="str">
        <x:v>是</x:v>
      </x:c>
      <x:c r="N6142" s="77" t="str">
        <x:v>是</x:v>
      </x:c>
    </x:row>
    <x:row r="6143">
      <x:c r="A6143" s="77" t="str">
        <x:v>8048</x:v>
      </x:c>
      <x:c r="B6143" s="77" t="str">
        <x:v>德勝</x:v>
      </x:c>
      <x:c r="C6143" s="125" t="n">
        <x:v>45839</x:v>
      </x:c>
      <x:c r="D6143" s="120" t="n">
        <x:v>84766</x:v>
      </x:c>
      <x:c r="E6143" s="120" t="n">
        <x:v>59022.39867137036</x:v>
      </x:c>
      <x:c r="F6143" s="120" t="n">
        <x:v>54901.52810390666</x:v>
      </x:c>
      <x:c r="G6143" s="120" t="n">
        <x:v>59480.27317886633</x:v>
      </x:c>
      <x:c r="H6143" s="119" t="n">
        <x:v>0.3037019716470004</x:v>
      </x:c>
      <x:c r="I6143" s="119" t="n">
        <x:f>IFERROR(ABS(F6143-D6143)/ABS(D6143),"")</x:f>
        <x:v>0.35231663516142486</x:v>
      </x:c>
      <x:c r="J6143" s="119" t="n">
        <x:f>IFERROR(ABS(G6143-D6143)/ABS(D6143),"")</x:f>
        <x:v>0.29830034236761993</x:v>
      </x:c>
      <x:c r="K6143" s="120" t="n">
        <x:f>E6143-D6143</x:f>
        <x:v>-25743.601328629637</x:v>
      </x:c>
      <x:c r="L6143" s="77" t="str">
        <x:v>weighted_hybrid</x:v>
      </x:c>
      <x:c r="M6143" s="77" t="str">
        <x:v>是</x:v>
      </x:c>
      <x:c r="N6143" s="77" t="str">
        <x:v>是</x:v>
      </x:c>
    </x:row>
    <x:row r="6144">
      <x:c r="A6144" s="77" t="str">
        <x:v>8048</x:v>
      </x:c>
      <x:c r="B6144" s="77" t="str">
        <x:v>德勝</x:v>
      </x:c>
      <x:c r="C6144" s="125" t="n">
        <x:v>45870</x:v>
      </x:c>
      <x:c r="D6144" s="120" t="n">
        <x:v>87581</x:v>
      </x:c>
      <x:c r="E6144" s="120" t="n">
        <x:v>74537.61958905117</x:v>
      </x:c>
      <x:c r="F6144" s="120" t="n">
        <x:v>77396.78981413892</x:v>
      </x:c>
      <x:c r="G6144" s="120" t="n">
        <x:v>74219.93400848587</x:v>
      </x:c>
      <x:c r="H6144" s="119" t="n">
        <x:v>0.1489293386801798</x:v>
      </x:c>
      <x:c r="I6144" s="119" t="n">
        <x:f>IFERROR(ABS(F6144-D6144)/ABS(D6144),"")</x:f>
        <x:v>0.1162833284143945</x:v>
      </x:c>
      <x:c r="J6144" s="119" t="n">
        <x:f>IFERROR(ABS(G6144-D6144)/ABS(D6144),"")</x:f>
        <x:v>0.15255667315415591</x:v>
      </x:c>
      <x:c r="K6144" s="120" t="n">
        <x:f>E6144-D6144</x:f>
        <x:v>-13043.380410948826</x:v>
      </x:c>
      <x:c r="L6144" s="77" t="str">
        <x:v>weighted_hybrid</x:v>
      </x:c>
      <x:c r="M6144" s="77" t="str">
        <x:v>是</x:v>
      </x:c>
      <x:c r="N6144" s="77" t="str">
        <x:v>是</x:v>
      </x:c>
    </x:row>
    <x:row r="6145">
      <x:c r="A6145" s="77" t="str">
        <x:v>8048</x:v>
      </x:c>
      <x:c r="B6145" s="77" t="str">
        <x:v>德勝</x:v>
      </x:c>
      <x:c r="C6145" s="125" t="n">
        <x:v>45901</x:v>
      </x:c>
      <x:c r="D6145" s="120" t="n">
        <x:v>80180</x:v>
      </x:c>
      <x:c r="E6145" s="120" t="n">
        <x:v>87318.15786794337</x:v>
      </x:c>
      <x:c r="F6145" s="120" t="n">
        <x:v>91082.95179262124</x:v>
      </x:c>
      <x:c r="G6145" s="120" t="n">
        <x:v>86899.84743186804</x:v>
      </x:c>
      <x:c r="H6145" s="119" t="n">
        <x:v>0.0890266633567395</x:v>
      </x:c>
      <x:c r="I6145" s="119" t="n">
        <x:f>IFERROR(ABS(F6145-D6145)/ABS(D6145),"")</x:f>
        <x:v>0.1359809402921083</x:v>
      </x:c>
      <x:c r="J6145" s="119" t="n">
        <x:f>IFERROR(ABS(G6145-D6145)/ABS(D6145),"")</x:f>
        <x:v>0.08380952147503165</x:v>
      </x:c>
      <x:c r="K6145" s="120" t="n">
        <x:f>E6145-D6145</x:f>
        <x:v>7138.157867943373</x:v>
      </x:c>
      <x:c r="L6145" s="77" t="str">
        <x:v>weighted_hybrid</x:v>
      </x:c>
      <x:c r="M6145" s="77" t="str">
        <x:v>是</x:v>
      </x:c>
      <x:c r="N6145" s="77" t="str">
        <x:v>是</x:v>
      </x:c>
    </x:row>
    <x:row r="6146">
      <x:c r="A6146" s="77" t="str">
        <x:v>8048</x:v>
      </x:c>
      <x:c r="B6146" s="77" t="str">
        <x:v>德勝</x:v>
      </x:c>
      <x:c r="C6146" s="125" t="n">
        <x:v>45931</x:v>
      </x:c>
      <x:c r="D6146" s="120" t="n">
        <x:v>112371</x:v>
      </x:c>
      <x:c r="E6146" s="120" t="n">
        <x:v>92603.28021380614</x:v>
      </x:c>
      <x:c r="F6146" s="120" t="n">
        <x:v>89473.65317759638</x:v>
      </x:c>
      <x:c r="G6146" s="120" t="n">
        <x:v>92951.01655116277</x:v>
      </x:c>
      <x:c r="H6146" s="119" t="n">
        <x:v>0.17591478038100455</x:v>
      </x:c>
      <x:c r="I6146" s="119" t="n">
        <x:f>IFERROR(ABS(F6146-D6146)/ABS(D6146),"")</x:f>
        <x:v>0.20376562300240827</x:v>
      </x:c>
      <x:c r="J6146" s="119" t="n">
        <x:f>IFERROR(ABS(G6146-D6146)/ABS(D6146),"")</x:f>
        <x:v>0.17282024231195975</x:v>
      </x:c>
      <x:c r="K6146" s="120" t="n">
        <x:f>E6146-D6146</x:f>
        <x:v>-19767.719786193862</x:v>
      </x:c>
      <x:c r="L6146" s="77" t="str">
        <x:v>weighted_hybrid</x:v>
      </x:c>
      <x:c r="M6146" s="77" t="str">
        <x:v>是</x:v>
      </x:c>
      <x:c r="N6146" s="77" t="str">
        <x:v>是</x:v>
      </x:c>
    </x:row>
    <x:row r="6147">
      <x:c r="A6147" s="77" t="str">
        <x:v>8048</x:v>
      </x:c>
      <x:c r="B6147" s="77" t="str">
        <x:v>德勝</x:v>
      </x:c>
      <x:c r="C6147" s="125" t="n">
        <x:v>45962</x:v>
      </x:c>
      <x:c r="D6147" s="120" t="n">
        <x:v>95058</x:v>
      </x:c>
      <x:c r="E6147" s="120" t="n">
        <x:v>112873.7618981831</x:v>
      </x:c>
      <x:c r="F6147" s="120" t="n">
        <x:v>111056.95443769572</x:v>
      </x:c>
      <x:c r="G6147" s="120" t="n">
        <x:v>113075.62939379281</x:v>
      </x:c>
      <x:c r="H6147" s="119" t="n">
        <x:v>0.18741991098259067</x:v>
      </x:c>
      <x:c r="I6147" s="119" t="n">
        <x:f>IFERROR(ABS(F6147-D6147)/ABS(D6147),"")</x:f>
        <x:v>0.16830729068248565</x:v>
      </x:c>
      <x:c r="J6147" s="119" t="n">
        <x:f>IFERROR(ABS(G6147-D6147)/ABS(D6147),"")</x:f>
        <x:v>0.1895435354603801</x:v>
      </x:c>
      <x:c r="K6147" s="120" t="n">
        <x:f>E6147-D6147</x:f>
        <x:v>17815.761898183104</x:v>
      </x:c>
      <x:c r="L6147" s="77" t="str">
        <x:v>weighted_hybrid</x:v>
      </x:c>
      <x:c r="M6147" s="77" t="str">
        <x:v>是</x:v>
      </x:c>
      <x:c r="N6147" s="77" t="str">
        <x:v>是</x:v>
      </x:c>
    </x:row>
    <x:row r="6148">
      <x:c r="A6148" s="77" t="str">
        <x:v>8048</x:v>
      </x:c>
      <x:c r="B6148" s="77" t="str">
        <x:v>德勝</x:v>
      </x:c>
      <x:c r="C6148" s="125" t="n">
        <x:v>45992</x:v>
      </x:c>
      <x:c r="D6148" s="120" t="n">
        <x:v>81969</x:v>
      </x:c>
      <x:c r="E6148" s="120" t="n">
        <x:v>104803.26040379549</x:v>
      </x:c>
      <x:c r="F6148" s="120" t="n">
        <x:v>102652.59801326212</x:v>
      </x:c>
      <x:c r="G6148" s="120" t="n">
        <x:v>105042.22289163253</x:v>
      </x:c>
      <x:c r="H6148" s="119" t="n">
        <x:v>0.27857190405879645</x:v>
      </x:c>
      <x:c r="I6148" s="119" t="n">
        <x:f>IFERROR(ABS(F6148-D6148)/ABS(D6148),"")</x:f>
        <x:v>0.25233439487198966</x:v>
      </x:c>
      <x:c r="J6148" s="119" t="n">
        <x:f>IFERROR(ABS(G6148-D6148)/ABS(D6148),"")</x:f>
        <x:v>0.28148718285733054</x:v>
      </x:c>
      <x:c r="K6148" s="120" t="n">
        <x:f>E6148-D6148</x:f>
        <x:v>22834.260403795488</x:v>
      </x:c>
      <x:c r="L6148" s="77" t="str">
        <x:v>weighted_hybrid</x:v>
      </x:c>
      <x:c r="M6148" s="77" t="str">
        <x:v>是</x:v>
      </x:c>
      <x:c r="N6148" s="77" t="str">
        <x:v>是</x:v>
      </x:c>
    </x:row>
    <x:row r="6149">
      <x:c r="A6149" s="77" t="str">
        <x:v>8050</x:v>
      </x:c>
      <x:c r="B6149" s="77" t="str">
        <x:v>廣積</x:v>
      </x:c>
      <x:c r="C6149" s="125" t="n">
        <x:v>45658</x:v>
      </x:c>
      <x:c r="D6149" s="120" t="n">
        <x:v>448481</x:v>
      </x:c>
      <x:c r="E6149" s="120" t="n">
        <x:v>422214.5016028557</x:v>
      </x:c>
      <x:c r="F6149" s="120" t="n">
        <x:v>413311.724788457</x:v>
      </x:c>
      <x:c r="G6149" s="120" t="n">
        <x:v>423203.69902667776</x:v>
      </x:c>
      <x:c r="H6149" s="119" t="n">
        <x:v>0.05856769494615004</x:v>
      </x:c>
      <x:c r="I6149" s="119" t="n">
        <x:f>IFERROR(ABS(F6149-D6149)/ABS(D6149),"")</x:f>
        <x:v>0.07841865142903048</x:v>
      </x:c>
      <x:c r="J6149" s="119" t="n">
        <x:f>IFERROR(ABS(G6149-D6149)/ABS(D6149),"")</x:f>
        <x:v>0.05636203311471889</x:v>
      </x:c>
      <x:c r="K6149" s="120" t="n">
        <x:f>E6149-D6149</x:f>
        <x:v>-26266.498397144314</x:v>
      </x:c>
      <x:c r="L6149" s="77" t="str">
        <x:v>weighted_hybrid</x:v>
      </x:c>
      <x:c r="M6149" s="77" t="str">
        <x:v>是</x:v>
      </x:c>
      <x:c r="N6149" s="77" t="str">
        <x:v>是</x:v>
      </x:c>
    </x:row>
    <x:row r="6150">
      <x:c r="A6150" s="77" t="str">
        <x:v>8050</x:v>
      </x:c>
      <x:c r="B6150" s="77" t="str">
        <x:v>廣積</x:v>
      </x:c>
      <x:c r="C6150" s="125" t="n">
        <x:v>45689</x:v>
      </x:c>
      <x:c r="D6150" s="120" t="n">
        <x:v>525875</x:v>
      </x:c>
      <x:c r="E6150" s="120" t="n">
        <x:v>405655.3888973906</x:v>
      </x:c>
      <x:c r="F6150" s="120" t="n">
        <x:v>405414.69223573466</x:v>
      </x:c>
      <x:c r="G6150" s="120" t="n">
        <x:v>405682.13297090796</x:v>
      </x:c>
      <x:c r="H6150" s="119" t="n">
        <x:v>0.22860872089871048</x:v>
      </x:c>
      <x:c r="I6150" s="119" t="n">
        <x:f>IFERROR(ABS(F6150-D6150)/ABS(D6150),"")</x:f>
        <x:v>0.22906642788545822</x:v>
      </x:c>
      <x:c r="J6150" s="119" t="n">
        <x:f>IFERROR(ABS(G6150-D6150)/ABS(D6150),"")</x:f>
        <x:v>0.22855786456684962</x:v>
      </x:c>
      <x:c r="K6150" s="120" t="n">
        <x:f>E6150-D6150</x:f>
        <x:v>-120219.61110260937</x:v>
      </x:c>
      <x:c r="L6150" s="77" t="str">
        <x:v>weighted_hybrid</x:v>
      </x:c>
      <x:c r="M6150" s="77" t="str">
        <x:v>是</x:v>
      </x:c>
      <x:c r="N6150" s="77" t="str">
        <x:v>是</x:v>
      </x:c>
    </x:row>
    <x:row r="6151">
      <x:c r="A6151" s="77" t="str">
        <x:v>8050</x:v>
      </x:c>
      <x:c r="B6151" s="77" t="str">
        <x:v>廣積</x:v>
      </x:c>
      <x:c r="C6151" s="125" t="n">
        <x:v>45717</x:v>
      </x:c>
      <x:c r="D6151" s="120" t="n">
        <x:v>573304</x:v>
      </x:c>
      <x:c r="E6151" s="120" t="n">
        <x:v>489197.8992849025</x:v>
      </x:c>
      <x:c r="F6151" s="120" t="n">
        <x:v>574868.8160293399</x:v>
      </x:c>
      <x:c r="G6151" s="120" t="n">
        <x:v>479678.90853552055</x:v>
      </x:c>
      <x:c r="H6151" s="119" t="n">
        <x:v>0.14670419308970023</x:v>
      </x:c>
      <x:c r="I6151" s="119" t="n">
        <x:f>IFERROR(ABS(F6151-D6151)/ABS(D6151),"")</x:f>
        <x:v>0.002729469931031202</x:v>
      </x:c>
      <x:c r="J6151" s="119" t="n">
        <x:f>IFERROR(ABS(G6151-D6151)/ABS(D6151),"")</x:f>
        <x:v>0.1633079334253371</x:v>
      </x:c>
      <x:c r="K6151" s="120" t="n">
        <x:f>E6151-D6151</x:f>
        <x:v>-84106.1007150975</x:v>
      </x:c>
      <x:c r="L6151" s="77" t="str">
        <x:v>weighted_hybrid</x:v>
      </x:c>
      <x:c r="M6151" s="77" t="str">
        <x:v>是</x:v>
      </x:c>
      <x:c r="N6151" s="77" t="str">
        <x:v>是</x:v>
      </x:c>
    </x:row>
    <x:row r="6152">
      <x:c r="A6152" s="77" t="str">
        <x:v>8050</x:v>
      </x:c>
      <x:c r="B6152" s="77" t="str">
        <x:v>廣積</x:v>
      </x:c>
      <x:c r="C6152" s="125" t="n">
        <x:v>45748</x:v>
      </x:c>
      <x:c r="D6152" s="120" t="n">
        <x:v>556670</x:v>
      </x:c>
      <x:c r="E6152" s="120" t="n">
        <x:v>614516.9923034743</x:v>
      </x:c>
      <x:c r="F6152" s="120" t="n">
        <x:v>542685.1498479019</x:v>
      </x:c>
      <x:c r="G6152" s="120" t="n">
        <x:v>622498.3081318712</x:v>
      </x:c>
      <x:c r="H6152" s="119" t="n">
        <x:v>0.10391613038869409</x:v>
      </x:c>
      <x:c r="I6152" s="119" t="n">
        <x:f>IFERROR(ABS(F6152-D6152)/ABS(D6152),"")</x:f>
        <x:v>0.02512233487002732</x:v>
      </x:c>
      <x:c r="J6152" s="119" t="n">
        <x:f>IFERROR(ABS(G6152-D6152)/ABS(D6152),"")</x:f>
        <x:v>0.11825373763966293</x:v>
      </x:c>
      <x:c r="K6152" s="120" t="n">
        <x:f>E6152-D6152</x:f>
        <x:v>57846.99230347434</x:v>
      </x:c>
      <x:c r="L6152" s="77" t="str">
        <x:v>weighted_hybrid</x:v>
      </x:c>
      <x:c r="M6152" s="77" t="str">
        <x:v>是</x:v>
      </x:c>
      <x:c r="N6152" s="77" t="str">
        <x:v>是</x:v>
      </x:c>
    </x:row>
    <x:row r="6153">
      <x:c r="A6153" s="77" t="str">
        <x:v>8050</x:v>
      </x:c>
      <x:c r="B6153" s="77" t="str">
        <x:v>廣積</x:v>
      </x:c>
      <x:c r="C6153" s="125" t="n">
        <x:v>45778</x:v>
      </x:c>
      <x:c r="D6153" s="120" t="n">
        <x:v>551409</x:v>
      </x:c>
      <x:c r="E6153" s="120" t="n">
        <x:v>683223.6917273237</x:v>
      </x:c>
      <x:c r="F6153" s="120" t="n">
        <x:v>615744.8070422065</x:v>
      </x:c>
      <x:c r="G6153" s="120" t="n">
        <x:v>690721.3455812256</x:v>
      </x:c>
      <x:c r="H6153" s="119" t="n">
        <x:v>0.239050671511208</x:v>
      </x:c>
      <x:c r="I6153" s="119" t="n">
        <x:f>IFERROR(ABS(F6153-D6153)/ABS(D6153),"")</x:f>
        <x:v>0.11667529373333863</x:v>
      </x:c>
      <x:c r="J6153" s="119" t="n">
        <x:f>IFERROR(ABS(G6153-D6153)/ABS(D6153),"")</x:f>
        <x:v>0.252647935708749</x:v>
      </x:c>
      <x:c r="K6153" s="120" t="n">
        <x:f>E6153-D6153</x:f>
        <x:v>131814.6917273237</x:v>
      </x:c>
      <x:c r="L6153" s="77" t="str">
        <x:v>weighted_hybrid</x:v>
      </x:c>
      <x:c r="M6153" s="77" t="str">
        <x:v>是</x:v>
      </x:c>
      <x:c r="N6153" s="77" t="str">
        <x:v>是</x:v>
      </x:c>
    </x:row>
    <x:row r="6154">
      <x:c r="A6154" s="77" t="str">
        <x:v>8050</x:v>
      </x:c>
      <x:c r="B6154" s="77" t="str">
        <x:v>廣積</x:v>
      </x:c>
      <x:c r="C6154" s="125" t="n">
        <x:v>45809</x:v>
      </x:c>
      <x:c r="D6154" s="120" t="n">
        <x:v>392357</x:v>
      </x:c>
      <x:c r="E6154" s="120" t="n">
        <x:v>558576.7672877978</x:v>
      </x:c>
      <x:c r="F6154" s="120" t="n">
        <x:v>551158.3127254082</x:v>
      </x:c>
      <x:c r="G6154" s="120" t="n">
        <x:v>559401.0400169521</x:v>
      </x:c>
      <x:c r="H6154" s="119" t="n">
        <x:v>0.42364419976653345</x:v>
      </x:c>
      <x:c r="I6154" s="119" t="n">
        <x:f>IFERROR(ABS(F6154-D6154)/ABS(D6154),"")</x:f>
        <x:v>0.4047367900289997</x:v>
      </x:c>
      <x:c r="J6154" s="119" t="n">
        <x:f>IFERROR(ABS(G6154-D6154)/ABS(D6154),"")</x:f>
        <x:v>0.42574502307070367</x:v>
      </x:c>
      <x:c r="K6154" s="120" t="n">
        <x:f>E6154-D6154</x:f>
        <x:v>166219.76728779776</x:v>
      </x:c>
      <x:c r="L6154" s="77" t="str">
        <x:v>weighted_hybrid</x:v>
      </x:c>
      <x:c r="M6154" s="77" t="str">
        <x:v>是</x:v>
      </x:c>
      <x:c r="N6154" s="77" t="str">
        <x:v>是</x:v>
      </x:c>
    </x:row>
    <x:row r="6155">
      <x:c r="A6155" s="77" t="str">
        <x:v>8050</x:v>
      </x:c>
      <x:c r="B6155" s="77" t="str">
        <x:v>廣積</x:v>
      </x:c>
      <x:c r="C6155" s="125" t="n">
        <x:v>45839</x:v>
      </x:c>
      <x:c r="D6155" s="120" t="n">
        <x:v>459399</x:v>
      </x:c>
      <x:c r="E6155" s="120" t="n">
        <x:v>413709.7672924082</x:v>
      </x:c>
      <x:c r="F6155" s="120" t="n">
        <x:v>442286.5170852254</x:v>
      </x:c>
      <x:c r="G6155" s="120" t="n">
        <x:v>410534.5728709841</x:v>
      </x:c>
      <x:c r="H6155" s="119" t="n">
        <x:v>0.09945435821060078</x:v>
      </x:c>
      <x:c r="I6155" s="119" t="n">
        <x:f>IFERROR(ABS(F6155-D6155)/ABS(D6155),"")</x:f>
        <x:v>0.03724971738026121</x:v>
      </x:c>
      <x:c r="J6155" s="119" t="n">
        <x:f>IFERROR(ABS(G6155-D6155)/ABS(D6155),"")</x:f>
        <x:v>0.10636598496952739</x:v>
      </x:c>
      <x:c r="K6155" s="120" t="n">
        <x:f>E6155-D6155</x:f>
        <x:v>-45689.232707591786</x:v>
      </x:c>
      <x:c r="L6155" s="77" t="str">
        <x:v>weighted_hybrid</x:v>
      </x:c>
      <x:c r="M6155" s="77" t="str">
        <x:v>是</x:v>
      </x:c>
      <x:c r="N6155" s="77" t="str">
        <x:v>是</x:v>
      </x:c>
    </x:row>
    <x:row r="6156">
      <x:c r="A6156" s="77" t="str">
        <x:v>8050</x:v>
      </x:c>
      <x:c r="B6156" s="77" t="str">
        <x:v>廣積</x:v>
      </x:c>
      <x:c r="C6156" s="125" t="n">
        <x:v>45870</x:v>
      </x:c>
      <x:c r="D6156" s="120" t="n">
        <x:v>356520</x:v>
      </x:c>
      <x:c r="E6156" s="120" t="n">
        <x:v>541639.505852084</x:v>
      </x:c>
      <x:c r="F6156" s="120" t="n">
        <x:v>518656.43163925526</x:v>
      </x:c>
      <x:c r="G6156" s="120" t="n">
        <x:v>544193.1807646205</x:v>
      </x:c>
      <x:c r="H6156" s="119" t="n">
        <x:v>0.5192401712444856</x:v>
      </x:c>
      <x:c r="I6156" s="119" t="n">
        <x:f>IFERROR(ABS(F6156-D6156)/ABS(D6156),"")</x:f>
        <x:v>0.4547751364278449</x:v>
      </x:c>
      <x:c r="J6156" s="119" t="n">
        <x:f>IFERROR(ABS(G6156-D6156)/ABS(D6156),"")</x:f>
        <x:v>0.526402952890779</x:v>
      </x:c>
      <x:c r="K6156" s="120" t="n">
        <x:f>E6156-D6156</x:f>
        <x:v>185119.50585208402</x:v>
      </x:c>
      <x:c r="L6156" s="77" t="str">
        <x:v>weighted_hybrid</x:v>
      </x:c>
      <x:c r="M6156" s="77" t="str">
        <x:v>是</x:v>
      </x:c>
      <x:c r="N6156" s="77" t="str">
        <x:v>是</x:v>
      </x:c>
    </x:row>
    <x:row r="6157">
      <x:c r="A6157" s="77" t="str">
        <x:v>8050</x:v>
      </x:c>
      <x:c r="B6157" s="77" t="str">
        <x:v>廣積</x:v>
      </x:c>
      <x:c r="C6157" s="125" t="n">
        <x:v>45901</x:v>
      </x:c>
      <x:c r="D6157" s="120" t="n">
        <x:v>428847</x:v>
      </x:c>
      <x:c r="E6157" s="120" t="n">
        <x:v>380022.65374236216</x:v>
      </x:c>
      <x:c r="F6157" s="120" t="n">
        <x:v>411232.81177416194</x:v>
      </x:c>
      <x:c r="G6157" s="120" t="n">
        <x:v>376554.85840549547</x:v>
      </x:c>
      <x:c r="H6157" s="119" t="n">
        <x:v>0.11385026887826623</x:v>
      </x:c>
      <x:c r="I6157" s="119" t="n">
        <x:f>IFERROR(ABS(F6157-D6157)/ABS(D6157),"")</x:f>
        <x:v>0.04107336235496124</x:v>
      </x:c>
      <x:c r="J6157" s="119" t="n">
        <x:f>IFERROR(ABS(G6157-D6157)/ABS(D6157),"")</x:f>
        <x:v>0.12193659182530024</x:v>
      </x:c>
      <x:c r="K6157" s="120" t="n">
        <x:f>E6157-D6157</x:f>
        <x:v>-48824.34625763784</x:v>
      </x:c>
      <x:c r="L6157" s="77" t="str">
        <x:v>weighted_hybrid</x:v>
      </x:c>
      <x:c r="M6157" s="77" t="str">
        <x:v>是</x:v>
      </x:c>
      <x:c r="N6157" s="77" t="str">
        <x:v>是</x:v>
      </x:c>
    </x:row>
    <x:row r="6158">
      <x:c r="A6158" s="77" t="str">
        <x:v>8050</x:v>
      </x:c>
      <x:c r="B6158" s="77" t="str">
        <x:v>廣積</x:v>
      </x:c>
      <x:c r="C6158" s="125" t="n">
        <x:v>45931</x:v>
      </x:c>
      <x:c r="D6158" s="120" t="n">
        <x:v>370626</x:v>
      </x:c>
      <x:c r="E6158" s="120" t="n">
        <x:v>407836.66911934264</x:v>
      </x:c>
      <x:c r="F6158" s="120" t="n">
        <x:v>416407.7249975323</x:v>
      </x:c>
      <x:c r="G6158" s="120" t="n">
        <x:v>406884.3295773216</x:v>
      </x:c>
      <x:c r="H6158" s="119" t="n">
        <x:v>0.10039951087981587</x:v>
      </x:c>
      <x:c r="I6158" s="119" t="n">
        <x:f>IFERROR(ABS(F6158-D6158)/ABS(D6158),"")</x:f>
        <x:v>0.12352540026207638</x:v>
      </x:c>
      <x:c r="J6158" s="119" t="n">
        <x:f>IFERROR(ABS(G6158-D6158)/ABS(D6158),"")</x:f>
        <x:v>0.09782996761512035</x:v>
      </x:c>
      <x:c r="K6158" s="120" t="n">
        <x:f>E6158-D6158</x:f>
        <x:v>37210.66911934264</x:v>
      </x:c>
      <x:c r="L6158" s="77" t="str">
        <x:v>weighted_hybrid</x:v>
      </x:c>
      <x:c r="M6158" s="77" t="str">
        <x:v>是</x:v>
      </x:c>
      <x:c r="N6158" s="77" t="str">
        <x:v>是</x:v>
      </x:c>
    </x:row>
    <x:row r="6159">
      <x:c r="A6159" s="77" t="str">
        <x:v>8050</x:v>
      </x:c>
      <x:c r="B6159" s="77" t="str">
        <x:v>廣積</x:v>
      </x:c>
      <x:c r="C6159" s="125" t="n">
        <x:v>45962</x:v>
      </x:c>
      <x:c r="D6159" s="120" t="n">
        <x:v>238570</x:v>
      </x:c>
      <x:c r="E6159" s="120" t="n">
        <x:v>457872.79737704166</x:v>
      </x:c>
      <x:c r="F6159" s="120" t="n">
        <x:v>453071.9254099772</x:v>
      </x:c>
      <x:c r="G6159" s="120" t="n">
        <x:v>458406.2275956044</x:v>
      </x:c>
      <x:c r="H6159" s="119" t="n">
        <x:v>0.9192387868426108</x:v>
      </x:c>
      <x:c r="I6159" s="119" t="n">
        <x:f>IFERROR(ABS(F6159-D6159)/ABS(D6159),"")</x:f>
        <x:v>0.8991152509115866</x:v>
      </x:c>
      <x:c r="J6159" s="119" t="n">
        <x:f>IFERROR(ABS(G6159-D6159)/ABS(D6159),"")</x:f>
        <x:v>0.9214747352793913</x:v>
      </x:c>
      <x:c r="K6159" s="120" t="n">
        <x:f>E6159-D6159</x:f>
        <x:v>219302.79737704166</x:v>
      </x:c>
      <x:c r="L6159" s="77" t="str">
        <x:v>weighted_hybrid</x:v>
      </x:c>
      <x:c r="M6159" s="77" t="str">
        <x:v>是</x:v>
      </x:c>
      <x:c r="N6159" s="77" t="str">
        <x:v>是</x:v>
      </x:c>
    </x:row>
    <x:row r="6160">
      <x:c r="A6160" s="77" t="str">
        <x:v>8050</x:v>
      </x:c>
      <x:c r="B6160" s="77" t="str">
        <x:v>廣積</x:v>
      </x:c>
      <x:c r="C6160" s="125" t="n">
        <x:v>45992</x:v>
      </x:c>
      <x:c r="D6160" s="120" t="n">
        <x:v>457481</x:v>
      </x:c>
      <x:c r="E6160" s="120" t="n">
        <x:v>338095.8060216305</x:v>
      </x:c>
      <x:c r="F6160" s="120" t="n">
        <x:v>301441.8209769179</x:v>
      </x:c>
      <x:c r="G6160" s="120" t="n">
        <x:v>342168.47102659853</x:v>
      </x:c>
      <x:c r="H6160" s="119" t="n">
        <x:v>0.2609620814380696</x:v>
      </x:c>
      <x:c r="I6160" s="119" t="n">
        <x:f>IFERROR(ABS(F6160-D6160)/ABS(D6160),"")</x:f>
        <x:v>0.3410834089789129</x:v>
      </x:c>
      <x:c r="J6160" s="119" t="n">
        <x:f>IFERROR(ABS(G6160-D6160)/ABS(D6160),"")</x:f>
        <x:v>0.25205971171130925</x:v>
      </x:c>
      <x:c r="K6160" s="120" t="n">
        <x:f>E6160-D6160</x:f>
        <x:v>-119385.19397836953</x:v>
      </x:c>
      <x:c r="L6160" s="77" t="str">
        <x:v>weighted_hybrid</x:v>
      </x:c>
      <x:c r="M6160" s="77" t="str">
        <x:v>是</x:v>
      </x:c>
      <x:c r="N6160" s="77" t="str">
        <x:v>是</x:v>
      </x:c>
    </x:row>
    <x:row r="6161">
      <x:c r="A6161" s="77" t="str">
        <x:v>8054</x:v>
      </x:c>
      <x:c r="B6161" s="77" t="str">
        <x:v>安國</x:v>
      </x:c>
      <x:c r="C6161" s="125" t="n">
        <x:v>45658</x:v>
      </x:c>
      <x:c r="D6161" s="120" t="n">
        <x:v>112127</x:v>
      </x:c>
      <x:c r="E6161" s="120" t="n">
        <x:v>184910.34100340086</x:v>
      </x:c>
      <x:c r="F6161" s="120" t="n">
        <x:v>157515.49285836398</x:v>
      </x:c>
      <x:c r="G6161" s="120" t="n">
        <x:v>187954.21301951606</x:v>
      </x:c>
      <x:c r="H6161" s="119" t="n">
        <x:v>0.6491152086776678</x:v>
      </x:c>
      <x:c r="I6161" s="119" t="n">
        <x:f>IFERROR(ABS(F6161-D6161)/ABS(D6161),"")</x:f>
        <x:v>0.4047953914611466</x:v>
      </x:c>
      <x:c r="J6161" s="119" t="n">
        <x:f>IFERROR(ABS(G6161-D6161)/ABS(D6161),"")</x:f>
        <x:v>0.676261855035059</x:v>
      </x:c>
      <x:c r="K6161" s="120" t="n">
        <x:f>E6161-D6161</x:f>
        <x:v>72783.34100340086</x:v>
      </x:c>
      <x:c r="L6161" s="77" t="str">
        <x:v>weighted_hybrid</x:v>
      </x:c>
      <x:c r="M6161" s="77" t="str">
        <x:v>是</x:v>
      </x:c>
      <x:c r="N6161" s="77" t="str">
        <x:v>是</x:v>
      </x:c>
    </x:row>
    <x:row r="6162">
      <x:c r="A6162" s="77" t="str">
        <x:v>8054</x:v>
      </x:c>
      <x:c r="B6162" s="77" t="str">
        <x:v>安國</x:v>
      </x:c>
      <x:c r="C6162" s="125" t="n">
        <x:v>45689</x:v>
      </x:c>
      <x:c r="D6162" s="120" t="n">
        <x:v>113040</x:v>
      </x:c>
      <x:c r="E6162" s="120" t="n">
        <x:v>112893.03173191551</x:v>
      </x:c>
      <x:c r="F6162" s="120" t="n">
        <x:v>138597.98024054122</x:v>
      </x:c>
      <x:c r="G6162" s="120" t="n">
        <x:v>110036.92634206821</x:v>
      </x:c>
      <x:c r="H6162" s="119" t="n">
        <x:v>0.0013001439144062752</x:v>
      </x:c>
      <x:c r="I6162" s="119" t="n">
        <x:f>IFERROR(ABS(F6162-D6162)/ABS(D6162),"")</x:f>
        <x:v>0.22609678202885014</x:v>
      </x:c>
      <x:c r="J6162" s="119" t="n">
        <x:f>IFERROR(ABS(G6162-D6162)/ABS(D6162),"")</x:f>
        <x:v>0.02656646901921257</x:v>
      </x:c>
      <x:c r="K6162" s="120" t="n">
        <x:f>E6162-D6162</x:f>
        <x:v>-146.96826808448532</x:v>
      </x:c>
      <x:c r="L6162" s="77" t="str">
        <x:v>weighted_hybrid</x:v>
      </x:c>
      <x:c r="M6162" s="77" t="str">
        <x:v>是</x:v>
      </x:c>
      <x:c r="N6162" s="77" t="str">
        <x:v>是</x:v>
      </x:c>
    </x:row>
    <x:row r="6163">
      <x:c r="A6163" s="77" t="str">
        <x:v>8054</x:v>
      </x:c>
      <x:c r="B6163" s="77" t="str">
        <x:v>安國</x:v>
      </x:c>
      <x:c r="C6163" s="125" t="n">
        <x:v>45717</x:v>
      </x:c>
      <x:c r="D6163" s="120" t="n">
        <x:v>156054</x:v>
      </x:c>
      <x:c r="E6163" s="120" t="n">
        <x:v>120208.93864573559</x:v>
      </x:c>
      <x:c r="F6163" s="120" t="n">
        <x:v>156208.748071269</x:v>
      </x:c>
      <x:c r="G6163" s="120" t="n">
        <x:v>116208.9598206763</x:v>
      </x:c>
      <x:c r="H6163" s="119" t="n">
        <x:v>0.2296965239869815</x:v>
      </x:c>
      <x:c r="I6163" s="119" t="n">
        <x:f>IFERROR(ABS(F6163-D6163)/ABS(D6163),"")</x:f>
        <x:v>0.0009916315587488091</x:v>
      </x:c>
      <x:c r="J6163" s="119" t="n">
        <x:f>IFERROR(ABS(G6163-D6163)/ABS(D6163),"")</x:f>
        <x:v>0.25532854126984056</x:v>
      </x:c>
      <x:c r="K6163" s="120" t="n">
        <x:f>E6163-D6163</x:f>
        <x:v>-35845.06135426441</x:v>
      </x:c>
      <x:c r="L6163" s="77" t="str">
        <x:v>weighted_hybrid</x:v>
      </x:c>
      <x:c r="M6163" s="77" t="str">
        <x:v>是</x:v>
      </x:c>
      <x:c r="N6163" s="77" t="str">
        <x:v>是</x:v>
      </x:c>
    </x:row>
    <x:row r="6164">
      <x:c r="A6164" s="77" t="str">
        <x:v>8054</x:v>
      </x:c>
      <x:c r="B6164" s="77" t="str">
        <x:v>安國</x:v>
      </x:c>
      <x:c r="C6164" s="125" t="n">
        <x:v>45748</x:v>
      </x:c>
      <x:c r="D6164" s="120" t="n">
        <x:v>156481</x:v>
      </x:c>
      <x:c r="E6164" s="120" t="n">
        <x:v>145126.28113613272</x:v>
      </x:c>
      <x:c r="F6164" s="120" t="n">
        <x:v>170307.0430807537</x:v>
      </x:c>
      <x:c r="G6164" s="120" t="n">
        <x:v>142328.4186978415</x:v>
      </x:c>
      <x:c r="H6164" s="119" t="n">
        <x:v>0.07256292370234906</x:v>
      </x:c>
      <x:c r="I6164" s="119" t="n">
        <x:f>IFERROR(ABS(F6164-D6164)/ABS(D6164),"")</x:f>
        <x:v>0.08835605013230811</x:v>
      </x:c>
      <x:c r="J6164" s="119" t="n">
        <x:f>IFERROR(ABS(G6164-D6164)/ABS(D6164),"")</x:f>
        <x:v>0.09044280968397764</x:v>
      </x:c>
      <x:c r="K6164" s="120" t="n">
        <x:f>E6164-D6164</x:f>
        <x:v>-11354.718863867281</x:v>
      </x:c>
      <x:c r="L6164" s="77" t="str">
        <x:v>weighted_hybrid</x:v>
      </x:c>
      <x:c r="M6164" s="77" t="str">
        <x:v>是</x:v>
      </x:c>
      <x:c r="N6164" s="77" t="str">
        <x:v>是</x:v>
      </x:c>
    </x:row>
    <x:row r="6165">
      <x:c r="A6165" s="77" t="str">
        <x:v>8054</x:v>
      </x:c>
      <x:c r="B6165" s="77" t="str">
        <x:v>安國</x:v>
      </x:c>
      <x:c r="C6165" s="125" t="n">
        <x:v>45778</x:v>
      </x:c>
      <x:c r="D6165" s="120" t="n">
        <x:v>143725</x:v>
      </x:c>
      <x:c r="E6165" s="120" t="n">
        <x:v>202939.63728805413</x:v>
      </x:c>
      <x:c r="F6165" s="120" t="n">
        <x:v>224621.3420453037</x:v>
      </x:c>
      <x:c r="G6165" s="120" t="n">
        <x:v>200530.55898169306</x:v>
      </x:c>
      <x:c r="H6165" s="119" t="n">
        <x:v>0.4119995636671013</x:v>
      </x:c>
      <x:c r="I6165" s="119" t="n">
        <x:f>IFERROR(ABS(F6165-D6165)/ABS(D6165),"")</x:f>
        <x:v>0.5628550498890499</x:v>
      </x:c>
      <x:c r="J6165" s="119" t="n">
        <x:f>IFERROR(ABS(G6165-D6165)/ABS(D6165),"")</x:f>
        <x:v>0.3952378429757736</x:v>
      </x:c>
      <x:c r="K6165" s="120" t="n">
        <x:f>E6165-D6165</x:f>
        <x:v>59214.63728805413</x:v>
      </x:c>
      <x:c r="L6165" s="77" t="str">
        <x:v>weighted_hybrid</x:v>
      </x:c>
      <x:c r="M6165" s="77" t="str">
        <x:v>是</x:v>
      </x:c>
      <x:c r="N6165" s="77" t="str">
        <x:v>是</x:v>
      </x:c>
    </x:row>
    <x:row r="6166">
      <x:c r="A6166" s="77" t="str">
        <x:v>8054</x:v>
      </x:c>
      <x:c r="B6166" s="77" t="str">
        <x:v>安國</x:v>
      </x:c>
      <x:c r="C6166" s="125" t="n">
        <x:v>45809</x:v>
      </x:c>
      <x:c r="D6166" s="120" t="n">
        <x:v>329228</x:v>
      </x:c>
      <x:c r="E6166" s="120" t="n">
        <x:v>177531.96367261236</x:v>
      </x:c>
      <x:c r="F6166" s="120" t="n">
        <x:v>178981.74540638115</x:v>
      </x:c>
      <x:c r="G6166" s="120" t="n">
        <x:v>177370.87681330473</x:v>
      </x:c>
      <x:c r="H6166" s="119" t="n">
        <x:v>0.4607628644203641</x:v>
      </x:c>
      <x:c r="I6166" s="119" t="n">
        <x:f>IFERROR(ABS(F6166-D6166)/ABS(D6166),"")</x:f>
        <x:v>0.4563592847316111</x:v>
      </x:c>
      <x:c r="J6166" s="119" t="n">
        <x:f>IFERROR(ABS(G6166-D6166)/ABS(D6166),"")</x:f>
        <x:v>0.46125215105244777</x:v>
      </x:c>
      <x:c r="K6166" s="120" t="n">
        <x:f>E6166-D6166</x:f>
        <x:v>-151696.03632738764</x:v>
      </x:c>
      <x:c r="L6166" s="77" t="str">
        <x:v>weighted_hybrid</x:v>
      </x:c>
      <x:c r="M6166" s="77" t="str">
        <x:v>是</x:v>
      </x:c>
      <x:c r="N6166" s="77" t="str">
        <x:v>是</x:v>
      </x:c>
    </x:row>
    <x:row r="6167">
      <x:c r="A6167" s="77" t="str">
        <x:v>8054</x:v>
      </x:c>
      <x:c r="B6167" s="77" t="str">
        <x:v>安國</x:v>
      </x:c>
      <x:c r="C6167" s="125" t="n">
        <x:v>45839</x:v>
      </x:c>
      <x:c r="D6167" s="120" t="n">
        <x:v>319909</x:v>
      </x:c>
      <x:c r="E6167" s="120" t="n">
        <x:v>275452.37436066667</x:v>
      </x:c>
      <x:c r="F6167" s="120" t="n">
        <x:v>249963.00890047</x:v>
      </x:c>
      <x:c r="G6167" s="120" t="n">
        <x:v>278284.52607846627</x:v>
      </x:c>
      <x:c r="H6167" s="119" t="n">
        <x:v>0.13896647371387905</x:v>
      </x:c>
      <x:c r="I6167" s="119" t="n">
        <x:f>IFERROR(ABS(F6167-D6167)/ABS(D6167),"")</x:f>
        <x:v>0.21864339890259413</x:v>
      </x:c>
      <x:c r="J6167" s="119" t="n">
        <x:f>IFERROR(ABS(G6167-D6167)/ABS(D6167),"")</x:f>
        <x:v>0.13011348202624412</x:v>
      </x:c>
      <x:c r="K6167" s="120" t="n">
        <x:f>E6167-D6167</x:f>
        <x:v>-44456.62563933333</x:v>
      </x:c>
      <x:c r="L6167" s="77" t="str">
        <x:v>weighted_hybrid</x:v>
      </x:c>
      <x:c r="M6167" s="77" t="str">
        <x:v>是</x:v>
      </x:c>
      <x:c r="N6167" s="77" t="str">
        <x:v>是</x:v>
      </x:c>
    </x:row>
    <x:row r="6168">
      <x:c r="A6168" s="77" t="str">
        <x:v>8054</x:v>
      </x:c>
      <x:c r="B6168" s="77" t="str">
        <x:v>安國</x:v>
      </x:c>
      <x:c r="C6168" s="125" t="n">
        <x:v>45870</x:v>
      </x:c>
      <x:c r="D6168" s="120" t="n">
        <x:v>265367</x:v>
      </x:c>
      <x:c r="E6168" s="120" t="n">
        <x:v>261171.9329166098</x:v>
      </x:c>
      <x:c r="F6168" s="120" t="n">
        <x:v>205254.8698455466</x:v>
      </x:c>
      <x:c r="G6168" s="120" t="n">
        <x:v>267384.9399245057</x:v>
      </x:c>
      <x:c r="H6168" s="119" t="n">
        <x:v>0.0158085484758474</x:v>
      </x:c>
      <x:c r="I6168" s="119" t="n">
        <x:f>IFERROR(ABS(F6168-D6168)/ABS(D6168),"")</x:f>
        <x:v>0.22652451191916625</x:v>
      </x:c>
      <x:c r="J6168" s="119" t="n">
        <x:f>IFERROR(ABS(G6168-D6168)/ABS(D6168),"")</x:f>
        <x:v>0.00760433635118803</x:v>
      </x:c>
      <x:c r="K6168" s="120" t="n">
        <x:f>E6168-D6168</x:f>
        <x:v>-4195.067083390197</x:v>
      </x:c>
      <x:c r="L6168" s="77" t="str">
        <x:v>weighted_hybrid</x:v>
      </x:c>
      <x:c r="M6168" s="77" t="str">
        <x:v>是</x:v>
      </x:c>
      <x:c r="N6168" s="77" t="str">
        <x:v>是</x:v>
      </x:c>
    </x:row>
    <x:row r="6169">
      <x:c r="A6169" s="77" t="str">
        <x:v>8054</x:v>
      </x:c>
      <x:c r="B6169" s="77" t="str">
        <x:v>安國</x:v>
      </x:c>
      <x:c r="C6169" s="125" t="n">
        <x:v>45901</x:v>
      </x:c>
      <x:c r="D6169" s="120" t="n">
        <x:v>297865</x:v>
      </x:c>
      <x:c r="E6169" s="120" t="n">
        <x:v>247493.05824486326</x:v>
      </x:c>
      <x:c r="F6169" s="120" t="n">
        <x:v>205804.3636610091</x:v>
      </x:c>
      <x:c r="G6169" s="120" t="n">
        <x:v>252125.13542084704</x:v>
      </x:c>
      <x:c r="H6169" s="119" t="n">
        <x:v>0.16910997181655024</x:v>
      </x:c>
      <x:c r="I6169" s="119" t="n">
        <x:f>IFERROR(ABS(F6169-D6169)/ABS(D6169),"")</x:f>
        <x:v>0.3090683240360261</x:v>
      </x:c>
      <x:c r="J6169" s="119" t="n">
        <x:f>IFERROR(ABS(G6169-D6169)/ABS(D6169),"")</x:f>
        <x:v>0.1535590437921641</x:v>
      </x:c>
      <x:c r="K6169" s="120" t="n">
        <x:f>E6169-D6169</x:f>
        <x:v>-50371.94175513674</x:v>
      </x:c>
      <x:c r="L6169" s="77" t="str">
        <x:v>weighted_hybrid</x:v>
      </x:c>
      <x:c r="M6169" s="77" t="str">
        <x:v>是</x:v>
      </x:c>
      <x:c r="N6169" s="77" t="str">
        <x:v>是</x:v>
      </x:c>
    </x:row>
    <x:row r="6170">
      <x:c r="A6170" s="77" t="str">
        <x:v>8054</x:v>
      </x:c>
      <x:c r="B6170" s="77" t="str">
        <x:v>安國</x:v>
      </x:c>
      <x:c r="C6170" s="125" t="n">
        <x:v>45931</x:v>
      </x:c>
      <x:c r="D6170" s="120" t="n">
        <x:v>207037</x:v>
      </x:c>
      <x:c r="E6170" s="120" t="n">
        <x:v>280896.96145525697</x:v>
      </x:c>
      <x:c r="F6170" s="120" t="n">
        <x:v>223739.0714148255</x:v>
      </x:c>
      <x:c r="G6170" s="120" t="n">
        <x:v>287247.838126416</x:v>
      </x:c>
      <x:c r="H6170" s="119" t="n">
        <x:v>0.3567476415097638</x:v>
      </x:c>
      <x:c r="I6170" s="119" t="n">
        <x:f>IFERROR(ABS(F6170-D6170)/ABS(D6170),"")</x:f>
        <x:v>0.08067191571953566</x:v>
      </x:c>
      <x:c r="J6170" s="119" t="n">
        <x:f>IFERROR(ABS(G6170-D6170)/ABS(D6170),"")</x:f>
        <x:v>0.3874227221531225</x:v>
      </x:c>
      <x:c r="K6170" s="120" t="n">
        <x:f>E6170-D6170</x:f>
        <x:v>73859.96145525697</x:v>
      </x:c>
      <x:c r="L6170" s="77" t="str">
        <x:v>weighted_hybrid</x:v>
      </x:c>
      <x:c r="M6170" s="77" t="str">
        <x:v>是</x:v>
      </x:c>
      <x:c r="N6170" s="77" t="str">
        <x:v>是</x:v>
      </x:c>
    </x:row>
    <x:row r="6171">
      <x:c r="A6171" s="77" t="str">
        <x:v>8054</x:v>
      </x:c>
      <x:c r="B6171" s="77" t="str">
        <x:v>安國</x:v>
      </x:c>
      <x:c r="C6171" s="125" t="n">
        <x:v>45962</x:v>
      </x:c>
      <x:c r="D6171" s="120" t="n">
        <x:v>390484</x:v>
      </x:c>
      <x:c r="E6171" s="120" t="n">
        <x:v>317502.52694465447</x:v>
      </x:c>
      <x:c r="F6171" s="120" t="n">
        <x:v>290643.3132638901</x:v>
      </x:c>
      <x:c r="G6171" s="120" t="n">
        <x:v>320486.884020295</x:v>
      </x:c>
      <x:c r="H6171" s="119" t="n">
        <x:v>0.18690003445812256</x:v>
      </x:c>
      <x:c r="I6171" s="119" t="n">
        <x:f>IFERROR(ABS(F6171-D6171)/ABS(D6171),"")</x:f>
        <x:v>0.2556844499034785</x:v>
      </x:c>
      <x:c r="J6171" s="119" t="n">
        <x:f>IFERROR(ABS(G6171-D6171)/ABS(D6171),"")</x:f>
        <x:v>0.1792573216308607</x:v>
      </x:c>
      <x:c r="K6171" s="120" t="n">
        <x:f>E6171-D6171</x:f>
        <x:v>-72981.47305534553</x:v>
      </x:c>
      <x:c r="L6171" s="77" t="str">
        <x:v>weighted_hybrid</x:v>
      </x:c>
      <x:c r="M6171" s="77" t="str">
        <x:v>是</x:v>
      </x:c>
      <x:c r="N6171" s="77" t="str">
        <x:v>是</x:v>
      </x:c>
    </x:row>
    <x:row r="6172">
      <x:c r="A6172" s="77" t="str">
        <x:v>8054</x:v>
      </x:c>
      <x:c r="B6172" s="77" t="str">
        <x:v>安國</x:v>
      </x:c>
      <x:c r="C6172" s="125" t="n">
        <x:v>45992</x:v>
      </x:c>
      <x:c r="D6172" s="120" t="n">
        <x:v>389408</x:v>
      </x:c>
      <x:c r="E6172" s="120" t="n">
        <x:v>362485.2627079978</x:v>
      </x:c>
      <x:c r="F6172" s="120" t="n">
        <x:v>336750.8893504407</x:v>
      </x:c>
      <x:c r="G6172" s="120" t="n">
        <x:v>365344.63752550416</x:v>
      </x:c>
      <x:c r="H6172" s="119" t="n">
        <x:v>0.06913760706508902</x:v>
      </x:c>
      <x:c r="I6172" s="119" t="n">
        <x:f>IFERROR(ABS(F6172-D6172)/ABS(D6172),"")</x:f>
        <x:v>0.13522349476528295</x:v>
      </x:c>
      <x:c r="J6172" s="119" t="n">
        <x:f>IFERROR(ABS(G6172-D6172)/ABS(D6172),"")</x:f>
        <x:v>0.06179473065395635</x:v>
      </x:c>
      <x:c r="K6172" s="120" t="n">
        <x:f>E6172-D6172</x:f>
        <x:v>-26922.737292002188</x:v>
      </x:c>
      <x:c r="L6172" s="77" t="str">
        <x:v>weighted_hybrid</x:v>
      </x:c>
      <x:c r="M6172" s="77" t="str">
        <x:v>是</x:v>
      </x:c>
      <x:c r="N6172" s="77" t="str">
        <x:v>是</x:v>
      </x:c>
    </x:row>
    <x:row r="6173">
      <x:c r="A6173" s="77" t="str">
        <x:v>8064</x:v>
      </x:c>
      <x:c r="B6173" s="77" t="str">
        <x:v>東捷</x:v>
      </x:c>
      <x:c r="C6173" s="125" t="n">
        <x:v>45658</x:v>
      </x:c>
      <x:c r="D6173" s="120" t="n">
        <x:v>145520</x:v>
      </x:c>
      <x:c r="E6173" s="120" t="n">
        <x:v>165303.23027647886</x:v>
      </x:c>
      <x:c r="F6173" s="120" t="n">
        <x:v>126330.16751682648</x:v>
      </x:c>
      <x:c r="G6173" s="120" t="n">
        <x:v>169633.5705831069</x:v>
      </x:c>
      <x:c r="H6173" s="119" t="n">
        <x:v>0.1359485313117019</x:v>
      </x:c>
      <x:c r="I6173" s="119" t="n">
        <x:f>IFERROR(ABS(F6173-D6173)/ABS(D6173),"")</x:f>
        <x:v>0.13187075648140134</x:v>
      </x:c>
      <x:c r="J6173" s="119" t="n">
        <x:f>IFERROR(ABS(G6173-D6173)/ABS(D6173),"")</x:f>
        <x:v>0.16570622995537995</x:v>
      </x:c>
      <x:c r="K6173" s="120" t="n">
        <x:f>E6173-D6173</x:f>
        <x:v>19783.230276478862</x:v>
      </x:c>
      <x:c r="L6173" s="77" t="str">
        <x:v>weighted_hybrid</x:v>
      </x:c>
      <x:c r="M6173" s="77" t="str">
        <x:v>是</x:v>
      </x:c>
      <x:c r="N6173" s="77" t="str">
        <x:v>是</x:v>
      </x:c>
    </x:row>
    <x:row r="6174">
      <x:c r="A6174" s="77" t="str">
        <x:v>8064</x:v>
      </x:c>
      <x:c r="B6174" s="77" t="str">
        <x:v>東捷</x:v>
      </x:c>
      <x:c r="C6174" s="125" t="n">
        <x:v>45689</x:v>
      </x:c>
      <x:c r="D6174" s="120" t="n">
        <x:v>175065</x:v>
      </x:c>
      <x:c r="E6174" s="120" t="n">
        <x:v>144709.689060665</x:v>
      </x:c>
      <x:c r="F6174" s="120" t="n">
        <x:v>118609.11722735348</x:v>
      </x:c>
      <x:c r="G6174" s="120" t="n">
        <x:v>147609.7525976996</x:v>
      </x:c>
      <x:c r="H6174" s="119" t="n">
        <x:v>0.17339451597598035</x:v>
      </x:c>
      <x:c r="I6174" s="119" t="n">
        <x:f>IFERROR(ABS(F6174-D6174)/ABS(D6174),"")</x:f>
        <x:v>0.322485264174144</x:v>
      </x:c>
      <x:c r="J6174" s="119" t="n">
        <x:f>IFERROR(ABS(G6174-D6174)/ABS(D6174),"")</x:f>
        <x:v>0.1568288772872955</x:v>
      </x:c>
      <x:c r="K6174" s="120" t="n">
        <x:f>E6174-D6174</x:f>
        <x:v>-30355.310939335002</x:v>
      </x:c>
      <x:c r="L6174" s="77" t="str">
        <x:v>weighted_hybrid</x:v>
      </x:c>
      <x:c r="M6174" s="77" t="str">
        <x:v>是</x:v>
      </x:c>
      <x:c r="N6174" s="77" t="str">
        <x:v>是</x:v>
      </x:c>
    </x:row>
    <x:row r="6175">
      <x:c r="A6175" s="77" t="str">
        <x:v>8064</x:v>
      </x:c>
      <x:c r="B6175" s="77" t="str">
        <x:v>東捷</x:v>
      </x:c>
      <x:c r="C6175" s="125" t="n">
        <x:v>45717</x:v>
      </x:c>
      <x:c r="D6175" s="120" t="n">
        <x:v>197638</x:v>
      </x:c>
      <x:c r="E6175" s="120" t="n">
        <x:v>185444.20782349168</x:v>
      </x:c>
      <x:c r="F6175" s="120" t="n">
        <x:v>186251.5650254608</x:v>
      </x:c>
      <x:c r="G6175" s="120" t="n">
        <x:v>185354.50146771735</x:v>
      </x:c>
      <x:c r="H6175" s="119" t="n">
        <x:v>0.06169760965253805</x:v>
      </x:c>
      <x:c r="I6175" s="119" t="n">
        <x:f>IFERROR(ABS(F6175-D6175)/ABS(D6175),"")</x:f>
        <x:v>0.05761257943583324</x:v>
      </x:c>
      <x:c r="J6175" s="119" t="n">
        <x:f>IFERROR(ABS(G6175-D6175)/ABS(D6175),"")</x:f>
        <x:v>0.06215150189883856</x:v>
      </x:c>
      <x:c r="K6175" s="120" t="n">
        <x:f>E6175-D6175</x:f>
        <x:v>-12193.792176508316</x:v>
      </x:c>
      <x:c r="L6175" s="77" t="str">
        <x:v>weighted_hybrid</x:v>
      </x:c>
      <x:c r="M6175" s="77" t="str">
        <x:v>是</x:v>
      </x:c>
      <x:c r="N6175" s="77" t="str">
        <x:v>是</x:v>
      </x:c>
    </x:row>
    <x:row r="6176">
      <x:c r="A6176" s="77" t="str">
        <x:v>8064</x:v>
      </x:c>
      <x:c r="B6176" s="77" t="str">
        <x:v>東捷</x:v>
      </x:c>
      <x:c r="C6176" s="125" t="n">
        <x:v>45748</x:v>
      </x:c>
      <x:c r="D6176" s="120" t="n">
        <x:v>146806</x:v>
      </x:c>
      <x:c r="E6176" s="120" t="n">
        <x:v>171115.50112389147</x:v>
      </x:c>
      <x:c r="F6176" s="120" t="n">
        <x:v>192986.76290050184</x:v>
      </x:c>
      <x:c r="G6176" s="120" t="n">
        <x:v>168685.36092649034</x:v>
      </x:c>
      <x:c r="H6176" s="119" t="n">
        <x:v>0.165589288747677</x:v>
      </x:c>
      <x:c r="I6176" s="119" t="n">
        <x:f>IFERROR(ABS(F6176-D6176)/ABS(D6176),"")</x:f>
        <x:v>0.3145699964613288</x:v>
      </x:c>
      <x:c r="J6176" s="119" t="n">
        <x:f>IFERROR(ABS(G6176-D6176)/ABS(D6176),"")</x:f>
        <x:v>0.1490358767794936</x:v>
      </x:c>
      <x:c r="K6176" s="120" t="n">
        <x:f>E6176-D6176</x:f>
        <x:v>24309.501123891474</x:v>
      </x:c>
      <x:c r="L6176" s="77" t="str">
        <x:v>weighted_hybrid</x:v>
      </x:c>
      <x:c r="M6176" s="77" t="str">
        <x:v>是</x:v>
      </x:c>
      <x:c r="N6176" s="77" t="str">
        <x:v>是</x:v>
      </x:c>
    </x:row>
    <x:row r="6177">
      <x:c r="A6177" s="77" t="str">
        <x:v>8064</x:v>
      </x:c>
      <x:c r="B6177" s="77" t="str">
        <x:v>東捷</x:v>
      </x:c>
      <x:c r="C6177" s="125" t="n">
        <x:v>45778</x:v>
      </x:c>
      <x:c r="D6177" s="120" t="n">
        <x:v>188646</x:v>
      </x:c>
      <x:c r="E6177" s="120" t="n">
        <x:v>157194.31662403484</x:v>
      </x:c>
      <x:c r="F6177" s="120" t="n">
        <x:v>179574.94992620597</x:v>
      </x:c>
      <x:c r="G6177" s="120" t="n">
        <x:v>154707.57959046026</x:v>
      </x:c>
      <x:c r="H6177" s="119" t="n">
        <x:v>0.16672329853781773</x:v>
      </x:c>
      <x:c r="I6177" s="119" t="n">
        <x:f>IFERROR(ABS(F6177-D6177)/ABS(D6177),"")</x:f>
        <x:v>0.04808503797479952</x:v>
      </x:c>
      <x:c r="J6177" s="119" t="n">
        <x:f>IFERROR(ABS(G6177-D6177)/ABS(D6177),"")</x:f>
        <x:v>0.17990532748926424</x:v>
      </x:c>
      <x:c r="K6177" s="120" t="n">
        <x:f>E6177-D6177</x:f>
        <x:v>-31451.683375965164</x:v>
      </x:c>
      <x:c r="L6177" s="77" t="str">
        <x:v>weighted_hybrid</x:v>
      </x:c>
      <x:c r="M6177" s="77" t="str">
        <x:v>是</x:v>
      </x:c>
      <x:c r="N6177" s="77" t="str">
        <x:v>是</x:v>
      </x:c>
    </x:row>
    <x:row r="6178">
      <x:c r="A6178" s="77" t="str">
        <x:v>8064</x:v>
      </x:c>
      <x:c r="B6178" s="77" t="str">
        <x:v>東捷</x:v>
      </x:c>
      <x:c r="C6178" s="125" t="n">
        <x:v>45809</x:v>
      </x:c>
      <x:c r="D6178" s="120" t="n">
        <x:v>177209</x:v>
      </x:c>
      <x:c r="E6178" s="120" t="n">
        <x:v>225778.4464900582</x:v>
      </x:c>
      <x:c r="F6178" s="120" t="n">
        <x:v>214509.67107571792</x:v>
      </x:c>
      <x:c r="G6178" s="120" t="n">
        <x:v>227030.53264720712</x:v>
      </x:c>
      <x:c r="H6178" s="119" t="n">
        <x:v>0.274080021274643</x:v>
      </x:c>
      <x:c r="I6178" s="119" t="n">
        <x:f>IFERROR(ABS(F6178-D6178)/ABS(D6178),"")</x:f>
        <x:v>0.21048971031786154</x:v>
      </x:c>
      <x:c r="J6178" s="119" t="n">
        <x:f>IFERROR(ABS(G6178-D6178)/ABS(D6178),"")</x:f>
        <x:v>0.28114561138095195</x:v>
      </x:c>
      <x:c r="K6178" s="120" t="n">
        <x:f>E6178-D6178</x:f>
        <x:v>48569.44649005821</x:v>
      </x:c>
      <x:c r="L6178" s="77" t="str">
        <x:v>weighted_hybrid</x:v>
      </x:c>
      <x:c r="M6178" s="77" t="str">
        <x:v>是</x:v>
      </x:c>
      <x:c r="N6178" s="77" t="str">
        <x:v>是</x:v>
      </x:c>
    </x:row>
    <x:row r="6179">
      <x:c r="A6179" s="77" t="str">
        <x:v>8064</x:v>
      </x:c>
      <x:c r="B6179" s="77" t="str">
        <x:v>東捷</x:v>
      </x:c>
      <x:c r="C6179" s="125" t="n">
        <x:v>45839</x:v>
      </x:c>
      <x:c r="D6179" s="120" t="n">
        <x:v>242212</x:v>
      </x:c>
      <x:c r="E6179" s="120" t="n">
        <x:v>185550.38724004448</x:v>
      </x:c>
      <x:c r="F6179" s="120" t="n">
        <x:v>160732.14910956263</x:v>
      </x:c>
      <x:c r="G6179" s="120" t="n">
        <x:v>188307.96925454246</x:v>
      </x:c>
      <x:c r="H6179" s="119" t="n">
        <x:v>0.23393396181838852</x:v>
      </x:c>
      <x:c r="I6179" s="119" t="n">
        <x:f>IFERROR(ABS(F6179-D6179)/ABS(D6179),"")</x:f>
        <x:v>0.3363989021618969</x:v>
      </x:c>
      <x:c r="J6179" s="119" t="n">
        <x:f>IFERROR(ABS(G6179-D6179)/ABS(D6179),"")</x:f>
        <x:v>0.2225489684468876</x:v>
      </x:c>
      <x:c r="K6179" s="120" t="n">
        <x:f>E6179-D6179</x:f>
        <x:v>-56661.61275995552</x:v>
      </x:c>
      <x:c r="L6179" s="77" t="str">
        <x:v>weighted_hybrid</x:v>
      </x:c>
      <x:c r="M6179" s="77" t="str">
        <x:v>是</x:v>
      </x:c>
      <x:c r="N6179" s="77" t="str">
        <x:v>是</x:v>
      </x:c>
    </x:row>
    <x:row r="6180">
      <x:c r="A6180" s="77" t="str">
        <x:v>8064</x:v>
      </x:c>
      <x:c r="B6180" s="77" t="str">
        <x:v>東捷</x:v>
      </x:c>
      <x:c r="C6180" s="125" t="n">
        <x:v>45870</x:v>
      </x:c>
      <x:c r="D6180" s="120" t="n">
        <x:v>257873</x:v>
      </x:c>
      <x:c r="E6180" s="120" t="n">
        <x:v>246939.63495863692</x:v>
      </x:c>
      <x:c r="F6180" s="120" t="n">
        <x:v>191243.087171556</x:v>
      </x:c>
      <x:c r="G6180" s="120" t="n">
        <x:v>253128.14026831256</x:v>
      </x:c>
      <x:c r="H6180" s="119" t="n">
        <x:v>0.04239825433978386</x:v>
      </x:c>
      <x:c r="I6180" s="119" t="n">
        <x:f>IFERROR(ABS(F6180-D6180)/ABS(D6180),"")</x:f>
        <x:v>0.25838266444507185</x:v>
      </x:c>
      <x:c r="J6180" s="119" t="n">
        <x:f>IFERROR(ABS(G6180-D6180)/ABS(D6180),"")</x:f>
        <x:v>0.018399986550307463</x:v>
      </x:c>
      <x:c r="K6180" s="120" t="n">
        <x:f>E6180-D6180</x:f>
        <x:v>-10933.365041363082</x:v>
      </x:c>
      <x:c r="L6180" s="77" t="str">
        <x:v>weighted_hybrid</x:v>
      </x:c>
      <x:c r="M6180" s="77" t="str">
        <x:v>是</x:v>
      </x:c>
      <x:c r="N6180" s="77" t="str">
        <x:v>是</x:v>
      </x:c>
    </x:row>
    <x:row r="6181">
      <x:c r="A6181" s="77" t="str">
        <x:v>8064</x:v>
      </x:c>
      <x:c r="B6181" s="77" t="str">
        <x:v>東捷</x:v>
      </x:c>
      <x:c r="C6181" s="125" t="n">
        <x:v>45901</x:v>
      </x:c>
      <x:c r="D6181" s="120" t="n">
        <x:v>259622</x:v>
      </x:c>
      <x:c r="E6181" s="120" t="n">
        <x:v>251278.85218452505</x:v>
      </x:c>
      <x:c r="F6181" s="120" t="n">
        <x:v>233308.92144891995</x:v>
      </x:c>
      <x:c r="G6181" s="120" t="n">
        <x:v>253275.51115514783</x:v>
      </x:c>
      <x:c r="H6181" s="119" t="n">
        <x:v>0.03213575049677974</x:v>
      </x:c>
      <x:c r="I6181" s="119" t="n">
        <x:f>IFERROR(ABS(F6181-D6181)/ABS(D6181),"")</x:f>
        <x:v>0.10135149775858768</x:v>
      </x:c>
      <x:c r="J6181" s="119" t="n">
        <x:f>IFERROR(ABS(G6181-D6181)/ABS(D6181),"")</x:f>
        <x:v>0.024445111912134436</x:v>
      </x:c>
      <x:c r="K6181" s="120" t="n">
        <x:f>E6181-D6181</x:f>
        <x:v>-8343.14781547495</x:v>
      </x:c>
      <x:c r="L6181" s="77" t="str">
        <x:v>weighted_hybrid</x:v>
      </x:c>
      <x:c r="M6181" s="77" t="str">
        <x:v>是</x:v>
      </x:c>
      <x:c r="N6181" s="77" t="str">
        <x:v>是</x:v>
      </x:c>
    </x:row>
    <x:row r="6182">
      <x:c r="A6182" s="77" t="str">
        <x:v>8064</x:v>
      </x:c>
      <x:c r="B6182" s="77" t="str">
        <x:v>東捷</x:v>
      </x:c>
      <x:c r="C6182" s="125" t="n">
        <x:v>45931</x:v>
      </x:c>
      <x:c r="D6182" s="120" t="n">
        <x:v>290651</x:v>
      </x:c>
      <x:c r="E6182" s="120" t="n">
        <x:v>233234.10908689065</x:v>
      </x:c>
      <x:c r="F6182" s="120" t="n">
        <x:v>236475.6322896729</x:v>
      </x:c>
      <x:c r="G6182" s="120" t="n">
        <x:v>232873.93984213704</x:v>
      </x:c>
      <x:c r="H6182" s="119" t="n">
        <x:v>0.19754582269838863</x:v>
      </x:c>
      <x:c r="I6182" s="119" t="n">
        <x:f>IFERROR(ABS(F6182-D6182)/ABS(D6182),"")</x:f>
        <x:v>0.18639319221446715</x:v>
      </x:c>
      <x:c r="J6182" s="119" t="n">
        <x:f>IFERROR(ABS(G6182-D6182)/ABS(D6182),"")</x:f>
        <x:v>0.19878500386326886</x:v>
      </x:c>
      <x:c r="K6182" s="120" t="n">
        <x:f>E6182-D6182</x:f>
        <x:v>-57416.89091310935</x:v>
      </x:c>
      <x:c r="L6182" s="77" t="str">
        <x:v>weighted_hybrid</x:v>
      </x:c>
      <x:c r="M6182" s="77" t="str">
        <x:v>是</x:v>
      </x:c>
      <x:c r="N6182" s="77" t="str">
        <x:v>是</x:v>
      </x:c>
    </x:row>
    <x:row r="6183">
      <x:c r="A6183" s="77" t="str">
        <x:v>8064</x:v>
      </x:c>
      <x:c r="B6183" s="77" t="str">
        <x:v>東捷</x:v>
      </x:c>
      <x:c r="C6183" s="125" t="n">
        <x:v>45962</x:v>
      </x:c>
      <x:c r="D6183" s="120" t="n">
        <x:v>265051</x:v>
      </x:c>
      <x:c r="E6183" s="120" t="n">
        <x:v>258328.83511580492</x:v>
      </x:c>
      <x:c r="F6183" s="120" t="n">
        <x:v>318142.67009617825</x:v>
      </x:c>
      <x:c r="G6183" s="120" t="n">
        <x:v>251682.853451319</x:v>
      </x:c>
      <x:c r="H6183" s="119" t="n">
        <x:v>0.02536177899421274</x:v>
      </x:c>
      <x:c r="I6183" s="119" t="n">
        <x:f>IFERROR(ABS(F6183-D6183)/ABS(D6183),"")</x:f>
        <x:v>0.20030737516997954</x:v>
      </x:c>
      <x:c r="J6183" s="119" t="n">
        <x:f>IFERROR(ABS(G6183-D6183)/ABS(D6183),"")</x:f>
        <x:v>0.05043612945690071</x:v>
      </x:c>
      <x:c r="K6183" s="120" t="n">
        <x:f>E6183-D6183</x:f>
        <x:v>-6722.164884195081</x:v>
      </x:c>
      <x:c r="L6183" s="77" t="str">
        <x:v>weighted_hybrid</x:v>
      </x:c>
      <x:c r="M6183" s="77" t="str">
        <x:v>是</x:v>
      </x:c>
      <x:c r="N6183" s="77" t="str">
        <x:v>是</x:v>
      </x:c>
    </x:row>
    <x:row r="6184">
      <x:c r="A6184" s="77" t="str">
        <x:v>8064</x:v>
      </x:c>
      <x:c r="B6184" s="77" t="str">
        <x:v>東捷</x:v>
      </x:c>
      <x:c r="C6184" s="125" t="n">
        <x:v>45992</x:v>
      </x:c>
      <x:c r="D6184" s="120" t="n">
        <x:v>524391</x:v>
      </x:c>
      <x:c r="E6184" s="120" t="n">
        <x:v>260043.1620038132</x:v>
      </x:c>
      <x:c r="F6184" s="120" t="n">
        <x:v>291183.4988746426</x:v>
      </x:c>
      <x:c r="G6184" s="120" t="n">
        <x:v>256583.12457372106</x:v>
      </x:c>
      <x:c r="H6184" s="119" t="n">
        <x:v>0.5041044525863083</x:v>
      </x:c>
      <x:c r="I6184" s="119" t="n">
        <x:f>IFERROR(ABS(F6184-D6184)/ABS(D6184),"")</x:f>
        <x:v>0.444720639990689</x:v>
      </x:c>
      <x:c r="J6184" s="119" t="n">
        <x:f>IFERROR(ABS(G6184-D6184)/ABS(D6184),"")</x:f>
        <x:v>0.5107026539858215</x:v>
      </x:c>
      <x:c r="K6184" s="120" t="n">
        <x:f>E6184-D6184</x:f>
        <x:v>-264347.8379961868</x:v>
      </x:c>
      <x:c r="L6184" s="77" t="str">
        <x:v>weighted_hybrid</x:v>
      </x:c>
      <x:c r="M6184" s="77" t="str">
        <x:v>是</x:v>
      </x:c>
      <x:c r="N6184" s="77" t="str">
        <x:v>是</x:v>
      </x:c>
    </x:row>
    <x:row r="6185">
      <x:c r="A6185" s="77" t="str">
        <x:v>8067</x:v>
      </x:c>
      <x:c r="B6185" s="77" t="str">
        <x:v>志旭</x:v>
      </x:c>
      <x:c r="C6185" s="125" t="n">
        <x:v>45658</x:v>
      </x:c>
      <x:c r="D6185" s="120" t="n">
        <x:v>8652</x:v>
      </x:c>
      <x:c r="E6185" s="120" t="n">
        <x:v>10256.521703151257</x:v>
      </x:c>
      <x:c r="F6185" s="120" t="n">
        <x:v>8465.476611823902</x:v>
      </x:c>
      <x:c r="G6185" s="120" t="n">
        <x:v>10455.52671329874</x:v>
      </x:c>
      <x:c r="H6185" s="119" t="n">
        <x:v>0.18545095967998804</x:v>
      </x:c>
      <x:c r="I6185" s="119" t="n">
        <x:f>IFERROR(ABS(F6185-D6185)/ABS(D6185),"")</x:f>
        <x:v>0.021558412872873068</x:v>
      </x:c>
      <x:c r="J6185" s="119" t="n">
        <x:f>IFERROR(ABS(G6185-D6185)/ABS(D6185),"")</x:f>
        <x:v>0.20845200107475026</x:v>
      </x:c>
      <x:c r="K6185" s="120" t="n">
        <x:f>E6185-D6185</x:f>
        <x:v>1604.5217031512566</x:v>
      </x:c>
      <x:c r="L6185" s="77" t="str">
        <x:v>weighted_hybrid</x:v>
      </x:c>
      <x:c r="M6185" s="77" t="str">
        <x:v>是</x:v>
      </x:c>
      <x:c r="N6185" s="77" t="str">
        <x:v>是</x:v>
      </x:c>
    </x:row>
    <x:row r="6186">
      <x:c r="A6186" s="77" t="str">
        <x:v>8067</x:v>
      </x:c>
      <x:c r="B6186" s="77" t="str">
        <x:v>志旭</x:v>
      </x:c>
      <x:c r="C6186" s="125" t="n">
        <x:v>45689</x:v>
      </x:c>
      <x:c r="D6186" s="120" t="n">
        <x:v>9250</x:v>
      </x:c>
      <x:c r="E6186" s="120" t="n">
        <x:v>7338.583757883345</x:v>
      </x:c>
      <x:c r="F6186" s="120" t="n">
        <x:v>7115.406343811563</x:v>
      </x:c>
      <x:c r="G6186" s="120" t="n">
        <x:v>7363.381248335765</x:v>
      </x:c>
      <x:c r="H6186" s="119" t="n">
        <x:v>0.20663959374234106</x:v>
      </x:c>
      <x:c r="I6186" s="119" t="n">
        <x:f>IFERROR(ABS(F6186-D6186)/ABS(D6186),"")</x:f>
        <x:v>0.23076688175010132</x:v>
      </x:c>
      <x:c r="J6186" s="119" t="n">
        <x:f>IFERROR(ABS(G6186-D6186)/ABS(D6186),"")</x:f>
        <x:v>0.20395878396370107</x:v>
      </x:c>
      <x:c r="K6186" s="120" t="n">
        <x:f>E6186-D6186</x:f>
        <x:v>-1911.4162421166548</x:v>
      </x:c>
      <x:c r="L6186" s="77" t="str">
        <x:v>weighted_hybrid</x:v>
      </x:c>
      <x:c r="M6186" s="77" t="str">
        <x:v>是</x:v>
      </x:c>
      <x:c r="N6186" s="77" t="str">
        <x:v>是</x:v>
      </x:c>
    </x:row>
    <x:row r="6187">
      <x:c r="A6187" s="77" t="str">
        <x:v>8067</x:v>
      </x:c>
      <x:c r="B6187" s="77" t="str">
        <x:v>志旭</x:v>
      </x:c>
      <x:c r="C6187" s="125" t="n">
        <x:v>45717</x:v>
      </x:c>
      <x:c r="D6187" s="120" t="n">
        <x:v>14927</x:v>
      </x:c>
      <x:c r="E6187" s="120" t="n">
        <x:v>10006.422692063008</x:v>
      </x:c>
      <x:c r="F6187" s="120" t="n">
        <x:v>12664.595034816695</x:v>
      </x:c>
      <x:c r="G6187" s="120" t="n">
        <x:v>9711.070209534819</x:v>
      </x:c>
      <x:c r="H6187" s="119" t="n">
        <x:v>0.3296427485721841</x:v>
      </x:c>
      <x:c r="I6187" s="119" t="n">
        <x:f>IFERROR(ABS(F6187-D6187)/ABS(D6187),"")</x:f>
        <x:v>0.15156461212455985</x:v>
      </x:c>
      <x:c r="J6187" s="119" t="n">
        <x:f>IFERROR(ABS(G6187-D6187)/ABS(D6187),"")</x:f>
        <x:v>0.3494292081774758</x:v>
      </x:c>
      <x:c r="K6187" s="120" t="n">
        <x:f>E6187-D6187</x:f>
        <x:v>-4920.577307936992</x:v>
      </x:c>
      <x:c r="L6187" s="77" t="str">
        <x:v>weighted_hybrid</x:v>
      </x:c>
      <x:c r="M6187" s="77" t="str">
        <x:v>是</x:v>
      </x:c>
      <x:c r="N6187" s="77" t="str">
        <x:v>是</x:v>
      </x:c>
    </x:row>
    <x:row r="6188">
      <x:c r="A6188" s="77" t="str">
        <x:v>8067</x:v>
      </x:c>
      <x:c r="B6188" s="77" t="str">
        <x:v>志旭</x:v>
      </x:c>
      <x:c r="C6188" s="125" t="n">
        <x:v>45748</x:v>
      </x:c>
      <x:c r="D6188" s="120" t="n">
        <x:v>9166</x:v>
      </x:c>
      <x:c r="E6188" s="120" t="n">
        <x:v>14287.19549261549</x:v>
      </x:c>
      <x:c r="F6188" s="120" t="n">
        <x:v>11221.423238018497</x:v>
      </x:c>
      <x:c r="G6188" s="120" t="n">
        <x:v>14627.83685423738</x:v>
      </x:c>
      <x:c r="H6188" s="119" t="n">
        <x:v>0.558716505849388</x:v>
      </x:c>
      <x:c r="I6188" s="119" t="n">
        <x:f>IFERROR(ABS(F6188-D6188)/ABS(D6188),"")</x:f>
        <x:v>0.22424429827825623</x:v>
      </x:c>
      <x:c r="J6188" s="119" t="n">
        <x:f>IFERROR(ABS(G6188-D6188)/ABS(D6188),"")</x:f>
        <x:v>0.5958800844684027</x:v>
      </x:c>
      <x:c r="K6188" s="120" t="n">
        <x:f>E6188-D6188</x:f>
        <x:v>5121.19549261549</x:v>
      </x:c>
      <x:c r="L6188" s="77" t="str">
        <x:v>weighted_hybrid</x:v>
      </x:c>
      <x:c r="M6188" s="77" t="str">
        <x:v>是</x:v>
      </x:c>
      <x:c r="N6188" s="77" t="str">
        <x:v>是</x:v>
      </x:c>
    </x:row>
    <x:row r="6189">
      <x:c r="A6189" s="77" t="str">
        <x:v>8067</x:v>
      </x:c>
      <x:c r="B6189" s="77" t="str">
        <x:v>志旭</x:v>
      </x:c>
      <x:c r="C6189" s="125" t="n">
        <x:v>45778</x:v>
      </x:c>
      <x:c r="D6189" s="120" t="n">
        <x:v>8368</x:v>
      </x:c>
      <x:c r="E6189" s="120" t="n">
        <x:v>11519.56453137256</x:v>
      </x:c>
      <x:c r="F6189" s="120" t="n">
        <x:v>9611.329151731075</x:v>
      </x:c>
      <x:c r="G6189" s="120" t="n">
        <x:v>11731.590684666058</x:v>
      </x:c>
      <x:c r="H6189" s="119" t="n">
        <x:v>0.3766210004030306</x:v>
      </x:c>
      <x:c r="I6189" s="119" t="n">
        <x:f>IFERROR(ABS(F6189-D6189)/ABS(D6189),"")</x:f>
        <x:v>0.14858139958545355</x:v>
      </x:c>
      <x:c r="J6189" s="119" t="n">
        <x:f>IFERROR(ABS(G6189-D6189)/ABS(D6189),"")</x:f>
        <x:v>0.4019587338272058</x:v>
      </x:c>
      <x:c r="K6189" s="120" t="n">
        <x:f>E6189-D6189</x:f>
        <x:v>3151.56453137256</x:v>
      </x:c>
      <x:c r="L6189" s="77" t="str">
        <x:v>weighted_hybrid</x:v>
      </x:c>
      <x:c r="M6189" s="77" t="str">
        <x:v>是</x:v>
      </x:c>
      <x:c r="N6189" s="77" t="str">
        <x:v>是</x:v>
      </x:c>
    </x:row>
    <x:row r="6190">
      <x:c r="A6190" s="77" t="str">
        <x:v>8067</x:v>
      </x:c>
      <x:c r="B6190" s="77" t="str">
        <x:v>志旭</x:v>
      </x:c>
      <x:c r="C6190" s="125" t="n">
        <x:v>45809</x:v>
      </x:c>
      <x:c r="D6190" s="120" t="n">
        <x:v>7460</x:v>
      </x:c>
      <x:c r="E6190" s="120" t="n">
        <x:v>8549.685368333816</x:v>
      </x:c>
      <x:c r="F6190" s="120" t="n">
        <x:v>8330.21112839932</x:v>
      </x:c>
      <x:c r="G6190" s="120" t="n">
        <x:v>8574.071394993205</x:v>
      </x:c>
      <x:c r="H6190" s="119" t="n">
        <x:v>0.14607042470962678</x:v>
      </x:c>
      <x:c r="I6190" s="119" t="n">
        <x:f>IFERROR(ABS(F6190-D6190)/ABS(D6190),"")</x:f>
        <x:v>0.11665028530821983</x:v>
      </x:c>
      <x:c r="J6190" s="119" t="n">
        <x:f>IFERROR(ABS(G6190-D6190)/ABS(D6190),"")</x:f>
        <x:v>0.149339329087561</x:v>
      </x:c>
      <x:c r="K6190" s="120" t="n">
        <x:f>E6190-D6190</x:f>
        <x:v>1089.6853683338159</x:v>
      </x:c>
      <x:c r="L6190" s="77" t="str">
        <x:v>weighted_hybrid</x:v>
      </x:c>
      <x:c r="M6190" s="77" t="str">
        <x:v>是</x:v>
      </x:c>
      <x:c r="N6190" s="77" t="str">
        <x:v>是</x:v>
      </x:c>
    </x:row>
    <x:row r="6191">
      <x:c r="A6191" s="77" t="str">
        <x:v>8067</x:v>
      </x:c>
      <x:c r="B6191" s="77" t="str">
        <x:v>志旭</x:v>
      </x:c>
      <x:c r="C6191" s="125" t="n">
        <x:v>45839</x:v>
      </x:c>
      <x:c r="D6191" s="120" t="n">
        <x:v>7088</x:v>
      </x:c>
      <x:c r="E6191" s="120" t="n">
        <x:v>7605.836398021095</x:v>
      </x:c>
      <x:c r="F6191" s="120" t="n">
        <x:v>9067.954019402265</x:v>
      </x:c>
      <x:c r="G6191" s="120" t="n">
        <x:v>7443.378884534298</x:v>
      </x:c>
      <x:c r="H6191" s="119" t="n">
        <x:v>0.07305818256505293</x:v>
      </x:c>
      <x:c r="I6191" s="119" t="n">
        <x:f>IFERROR(ABS(F6191-D6191)/ABS(D6191),"")</x:f>
        <x:v>0.27933888535585</x:v>
      </x:c>
      <x:c r="J6191" s="119" t="n">
        <x:f>IFERROR(ABS(G6191-D6191)/ABS(D6191),"")</x:f>
        <x:v>0.050138104477186494</x:v>
      </x:c>
      <x:c r="K6191" s="120" t="n">
        <x:f>E6191-D6191</x:f>
        <x:v>517.8363980210952</x:v>
      </x:c>
      <x:c r="L6191" s="77" t="str">
        <x:v>weighted_hybrid</x:v>
      </x:c>
      <x:c r="M6191" s="77" t="str">
        <x:v>是</x:v>
      </x:c>
      <x:c r="N6191" s="77" t="str">
        <x:v>是</x:v>
      </x:c>
    </x:row>
    <x:row r="6192">
      <x:c r="A6192" s="77" t="str">
        <x:v>8067</x:v>
      </x:c>
      <x:c r="B6192" s="77" t="str">
        <x:v>志旭</x:v>
      </x:c>
      <x:c r="C6192" s="125" t="n">
        <x:v>45870</x:v>
      </x:c>
      <x:c r="D6192" s="120" t="n">
        <x:v>9174</x:v>
      </x:c>
      <x:c r="E6192" s="120" t="n">
        <x:v>7980.804420036997</x:v>
      </x:c>
      <x:c r="F6192" s="120" t="n">
        <x:v>7445.942977718945</x:v>
      </x:c>
      <x:c r="G6192" s="120" t="n">
        <x:v>8040.233469183447</x:v>
      </x:c>
      <x:c r="H6192" s="119" t="n">
        <x:v>0.13006274034913923</x:v>
      </x:c>
      <x:c r="I6192" s="119" t="n">
        <x:f>IFERROR(ABS(F6192-D6192)/ABS(D6192),"")</x:f>
        <x:v>0.18836461982570904</x:v>
      </x:c>
      <x:c r="J6192" s="119" t="n">
        <x:f>IFERROR(ABS(G6192-D6192)/ABS(D6192),"")</x:f>
        <x:v>0.12358475374063149</x:v>
      </x:c>
      <x:c r="K6192" s="120" t="n">
        <x:f>E6192-D6192</x:f>
        <x:v>-1193.1955799630032</x:v>
      </x:c>
      <x:c r="L6192" s="77" t="str">
        <x:v>weighted_hybrid</x:v>
      </x:c>
      <x:c r="M6192" s="77" t="str">
        <x:v>是</x:v>
      </x:c>
      <x:c r="N6192" s="77" t="str">
        <x:v>是</x:v>
      </x:c>
    </x:row>
    <x:row r="6193">
      <x:c r="A6193" s="77" t="str">
        <x:v>8067</x:v>
      </x:c>
      <x:c r="B6193" s="77" t="str">
        <x:v>志旭</x:v>
      </x:c>
      <x:c r="C6193" s="125" t="n">
        <x:v>45901</x:v>
      </x:c>
      <x:c r="D6193" s="120" t="n">
        <x:v>10109</x:v>
      </x:c>
      <x:c r="E6193" s="120" t="n">
        <x:v>9254.693843243906</x:v>
      </x:c>
      <x:c r="F6193" s="120" t="n">
        <x:v>9205.791856471666</x:v>
      </x:c>
      <x:c r="G6193" s="120" t="n">
        <x:v>9260.12739732971</x:v>
      </x:c>
      <x:c r="H6193" s="119" t="n">
        <x:v>0.08450946253398897</x:v>
      </x:c>
      <x:c r="I6193" s="119" t="n">
        <x:f>IFERROR(ABS(F6193-D6193)/ABS(D6193),"")</x:f>
        <x:v>0.0893469327854718</x:v>
      </x:c>
      <x:c r="J6193" s="119" t="n">
        <x:f>IFERROR(ABS(G6193-D6193)/ABS(D6193),"")</x:f>
        <x:v>0.08397196583937974</x:v>
      </x:c>
      <x:c r="K6193" s="120" t="n">
        <x:f>E6193-D6193</x:f>
        <x:v>-854.3061567560944</x:v>
      </x:c>
      <x:c r="L6193" s="77" t="str">
        <x:v>weighted_hybrid</x:v>
      </x:c>
      <x:c r="M6193" s="77" t="str">
        <x:v>是</x:v>
      </x:c>
      <x:c r="N6193" s="77" t="str">
        <x:v>是</x:v>
      </x:c>
    </x:row>
    <x:row r="6194">
      <x:c r="A6194" s="77" t="str">
        <x:v>8067</x:v>
      </x:c>
      <x:c r="B6194" s="77" t="str">
        <x:v>志旭</x:v>
      </x:c>
      <x:c r="C6194" s="125" t="n">
        <x:v>45931</x:v>
      </x:c>
      <x:c r="D6194" s="120" t="n">
        <x:v>8107</x:v>
      </x:c>
      <x:c r="E6194" s="120" t="n">
        <x:v>8814.701363655673</x:v>
      </x:c>
      <x:c r="F6194" s="120" t="n">
        <x:v>8835.990798687506</x:v>
      </x:c>
      <x:c r="G6194" s="120" t="n">
        <x:v>8812.335870874358</x:v>
      </x:c>
      <x:c r="H6194" s="119" t="n">
        <x:v>0.08729509851432997</x:v>
      </x:c>
      <x:c r="I6194" s="119" t="n">
        <x:f>IFERROR(ABS(F6194-D6194)/ABS(D6194),"")</x:f>
        <x:v>0.08992115439589317</x:v>
      </x:c>
      <x:c r="J6194" s="119" t="n">
        <x:f>IFERROR(ABS(G6194-D6194)/ABS(D6194),"")</x:f>
        <x:v>0.08700331452748959</x:v>
      </x:c>
      <x:c r="K6194" s="120" t="n">
        <x:f>E6194-D6194</x:f>
        <x:v>707.701363655673</x:v>
      </x:c>
      <x:c r="L6194" s="77" t="str">
        <x:v>weighted_hybrid</x:v>
      </x:c>
      <x:c r="M6194" s="77" t="str">
        <x:v>是</x:v>
      </x:c>
      <x:c r="N6194" s="77" t="str">
        <x:v>是</x:v>
      </x:c>
    </x:row>
    <x:row r="6195">
      <x:c r="A6195" s="77" t="str">
        <x:v>8067</x:v>
      </x:c>
      <x:c r="B6195" s="77" t="str">
        <x:v>志旭</x:v>
      </x:c>
      <x:c r="C6195" s="125" t="n">
        <x:v>45962</x:v>
      </x:c>
      <x:c r="D6195" s="120" t="n">
        <x:v>7118</x:v>
      </x:c>
      <x:c r="E6195" s="120" t="n">
        <x:v>8087.760583971616</x:v>
      </x:c>
      <x:c r="F6195" s="120" t="n">
        <x:v>8078.238739897459</x:v>
      </x:c>
      <x:c r="G6195" s="120" t="n">
        <x:v>8088.818566646522</x:v>
      </x:c>
      <x:c r="H6195" s="119" t="n">
        <x:v>0.13624059904068786</x:v>
      </x:c>
      <x:c r="I6195" s="119" t="n">
        <x:f>IFERROR(ABS(F6195-D6195)/ABS(D6195),"")</x:f>
        <x:v>0.13490288562762837</x:v>
      </x:c>
      <x:c r="J6195" s="119" t="n">
        <x:f>IFERROR(ABS(G6195-D6195)/ABS(D6195),"")</x:f>
        <x:v>0.1363892338643611</x:v>
      </x:c>
      <x:c r="K6195" s="120" t="n">
        <x:f>E6195-D6195</x:f>
        <x:v>969.7605839716161</x:v>
      </x:c>
      <x:c r="L6195" s="77" t="str">
        <x:v>weighted_hybrid</x:v>
      </x:c>
      <x:c r="M6195" s="77" t="str">
        <x:v>是</x:v>
      </x:c>
      <x:c r="N6195" s="77" t="str">
        <x:v>是</x:v>
      </x:c>
    </x:row>
    <x:row r="6196">
      <x:c r="A6196" s="77" t="str">
        <x:v>8067</x:v>
      </x:c>
      <x:c r="B6196" s="77" t="str">
        <x:v>志旭</x:v>
      </x:c>
      <x:c r="C6196" s="125" t="n">
        <x:v>45992</x:v>
      </x:c>
      <x:c r="D6196" s="120" t="n">
        <x:v>7714</x:v>
      </x:c>
      <x:c r="E6196" s="120" t="n">
        <x:v>8481.74499508274</x:v>
      </x:c>
      <x:c r="F6196" s="120" t="n">
        <x:v>9074.65501243696</x:v>
      </x:c>
      <x:c r="G6196" s="120" t="n">
        <x:v>8415.866104265604</x:v>
      </x:c>
      <x:c r="H6196" s="119" t="n">
        <x:v>0.09952618551759651</x:v>
      </x:c>
      <x:c r="I6196" s="119" t="n">
        <x:f>IFERROR(ABS(F6196-D6196)/ABS(D6196),"")</x:f>
        <x:v>0.1763877381950947</x:v>
      </x:c>
      <x:c r="J6196" s="119" t="n">
        <x:f>IFERROR(ABS(G6196-D6196)/ABS(D6196),"")</x:f>
        <x:v>0.09098601299787451</x:v>
      </x:c>
      <x:c r="K6196" s="120" t="n">
        <x:f>E6196-D6196</x:f>
        <x:v>767.7449950827395</x:v>
      </x:c>
      <x:c r="L6196" s="77" t="str">
        <x:v>weighted_hybrid</x:v>
      </x:c>
      <x:c r="M6196" s="77" t="str">
        <x:v>是</x:v>
      </x:c>
      <x:c r="N6196" s="77" t="str">
        <x:v>是</x:v>
      </x:c>
    </x:row>
    <x:row r="6197">
      <x:c r="A6197" s="77" t="str">
        <x:v>8068</x:v>
      </x:c>
      <x:c r="B6197" s="77" t="str">
        <x:v>全達</x:v>
      </x:c>
      <x:c r="C6197" s="125" t="n">
        <x:v>45658</x:v>
      </x:c>
      <x:c r="D6197" s="120" t="n">
        <x:v>60616</x:v>
      </x:c>
      <x:c r="E6197" s="120" t="n">
        <x:v>76635.88742455463</x:v>
      </x:c>
      <x:c r="F6197" s="120" t="n">
        <x:v>63203.61994342181</x:v>
      </x:c>
      <x:c r="G6197" s="120" t="n">
        <x:v>78128.36158912495</x:v>
      </x:c>
      <x:c r="H6197" s="119" t="n">
        <x:v>0.2642847997979846</x:v>
      </x:c>
      <x:c r="I6197" s="119" t="n">
        <x:f>IFERROR(ABS(F6197-D6197)/ABS(D6197),"")</x:f>
        <x:v>0.042688728115048945</x:v>
      </x:c>
      <x:c r="J6197" s="119" t="n">
        <x:f>IFERROR(ABS(G6197-D6197)/ABS(D6197),"")</x:f>
        <x:v>0.28890658554053306</x:v>
      </x:c>
      <x:c r="K6197" s="120" t="n">
        <x:f>E6197-D6197</x:f>
        <x:v>16019.887424554632</x:v>
      </x:c>
      <x:c r="L6197" s="77" t="str">
        <x:v>weighted_hybrid</x:v>
      </x:c>
      <x:c r="M6197" s="77" t="str">
        <x:v>是</x:v>
      </x:c>
      <x:c r="N6197" s="77" t="str">
        <x:v>是</x:v>
      </x:c>
    </x:row>
    <x:row r="6198">
      <x:c r="A6198" s="77" t="str">
        <x:v>8068</x:v>
      </x:c>
      <x:c r="B6198" s="77" t="str">
        <x:v>全達</x:v>
      </x:c>
      <x:c r="C6198" s="125" t="n">
        <x:v>45689</x:v>
      </x:c>
      <x:c r="D6198" s="120" t="n">
        <x:v>57740</x:v>
      </x:c>
      <x:c r="E6198" s="120" t="n">
        <x:v>52490.33662992192</x:v>
      </x:c>
      <x:c r="F6198" s="120" t="n">
        <x:v>39288.58435663944</x:v>
      </x:c>
      <x:c r="G6198" s="120" t="n">
        <x:v>53957.19799361997</x:v>
      </x:c>
      <x:c r="H6198" s="119" t="n">
        <x:v>0.09091900537024732</x:v>
      </x:c>
      <x:c r="I6198" s="119" t="n">
        <x:f>IFERROR(ABS(F6198-D6198)/ABS(D6198),"")</x:f>
        <x:v>0.31956036791410736</x:v>
      </x:c>
      <x:c r="J6198" s="119" t="n">
        <x:f>IFERROR(ABS(G6198-D6198)/ABS(D6198),"")</x:f>
        <x:v>0.06551440953204067</x:v>
      </x:c>
      <x:c r="K6198" s="120" t="n">
        <x:f>E6198-D6198</x:f>
        <x:v>-5249.66337007808</x:v>
      </x:c>
      <x:c r="L6198" s="77" t="str">
        <x:v>weighted_hybrid</x:v>
      </x:c>
      <x:c r="M6198" s="77" t="str">
        <x:v>是</x:v>
      </x:c>
      <x:c r="N6198" s="77" t="str">
        <x:v>是</x:v>
      </x:c>
    </x:row>
    <x:row r="6199">
      <x:c r="A6199" s="77" t="str">
        <x:v>8068</x:v>
      </x:c>
      <x:c r="B6199" s="77" t="str">
        <x:v>全達</x:v>
      </x:c>
      <x:c r="C6199" s="125" t="n">
        <x:v>45717</x:v>
      </x:c>
      <x:c r="D6199" s="120" t="n">
        <x:v>61155</x:v>
      </x:c>
      <x:c r="E6199" s="120" t="n">
        <x:v>59634.79226679667</x:v>
      </x:c>
      <x:c r="F6199" s="120" t="n">
        <x:v>70054.60791802003</x:v>
      </x:c>
      <x:c r="G6199" s="120" t="n">
        <x:v>58477.034972216294</x:v>
      </x:c>
      <x:c r="H6199" s="119" t="n">
        <x:v>0.024858273783064832</x:v>
      </x:c>
      <x:c r="I6199" s="119" t="n">
        <x:f>IFERROR(ABS(F6199-D6199)/ABS(D6199),"")</x:f>
        <x:v>0.14552543402861634</x:v>
      </x:c>
      <x:c r="J6199" s="119" t="n">
        <x:f>IFERROR(ABS(G6199-D6199)/ABS(D6199),"")</x:f>
        <x:v>0.04378979687325168</x:v>
      </x:c>
      <x:c r="K6199" s="120" t="n">
        <x:f>E6199-D6199</x:f>
        <x:v>-1520.2077332033296</x:v>
      </x:c>
      <x:c r="L6199" s="77" t="str">
        <x:v>weighted_hybrid</x:v>
      </x:c>
      <x:c r="M6199" s="77" t="str">
        <x:v>是</x:v>
      </x:c>
      <x:c r="N6199" s="77" t="str">
        <x:v>是</x:v>
      </x:c>
    </x:row>
    <x:row r="6200">
      <x:c r="A6200" s="77" t="str">
        <x:v>8068</x:v>
      </x:c>
      <x:c r="B6200" s="77" t="str">
        <x:v>全達</x:v>
      </x:c>
      <x:c r="C6200" s="125" t="n">
        <x:v>45748</x:v>
      </x:c>
      <x:c r="D6200" s="120" t="n">
        <x:v>88147</x:v>
      </x:c>
      <x:c r="E6200" s="120" t="n">
        <x:v>69743.84876985916</x:v>
      </x:c>
      <x:c r="F6200" s="120" t="n">
        <x:v>48223.74822927736</x:v>
      </x:c>
      <x:c r="G6200" s="120" t="n">
        <x:v>72134.97105214602</x:v>
      </x:c>
      <x:c r="H6200" s="119" t="n">
        <x:v>0.20877796442466376</x:v>
      </x:c>
      <x:c r="I6200" s="119" t="n">
        <x:f>IFERROR(ABS(F6200-D6200)/ABS(D6200),"")</x:f>
        <x:v>0.4529167387514339</x:v>
      </x:c>
      <x:c r="J6200" s="119" t="n">
        <x:f>IFERROR(ABS(G6200-D6200)/ABS(D6200),"")</x:f>
        <x:v>0.18165143394391162</x:v>
      </x:c>
      <x:c r="K6200" s="120" t="n">
        <x:f>E6200-D6200</x:f>
        <x:v>-18403.151230140837</x:v>
      </x:c>
      <x:c r="L6200" s="77" t="str">
        <x:v>weighted_hybrid</x:v>
      </x:c>
      <x:c r="M6200" s="77" t="str">
        <x:v>是</x:v>
      </x:c>
      <x:c r="N6200" s="77" t="str">
        <x:v>是</x:v>
      </x:c>
    </x:row>
    <x:row r="6201">
      <x:c r="A6201" s="77" t="str">
        <x:v>8068</x:v>
      </x:c>
      <x:c r="B6201" s="77" t="str">
        <x:v>全達</x:v>
      </x:c>
      <x:c r="C6201" s="125" t="n">
        <x:v>45778</x:v>
      </x:c>
      <x:c r="D6201" s="120" t="n">
        <x:v>76997</x:v>
      </x:c>
      <x:c r="E6201" s="120" t="n">
        <x:v>97174.60700985519</x:v>
      </x:c>
      <x:c r="F6201" s="120" t="n">
        <x:v>81346.72912839432</x:v>
      </x:c>
      <x:c r="G6201" s="120" t="n">
        <x:v>98933.26010779527</x:v>
      </x:c>
      <x:c r="H6201" s="119" t="n">
        <x:v>0.26205705429893617</x:v>
      </x:c>
      <x:c r="I6201" s="119" t="n">
        <x:f>IFERROR(ABS(F6201-D6201)/ABS(D6201),"")</x:f>
        <x:v>0.05649218967484863</x:v>
      </x:c>
      <x:c r="J6201" s="119" t="n">
        <x:f>IFERROR(ABS(G6201-D6201)/ABS(D6201),"")</x:f>
        <x:v>0.2848975948127235</x:v>
      </x:c>
      <x:c r="K6201" s="120" t="n">
        <x:f>E6201-D6201</x:f>
        <x:v>20177.607009855186</x:v>
      </x:c>
      <x:c r="L6201" s="77" t="str">
        <x:v>weighted_hybrid</x:v>
      </x:c>
      <x:c r="M6201" s="77" t="str">
        <x:v>是</x:v>
      </x:c>
      <x:c r="N6201" s="77" t="str">
        <x:v>是</x:v>
      </x:c>
    </x:row>
    <x:row r="6202">
      <x:c r="A6202" s="77" t="str">
        <x:v>8068</x:v>
      </x:c>
      <x:c r="B6202" s="77" t="str">
        <x:v>全達</x:v>
      </x:c>
      <x:c r="C6202" s="125" t="n">
        <x:v>45809</x:v>
      </x:c>
      <x:c r="D6202" s="120" t="n">
        <x:v>54018</x:v>
      </x:c>
      <x:c r="E6202" s="120" t="n">
        <x:v>79113.54137505322</x:v>
      </x:c>
      <x:c r="F6202" s="120" t="n">
        <x:v>76540.17518053297</x:v>
      </x:c>
      <x:c r="G6202" s="120" t="n">
        <x:v>79399.47095222212</x:v>
      </x:c>
      <x:c r="H6202" s="119" t="n">
        <x:v>0.4645773885566518</x:v>
      </x:c>
      <x:c r="I6202" s="119" t="n">
        <x:f>IFERROR(ABS(F6202-D6202)/ABS(D6202),"")</x:f>
        <x:v>0.4169383387117807</x:v>
      </x:c>
      <x:c r="J6202" s="119" t="n">
        <x:f>IFERROR(ABS(G6202-D6202)/ABS(D6202),"")</x:f>
        <x:v>0.46987061631719285</x:v>
      </x:c>
      <x:c r="K6202" s="120" t="n">
        <x:f>E6202-D6202</x:f>
        <x:v>25095.541375053217</x:v>
      </x:c>
      <x:c r="L6202" s="77" t="str">
        <x:v>weighted_hybrid</x:v>
      </x:c>
      <x:c r="M6202" s="77" t="str">
        <x:v>是</x:v>
      </x:c>
      <x:c r="N6202" s="77" t="str">
        <x:v>是</x:v>
      </x:c>
    </x:row>
    <x:row r="6203">
      <x:c r="A6203" s="77" t="str">
        <x:v>8068</x:v>
      </x:c>
      <x:c r="B6203" s="77" t="str">
        <x:v>全達</x:v>
      </x:c>
      <x:c r="C6203" s="125" t="n">
        <x:v>45839</x:v>
      </x:c>
      <x:c r="D6203" s="120" t="n">
        <x:v>52163</x:v>
      </x:c>
      <x:c r="E6203" s="120" t="n">
        <x:v>54115.98314995303</x:v>
      </x:c>
      <x:c r="F6203" s="120" t="n">
        <x:v>59378.42235836002</x:v>
      </x:c>
      <x:c r="G6203" s="120" t="n">
        <x:v>53531.26768235225</x:v>
      </x:c>
      <x:c r="H6203" s="119" t="n">
        <x:v>0.03744000824249039</x:v>
      </x:c>
      <x:c r="I6203" s="119" t="n">
        <x:f>IFERROR(ABS(F6203-D6203)/ABS(D6203),"")</x:f>
        <x:v>0.13832452808235757</x:v>
      </x:c>
      <x:c r="J6203" s="119" t="n">
        <x:f>IFERROR(ABS(G6203-D6203)/ABS(D6203),"")</x:f>
        <x:v>0.026230617149171805</x:v>
      </x:c>
      <x:c r="K6203" s="120" t="n">
        <x:f>E6203-D6203</x:f>
        <x:v>1952.9831499530264</x:v>
      </x:c>
      <x:c r="L6203" s="77" t="str">
        <x:v>weighted_hybrid</x:v>
      </x:c>
      <x:c r="M6203" s="77" t="str">
        <x:v>是</x:v>
      </x:c>
      <x:c r="N6203" s="77" t="str">
        <x:v>是</x:v>
      </x:c>
    </x:row>
    <x:row r="6204">
      <x:c r="A6204" s="77" t="str">
        <x:v>8068</x:v>
      </x:c>
      <x:c r="B6204" s="77" t="str">
        <x:v>全達</x:v>
      </x:c>
      <x:c r="C6204" s="125" t="n">
        <x:v>45870</x:v>
      </x:c>
      <x:c r="D6204" s="120" t="n">
        <x:v>59429</x:v>
      </x:c>
      <x:c r="E6204" s="120" t="n">
        <x:v>53285.108582012326</x:v>
      </x:c>
      <x:c r="F6204" s="120" t="n">
        <x:v>62714.1934191498</x:v>
      </x:c>
      <x:c r="G6204" s="120" t="n">
        <x:v>52237.43248899705</x:v>
      </x:c>
      <x:c r="H6204" s="119" t="n">
        <x:v>0.10338204273986898</x:v>
      </x:c>
      <x:c r="I6204" s="119" t="n">
        <x:f>IFERROR(ABS(F6204-D6204)/ABS(D6204),"")</x:f>
        <x:v>0.055279298308061726</x:v>
      </x:c>
      <x:c r="J6204" s="119" t="n">
        <x:f>IFERROR(ABS(G6204-D6204)/ABS(D6204),"")</x:f>
        <x:v>0.12101108063408349</x:v>
      </x:c>
      <x:c r="K6204" s="120" t="n">
        <x:f>E6204-D6204</x:f>
        <x:v>-6143.891417987674</x:v>
      </x:c>
      <x:c r="L6204" s="77" t="str">
        <x:v>weighted_hybrid</x:v>
      </x:c>
      <x:c r="M6204" s="77" t="str">
        <x:v>是</x:v>
      </x:c>
      <x:c r="N6204" s="77" t="str">
        <x:v>是</x:v>
      </x:c>
    </x:row>
    <x:row r="6205">
      <x:c r="A6205" s="77" t="str">
        <x:v>8068</x:v>
      </x:c>
      <x:c r="B6205" s="77" t="str">
        <x:v>全達</x:v>
      </x:c>
      <x:c r="C6205" s="125" t="n">
        <x:v>45901</x:v>
      </x:c>
      <x:c r="D6205" s="120" t="n">
        <x:v>64731</x:v>
      </x:c>
      <x:c r="E6205" s="120" t="n">
        <x:v>55092.26566793584</x:v>
      </x:c>
      <x:c r="F6205" s="120" t="n">
        <x:v>58851.93088335261</x:v>
      </x:c>
      <x:c r="G6205" s="120" t="n">
        <x:v>54674.52508844509</x:v>
      </x:c>
      <x:c r="H6205" s="119" t="n">
        <x:v>0.1489044558567635</x:v>
      </x:c>
      <x:c r="I6205" s="119" t="n">
        <x:f>IFERROR(ABS(F6205-D6205)/ABS(D6205),"")</x:f>
        <x:v>0.09082308502336425</x:v>
      </x:c>
      <x:c r="J6205" s="119" t="n">
        <x:f>IFERROR(ABS(G6205-D6205)/ABS(D6205),"")</x:f>
        <x:v>0.15535794150491902</x:v>
      </x:c>
      <x:c r="K6205" s="120" t="n">
        <x:f>E6205-D6205</x:f>
        <x:v>-9638.73433206416</x:v>
      </x:c>
      <x:c r="L6205" s="77" t="str">
        <x:v>weighted_hybrid</x:v>
      </x:c>
      <x:c r="M6205" s="77" t="str">
        <x:v>是</x:v>
      </x:c>
      <x:c r="N6205" s="77" t="str">
        <x:v>是</x:v>
      </x:c>
    </x:row>
    <x:row r="6206">
      <x:c r="A6206" s="77" t="str">
        <x:v>8068</x:v>
      </x:c>
      <x:c r="B6206" s="77" t="str">
        <x:v>全達</x:v>
      </x:c>
      <x:c r="C6206" s="125" t="n">
        <x:v>45931</x:v>
      </x:c>
      <x:c r="D6206" s="120" t="n">
        <x:v>62902</x:v>
      </x:c>
      <x:c r="E6206" s="120" t="n">
        <x:v>56239.27869303228</x:v>
      </x:c>
      <x:c r="F6206" s="120" t="n">
        <x:v>50432.09670172916</x:v>
      </x:c>
      <x:c r="G6206" s="120" t="n">
        <x:v>56884.521136510404</x:v>
      </x:c>
      <x:c r="H6206" s="119" t="n">
        <x:v>0.10592224900587766</x:v>
      </x:c>
      <x:c r="I6206" s="119" t="n">
        <x:f>IFERROR(ABS(F6206-D6206)/ABS(D6206),"")</x:f>
        <x:v>0.19824335153525863</x:v>
      </x:c>
      <x:c r="J6206" s="119" t="n">
        <x:f>IFERROR(ABS(G6206-D6206)/ABS(D6206),"")</x:f>
        <x:v>0.0956643487248354</x:v>
      </x:c>
      <x:c r="K6206" s="120" t="n">
        <x:f>E6206-D6206</x:f>
        <x:v>-6662.721306967716</x:v>
      </x:c>
      <x:c r="L6206" s="77" t="str">
        <x:v>weighted_hybrid</x:v>
      </x:c>
      <x:c r="M6206" s="77" t="str">
        <x:v>是</x:v>
      </x:c>
      <x:c r="N6206" s="77" t="str">
        <x:v>是</x:v>
      </x:c>
    </x:row>
    <x:row r="6207">
      <x:c r="A6207" s="77" t="str">
        <x:v>8068</x:v>
      </x:c>
      <x:c r="B6207" s="77" t="str">
        <x:v>全達</x:v>
      </x:c>
      <x:c r="C6207" s="125" t="n">
        <x:v>45962</x:v>
      </x:c>
      <x:c r="D6207" s="120" t="n">
        <x:v>100822</x:v>
      </x:c>
      <x:c r="E6207" s="120" t="n">
        <x:v>72417.59674297892</x:v>
      </x:c>
      <x:c r="F6207" s="120" t="n">
        <x:v>66250.29621416148</x:v>
      </x:c>
      <x:c r="G6207" s="120" t="n">
        <x:v>73102.85235729197</x:v>
      </x:c>
      <x:c r="H6207" s="119" t="n">
        <x:v>0.2817282265479864</x:v>
      </x:c>
      <x:c r="I6207" s="119" t="n">
        <x:f>IFERROR(ABS(F6207-D6207)/ABS(D6207),"")</x:f>
        <x:v>0.3428984129043117</x:v>
      </x:c>
      <x:c r="J6207" s="119" t="n">
        <x:f>IFERROR(ABS(G6207-D6207)/ABS(D6207),"")</x:f>
        <x:v>0.27493153917506136</x:v>
      </x:c>
      <x:c r="K6207" s="120" t="n">
        <x:f>E6207-D6207</x:f>
        <x:v>-28404.403257021084</x:v>
      </x:c>
      <x:c r="L6207" s="77" t="str">
        <x:v>weighted_hybrid</x:v>
      </x:c>
      <x:c r="M6207" s="77" t="str">
        <x:v>是</x:v>
      </x:c>
      <x:c r="N6207" s="77" t="str">
        <x:v>是</x:v>
      </x:c>
    </x:row>
    <x:row r="6208">
      <x:c r="A6208" s="77" t="str">
        <x:v>8068</x:v>
      </x:c>
      <x:c r="B6208" s="77" t="str">
        <x:v>全達</x:v>
      </x:c>
      <x:c r="C6208" s="125" t="n">
        <x:v>45992</x:v>
      </x:c>
      <x:c r="D6208" s="120" t="n">
        <x:v>97222</x:v>
      </x:c>
      <x:c r="E6208" s="120" t="n">
        <x:v>95052.21715672073</x:v>
      </x:c>
      <x:c r="F6208" s="120" t="n">
        <x:v>99168.54675023053</x:v>
      </x:c>
      <x:c r="G6208" s="120" t="n">
        <x:v>94594.84720188631</x:v>
      </x:c>
      <x:c r="H6208" s="119" t="n">
        <x:v>0.02231781740016945</x:v>
      </x:c>
      <x:c r="I6208" s="119" t="n">
        <x:f>IFERROR(ABS(F6208-D6208)/ABS(D6208),"")</x:f>
        <x:v>0.02002166948047279</x:v>
      </x:c>
      <x:c r="J6208" s="119" t="n">
        <x:f>IFERROR(ABS(G6208-D6208)/ABS(D6208),"")</x:f>
        <x:v>0.02702220483135185</x:v>
      </x:c>
      <x:c r="K6208" s="120" t="n">
        <x:f>E6208-D6208</x:f>
        <x:v>-2169.782843279274</x:v>
      </x:c>
      <x:c r="L6208" s="77" t="str">
        <x:v>weighted_hybrid</x:v>
      </x:c>
      <x:c r="M6208" s="77" t="str">
        <x:v>是</x:v>
      </x:c>
      <x:c r="N6208" s="77" t="str">
        <x:v>是</x:v>
      </x:c>
    </x:row>
    <x:row r="6209">
      <x:c r="A6209" s="77" t="str">
        <x:v>8069</x:v>
      </x:c>
      <x:c r="B6209" s="77" t="str">
        <x:v>元太</x:v>
      </x:c>
      <x:c r="C6209" s="125" t="n">
        <x:v>45658</x:v>
      </x:c>
      <x:c r="D6209" s="120" t="n">
        <x:v>2262862</x:v>
      </x:c>
      <x:c r="E6209" s="120" t="n">
        <x:v>3707251.3450907795</x:v>
      </x:c>
      <x:c r="F6209" s="120" t="n">
        <x:v>3341661.037837582</x:v>
      </x:c>
      <x:c r="G6209" s="120" t="n">
        <x:v>3747872.4903411344</x:v>
      </x:c>
      <x:c r="H6209" s="119" t="n">
        <x:v>0.6383020021065268</x:v>
      </x:c>
      <x:c r="I6209" s="119" t="n">
        <x:f>IFERROR(ABS(F6209-D6209)/ABS(D6209),"")</x:f>
        <x:v>0.47674097573673613</x:v>
      </x:c>
      <x:c r="J6209" s="119" t="n">
        <x:f>IFERROR(ABS(G6209-D6209)/ABS(D6209),"")</x:f>
        <x:v>0.6562532272587256</x:v>
      </x:c>
      <x:c r="K6209" s="120" t="n">
        <x:f>E6209-D6209</x:f>
        <x:v>1444389.3450907795</x:v>
      </x:c>
      <x:c r="L6209" s="77" t="str">
        <x:v>weighted_hybrid</x:v>
      </x:c>
      <x:c r="M6209" s="77" t="str">
        <x:v>是</x:v>
      </x:c>
      <x:c r="N6209" s="77" t="str">
        <x:v>是</x:v>
      </x:c>
    </x:row>
    <x:row r="6210">
      <x:c r="A6210" s="77" t="str">
        <x:v>8069</x:v>
      </x:c>
      <x:c r="B6210" s="77" t="str">
        <x:v>元太</x:v>
      </x:c>
      <x:c r="C6210" s="125" t="n">
        <x:v>45689</x:v>
      </x:c>
      <x:c r="D6210" s="120" t="n">
        <x:v>2587365</x:v>
      </x:c>
      <x:c r="E6210" s="120" t="n">
        <x:v>2203143.118834839</x:v>
      </x:c>
      <x:c r="F6210" s="120" t="n">
        <x:v>1923434.770550748</x:v>
      </x:c>
      <x:c r="G6210" s="120" t="n">
        <x:v>2234221.8241997384</x:v>
      </x:c>
      <x:c r="H6210" s="119" t="n">
        <x:v>0.1484992960657506</x:v>
      </x:c>
      <x:c r="I6210" s="119" t="n">
        <x:f>IFERROR(ABS(F6210-D6210)/ABS(D6210),"")</x:f>
        <x:v>0.2566047810994011</x:v>
      </x:c>
      <x:c r="J6210" s="119" t="n">
        <x:f>IFERROR(ABS(G6210-D6210)/ABS(D6210),"")</x:f>
        <x:v>0.13648757550645602</x:v>
      </x:c>
      <x:c r="K6210" s="120" t="n">
        <x:f>E6210-D6210</x:f>
        <x:v>-384221.8811651608</x:v>
      </x:c>
      <x:c r="L6210" s="77" t="str">
        <x:v>weighted_hybrid</x:v>
      </x:c>
      <x:c r="M6210" s="77" t="str">
        <x:v>是</x:v>
      </x:c>
      <x:c r="N6210" s="77" t="str">
        <x:v>是</x:v>
      </x:c>
    </x:row>
    <x:row r="6211">
      <x:c r="A6211" s="77" t="str">
        <x:v>8069</x:v>
      </x:c>
      <x:c r="B6211" s="77" t="str">
        <x:v>元太</x:v>
      </x:c>
      <x:c r="C6211" s="125" t="n">
        <x:v>45717</x:v>
      </x:c>
      <x:c r="D6211" s="120" t="n">
        <x:v>3209210</x:v>
      </x:c>
      <x:c r="E6211" s="120" t="n">
        <x:v>2642844.6990901395</x:v>
      </x:c>
      <x:c r="F6211" s="120" t="n">
        <x:v>3066097.5959899714</x:v>
      </x:c>
      <x:c r="G6211" s="120" t="n">
        <x:v>2595816.5994346025</x:v>
      </x:c>
      <x:c r="H6211" s="119" t="n">
        <x:v>0.1764812215186481</x:v>
      </x:c>
      <x:c r="I6211" s="119" t="n">
        <x:f>IFERROR(ABS(F6211-D6211)/ABS(D6211),"")</x:f>
        <x:v>0.04459427834577001</x:v>
      </x:c>
      <x:c r="J6211" s="119" t="n">
        <x:f>IFERROR(ABS(G6211-D6211)/ABS(D6211),"")</x:f>
        <x:v>0.1911353263156345</x:v>
      </x:c>
      <x:c r="K6211" s="120" t="n">
        <x:f>E6211-D6211</x:f>
        <x:v>-566365.3009098605</x:v>
      </x:c>
      <x:c r="L6211" s="77" t="str">
        <x:v>weighted_hybrid</x:v>
      </x:c>
      <x:c r="M6211" s="77" t="str">
        <x:v>是</x:v>
      </x:c>
      <x:c r="N6211" s="77" t="str">
        <x:v>是</x:v>
      </x:c>
    </x:row>
    <x:row r="6212">
      <x:c r="A6212" s="77" t="str">
        <x:v>8069</x:v>
      </x:c>
      <x:c r="B6212" s="77" t="str">
        <x:v>元太</x:v>
      </x:c>
      <x:c r="C6212" s="125" t="n">
        <x:v>45748</x:v>
      </x:c>
      <x:c r="D6212" s="120" t="n">
        <x:v>3310267</x:v>
      </x:c>
      <x:c r="E6212" s="120" t="n">
        <x:v>3511194.7636537226</x:v>
      </x:c>
      <x:c r="F6212" s="120" t="n">
        <x:v>3235757.5276213475</x:v>
      </x:c>
      <x:c r="G6212" s="120" t="n">
        <x:v>3541798.9009906533</x:v>
      </x:c>
      <x:c r="H6212" s="119" t="n">
        <x:v>0.06069835564736095</x:v>
      </x:c>
      <x:c r="I6212" s="119" t="n">
        <x:f>IFERROR(ABS(F6212-D6212)/ABS(D6212),"")</x:f>
        <x:v>0.0225085989675916</x:v>
      </x:c>
      <x:c r="J6212" s="119" t="n">
        <x:f>IFERROR(ABS(G6212-D6212)/ABS(D6212),"")</x:f>
        <x:v>0.06994357282680017</x:v>
      </x:c>
      <x:c r="K6212" s="120" t="n">
        <x:f>E6212-D6212</x:f>
        <x:v>200927.7636537226</x:v>
      </x:c>
      <x:c r="L6212" s="77" t="str">
        <x:v>weighted_hybrid</x:v>
      </x:c>
      <x:c r="M6212" s="77" t="str">
        <x:v>是</x:v>
      </x:c>
      <x:c r="N6212" s="77" t="str">
        <x:v>是</x:v>
      </x:c>
    </x:row>
    <x:row r="6213">
      <x:c r="A6213" s="77" t="str">
        <x:v>8069</x:v>
      </x:c>
      <x:c r="B6213" s="77" t="str">
        <x:v>元太</x:v>
      </x:c>
      <x:c r="C6213" s="125" t="n">
        <x:v>45778</x:v>
      </x:c>
      <x:c r="D6213" s="120" t="n">
        <x:v>3248825</x:v>
      </x:c>
      <x:c r="E6213" s="120" t="n">
        <x:v>3904163.576062467</x:v>
      </x:c>
      <x:c r="F6213" s="120" t="n">
        <x:v>3335541.6989743654</x:v>
      </x:c>
      <x:c r="G6213" s="120" t="n">
        <x:v>3967343.7846278115</x:v>
      </x:c>
      <x:c r="H6213" s="119" t="n">
        <x:v>0.20171556672411317</x:v>
      </x:c>
      <x:c r="I6213" s="119" t="n">
        <x:f>IFERROR(ABS(F6213-D6213)/ABS(D6213),"")</x:f>
        <x:v>0.02669171130312201</x:v>
      </x:c>
      <x:c r="J6213" s="119" t="n">
        <x:f>IFERROR(ABS(G6213-D6213)/ABS(D6213),"")</x:f>
        <x:v>0.22116266177088995</x:v>
      </x:c>
      <x:c r="K6213" s="120" t="n">
        <x:f>E6213-D6213</x:f>
        <x:v>655338.576062467</x:v>
      </x:c>
      <x:c r="L6213" s="77" t="str">
        <x:v>weighted_hybrid</x:v>
      </x:c>
      <x:c r="M6213" s="77" t="str">
        <x:v>是</x:v>
      </x:c>
      <x:c r="N6213" s="77" t="str">
        <x:v>是</x:v>
      </x:c>
    </x:row>
    <x:row r="6214">
      <x:c r="A6214" s="77" t="str">
        <x:v>8069</x:v>
      </x:c>
      <x:c r="B6214" s="77" t="str">
        <x:v>元太</x:v>
      </x:c>
      <x:c r="C6214" s="125" t="n">
        <x:v>45809</x:v>
      </x:c>
      <x:c r="D6214" s="120" t="n">
        <x:v>4066430</x:v>
      </x:c>
      <x:c r="E6214" s="120" t="n">
        <x:v>3646345.0379301137</x:v>
      </x:c>
      <x:c r="F6214" s="120" t="n">
        <x:v>3361575.9089042298</x:v>
      </x:c>
      <x:c r="G6214" s="120" t="n">
        <x:v>3677986.052266323</x:v>
      </x:c>
      <x:c r="H6214" s="119" t="n">
        <x:v>0.10330559288365623</x:v>
      </x:c>
      <x:c r="I6214" s="119" t="n">
        <x:f>IFERROR(ABS(F6214-D6214)/ABS(D6214),"")</x:f>
        <x:v>0.1733348640197348</x:v>
      </x:c>
      <x:c r="J6214" s="119" t="n">
        <x:f>IFERROR(ABS(G6214-D6214)/ABS(D6214),"")</x:f>
        <x:v>0.09552456275742531</x:v>
      </x:c>
      <x:c r="K6214" s="120" t="n">
        <x:f>E6214-D6214</x:f>
        <x:v>-420084.9620698863</x:v>
      </x:c>
      <x:c r="L6214" s="77" t="str">
        <x:v>weighted_hybrid</x:v>
      </x:c>
      <x:c r="M6214" s="77" t="str">
        <x:v>是</x:v>
      </x:c>
      <x:c r="N6214" s="77" t="str">
        <x:v>是</x:v>
      </x:c>
    </x:row>
    <x:row r="6215">
      <x:c r="A6215" s="77" t="str">
        <x:v>8069</x:v>
      </x:c>
      <x:c r="B6215" s="77" t="str">
        <x:v>元太</x:v>
      </x:c>
      <x:c r="C6215" s="125" t="n">
        <x:v>45839</x:v>
      </x:c>
      <x:c r="D6215" s="120" t="n">
        <x:v>3896294</x:v>
      </x:c>
      <x:c r="E6215" s="120" t="n">
        <x:v>4195036.133903511</x:v>
      </x:c>
      <x:c r="F6215" s="120" t="n">
        <x:v>3787516.4554005577</x:v>
      </x:c>
      <x:c r="G6215" s="120" t="n">
        <x:v>4240316.0981816165</x:v>
      </x:c>
      <x:c r="H6215" s="119" t="n">
        <x:v>0.07667340655081749</x:v>
      </x:c>
      <x:c r="I6215" s="119" t="n">
        <x:f>IFERROR(ABS(F6215-D6215)/ABS(D6215),"")</x:f>
        <x:v>0.027918207558116064</x:v>
      </x:c>
      <x:c r="J6215" s="119" t="n">
        <x:f>IFERROR(ABS(G6215-D6215)/ABS(D6215),"")</x:f>
        <x:v>0.0882946970073656</x:v>
      </x:c>
      <x:c r="K6215" s="120" t="n">
        <x:f>E6215-D6215</x:f>
        <x:v>298742.13390351087</x:v>
      </x:c>
      <x:c r="L6215" s="77" t="str">
        <x:v>weighted_hybrid</x:v>
      </x:c>
      <x:c r="M6215" s="77" t="str">
        <x:v>是</x:v>
      </x:c>
      <x:c r="N6215" s="77" t="str">
        <x:v>是</x:v>
      </x:c>
    </x:row>
    <x:row r="6216">
      <x:c r="A6216" s="77" t="str">
        <x:v>8069</x:v>
      </x:c>
      <x:c r="B6216" s="77" t="str">
        <x:v>元太</x:v>
      </x:c>
      <x:c r="C6216" s="125" t="n">
        <x:v>45870</x:v>
      </x:c>
      <x:c r="D6216" s="120" t="n">
        <x:v>3336337</x:v>
      </x:c>
      <x:c r="E6216" s="120" t="n">
        <x:v>3887796.9528487097</x:v>
      </x:c>
      <x:c r="F6216" s="120" t="n">
        <x:v>3430400.435554321</x:v>
      </x:c>
      <x:c r="G6216" s="120" t="n">
        <x:v>3938618.788103642</x:v>
      </x:c>
      <x:c r="H6216" s="119" t="n">
        <x:v>0.16528904389715715</x:v>
      </x:c>
      <x:c r="I6216" s="119" t="n">
        <x:f>IFERROR(ABS(F6216-D6216)/ABS(D6216),"")</x:f>
        <x:v>0.028193625390456938</x:v>
      </x:c>
      <x:c r="J6216" s="119" t="n">
        <x:f>IFERROR(ABS(G6216-D6216)/ABS(D6216),"")</x:f>
        <x:v>0.18052186817567947</x:v>
      </x:c>
      <x:c r="K6216" s="120" t="n">
        <x:f>E6216-D6216</x:f>
        <x:v>551459.9528487097</x:v>
      </x:c>
      <x:c r="L6216" s="77" t="str">
        <x:v>weighted_hybrid</x:v>
      </x:c>
      <x:c r="M6216" s="77" t="str">
        <x:v>是</x:v>
      </x:c>
      <x:c r="N6216" s="77" t="str">
        <x:v>是</x:v>
      </x:c>
    </x:row>
    <x:row r="6217">
      <x:c r="A6217" s="77" t="str">
        <x:v>8069</x:v>
      </x:c>
      <x:c r="B6217" s="77" t="str">
        <x:v>元太</x:v>
      </x:c>
      <x:c r="C6217" s="125" t="n">
        <x:v>45901</x:v>
      </x:c>
      <x:c r="D6217" s="120" t="n">
        <x:v>3182465</x:v>
      </x:c>
      <x:c r="E6217" s="120" t="n">
        <x:v>3740898.665050837</x:v>
      </x:c>
      <x:c r="F6217" s="120" t="n">
        <x:v>4523478.387534285</x:v>
      </x:c>
      <x:c r="G6217" s="120" t="n">
        <x:v>3653945.362552676</x:v>
      </x:c>
      <x:c r="H6217" s="119" t="n">
        <x:v>0.17547205234019456</x:v>
      </x:c>
      <x:c r="I6217" s="119" t="n">
        <x:f>IFERROR(ABS(F6217-D6217)/ABS(D6217),"")</x:f>
        <x:v>0.4213756907096496</x:v>
      </x:c>
      <x:c r="J6217" s="119" t="n">
        <x:f>IFERROR(ABS(G6217-D6217)/ABS(D6217),"")</x:f>
        <x:v>0.1481494258546994</x:v>
      </x:c>
      <x:c r="K6217" s="120" t="n">
        <x:f>E6217-D6217</x:f>
        <x:v>558433.6650508372</x:v>
      </x:c>
      <x:c r="L6217" s="77" t="str">
        <x:v>weighted_hybrid</x:v>
      </x:c>
      <x:c r="M6217" s="77" t="str">
        <x:v>是</x:v>
      </x:c>
      <x:c r="N6217" s="77" t="str">
        <x:v>是</x:v>
      </x:c>
    </x:row>
    <x:row r="6218">
      <x:c r="A6218" s="77" t="str">
        <x:v>8069</x:v>
      </x:c>
      <x:c r="B6218" s="77" t="str">
        <x:v>元太</x:v>
      </x:c>
      <x:c r="C6218" s="125" t="n">
        <x:v>45931</x:v>
      </x:c>
      <x:c r="D6218" s="120" t="n">
        <x:v>2148543</x:v>
      </x:c>
      <x:c r="E6218" s="120" t="n">
        <x:v>3376247.1129697594</x:v>
      </x:c>
      <x:c r="F6218" s="120" t="n">
        <x:v>3562094.475994332</x:v>
      </x:c>
      <x:c r="G6218" s="120" t="n">
        <x:v>3355597.405967029</x:v>
      </x:c>
      <x:c r="H6218" s="119" t="n">
        <x:v>0.5714124003893613</x:v>
      </x:c>
      <x:c r="I6218" s="119" t="n">
        <x:f>IFERROR(ABS(F6218-D6218)/ABS(D6218),"")</x:f>
        <x:v>0.6579116526847879</x:v>
      </x:c>
      <x:c r="J6218" s="119" t="n">
        <x:f>IFERROR(ABS(G6218-D6218)/ABS(D6218),"")</x:f>
        <x:v>0.5618013723565359</x:v>
      </x:c>
      <x:c r="K6218" s="120" t="n">
        <x:f>E6218-D6218</x:f>
        <x:v>1227704.1129697594</x:v>
      </x:c>
      <x:c r="L6218" s="77" t="str">
        <x:v>weighted_hybrid</x:v>
      </x:c>
      <x:c r="M6218" s="77" t="str">
        <x:v>是</x:v>
      </x:c>
      <x:c r="N6218" s="77" t="str">
        <x:v>是</x:v>
      </x:c>
    </x:row>
    <x:row r="6219">
      <x:c r="A6219" s="77" t="str">
        <x:v>8069</x:v>
      </x:c>
      <x:c r="B6219" s="77" t="str">
        <x:v>元太</x:v>
      </x:c>
      <x:c r="C6219" s="125" t="n">
        <x:v>45962</x:v>
      </x:c>
      <x:c r="D6219" s="120" t="n">
        <x:v>2293169</x:v>
      </x:c>
      <x:c r="E6219" s="120" t="n">
        <x:v>2586026.258251118</x:v>
      </x:c>
      <x:c r="F6219" s="120" t="n">
        <x:v>2494200.5757928304</x:v>
      </x:c>
      <x:c r="G6219" s="120" t="n">
        <x:v>2596229.111857594</x:v>
      </x:c>
      <x:c r="H6219" s="119" t="n">
        <x:v>0.12770853707298416</x:v>
      </x:c>
      <x:c r="I6219" s="119" t="n">
        <x:f>IFERROR(ABS(F6219-D6219)/ABS(D6219),"")</x:f>
        <x:v>0.08766539918899585</x:v>
      </x:c>
      <x:c r="J6219" s="119" t="n">
        <x:f>IFERROR(ABS(G6219-D6219)/ABS(D6219),"")</x:f>
        <x:v>0.13215777461564934</x:v>
      </x:c>
      <x:c r="K6219" s="120" t="n">
        <x:f>E6219-D6219</x:f>
        <x:v>292857.258251118</x:v>
      </x:c>
      <x:c r="L6219" s="77" t="str">
        <x:v>weighted_hybrid</x:v>
      </x:c>
      <x:c r="M6219" s="77" t="str">
        <x:v>是</x:v>
      </x:c>
      <x:c r="N6219" s="77" t="str">
        <x:v>是</x:v>
      </x:c>
    </x:row>
    <x:row r="6220">
      <x:c r="A6220" s="77" t="str">
        <x:v>8069</x:v>
      </x:c>
      <x:c r="B6220" s="77" t="str">
        <x:v>元太</x:v>
      </x:c>
      <x:c r="C6220" s="125" t="n">
        <x:v>45992</x:v>
      </x:c>
      <x:c r="D6220" s="120" t="n">
        <x:v>2574047</x:v>
      </x:c>
      <x:c r="E6220" s="120" t="n">
        <x:v>2417033.5887141293</x:v>
      </x:c>
      <x:c r="F6220" s="120" t="n">
        <x:v>2520942.29550736</x:v>
      </x:c>
      <x:c r="G6220" s="120" t="n">
        <x:v>2405488.1768482146</x:v>
      </x:c>
      <x:c r="H6220" s="119" t="n">
        <x:v>0.06099865747823203</x:v>
      </x:c>
      <x:c r="I6220" s="119" t="n">
        <x:f>IFERROR(ABS(F6220-D6220)/ABS(D6220),"")</x:f>
        <x:v>0.020630821617725014</x:v>
      </x:c>
      <x:c r="J6220" s="119" t="n">
        <x:f>IFERROR(ABS(G6220-D6220)/ABS(D6220),"")</x:f>
        <x:v>0.065483972573844</x:v>
      </x:c>
      <x:c r="K6220" s="120" t="n">
        <x:f>E6220-D6220</x:f>
        <x:v>-157013.4112858707</x:v>
      </x:c>
      <x:c r="L6220" s="77" t="str">
        <x:v>weighted_hybrid</x:v>
      </x:c>
      <x:c r="M6220" s="77" t="str">
        <x:v>是</x:v>
      </x:c>
      <x:c r="N6220" s="77" t="str">
        <x:v>是</x:v>
      </x:c>
    </x:row>
    <x:row r="6221">
      <x:c r="A6221" s="77" t="str">
        <x:v>8072</x:v>
      </x:c>
      <x:c r="B6221" s="77" t="str">
        <x:v>陞泰</x:v>
      </x:c>
      <x:c r="C6221" s="125" t="n">
        <x:v>45658</x:v>
      </x:c>
      <x:c r="D6221" s="120" t="n">
        <x:v>69289</x:v>
      </x:c>
      <x:c r="E6221" s="120" t="n">
        <x:v>74123.8728711595</x:v>
      </x:c>
      <x:c r="F6221" s="120" t="n">
        <x:v>66857.43484287096</x:v>
      </x:c>
      <x:c r="G6221" s="120" t="n">
        <x:v>74931.25487430267</x:v>
      </x:c>
      <x:c r="H6221" s="119" t="n">
        <x:v>0.06977836122847066</x:v>
      </x:c>
      <x:c r="I6221" s="119" t="n">
        <x:f>IFERROR(ABS(F6221-D6221)/ABS(D6221),"")</x:f>
        <x:v>0.035093090636739405</x:v>
      </x:c>
      <x:c r="J6221" s="119" t="n">
        <x:f>IFERROR(ABS(G6221-D6221)/ABS(D6221),"")</x:f>
        <x:v>0.0814307447690495</x:v>
      </x:c>
      <x:c r="K6221" s="120" t="n">
        <x:f>E6221-D6221</x:f>
        <x:v>4834.872871159503</x:v>
      </x:c>
      <x:c r="L6221" s="77" t="str">
        <x:v>weighted_hybrid</x:v>
      </x:c>
      <x:c r="M6221" s="77" t="str">
        <x:v>是</x:v>
      </x:c>
      <x:c r="N6221" s="77" t="str">
        <x:v>是</x:v>
      </x:c>
    </x:row>
    <x:row r="6222">
      <x:c r="A6222" s="77" t="str">
        <x:v>8072</x:v>
      </x:c>
      <x:c r="B6222" s="77" t="str">
        <x:v>陞泰</x:v>
      </x:c>
      <x:c r="C6222" s="125" t="n">
        <x:v>45689</x:v>
      </x:c>
      <x:c r="D6222" s="120" t="n">
        <x:v>102100</x:v>
      </x:c>
      <x:c r="E6222" s="120" t="n">
        <x:v>60364.599402505904</x:v>
      </x:c>
      <x:c r="F6222" s="120" t="n">
        <x:v>60391.32853987501</x:v>
      </x:c>
      <x:c r="G6222" s="120" t="n">
        <x:v>60361.62949835378</x:v>
      </x:c>
      <x:c r="H6222" s="119" t="n">
        <x:v>0.40876983934862</x:v>
      </x:c>
      <x:c r="I6222" s="119" t="n">
        <x:f>IFERROR(ABS(F6222-D6222)/ABS(D6222),"")</x:f>
        <x:v>0.4085080456427521</x:v>
      </x:c>
      <x:c r="J6222" s="119" t="n">
        <x:f>IFERROR(ABS(G6222-D6222)/ABS(D6222),"")</x:f>
        <x:v>0.40879892753816083</x:v>
      </x:c>
      <x:c r="K6222" s="120" t="n">
        <x:f>E6222-D6222</x:f>
        <x:v>-41735.400597494096</x:v>
      </x:c>
      <x:c r="L6222" s="77" t="str">
        <x:v>weighted_hybrid</x:v>
      </x:c>
      <x:c r="M6222" s="77" t="str">
        <x:v>是</x:v>
      </x:c>
      <x:c r="N6222" s="77" t="str">
        <x:v>是</x:v>
      </x:c>
    </x:row>
    <x:row r="6223">
      <x:c r="A6223" s="77" t="str">
        <x:v>8072</x:v>
      </x:c>
      <x:c r="B6223" s="77" t="str">
        <x:v>陞泰</x:v>
      </x:c>
      <x:c r="C6223" s="125" t="n">
        <x:v>45717</x:v>
      </x:c>
      <x:c r="D6223" s="120" t="n">
        <x:v>94982</x:v>
      </x:c>
      <x:c r="E6223" s="120" t="n">
        <x:v>91920.18554530112</x:v>
      </x:c>
      <x:c r="F6223" s="120" t="n">
        <x:v>113912.52982223296</x:v>
      </x:c>
      <x:c r="G6223" s="120" t="n">
        <x:v>89476.59173675312</x:v>
      </x:c>
      <x:c r="H6223" s="119" t="n">
        <x:v>0.03223573366215574</x:v>
      </x:c>
      <x:c r="I6223" s="119" t="n">
        <x:f>IFERROR(ABS(F6223-D6223)/ABS(D6223),"")</x:f>
        <x:v>0.19930649830739464</x:v>
      </x:c>
      <x:c r="J6223" s="119" t="n">
        <x:f>IFERROR(ABS(G6223-D6223)/ABS(D6223),"")</x:f>
        <x:v>0.05796264832543933</x:v>
      </x:c>
      <x:c r="K6223" s="120" t="n">
        <x:f>E6223-D6223</x:f>
        <x:v>-3061.814454698877</x:v>
      </x:c>
      <x:c r="L6223" s="77" t="str">
        <x:v>weighted_hybrid</x:v>
      </x:c>
      <x:c r="M6223" s="77" t="str">
        <x:v>是</x:v>
      </x:c>
      <x:c r="N6223" s="77" t="str">
        <x:v>是</x:v>
      </x:c>
    </x:row>
    <x:row r="6224">
      <x:c r="A6224" s="77" t="str">
        <x:v>8072</x:v>
      </x:c>
      <x:c r="B6224" s="77" t="str">
        <x:v>陞泰</x:v>
      </x:c>
      <x:c r="C6224" s="125" t="n">
        <x:v>45748</x:v>
      </x:c>
      <x:c r="D6224" s="120" t="n">
        <x:v>123162</x:v>
      </x:c>
      <x:c r="E6224" s="120" t="n">
        <x:v>86645.53959496986</x:v>
      </x:c>
      <x:c r="F6224" s="120" t="n">
        <x:v>87313.35781887759</x:v>
      </x:c>
      <x:c r="G6224" s="120" t="n">
        <x:v>86571.33757009121</x:v>
      </x:c>
      <x:c r="H6224" s="119" t="n">
        <x:v>0.29649129118583767</x:v>
      </x:c>
      <x:c r="I6224" s="119" t="n">
        <x:f>IFERROR(ABS(F6224-D6224)/ABS(D6224),"")</x:f>
        <x:v>0.291069016264127</x:v>
      </x:c>
      <x:c r="J6224" s="119" t="n">
        <x:f>IFERROR(ABS(G6224-D6224)/ABS(D6224),"")</x:f>
        <x:v>0.29709376617713895</x:v>
      </x:c>
      <x:c r="K6224" s="120" t="n">
        <x:f>E6224-D6224</x:f>
        <x:v>-36516.46040503014</x:v>
      </x:c>
      <x:c r="L6224" s="77" t="str">
        <x:v>weighted_hybrid</x:v>
      </x:c>
      <x:c r="M6224" s="77" t="str">
        <x:v>是</x:v>
      </x:c>
      <x:c r="N6224" s="77" t="str">
        <x:v>是</x:v>
      </x:c>
    </x:row>
    <x:row r="6225">
      <x:c r="A6225" s="77" t="str">
        <x:v>8072</x:v>
      </x:c>
      <x:c r="B6225" s="77" t="str">
        <x:v>陞泰</x:v>
      </x:c>
      <x:c r="C6225" s="125" t="n">
        <x:v>45778</x:v>
      </x:c>
      <x:c r="D6225" s="120" t="n">
        <x:v>95522</x:v>
      </x:c>
      <x:c r="E6225" s="120" t="n">
        <x:v>124704.76692529344</x:v>
      </x:c>
      <x:c r="F6225" s="120" t="n">
        <x:v>111902.06767214955</x:v>
      </x:c>
      <x:c r="G6225" s="120" t="n">
        <x:v>126127.28906453165</x:v>
      </x:c>
      <x:c r="H6225" s="119" t="n">
        <x:v>0.305508332376766</x:v>
      </x:c>
      <x:c r="I6225" s="119" t="n">
        <x:f>IFERROR(ABS(F6225-D6225)/ABS(D6225),"")</x:f>
        <x:v>0.1714795300784066</x:v>
      </x:c>
      <x:c r="J6225" s="119" t="n">
        <x:f>IFERROR(ABS(G6225-D6225)/ABS(D6225),"")</x:f>
        <x:v>0.32040042152102816</x:v>
      </x:c>
      <x:c r="K6225" s="120" t="n">
        <x:f>E6225-D6225</x:f>
        <x:v>29182.766925293443</x:v>
      </x:c>
      <x:c r="L6225" s="77" t="str">
        <x:v>weighted_hybrid</x:v>
      </x:c>
      <x:c r="M6225" s="77" t="str">
        <x:v>是</x:v>
      </x:c>
      <x:c r="N6225" s="77" t="str">
        <x:v>是</x:v>
      </x:c>
    </x:row>
    <x:row r="6226">
      <x:c r="A6226" s="77" t="str">
        <x:v>8072</x:v>
      </x:c>
      <x:c r="B6226" s="77" t="str">
        <x:v>陞泰</x:v>
      </x:c>
      <x:c r="C6226" s="125" t="n">
        <x:v>45809</x:v>
      </x:c>
      <x:c r="D6226" s="120" t="n">
        <x:v>99521</x:v>
      </x:c>
      <x:c r="E6226" s="120" t="n">
        <x:v>97898.04513533058</x:v>
      </x:c>
      <x:c r="F6226" s="120" t="n">
        <x:v>105398.42509920482</x:v>
      </x:c>
      <x:c r="G6226" s="120" t="n">
        <x:v>97064.66958378899</x:v>
      </x:c>
      <x:c r="H6226" s="119" t="n">
        <x:v>0.01630766234934754</x:v>
      </x:c>
      <x:c r="I6226" s="119" t="n">
        <x:f>IFERROR(ABS(F6226-D6226)/ABS(D6226),"")</x:f>
        <x:v>0.059057134667103606</x:v>
      </x:c>
      <x:c r="J6226" s="119" t="n">
        <x:f>IFERROR(ABS(G6226-D6226)/ABS(D6226),"")</x:f>
        <x:v>0.02468152868450894</x:v>
      </x:c>
      <x:c r="K6226" s="120" t="n">
        <x:f>E6226-D6226</x:f>
        <x:v>-1622.9548646694166</x:v>
      </x:c>
      <x:c r="L6226" s="77" t="str">
        <x:v>weighted_hybrid</x:v>
      </x:c>
      <x:c r="M6226" s="77" t="str">
        <x:v>是</x:v>
      </x:c>
      <x:c r="N6226" s="77" t="str">
        <x:v>是</x:v>
      </x:c>
    </x:row>
    <x:row r="6227">
      <x:c r="A6227" s="77" t="str">
        <x:v>8072</x:v>
      </x:c>
      <x:c r="B6227" s="77" t="str">
        <x:v>陞泰</x:v>
      </x:c>
      <x:c r="C6227" s="125" t="n">
        <x:v>45839</x:v>
      </x:c>
      <x:c r="D6227" s="120" t="n">
        <x:v>110701</x:v>
      </x:c>
      <x:c r="E6227" s="120" t="n">
        <x:v>105864.22723770858</x:v>
      </x:c>
      <x:c r="F6227" s="120" t="n">
        <x:v>116856.4580762628</x:v>
      </x:c>
      <x:c r="G6227" s="120" t="n">
        <x:v>104642.86825564699</x:v>
      </x:c>
      <x:c r="H6227" s="119" t="n">
        <x:v>0.0436922228551813</x:v>
      </x:c>
      <x:c r="I6227" s="119" t="n">
        <x:f>IFERROR(ABS(F6227-D6227)/ABS(D6227),"")</x:f>
        <x:v>0.055604358373120416</x:v>
      </x:c>
      <x:c r="J6227" s="119" t="n">
        <x:f>IFERROR(ABS(G6227-D6227)/ABS(D6227),"")</x:f>
        <x:v>0.054725176324992665</x:v>
      </x:c>
      <x:c r="K6227" s="120" t="n">
        <x:f>E6227-D6227</x:f>
        <x:v>-4836.772762291424</x:v>
      </x:c>
      <x:c r="L6227" s="77" t="str">
        <x:v>weighted_hybrid</x:v>
      </x:c>
      <x:c r="M6227" s="77" t="str">
        <x:v>是</x:v>
      </x:c>
      <x:c r="N6227" s="77" t="str">
        <x:v>是</x:v>
      </x:c>
    </x:row>
    <x:row r="6228">
      <x:c r="A6228" s="77" t="str">
        <x:v>8072</x:v>
      </x:c>
      <x:c r="B6228" s="77" t="str">
        <x:v>陞泰</x:v>
      </x:c>
      <x:c r="C6228" s="125" t="n">
        <x:v>45870</x:v>
      </x:c>
      <x:c r="D6228" s="120" t="n">
        <x:v>99035</x:v>
      </x:c>
      <x:c r="E6228" s="120" t="n">
        <x:v>109515.58717055985</x:v>
      </x:c>
      <x:c r="F6228" s="120" t="n">
        <x:v>115988.46623213046</x:v>
      </x:c>
      <x:c r="G6228" s="120" t="n">
        <x:v>108796.3783859409</x:v>
      </x:c>
      <x:c r="H6228" s="119" t="n">
        <x:v>0.10582710325198015</x:v>
      </x:c>
      <x:c r="I6228" s="119" t="n">
        <x:f>IFERROR(ABS(F6228-D6228)/ABS(D6228),"")</x:f>
        <x:v>0.17118661313808717</x:v>
      </x:c>
      <x:c r="J6228" s="119" t="n">
        <x:f>IFERROR(ABS(G6228-D6228)/ABS(D6228),"")</x:f>
        <x:v>0.09856493548685719</x:v>
      </x:c>
      <x:c r="K6228" s="120" t="n">
        <x:f>E6228-D6228</x:f>
        <x:v>10480.587170559855</x:v>
      </x:c>
      <x:c r="L6228" s="77" t="str">
        <x:v>weighted_hybrid</x:v>
      </x:c>
      <x:c r="M6228" s="77" t="str">
        <x:v>是</x:v>
      </x:c>
      <x:c r="N6228" s="77" t="str">
        <x:v>是</x:v>
      </x:c>
    </x:row>
    <x:row r="6229">
      <x:c r="A6229" s="77" t="str">
        <x:v>8072</x:v>
      </x:c>
      <x:c r="B6229" s="77" t="str">
        <x:v>陞泰</x:v>
      </x:c>
      <x:c r="C6229" s="125" t="n">
        <x:v>45901</x:v>
      </x:c>
      <x:c r="D6229" s="120" t="n">
        <x:v>111639</x:v>
      </x:c>
      <x:c r="E6229" s="120" t="n">
        <x:v>112608.43779262906</x:v>
      </x:c>
      <x:c r="F6229" s="120" t="n">
        <x:v>114313.55866215896</x:v>
      </x:c>
      <x:c r="G6229" s="120" t="n">
        <x:v>112418.97991823684</x:v>
      </x:c>
      <x:c r="H6229" s="119" t="n">
        <x:v>0.00868368395120936</x:v>
      </x:c>
      <x:c r="I6229" s="119" t="n">
        <x:f>IFERROR(ABS(F6229-D6229)/ABS(D6229),"")</x:f>
        <x:v>0.023957207267701796</x:v>
      </x:c>
      <x:c r="J6229" s="119" t="n">
        <x:f>IFERROR(ABS(G6229-D6229)/ABS(D6229),"")</x:f>
        <x:v>0.0069866258049323645</x:v>
      </x:c>
      <x:c r="K6229" s="120" t="n">
        <x:f>E6229-D6229</x:f>
        <x:v>969.4377926290617</x:v>
      </x:c>
      <x:c r="L6229" s="77" t="str">
        <x:v>weighted_hybrid</x:v>
      </x:c>
      <x:c r="M6229" s="77" t="str">
        <x:v>是</x:v>
      </x:c>
      <x:c r="N6229" s="77" t="str">
        <x:v>是</x:v>
      </x:c>
    </x:row>
    <x:row r="6230">
      <x:c r="A6230" s="77" t="str">
        <x:v>8072</x:v>
      </x:c>
      <x:c r="B6230" s="77" t="str">
        <x:v>陞泰</x:v>
      </x:c>
      <x:c r="C6230" s="125" t="n">
        <x:v>45931</x:v>
      </x:c>
      <x:c r="D6230" s="120" t="n">
        <x:v>133760</x:v>
      </x:c>
      <x:c r="E6230" s="120" t="n">
        <x:v>102496.78055056225</x:v>
      </x:c>
      <x:c r="F6230" s="120" t="n">
        <x:v>103441.95501091568</x:v>
      </x:c>
      <x:c r="G6230" s="120" t="n">
        <x:v>102391.76116607853</x:v>
      </x:c>
      <x:c r="H6230" s="119" t="n">
        <x:v>0.2337262219605095</x:v>
      </x:c>
      <x:c r="I6230" s="119" t="n">
        <x:f>IFERROR(ABS(F6230-D6230)/ABS(D6230),"")</x:f>
        <x:v>0.2266600253370538</x:v>
      </x:c>
      <x:c r="J6230" s="119" t="n">
        <x:f>IFERROR(ABS(G6230-D6230)/ABS(D6230),"")</x:f>
        <x:v>0.23451135491867126</x:v>
      </x:c>
      <x:c r="K6230" s="120" t="n">
        <x:f>E6230-D6230</x:f>
        <x:v>-31263.219449437747</x:v>
      </x:c>
      <x:c r="L6230" s="77" t="str">
        <x:v>weighted_hybrid</x:v>
      </x:c>
      <x:c r="M6230" s="77" t="str">
        <x:v>是</x:v>
      </x:c>
      <x:c r="N6230" s="77" t="str">
        <x:v>是</x:v>
      </x:c>
    </x:row>
    <x:row r="6231">
      <x:c r="A6231" s="77" t="str">
        <x:v>8072</x:v>
      </x:c>
      <x:c r="B6231" s="77" t="str">
        <x:v>陞泰</x:v>
      </x:c>
      <x:c r="C6231" s="125" t="n">
        <x:v>45962</x:v>
      </x:c>
      <x:c r="D6231" s="120" t="n">
        <x:v>114658</x:v>
      </x:c>
      <x:c r="E6231" s="120" t="n">
        <x:v>120775.4400583631</x:v>
      </x:c>
      <x:c r="F6231" s="120" t="n">
        <x:v>108515.44404950373</x:v>
      </x:c>
      <x:c r="G6231" s="120" t="n">
        <x:v>122137.66183712526</x:v>
      </x:c>
      <x:c r="H6231" s="119" t="n">
        <x:v>0.053353800505530416</x:v>
      </x:c>
      <x:c r="I6231" s="119" t="n">
        <x:f>IFERROR(ABS(F6231-D6231)/ABS(D6231),"")</x:f>
        <x:v>0.0535728510046946</x:v>
      </x:c>
      <x:c r="J6231" s="119" t="n">
        <x:f>IFERROR(ABS(G6231-D6231)/ABS(D6231),"")</x:f>
        <x:v>0.06523453956222204</x:v>
      </x:c>
      <x:c r="K6231" s="120" t="n">
        <x:f>E6231-D6231</x:f>
        <x:v>6117.440058363107</x:v>
      </x:c>
      <x:c r="L6231" s="77" t="str">
        <x:v>weighted_hybrid</x:v>
      </x:c>
      <x:c r="M6231" s="77" t="str">
        <x:v>是</x:v>
      </x:c>
      <x:c r="N6231" s="77" t="str">
        <x:v>是</x:v>
      </x:c>
    </x:row>
    <x:row r="6232">
      <x:c r="A6232" s="77" t="str">
        <x:v>8072</x:v>
      </x:c>
      <x:c r="B6232" s="77" t="str">
        <x:v>陞泰</x:v>
      </x:c>
      <x:c r="C6232" s="125" t="n">
        <x:v>45992</x:v>
      </x:c>
      <x:c r="D6232" s="120" t="n">
        <x:v>129768</x:v>
      </x:c>
      <x:c r="E6232" s="120" t="n">
        <x:v>100254.90317198324</x:v>
      </x:c>
      <x:c r="F6232" s="120" t="n">
        <x:v>101116.4725570566</x:v>
      </x:c>
      <x:c r="G6232" s="120" t="n">
        <x:v>100159.17324030843</x:v>
      </x:c>
      <x:c r="H6232" s="119" t="n">
        <x:v>0.2274296962888906</x:v>
      </x:c>
      <x:c r="I6232" s="119" t="n">
        <x:f>IFERROR(ABS(F6232-D6232)/ABS(D6232),"")</x:f>
        <x:v>0.2207903908740476</x:v>
      </x:c>
      <x:c r="J6232" s="119" t="n">
        <x:f>IFERROR(ABS(G6232-D6232)/ABS(D6232),"")</x:f>
        <x:v>0.2281673968905398</x:v>
      </x:c>
      <x:c r="K6232" s="120" t="n">
        <x:f>E6232-D6232</x:f>
        <x:v>-29513.096828016758</x:v>
      </x:c>
      <x:c r="L6232" s="77" t="str">
        <x:v>weighted_hybrid</x:v>
      </x:c>
      <x:c r="M6232" s="77" t="str">
        <x:v>是</x:v>
      </x:c>
      <x:c r="N6232" s="77" t="str">
        <x:v>是</x:v>
      </x:c>
    </x:row>
    <x:row r="6233">
      <x:c r="A6233" s="77" t="str">
        <x:v>8076</x:v>
      </x:c>
      <x:c r="B6233" s="77" t="str">
        <x:v>伍豐</x:v>
      </x:c>
      <x:c r="C6233" s="125" t="n">
        <x:v>45658</x:v>
      </x:c>
      <x:c r="D6233" s="120" t="n">
        <x:v>128369</x:v>
      </x:c>
      <x:c r="E6233" s="120" t="n">
        <x:v>210953.20985726352</x:v>
      </x:c>
      <x:c r="F6233" s="120" t="n">
        <x:v>174069.3404645198</x:v>
      </x:c>
      <x:c r="G6233" s="120" t="n">
        <x:v>215051.41756756837</x:v>
      </x:c>
      <x:c r="H6233" s="119" t="n">
        <x:v>0.6433345266946343</x:v>
      </x:c>
      <x:c r="I6233" s="119" t="n">
        <x:f>IFERROR(ABS(F6233-D6233)/ABS(D6233),"")</x:f>
        <x:v>0.35600760670037007</x:v>
      </x:c>
      <x:c r="J6233" s="119" t="n">
        <x:f>IFERROR(ABS(G6233-D6233)/ABS(D6233),"")</x:f>
        <x:v>0.6752597400273304</x:v>
      </x:c>
      <x:c r="K6233" s="120" t="n">
        <x:f>E6233-D6233</x:f>
        <x:v>82584.20985726352</x:v>
      </x:c>
      <x:c r="L6233" s="77" t="str">
        <x:v>weighted_hybrid</x:v>
      </x:c>
      <x:c r="M6233" s="77" t="str">
        <x:v>是</x:v>
      </x:c>
      <x:c r="N6233" s="77" t="str">
        <x:v>是</x:v>
      </x:c>
    </x:row>
    <x:row r="6234">
      <x:c r="A6234" s="77" t="str">
        <x:v>8076</x:v>
      </x:c>
      <x:c r="B6234" s="77" t="str">
        <x:v>伍豐</x:v>
      </x:c>
      <x:c r="C6234" s="125" t="n">
        <x:v>45689</x:v>
      </x:c>
      <x:c r="D6234" s="120" t="n">
        <x:v>128132</x:v>
      </x:c>
      <x:c r="E6234" s="120" t="n">
        <x:v>153424.94933452315</x:v>
      </x:c>
      <x:c r="F6234" s="120" t="n">
        <x:v>123810.8420257932</x:v>
      </x:c>
      <x:c r="G6234" s="120" t="n">
        <x:v>156715.4057021598</x:v>
      </x:c>
      <x:c r="H6234" s="119" t="n">
        <x:v>0.197397600400549</x:v>
      </x:c>
      <x:c r="I6234" s="119" t="n">
        <x:f>IFERROR(ABS(F6234-D6234)/ABS(D6234),"")</x:f>
        <x:v>0.03372426852157774</x:v>
      </x:c>
      <x:c r="J6234" s="119" t="n">
        <x:f>IFERROR(ABS(G6234-D6234)/ABS(D6234),"")</x:f>
        <x:v>0.22307780805856303</x:v>
      </x:c>
      <x:c r="K6234" s="120" t="n">
        <x:f>E6234-D6234</x:f>
        <x:v>25292.949334523146</x:v>
      </x:c>
      <x:c r="L6234" s="77" t="str">
        <x:v>weighted_hybrid</x:v>
      </x:c>
      <x:c r="M6234" s="77" t="str">
        <x:v>是</x:v>
      </x:c>
      <x:c r="N6234" s="77" t="str">
        <x:v>是</x:v>
      </x:c>
    </x:row>
    <x:row r="6235">
      <x:c r="A6235" s="77" t="str">
        <x:v>8076</x:v>
      </x:c>
      <x:c r="B6235" s="77" t="str">
        <x:v>伍豐</x:v>
      </x:c>
      <x:c r="C6235" s="125" t="n">
        <x:v>45717</x:v>
      </x:c>
      <x:c r="D6235" s="120" t="n">
        <x:v>170548</x:v>
      </x:c>
      <x:c r="E6235" s="120" t="n">
        <x:v>136970.02240925207</x:v>
      </x:c>
      <x:c r="F6235" s="120" t="n">
        <x:v>142137.28451333492</x:v>
      </x:c>
      <x:c r="G6235" s="120" t="n">
        <x:v>136395.88217546509</x:v>
      </x:c>
      <x:c r="H6235" s="119" t="n">
        <x:v>0.19688285755768425</x:v>
      </x:c>
      <x:c r="I6235" s="119" t="n">
        <x:f>IFERROR(ABS(F6235-D6235)/ABS(D6235),"")</x:f>
        <x:v>0.16658486459334076</x:v>
      </x:c>
      <x:c r="J6235" s="119" t="n">
        <x:f>IFERROR(ABS(G6235-D6235)/ABS(D6235),"")</x:f>
        <x:v>0.20024930122038906</x:v>
      </x:c>
      <x:c r="K6235" s="120" t="n">
        <x:f>E6235-D6235</x:f>
        <x:v>-33577.977590747934</x:v>
      </x:c>
      <x:c r="L6235" s="77" t="str">
        <x:v>weighted_hybrid</x:v>
      </x:c>
      <x:c r="M6235" s="77" t="str">
        <x:v>是</x:v>
      </x:c>
      <x:c r="N6235" s="77" t="str">
        <x:v>是</x:v>
      </x:c>
    </x:row>
    <x:row r="6236">
      <x:c r="A6236" s="77" t="str">
        <x:v>8076</x:v>
      </x:c>
      <x:c r="B6236" s="77" t="str">
        <x:v>伍豐</x:v>
      </x:c>
      <x:c r="C6236" s="125" t="n">
        <x:v>45748</x:v>
      </x:c>
      <x:c r="D6236" s="120" t="n">
        <x:v>178934</x:v>
      </x:c>
      <x:c r="E6236" s="120" t="n">
        <x:v>127096.62977188236</x:v>
      </x:c>
      <x:c r="F6236" s="120" t="n">
        <x:v>142913.53383352893</x:v>
      </x:c>
      <x:c r="G6236" s="120" t="n">
        <x:v>125339.19598725496</x:v>
      </x:c>
      <x:c r="H6236" s="119" t="n">
        <x:v>0.2897010642366327</x:v>
      </x:c>
      <x:c r="I6236" s="119" t="n">
        <x:f>IFERROR(ABS(F6236-D6236)/ABS(D6236),"")</x:f>
        <x:v>0.2013058790753634</x:v>
      </x:c>
      <x:c r="J6236" s="119" t="n">
        <x:f>IFERROR(ABS(G6236-D6236)/ABS(D6236),"")</x:f>
        <x:v>0.29952275147677376</x:v>
      </x:c>
      <x:c r="K6236" s="120" t="n">
        <x:f>E6236-D6236</x:f>
        <x:v>-51837.37022811764</x:v>
      </x:c>
      <x:c r="L6236" s="77" t="str">
        <x:v>weighted_hybrid</x:v>
      </x:c>
      <x:c r="M6236" s="77" t="str">
        <x:v>是</x:v>
      </x:c>
      <x:c r="N6236" s="77" t="str">
        <x:v>是</x:v>
      </x:c>
    </x:row>
    <x:row r="6237">
      <x:c r="A6237" s="77" t="str">
        <x:v>8076</x:v>
      </x:c>
      <x:c r="B6237" s="77" t="str">
        <x:v>伍豐</x:v>
      </x:c>
      <x:c r="C6237" s="125" t="n">
        <x:v>45778</x:v>
      </x:c>
      <x:c r="D6237" s="120" t="n">
        <x:v>199583</x:v>
      </x:c>
      <x:c r="E6237" s="120" t="n">
        <x:v>172517.1186708379</x:v>
      </x:c>
      <x:c r="F6237" s="120" t="n">
        <x:v>178145.354676795</x:v>
      </x:c>
      <x:c r="G6237" s="120" t="n">
        <x:v>171891.75911462045</x:v>
      </x:c>
      <x:c r="H6237" s="119" t="n">
        <x:v>0.13561215799523058</x:v>
      </x:c>
      <x:c r="I6237" s="119" t="n">
        <x:f>IFERROR(ABS(F6237-D6237)/ABS(D6237),"")</x:f>
        <x:v>0.10741218101343808</x:v>
      </x:c>
      <x:c r="J6237" s="119" t="n">
        <x:f>IFERROR(ABS(G6237-D6237)/ABS(D6237),"")</x:f>
        <x:v>0.13874548877098525</x:v>
      </x:c>
      <x:c r="K6237" s="120" t="n">
        <x:f>E6237-D6237</x:f>
        <x:v>-27065.881329162105</x:v>
      </x:c>
      <x:c r="L6237" s="77" t="str">
        <x:v>weighted_hybrid</x:v>
      </x:c>
      <x:c r="M6237" s="77" t="str">
        <x:v>是</x:v>
      </x:c>
      <x:c r="N6237" s="77" t="str">
        <x:v>是</x:v>
      </x:c>
    </x:row>
    <x:row r="6238">
      <x:c r="A6238" s="77" t="str">
        <x:v>8076</x:v>
      </x:c>
      <x:c r="B6238" s="77" t="str">
        <x:v>伍豐</x:v>
      </x:c>
      <x:c r="C6238" s="125" t="n">
        <x:v>45809</x:v>
      </x:c>
      <x:c r="D6238" s="120" t="n">
        <x:v>143992</x:v>
      </x:c>
      <x:c r="E6238" s="120" t="n">
        <x:v>207268.70557880632</x:v>
      </x:c>
      <x:c r="F6238" s="120" t="n">
        <x:v>183582.30974738448</x:v>
      </x:c>
      <x:c r="G6238" s="120" t="n">
        <x:v>209900.5273378532</x:v>
      </x:c>
      <x:c r="H6238" s="119" t="n">
        <x:v>0.43944598018505415</x:v>
      </x:c>
      <x:c r="I6238" s="119" t="n">
        <x:f>IFERROR(ABS(F6238-D6238)/ABS(D6238),"")</x:f>
        <x:v>0.2749479814669182</x:v>
      </x:c>
      <x:c r="J6238" s="119" t="n">
        <x:f>IFERROR(ABS(G6238-D6238)/ABS(D6238),"")</x:f>
        <x:v>0.45772353559818035</x:v>
      </x:c>
      <x:c r="K6238" s="120" t="n">
        <x:f>E6238-D6238</x:f>
        <x:v>63276.705578806315</x:v>
      </x:c>
      <x:c r="L6238" s="77" t="str">
        <x:v>weighted_hybrid</x:v>
      </x:c>
      <x:c r="M6238" s="77" t="str">
        <x:v>是</x:v>
      </x:c>
      <x:c r="N6238" s="77" t="str">
        <x:v>是</x:v>
      </x:c>
    </x:row>
    <x:row r="6239">
      <x:c r="A6239" s="77" t="str">
        <x:v>8076</x:v>
      </x:c>
      <x:c r="B6239" s="77" t="str">
        <x:v>伍豐</x:v>
      </x:c>
      <x:c r="C6239" s="125" t="n">
        <x:v>45839</x:v>
      </x:c>
      <x:c r="D6239" s="120" t="n">
        <x:v>130859</x:v>
      </x:c>
      <x:c r="E6239" s="120" t="n">
        <x:v>156132.64423664648</x:v>
      </x:c>
      <x:c r="F6239" s="120" t="n">
        <x:v>163840.3014485235</x:v>
      </x:c>
      <x:c r="G6239" s="120" t="n">
        <x:v>155276.23787977124</x:v>
      </x:c>
      <x:c r="H6239" s="119" t="n">
        <x:v>0.1931364616621438</x:v>
      </x:c>
      <x:c r="I6239" s="119" t="n">
        <x:f>IFERROR(ABS(F6239-D6239)/ABS(D6239),"")</x:f>
        <x:v>0.25203693630948965</x:v>
      </x:c>
      <x:c r="J6239" s="119" t="n">
        <x:f>IFERROR(ABS(G6239-D6239)/ABS(D6239),"")</x:f>
        <x:v>0.18659196447910534</x:v>
      </x:c>
      <x:c r="K6239" s="120" t="n">
        <x:f>E6239-D6239</x:f>
        <x:v>25273.644236646476</x:v>
      </x:c>
      <x:c r="L6239" s="77" t="str">
        <x:v>weighted_hybrid</x:v>
      </x:c>
      <x:c r="M6239" s="77" t="str">
        <x:v>是</x:v>
      </x:c>
      <x:c r="N6239" s="77" t="str">
        <x:v>是</x:v>
      </x:c>
    </x:row>
    <x:row r="6240">
      <x:c r="A6240" s="77" t="str">
        <x:v>8076</x:v>
      </x:c>
      <x:c r="B6240" s="77" t="str">
        <x:v>伍豐</x:v>
      </x:c>
      <x:c r="C6240" s="125" t="n">
        <x:v>45870</x:v>
      </x:c>
      <x:c r="D6240" s="120" t="n">
        <x:v>103590</x:v>
      </x:c>
      <x:c r="E6240" s="120" t="n">
        <x:v>124668.58017328389</x:v>
      </x:c>
      <x:c r="F6240" s="120" t="n">
        <x:v>159865.36264145232</x:v>
      </x:c>
      <x:c r="G6240" s="120" t="n">
        <x:v>120757.8265657096</x:v>
      </x:c>
      <x:c r="H6240" s="119" t="n">
        <x:v>0.2034808395915039</x:v>
      </x:c>
      <x:c r="I6240" s="119" t="n">
        <x:f>IFERROR(ABS(F6240-D6240)/ABS(D6240),"")</x:f>
        <x:v>0.5432509184424396</x:v>
      </x:c>
      <x:c r="J6240" s="119" t="n">
        <x:f>IFERROR(ABS(G6240-D6240)/ABS(D6240),"")</x:f>
        <x:v>0.16572860860806646</x:v>
      </x:c>
      <x:c r="K6240" s="120" t="n">
        <x:f>E6240-D6240</x:f>
        <x:v>21078.580173283888</x:v>
      </x:c>
      <x:c r="L6240" s="77" t="str">
        <x:v>weighted_hybrid</x:v>
      </x:c>
      <x:c r="M6240" s="77" t="str">
        <x:v>是</x:v>
      </x:c>
      <x:c r="N6240" s="77" t="str">
        <x:v>是</x:v>
      </x:c>
    </x:row>
    <x:row r="6241">
      <x:c r="A6241" s="77" t="str">
        <x:v>8076</x:v>
      </x:c>
      <x:c r="B6241" s="77" t="str">
        <x:v>伍豐</x:v>
      </x:c>
      <x:c r="C6241" s="125" t="n">
        <x:v>45901</x:v>
      </x:c>
      <x:c r="D6241" s="120" t="n">
        <x:v>190653</x:v>
      </x:c>
      <x:c r="E6241" s="120" t="n">
        <x:v>113893.84158494315</x:v>
      </x:c>
      <x:c r="F6241" s="120" t="n">
        <x:v>154595.8080713882</x:v>
      </x:c>
      <x:c r="G6241" s="120" t="n">
        <x:v>109371.40086422703</x:v>
      </x:c>
      <x:c r="H6241" s="119" t="n">
        <x:v>0.40261185722258164</x:v>
      </x:c>
      <x:c r="I6241" s="119" t="n">
        <x:f>IFERROR(ABS(F6241-D6241)/ABS(D6241),"")</x:f>
        <x:v>0.18912470262000497</x:v>
      </x:c>
      <x:c r="J6241" s="119" t="n">
        <x:f>IFERROR(ABS(G6241-D6241)/ABS(D6241),"")</x:f>
        <x:v>0.4263326521784234</x:v>
      </x:c>
      <x:c r="K6241" s="120" t="n">
        <x:f>E6241-D6241</x:f>
        <x:v>-76759.15841505685</x:v>
      </x:c>
      <x:c r="L6241" s="77" t="str">
        <x:v>weighted_hybrid</x:v>
      </x:c>
      <x:c r="M6241" s="77" t="str">
        <x:v>是</x:v>
      </x:c>
      <x:c r="N6241" s="77" t="str">
        <x:v>是</x:v>
      </x:c>
    </x:row>
    <x:row r="6242">
      <x:c r="A6242" s="77" t="str">
        <x:v>8076</x:v>
      </x:c>
      <x:c r="B6242" s="77" t="str">
        <x:v>伍豐</x:v>
      </x:c>
      <x:c r="C6242" s="125" t="n">
        <x:v>45931</x:v>
      </x:c>
      <x:c r="D6242" s="120" t="n">
        <x:v>210823</x:v>
      </x:c>
      <x:c r="E6242" s="120" t="n">
        <x:v>147364.45415002087</x:v>
      </x:c>
      <x:c r="F6242" s="120" t="n">
        <x:v>159950.7712243222</x:v>
      </x:c>
      <x:c r="G6242" s="120" t="n">
        <x:v>145965.9744750985</x:v>
      </x:c>
      <x:c r="H6242" s="119" t="n">
        <x:v>0.3010039030370459</x:v>
      </x:c>
      <x:c r="I6242" s="119" t="n">
        <x:f>IFERROR(ABS(F6242-D6242)/ABS(D6242),"")</x:f>
        <x:v>0.24130303038889397</x:v>
      </x:c>
      <x:c r="J6242" s="119" t="n">
        <x:f>IFERROR(ABS(G6242-D6242)/ABS(D6242),"")</x:f>
        <x:v>0.30763733333128496</x:v>
      </x:c>
      <x:c r="K6242" s="120" t="n">
        <x:f>E6242-D6242</x:f>
        <x:v>-63458.54584997913</x:v>
      </x:c>
      <x:c r="L6242" s="77" t="str">
        <x:v>weighted_hybrid</x:v>
      </x:c>
      <x:c r="M6242" s="77" t="str">
        <x:v>是</x:v>
      </x:c>
      <x:c r="N6242" s="77" t="str">
        <x:v>是</x:v>
      </x:c>
    </x:row>
    <x:row r="6243">
      <x:c r="A6243" s="77" t="str">
        <x:v>8076</x:v>
      </x:c>
      <x:c r="B6243" s="77" t="str">
        <x:v>伍豐</x:v>
      </x:c>
      <x:c r="C6243" s="125" t="n">
        <x:v>45962</x:v>
      </x:c>
      <x:c r="D6243" s="120" t="n">
        <x:v>166258</x:v>
      </x:c>
      <x:c r="E6243" s="120" t="n">
        <x:v>198861.75158835851</x:v>
      </x:c>
      <x:c r="F6243" s="120" t="n">
        <x:v>145396.55644981025</x:v>
      </x:c>
      <x:c r="G6243" s="120" t="n">
        <x:v>204802.32882597498</x:v>
      </x:c>
      <x:c r="H6243" s="119" t="n">
        <x:v>0.19610335495650444</x:v>
      </x:c>
      <x:c r="I6243" s="119" t="n">
        <x:f>IFERROR(ABS(F6243-D6243)/ABS(D6243),"")</x:f>
        <x:v>0.12547632926048524</x:v>
      </x:c>
      <x:c r="J6243" s="119" t="n">
        <x:f>IFERROR(ABS(G6243-D6243)/ABS(D6243),"")</x:f>
        <x:v>0.23183443098061435</x:v>
      </x:c>
      <x:c r="K6243" s="120" t="n">
        <x:f>E6243-D6243</x:f>
        <x:v>32603.751588358515</x:v>
      </x:c>
      <x:c r="L6243" s="77" t="str">
        <x:v>weighted_hybrid</x:v>
      </x:c>
      <x:c r="M6243" s="77" t="str">
        <x:v>是</x:v>
      </x:c>
      <x:c r="N6243" s="77" t="str">
        <x:v>是</x:v>
      </x:c>
    </x:row>
    <x:row r="6244">
      <x:c r="A6244" s="77" t="str">
        <x:v>8076</x:v>
      </x:c>
      <x:c r="B6244" s="77" t="str">
        <x:v>伍豐</x:v>
      </x:c>
      <x:c r="C6244" s="125" t="n">
        <x:v>45992</x:v>
      </x:c>
      <x:c r="D6244" s="120" t="n">
        <x:v>217950</x:v>
      </x:c>
      <x:c r="E6244" s="120" t="n">
        <x:v>212749.93378179282</x:v>
      </x:c>
      <x:c r="F6244" s="120" t="n">
        <x:v>184298.1858152093</x:v>
      </x:c>
      <x:c r="G6244" s="120" t="n">
        <x:v>215911.23911141322</x:v>
      </x:c>
      <x:c r="H6244" s="119" t="n">
        <x:v>0.02385898700714468</x:v>
      </x:c>
      <x:c r="I6244" s="119" t="n">
        <x:f>IFERROR(ABS(F6244-D6244)/ABS(D6244),"")</x:f>
        <x:v>0.15440153330943202</x:v>
      </x:c>
      <x:c r="J6244" s="119" t="n">
        <x:f>IFERROR(ABS(G6244-D6244)/ABS(D6244),"")</x:f>
        <x:v>0.009354259640223819</x:v>
      </x:c>
      <x:c r="K6244" s="120" t="n">
        <x:f>E6244-D6244</x:f>
        <x:v>-5200.066218207183</x:v>
      </x:c>
      <x:c r="L6244" s="77" t="str">
        <x:v>weighted_hybrid</x:v>
      </x:c>
      <x:c r="M6244" s="77" t="str">
        <x:v>是</x:v>
      </x:c>
      <x:c r="N6244" s="77" t="str">
        <x:v>是</x:v>
      </x:c>
    </x:row>
    <x:row r="6245">
      <x:c r="A6245" s="77" t="str">
        <x:v>8080</x:v>
      </x:c>
      <x:c r="B6245" s="77" t="str">
        <x:v>泰霖</x:v>
      </x:c>
      <x:c r="C6245" s="125" t="n">
        <x:v>45658</x:v>
      </x:c>
      <x:c r="D6245" s="120" t="n">
        <x:v>24040</x:v>
      </x:c>
      <x:c r="E6245" s="120" t="n">
        <x:v>10178.94083448</x:v>
      </x:c>
      <x:c r="F6245" s="120" t="n">
        <x:v>7428.84109269645</x:v>
      </x:c>
      <x:c r="G6245" s="120" t="n">
        <x:v>10484.507472455949</x:v>
      </x:c>
      <x:c r="H6245" s="119" t="n">
        <x:v>0.5765831599633944</x:v>
      </x:c>
      <x:c r="I6245" s="119" t="n">
        <x:f>IFERROR(ABS(F6245-D6245)/ABS(D6245),"")</x:f>
        <x:v>0.6909799878246069</x:v>
      </x:c>
      <x:c r="J6245" s="119" t="n">
        <x:f>IFERROR(ABS(G6245-D6245)/ABS(D6245),"")</x:f>
        <x:v>0.5638724013121486</x:v>
      </x:c>
      <x:c r="K6245" s="120" t="n">
        <x:f>E6245-D6245</x:f>
        <x:v>-13861.05916552</x:v>
      </x:c>
      <x:c r="L6245" s="77" t="str">
        <x:v>weighted_hybrid</x:v>
      </x:c>
      <x:c r="M6245" s="77" t="str">
        <x:v>是</x:v>
      </x:c>
      <x:c r="N6245" s="77" t="str">
        <x:v>是</x:v>
      </x:c>
    </x:row>
    <x:row r="6246">
      <x:c r="A6246" s="77" t="str">
        <x:v>8080</x:v>
      </x:c>
      <x:c r="B6246" s="77" t="str">
        <x:v>泰霖</x:v>
      </x:c>
      <x:c r="C6246" s="125" t="n">
        <x:v>45689</x:v>
      </x:c>
      <x:c r="D6246" s="120" t="n">
        <x:v>17001</x:v>
      </x:c>
      <x:c r="E6246" s="120" t="n">
        <x:v>9756.02209153687</x:v>
      </x:c>
      <x:c r="F6246" s="120" t="n">
        <x:v>5992.72882843442</x:v>
      </x:c>
      <x:c r="G6246" s="120" t="n">
        <x:v>10174.165787437141</x:v>
      </x:c>
      <x:c r="H6246" s="119" t="n">
        <x:v>0.4261501034329234</x:v>
      </x:c>
      <x:c r="I6246" s="119" t="n">
        <x:f>IFERROR(ABS(F6246-D6246)/ABS(D6246),"")</x:f>
        <x:v>0.647507274370071</x:v>
      </x:c>
      <x:c r="J6246" s="119" t="n">
        <x:f>IFERROR(ABS(G6246-D6246)/ABS(D6246),"")</x:f>
        <x:v>0.40155486221768477</x:v>
      </x:c>
      <x:c r="K6246" s="120" t="n">
        <x:f>E6246-D6246</x:f>
        <x:v>-7244.97790846313</x:v>
      </x:c>
      <x:c r="L6246" s="77" t="str">
        <x:v>weighted_hybrid</x:v>
      </x:c>
      <x:c r="M6246" s="77" t="str">
        <x:v>是</x:v>
      </x:c>
      <x:c r="N6246" s="77" t="str">
        <x:v>是</x:v>
      </x:c>
    </x:row>
    <x:row r="6247">
      <x:c r="A6247" s="77" t="str">
        <x:v>8080</x:v>
      </x:c>
      <x:c r="B6247" s="77" t="str">
        <x:v>泰霖</x:v>
      </x:c>
      <x:c r="C6247" s="125" t="n">
        <x:v>45717</x:v>
      </x:c>
      <x:c r="D6247" s="120" t="n">
        <x:v>19127</x:v>
      </x:c>
      <x:c r="E6247" s="120" t="n">
        <x:v>24977.187052676112</x:v>
      </x:c>
      <x:c r="F6247" s="120" t="n">
        <x:v>31637.67043104381</x:v>
      </x:c>
      <x:c r="G6247" s="120" t="n">
        <x:v>24237.13334396859</x:v>
      </x:c>
      <x:c r="H6247" s="119" t="n">
        <x:v>0.30586014809829626</x:v>
      </x:c>
      <x:c r="I6247" s="119" t="n">
        <x:f>IFERROR(ABS(F6247-D6247)/ABS(D6247),"")</x:f>
        <x:v>0.6540843013041152</x:v>
      </x:c>
      <x:c r="J6247" s="119" t="n">
        <x:f>IFERROR(ABS(G6247-D6247)/ABS(D6247),"")</x:f>
        <x:v>0.267168575519872</x:v>
      </x:c>
      <x:c r="K6247" s="120" t="n">
        <x:f>E6247-D6247</x:f>
        <x:v>5850.187052676112</x:v>
      </x:c>
      <x:c r="L6247" s="77" t="str">
        <x:v>weighted_hybrid</x:v>
      </x:c>
      <x:c r="M6247" s="77" t="str">
        <x:v>是</x:v>
      </x:c>
      <x:c r="N6247" s="77" t="str">
        <x:v>是</x:v>
      </x:c>
    </x:row>
    <x:row r="6248">
      <x:c r="A6248" s="77" t="str">
        <x:v>8080</x:v>
      </x:c>
      <x:c r="B6248" s="77" t="str">
        <x:v>泰霖</x:v>
      </x:c>
      <x:c r="C6248" s="125" t="n">
        <x:v>45748</x:v>
      </x:c>
      <x:c r="D6248" s="120" t="n">
        <x:v>16102</x:v>
      </x:c>
      <x:c r="E6248" s="120" t="n">
        <x:v>23247.20471155166</x:v>
      </x:c>
      <x:c r="F6248" s="120" t="n">
        <x:v>21653.46546643549</x:v>
      </x:c>
      <x:c r="G6248" s="120" t="n">
        <x:v>23424.286849897904</x:v>
      </x:c>
      <x:c r="H6248" s="119" t="n">
        <x:v>0.4437464111012087</x:v>
      </x:c>
      <x:c r="I6248" s="119" t="n">
        <x:f>IFERROR(ABS(F6248-D6248)/ABS(D6248),"")</x:f>
        <x:v>0.34476869124552784</x:v>
      </x:c>
      <x:c r="J6248" s="119" t="n">
        <x:f>IFERROR(ABS(G6248-D6248)/ABS(D6248),"")</x:f>
        <x:v>0.45474393552961767</x:v>
      </x:c>
      <x:c r="K6248" s="120" t="n">
        <x:f>E6248-D6248</x:f>
        <x:v>7145.204711551662</x:v>
      </x:c>
      <x:c r="L6248" s="77" t="str">
        <x:v>weighted_hybrid</x:v>
      </x:c>
      <x:c r="M6248" s="77" t="str">
        <x:v>是</x:v>
      </x:c>
      <x:c r="N6248" s="77" t="str">
        <x:v>是</x:v>
      </x:c>
    </x:row>
    <x:row r="6249">
      <x:c r="A6249" s="77" t="str">
        <x:v>8080</x:v>
      </x:c>
      <x:c r="B6249" s="77" t="str">
        <x:v>泰霖</x:v>
      </x:c>
      <x:c r="C6249" s="125" t="n">
        <x:v>45778</x:v>
      </x:c>
      <x:c r="D6249" s="120" t="n">
        <x:v>12977</x:v>
      </x:c>
      <x:c r="E6249" s="120" t="n">
        <x:v>12680.828631557371</x:v>
      </x:c>
      <x:c r="F6249" s="120" t="n">
        <x:v>12690.617697222397</x:v>
      </x:c>
      <x:c r="G6249" s="120" t="n">
        <x:v>12679.740957594591</x:v>
      </x:c>
      <x:c r="H6249" s="119" t="n">
        <x:v>0.02282279174251588</x:v>
      </x:c>
      <x:c r="I6249" s="119" t="n">
        <x:f>IFERROR(ABS(F6249-D6249)/ABS(D6249),"")</x:f>
        <x:v>0.022068452090437188</x:v>
      </x:c>
      <x:c r="J6249" s="119" t="n">
        <x:f>IFERROR(ABS(G6249-D6249)/ABS(D6249),"")</x:f>
        <x:v>0.022906607259413483</x:v>
      </x:c>
      <x:c r="K6249" s="120" t="n">
        <x:f>E6249-D6249</x:f>
        <x:v>-296.1713684426286</x:v>
      </x:c>
      <x:c r="L6249" s="77" t="str">
        <x:v>weighted_hybrid</x:v>
      </x:c>
      <x:c r="M6249" s="77" t="str">
        <x:v>是</x:v>
      </x:c>
      <x:c r="N6249" s="77" t="str">
        <x:v>是</x:v>
      </x:c>
    </x:row>
    <x:row r="6250">
      <x:c r="A6250" s="77" t="str">
        <x:v>8080</x:v>
      </x:c>
      <x:c r="B6250" s="77" t="str">
        <x:v>泰霖</x:v>
      </x:c>
      <x:c r="C6250" s="125" t="n">
        <x:v>45809</x:v>
      </x:c>
      <x:c r="D6250" s="120" t="n">
        <x:v>19933</x:v>
      </x:c>
      <x:c r="E6250" s="120" t="n">
        <x:v>17704.388788681565</x:v>
      </x:c>
      <x:c r="F6250" s="120" t="n">
        <x:v>27366.8162839278</x:v>
      </x:c>
      <x:c r="G6250" s="120" t="n">
        <x:v>16630.785733654207</x:v>
      </x:c>
      <x:c r="H6250" s="119" t="n">
        <x:v>0.11180510767663851</x:v>
      </x:c>
      <x:c r="I6250" s="119" t="n">
        <x:f>IFERROR(ABS(F6250-D6250)/ABS(D6250),"")</x:f>
        <x:v>0.3729401637449356</x:v>
      </x:c>
      <x:c r="J6250" s="119" t="n">
        <x:f>IFERROR(ABS(G6250-D6250)/ABS(D6250),"")</x:f>
        <x:v>0.1656656933901466</x:v>
      </x:c>
      <x:c r="K6250" s="120" t="n">
        <x:f>E6250-D6250</x:f>
        <x:v>-2228.6112113184354</x:v>
      </x:c>
      <x:c r="L6250" s="77" t="str">
        <x:v>weighted_hybrid</x:v>
      </x:c>
      <x:c r="M6250" s="77" t="str">
        <x:v>是</x:v>
      </x:c>
      <x:c r="N6250" s="77" t="str">
        <x:v>是</x:v>
      </x:c>
    </x:row>
    <x:row r="6251">
      <x:c r="A6251" s="77" t="str">
        <x:v>8080</x:v>
      </x:c>
      <x:c r="B6251" s="77" t="str">
        <x:v>泰霖</x:v>
      </x:c>
      <x:c r="C6251" s="125" t="n">
        <x:v>45839</x:v>
      </x:c>
      <x:c r="D6251" s="120" t="n">
        <x:v>18229</x:v>
      </x:c>
      <x:c r="E6251" s="120" t="n">
        <x:v>16800.790569764602</x:v>
      </x:c>
      <x:c r="F6251" s="120" t="n">
        <x:v>16691.710545536796</x:v>
      </x:c>
      <x:c r="G6251" s="120" t="n">
        <x:v>16812.91057245658</x:v>
      </x:c>
      <x:c r="H6251" s="119" t="n">
        <x:v>0.0783482050707882</x:v>
      </x:c>
      <x:c r="I6251" s="119" t="n">
        <x:f>IFERROR(ABS(F6251-D6251)/ABS(D6251),"")</x:f>
        <x:v>0.0843320782524112</x:v>
      </x:c>
      <x:c r="J6251" s="119" t="n">
        <x:f>IFERROR(ABS(G6251-D6251)/ABS(D6251),"")</x:f>
        <x:v>0.07768333027283002</x:v>
      </x:c>
      <x:c r="K6251" s="120" t="n">
        <x:f>E6251-D6251</x:f>
        <x:v>-1428.209430235398</x:v>
      </x:c>
      <x:c r="L6251" s="77" t="str">
        <x:v>weighted_hybrid</x:v>
      </x:c>
      <x:c r="M6251" s="77" t="str">
        <x:v>是</x:v>
      </x:c>
      <x:c r="N6251" s="77" t="str">
        <x:v>是</x:v>
      </x:c>
    </x:row>
    <x:row r="6252">
      <x:c r="A6252" s="77" t="str">
        <x:v>8080</x:v>
      </x:c>
      <x:c r="B6252" s="77" t="str">
        <x:v>泰霖</x:v>
      </x:c>
      <x:c r="C6252" s="125" t="n">
        <x:v>45870</x:v>
      </x:c>
      <x:c r="D6252" s="120" t="n">
        <x:v>15176</x:v>
      </x:c>
      <x:c r="E6252" s="120" t="n">
        <x:v>18093.57100693739</x:v>
      </x:c>
      <x:c r="F6252" s="120" t="n">
        <x:v>17069.637071787256</x:v>
      </x:c>
      <x:c r="G6252" s="120" t="n">
        <x:v>18207.34144417629</x:v>
      </x:c>
      <x:c r="H6252" s="119" t="n">
        <x:v>0.1922490120543878</x:v>
      </x:c>
      <x:c r="I6252" s="119" t="n">
        <x:f>IFERROR(ABS(F6252-D6252)/ABS(D6252),"")</x:f>
        <x:v>0.12477840483574433</x:v>
      </x:c>
      <x:c r="J6252" s="119" t="n">
        <x:f>IFERROR(ABS(G6252-D6252)/ABS(D6252),"")</x:f>
        <x:v>0.1997457461897925</x:v>
      </x:c>
      <x:c r="K6252" s="120" t="n">
        <x:f>E6252-D6252</x:f>
        <x:v>2917.571006937389</x:v>
      </x:c>
      <x:c r="L6252" s="77" t="str">
        <x:v>weighted_hybrid</x:v>
      </x:c>
      <x:c r="M6252" s="77" t="str">
        <x:v>是</x:v>
      </x:c>
      <x:c r="N6252" s="77" t="str">
        <x:v>是</x:v>
      </x:c>
    </x:row>
    <x:row r="6253">
      <x:c r="A6253" s="77" t="str">
        <x:v>8080</x:v>
      </x:c>
      <x:c r="B6253" s="77" t="str">
        <x:v>泰霖</x:v>
      </x:c>
      <x:c r="C6253" s="125" t="n">
        <x:v>45901</x:v>
      </x:c>
      <x:c r="D6253" s="120" t="n">
        <x:v>8728</x:v>
      </x:c>
      <x:c r="E6253" s="120" t="n">
        <x:v>15427.911259644598</x:v>
      </x:c>
      <x:c r="F6253" s="120" t="n">
        <x:v>16750.045283278843</x:v>
      </x:c>
      <x:c r="G6253" s="120" t="n">
        <x:v>15281.007479240792</x:v>
      </x:c>
      <x:c r="H6253" s="119" t="n">
        <x:v>0.7676341956513059</x:v>
      </x:c>
      <x:c r="I6253" s="119" t="n">
        <x:f>IFERROR(ABS(F6253-D6253)/ABS(D6253),"")</x:f>
        <x:v>0.919116095701059</x:v>
      </x:c>
      <x:c r="J6253" s="119" t="n">
        <x:f>IFERROR(ABS(G6253-D6253)/ABS(D6253),"")</x:f>
        <x:v>0.7508028734235555</x:v>
      </x:c>
      <x:c r="K6253" s="120" t="n">
        <x:f>E6253-D6253</x:f>
        <x:v>6699.9112596445975</x:v>
      </x:c>
      <x:c r="L6253" s="77" t="str">
        <x:v>weighted_hybrid</x:v>
      </x:c>
      <x:c r="M6253" s="77" t="str">
        <x:v>是</x:v>
      </x:c>
      <x:c r="N6253" s="77" t="str">
        <x:v>是</x:v>
      </x:c>
    </x:row>
    <x:row r="6254">
      <x:c r="A6254" s="77" t="str">
        <x:v>8080</x:v>
      </x:c>
      <x:c r="B6254" s="77" t="str">
        <x:v>泰霖</x:v>
      </x:c>
      <x:c r="C6254" s="125" t="n">
        <x:v>45931</x:v>
      </x:c>
      <x:c r="D6254" s="120" t="n">
        <x:v>11819</x:v>
      </x:c>
      <x:c r="E6254" s="120" t="n">
        <x:v>17036.64256926396</x:v>
      </x:c>
      <x:c r="F6254" s="120" t="n">
        <x:v>26477.80552043793</x:v>
      </x:c>
      <x:c r="G6254" s="120" t="n">
        <x:v>15987.624463577964</x:v>
      </x:c>
      <x:c r="H6254" s="119" t="n">
        <x:v>0.4414622700113343</x:v>
      </x:c>
      <x:c r="I6254" s="119" t="n">
        <x:f>IFERROR(ABS(F6254-D6254)/ABS(D6254),"")</x:f>
        <x:v>1.2402746019492283</x:v>
      </x:c>
      <x:c r="J6254" s="119" t="n">
        <x:f>IFERROR(ABS(G6254-D6254)/ABS(D6254),"")</x:f>
        <x:v>0.35270534424045724</x:v>
      </x:c>
      <x:c r="K6254" s="120" t="n">
        <x:f>E6254-D6254</x:f>
        <x:v>5217.6425692639605</x:v>
      </x:c>
      <x:c r="L6254" s="77" t="str">
        <x:v>weighted_hybrid</x:v>
      </x:c>
      <x:c r="M6254" s="77" t="str">
        <x:v>是</x:v>
      </x:c>
      <x:c r="N6254" s="77" t="str">
        <x:v>是</x:v>
      </x:c>
    </x:row>
    <x:row r="6255">
      <x:c r="A6255" s="77" t="str">
        <x:v>8080</x:v>
      </x:c>
      <x:c r="B6255" s="77" t="str">
        <x:v>泰霖</x:v>
      </x:c>
      <x:c r="C6255" s="125" t="n">
        <x:v>45962</x:v>
      </x:c>
      <x:c r="D6255" s="120" t="n">
        <x:v>7698</x:v>
      </x:c>
      <x:c r="E6255" s="120" t="n">
        <x:v>11457.22532301781</x:v>
      </x:c>
      <x:c r="F6255" s="120" t="n">
        <x:v>13077.128867267622</x:v>
      </x:c>
      <x:c r="G6255" s="120" t="n">
        <x:v>11277.236040323387</x:v>
      </x:c>
      <x:c r="H6255" s="119" t="n">
        <x:v>0.48833792193008707</x:v>
      </x:c>
      <x:c r="I6255" s="119" t="n">
        <x:f>IFERROR(ABS(F6255-D6255)/ABS(D6255),"")</x:f>
        <x:v>0.6987696631940272</x:v>
      </x:c>
      <x:c r="J6255" s="119" t="n">
        <x:f>IFERROR(ABS(G6255-D6255)/ABS(D6255),"")</x:f>
        <x:v>0.4649566173452049</x:v>
      </x:c>
      <x:c r="K6255" s="120" t="n">
        <x:f>E6255-D6255</x:f>
        <x:v>3759.2253230178103</x:v>
      </x:c>
      <x:c r="L6255" s="77" t="str">
        <x:v>weighted_hybrid</x:v>
      </x:c>
      <x:c r="M6255" s="77" t="str">
        <x:v>是</x:v>
      </x:c>
      <x:c r="N6255" s="77" t="str">
        <x:v>是</x:v>
      </x:c>
    </x:row>
    <x:row r="6256">
      <x:c r="A6256" s="77" t="str">
        <x:v>8080</x:v>
      </x:c>
      <x:c r="B6256" s="77" t="str">
        <x:v>泰霖</x:v>
      </x:c>
      <x:c r="C6256" s="125" t="n">
        <x:v>45992</x:v>
      </x:c>
      <x:c r="D6256" s="120" t="n">
        <x:v>31297</x:v>
      </x:c>
      <x:c r="E6256" s="120" t="n">
        <x:v>6081.47389486971</x:v>
      </x:c>
      <x:c r="F6256" s="120" t="n">
        <x:v>6417.787220048888</x:v>
      </x:c>
      <x:c r="G6256" s="120" t="n">
        <x:v>6044.10574762758</x:v>
      </x:c>
      <x:c r="H6256" s="119" t="n">
        <x:v>0.8056850849963346</x:v>
      </x:c>
      <x:c r="I6256" s="119" t="n">
        <x:f>IFERROR(ABS(F6256-D6256)/ABS(D6256),"")</x:f>
        <x:v>0.7949392203709975</x:v>
      </x:c>
      <x:c r="J6256" s="119" t="n">
        <x:f>IFERROR(ABS(G6256-D6256)/ABS(D6256),"")</x:f>
        <x:v>0.8068790699547055</x:v>
      </x:c>
      <x:c r="K6256" s="120" t="n">
        <x:f>E6256-D6256</x:f>
        <x:v>-25215.526105130288</x:v>
      </x:c>
      <x:c r="L6256" s="77" t="str">
        <x:v>weighted_hybrid</x:v>
      </x:c>
      <x:c r="M6256" s="77" t="str">
        <x:v>是</x:v>
      </x:c>
      <x:c r="N6256" s="77" t="str">
        <x:v>是</x:v>
      </x:c>
    </x:row>
    <x:row r="6257">
      <x:c r="A6257" s="77" t="str">
        <x:v>8083</x:v>
      </x:c>
      <x:c r="B6257" s="77" t="str">
        <x:v>瑞穎</x:v>
      </x:c>
      <x:c r="C6257" s="125" t="n">
        <x:v>45658</x:v>
      </x:c>
      <x:c r="D6257" s="120" t="n">
        <x:v>74643</x:v>
      </x:c>
      <x:c r="E6257" s="120" t="n">
        <x:v>114349.0899428796</x:v>
      </x:c>
      <x:c r="F6257" s="120" t="n">
        <x:v>105582.78771918056</x:v>
      </x:c>
      <x:c r="G6257" s="120" t="n">
        <x:v>115323.12352329059</x:v>
      </x:c>
      <x:c r="H6257" s="119" t="n">
        <x:v>0.5319465983800168</x:v>
      </x:c>
      <x:c r="I6257" s="119" t="n">
        <x:f>IFERROR(ABS(F6257-D6257)/ABS(D6257),"")</x:f>
        <x:v>0.4145035397717209</x:v>
      </x:c>
      <x:c r="J6257" s="119" t="n">
        <x:f>IFERROR(ABS(G6257-D6257)/ABS(D6257),"")</x:f>
        <x:v>0.5449958271142717</x:v>
      </x:c>
      <x:c r="K6257" s="120" t="n">
        <x:f>E6257-D6257</x:f>
        <x:v>39706.0899428796</x:v>
      </x:c>
      <x:c r="L6257" s="77" t="str">
        <x:v>weighted_hybrid</x:v>
      </x:c>
      <x:c r="M6257" s="77" t="str">
        <x:v>是</x:v>
      </x:c>
      <x:c r="N6257" s="77" t="str">
        <x:v>是</x:v>
      </x:c>
    </x:row>
    <x:row r="6258">
      <x:c r="A6258" s="77" t="str">
        <x:v>8083</x:v>
      </x:c>
      <x:c r="B6258" s="77" t="str">
        <x:v>瑞穎</x:v>
      </x:c>
      <x:c r="C6258" s="125" t="n">
        <x:v>45689</x:v>
      </x:c>
      <x:c r="D6258" s="120" t="n">
        <x:v>103128</x:v>
      </x:c>
      <x:c r="E6258" s="120" t="n">
        <x:v>98952.99219003519</x:v>
      </x:c>
      <x:c r="F6258" s="120" t="n">
        <x:v>79848.10331363235</x:v>
      </x:c>
      <x:c r="G6258" s="120" t="n">
        <x:v>101075.75762074662</x:v>
      </x:c>
      <x:c r="H6258" s="119" t="n">
        <x:v>0.040483746508851226</x:v>
      </x:c>
      <x:c r="I6258" s="119" t="n">
        <x:f>IFERROR(ABS(F6258-D6258)/ABS(D6258),"")</x:f>
        <x:v>0.22573788579597828</x:v>
      </x:c>
      <x:c r="J6258" s="119" t="n">
        <x:f>IFERROR(ABS(G6258-D6258)/ABS(D6258),"")</x:f>
        <x:v>0.01989995325472598</x:v>
      </x:c>
      <x:c r="K6258" s="120" t="n">
        <x:f>E6258-D6258</x:f>
        <x:v>-4175.007809964809</x:v>
      </x:c>
      <x:c r="L6258" s="77" t="str">
        <x:v>weighted_hybrid</x:v>
      </x:c>
      <x:c r="M6258" s="77" t="str">
        <x:v>是</x:v>
      </x:c>
      <x:c r="N6258" s="77" t="str">
        <x:v>是</x:v>
      </x:c>
    </x:row>
    <x:row r="6259">
      <x:c r="A6259" s="77" t="str">
        <x:v>8083</x:v>
      </x:c>
      <x:c r="B6259" s="77" t="str">
        <x:v>瑞穎</x:v>
      </x:c>
      <x:c r="C6259" s="125" t="n">
        <x:v>45717</x:v>
      </x:c>
      <x:c r="D6259" s="120" t="n">
        <x:v>102696</x:v>
      </x:c>
      <x:c r="E6259" s="120" t="n">
        <x:v>120936.21915369248</x:v>
      </x:c>
      <x:c r="F6259" s="120" t="n">
        <x:v>120121.63094856466</x:v>
      </x:c>
      <x:c r="G6259" s="120" t="n">
        <x:v>121026.72895426223</x:v>
      </x:c>
      <x:c r="H6259" s="119" t="n">
        <x:v>0.1776137254975119</x:v>
      </x:c>
      <x:c r="I6259" s="119" t="n">
        <x:f>IFERROR(ABS(F6259-D6259)/ABS(D6259),"")</x:f>
        <x:v>0.16968169109375889</x:v>
      </x:c>
      <x:c r="J6259" s="119" t="n">
        <x:f>IFERROR(ABS(G6259-D6259)/ABS(D6259),"")</x:f>
        <x:v>0.17849506265348436</x:v>
      </x:c>
      <x:c r="K6259" s="120" t="n">
        <x:f>E6259-D6259</x:f>
        <x:v>18240.21915369248</x:v>
      </x:c>
      <x:c r="L6259" s="77" t="str">
        <x:v>weighted_hybrid</x:v>
      </x:c>
      <x:c r="M6259" s="77" t="str">
        <x:v>是</x:v>
      </x:c>
      <x:c r="N6259" s="77" t="str">
        <x:v>是</x:v>
      </x:c>
    </x:row>
    <x:row r="6260">
      <x:c r="A6260" s="77" t="str">
        <x:v>8083</x:v>
      </x:c>
      <x:c r="B6260" s="77" t="str">
        <x:v>瑞穎</x:v>
      </x:c>
      <x:c r="C6260" s="125" t="n">
        <x:v>45748</x:v>
      </x:c>
      <x:c r="D6260" s="120" t="n">
        <x:v>147967</x:v>
      </x:c>
      <x:c r="E6260" s="120" t="n">
        <x:v>103642.52319074032</x:v>
      </x:c>
      <x:c r="F6260" s="120" t="n">
        <x:v>98499.26671374551</x:v>
      </x:c>
      <x:c r="G6260" s="120" t="n">
        <x:v>104213.99613262864</x:v>
      </x:c>
      <x:c r="H6260" s="119" t="n">
        <x:v>0.2995565011743137</x:v>
      </x:c>
      <x:c r="I6260" s="119" t="n">
        <x:f>IFERROR(ABS(F6260-D6260)/ABS(D6260),"")</x:f>
        <x:v>0.33431598455232914</x:v>
      </x:c>
      <x:c r="J6260" s="119" t="n">
        <x:f>IFERROR(ABS(G6260-D6260)/ABS(D6260),"")</x:f>
        <x:v>0.2956943363545342</x:v>
      </x:c>
      <x:c r="K6260" s="120" t="n">
        <x:f>E6260-D6260</x:f>
        <x:v>-44324.47680925968</x:v>
      </x:c>
      <x:c r="L6260" s="77" t="str">
        <x:v>weighted_hybrid</x:v>
      </x:c>
      <x:c r="M6260" s="77" t="str">
        <x:v>是</x:v>
      </x:c>
      <x:c r="N6260" s="77" t="str">
        <x:v>是</x:v>
      </x:c>
    </x:row>
    <x:row r="6261">
      <x:c r="A6261" s="77" t="str">
        <x:v>8083</x:v>
      </x:c>
      <x:c r="B6261" s="77" t="str">
        <x:v>瑞穎</x:v>
      </x:c>
      <x:c r="C6261" s="125" t="n">
        <x:v>45778</x:v>
      </x:c>
      <x:c r="D6261" s="120" t="n">
        <x:v>160129</x:v>
      </x:c>
      <x:c r="E6261" s="120" t="n">
        <x:v>137851.6583312826</x:v>
      </x:c>
      <x:c r="F6261" s="120" t="n">
        <x:v>131465.36590545147</x:v>
      </x:c>
      <x:c r="G6261" s="120" t="n">
        <x:v>138561.24637859716</x:v>
      </x:c>
      <x:c r="H6261" s="119" t="n">
        <x:v>0.1391212189467079</x:v>
      </x:c>
      <x:c r="I6261" s="119" t="n">
        <x:f>IFERROR(ABS(F6261-D6261)/ABS(D6261),"")</x:f>
        <x:v>0.1790033916064456</x:v>
      </x:c>
      <x:c r="J6261" s="119" t="n">
        <x:f>IFERROR(ABS(G6261-D6261)/ABS(D6261),"")</x:f>
        <x:v>0.1346898664289594</x:v>
      </x:c>
      <x:c r="K6261" s="120" t="n">
        <x:f>E6261-D6261</x:f>
        <x:v>-22277.34166871739</x:v>
      </x:c>
      <x:c r="L6261" s="77" t="str">
        <x:v>weighted_hybrid</x:v>
      </x:c>
      <x:c r="M6261" s="77" t="str">
        <x:v>是</x:v>
      </x:c>
      <x:c r="N6261" s="77" t="str">
        <x:v>是</x:v>
      </x:c>
    </x:row>
    <x:row r="6262">
      <x:c r="A6262" s="77" t="str">
        <x:v>8083</x:v>
      </x:c>
      <x:c r="B6262" s="77" t="str">
        <x:v>瑞穎</x:v>
      </x:c>
      <x:c r="C6262" s="125" t="n">
        <x:v>45809</x:v>
      </x:c>
      <x:c r="D6262" s="120" t="n">
        <x:v>165211</x:v>
      </x:c>
      <x:c r="E6262" s="120" t="n">
        <x:v>134019.62407641084</x:v>
      </x:c>
      <x:c r="F6262" s="120" t="n">
        <x:v>148987.64517352826</x:v>
      </x:c>
      <x:c r="G6262" s="120" t="n">
        <x:v>132356.51062117558</x:v>
      </x:c>
      <x:c r="H6262" s="119" t="n">
        <x:v>0.18879721037696742</x:v>
      </x:c>
      <x:c r="I6262" s="119" t="n">
        <x:f>IFERROR(ABS(F6262-D6262)/ABS(D6262),"")</x:f>
        <x:v>0.0981977884430924</x:v>
      </x:c>
      <x:c r="J6262" s="119" t="n">
        <x:f>IFERROR(ABS(G6262-D6262)/ABS(D6262),"")</x:f>
        <x:v>0.19886381281406457</x:v>
      </x:c>
      <x:c r="K6262" s="120" t="n">
        <x:f>E6262-D6262</x:f>
        <x:v>-31191.375923589163</x:v>
      </x:c>
      <x:c r="L6262" s="77" t="str">
        <x:v>weighted_hybrid</x:v>
      </x:c>
      <x:c r="M6262" s="77" t="str">
        <x:v>是</x:v>
      </x:c>
      <x:c r="N6262" s="77" t="str">
        <x:v>是</x:v>
      </x:c>
    </x:row>
    <x:row r="6263">
      <x:c r="A6263" s="77" t="str">
        <x:v>8083</x:v>
      </x:c>
      <x:c r="B6263" s="77" t="str">
        <x:v>瑞穎</x:v>
      </x:c>
      <x:c r="C6263" s="125" t="n">
        <x:v>45839</x:v>
      </x:c>
      <x:c r="D6263" s="120" t="n">
        <x:v>130111</x:v>
      </x:c>
      <x:c r="E6263" s="120" t="n">
        <x:v>146020.6492974026</x:v>
      </x:c>
      <x:c r="F6263" s="120" t="n">
        <x:v>152937.7959940667</x:v>
      </x:c>
      <x:c r="G6263" s="120" t="n">
        <x:v>145252.0774422177</x:v>
      </x:c>
      <x:c r="H6263" s="119" t="n">
        <x:v>0.12227751148944048</x:v>
      </x:c>
      <x:c r="I6263" s="119" t="n">
        <x:f>IFERROR(ABS(F6263-D6263)/ABS(D6263),"")</x:f>
        <x:v>0.17544093884503764</x:v>
      </x:c>
      <x:c r="J6263" s="119" t="n">
        <x:f>IFERROR(ABS(G6263-D6263)/ABS(D6263),"")</x:f>
        <x:v>0.11637046400548536</x:v>
      </x:c>
      <x:c r="K6263" s="120" t="n">
        <x:f>E6263-D6263</x:f>
        <x:v>15909.64929740259</x:v>
      </x:c>
      <x:c r="L6263" s="77" t="str">
        <x:v>weighted_hybrid</x:v>
      </x:c>
      <x:c r="M6263" s="77" t="str">
        <x:v>是</x:v>
      </x:c>
      <x:c r="N6263" s="77" t="str">
        <x:v>是</x:v>
      </x:c>
    </x:row>
    <x:row r="6264">
      <x:c r="A6264" s="77" t="str">
        <x:v>8083</x:v>
      </x:c>
      <x:c r="B6264" s="77" t="str">
        <x:v>瑞穎</x:v>
      </x:c>
      <x:c r="C6264" s="125" t="n">
        <x:v>45870</x:v>
      </x:c>
      <x:c r="D6264" s="120" t="n">
        <x:v>104909</x:v>
      </x:c>
      <x:c r="E6264" s="120" t="n">
        <x:v>118858.39423725754</x:v>
      </x:c>
      <x:c r="F6264" s="120" t="n">
        <x:v>140116.6233069398</x:v>
      </x:c>
      <x:c r="G6264" s="120" t="n">
        <x:v>116496.36878507062</x:v>
      </x:c>
      <x:c r="H6264" s="119" t="n">
        <x:v>0.1329666114180627</x:v>
      </x:c>
      <x:c r="I6264" s="119" t="n">
        <x:f>IFERROR(ABS(F6264-D6264)/ABS(D6264),"")</x:f>
        <x:v>0.33560155284045967</x:v>
      </x:c>
      <x:c r="J6264" s="119" t="n">
        <x:f>IFERROR(ABS(G6264-D6264)/ABS(D6264),"")</x:f>
        <x:v>0.11045161792668522</x:v>
      </x:c>
      <x:c r="K6264" s="120" t="n">
        <x:f>E6264-D6264</x:f>
        <x:v>13949.39423725754</x:v>
      </x:c>
      <x:c r="L6264" s="77" t="str">
        <x:v>weighted_hybrid</x:v>
      </x:c>
      <x:c r="M6264" s="77" t="str">
        <x:v>是</x:v>
      </x:c>
      <x:c r="N6264" s="77" t="str">
        <x:v>是</x:v>
      </x:c>
    </x:row>
    <x:row r="6265">
      <x:c r="A6265" s="77" t="str">
        <x:v>8083</x:v>
      </x:c>
      <x:c r="B6265" s="77" t="str">
        <x:v>瑞穎</x:v>
      </x:c>
      <x:c r="C6265" s="125" t="n">
        <x:v>45901</x:v>
      </x:c>
      <x:c r="D6265" s="120" t="n">
        <x:v>97985</x:v>
      </x:c>
      <x:c r="E6265" s="120" t="n">
        <x:v>96260.51427686267</x:v>
      </x:c>
      <x:c r="F6265" s="120" t="n">
        <x:v>102458.1140455303</x:v>
      </x:c>
      <x:c r="G6265" s="120" t="n">
        <x:v>95571.89208034404</x:v>
      </x:c>
      <x:c r="H6265" s="119" t="n">
        <x:v>0.017599486892252197</x:v>
      </x:c>
      <x:c r="I6265" s="119" t="n">
        <x:f>IFERROR(ABS(F6265-D6265)/ABS(D6265),"")</x:f>
        <x:v>0.04565100827198342</x:v>
      </x:c>
      <x:c r="J6265" s="119" t="n">
        <x:f>IFERROR(ABS(G6265-D6265)/ABS(D6265),"")</x:f>
        <x:v>0.024627319688278394</x:v>
      </x:c>
      <x:c r="K6265" s="120" t="n">
        <x:f>E6265-D6265</x:f>
        <x:v>-1724.4857231373317</x:v>
      </x:c>
      <x:c r="L6265" s="77" t="str">
        <x:v>weighted_hybrid</x:v>
      </x:c>
      <x:c r="M6265" s="77" t="str">
        <x:v>是</x:v>
      </x:c>
      <x:c r="N6265" s="77" t="str">
        <x:v>是</x:v>
      </x:c>
    </x:row>
    <x:row r="6266">
      <x:c r="A6266" s="77" t="str">
        <x:v>8083</x:v>
      </x:c>
      <x:c r="B6266" s="77" t="str">
        <x:v>瑞穎</x:v>
      </x:c>
      <x:c r="C6266" s="125" t="n">
        <x:v>45931</x:v>
      </x:c>
      <x:c r="D6266" s="120" t="n">
        <x:v>104998</x:v>
      </x:c>
      <x:c r="E6266" s="120" t="n">
        <x:v>96965.90394767167</x:v>
      </x:c>
      <x:c r="F6266" s="120" t="n">
        <x:v>93045.59723917284</x:v>
      </x:c>
      <x:c r="G6266" s="120" t="n">
        <x:v>97401.49358194933</x:v>
      </x:c>
      <x:c r="H6266" s="119" t="n">
        <x:v>0.0764976099766503</x:v>
      </x:c>
      <x:c r="I6266" s="119" t="n">
        <x:f>IFERROR(ABS(F6266-D6266)/ABS(D6266),"")</x:f>
        <x:v>0.11383457552360195</x:v>
      </x:c>
      <x:c r="J6266" s="119" t="n">
        <x:f>IFERROR(ABS(G6266-D6266)/ABS(D6266),"")</x:f>
        <x:v>0.07234905824921117</x:v>
      </x:c>
      <x:c r="K6266" s="120" t="n">
        <x:f>E6266-D6266</x:f>
        <x:v>-8032.096052328328</x:v>
      </x:c>
      <x:c r="L6266" s="77" t="str">
        <x:v>weighted_hybrid</x:v>
      </x:c>
      <x:c r="M6266" s="77" t="str">
        <x:v>是</x:v>
      </x:c>
      <x:c r="N6266" s="77" t="str">
        <x:v>是</x:v>
      </x:c>
    </x:row>
    <x:row r="6267">
      <x:c r="A6267" s="77" t="str">
        <x:v>8083</x:v>
      </x:c>
      <x:c r="B6267" s="77" t="str">
        <x:v>瑞穎</x:v>
      </x:c>
      <x:c r="C6267" s="125" t="n">
        <x:v>45962</x:v>
      </x:c>
      <x:c r="D6267" s="120" t="n">
        <x:v>109681</x:v>
      </x:c>
      <x:c r="E6267" s="120" t="n">
        <x:v>107679.64160048493</x:v>
      </x:c>
      <x:c r="F6267" s="120" t="n">
        <x:v>104178.48351159898</x:v>
      </x:c>
      <x:c r="G6267" s="120" t="n">
        <x:v>108068.65916591669</x:v>
      </x:c>
      <x:c r="H6267" s="119" t="n">
        <x:v>0.01824708381137179</x:v>
      </x:c>
      <x:c r="I6267" s="119" t="n">
        <x:f>IFERROR(ABS(F6267-D6267)/ABS(D6267),"")</x:f>
        <x:v>0.05016836542702032</x:v>
      </x:c>
      <x:c r="J6267" s="119" t="n">
        <x:f>IFERROR(ABS(G6267-D6267)/ABS(D6267),"")</x:f>
        <x:v>0.014700274742966531</x:v>
      </x:c>
      <x:c r="K6267" s="120" t="n">
        <x:f>E6267-D6267</x:f>
        <x:v>-2001.3583995150693</x:v>
      </x:c>
      <x:c r="L6267" s="77" t="str">
        <x:v>weighted_hybrid</x:v>
      </x:c>
      <x:c r="M6267" s="77" t="str">
        <x:v>是</x:v>
      </x:c>
      <x:c r="N6267" s="77" t="str">
        <x:v>是</x:v>
      </x:c>
    </x:row>
    <x:row r="6268">
      <x:c r="A6268" s="77" t="str">
        <x:v>8083</x:v>
      </x:c>
      <x:c r="B6268" s="77" t="str">
        <x:v>瑞穎</x:v>
      </x:c>
      <x:c r="C6268" s="125" t="n">
        <x:v>45992</x:v>
      </x:c>
      <x:c r="D6268" s="120" t="n">
        <x:v>129879</x:v>
      </x:c>
      <x:c r="E6268" s="120" t="n">
        <x:v>111816.81754995274</x:v>
      </x:c>
      <x:c r="F6268" s="120" t="n">
        <x:v>105832.11904794436</x:v>
      </x:c>
      <x:c r="G6268" s="120" t="n">
        <x:v>112481.78405017589</x:v>
      </x:c>
      <x:c r="H6268" s="119" t="n">
        <x:v>0.1390693064317346</x:v>
      </x:c>
      <x:c r="I6268" s="119" t="n">
        <x:f>IFERROR(ABS(F6268-D6268)/ABS(D6268),"")</x:f>
        <x:v>0.18514833769936356</x:v>
      </x:c>
      <x:c r="J6268" s="119" t="n">
        <x:f>IFERROR(ABS(G6268-D6268)/ABS(D6268),"")</x:f>
        <x:v>0.13394941406866476</x:v>
      </x:c>
      <x:c r="K6268" s="120" t="n">
        <x:f>E6268-D6268</x:f>
        <x:v>-18062.182450047258</x:v>
      </x:c>
      <x:c r="L6268" s="77" t="str">
        <x:v>weighted_hybrid</x:v>
      </x:c>
      <x:c r="M6268" s="77" t="str">
        <x:v>是</x:v>
      </x:c>
      <x:c r="N6268" s="77" t="str">
        <x:v>是</x:v>
      </x:c>
    </x:row>
    <x:row r="6269">
      <x:c r="A6269" s="77" t="str">
        <x:v>8084</x:v>
      </x:c>
      <x:c r="B6269" s="77" t="str">
        <x:v>巨虹</x:v>
      </x:c>
      <x:c r="C6269" s="125" t="n">
        <x:v>45658</x:v>
      </x:c>
      <x:c r="D6269" s="120" t="n">
        <x:v>84553</x:v>
      </x:c>
      <x:c r="E6269" s="120" t="n">
        <x:v>60591.531744270214</x:v>
      </x:c>
      <x:c r="F6269" s="120" t="n">
        <x:v>63528.66163672492</x:v>
      </x:c>
      <x:c r="G6269" s="120" t="n">
        <x:v>60265.18397844191</x:v>
      </x:c>
      <x:c r="H6269" s="119" t="n">
        <x:v>0.28338992413905817</x:v>
      </x:c>
      <x:c r="I6269" s="119" t="n">
        <x:f>IFERROR(ABS(F6269-D6269)/ABS(D6269),"")</x:f>
        <x:v>0.24865277829615837</x:v>
      </x:c>
      <x:c r="J6269" s="119" t="n">
        <x:f>IFERROR(ABS(G6269-D6269)/ABS(D6269),"")</x:f>
        <x:v>0.28724960701049146</x:v>
      </x:c>
      <x:c r="K6269" s="120" t="n">
        <x:f>E6269-D6269</x:f>
        <x:v>-23961.468255729786</x:v>
      </x:c>
      <x:c r="L6269" s="77" t="str">
        <x:v>weighted_hybrid</x:v>
      </x:c>
      <x:c r="M6269" s="77" t="str">
        <x:v>是</x:v>
      </x:c>
      <x:c r="N6269" s="77" t="str">
        <x:v>是</x:v>
      </x:c>
    </x:row>
    <x:row r="6270">
      <x:c r="A6270" s="77" t="str">
        <x:v>8084</x:v>
      </x:c>
      <x:c r="B6270" s="77" t="str">
        <x:v>巨虹</x:v>
      </x:c>
      <x:c r="C6270" s="125" t="n">
        <x:v>45689</x:v>
      </x:c>
      <x:c r="D6270" s="120" t="n">
        <x:v>46676</x:v>
      </x:c>
      <x:c r="E6270" s="120" t="n">
        <x:v>66337.14895239838</x:v>
      </x:c>
      <x:c r="F6270" s="120" t="n">
        <x:v>53304.93544816401</x:v>
      </x:c>
      <x:c r="G6270" s="120" t="n">
        <x:v>67785.17267509109</x:v>
      </x:c>
      <x:c r="H6270" s="119" t="n">
        <x:v>0.42122608947635565</x:v>
      </x:c>
      <x:c r="I6270" s="119" t="n">
        <x:f>IFERROR(ABS(F6270-D6270)/ABS(D6270),"")</x:f>
        <x:v>0.1420202127038309</x:v>
      </x:c>
      <x:c r="J6270" s="119" t="n">
        <x:f>IFERROR(ABS(G6270-D6270)/ABS(D6270),"")</x:f>
        <x:v>0.45224896467330294</x:v>
      </x:c>
      <x:c r="K6270" s="120" t="n">
        <x:f>E6270-D6270</x:f>
        <x:v>19661.148952398376</x:v>
      </x:c>
      <x:c r="L6270" s="77" t="str">
        <x:v>weighted_hybrid</x:v>
      </x:c>
      <x:c r="M6270" s="77" t="str">
        <x:v>是</x:v>
      </x:c>
      <x:c r="N6270" s="77" t="str">
        <x:v>是</x:v>
      </x:c>
    </x:row>
    <x:row r="6271">
      <x:c r="A6271" s="77" t="str">
        <x:v>8084</x:v>
      </x:c>
      <x:c r="B6271" s="77" t="str">
        <x:v>巨虹</x:v>
      </x:c>
      <x:c r="C6271" s="125" t="n">
        <x:v>45717</x:v>
      </x:c>
      <x:c r="D6271" s="120" t="n">
        <x:v>49851</x:v>
      </x:c>
      <x:c r="E6271" s="120" t="n">
        <x:v>41252.079950030784</x:v>
      </x:c>
      <x:c r="F6271" s="120" t="n">
        <x:v>41100.89097343423</x:v>
      </x:c>
      <x:c r="G6271" s="120" t="n">
        <x:v>41268.87872520818</x:v>
      </x:c>
      <x:c r="H6271" s="119" t="n">
        <x:v>0.17249242843612397</x:v>
      </x:c>
      <x:c r="I6271" s="119" t="n">
        <x:f>IFERROR(ABS(F6271-D6271)/ABS(D6271),"")</x:f>
        <x:v>0.1755252457636912</x:v>
      </x:c>
      <x:c r="J6271" s="119" t="n">
        <x:f>IFERROR(ABS(G6271-D6271)/ABS(D6271),"")</x:f>
        <x:v>0.17215544873306088</x:v>
      </x:c>
      <x:c r="K6271" s="120" t="n">
        <x:f>E6271-D6271</x:f>
        <x:v>-8598.920049969216</x:v>
      </x:c>
      <x:c r="L6271" s="77" t="str">
        <x:v>weighted_hybrid</x:v>
      </x:c>
      <x:c r="M6271" s="77" t="str">
        <x:v>是</x:v>
      </x:c>
      <x:c r="N6271" s="77" t="str">
        <x:v>是</x:v>
      </x:c>
    </x:row>
    <x:row r="6272">
      <x:c r="A6272" s="77" t="str">
        <x:v>8084</x:v>
      </x:c>
      <x:c r="B6272" s="77" t="str">
        <x:v>巨虹</x:v>
      </x:c>
      <x:c r="C6272" s="125" t="n">
        <x:v>45748</x:v>
      </x:c>
      <x:c r="D6272" s="120" t="n">
        <x:v>35794</x:v>
      </x:c>
      <x:c r="E6272" s="120" t="n">
        <x:v>55222.170469809396</x:v>
      </x:c>
      <x:c r="F6272" s="120" t="n">
        <x:v>51953.75570869815</x:v>
      </x:c>
      <x:c r="G6272" s="120" t="n">
        <x:v>55585.327665488425</x:v>
      </x:c>
      <x:c r="H6272" s="119" t="n">
        <x:v>0.542777294233933</x:v>
      </x:c>
      <x:c r="I6272" s="119" t="n">
        <x:f>IFERROR(ABS(F6272-D6272)/ABS(D6272),"")</x:f>
        <x:v>0.45146548887238497</x:v>
      </x:c>
      <x:c r="J6272" s="119" t="n">
        <x:f>IFERROR(ABS(G6272-D6272)/ABS(D6272),"")</x:f>
        <x:v>0.552923050385216</x:v>
      </x:c>
      <x:c r="K6272" s="120" t="n">
        <x:f>E6272-D6272</x:f>
        <x:v>19428.170469809396</x:v>
      </x:c>
      <x:c r="L6272" s="77" t="str">
        <x:v>weighted_hybrid</x:v>
      </x:c>
      <x:c r="M6272" s="77" t="str">
        <x:v>是</x:v>
      </x:c>
      <x:c r="N6272" s="77" t="str">
        <x:v>是</x:v>
      </x:c>
    </x:row>
    <x:row r="6273">
      <x:c r="A6273" s="77" t="str">
        <x:v>8084</x:v>
      </x:c>
      <x:c r="B6273" s="77" t="str">
        <x:v>巨虹</x:v>
      </x:c>
      <x:c r="C6273" s="125" t="n">
        <x:v>45778</x:v>
      </x:c>
      <x:c r="D6273" s="120" t="n">
        <x:v>47753</x:v>
      </x:c>
      <x:c r="E6273" s="120" t="n">
        <x:v>35668.41510689997</x:v>
      </x:c>
      <x:c r="F6273" s="120" t="n">
        <x:v>28588.548919003777</x:v>
      </x:c>
      <x:c r="G6273" s="120" t="n">
        <x:v>36455.0669055551</x:v>
      </x:c>
      <x:c r="H6273" s="119" t="n">
        <x:v>0.2530644125625621</x:v>
      </x:c>
      <x:c r="I6273" s="119" t="n">
        <x:f>IFERROR(ABS(F6273-D6273)/ABS(D6273),"")</x:f>
        <x:v>0.4013245467509104</x:v>
      </x:c>
      <x:c r="J6273" s="119" t="n">
        <x:f>IFERROR(ABS(G6273-D6273)/ABS(D6273),"")</x:f>
        <x:v>0.23659106431941246</x:v>
      </x:c>
      <x:c r="K6273" s="120" t="n">
        <x:f>E6273-D6273</x:f>
        <x:v>-12084.58489310003</x:v>
      </x:c>
      <x:c r="L6273" s="77" t="str">
        <x:v>weighted_hybrid</x:v>
      </x:c>
      <x:c r="M6273" s="77" t="str">
        <x:v>是</x:v>
      </x:c>
      <x:c r="N6273" s="77" t="str">
        <x:v>是</x:v>
      </x:c>
    </x:row>
    <x:row r="6274">
      <x:c r="A6274" s="77" t="str">
        <x:v>8084</x:v>
      </x:c>
      <x:c r="B6274" s="77" t="str">
        <x:v>巨虹</x:v>
      </x:c>
      <x:c r="C6274" s="125" t="n">
        <x:v>45809</x:v>
      </x:c>
      <x:c r="D6274" s="120" t="n">
        <x:v>44336</x:v>
      </x:c>
      <x:c r="E6274" s="120" t="n">
        <x:v>44650.57640868992</x:v>
      </x:c>
      <x:c r="F6274" s="120" t="n">
        <x:v>40457.62114810813</x:v>
      </x:c>
      <x:c r="G6274" s="120" t="n">
        <x:v>45116.46032653234</x:v>
      </x:c>
      <x:c r="H6274" s="119" t="n">
        <x:v>0.007095281682829341</x:v>
      </x:c>
      <x:c r="I6274" s="119" t="n">
        <x:f>IFERROR(ABS(F6274-D6274)/ABS(D6274),"")</x:f>
        <x:v>0.08747696796941253</x:v>
      </x:c>
      <x:c r="J6274" s="119" t="n">
        <x:f>IFERROR(ABS(G6274-D6274)/ABS(D6274),"")</x:f>
        <x:v>0.017603309421967216</x:v>
      </x:c>
      <x:c r="K6274" s="120" t="n">
        <x:f>E6274-D6274</x:f>
        <x:v>314.57640868992166</x:v>
      </x:c>
      <x:c r="L6274" s="77" t="str">
        <x:v>weighted_hybrid</x:v>
      </x:c>
      <x:c r="M6274" s="77" t="str">
        <x:v>是</x:v>
      </x:c>
      <x:c r="N6274" s="77" t="str">
        <x:v>是</x:v>
      </x:c>
    </x:row>
    <x:row r="6275">
      <x:c r="A6275" s="77" t="str">
        <x:v>8084</x:v>
      </x:c>
      <x:c r="B6275" s="77" t="str">
        <x:v>巨虹</x:v>
      </x:c>
      <x:c r="C6275" s="125" t="n">
        <x:v>45839</x:v>
      </x:c>
      <x:c r="D6275" s="120" t="n">
        <x:v>36453</x:v>
      </x:c>
      <x:c r="E6275" s="120" t="n">
        <x:v>45779.47002135235</x:v>
      </x:c>
      <x:c r="F6275" s="120" t="n">
        <x:v>39823.05719612569</x:v>
      </x:c>
      <x:c r="G6275" s="120" t="n">
        <x:v>46441.293668599756</x:v>
      </x:c>
      <x:c r="H6275" s="119" t="n">
        <x:v>0.2558491762365881</x:v>
      </x:c>
      <x:c r="I6275" s="119" t="n">
        <x:f>IFERROR(ABS(F6275-D6275)/ABS(D6275),"")</x:f>
        <x:v>0.09244937854568037</x:v>
      </x:c>
      <x:c r="J6275" s="119" t="n">
        <x:f>IFERROR(ABS(G6275-D6275)/ABS(D6275),"")</x:f>
        <x:v>0.2740047093133557</x:v>
      </x:c>
      <x:c r="K6275" s="120" t="n">
        <x:f>E6275-D6275</x:f>
        <x:v>9326.470021352347</x:v>
      </x:c>
      <x:c r="L6275" s="77" t="str">
        <x:v>weighted_hybrid</x:v>
      </x:c>
      <x:c r="M6275" s="77" t="str">
        <x:v>是</x:v>
      </x:c>
      <x:c r="N6275" s="77" t="str">
        <x:v>是</x:v>
      </x:c>
    </x:row>
    <x:row r="6276">
      <x:c r="A6276" s="77" t="str">
        <x:v>8084</x:v>
      </x:c>
      <x:c r="B6276" s="77" t="str">
        <x:v>巨虹</x:v>
      </x:c>
      <x:c r="C6276" s="125" t="n">
        <x:v>45870</x:v>
      </x:c>
      <x:c r="D6276" s="120" t="n">
        <x:v>35809</x:v>
      </x:c>
      <x:c r="E6276" s="120" t="n">
        <x:v>45191.25916577199</x:v>
      </x:c>
      <x:c r="F6276" s="120" t="n">
        <x:v>46249.19120821933</x:v>
      </x:c>
      <x:c r="G6276" s="120" t="n">
        <x:v>45073.71116105562</x:v>
      </x:c>
      <x:c r="H6276" s="119" t="n">
        <x:v>0.2620084103374009</x:v>
      </x:c>
      <x:c r="I6276" s="119" t="n">
        <x:f>IFERROR(ABS(F6276-D6276)/ABS(D6276),"")</x:f>
        <x:v>0.2915521575084289</x:v>
      </x:c>
      <x:c r="J6276" s="119" t="n">
        <x:f>IFERROR(ABS(G6276-D6276)/ABS(D6276),"")</x:f>
        <x:v>0.2587257717628422</x:v>
      </x:c>
      <x:c r="K6276" s="120" t="n">
        <x:f>E6276-D6276</x:f>
        <x:v>9382.25916577199</x:v>
      </x:c>
      <x:c r="L6276" s="77" t="str">
        <x:v>weighted_hybrid</x:v>
      </x:c>
      <x:c r="M6276" s="77" t="str">
        <x:v>是</x:v>
      </x:c>
      <x:c r="N6276" s="77" t="str">
        <x:v>是</x:v>
      </x:c>
    </x:row>
    <x:row r="6277">
      <x:c r="A6277" s="77" t="str">
        <x:v>8084</x:v>
      </x:c>
      <x:c r="B6277" s="77" t="str">
        <x:v>巨虹</x:v>
      </x:c>
      <x:c r="C6277" s="125" t="n">
        <x:v>45901</x:v>
      </x:c>
      <x:c r="D6277" s="120" t="n">
        <x:v>33914</x:v>
      </x:c>
      <x:c r="E6277" s="120" t="n">
        <x:v>40647.55662541446</x:v>
      </x:c>
      <x:c r="F6277" s="120" t="n">
        <x:v>42654.90206256189</x:v>
      </x:c>
      <x:c r="G6277" s="120" t="n">
        <x:v>40424.518243509185</x:v>
      </x:c>
      <x:c r="H6277" s="119" t="n">
        <x:v>0.19854799272909293</x:v>
      </x:c>
      <x:c r="I6277" s="119" t="n">
        <x:f>IFERROR(ABS(F6277-D6277)/ABS(D6277),"")</x:f>
        <x:v>0.2577372784856368</x:v>
      </x:c>
      <x:c r="J6277" s="119" t="n">
        <x:f>IFERROR(ABS(G6277-D6277)/ABS(D6277),"")</x:f>
        <x:v>0.1919714054228102</x:v>
      </x:c>
      <x:c r="K6277" s="120" t="n">
        <x:f>E6277-D6277</x:f>
        <x:v>6733.556625414458</x:v>
      </x:c>
      <x:c r="L6277" s="77" t="str">
        <x:v>weighted_hybrid</x:v>
      </x:c>
      <x:c r="M6277" s="77" t="str">
        <x:v>是</x:v>
      </x:c>
      <x:c r="N6277" s="77" t="str">
        <x:v>是</x:v>
      </x:c>
    </x:row>
    <x:row r="6278">
      <x:c r="A6278" s="77" t="str">
        <x:v>8084</x:v>
      </x:c>
      <x:c r="B6278" s="77" t="str">
        <x:v>巨虹</x:v>
      </x:c>
      <x:c r="C6278" s="125" t="n">
        <x:v>45931</x:v>
      </x:c>
      <x:c r="D6278" s="120" t="n">
        <x:v>37196</x:v>
      </x:c>
      <x:c r="E6278" s="120" t="n">
        <x:v>38770.08044665573</x:v>
      </x:c>
      <x:c r="F6278" s="120" t="n">
        <x:v>41709.32474615274</x:v>
      </x:c>
      <x:c r="G6278" s="120" t="n">
        <x:v>38443.49774671161</x:v>
      </x:c>
      <x:c r="H6278" s="119" t="n">
        <x:v>0.042318540882238166</x:v>
      </x:c>
      <x:c r="I6278" s="119" t="n">
        <x:f>IFERROR(ABS(F6278-D6278)/ABS(D6278),"")</x:f>
        <x:v>0.12133898123864778</x:v>
      </x:c>
      <x:c r="J6278" s="119" t="n">
        <x:f>IFERROR(ABS(G6278-D6278)/ABS(D6278),"")</x:f>
        <x:v>0.03353849195374802</x:v>
      </x:c>
      <x:c r="K6278" s="120" t="n">
        <x:f>E6278-D6278</x:f>
        <x:v>1574.080446655731</x:v>
      </x:c>
      <x:c r="L6278" s="77" t="str">
        <x:v>weighted_hybrid</x:v>
      </x:c>
      <x:c r="M6278" s="77" t="str">
        <x:v>是</x:v>
      </x:c>
      <x:c r="N6278" s="77" t="str">
        <x:v>是</x:v>
      </x:c>
    </x:row>
    <x:row r="6279">
      <x:c r="A6279" s="77" t="str">
        <x:v>8084</x:v>
      </x:c>
      <x:c r="B6279" s="77" t="str">
        <x:v>巨虹</x:v>
      </x:c>
      <x:c r="C6279" s="125" t="n">
        <x:v>45962</x:v>
      </x:c>
      <x:c r="D6279" s="120" t="n">
        <x:v>57550</x:v>
      </x:c>
      <x:c r="E6279" s="120" t="n">
        <x:v>47971.18562736035</x:v>
      </x:c>
      <x:c r="F6279" s="120" t="n">
        <x:v>61476.62580734346</x:v>
      </x:c>
      <x:c r="G6279" s="120" t="n">
        <x:v>46470.581162917784</x:v>
      </x:c>
      <x:c r="H6279" s="119" t="n">
        <x:v>0.16644334270442487</x:v>
      </x:c>
      <x:c r="I6279" s="119" t="n">
        <x:f>IFERROR(ABS(F6279-D6279)/ABS(D6279),"")</x:f>
        <x:v>0.068229814202319</x:v>
      </x:c>
      <x:c r="J6279" s="119" t="n">
        <x:f>IFERROR(ABS(G6279-D6279)/ABS(D6279),"")</x:f>
        <x:v>0.19251813791628525</x:v>
      </x:c>
      <x:c r="K6279" s="120" t="n">
        <x:f>E6279-D6279</x:f>
        <x:v>-9578.814372639652</x:v>
      </x:c>
      <x:c r="L6279" s="77" t="str">
        <x:v>weighted_hybrid</x:v>
      </x:c>
      <x:c r="M6279" s="77" t="str">
        <x:v>是</x:v>
      </x:c>
      <x:c r="N6279" s="77" t="str">
        <x:v>是</x:v>
      </x:c>
    </x:row>
    <x:row r="6280">
      <x:c r="A6280" s="77" t="str">
        <x:v>8084</x:v>
      </x:c>
      <x:c r="B6280" s="77" t="str">
        <x:v>巨虹</x:v>
      </x:c>
      <x:c r="C6280" s="125" t="n">
        <x:v>45992</x:v>
      </x:c>
      <x:c r="D6280" s="120" t="n">
        <x:v>56854</x:v>
      </x:c>
      <x:c r="E6280" s="120" t="n">
        <x:v>60544.57142446644</x:v>
      </x:c>
      <x:c r="F6280" s="120" t="n">
        <x:v>56488.19809712304</x:v>
      </x:c>
      <x:c r="G6280" s="120" t="n">
        <x:v>60995.279571949046</x:v>
      </x:c>
      <x:c r="H6280" s="119" t="n">
        <x:v>0.06491313582978227</x:v>
      </x:c>
      <x:c r="I6280" s="119" t="n">
        <x:f>IFERROR(ABS(F6280-D6280)/ABS(D6280),"")</x:f>
        <x:v>0.0064340574608112554</x:v>
      </x:c>
      <x:c r="J6280" s="119" t="n">
        <x:f>IFERROR(ABS(G6280-D6280)/ABS(D6280),"")</x:f>
        <x:v>0.0728406017509594</x:v>
      </x:c>
      <x:c r="K6280" s="120" t="n">
        <x:f>E6280-D6280</x:f>
        <x:v>3690.5714244664414</x:v>
      </x:c>
      <x:c r="L6280" s="77" t="str">
        <x:v>weighted_hybrid</x:v>
      </x:c>
      <x:c r="M6280" s="77" t="str">
        <x:v>是</x:v>
      </x:c>
      <x:c r="N6280" s="77" t="str">
        <x:v>是</x:v>
      </x:c>
    </x:row>
    <x:row r="6281">
      <x:c r="A6281" s="77" t="str">
        <x:v>8088</x:v>
      </x:c>
      <x:c r="B6281" s="77" t="str">
        <x:v>品安</x:v>
      </x:c>
      <x:c r="C6281" s="125" t="n">
        <x:v>45658</x:v>
      </x:c>
      <x:c r="D6281" s="120" t="n">
        <x:v>85760</x:v>
      </x:c>
      <x:c r="E6281" s="120" t="n">
        <x:v>96656.11819139705</x:v>
      </x:c>
      <x:c r="F6281" s="120" t="n">
        <x:v>89181.24527891184</x:v>
      </x:c>
      <x:c r="G6281" s="120" t="n">
        <x:v>97486.65962611763</x:v>
      </x:c>
      <x:c r="H6281" s="119" t="n">
        <x:v>0.1270536169705813</x:v>
      </x:c>
      <x:c r="I6281" s="119" t="n">
        <x:f>IFERROR(ABS(F6281-D6281)/ABS(D6281),"")</x:f>
        <x:v>0.0398932518529832</x:v>
      </x:c>
      <x:c r="J6281" s="119" t="n">
        <x:f>IFERROR(ABS(G6281-D6281)/ABS(D6281),"")</x:f>
        <x:v>0.13673810198364775</x:v>
      </x:c>
      <x:c r="K6281" s="120" t="n">
        <x:f>E6281-D6281</x:f>
        <x:v>10896.11819139705</x:v>
      </x:c>
      <x:c r="L6281" s="77" t="str">
        <x:v>weighted_hybrid</x:v>
      </x:c>
      <x:c r="M6281" s="77" t="str">
        <x:v>是</x:v>
      </x:c>
      <x:c r="N6281" s="77" t="str">
        <x:v>是</x:v>
      </x:c>
    </x:row>
    <x:row r="6282">
      <x:c r="A6282" s="77" t="str">
        <x:v>8088</x:v>
      </x:c>
      <x:c r="B6282" s="77" t="str">
        <x:v>品安</x:v>
      </x:c>
      <x:c r="C6282" s="125" t="n">
        <x:v>45689</x:v>
      </x:c>
      <x:c r="D6282" s="120" t="n">
        <x:v>85268</x:v>
      </x:c>
      <x:c r="E6282" s="120" t="n">
        <x:v>83170.62897245791</x:v>
      </x:c>
      <x:c r="F6282" s="120" t="n">
        <x:v>71759.05563360758</x:v>
      </x:c>
      <x:c r="G6282" s="120" t="n">
        <x:v>84438.5815656635</x:v>
      </x:c>
      <x:c r="H6282" s="119" t="n">
        <x:v>0.02459739911270452</x:v>
      </x:c>
      <x:c r="I6282" s="119" t="n">
        <x:f>IFERROR(ABS(F6282-D6282)/ABS(D6282),"")</x:f>
        <x:v>0.15842923917990825</x:v>
      </x:c>
      <x:c r="J6282" s="119" t="n">
        <x:f>IFERROR(ABS(G6282-D6282)/ABS(D6282),"")</x:f>
        <x:v>0.009727194660793088</x:v>
      </x:c>
      <x:c r="K6282" s="120" t="n">
        <x:f>E6282-D6282</x:f>
        <x:v>-2097.371027542089</x:v>
      </x:c>
      <x:c r="L6282" s="77" t="str">
        <x:v>weighted_hybrid</x:v>
      </x:c>
      <x:c r="M6282" s="77" t="str">
        <x:v>是</x:v>
      </x:c>
      <x:c r="N6282" s="77" t="str">
        <x:v>是</x:v>
      </x:c>
    </x:row>
    <x:row r="6283">
      <x:c r="A6283" s="77" t="str">
        <x:v>8088</x:v>
      </x:c>
      <x:c r="B6283" s="77" t="str">
        <x:v>品安</x:v>
      </x:c>
      <x:c r="C6283" s="125" t="n">
        <x:v>45717</x:v>
      </x:c>
      <x:c r="D6283" s="120" t="n">
        <x:v>120694</x:v>
      </x:c>
      <x:c r="E6283" s="120" t="n">
        <x:v>92719.56716556007</x:v>
      </x:c>
      <x:c r="F6283" s="120" t="n">
        <x:v>101824.95013419584</x:v>
      </x:c>
      <x:c r="G6283" s="120" t="n">
        <x:v>91707.85794682277</x:v>
      </x:c>
      <x:c r="H6283" s="119" t="n">
        <x:v>0.23177981369778056</x:v>
      </x:c>
      <x:c r="I6283" s="119" t="n">
        <x:f>IFERROR(ABS(F6283-D6283)/ABS(D6283),"")</x:f>
        <x:v>0.1563379278655456</x:v>
      </x:c>
      <x:c r="J6283" s="119" t="n">
        <x:f>IFERROR(ABS(G6283-D6283)/ABS(D6283),"")</x:f>
        <x:v>0.24016224545691775</x:v>
      </x:c>
      <x:c r="K6283" s="120" t="n">
        <x:f>E6283-D6283</x:f>
        <x:v>-27974.432834439926</x:v>
      </x:c>
      <x:c r="L6283" s="77" t="str">
        <x:v>weighted_hybrid</x:v>
      </x:c>
      <x:c r="M6283" s="77" t="str">
        <x:v>是</x:v>
      </x:c>
      <x:c r="N6283" s="77" t="str">
        <x:v>是</x:v>
      </x:c>
    </x:row>
    <x:row r="6284">
      <x:c r="A6284" s="77" t="str">
        <x:v>8088</x:v>
      </x:c>
      <x:c r="B6284" s="77" t="str">
        <x:v>品安</x:v>
      </x:c>
      <x:c r="C6284" s="125" t="n">
        <x:v>45748</x:v>
      </x:c>
      <x:c r="D6284" s="120" t="n">
        <x:v>95105</x:v>
      </x:c>
      <x:c r="E6284" s="120" t="n">
        <x:v>96751.59558389969</x:v>
      </x:c>
      <x:c r="F6284" s="120" t="n">
        <x:v>82447.77016404262</x:v>
      </x:c>
      <x:c r="G6284" s="120" t="n">
        <x:v>98340.90951943936</x:v>
      </x:c>
      <x:c r="H6284" s="119" t="n">
        <x:v>0.01731344917617043</x:v>
      </x:c>
      <x:c r="I6284" s="119" t="n">
        <x:f>IFERROR(ABS(F6284-D6284)/ABS(D6284),"")</x:f>
        <x:v>0.13308690222340966</x:v>
      </x:c>
      <x:c r="J6284" s="119" t="n">
        <x:f>IFERROR(ABS(G6284-D6284)/ABS(D6284),"")</x:f>
        <x:v>0.0340245993316793</x:v>
      </x:c>
      <x:c r="K6284" s="120" t="n">
        <x:f>E6284-D6284</x:f>
        <x:v>1646.5955838996888</x:v>
      </x:c>
      <x:c r="L6284" s="77" t="str">
        <x:v>weighted_hybrid</x:v>
      </x:c>
      <x:c r="M6284" s="77" t="str">
        <x:v>是</x:v>
      </x:c>
      <x:c r="N6284" s="77" t="str">
        <x:v>是</x:v>
      </x:c>
    </x:row>
    <x:row r="6285">
      <x:c r="A6285" s="77" t="str">
        <x:v>8088</x:v>
      </x:c>
      <x:c r="B6285" s="77" t="str">
        <x:v>品安</x:v>
      </x:c>
      <x:c r="C6285" s="125" t="n">
        <x:v>45778</x:v>
      </x:c>
      <x:c r="D6285" s="120" t="n">
        <x:v>94853</x:v>
      </x:c>
      <x:c r="E6285" s="120" t="n">
        <x:v>90656.22697633752</x:v>
      </x:c>
      <x:c r="F6285" s="120" t="n">
        <x:v>88334.32920275649</x:v>
      </x:c>
      <x:c r="G6285" s="120" t="n">
        <x:v>90914.21561784652</x:v>
      </x:c>
      <x:c r="H6285" s="119" t="n">
        <x:v>0.044245021492862406</x:v>
      </x:c>
      <x:c r="I6285" s="119" t="n">
        <x:f>IFERROR(ABS(F6285-D6285)/ABS(D6285),"")</x:f>
        <x:v>0.06872392857625495</x:v>
      </x:c>
      <x:c r="J6285" s="119" t="n">
        <x:f>IFERROR(ABS(G6285-D6285)/ABS(D6285),"")</x:f>
        <x:v>0.04152514292804104</x:v>
      </x:c>
      <x:c r="K6285" s="120" t="n">
        <x:f>E6285-D6285</x:f>
        <x:v>-4196.7730236624775</x:v>
      </x:c>
      <x:c r="L6285" s="77" t="str">
        <x:v>weighted_hybrid</x:v>
      </x:c>
      <x:c r="M6285" s="77" t="str">
        <x:v>是</x:v>
      </x:c>
      <x:c r="N6285" s="77" t="str">
        <x:v>是</x:v>
      </x:c>
    </x:row>
    <x:row r="6286">
      <x:c r="A6286" s="77" t="str">
        <x:v>8088</x:v>
      </x:c>
      <x:c r="B6286" s="77" t="str">
        <x:v>品安</x:v>
      </x:c>
      <x:c r="C6286" s="125" t="n">
        <x:v>45809</x:v>
      </x:c>
      <x:c r="D6286" s="120" t="n">
        <x:v>122410</x:v>
      </x:c>
      <x:c r="E6286" s="120" t="n">
        <x:v>79761.91997270168</x:v>
      </x:c>
      <x:c r="F6286" s="120" t="n">
        <x:v>82601.05778336058</x:v>
      </x:c>
      <x:c r="G6286" s="120" t="n">
        <x:v>79446.4602159618</x:v>
      </x:c>
      <x:c r="H6286" s="119" t="n">
        <x:v>0.34840356202351375</x:v>
      </x:c>
      <x:c r="I6286" s="119" t="n">
        <x:f>IFERROR(ABS(F6286-D6286)/ABS(D6286),"")</x:f>
        <x:v>0.32520988658311756</x:v>
      </x:c>
      <x:c r="J6286" s="119" t="n">
        <x:f>IFERROR(ABS(G6286-D6286)/ABS(D6286),"")</x:f>
        <x:v>0.35098063707244676</x:v>
      </x:c>
      <x:c r="K6286" s="120" t="n">
        <x:f>E6286-D6286</x:f>
        <x:v>-42648.08002729832</x:v>
      </x:c>
      <x:c r="L6286" s="77" t="str">
        <x:v>weighted_hybrid</x:v>
      </x:c>
      <x:c r="M6286" s="77" t="str">
        <x:v>是</x:v>
      </x:c>
      <x:c r="N6286" s="77" t="str">
        <x:v>是</x:v>
      </x:c>
    </x:row>
    <x:row r="6287">
      <x:c r="A6287" s="77" t="str">
        <x:v>8088</x:v>
      </x:c>
      <x:c r="B6287" s="77" t="str">
        <x:v>品安</x:v>
      </x:c>
      <x:c r="C6287" s="125" t="n">
        <x:v>45839</x:v>
      </x:c>
      <x:c r="D6287" s="120" t="n">
        <x:v>149428</x:v>
      </x:c>
      <x:c r="E6287" s="120" t="n">
        <x:v>116888.86486274343</x:v>
      </x:c>
      <x:c r="F6287" s="120" t="n">
        <x:v>119014.7405890222</x:v>
      </x:c>
      <x:c r="G6287" s="120" t="n">
        <x:v>116652.65644871244</x:v>
      </x:c>
      <x:c r="H6287" s="119" t="n">
        <x:v>0.21775795123575611</x:v>
      </x:c>
      <x:c r="I6287" s="119" t="n">
        <x:f>IFERROR(ABS(F6287-D6287)/ABS(D6287),"")</x:f>
        <x:v>0.20353119503023395</x:v>
      </x:c>
      <x:c r="J6287" s="119" t="n">
        <x:f>IFERROR(ABS(G6287-D6287)/ABS(D6287),"")</x:f>
        <x:v>0.2193387019252587</x:v>
      </x:c>
      <x:c r="K6287" s="120" t="n">
        <x:f>E6287-D6287</x:f>
        <x:v>-32539.13513725657</x:v>
      </x:c>
      <x:c r="L6287" s="77" t="str">
        <x:v>weighted_hybrid</x:v>
      </x:c>
      <x:c r="M6287" s="77" t="str">
        <x:v>是</x:v>
      </x:c>
      <x:c r="N6287" s="77" t="str">
        <x:v>是</x:v>
      </x:c>
    </x:row>
    <x:row r="6288">
      <x:c r="A6288" s="77" t="str">
        <x:v>8088</x:v>
      </x:c>
      <x:c r="B6288" s="77" t="str">
        <x:v>品安</x:v>
      </x:c>
      <x:c r="C6288" s="125" t="n">
        <x:v>45870</x:v>
      </x:c>
      <x:c r="D6288" s="120" t="n">
        <x:v>133329</x:v>
      </x:c>
      <x:c r="E6288" s="120" t="n">
        <x:v>161268.5704718415</x:v>
      </x:c>
      <x:c r="F6288" s="120" t="n">
        <x:v>143012.87641300244</x:v>
      </x:c>
      <x:c r="G6288" s="120" t="n">
        <x:v>163296.98092282363</x:v>
      </x:c>
      <x:c r="H6288" s="119" t="n">
        <x:v>0.20955358903045468</x:v>
      </x:c>
      <x:c r="I6288" s="119" t="n">
        <x:f>IFERROR(ABS(F6288-D6288)/ABS(D6288),"")</x:f>
        <x:v>0.07263143361911088</x:v>
      </x:c>
      <x:c r="J6288" s="119" t="n">
        <x:f>IFERROR(ABS(G6288-D6288)/ABS(D6288),"")</x:f>
        <x:v>0.22476716185393744</x:v>
      </x:c>
      <x:c r="K6288" s="120" t="n">
        <x:f>E6288-D6288</x:f>
        <x:v>27939.570471841493</x:v>
      </x:c>
      <x:c r="L6288" s="77" t="str">
        <x:v>weighted_hybrid</x:v>
      </x:c>
      <x:c r="M6288" s="77" t="str">
        <x:v>是</x:v>
      </x:c>
      <x:c r="N6288" s="77" t="str">
        <x:v>是</x:v>
      </x:c>
    </x:row>
    <x:row r="6289">
      <x:c r="A6289" s="77" t="str">
        <x:v>8088</x:v>
      </x:c>
      <x:c r="B6289" s="77" t="str">
        <x:v>品安</x:v>
      </x:c>
      <x:c r="C6289" s="125" t="n">
        <x:v>45901</x:v>
      </x:c>
      <x:c r="D6289" s="120" t="n">
        <x:v>139492</x:v>
      </x:c>
      <x:c r="E6289" s="120" t="n">
        <x:v>140332.9393417373</x:v>
      </x:c>
      <x:c r="F6289" s="120" t="n">
        <x:v>132599.91272703005</x:v>
      </x:c>
      <x:c r="G6289" s="120" t="n">
        <x:v>141192.1645211492</x:v>
      </x:c>
      <x:c r="H6289" s="119" t="n">
        <x:v>0.006028584734158996</x:v>
      </x:c>
      <x:c r="I6289" s="119" t="n">
        <x:f>IFERROR(ABS(F6289-D6289)/ABS(D6289),"")</x:f>
        <x:v>0.04940847699488105</x:v>
      </x:c>
      <x:c r="J6289" s="119" t="n">
        <x:f>IFERROR(ABS(G6289-D6289)/ABS(D6289),"")</x:f>
        <x:v>0.01218825825960782</x:v>
      </x:c>
      <x:c r="K6289" s="120" t="n">
        <x:f>E6289-D6289</x:f>
        <x:v>840.9393417373067</x:v>
      </x:c>
      <x:c r="L6289" s="77" t="str">
        <x:v>weighted_hybrid</x:v>
      </x:c>
      <x:c r="M6289" s="77" t="str">
        <x:v>是</x:v>
      </x:c>
      <x:c r="N6289" s="77" t="str">
        <x:v>是</x:v>
      </x:c>
    </x:row>
    <x:row r="6290">
      <x:c r="A6290" s="77" t="str">
        <x:v>8088</x:v>
      </x:c>
      <x:c r="B6290" s="77" t="str">
        <x:v>品安</x:v>
      </x:c>
      <x:c r="C6290" s="125" t="n">
        <x:v>45931</x:v>
      </x:c>
      <x:c r="D6290" s="120" t="n">
        <x:v>177796</x:v>
      </x:c>
      <x:c r="E6290" s="120" t="n">
        <x:v>142468.9066121624</x:v>
      </x:c>
      <x:c r="F6290" s="120" t="n">
        <x:v>142310.06165210766</x:v>
      </x:c>
      <x:c r="G6290" s="120" t="n">
        <x:v>142486.55605216848</x:v>
      </x:c>
      <x:c r="H6290" s="119" t="n">
        <x:v>0.19869453411683957</x:v>
      </x:c>
      <x:c r="I6290" s="119" t="n">
        <x:f>IFERROR(ABS(F6290-D6290)/ABS(D6290),"")</x:f>
        <x:v>0.19958794544248656</x:v>
      </x:c>
      <x:c r="J6290" s="119" t="n">
        <x:f>IFERROR(ABS(G6290-D6290)/ABS(D6290),"")</x:f>
        <x:v>0.19859526619176762</x:v>
      </x:c>
      <x:c r="K6290" s="120" t="n">
        <x:f>E6290-D6290</x:f>
        <x:v>-35327.09338783761</x:v>
      </x:c>
      <x:c r="L6290" s="77" t="str">
        <x:v>weighted_hybrid</x:v>
      </x:c>
      <x:c r="M6290" s="77" t="str">
        <x:v>是</x:v>
      </x:c>
      <x:c r="N6290" s="77" t="str">
        <x:v>是</x:v>
      </x:c>
    </x:row>
    <x:row r="6291">
      <x:c r="A6291" s="77" t="str">
        <x:v>8088</x:v>
      </x:c>
      <x:c r="B6291" s="77" t="str">
        <x:v>品安</x:v>
      </x:c>
      <x:c r="C6291" s="125" t="n">
        <x:v>45962</x:v>
      </x:c>
      <x:c r="D6291" s="120" t="n">
        <x:v>191409</x:v>
      </x:c>
      <x:c r="E6291" s="120" t="n">
        <x:v>201333.07434681244</x:v>
      </x:c>
      <x:c r="F6291" s="120" t="n">
        <x:v>185732.16562239773</x:v>
      </x:c>
      <x:c r="G6291" s="120" t="n">
        <x:v>203066.50864952517</x:v>
      </x:c>
      <x:c r="H6291" s="119" t="n">
        <x:v>0.05184748024812022</x:v>
      </x:c>
      <x:c r="I6291" s="119" t="n">
        <x:f>IFERROR(ABS(F6291-D6291)/ABS(D6291),"")</x:f>
        <x:v>0.029658137170155356</x:v>
      </x:c>
      <x:c r="J6291" s="119" t="n">
        <x:f>IFERROR(ABS(G6291-D6291)/ABS(D6291),"")</x:f>
        <x:v>0.060903659961261875</x:v>
      </x:c>
      <x:c r="K6291" s="120" t="n">
        <x:f>E6291-D6291</x:f>
        <x:v>9924.074346812442</x:v>
      </x:c>
      <x:c r="L6291" s="77" t="str">
        <x:v>weighted_hybrid</x:v>
      </x:c>
      <x:c r="M6291" s="77" t="str">
        <x:v>是</x:v>
      </x:c>
      <x:c r="N6291" s="77" t="str">
        <x:v>是</x:v>
      </x:c>
    </x:row>
    <x:row r="6292">
      <x:c r="A6292" s="77" t="str">
        <x:v>8088</x:v>
      </x:c>
      <x:c r="B6292" s="77" t="str">
        <x:v>品安</x:v>
      </x:c>
      <x:c r="C6292" s="125" t="n">
        <x:v>45992</x:v>
      </x:c>
      <x:c r="D6292" s="120" t="n">
        <x:v>280419</x:v>
      </x:c>
      <x:c r="E6292" s="120" t="n">
        <x:v>183388.96248221459</x:v>
      </x:c>
      <x:c r="F6292" s="120" t="n">
        <x:v>163839.79245714418</x:v>
      </x:c>
      <x:c r="G6292" s="120" t="n">
        <x:v>185561.0924850002</x:v>
      </x:c>
      <x:c r="H6292" s="119" t="n">
        <x:v>0.34601805697112326</x:v>
      </x:c>
      <x:c r="I6292" s="119" t="n">
        <x:f>IFERROR(ABS(F6292-D6292)/ABS(D6292),"")</x:f>
        <x:v>0.4157321991122421</x:v>
      </x:c>
      <x:c r="J6292" s="119" t="n">
        <x:f>IFERROR(ABS(G6292-D6292)/ABS(D6292),"")</x:f>
        <x:v>0.33827204117766557</x:v>
      </x:c>
      <x:c r="K6292" s="120" t="n">
        <x:f>E6292-D6292</x:f>
        <x:v>-97030.03751778541</x:v>
      </x:c>
      <x:c r="L6292" s="77" t="str">
        <x:v>weighted_hybrid</x:v>
      </x:c>
      <x:c r="M6292" s="77" t="str">
        <x:v>是</x:v>
      </x:c>
      <x:c r="N6292" s="77" t="str">
        <x:v>是</x:v>
      </x:c>
    </x:row>
    <x:row r="6293">
      <x:c r="A6293" s="77" t="str">
        <x:v>8089</x:v>
      </x:c>
      <x:c r="B6293" s="77" t="str">
        <x:v>康全電訊</x:v>
      </x:c>
      <x:c r="C6293" s="125" t="n">
        <x:v>45658</x:v>
      </x:c>
      <x:c r="D6293" s="120" t="n">
        <x:v>46525</x:v>
      </x:c>
      <x:c r="E6293" s="120" t="n">
        <x:v>182656.87989691837</x:v>
      </x:c>
      <x:c r="F6293" s="120" t="n">
        <x:v>175877.90886195886</x:v>
      </x:c>
      <x:c r="G6293" s="120" t="n">
        <x:v>183410.09890080278</x:v>
      </x:c>
      <x:c r="H6293" s="119" t="n">
        <x:v>2.9259941944528394</x:v>
      </x:c>
      <x:c r="I6293" s="119" t="n">
        <x:f>IFERROR(ABS(F6293-D6293)/ABS(D6293),"")</x:f>
        <x:v>2.7802882076724096</x:v>
      </x:c>
      <x:c r="J6293" s="119" t="n">
        <x:f>IFERROR(ABS(G6293-D6293)/ABS(D6293),"")</x:f>
        <x:v>2.9421837485395548</x:v>
      </x:c>
      <x:c r="K6293" s="120" t="n">
        <x:f>E6293-D6293</x:f>
        <x:v>136131.87989691837</x:v>
      </x:c>
      <x:c r="L6293" s="77" t="str">
        <x:v>weighted_hybrid</x:v>
      </x:c>
      <x:c r="M6293" s="77" t="str">
        <x:v>是</x:v>
      </x:c>
      <x:c r="N6293" s="77" t="str">
        <x:v>是</x:v>
      </x:c>
    </x:row>
    <x:row r="6294">
      <x:c r="A6294" s="77" t="str">
        <x:v>8089</x:v>
      </x:c>
      <x:c r="B6294" s="77" t="str">
        <x:v>康全電訊</x:v>
      </x:c>
      <x:c r="C6294" s="125" t="n">
        <x:v>45689</x:v>
      </x:c>
      <x:c r="D6294" s="120" t="n">
        <x:v>65123</x:v>
      </x:c>
      <x:c r="E6294" s="120" t="n">
        <x:v>86361.71564448981</x:v>
      </x:c>
      <x:c r="F6294" s="120" t="n">
        <x:v>54008.234958472975</x:v>
      </x:c>
      <x:c r="G6294" s="120" t="n">
        <x:v>89956.546831825</x:v>
      </x:c>
      <x:c r="H6294" s="119" t="n">
        <x:v>0.32613232873930575</x:v>
      </x:c>
      <x:c r="I6294" s="119" t="n">
        <x:f>IFERROR(ABS(F6294-D6294)/ABS(D6294),"")</x:f>
        <x:v>0.17067341863131344</x:v>
      </x:c>
      <x:c r="J6294" s="119" t="n">
        <x:f>IFERROR(ABS(G6294-D6294)/ABS(D6294),"")</x:f>
        <x:v>0.3813329673360411</x:v>
      </x:c>
      <x:c r="K6294" s="120" t="n">
        <x:f>E6294-D6294</x:f>
        <x:v>21238.715644489814</x:v>
      </x:c>
      <x:c r="L6294" s="77" t="str">
        <x:v>weighted_hybrid</x:v>
      </x:c>
      <x:c r="M6294" s="77" t="str">
        <x:v>是</x:v>
      </x:c>
      <x:c r="N6294" s="77" t="str">
        <x:v>是</x:v>
      </x:c>
    </x:row>
    <x:row r="6295">
      <x:c r="A6295" s="77" t="str">
        <x:v>8089</x:v>
      </x:c>
      <x:c r="B6295" s="77" t="str">
        <x:v>康全電訊</x:v>
      </x:c>
      <x:c r="C6295" s="125" t="n">
        <x:v>45717</x:v>
      </x:c>
      <x:c r="D6295" s="120" t="n">
        <x:v>271437</x:v>
      </x:c>
      <x:c r="E6295" s="120" t="n">
        <x:v>74616.87524538818</x:v>
      </x:c>
      <x:c r="F6295" s="120" t="n">
        <x:v>76414.18268129829</x:v>
      </x:c>
      <x:c r="G6295" s="120" t="n">
        <x:v>74417.17441917594</x:v>
      </x:c>
      <x:c r="H6295" s="119" t="n">
        <x:v>0.7251042590163163</x:v>
      </x:c>
      <x:c r="I6295" s="119" t="n">
        <x:f>IFERROR(ABS(F6295-D6295)/ABS(D6295),"")</x:f>
        <x:v>0.7184828056554623</x:v>
      </x:c>
      <x:c r="J6295" s="119" t="n">
        <x:f>IFERROR(ABS(G6295-D6295)/ABS(D6295),"")</x:f>
        <x:v>0.725839976056411</x:v>
      </x:c>
      <x:c r="K6295" s="120" t="n">
        <x:f>E6295-D6295</x:f>
        <x:v>-196820.1247546118</x:v>
      </x:c>
      <x:c r="L6295" s="77" t="str">
        <x:v>weighted_hybrid</x:v>
      </x:c>
      <x:c r="M6295" s="77" t="str">
        <x:v>是</x:v>
      </x:c>
      <x:c r="N6295" s="77" t="str">
        <x:v>是</x:v>
      </x:c>
    </x:row>
    <x:row r="6296">
      <x:c r="A6296" s="77" t="str">
        <x:v>8089</x:v>
      </x:c>
      <x:c r="B6296" s="77" t="str">
        <x:v>康全電訊</x:v>
      </x:c>
      <x:c r="C6296" s="125" t="n">
        <x:v>45748</x:v>
      </x:c>
      <x:c r="D6296" s="120" t="n">
        <x:v>54045</x:v>
      </x:c>
      <x:c r="E6296" s="120" t="n">
        <x:v>262246.1644960941</x:v>
      </x:c>
      <x:c r="F6296" s="120" t="n">
        <x:v>233195.3230096977</x:v>
      </x:c>
      <x:c r="G6296" s="120" t="n">
        <x:v>265474.03577236034</x:v>
      </x:c>
      <x:c r="H6296" s="119" t="n">
        <x:v>3.85236681461919</x:v>
      </x:c>
      <x:c r="I6296" s="119" t="n">
        <x:f>IFERROR(ABS(F6296-D6296)/ABS(D6296),"")</x:f>
        <x:v>3.314836210744707</x:v>
      </x:c>
      <x:c r="J6296" s="119" t="n">
        <x:f>IFERROR(ABS(G6296-D6296)/ABS(D6296),"")</x:f>
        <x:v>3.9120924372719093</x:v>
      </x:c>
      <x:c r="K6296" s="120" t="n">
        <x:f>E6296-D6296</x:f>
        <x:v>208201.1644960941</x:v>
      </x:c>
      <x:c r="L6296" s="77" t="str">
        <x:v>weighted_hybrid</x:v>
      </x:c>
      <x:c r="M6296" s="77" t="str">
        <x:v>是</x:v>
      </x:c>
      <x:c r="N6296" s="77" t="str">
        <x:v>是</x:v>
      </x:c>
    </x:row>
    <x:row r="6297">
      <x:c r="A6297" s="77" t="str">
        <x:v>8089</x:v>
      </x:c>
      <x:c r="B6297" s="77" t="str">
        <x:v>康全電訊</x:v>
      </x:c>
      <x:c r="C6297" s="125" t="n">
        <x:v>45778</x:v>
      </x:c>
      <x:c r="D6297" s="120" t="n">
        <x:v>56290</x:v>
      </x:c>
      <x:c r="E6297" s="120" t="n">
        <x:v>134635.83040323798</x:v>
      </x:c>
      <x:c r="F6297" s="120" t="n">
        <x:v>89421.47613408169</x:v>
      </x:c>
      <x:c r="G6297" s="120" t="n">
        <x:v>139659.64754425533</x:v>
      </x:c>
      <x:c r="H6297" s="119" t="n">
        <x:v>1.3918250204874396</x:v>
      </x:c>
      <x:c r="I6297" s="119" t="n">
        <x:f>IFERROR(ABS(F6297-D6297)/ABS(D6297),"")</x:f>
        <x:v>0.5885854704935458</x:v>
      </x:c>
      <x:c r="J6297" s="119" t="n">
        <x:f>IFERROR(ABS(G6297-D6297)/ABS(D6297),"")</x:f>
        <x:v>1.4810738593756498</x:v>
      </x:c>
      <x:c r="K6297" s="120" t="n">
        <x:f>E6297-D6297</x:f>
        <x:v>78345.83040323798</x:v>
      </x:c>
      <x:c r="L6297" s="77" t="str">
        <x:v>weighted_hybrid</x:v>
      </x:c>
      <x:c r="M6297" s="77" t="str">
        <x:v>是</x:v>
      </x:c>
      <x:c r="N6297" s="77" t="str">
        <x:v>是</x:v>
      </x:c>
    </x:row>
    <x:row r="6298">
      <x:c r="A6298" s="77" t="str">
        <x:v>8089</x:v>
      </x:c>
      <x:c r="B6298" s="77" t="str">
        <x:v>康全電訊</x:v>
      </x:c>
      <x:c r="C6298" s="125" t="n">
        <x:v>45809</x:v>
      </x:c>
      <x:c r="D6298" s="120" t="n">
        <x:v>65862</x:v>
      </x:c>
      <x:c r="E6298" s="120" t="n">
        <x:v>120241.06047010647</x:v>
      </x:c>
      <x:c r="F6298" s="120" t="n">
        <x:v>77776.23206487742</x:v>
      </x:c>
      <x:c r="G6298" s="120" t="n">
        <x:v>124959.37473735414</x:v>
      </x:c>
      <x:c r="H6298" s="119" t="n">
        <x:v>0.8256515209089683</x:v>
      </x:c>
      <x:c r="I6298" s="119" t="n">
        <x:f>IFERROR(ABS(F6298-D6298)/ABS(D6298),"")</x:f>
        <x:v>0.18089690663626096</x:v>
      </x:c>
      <x:c r="J6298" s="119" t="n">
        <x:f>IFERROR(ABS(G6298-D6298)/ABS(D6298),"")</x:f>
        <x:v>0.8972909224948247</x:v>
      </x:c>
      <x:c r="K6298" s="120" t="n">
        <x:f>E6298-D6298</x:f>
        <x:v>54379.06047010647</x:v>
      </x:c>
      <x:c r="L6298" s="77" t="str">
        <x:v>weighted_hybrid</x:v>
      </x:c>
      <x:c r="M6298" s="77" t="str">
        <x:v>是</x:v>
      </x:c>
      <x:c r="N6298" s="77" t="str">
        <x:v>是</x:v>
      </x:c>
    </x:row>
    <x:row r="6299">
      <x:c r="A6299" s="77" t="str">
        <x:v>8089</x:v>
      </x:c>
      <x:c r="B6299" s="77" t="str">
        <x:v>康全電訊</x:v>
      </x:c>
      <x:c r="C6299" s="125" t="n">
        <x:v>45839</x:v>
      </x:c>
      <x:c r="D6299" s="120" t="n">
        <x:v>45146</x:v>
      </x:c>
      <x:c r="E6299" s="120" t="n">
        <x:v>127764.40256475341</x:v>
      </x:c>
      <x:c r="F6299" s="120" t="n">
        <x:v>59145.93851939577</x:v>
      </x:c>
      <x:c r="G6299" s="120" t="n">
        <x:v>135388.67634757093</x:v>
      </x:c>
      <x:c r="H6299" s="119" t="n">
        <x:v>1.83002708024528</x:v>
      </x:c>
      <x:c r="I6299" s="119" t="n">
        <x:f>IFERROR(ABS(F6299-D6299)/ABS(D6299),"")</x:f>
        <x:v>0.3101036308730734</x:v>
      </x:c>
      <x:c r="J6299" s="119" t="n">
        <x:f>IFERROR(ABS(G6299-D6299)/ABS(D6299),"")</x:f>
        <x:v>1.9989074635088586</x:v>
      </x:c>
      <x:c r="K6299" s="120" t="n">
        <x:f>E6299-D6299</x:f>
        <x:v>82618.40256475341</x:v>
      </x:c>
      <x:c r="L6299" s="77" t="str">
        <x:v>weighted_hybrid</x:v>
      </x:c>
      <x:c r="M6299" s="77" t="str">
        <x:v>是</x:v>
      </x:c>
      <x:c r="N6299" s="77" t="str">
        <x:v>是</x:v>
      </x:c>
    </x:row>
    <x:row r="6300">
      <x:c r="A6300" s="77" t="str">
        <x:v>8089</x:v>
      </x:c>
      <x:c r="B6300" s="77" t="str">
        <x:v>康全電訊</x:v>
      </x:c>
      <x:c r="C6300" s="125" t="n">
        <x:v>45870</x:v>
      </x:c>
      <x:c r="D6300" s="120" t="n">
        <x:v>34927</x:v>
      </x:c>
      <x:c r="E6300" s="120" t="n">
        <x:v>102597.36483631618</x:v>
      </x:c>
      <x:c r="F6300" s="120" t="n">
        <x:v>50307.36408847009</x:v>
      </x:c>
      <x:c r="G6300" s="120" t="n">
        <x:v>108407.36491941019</x:v>
      </x:c>
      <x:c r="H6300" s="119" t="n">
        <x:v>1.9374800250899356</x:v>
      </x:c>
      <x:c r="I6300" s="119" t="n">
        <x:f>IFERROR(ABS(F6300-D6300)/ABS(D6300),"")</x:f>
        <x:v>0.44035743374667413</x:v>
      </x:c>
      <x:c r="J6300" s="119" t="n">
        <x:f>IFERROR(ABS(G6300-D6300)/ABS(D6300),"")</x:f>
        <x:v>2.1038269796836313</x:v>
      </x:c>
      <x:c r="K6300" s="120" t="n">
        <x:f>E6300-D6300</x:f>
        <x:v>67670.36483631618</x:v>
      </x:c>
      <x:c r="L6300" s="77" t="str">
        <x:v>weighted_hybrid</x:v>
      </x:c>
      <x:c r="M6300" s="77" t="str">
        <x:v>是</x:v>
      </x:c>
      <x:c r="N6300" s="77" t="str">
        <x:v>是</x:v>
      </x:c>
    </x:row>
    <x:row r="6301">
      <x:c r="A6301" s="77" t="str">
        <x:v>8089</x:v>
      </x:c>
      <x:c r="B6301" s="77" t="str">
        <x:v>康全電訊</x:v>
      </x:c>
      <x:c r="C6301" s="125" t="n">
        <x:v>45901</x:v>
      </x:c>
      <x:c r="D6301" s="120" t="n">
        <x:v>42649</x:v>
      </x:c>
      <x:c r="E6301" s="120" t="n">
        <x:v>76909.08601414238</x:v>
      </x:c>
      <x:c r="F6301" s="120" t="n">
        <x:v>44485.97045947793</x:v>
      </x:c>
      <x:c r="G6301" s="120" t="n">
        <x:v>80511.65440910509</x:v>
      </x:c>
      <x:c r="H6301" s="119" t="n">
        <x:v>0.8033033837638015</x:v>
      </x:c>
      <x:c r="I6301" s="119" t="n">
        <x:f>IFERROR(ABS(F6301-D6301)/ABS(D6301),"")</x:f>
        <x:v>0.043071829573446796</x:v>
      </x:c>
      <x:c r="J6301" s="119" t="n">
        <x:f>IFERROR(ABS(G6301-D6301)/ABS(D6301),"")</x:f>
        <x:v>0.8877735564516188</x:v>
      </x:c>
      <x:c r="K6301" s="120" t="n">
        <x:f>E6301-D6301</x:f>
        <x:v>34260.08601414238</x:v>
      </x:c>
      <x:c r="L6301" s="77" t="str">
        <x:v>weighted_hybrid</x:v>
      </x:c>
      <x:c r="M6301" s="77" t="str">
        <x:v>是</x:v>
      </x:c>
      <x:c r="N6301" s="77" t="str">
        <x:v>是</x:v>
      </x:c>
    </x:row>
    <x:row r="6302">
      <x:c r="A6302" s="77" t="str">
        <x:v>8089</x:v>
      </x:c>
      <x:c r="B6302" s="77" t="str">
        <x:v>康全電訊</x:v>
      </x:c>
      <x:c r="C6302" s="125" t="n">
        <x:v>45931</x:v>
      </x:c>
      <x:c r="D6302" s="120" t="n">
        <x:v>47060</x:v>
      </x:c>
      <x:c r="E6302" s="120" t="n">
        <x:v>91480.92539998266</x:v>
      </x:c>
      <x:c r="F6302" s="120" t="n">
        <x:v>35062.934578568835</x:v>
      </x:c>
      <x:c r="G6302" s="120" t="n">
        <x:v>97749.59104680642</x:v>
      </x:c>
      <x:c r="H6302" s="119" t="n">
        <x:v>0.9439210667229635</x:v>
      </x:c>
      <x:c r="I6302" s="119" t="n">
        <x:f>IFERROR(ABS(F6302-D6302)/ABS(D6302),"")</x:f>
        <x:v>0.2549312669237392</x:v>
      </x:c>
      <x:c r="J6302" s="119" t="n">
        <x:f>IFERROR(ABS(G6302-D6302)/ABS(D6302),"")</x:f>
        <x:v>1.0771268815725972</x:v>
      </x:c>
      <x:c r="K6302" s="120" t="n">
        <x:f>E6302-D6302</x:f>
        <x:v>44420.92539998266</x:v>
      </x:c>
      <x:c r="L6302" s="77" t="str">
        <x:v>weighted_hybrid</x:v>
      </x:c>
      <x:c r="M6302" s="77" t="str">
        <x:v>是</x:v>
      </x:c>
      <x:c r="N6302" s="77" t="str">
        <x:v>是</x:v>
      </x:c>
    </x:row>
    <x:row r="6303">
      <x:c r="A6303" s="77" t="str">
        <x:v>8089</x:v>
      </x:c>
      <x:c r="B6303" s="77" t="str">
        <x:v>康全電訊</x:v>
      </x:c>
      <x:c r="C6303" s="125" t="n">
        <x:v>45962</x:v>
      </x:c>
      <x:c r="D6303" s="120" t="n">
        <x:v>33417</x:v>
      </x:c>
      <x:c r="E6303" s="120" t="n">
        <x:v>62127.102413609886</x:v>
      </x:c>
      <x:c r="F6303" s="120" t="n">
        <x:v>37674.83020830378</x:v>
      </x:c>
      <x:c r="G6303" s="120" t="n">
        <x:v>64844.021547532786</x:v>
      </x:c>
      <x:c r="H6303" s="119" t="n">
        <x:v>0.8591466144061372</x:v>
      </x:c>
      <x:c r="I6303" s="119" t="n">
        <x:f>IFERROR(ABS(F6303-D6303)/ABS(D6303),"")</x:f>
        <x:v>0.12741509436226406</x:v>
      </x:c>
      <x:c r="J6303" s="119" t="n">
        <x:f>IFERROR(ABS(G6303-D6303)/ABS(D6303),"")</x:f>
        <x:v>0.9404501166332342</x:v>
      </x:c>
      <x:c r="K6303" s="120" t="n">
        <x:f>E6303-D6303</x:f>
        <x:v>28710.102413609886</x:v>
      </x:c>
      <x:c r="L6303" s="77" t="str">
        <x:v>weighted_hybrid</x:v>
      </x:c>
      <x:c r="M6303" s="77" t="str">
        <x:v>是</x:v>
      </x:c>
      <x:c r="N6303" s="77" t="str">
        <x:v>是</x:v>
      </x:c>
    </x:row>
    <x:row r="6304">
      <x:c r="A6304" s="77" t="str">
        <x:v>8089</x:v>
      </x:c>
      <x:c r="B6304" s="77" t="str">
        <x:v>康全電訊</x:v>
      </x:c>
      <x:c r="C6304" s="125" t="n">
        <x:v>45992</x:v>
      </x:c>
      <x:c r="D6304" s="120" t="n">
        <x:v>56183</x:v>
      </x:c>
      <x:c r="E6304" s="120" t="n">
        <x:v>56068.269992309295</x:v>
      </x:c>
      <x:c r="F6304" s="120" t="n">
        <x:v>34761.10413311638</x:v>
      </x:c>
      <x:c r="G6304" s="120" t="n">
        <x:v>58435.73286555295</x:v>
      </x:c>
      <x:c r="H6304" s="119" t="n">
        <x:v>0.0020420769216792437</x:v>
      </x:c>
      <x:c r="I6304" s="119" t="n">
        <x:f>IFERROR(ABS(F6304-D6304)/ABS(D6304),"")</x:f>
        <x:v>0.3812878605073353</x:v>
      </x:c>
      <x:c r="J6304" s="119" t="n">
        <x:f>IFERROR(ABS(G6304-D6304)/ABS(D6304),"")</x:f>
        <x:v>0.04009634347672693</x:v>
      </x:c>
      <x:c r="K6304" s="120" t="n">
        <x:f>E6304-D6304</x:f>
        <x:v>-114.73000769070495</x:v>
      </x:c>
      <x:c r="L6304" s="77" t="str">
        <x:v>weighted_hybrid</x:v>
      </x:c>
      <x:c r="M6304" s="77" t="str">
        <x:v>是</x:v>
      </x:c>
      <x:c r="N6304" s="77" t="str">
        <x:v>是</x:v>
      </x:c>
    </x:row>
    <x:row r="6305">
      <x:c r="A6305" s="77" t="str">
        <x:v>8092</x:v>
      </x:c>
      <x:c r="B6305" s="77" t="str">
        <x:v>建暐</x:v>
      </x:c>
      <x:c r="C6305" s="125" t="n">
        <x:v>45658</x:v>
      </x:c>
      <x:c r="D6305" s="120" t="n">
        <x:v>19175</x:v>
      </x:c>
      <x:c r="E6305" s="120" t="n">
        <x:v>11243.523006672538</x:v>
      </x:c>
      <x:c r="F6305" s="120" t="n">
        <x:v>12938.304886362464</x:v>
      </x:c>
      <x:c r="G6305" s="120" t="n">
        <x:v>11055.213908929212</x:v>
      </x:c>
      <x:c r="H6305" s="119" t="n">
        <x:v>0.41363634906531743</x:v>
      </x:c>
      <x:c r="I6305" s="119" t="n">
        <x:f>IFERROR(ABS(F6305-D6305)/ABS(D6305),"")</x:f>
        <x:v>0.32525137489635125</x:v>
      </x:c>
      <x:c r="J6305" s="119" t="n">
        <x:f>IFERROR(ABS(G6305-D6305)/ABS(D6305),"")</x:f>
        <x:v>0.4234569017507582</x:v>
      </x:c>
      <x:c r="K6305" s="120" t="n">
        <x:f>E6305-D6305</x:f>
        <x:v>-7931.476993327462</x:v>
      </x:c>
      <x:c r="L6305" s="77" t="str">
        <x:v>weighted_hybrid</x:v>
      </x:c>
      <x:c r="M6305" s="77" t="str">
        <x:v>是</x:v>
      </x:c>
      <x:c r="N6305" s="77" t="str">
        <x:v>是</x:v>
      </x:c>
    </x:row>
    <x:row r="6306">
      <x:c r="A6306" s="77" t="str">
        <x:v>8092</x:v>
      </x:c>
      <x:c r="B6306" s="77" t="str">
        <x:v>建暐</x:v>
      </x:c>
      <x:c r="C6306" s="125" t="n">
        <x:v>45689</x:v>
      </x:c>
      <x:c r="D6306" s="120" t="n">
        <x:v>14196</x:v>
      </x:c>
      <x:c r="E6306" s="120" t="n">
        <x:v>16381.918517078977</x:v>
      </x:c>
      <x:c r="F6306" s="120" t="n">
        <x:v>19010.843281083704</x:v>
      </x:c>
      <x:c r="G6306" s="120" t="n">
        <x:v>16089.815765522895</x:v>
      </x:c>
      <x:c r="H6306" s="119" t="n">
        <x:v>0.153981298751689</x:v>
      </x:c>
      <x:c r="I6306" s="119" t="n">
        <x:f>IFERROR(ABS(F6306-D6306)/ABS(D6306),"")</x:f>
        <x:v>0.3391690110653497</x:v>
      </x:c>
      <x:c r="J6306" s="119" t="n">
        <x:f>IFERROR(ABS(G6306-D6306)/ABS(D6306),"")</x:f>
        <x:v>0.1334048862723933</x:v>
      </x:c>
      <x:c r="K6306" s="120" t="n">
        <x:f>E6306-D6306</x:f>
        <x:v>2185.918517078977</x:v>
      </x:c>
      <x:c r="L6306" s="77" t="str">
        <x:v>weighted_hybrid</x:v>
      </x:c>
      <x:c r="M6306" s="77" t="str">
        <x:v>是</x:v>
      </x:c>
      <x:c r="N6306" s="77" t="str">
        <x:v>是</x:v>
      </x:c>
    </x:row>
    <x:row r="6307">
      <x:c r="A6307" s="77" t="str">
        <x:v>8092</x:v>
      </x:c>
      <x:c r="B6307" s="77" t="str">
        <x:v>建暐</x:v>
      </x:c>
      <x:c r="C6307" s="125" t="n">
        <x:v>45717</x:v>
      </x:c>
      <x:c r="D6307" s="120" t="n">
        <x:v>10352</x:v>
      </x:c>
      <x:c r="E6307" s="120" t="n">
        <x:v>11709.509302107344</x:v>
      </x:c>
      <x:c r="F6307" s="120" t="n">
        <x:v>16590.161193808468</x:v>
      </x:c>
      <x:c r="G6307" s="120" t="n">
        <x:v>11167.214647473886</x:v>
      </x:c>
      <x:c r="H6307" s="119" t="n">
        <x:v>0.13113497895163684</x:v>
      </x:c>
      <x:c r="I6307" s="119" t="n">
        <x:f>IFERROR(ABS(F6307-D6307)/ABS(D6307),"")</x:f>
        <x:v>0.6026044429876805</x:v>
      </x:c>
      <x:c r="J6307" s="119" t="n">
        <x:f>IFERROR(ABS(G6307-D6307)/ABS(D6307),"")</x:f>
        <x:v>0.07874948294763191</x:v>
      </x:c>
      <x:c r="K6307" s="120" t="n">
        <x:f>E6307-D6307</x:f>
        <x:v>1357.5093021073444</x:v>
      </x:c>
      <x:c r="L6307" s="77" t="str">
        <x:v>weighted_hybrid</x:v>
      </x:c>
      <x:c r="M6307" s="77" t="str">
        <x:v>是</x:v>
      </x:c>
      <x:c r="N6307" s="77" t="str">
        <x:v>是</x:v>
      </x:c>
    </x:row>
    <x:row r="6308">
      <x:c r="A6308" s="77" t="str">
        <x:v>8092</x:v>
      </x:c>
      <x:c r="B6308" s="77" t="str">
        <x:v>建暐</x:v>
      </x:c>
      <x:c r="C6308" s="125" t="n">
        <x:v>45748</x:v>
      </x:c>
      <x:c r="D6308" s="120" t="n">
        <x:v>33608</x:v>
      </x:c>
      <x:c r="E6308" s="120" t="n">
        <x:v>14154.505573006276</x:v>
      </x:c>
      <x:c r="F6308" s="120" t="n">
        <x:v>16145.241587828154</x:v>
      </x:c>
      <x:c r="G6308" s="120" t="n">
        <x:v>13933.312682470512</x:v>
      </x:c>
      <x:c r="H6308" s="119" t="n">
        <x:v>0.5788352305104061</x:v>
      </x:c>
      <x:c r="I6308" s="119" t="n">
        <x:f>IFERROR(ABS(F6308-D6308)/ABS(D6308),"")</x:f>
        <x:v>0.5196012381626948</x:v>
      </x:c>
      <x:c r="J6308" s="119" t="n">
        <x:f>IFERROR(ABS(G6308-D6308)/ABS(D6308),"")</x:f>
        <x:v>0.5854167852157073</x:v>
      </x:c>
      <x:c r="K6308" s="120" t="n">
        <x:f>E6308-D6308</x:f>
        <x:v>-19453.494426993726</x:v>
      </x:c>
      <x:c r="L6308" s="77" t="str">
        <x:v>weighted_hybrid</x:v>
      </x:c>
      <x:c r="M6308" s="77" t="str">
        <x:v>是</x:v>
      </x:c>
      <x:c r="N6308" s="77" t="str">
        <x:v>是</x:v>
      </x:c>
    </x:row>
    <x:row r="6309">
      <x:c r="A6309" s="77" t="str">
        <x:v>8092</x:v>
      </x:c>
      <x:c r="B6309" s="77" t="str">
        <x:v>建暐</x:v>
      </x:c>
      <x:c r="C6309" s="125" t="n">
        <x:v>45778</x:v>
      </x:c>
      <x:c r="D6309" s="120" t="n">
        <x:v>30164</x:v>
      </x:c>
      <x:c r="E6309" s="120" t="n">
        <x:v>27383.276745949635</x:v>
      </x:c>
      <x:c r="F6309" s="120" t="n">
        <x:v>23448.96582841688</x:v>
      </x:c>
      <x:c r="G6309" s="120" t="n">
        <x:v>27820.422403453274</x:v>
      </x:c>
      <x:c r="H6309" s="119" t="n">
        <x:v>0.09218682051619032</x:v>
      </x:c>
      <x:c r="I6309" s="119" t="n">
        <x:f>IFERROR(ABS(F6309-D6309)/ABS(D6309),"")</x:f>
        <x:v>0.22261749673727357</x:v>
      </x:c>
      <x:c r="J6309" s="119" t="n">
        <x:f>IFERROR(ABS(G6309-D6309)/ABS(D6309),"")</x:f>
        <x:v>0.07769452315829219</x:v>
      </x:c>
      <x:c r="K6309" s="120" t="n">
        <x:f>E6309-D6309</x:f>
        <x:v>-2780.7232540503646</x:v>
      </x:c>
      <x:c r="L6309" s="77" t="str">
        <x:v>weighted_hybrid</x:v>
      </x:c>
      <x:c r="M6309" s="77" t="str">
        <x:v>是</x:v>
      </x:c>
      <x:c r="N6309" s="77" t="str">
        <x:v>是</x:v>
      </x:c>
    </x:row>
    <x:row r="6310">
      <x:c r="A6310" s="77" t="str">
        <x:v>8092</x:v>
      </x:c>
      <x:c r="B6310" s="77" t="str">
        <x:v>建暐</x:v>
      </x:c>
      <x:c r="C6310" s="125" t="n">
        <x:v>45809</x:v>
      </x:c>
      <x:c r="D6310" s="120" t="n">
        <x:v>28827</x:v>
      </x:c>
      <x:c r="E6310" s="120" t="n">
        <x:v>19906.661033407985</x:v>
      </x:c>
      <x:c r="F6310" s="120" t="n">
        <x:v>18183.01105149868</x:v>
      </x:c>
      <x:c r="G6310" s="120" t="n">
        <x:v>20098.177698064574</x:v>
      </x:c>
      <x:c r="H6310" s="119" t="n">
        <x:v>0.3094438882503214</x:v>
      </x:c>
      <x:c r="I6310" s="119" t="n">
        <x:f>IFERROR(ABS(F6310-D6310)/ABS(D6310),"")</x:f>
        <x:v>0.3692367901100121</x:v>
      </x:c>
      <x:c r="J6310" s="119" t="n">
        <x:f>IFERROR(ABS(G6310-D6310)/ABS(D6310),"")</x:f>
        <x:v>0.3028002324881336</x:v>
      </x:c>
      <x:c r="K6310" s="120" t="n">
        <x:f>E6310-D6310</x:f>
        <x:v>-8920.338966592015</x:v>
      </x:c>
      <x:c r="L6310" s="77" t="str">
        <x:v>weighted_hybrid</x:v>
      </x:c>
      <x:c r="M6310" s="77" t="str">
        <x:v>是</x:v>
      </x:c>
      <x:c r="N6310" s="77" t="str">
        <x:v>是</x:v>
      </x:c>
    </x:row>
    <x:row r="6311">
      <x:c r="A6311" s="77" t="str">
        <x:v>8092</x:v>
      </x:c>
      <x:c r="B6311" s="77" t="str">
        <x:v>建暐</x:v>
      </x:c>
      <x:c r="C6311" s="125" t="n">
        <x:v>45839</x:v>
      </x:c>
      <x:c r="D6311" s="120" t="n">
        <x:v>58982</x:v>
      </x:c>
      <x:c r="E6311" s="120" t="n">
        <x:v>41193.68076684499</x:v>
      </x:c>
      <x:c r="F6311" s="120" t="n">
        <x:v>36343.4650576558</x:v>
      </x:c>
      <x:c r="G6311" s="120" t="n">
        <x:v>41732.59362342157</x:v>
      </x:c>
      <x:c r="H6311" s="119" t="n">
        <x:v>0.3015889463421893</x:v>
      </x:c>
      <x:c r="I6311" s="119" t="n">
        <x:f>IFERROR(ABS(F6311-D6311)/ABS(D6311),"")</x:f>
        <x:v>0.38382108003024995</x:v>
      </x:c>
      <x:c r="J6311" s="119" t="n">
        <x:f>IFERROR(ABS(G6311-D6311)/ABS(D6311),"")</x:f>
        <x:v>0.2924520425990714</x:v>
      </x:c>
      <x:c r="K6311" s="120" t="n">
        <x:f>E6311-D6311</x:f>
        <x:v>-17788.31923315501</x:v>
      </x:c>
      <x:c r="L6311" s="77" t="str">
        <x:v>weighted_hybrid</x:v>
      </x:c>
      <x:c r="M6311" s="77" t="str">
        <x:v>是</x:v>
      </x:c>
      <x:c r="N6311" s="77" t="str">
        <x:v>是</x:v>
      </x:c>
    </x:row>
    <x:row r="6312">
      <x:c r="A6312" s="77" t="str">
        <x:v>8092</x:v>
      </x:c>
      <x:c r="B6312" s="77" t="str">
        <x:v>建暐</x:v>
      </x:c>
      <x:c r="C6312" s="125" t="n">
        <x:v>45870</x:v>
      </x:c>
      <x:c r="D6312" s="120" t="n">
        <x:v>40340</x:v>
      </x:c>
      <x:c r="E6312" s="120" t="n">
        <x:v>45578.59714894652</x:v>
      </x:c>
      <x:c r="F6312" s="120" t="n">
        <x:v>29392.53401817811</x:v>
      </x:c>
      <x:c r="G6312" s="120" t="n">
        <x:v>47377.04860792079</x:v>
      </x:c>
      <x:c r="H6312" s="119" t="n">
        <x:v>0.12986110929465847</x:v>
      </x:c>
      <x:c r="I6312" s="119" t="n">
        <x:f>IFERROR(ABS(F6312-D6312)/ABS(D6312),"")</x:f>
        <x:v>0.27137992022364626</x:v>
      </x:c>
      <x:c r="J6312" s="119" t="n">
        <x:f>IFERROR(ABS(G6312-D6312)/ABS(D6312),"")</x:f>
        <x:v>0.17444344590780345</x:v>
      </x:c>
      <x:c r="K6312" s="120" t="n">
        <x:f>E6312-D6312</x:f>
        <x:v>5238.597148946523</x:v>
      </x:c>
      <x:c r="L6312" s="77" t="str">
        <x:v>weighted_hybrid</x:v>
      </x:c>
      <x:c r="M6312" s="77" t="str">
        <x:v>是</x:v>
      </x:c>
      <x:c r="N6312" s="77" t="str">
        <x:v>是</x:v>
      </x:c>
    </x:row>
    <x:row r="6313">
      <x:c r="A6313" s="77" t="str">
        <x:v>8092</x:v>
      </x:c>
      <x:c r="B6313" s="77" t="str">
        <x:v>建暐</x:v>
      </x:c>
      <x:c r="C6313" s="125" t="n">
        <x:v>45901</x:v>
      </x:c>
      <x:c r="D6313" s="120" t="n">
        <x:v>44956</x:v>
      </x:c>
      <x:c r="E6313" s="120" t="n">
        <x:v>27905.339629548464</x:v>
      </x:c>
      <x:c r="F6313" s="120" t="n">
        <x:v>21972.159474026885</x:v>
      </x:c>
      <x:c r="G6313" s="120" t="n">
        <x:v>28564.58186905086</x:v>
      </x:c>
      <x:c r="H6313" s="119" t="n">
        <x:v>0.3792744098774699</x:v>
      </x:c>
      <x:c r="I6313" s="119" t="n">
        <x:f>IFERROR(ABS(F6313-D6313)/ABS(D6313),"")</x:f>
        <x:v>0.5112519024373413</x:v>
      </x:c>
      <x:c r="J6313" s="119" t="n">
        <x:f>IFERROR(ABS(G6313-D6313)/ABS(D6313),"")</x:f>
        <x:v>0.3646102440374842</x:v>
      </x:c>
      <x:c r="K6313" s="120" t="n">
        <x:f>E6313-D6313</x:f>
        <x:v>-17050.660370451536</x:v>
      </x:c>
      <x:c r="L6313" s="77" t="str">
        <x:v>weighted_hybrid</x:v>
      </x:c>
      <x:c r="M6313" s="77" t="str">
        <x:v>是</x:v>
      </x:c>
      <x:c r="N6313" s="77" t="str">
        <x:v>是</x:v>
      </x:c>
    </x:row>
    <x:row r="6314">
      <x:c r="A6314" s="77" t="str">
        <x:v>8092</x:v>
      </x:c>
      <x:c r="B6314" s="77" t="str">
        <x:v>建暐</x:v>
      </x:c>
      <x:c r="C6314" s="125" t="n">
        <x:v>45931</x:v>
      </x:c>
      <x:c r="D6314" s="120" t="n">
        <x:v>32425</x:v>
      </x:c>
      <x:c r="E6314" s="120" t="n">
        <x:v>36378.50579317736</x:v>
      </x:c>
      <x:c r="F6314" s="120" t="n">
        <x:v>31564.30118068356</x:v>
      </x:c>
      <x:c r="G6314" s="120" t="n">
        <x:v>36913.417416787786</x:v>
      </x:c>
      <x:c r="H6314" s="119" t="n">
        <x:v>0.12192770372173825</x:v>
      </x:c>
      <x:c r="I6314" s="119" t="n">
        <x:f>IFERROR(ABS(F6314-D6314)/ABS(D6314),"")</x:f>
        <x:v>0.02654429666357563</x:v>
      </x:c>
      <x:c r="J6314" s="119" t="n">
        <x:f>IFERROR(ABS(G6314-D6314)/ABS(D6314),"")</x:f>
        <x:v>0.13842459265343982</x:v>
      </x:c>
      <x:c r="K6314" s="120" t="n">
        <x:f>E6314-D6314</x:f>
        <x:v>3953.5057931773626</x:v>
      </x:c>
      <x:c r="L6314" s="77" t="str">
        <x:v>weighted_hybrid</x:v>
      </x:c>
      <x:c r="M6314" s="77" t="str">
        <x:v>是</x:v>
      </x:c>
      <x:c r="N6314" s="77" t="str">
        <x:v>是</x:v>
      </x:c>
    </x:row>
    <x:row r="6315">
      <x:c r="A6315" s="77" t="str">
        <x:v>8092</x:v>
      </x:c>
      <x:c r="B6315" s="77" t="str">
        <x:v>建暐</x:v>
      </x:c>
      <x:c r="C6315" s="125" t="n">
        <x:v>45962</x:v>
      </x:c>
      <x:c r="D6315" s="120" t="n">
        <x:v>16242</x:v>
      </x:c>
      <x:c r="E6315" s="120" t="n">
        <x:v>31154.349093955712</x:v>
      </x:c>
      <x:c r="F6315" s="120" t="n">
        <x:v>40455.880125268</x:v>
      </x:c>
      <x:c r="G6315" s="120" t="n">
        <x:v>30120.84564603212</x:v>
      </x:c>
      <x:c r="H6315" s="119" t="n">
        <x:v>0.9181350261024328</x:v>
      </x:c>
      <x:c r="I6315" s="119" t="n">
        <x:f>IFERROR(ABS(F6315-D6315)/ABS(D6315),"")</x:f>
        <x:v>1.4908188723844353</x:v>
      </x:c>
      <x:c r="J6315" s="119" t="n">
        <x:f>IFERROR(ABS(G6315-D6315)/ABS(D6315),"")</x:f>
        <x:v>0.8545034876266544</x:v>
      </x:c>
      <x:c r="K6315" s="120" t="n">
        <x:f>E6315-D6315</x:f>
        <x:v>14912.349093955712</x:v>
      </x:c>
      <x:c r="L6315" s="77" t="str">
        <x:v>weighted_hybrid</x:v>
      </x:c>
      <x:c r="M6315" s="77" t="str">
        <x:v>是</x:v>
      </x:c>
      <x:c r="N6315" s="77" t="str">
        <x:v>是</x:v>
      </x:c>
    </x:row>
    <x:row r="6316">
      <x:c r="A6316" s="77" t="str">
        <x:v>8092</x:v>
      </x:c>
      <x:c r="B6316" s="77" t="str">
        <x:v>建暐</x:v>
      </x:c>
      <x:c r="C6316" s="125" t="n">
        <x:v>45992</x:v>
      </x:c>
      <x:c r="D6316" s="120" t="n">
        <x:v>14603</x:v>
      </x:c>
      <x:c r="E6316" s="120" t="n">
        <x:v>16289.404302793271</x:v>
      </x:c>
      <x:c r="F6316" s="120" t="n">
        <x:v>18658.807166306822</x:v>
      </x:c>
      <x:c r="G6316" s="120" t="n">
        <x:v>16026.137317958432</x:v>
      </x:c>
      <x:c r="H6316" s="119" t="n">
        <x:v>0.11548341455819155</x:v>
      </x:c>
      <x:c r="I6316" s="119" t="n">
        <x:f>IFERROR(ABS(F6316-D6316)/ABS(D6316),"")</x:f>
        <x:v>0.27773794195075135</x:v>
      </x:c>
      <x:c r="J6316" s="119" t="n">
        <x:f>IFERROR(ABS(G6316-D6316)/ABS(D6316),"")</x:f>
        <x:v>0.09745513373679597</x:v>
      </x:c>
      <x:c r="K6316" s="120" t="n">
        <x:f>E6316-D6316</x:f>
        <x:v>1686.4043027932712</x:v>
      </x:c>
      <x:c r="L6316" s="77" t="str">
        <x:v>weighted_hybrid</x:v>
      </x:c>
      <x:c r="M6316" s="77" t="str">
        <x:v>是</x:v>
      </x:c>
      <x:c r="N6316" s="77" t="str">
        <x:v>是</x:v>
      </x:c>
    </x:row>
    <x:row r="6317">
      <x:c r="A6317" s="77" t="str">
        <x:v>8093</x:v>
      </x:c>
      <x:c r="B6317" s="77" t="str">
        <x:v>保銳</x:v>
      </x:c>
      <x:c r="C6317" s="125" t="n">
        <x:v>45658</x:v>
      </x:c>
      <x:c r="D6317" s="120" t="n">
        <x:v>25813</x:v>
      </x:c>
      <x:c r="E6317" s="120" t="n">
        <x:v>27436.98914438817</x:v>
      </x:c>
      <x:c r="F6317" s="120" t="n">
        <x:v>25060.35481209561</x:v>
      </x:c>
      <x:c r="G6317" s="120" t="n">
        <x:v>27701.05962575401</x:v>
      </x:c>
      <x:c r="H6317" s="119" t="n">
        <x:v>0.06291361501523153</x:v>
      </x:c>
      <x:c r="I6317" s="119" t="n">
        <x:f>IFERROR(ABS(F6317-D6317)/ABS(D6317),"")</x:f>
        <x:v>0.029157602289714053</x:v>
      </x:c>
      <x:c r="J6317" s="119" t="n">
        <x:f>IFERROR(ABS(G6317-D6317)/ABS(D6317),"")</x:f>
        <x:v>0.0731437502713365</x:v>
      </x:c>
      <x:c r="K6317" s="120" t="n">
        <x:f>E6317-D6317</x:f>
        <x:v>1623.9891443881716</x:v>
      </x:c>
      <x:c r="L6317" s="77" t="str">
        <x:v>weighted_hybrid</x:v>
      </x:c>
      <x:c r="M6317" s="77" t="str">
        <x:v>是</x:v>
      </x:c>
      <x:c r="N6317" s="77" t="str">
        <x:v>是</x:v>
      </x:c>
    </x:row>
    <x:row r="6318">
      <x:c r="A6318" s="77" t="str">
        <x:v>8093</x:v>
      </x:c>
      <x:c r="B6318" s="77" t="str">
        <x:v>保銳</x:v>
      </x:c>
      <x:c r="C6318" s="125" t="n">
        <x:v>45689</x:v>
      </x:c>
      <x:c r="D6318" s="120" t="n">
        <x:v>10199</x:v>
      </x:c>
      <x:c r="E6318" s="120" t="n">
        <x:v>20416.226774172956</x:v>
      </x:c>
      <x:c r="F6318" s="120" t="n">
        <x:v>17211.9511171069</x:v>
      </x:c>
      <x:c r="G6318" s="120" t="n">
        <x:v>20772.25740273585</x:v>
      </x:c>
      <x:c r="H6318" s="119" t="n">
        <x:v>1.0017871138516479</x:v>
      </x:c>
      <x:c r="I6318" s="119" t="n">
        <x:f>IFERROR(ABS(F6318-D6318)/ABS(D6318),"")</x:f>
        <x:v>0.6876116400732326</x:v>
      </x:c>
      <x:c r="J6318" s="119" t="n">
        <x:f>IFERROR(ABS(G6318-D6318)/ABS(D6318),"")</x:f>
        <x:v>1.036695499827027</x:v>
      </x:c>
      <x:c r="K6318" s="120" t="n">
        <x:f>E6318-D6318</x:f>
        <x:v>10217.226774172956</x:v>
      </x:c>
      <x:c r="L6318" s="77" t="str">
        <x:v>weighted_hybrid</x:v>
      </x:c>
      <x:c r="M6318" s="77" t="str">
        <x:v>是</x:v>
      </x:c>
      <x:c r="N6318" s="77" t="str">
        <x:v>是</x:v>
      </x:c>
    </x:row>
    <x:row r="6319">
      <x:c r="A6319" s="77" t="str">
        <x:v>8093</x:v>
      </x:c>
      <x:c r="B6319" s="77" t="str">
        <x:v>保銳</x:v>
      </x:c>
      <x:c r="C6319" s="125" t="n">
        <x:v>45717</x:v>
      </x:c>
      <x:c r="D6319" s="120" t="n">
        <x:v>14311</x:v>
      </x:c>
      <x:c r="E6319" s="120" t="n">
        <x:v>13201.253817230787</x:v>
      </x:c>
      <x:c r="F6319" s="120" t="n">
        <x:v>17317.299478988556</x:v>
      </x:c>
      <x:c r="G6319" s="120" t="n">
        <x:v>12743.915410368812</x:v>
      </x:c>
      <x:c r="H6319" s="119" t="n">
        <x:v>0.07754497818246196</x:v>
      </x:c>
      <x:c r="I6319" s="119" t="n">
        <x:f>IFERROR(ABS(F6319-D6319)/ABS(D6319),"")</x:f>
        <x:v>0.21006914114936456</x:v>
      </x:c>
      <x:c r="J6319" s="119" t="n">
        <x:f>IFERROR(ABS(G6319-D6319)/ABS(D6319),"")</x:f>
        <x:v>0.10950210255266492</x:v>
      </x:c>
      <x:c r="K6319" s="120" t="n">
        <x:f>E6319-D6319</x:f>
        <x:v>-1109.7461827692132</x:v>
      </x:c>
      <x:c r="L6319" s="77" t="str">
        <x:v>weighted_hybrid</x:v>
      </x:c>
      <x:c r="M6319" s="77" t="str">
        <x:v>是</x:v>
      </x:c>
      <x:c r="N6319" s="77" t="str">
        <x:v>是</x:v>
      </x:c>
    </x:row>
    <x:row r="6320">
      <x:c r="A6320" s="77" t="str">
        <x:v>8093</x:v>
      </x:c>
      <x:c r="B6320" s="77" t="str">
        <x:v>保銳</x:v>
      </x:c>
      <x:c r="C6320" s="125" t="n">
        <x:v>45748</x:v>
      </x:c>
      <x:c r="D6320" s="120" t="n">
        <x:v>34746</x:v>
      </x:c>
      <x:c r="E6320" s="120" t="n">
        <x:v>14576.2653692663</x:v>
      </x:c>
      <x:c r="F6320" s="120" t="n">
        <x:v>14416.835972827128</x:v>
      </x:c>
      <x:c r="G6320" s="120" t="n">
        <x:v>14593.97974664843</x:v>
      </x:c>
      <x:c r="H6320" s="119" t="n">
        <x:v>0.5804908372397888</x:v>
      </x:c>
      <x:c r="I6320" s="119" t="n">
        <x:f>IFERROR(ABS(F6320-D6320)/ABS(D6320),"")</x:f>
        <x:v>0.5850792617041637</x:v>
      </x:c>
      <x:c r="J6320" s="119" t="n">
        <x:f>IFERROR(ABS(G6320-D6320)/ABS(D6320),"")</x:f>
        <x:v>0.5799810122993027</x:v>
      </x:c>
      <x:c r="K6320" s="120" t="n">
        <x:f>E6320-D6320</x:f>
        <x:v>-20169.7346307337</x:v>
      </x:c>
      <x:c r="L6320" s="77" t="str">
        <x:v>weighted_hybrid</x:v>
      </x:c>
      <x:c r="M6320" s="77" t="str">
        <x:v>是</x:v>
      </x:c>
      <x:c r="N6320" s="77" t="str">
        <x:v>是</x:v>
      </x:c>
    </x:row>
    <x:row r="6321">
      <x:c r="A6321" s="77" t="str">
        <x:v>8093</x:v>
      </x:c>
      <x:c r="B6321" s="77" t="str">
        <x:v>保銳</x:v>
      </x:c>
      <x:c r="C6321" s="125" t="n">
        <x:v>45778</x:v>
      </x:c>
      <x:c r="D6321" s="120" t="n">
        <x:v>6002</x:v>
      </x:c>
      <x:c r="E6321" s="120" t="n">
        <x:v>18835.838368291807</x:v>
      </x:c>
      <x:c r="F6321" s="120" t="n">
        <x:v>19588.19972364661</x:v>
      </x:c>
      <x:c r="G6321" s="120" t="n">
        <x:v>18752.24266214127</x:v>
      </x:c>
      <x:c r="H6321" s="119" t="n">
        <x:v>2.138260307945986</x:v>
      </x:c>
      <x:c r="I6321" s="119" t="n">
        <x:f>IFERROR(ABS(F6321-D6321)/ABS(D6321),"")</x:f>
        <x:v>2.2636120832466857</x:v>
      </x:c>
      <x:c r="J6321" s="119" t="n">
        <x:f>IFERROR(ABS(G6321-D6321)/ABS(D6321),"")</x:f>
        <x:v>2.1243323329125743</x:v>
      </x:c>
      <x:c r="K6321" s="120" t="n">
        <x:f>E6321-D6321</x:f>
        <x:v>12833.838368291807</x:v>
      </x:c>
      <x:c r="L6321" s="77" t="str">
        <x:v>weighted_hybrid</x:v>
      </x:c>
      <x:c r="M6321" s="77" t="str">
        <x:v>是</x:v>
      </x:c>
      <x:c r="N6321" s="77" t="str">
        <x:v>是</x:v>
      </x:c>
    </x:row>
    <x:row r="6322">
      <x:c r="A6322" s="77" t="str">
        <x:v>8093</x:v>
      </x:c>
      <x:c r="B6322" s="77" t="str">
        <x:v>保銳</x:v>
      </x:c>
      <x:c r="C6322" s="125" t="n">
        <x:v>45809</x:v>
      </x:c>
      <x:c r="D6322" s="120" t="n">
        <x:v>3792</x:v>
      </x:c>
      <x:c r="E6322" s="120" t="n">
        <x:v>6906.7854166754</x:v>
      </x:c>
      <x:c r="F6322" s="120" t="n">
        <x:v>9099.044163778142</x:v>
      </x:c>
      <x:c r="G6322" s="120" t="n">
        <x:v>6663.201111441761</x:v>
      </x:c>
      <x:c r="H6322" s="119" t="n">
        <x:v>0.8214096562962552</x:v>
      </x:c>
      <x:c r="I6322" s="119" t="n">
        <x:f>IFERROR(ABS(F6322-D6322)/ABS(D6322),"")</x:f>
        <x:v>1.399536963021662</x:v>
      </x:c>
      <x:c r="J6322" s="119" t="n">
        <x:f>IFERROR(ABS(G6322-D6322)/ABS(D6322),"")</x:f>
        <x:v>0.7571732888823209</x:v>
      </x:c>
      <x:c r="K6322" s="120" t="n">
        <x:f>E6322-D6322</x:f>
        <x:v>3114.7854166753996</x:v>
      </x:c>
      <x:c r="L6322" s="77" t="str">
        <x:v>weighted_hybrid</x:v>
      </x:c>
      <x:c r="M6322" s="77" t="str">
        <x:v>是</x:v>
      </x:c>
      <x:c r="N6322" s="77" t="str">
        <x:v>是</x:v>
      </x:c>
    </x:row>
    <x:row r="6323">
      <x:c r="A6323" s="77" t="str">
        <x:v>8093</x:v>
      </x:c>
      <x:c r="B6323" s="77" t="str">
        <x:v>保銳</x:v>
      </x:c>
      <x:c r="C6323" s="125" t="n">
        <x:v>45839</x:v>
      </x:c>
      <x:c r="D6323" s="120" t="n">
        <x:v>11359</x:v>
      </x:c>
      <x:c r="E6323" s="120" t="n">
        <x:v>5715.539387207333</x:v>
      </x:c>
      <x:c r="F6323" s="120" t="n">
        <x:v>7272.49306643147</x:v>
      </x:c>
      <x:c r="G6323" s="120" t="n">
        <x:v>5542.5445339602065</x:v>
      </x:c>
      <x:c r="H6323" s="119" t="n">
        <x:v>0.496827239439446</x:v>
      </x:c>
      <x:c r="I6323" s="119" t="n">
        <x:f>IFERROR(ABS(F6323-D6323)/ABS(D6323),"")</x:f>
        <x:v>0.3597593919859609</x:v>
      </x:c>
      <x:c r="J6323" s="119" t="n">
        <x:f>IFERROR(ABS(G6323-D6323)/ABS(D6323),"")</x:f>
        <x:v>0.512057000267611</x:v>
      </x:c>
      <x:c r="K6323" s="120" t="n">
        <x:f>E6323-D6323</x:f>
        <x:v>-5643.460612792667</x:v>
      </x:c>
      <x:c r="L6323" s="77" t="str">
        <x:v>weighted_hybrid</x:v>
      </x:c>
      <x:c r="M6323" s="77" t="str">
        <x:v>是</x:v>
      </x:c>
      <x:c r="N6323" s="77" t="str">
        <x:v>是</x:v>
      </x:c>
    </x:row>
    <x:row r="6324">
      <x:c r="A6324" s="77" t="str">
        <x:v>8093</x:v>
      </x:c>
      <x:c r="B6324" s="77" t="str">
        <x:v>保銳</x:v>
      </x:c>
      <x:c r="C6324" s="125" t="n">
        <x:v>45870</x:v>
      </x:c>
      <x:c r="D6324" s="120" t="n">
        <x:v>10779</x:v>
      </x:c>
      <x:c r="E6324" s="120" t="n">
        <x:v>10323.242870061473</x:v>
      </x:c>
      <x:c r="F6324" s="120" t="n">
        <x:v>10796.926430333651</x:v>
      </x:c>
      <x:c r="G6324" s="120" t="n">
        <x:v>10270.611363364565</x:v>
      </x:c>
      <x:c r="H6324" s="119" t="n">
        <x:v>0.04228194915470147</x:v>
      </x:c>
      <x:c r="I6324" s="119" t="n">
        <x:f>IFERROR(ABS(F6324-D6324)/ABS(D6324),"")</x:f>
        <x:v>0.0016630884436080616</x:v>
      </x:c>
      <x:c r="J6324" s="119" t="n">
        <x:f>IFERROR(ABS(G6324-D6324)/ABS(D6324),"")</x:f>
        <x:v>0.04716473111006907</x:v>
      </x:c>
      <x:c r="K6324" s="120" t="n">
        <x:f>E6324-D6324</x:f>
        <x:v>-455.7571299385272</x:v>
      </x:c>
      <x:c r="L6324" s="77" t="str">
        <x:v>weighted_hybrid</x:v>
      </x:c>
      <x:c r="M6324" s="77" t="str">
        <x:v>是</x:v>
      </x:c>
      <x:c r="N6324" s="77" t="str">
        <x:v>是</x:v>
      </x:c>
    </x:row>
    <x:row r="6325">
      <x:c r="A6325" s="77" t="str">
        <x:v>8093</x:v>
      </x:c>
      <x:c r="B6325" s="77" t="str">
        <x:v>保銳</x:v>
      </x:c>
      <x:c r="C6325" s="125" t="n">
        <x:v>45901</x:v>
      </x:c>
      <x:c r="D6325" s="120" t="n">
        <x:v>10848</x:v>
      </x:c>
      <x:c r="E6325" s="120" t="n">
        <x:v>10784.283037574913</x:v>
      </x:c>
      <x:c r="F6325" s="120" t="n">
        <x:v>10360.28129729127</x:v>
      </x:c>
      <x:c r="G6325" s="120" t="n">
        <x:v>10831.394342050871</x:v>
      </x:c>
      <x:c r="H6325" s="119" t="n">
        <x:v>0.005873613792873095</x:v>
      </x:c>
      <x:c r="I6325" s="119" t="n">
        <x:f>IFERROR(ABS(F6325-D6325)/ABS(D6325),"")</x:f>
        <x:v>0.044959319939963986</x:v>
      </x:c>
      <x:c r="J6325" s="119" t="n">
        <x:f>IFERROR(ABS(G6325-D6325)/ABS(D6325),"")</x:f>
        <x:v>0.0015307575543075892</x:v>
      </x:c>
      <x:c r="K6325" s="120" t="n">
        <x:f>E6325-D6325</x:f>
        <x:v>-63.71696242508733</x:v>
      </x:c>
      <x:c r="L6325" s="77" t="str">
        <x:v>weighted_hybrid</x:v>
      </x:c>
      <x:c r="M6325" s="77" t="str">
        <x:v>是</x:v>
      </x:c>
      <x:c r="N6325" s="77" t="str">
        <x:v>是</x:v>
      </x:c>
    </x:row>
    <x:row r="6326">
      <x:c r="A6326" s="77" t="str">
        <x:v>8093</x:v>
      </x:c>
      <x:c r="B6326" s="77" t="str">
        <x:v>保銳</x:v>
      </x:c>
      <x:c r="C6326" s="125" t="n">
        <x:v>45931</x:v>
      </x:c>
      <x:c r="D6326" s="120" t="n">
        <x:v>12604</x:v>
      </x:c>
      <x:c r="E6326" s="120" t="n">
        <x:v>11286.130635849737</x:v>
      </x:c>
      <x:c r="F6326" s="120" t="n">
        <x:v>11276.758037689318</x:v>
      </x:c>
      <x:c r="G6326" s="120" t="n">
        <x:v>11287.172035645339</x:v>
      </x:c>
      <x:c r="H6326" s="119" t="n">
        <x:v>0.104559613150608</x:v>
      </x:c>
      <x:c r="I6326" s="119" t="n">
        <x:f>IFERROR(ABS(F6326-D6326)/ABS(D6326),"")</x:f>
        <x:v>0.10530323407733114</x:v>
      </x:c>
      <x:c r="J6326" s="119" t="n">
        <x:f>IFERROR(ABS(G6326-D6326)/ABS(D6326),"")</x:f>
        <x:v>0.10447698860319432</x:v>
      </x:c>
      <x:c r="K6326" s="120" t="n">
        <x:f>E6326-D6326</x:f>
        <x:v>-1317.8693641502632</x:v>
      </x:c>
      <x:c r="L6326" s="77" t="str">
        <x:v>weighted_hybrid</x:v>
      </x:c>
      <x:c r="M6326" s="77" t="str">
        <x:v>是</x:v>
      </x:c>
      <x:c r="N6326" s="77" t="str">
        <x:v>是</x:v>
      </x:c>
    </x:row>
    <x:row r="6327">
      <x:c r="A6327" s="77" t="str">
        <x:v>8093</x:v>
      </x:c>
      <x:c r="B6327" s="77" t="str">
        <x:v>保銳</x:v>
      </x:c>
      <x:c r="C6327" s="125" t="n">
        <x:v>45962</x:v>
      </x:c>
      <x:c r="D6327" s="120" t="n">
        <x:v>31322</x:v>
      </x:c>
      <x:c r="E6327" s="120" t="n">
        <x:v>13685.922863587028</x:v>
      </x:c>
      <x:c r="F6327" s="120" t="n">
        <x:v>14732.242505347003</x:v>
      </x:c>
      <x:c r="G6327" s="120" t="n">
        <x:v>13569.665125613697</x:v>
      </x:c>
      <x:c r="H6327" s="119" t="n">
        <x:v>0.5630571846118694</x:v>
      </x:c>
      <x:c r="I6327" s="119" t="n">
        <x:f>IFERROR(ABS(F6327-D6327)/ABS(D6327),"")</x:f>
        <x:v>0.5296519218010662</x:v>
      </x:c>
      <x:c r="J6327" s="119" t="n">
        <x:f>IFERROR(ABS(G6327-D6327)/ABS(D6327),"")</x:f>
        <x:v>0.5667688804797364</x:v>
      </x:c>
      <x:c r="K6327" s="120" t="n">
        <x:f>E6327-D6327</x:f>
        <x:v>-17636.077136412972</x:v>
      </x:c>
      <x:c r="L6327" s="77" t="str">
        <x:v>weighted_hybrid</x:v>
      </x:c>
      <x:c r="M6327" s="77" t="str">
        <x:v>是</x:v>
      </x:c>
      <x:c r="N6327" s="77" t="str">
        <x:v>是</x:v>
      </x:c>
    </x:row>
    <x:row r="6328">
      <x:c r="A6328" s="77" t="str">
        <x:v>8093</x:v>
      </x:c>
      <x:c r="B6328" s="77" t="str">
        <x:v>保銳</x:v>
      </x:c>
      <x:c r="C6328" s="125" t="n">
        <x:v>45992</x:v>
      </x:c>
      <x:c r="D6328" s="120" t="n">
        <x:v>34150</x:v>
      </x:c>
      <x:c r="E6328" s="120" t="n">
        <x:v>21928.58245143651</x:v>
      </x:c>
      <x:c r="F6328" s="120" t="n">
        <x:v>17578.058164135866</x:v>
      </x:c>
      <x:c r="G6328" s="120" t="n">
        <x:v>22411.974038914355</x:v>
      </x:c>
      <x:c r="H6328" s="119" t="n">
        <x:v>0.3578745987866323</x:v>
      </x:c>
      <x:c r="I6328" s="119" t="n">
        <x:f>IFERROR(ABS(F6328-D6328)/ABS(D6328),"")</x:f>
        <x:v>0.4852691606402382</x:v>
      </x:c>
      <x:c r="J6328" s="119" t="n">
        <x:f>IFERROR(ABS(G6328-D6328)/ABS(D6328),"")</x:f>
        <x:v>0.343719647469565</x:v>
      </x:c>
      <x:c r="K6328" s="120" t="n">
        <x:f>E6328-D6328</x:f>
        <x:v>-12221.417548563491</x:v>
      </x:c>
      <x:c r="L6328" s="77" t="str">
        <x:v>weighted_hybrid</x:v>
      </x:c>
      <x:c r="M6328" s="77" t="str">
        <x:v>是</x:v>
      </x:c>
      <x:c r="N6328" s="77" t="str">
        <x:v>是</x:v>
      </x:c>
    </x:row>
    <x:row r="6329">
      <x:c r="A6329" s="77" t="str">
        <x:v>8096</x:v>
      </x:c>
      <x:c r="B6329" s="77" t="str">
        <x:v>擎亞</x:v>
      </x:c>
      <x:c r="C6329" s="125" t="n">
        <x:v>45658</x:v>
      </x:c>
      <x:c r="D6329" s="120" t="n">
        <x:v>4871428</x:v>
      </x:c>
      <x:c r="E6329" s="120" t="n">
        <x:v>2657929.4786344124</x:v>
      </x:c>
      <x:c r="F6329" s="120" t="n">
        <x:v>2621339.207601539</x:v>
      </x:c>
      <x:c r="G6329" s="120" t="n">
        <x:v>2661995.064304732</x:v>
      </x:c>
      <x:c r="H6329" s="119" t="n">
        <x:v>0.45438391399104894</x:v>
      </x:c>
      <x:c r="I6329" s="119" t="n">
        <x:f>IFERROR(ABS(F6329-D6329)/ABS(D6329),"")</x:f>
        <x:v>0.46189511420438956</x:v>
      </x:c>
      <x:c r="J6329" s="119" t="n">
        <x:f>IFERROR(ABS(G6329-D6329)/ABS(D6329),"")</x:f>
        <x:v>0.4535493361895666</x:v>
      </x:c>
      <x:c r="K6329" s="120" t="n">
        <x:f>E6329-D6329</x:f>
        <x:v>-2213498.5213655876</x:v>
      </x:c>
      <x:c r="L6329" s="77" t="str">
        <x:v>weighted_hybrid</x:v>
      </x:c>
      <x:c r="M6329" s="77" t="str">
        <x:v>是</x:v>
      </x:c>
      <x:c r="N6329" s="77" t="str">
        <x:v>是</x:v>
      </x:c>
    </x:row>
    <x:row r="6330">
      <x:c r="A6330" s="77" t="str">
        <x:v>8096</x:v>
      </x:c>
      <x:c r="B6330" s="77" t="str">
        <x:v>擎亞</x:v>
      </x:c>
      <x:c r="C6330" s="125" t="n">
        <x:v>45689</x:v>
      </x:c>
      <x:c r="D6330" s="120" t="n">
        <x:v>4794429</x:v>
      </x:c>
      <x:c r="E6330" s="120" t="n">
        <x:v>3874555.738803633</x:v>
      </x:c>
      <x:c r="F6330" s="120" t="n">
        <x:v>3940580.827131507</x:v>
      </x:c>
      <x:c r="G6330" s="120" t="n">
        <x:v>3867219.617878313</x:v>
      </x:c>
      <x:c r="H6330" s="119" t="n">
        <x:v>0.19186294367824966</x:v>
      </x:c>
      <x:c r="I6330" s="119" t="n">
        <x:f>IFERROR(ABS(F6330-D6330)/ABS(D6330),"")</x:f>
        <x:v>0.17809173373273293</x:v>
      </x:c>
      <x:c r="J6330" s="119" t="n">
        <x:f>IFERROR(ABS(G6330-D6330)/ABS(D6330),"")</x:f>
        <x:v>0.19339307811664055</x:v>
      </x:c>
      <x:c r="K6330" s="120" t="n">
        <x:f>E6330-D6330</x:f>
        <x:v>-919873.261196367</x:v>
      </x:c>
      <x:c r="L6330" s="77" t="str">
        <x:v>weighted_hybrid</x:v>
      </x:c>
      <x:c r="M6330" s="77" t="str">
        <x:v>是</x:v>
      </x:c>
      <x:c r="N6330" s="77" t="str">
        <x:v>是</x:v>
      </x:c>
    </x:row>
    <x:row r="6331">
      <x:c r="A6331" s="77" t="str">
        <x:v>8096</x:v>
      </x:c>
      <x:c r="B6331" s="77" t="str">
        <x:v>擎亞</x:v>
      </x:c>
      <x:c r="C6331" s="125" t="n">
        <x:v>45717</x:v>
      </x:c>
      <x:c r="D6331" s="120" t="n">
        <x:v>4861049</x:v>
      </x:c>
      <x:c r="E6331" s="120" t="n">
        <x:v>5001512.116258256</x:v>
      </x:c>
      <x:c r="F6331" s="120" t="n">
        <x:v>6327066.711207848</x:v>
      </x:c>
      <x:c r="G6331" s="120" t="n">
        <x:v>4854228.272374968</x:v>
      </x:c>
      <x:c r="H6331" s="119" t="n">
        <x:v>0.028895638833975165</x:v>
      </x:c>
      <x:c r="I6331" s="119" t="n">
        <x:f>IFERROR(ABS(F6331-D6331)/ABS(D6331),"")</x:f>
        <x:v>0.30158463969563937</x:v>
      </x:c>
      <x:c r="J6331" s="119" t="n">
        <x:f>IFERROR(ABS(G6331-D6331)/ABS(D6331),"")</x:f>
        <x:v>0.0014031390395431017</x:v>
      </x:c>
      <x:c r="K6331" s="120" t="n">
        <x:f>E6331-D6331</x:f>
        <x:v>140463.11625825614</x:v>
      </x:c>
      <x:c r="L6331" s="77" t="str">
        <x:v>weighted_hybrid</x:v>
      </x:c>
      <x:c r="M6331" s="77" t="str">
        <x:v>是</x:v>
      </x:c>
      <x:c r="N6331" s="77" t="str">
        <x:v>是</x:v>
      </x:c>
    </x:row>
    <x:row r="6332">
      <x:c r="A6332" s="77" t="str">
        <x:v>8096</x:v>
      </x:c>
      <x:c r="B6332" s="77" t="str">
        <x:v>擎亞</x:v>
      </x:c>
      <x:c r="C6332" s="125" t="n">
        <x:v>45748</x:v>
      </x:c>
      <x:c r="D6332" s="120" t="n">
        <x:v>3590208</x:v>
      </x:c>
      <x:c r="E6332" s="120" t="n">
        <x:v>5141771.753853713</x:v>
      </x:c>
      <x:c r="F6332" s="120" t="n">
        <x:v>5007660.226815653</x:v>
      </x:c>
      <x:c r="G6332" s="120" t="n">
        <x:v>5156673.03463572</x:v>
      </x:c>
      <x:c r="H6332" s="119" t="n">
        <x:v>0.4321654215727092</x:v>
      </x:c>
      <x:c r="I6332" s="119" t="n">
        <x:f>IFERROR(ABS(F6332-D6332)/ABS(D6332),"")</x:f>
        <x:v>0.39481061454257055</x:v>
      </x:c>
      <x:c r="J6332" s="119" t="n">
        <x:f>IFERROR(ABS(G6332-D6332)/ABS(D6332),"")</x:f>
        <x:v>0.4363159556871691</x:v>
      </x:c>
      <x:c r="K6332" s="120" t="n">
        <x:f>E6332-D6332</x:f>
        <x:v>1551563.7538537132</x:v>
      </x:c>
      <x:c r="L6332" s="77" t="str">
        <x:v>weighted_hybrid</x:v>
      </x:c>
      <x:c r="M6332" s="77" t="str">
        <x:v>是</x:v>
      </x:c>
      <x:c r="N6332" s="77" t="str">
        <x:v>是</x:v>
      </x:c>
    </x:row>
    <x:row r="6333">
      <x:c r="A6333" s="77" t="str">
        <x:v>8096</x:v>
      </x:c>
      <x:c r="B6333" s="77" t="str">
        <x:v>擎亞</x:v>
      </x:c>
      <x:c r="C6333" s="125" t="n">
        <x:v>45778</x:v>
      </x:c>
      <x:c r="D6333" s="120" t="n">
        <x:v>1564353</x:v>
      </x:c>
      <x:c r="E6333" s="120" t="n">
        <x:v>4197406.482110913</x:v>
      </x:c>
      <x:c r="F6333" s="120" t="n">
        <x:v>3678132.287298156</x:v>
      </x:c>
      <x:c r="G6333" s="120" t="n">
        <x:v>4255103.614867886</x:v>
      </x:c>
      <x:c r="H6333" s="119" t="n">
        <x:v>1.6831581376523799</x:v>
      </x:c>
      <x:c r="I6333" s="119" t="n">
        <x:f>IFERROR(ABS(F6333-D6333)/ABS(D6333),"")</x:f>
        <x:v>1.3512163094251464</x:v>
      </x:c>
      <x:c r="J6333" s="119" t="n">
        <x:f>IFERROR(ABS(G6333-D6333)/ABS(D6333),"")</x:f>
        <x:v>1.7200405630109608</x:v>
      </x:c>
      <x:c r="K6333" s="120" t="n">
        <x:f>E6333-D6333</x:f>
        <x:v>2633053.482110913</x:v>
      </x:c>
      <x:c r="L6333" s="77" t="str">
        <x:v>weighted_hybrid</x:v>
      </x:c>
      <x:c r="M6333" s="77" t="str">
        <x:v>是</x:v>
      </x:c>
      <x:c r="N6333" s="77" t="str">
        <x:v>是</x:v>
      </x:c>
    </x:row>
    <x:row r="6334">
      <x:c r="A6334" s="77" t="str">
        <x:v>8096</x:v>
      </x:c>
      <x:c r="B6334" s="77" t="str">
        <x:v>擎亞</x:v>
      </x:c>
      <x:c r="C6334" s="125" t="n">
        <x:v>45809</x:v>
      </x:c>
      <x:c r="D6334" s="120" t="n">
        <x:v>1682941</x:v>
      </x:c>
      <x:c r="E6334" s="120" t="n">
        <x:v>1940059.512434502</x:v>
      </x:c>
      <x:c r="F6334" s="120" t="n">
        <x:v>1713680.8550097411</x:v>
      </x:c>
      <x:c r="G6334" s="120" t="n">
        <x:v>1965212.6965928085</x:v>
      </x:c>
      <x:c r="H6334" s="119" t="n">
        <x:v>0.15277927891381926</x:v>
      </x:c>
      <x:c r="I6334" s="119" t="n">
        <x:f>IFERROR(ABS(F6334-D6334)/ABS(D6334),"")</x:f>
        <x:v>0.018265557146531667</x:v>
      </x:c>
      <x:c r="J6334" s="119" t="n">
        <x:f>IFERROR(ABS(G6334-D6334)/ABS(D6334),"")</x:f>
        <x:v>0.16772524799907332</x:v>
      </x:c>
      <x:c r="K6334" s="120" t="n">
        <x:f>E6334-D6334</x:f>
        <x:v>257118.5124345019</x:v>
      </x:c>
      <x:c r="L6334" s="77" t="str">
        <x:v>weighted_hybrid</x:v>
      </x:c>
      <x:c r="M6334" s="77" t="str">
        <x:v>是</x:v>
      </x:c>
      <x:c r="N6334" s="77" t="str">
        <x:v>是</x:v>
      </x:c>
    </x:row>
    <x:row r="6335">
      <x:c r="A6335" s="77" t="str">
        <x:v>8096</x:v>
      </x:c>
      <x:c r="B6335" s="77" t="str">
        <x:v>擎亞</x:v>
      </x:c>
      <x:c r="C6335" s="125" t="n">
        <x:v>45839</x:v>
      </x:c>
      <x:c r="D6335" s="120" t="n">
        <x:v>1668473</x:v>
      </x:c>
      <x:c r="E6335" s="120" t="n">
        <x:v>1895325.9934557443</x:v>
      </x:c>
      <x:c r="F6335" s="120" t="n">
        <x:v>1762004.701159991</x:v>
      </x:c>
      <x:c r="G6335" s="120" t="n">
        <x:v>1910139.4703774946</x:v>
      </x:c>
      <x:c r="H6335" s="119" t="n">
        <x:v>0.1359644378157419</x:v>
      </x:c>
      <x:c r="I6335" s="119" t="n">
        <x:f>IFERROR(ABS(F6335-D6335)/ABS(D6335),"")</x:f>
        <x:v>0.056058264748660054</x:v>
      </x:c>
      <x:c r="J6335" s="119" t="n">
        <x:f>IFERROR(ABS(G6335-D6335)/ABS(D6335),"")</x:f>
        <x:v>0.14484290148986204</x:v>
      </x:c>
      <x:c r="K6335" s="120" t="n">
        <x:f>E6335-D6335</x:f>
        <x:v>226852.99345574435</x:v>
      </x:c>
      <x:c r="L6335" s="77" t="str">
        <x:v>weighted_hybrid</x:v>
      </x:c>
      <x:c r="M6335" s="77" t="str">
        <x:v>是</x:v>
      </x:c>
      <x:c r="N6335" s="77" t="str">
        <x:v>是</x:v>
      </x:c>
    </x:row>
    <x:row r="6336">
      <x:c r="A6336" s="77" t="str">
        <x:v>8096</x:v>
      </x:c>
      <x:c r="B6336" s="77" t="str">
        <x:v>擎亞</x:v>
      </x:c>
      <x:c r="C6336" s="125" t="n">
        <x:v>45870</x:v>
      </x:c>
      <x:c r="D6336" s="120" t="n">
        <x:v>1965621</x:v>
      </x:c>
      <x:c r="E6336" s="120" t="n">
        <x:v>1520688.612343168</x:v>
      </x:c>
      <x:c r="F6336" s="120" t="n">
        <x:v>1500222.4167990736</x:v>
      </x:c>
      <x:c r="G6336" s="120" t="n">
        <x:v>1522962.6340702896</x:v>
      </x:c>
      <x:c r="H6336" s="119" t="n">
        <x:v>0.22635716023426292</x:v>
      </x:c>
      <x:c r="I6336" s="119" t="n">
        <x:f>IFERROR(ABS(F6336-D6336)/ABS(D6336),"")</x:f>
        <x:v>0.23676923638937844</x:v>
      </x:c>
      <x:c r="J6336" s="119" t="n">
        <x:f>IFERROR(ABS(G6336-D6336)/ABS(D6336),"")</x:f>
        <x:v>0.2252002628836945</x:v>
      </x:c>
      <x:c r="K6336" s="120" t="n">
        <x:f>E6336-D6336</x:f>
        <x:v>-444932.3876568321</x:v>
      </x:c>
      <x:c r="L6336" s="77" t="str">
        <x:v>weighted_hybrid</x:v>
      </x:c>
      <x:c r="M6336" s="77" t="str">
        <x:v>是</x:v>
      </x:c>
      <x:c r="N6336" s="77" t="str">
        <x:v>是</x:v>
      </x:c>
    </x:row>
    <x:row r="6337">
      <x:c r="A6337" s="77" t="str">
        <x:v>8096</x:v>
      </x:c>
      <x:c r="B6337" s="77" t="str">
        <x:v>擎亞</x:v>
      </x:c>
      <x:c r="C6337" s="125" t="n">
        <x:v>45901</x:v>
      </x:c>
      <x:c r="D6337" s="120" t="n">
        <x:v>1866321</x:v>
      </x:c>
      <x:c r="E6337" s="120" t="n">
        <x:v>2061523.1638935732</x:v>
      </x:c>
      <x:c r="F6337" s="120" t="n">
        <x:v>2190722.14073155</x:v>
      </x:c>
      <x:c r="G6337" s="120" t="n">
        <x:v>2047167.7220226869</x:v>
      </x:c>
      <x:c r="H6337" s="119" t="n">
        <x:v>0.1045919559891215</x:v>
      </x:c>
      <x:c r="I6337" s="119" t="n">
        <x:f>IFERROR(ABS(F6337-D6337)/ABS(D6337),"")</x:f>
        <x:v>0.17381851285580016</x:v>
      </x:c>
      <x:c r="J6337" s="119" t="n">
        <x:f>IFERROR(ABS(G6337-D6337)/ABS(D6337),"")</x:f>
        <x:v>0.09690011633726826</x:v>
      </x:c>
      <x:c r="K6337" s="120" t="n">
        <x:f>E6337-D6337</x:f>
        <x:v>195202.16389357322</x:v>
      </x:c>
      <x:c r="L6337" s="77" t="str">
        <x:v>weighted_hybrid</x:v>
      </x:c>
      <x:c r="M6337" s="77" t="str">
        <x:v>是</x:v>
      </x:c>
      <x:c r="N6337" s="77" t="str">
        <x:v>是</x:v>
      </x:c>
    </x:row>
    <x:row r="6338">
      <x:c r="A6338" s="77" t="str">
        <x:v>8096</x:v>
      </x:c>
      <x:c r="B6338" s="77" t="str">
        <x:v>擎亞</x:v>
      </x:c>
      <x:c r="C6338" s="125" t="n">
        <x:v>45931</x:v>
      </x:c>
      <x:c r="D6338" s="120" t="n">
        <x:v>2206516</x:v>
      </x:c>
      <x:c r="E6338" s="120" t="n">
        <x:v>1523436.9912092278</x:v>
      </x:c>
      <x:c r="F6338" s="120" t="n">
        <x:v>1570953.5893150186</x:v>
      </x:c>
      <x:c r="G6338" s="120" t="n">
        <x:v>1518157.3691974732</x:v>
      </x:c>
      <x:c r="H6338" s="119" t="n">
        <x:v>0.30957355794871744</x:v>
      </x:c>
      <x:c r="I6338" s="119" t="n">
        <x:f>IFERROR(ABS(F6338-D6338)/ABS(D6338),"")</x:f>
        <x:v>0.2880388860470449</x:v>
      </x:c>
      <x:c r="J6338" s="119" t="n">
        <x:f>IFERROR(ABS(G6338-D6338)/ABS(D6338),"")</x:f>
        <x:v>0.3119662992711255</x:v>
      </x:c>
      <x:c r="K6338" s="120" t="n">
        <x:f>E6338-D6338</x:f>
        <x:v>-683079.0087907722</x:v>
      </x:c>
      <x:c r="L6338" s="77" t="str">
        <x:v>weighted_hybrid</x:v>
      </x:c>
      <x:c r="M6338" s="77" t="str">
        <x:v>是</x:v>
      </x:c>
      <x:c r="N6338" s="77" t="str">
        <x:v>是</x:v>
      </x:c>
    </x:row>
    <x:row r="6339">
      <x:c r="A6339" s="77" t="str">
        <x:v>8096</x:v>
      </x:c>
      <x:c r="B6339" s="77" t="str">
        <x:v>擎亞</x:v>
      </x:c>
      <x:c r="C6339" s="125" t="n">
        <x:v>45962</x:v>
      </x:c>
      <x:c r="D6339" s="120" t="n">
        <x:v>2389418</x:v>
      </x:c>
      <x:c r="E6339" s="120" t="n">
        <x:v>2198208.3690694408</x:v>
      </x:c>
      <x:c r="F6339" s="120" t="n">
        <x:v>2302639.9944820018</x:v>
      </x:c>
      <x:c r="G6339" s="120" t="n">
        <x:v>2186604.8551347116</x:v>
      </x:c>
      <x:c r="H6339" s="119" t="n">
        <x:v>0.08002351657623707</x:v>
      </x:c>
      <x:c r="I6339" s="119" t="n">
        <x:f>IFERROR(ABS(F6339-D6339)/ABS(D6339),"")</x:f>
        <x:v>0.03631763279509832</x:v>
      </x:c>
      <x:c r="J6339" s="119" t="n">
        <x:f>IFERROR(ABS(G6339-D6339)/ABS(D6339),"")</x:f>
        <x:v>0.08487972588525255</x:v>
      </x:c>
      <x:c r="K6339" s="120" t="n">
        <x:f>E6339-D6339</x:f>
        <x:v>-191209.63093055924</x:v>
      </x:c>
      <x:c r="L6339" s="77" t="str">
        <x:v>weighted_hybrid</x:v>
      </x:c>
      <x:c r="M6339" s="77" t="str">
        <x:v>是</x:v>
      </x:c>
      <x:c r="N6339" s="77" t="str">
        <x:v>是</x:v>
      </x:c>
    </x:row>
    <x:row r="6340">
      <x:c r="A6340" s="77" t="str">
        <x:v>8096</x:v>
      </x:c>
      <x:c r="B6340" s="77" t="str">
        <x:v>擎亞</x:v>
      </x:c>
      <x:c r="C6340" s="125" t="n">
        <x:v>45992</x:v>
      </x:c>
      <x:c r="D6340" s="120" t="n">
        <x:v>3234853</x:v>
      </x:c>
      <x:c r="E6340" s="120" t="n">
        <x:v>2694094.3577719335</x:v>
      </x:c>
      <x:c r="F6340" s="120" t="n">
        <x:v>2301371.8815796045</x:v>
      </x:c>
      <x:c r="G6340" s="120" t="n">
        <x:v>2737730.18845997</x:v>
      </x:c>
      <x:c r="H6340" s="119" t="n">
        <x:v>0.16716637270010926</x:v>
      </x:c>
      <x:c r="I6340" s="119" t="n">
        <x:f>IFERROR(ABS(F6340-D6340)/ABS(D6340),"")</x:f>
        <x:v>0.28856987270222034</x:v>
      </x:c>
      <x:c r="J6340" s="119" t="n">
        <x:f>IFERROR(ABS(G6340-D6340)/ABS(D6340),"")</x:f>
        <x:v>0.1536770949220969</x:v>
      </x:c>
      <x:c r="K6340" s="120" t="n">
        <x:f>E6340-D6340</x:f>
        <x:v>-540758.6422280665</x:v>
      </x:c>
      <x:c r="L6340" s="77" t="str">
        <x:v>weighted_hybrid</x:v>
      </x:c>
      <x:c r="M6340" s="77" t="str">
        <x:v>是</x:v>
      </x:c>
      <x:c r="N6340" s="77" t="str">
        <x:v>是</x:v>
      </x:c>
    </x:row>
    <x:row r="6341">
      <x:c r="A6341" s="77" t="str">
        <x:v>8099</x:v>
      </x:c>
      <x:c r="B6341" s="77" t="str">
        <x:v>大世科</x:v>
      </x:c>
      <x:c r="C6341" s="125" t="n">
        <x:v>45658</x:v>
      </x:c>
      <x:c r="D6341" s="120" t="n">
        <x:v>350340</x:v>
      </x:c>
      <x:c r="E6341" s="120" t="n">
        <x:v>376826.0358327817</x:v>
      </x:c>
      <x:c r="F6341" s="120" t="n">
        <x:v>342590.9802984208</x:v>
      </x:c>
      <x:c r="G6341" s="120" t="n">
        <x:v>380629.9308921551</x:v>
      </x:c>
      <x:c r="H6341" s="119" t="n">
        <x:v>0.07560094717355054</x:v>
      </x:c>
      <x:c r="I6341" s="119" t="n">
        <x:f>IFERROR(ABS(F6341-D6341)/ABS(D6341),"")</x:f>
        <x:v>0.022118569679680247</x:v>
      </x:c>
      <x:c r="J6341" s="119" t="n">
        <x:f>IFERROR(ABS(G6341-D6341)/ABS(D6341),"")</x:f>
        <x:v>0.08645867126835388</x:v>
      </x:c>
      <x:c r="K6341" s="120" t="n">
        <x:f>E6341-D6341</x:f>
        <x:v>26486.035832781694</x:v>
      </x:c>
      <x:c r="L6341" s="77" t="str">
        <x:v>weighted_hybrid</x:v>
      </x:c>
      <x:c r="M6341" s="77" t="str">
        <x:v>是</x:v>
      </x:c>
      <x:c r="N6341" s="77" t="str">
        <x:v>是</x:v>
      </x:c>
    </x:row>
    <x:row r="6342">
      <x:c r="A6342" s="77" t="str">
        <x:v>8099</x:v>
      </x:c>
      <x:c r="B6342" s="77" t="str">
        <x:v>大世科</x:v>
      </x:c>
      <x:c r="C6342" s="125" t="n">
        <x:v>45689</x:v>
      </x:c>
      <x:c r="D6342" s="120" t="n">
        <x:v>249824</x:v>
      </x:c>
      <x:c r="E6342" s="120" t="n">
        <x:v>306152.4717008343</x:v>
      </x:c>
      <x:c r="F6342" s="120" t="n">
        <x:v>274897.34709969145</x:v>
      </x:c>
      <x:c r="G6342" s="120" t="n">
        <x:v>309625.26332318346</x:v>
      </x:c>
      <x:c r="H6342" s="119" t="n">
        <x:v>0.22547261952748449</x:v>
      </x:c>
      <x:c r="I6342" s="119" t="n">
        <x:f>IFERROR(ABS(F6342-D6342)/ABS(D6342),"")</x:f>
        <x:v>0.10036404468622492</x:v>
      </x:c>
      <x:c r="J6342" s="119" t="n">
        <x:f>IFERROR(ABS(G6342-D6342)/ABS(D6342),"")</x:f>
        <x:v>0.23937357228762435</x:v>
      </x:c>
      <x:c r="K6342" s="120" t="n">
        <x:f>E6342-D6342</x:f>
        <x:v>56328.471700834285</x:v>
      </x:c>
      <x:c r="L6342" s="77" t="str">
        <x:v>weighted_hybrid</x:v>
      </x:c>
      <x:c r="M6342" s="77" t="str">
        <x:v>是</x:v>
      </x:c>
      <x:c r="N6342" s="77" t="str">
        <x:v>是</x:v>
      </x:c>
    </x:row>
    <x:row r="6343">
      <x:c r="A6343" s="77" t="str">
        <x:v>8099</x:v>
      </x:c>
      <x:c r="B6343" s="77" t="str">
        <x:v>大世科</x:v>
      </x:c>
      <x:c r="C6343" s="125" t="n">
        <x:v>45717</x:v>
      </x:c>
      <x:c r="D6343" s="120" t="n">
        <x:v>293376</x:v>
      </x:c>
      <x:c r="E6343" s="120" t="n">
        <x:v>293260.84025255294</x:v>
      </x:c>
      <x:c r="F6343" s="120" t="n">
        <x:v>333643.62883894774</x:v>
      </x:c>
      <x:c r="G6343" s="120" t="n">
        <x:v>288773.8637429535</x:v>
      </x:c>
      <x:c r="H6343" s="119" t="n">
        <x:v>0.0003925329524128143</x:v>
      </x:c>
      <x:c r="I6343" s="119" t="n">
        <x:f>IFERROR(ABS(F6343-D6343)/ABS(D6343),"")</x:f>
        <x:v>0.13725604289017418</x:v>
      </x:c>
      <x:c r="J6343" s="119" t="n">
        <x:f>IFERROR(ABS(G6343-D6343)/ABS(D6343),"")</x:f>
        <x:v>0.015686819157144705</x:v>
      </x:c>
      <x:c r="K6343" s="120" t="n">
        <x:f>E6343-D6343</x:f>
        <x:v>-115.15974744706182</x:v>
      </x:c>
      <x:c r="L6343" s="77" t="str">
        <x:v>weighted_hybrid</x:v>
      </x:c>
      <x:c r="M6343" s="77" t="str">
        <x:v>是</x:v>
      </x:c>
      <x:c r="N6343" s="77" t="str">
        <x:v>是</x:v>
      </x:c>
    </x:row>
    <x:row r="6344">
      <x:c r="A6344" s="77" t="str">
        <x:v>8099</x:v>
      </x:c>
      <x:c r="B6344" s="77" t="str">
        <x:v>大世科</x:v>
      </x:c>
      <x:c r="C6344" s="125" t="n">
        <x:v>45748</x:v>
      </x:c>
      <x:c r="D6344" s="120" t="n">
        <x:v>315165</x:v>
      </x:c>
      <x:c r="E6344" s="120" t="n">
        <x:v>275083.8648642993</x:v>
      </x:c>
      <x:c r="F6344" s="120" t="n">
        <x:v>307452.6473870482</x:v>
      </x:c>
      <x:c r="G6344" s="120" t="n">
        <x:v>271487.33347288275</x:v>
      </x:c>
      <x:c r="H6344" s="119" t="n">
        <x:v>0.12717508332365807</x:v>
      </x:c>
      <x:c r="I6344" s="119" t="n">
        <x:f>IFERROR(ABS(F6344-D6344)/ABS(D6344),"")</x:f>
        <x:v>0.024470841029149266</x:v>
      </x:c>
      <x:c r="J6344" s="119" t="n">
        <x:f>IFERROR(ABS(G6344-D6344)/ABS(D6344),"")</x:f>
        <x:v>0.13858666580082576</x:v>
      </x:c>
      <x:c r="K6344" s="120" t="n">
        <x:f>E6344-D6344</x:f>
        <x:v>-40081.13513570069</x:v>
      </x:c>
      <x:c r="L6344" s="77" t="str">
        <x:v>weighted_hybrid</x:v>
      </x:c>
      <x:c r="M6344" s="77" t="str">
        <x:v>是</x:v>
      </x:c>
      <x:c r="N6344" s="77" t="str">
        <x:v>是</x:v>
      </x:c>
    </x:row>
    <x:row r="6345">
      <x:c r="A6345" s="77" t="str">
        <x:v>8099</x:v>
      </x:c>
      <x:c r="B6345" s="77" t="str">
        <x:v>大世科</x:v>
      </x:c>
      <x:c r="C6345" s="125" t="n">
        <x:v>45778</x:v>
      </x:c>
      <x:c r="D6345" s="120" t="n">
        <x:v>336815</x:v>
      </x:c>
      <x:c r="E6345" s="120" t="n">
        <x:v>317793.57013449987</x:v>
      </x:c>
      <x:c r="F6345" s="120" t="n">
        <x:v>271699.6019416349</x:v>
      </x:c>
      <x:c r="G6345" s="120" t="n">
        <x:v>322915.1221559293</x:v>
      </x:c>
      <x:c r="H6345" s="119" t="n">
        <x:v>0.05647441433873234</x:v>
      </x:c>
      <x:c r="I6345" s="119" t="n">
        <x:f>IFERROR(ABS(F6345-D6345)/ABS(D6345),"")</x:f>
        <x:v>0.19332689475933407</x:v>
      </x:c>
      <x:c r="J6345" s="119" t="n">
        <x:f>IFERROR(ABS(G6345-D6345)/ABS(D6345),"")</x:f>
        <x:v>0.0412685831808878</x:v>
      </x:c>
      <x:c r="K6345" s="120" t="n">
        <x:f>E6345-D6345</x:f>
        <x:v>-19021.429865500133</x:v>
      </x:c>
      <x:c r="L6345" s="77" t="str">
        <x:v>weighted_hybrid</x:v>
      </x:c>
      <x:c r="M6345" s="77" t="str">
        <x:v>是</x:v>
      </x:c>
      <x:c r="N6345" s="77" t="str">
        <x:v>是</x:v>
      </x:c>
    </x:row>
    <x:row r="6346">
      <x:c r="A6346" s="77" t="str">
        <x:v>8099</x:v>
      </x:c>
      <x:c r="B6346" s="77" t="str">
        <x:v>大世科</x:v>
      </x:c>
      <x:c r="C6346" s="125" t="n">
        <x:v>45809</x:v>
      </x:c>
      <x:c r="D6346" s="120" t="n">
        <x:v>346398</x:v>
      </x:c>
      <x:c r="E6346" s="120" t="n">
        <x:v>332872.40881378634</x:v>
      </x:c>
      <x:c r="F6346" s="120" t="n">
        <x:v>332240.3739101617</x:v>
      </x:c>
      <x:c r="G6346" s="120" t="n">
        <x:v>332942.6349141891</x:v>
      </x:c>
      <x:c r="H6346" s="119" t="n">
        <x:v>0.03904638937353465</x:v>
      </x:c>
      <x:c r="I6346" s="119" t="n">
        <x:f>IFERROR(ABS(F6346-D6346)/ABS(D6346),"")</x:f>
        <x:v>0.04087098103868462</x:v>
      </x:c>
      <x:c r="J6346" s="119" t="n">
        <x:f>IFERROR(ABS(G6346-D6346)/ABS(D6346),"")</x:f>
        <x:v>0.03884365696629567</x:v>
      </x:c>
      <x:c r="K6346" s="120" t="n">
        <x:f>E6346-D6346</x:f>
        <x:v>-13525.591186213656</x:v>
      </x:c>
      <x:c r="L6346" s="77" t="str">
        <x:v>weighted_hybrid</x:v>
      </x:c>
      <x:c r="M6346" s="77" t="str">
        <x:v>是</x:v>
      </x:c>
      <x:c r="N6346" s="77" t="str">
        <x:v>是</x:v>
      </x:c>
    </x:row>
    <x:row r="6347">
      <x:c r="A6347" s="77" t="str">
        <x:v>8099</x:v>
      </x:c>
      <x:c r="B6347" s="77" t="str">
        <x:v>大世科</x:v>
      </x:c>
      <x:c r="C6347" s="125" t="n">
        <x:v>45839</x:v>
      </x:c>
      <x:c r="D6347" s="120" t="n">
        <x:v>285602</x:v>
      </x:c>
      <x:c r="E6347" s="120" t="n">
        <x:v>302417.3291421804</x:v>
      </x:c>
      <x:c r="F6347" s="120" t="n">
        <x:v>292634.1069562289</x:v>
      </x:c>
      <x:c r="G6347" s="120" t="n">
        <x:v>303504.3538295083</x:v>
      </x:c>
      <x:c r="H6347" s="119" t="n">
        <x:v>0.05887679057632785</x:v>
      </x:c>
      <x:c r="I6347" s="119" t="n">
        <x:f>IFERROR(ABS(F6347-D6347)/ABS(D6347),"")</x:f>
        <x:v>0.024622050812770586</x:v>
      </x:c>
      <x:c r="J6347" s="119" t="n">
        <x:f>IFERROR(ABS(G6347-D6347)/ABS(D6347),"")</x:f>
        <x:v>0.06268287277227855</x:v>
      </x:c>
      <x:c r="K6347" s="120" t="n">
        <x:f>E6347-D6347</x:f>
        <x:v>16815.329142180388</x:v>
      </x:c>
      <x:c r="L6347" s="77" t="str">
        <x:v>weighted_hybrid</x:v>
      </x:c>
      <x:c r="M6347" s="77" t="str">
        <x:v>是</x:v>
      </x:c>
      <x:c r="N6347" s="77" t="str">
        <x:v>是</x:v>
      </x:c>
    </x:row>
    <x:row r="6348">
      <x:c r="A6348" s="77" t="str">
        <x:v>8099</x:v>
      </x:c>
      <x:c r="B6348" s="77" t="str">
        <x:v>大世科</x:v>
      </x:c>
      <x:c r="C6348" s="125" t="n">
        <x:v>45870</x:v>
      </x:c>
      <x:c r="D6348" s="120" t="n">
        <x:v>982294</x:v>
      </x:c>
      <x:c r="E6348" s="120" t="n">
        <x:v>302609.99308550195</x:v>
      </x:c>
      <x:c r="F6348" s="120" t="n">
        <x:v>339455.8923652963</x:v>
      </x:c>
      <x:c r="G6348" s="120" t="n">
        <x:v>298516.00427663594</x:v>
      </x:c>
      <x:c r="H6348" s="119" t="n">
        <x:v>0.6919354153792022</x:v>
      </x:c>
      <x:c r="I6348" s="119" t="n">
        <x:f>IFERROR(ABS(F6348-D6348)/ABS(D6348),"")</x:f>
        <x:v>0.6544253631140001</x:v>
      </x:c>
      <x:c r="J6348" s="119" t="n">
        <x:f>IFERROR(ABS(G6348-D6348)/ABS(D6348),"")</x:f>
        <x:v>0.6961031989642246</x:v>
      </x:c>
      <x:c r="K6348" s="120" t="n">
        <x:f>E6348-D6348</x:f>
        <x:v>-679684.006914498</x:v>
      </x:c>
      <x:c r="L6348" s="77" t="str">
        <x:v>weighted_hybrid</x:v>
      </x:c>
      <x:c r="M6348" s="77" t="str">
        <x:v>是</x:v>
      </x:c>
      <x:c r="N6348" s="77" t="str">
        <x:v>是</x:v>
      </x:c>
    </x:row>
    <x:row r="6349">
      <x:c r="A6349" s="77" t="str">
        <x:v>8099</x:v>
      </x:c>
      <x:c r="B6349" s="77" t="str">
        <x:v>大世科</x:v>
      </x:c>
      <x:c r="C6349" s="125" t="n">
        <x:v>45901</x:v>
      </x:c>
      <x:c r="D6349" s="120" t="n">
        <x:v>319133</x:v>
      </x:c>
      <x:c r="E6349" s="120" t="n">
        <x:v>639594.5009864176</x:v>
      </x:c>
      <x:c r="F6349" s="120" t="n">
        <x:v>388951.5217894133</x:v>
      </x:c>
      <x:c r="G6349" s="120" t="n">
        <x:v>667443.7208971959</x:v>
      </x:c>
      <x:c r="H6349" s="119" t="n">
        <x:v>1.0041628442888</x:v>
      </x:c>
      <x:c r="I6349" s="119" t="n">
        <x:f>IFERROR(ABS(F6349-D6349)/ABS(D6349),"")</x:f>
        <x:v>0.21877562580307675</x:v>
      </x:c>
      <x:c r="J6349" s="119" t="n">
        <x:f>IFERROR(ABS(G6349-D6349)/ABS(D6349),"")</x:f>
        <x:v>1.0914280907872136</x:v>
      </x:c>
      <x:c r="K6349" s="120" t="n">
        <x:f>E6349-D6349</x:f>
        <x:v>320461.50098641764</x:v>
      </x:c>
      <x:c r="L6349" s="77" t="str">
        <x:v>weighted_hybrid</x:v>
      </x:c>
      <x:c r="M6349" s="77" t="str">
        <x:v>是</x:v>
      </x:c>
      <x:c r="N6349" s="77" t="str">
        <x:v>是</x:v>
      </x:c>
    </x:row>
    <x:row r="6350">
      <x:c r="A6350" s="77" t="str">
        <x:v>8099</x:v>
      </x:c>
      <x:c r="B6350" s="77" t="str">
        <x:v>大世科</x:v>
      </x:c>
      <x:c r="C6350" s="125" t="n">
        <x:v>45931</x:v>
      </x:c>
      <x:c r="D6350" s="120" t="n">
        <x:v>318924</x:v>
      </x:c>
      <x:c r="E6350" s="120" t="n">
        <x:v>328945.35147908586</x:v>
      </x:c>
      <x:c r="F6350" s="120" t="n">
        <x:v>310430.3666125085</x:v>
      </x:c>
      <x:c r="G6350" s="120" t="n">
        <x:v>331002.57201981667</x:v>
      </x:c>
      <x:c r="H6350" s="119" t="n">
        <x:v>0.03142238112868853</x:v>
      </x:c>
      <x:c r="I6350" s="119" t="n">
        <x:f>IFERROR(ABS(F6350-D6350)/ABS(D6350),"")</x:f>
        <x:v>0.02663215495695374</x:v>
      </x:c>
      <x:c r="J6350" s="119" t="n">
        <x:f>IFERROR(ABS(G6350-D6350)/ABS(D6350),"")</x:f>
        <x:v>0.0378728851382043</x:v>
      </x:c>
      <x:c r="K6350" s="120" t="n">
        <x:f>E6350-D6350</x:f>
        <x:v>10021.35147908586</x:v>
      </x:c>
      <x:c r="L6350" s="77" t="str">
        <x:v>weighted_hybrid</x:v>
      </x:c>
      <x:c r="M6350" s="77" t="str">
        <x:v>是</x:v>
      </x:c>
      <x:c r="N6350" s="77" t="str">
        <x:v>是</x:v>
      </x:c>
    </x:row>
    <x:row r="6351">
      <x:c r="A6351" s="77" t="str">
        <x:v>8099</x:v>
      </x:c>
      <x:c r="B6351" s="77" t="str">
        <x:v>大世科</x:v>
      </x:c>
      <x:c r="C6351" s="125" t="n">
        <x:v>45962</x:v>
      </x:c>
      <x:c r="D6351" s="120" t="n">
        <x:v>521679</x:v>
      </x:c>
      <x:c r="E6351" s="120" t="n">
        <x:v>346289.12794567156</x:v>
      </x:c>
      <x:c r="F6351" s="120" t="n">
        <x:v>390996.3097317562</x:v>
      </x:c>
      <x:c r="G6351" s="120" t="n">
        <x:v>341321.66330277326</x:v>
      </x:c>
      <x:c r="H6351" s="119" t="n">
        <x:v>0.33620266879504146</x:v>
      </x:c>
      <x:c r="I6351" s="119" t="n">
        <x:f>IFERROR(ABS(F6351-D6351)/ABS(D6351),"")</x:f>
        <x:v>0.2505040269365717</x:v>
      </x:c>
      <x:c r="J6351" s="119" t="n">
        <x:f>IFERROR(ABS(G6351-D6351)/ABS(D6351),"")</x:f>
        <x:v>0.34572474011264925</x:v>
      </x:c>
      <x:c r="K6351" s="120" t="n">
        <x:f>E6351-D6351</x:f>
        <x:v>-175389.87205432844</x:v>
      </x:c>
      <x:c r="L6351" s="77" t="str">
        <x:v>weighted_hybrid</x:v>
      </x:c>
      <x:c r="M6351" s="77" t="str">
        <x:v>是</x:v>
      </x:c>
      <x:c r="N6351" s="77" t="str">
        <x:v>是</x:v>
      </x:c>
    </x:row>
    <x:row r="6352">
      <x:c r="A6352" s="77" t="str">
        <x:v>8099</x:v>
      </x:c>
      <x:c r="B6352" s="77" t="str">
        <x:v>大世科</x:v>
      </x:c>
      <x:c r="C6352" s="125" t="n">
        <x:v>45992</x:v>
      </x:c>
      <x:c r="D6352" s="120" t="n">
        <x:v>675255</x:v>
      </x:c>
      <x:c r="E6352" s="120" t="n">
        <x:v>485295.69608879735</x:v>
      </x:c>
      <x:c r="F6352" s="120" t="n">
        <x:v>451676.69277758326</x:v>
      </x:c>
      <x:c r="G6352" s="120" t="n">
        <x:v>489031.14090115443</x:v>
      </x:c>
      <x:c r="H6352" s="119" t="n">
        <x:v>0.28131491645556517</x:v>
      </x:c>
      <x:c r="I6352" s="119" t="n">
        <x:f>IFERROR(ABS(F6352-D6352)/ABS(D6352),"")</x:f>
        <x:v>0.3311020388185452</x:v>
      </x:c>
      <x:c r="J6352" s="119" t="n">
        <x:f>IFERROR(ABS(G6352-D6352)/ABS(D6352),"")</x:f>
        <x:v>0.27578301397078964</x:v>
      </x:c>
      <x:c r="K6352" s="120" t="n">
        <x:f>E6352-D6352</x:f>
        <x:v>-189959.30391120265</x:v>
      </x:c>
      <x:c r="L6352" s="77" t="str">
        <x:v>weighted_hybrid</x:v>
      </x:c>
      <x:c r="M6352" s="77" t="str">
        <x:v>是</x:v>
      </x:c>
      <x:c r="N6352" s="77" t="str">
        <x:v>是</x:v>
      </x:c>
    </x:row>
    <x:row r="6353">
      <x:c r="A6353" s="77" t="str">
        <x:v>8101</x:v>
      </x:c>
      <x:c r="B6353" s="77" t="str">
        <x:v>華冠</x:v>
      </x:c>
      <x:c r="C6353" s="125" t="n">
        <x:v>45658</x:v>
      </x:c>
      <x:c r="D6353" s="120" t="n">
        <x:v>28216</x:v>
      </x:c>
      <x:c r="E6353" s="120" t="n">
        <x:v>27397.19617549371</x:v>
      </x:c>
      <x:c r="F6353" s="120" t="n">
        <x:v>16719.200866540094</x:v>
      </x:c>
      <x:c r="G6353" s="120" t="n">
        <x:v>28583.64009871078</x:v>
      </x:c>
      <x:c r="H6353" s="119" t="n">
        <x:v>0.029019131858034054</x:v>
      </x:c>
      <x:c r="I6353" s="119" t="n">
        <x:f>IFERROR(ABS(F6353-D6353)/ABS(D6353),"")</x:f>
        <x:v>0.40745673140983507</x:v>
      </x:c>
      <x:c r="J6353" s="119" t="n">
        <x:f>IFERROR(ABS(G6353-D6353)/ABS(D6353),"")</x:f>
        <x:v>0.013029490314388322</x:v>
      </x:c>
      <x:c r="K6353" s="120" t="n">
        <x:f>E6353-D6353</x:f>
        <x:v>-818.803824506289</x:v>
      </x:c>
      <x:c r="L6353" s="77" t="str">
        <x:v>weighted_hybrid</x:v>
      </x:c>
      <x:c r="M6353" s="77" t="str">
        <x:v>是</x:v>
      </x:c>
      <x:c r="N6353" s="77" t="str">
        <x:v>是</x:v>
      </x:c>
    </x:row>
    <x:row r="6354">
      <x:c r="A6354" s="77" t="str">
        <x:v>8101</x:v>
      </x:c>
      <x:c r="B6354" s="77" t="str">
        <x:v>華冠</x:v>
      </x:c>
      <x:c r="C6354" s="125" t="n">
        <x:v>45689</x:v>
      </x:c>
      <x:c r="D6354" s="120" t="n">
        <x:v>23179</x:v>
      </x:c>
      <x:c r="E6354" s="120" t="n">
        <x:v>22617.116120944254</x:v>
      </x:c>
      <x:c r="F6354" s="120" t="n">
        <x:v>16773.665794424203</x:v>
      </x:c>
      <x:c r="G6354" s="120" t="n">
        <x:v>23266.388379446482</x:v>
      </x:c>
      <x:c r="H6354" s="119" t="n">
        <x:v>0.024241075070354442</x:v>
      </x:c>
      <x:c r="I6354" s="119" t="n">
        <x:f>IFERROR(ABS(F6354-D6354)/ABS(D6354),"")</x:f>
        <x:v>0.27634212889148785</x:v>
      </x:c>
      <x:c r="J6354" s="119" t="n">
        <x:f>IFERROR(ABS(G6354-D6354)/ABS(D6354),"")</x:f>
        <x:v>0.0037701531319936947</x:v>
      </x:c>
      <x:c r="K6354" s="120" t="n">
        <x:f>E6354-D6354</x:f>
        <x:v>-561.8838790557456</x:v>
      </x:c>
      <x:c r="L6354" s="77" t="str">
        <x:v>weighted_hybrid</x:v>
      </x:c>
      <x:c r="M6354" s="77" t="str">
        <x:v>是</x:v>
      </x:c>
      <x:c r="N6354" s="77" t="str">
        <x:v>是</x:v>
      </x:c>
    </x:row>
    <x:row r="6355">
      <x:c r="A6355" s="77" t="str">
        <x:v>8101</x:v>
      </x:c>
      <x:c r="B6355" s="77" t="str">
        <x:v>華冠</x:v>
      </x:c>
      <x:c r="C6355" s="125" t="n">
        <x:v>45717</x:v>
      </x:c>
      <x:c r="D6355" s="120" t="n">
        <x:v>24808</x:v>
      </x:c>
      <x:c r="E6355" s="120" t="n">
        <x:v>17583.509986976867</x:v>
      </x:c>
      <x:c r="F6355" s="120" t="n">
        <x:v>13586.81417818562</x:v>
      </x:c>
      <x:c r="G6355" s="120" t="n">
        <x:v>18027.587299064784</x:v>
      </x:c>
      <x:c r="H6355" s="119" t="n">
        <x:v>0.29121614047981026</x:v>
      </x:c>
      <x:c r="I6355" s="119" t="n">
        <x:f>IFERROR(ABS(F6355-D6355)/ABS(D6355),"")</x:f>
        <x:v>0.4523212601505313</x:v>
      </x:c>
      <x:c r="J6355" s="119" t="n">
        <x:f>IFERROR(ABS(G6355-D6355)/ABS(D6355),"")</x:f>
        <x:v>0.2733155716275079</x:v>
      </x:c>
      <x:c r="K6355" s="120" t="n">
        <x:f>E6355-D6355</x:f>
        <x:v>-7224.490013023133</x:v>
      </x:c>
      <x:c r="L6355" s="77" t="str">
        <x:v>weighted_hybrid</x:v>
      </x:c>
      <x:c r="M6355" s="77" t="str">
        <x:v>是</x:v>
      </x:c>
      <x:c r="N6355" s="77" t="str">
        <x:v>是</x:v>
      </x:c>
    </x:row>
    <x:row r="6356">
      <x:c r="A6356" s="77" t="str">
        <x:v>8101</x:v>
      </x:c>
      <x:c r="B6356" s="77" t="str">
        <x:v>華冠</x:v>
      </x:c>
      <x:c r="C6356" s="125" t="n">
        <x:v>45748</x:v>
      </x:c>
      <x:c r="D6356" s="120" t="n">
        <x:v>38348</x:v>
      </x:c>
      <x:c r="E6356" s="120" t="n">
        <x:v>10619.87599450731</x:v>
      </x:c>
      <x:c r="F6356" s="120" t="n">
        <x:v>10607.875572758116</x:v>
      </x:c>
      <x:c r="G6356" s="120" t="n">
        <x:v>10621.209374701666</x:v>
      </x:c>
      <x:c r="H6356" s="119" t="n">
        <x:v>0.7230657141309245</x:v>
      </x:c>
      <x:c r="I6356" s="119" t="n">
        <x:f>IFERROR(ABS(F6356-D6356)/ABS(D6356),"")</x:f>
        <x:v>0.7233786488797821</x:v>
      </x:c>
      <x:c r="J6356" s="119" t="n">
        <x:f>IFERROR(ABS(G6356-D6356)/ABS(D6356),"")</x:f>
        <x:v>0.7230309436032736</x:v>
      </x:c>
      <x:c r="K6356" s="120" t="n">
        <x:f>E6356-D6356</x:f>
        <x:v>-27728.12400549269</x:v>
      </x:c>
      <x:c r="L6356" s="77" t="str">
        <x:v>weighted_hybrid</x:v>
      </x:c>
      <x:c r="M6356" s="77" t="str">
        <x:v>是</x:v>
      </x:c>
      <x:c r="N6356" s="77" t="str">
        <x:v>是</x:v>
      </x:c>
    </x:row>
    <x:row r="6357">
      <x:c r="A6357" s="77" t="str">
        <x:v>8101</x:v>
      </x:c>
      <x:c r="B6357" s="77" t="str">
        <x:v>華冠</x:v>
      </x:c>
      <x:c r="C6357" s="125" t="n">
        <x:v>45778</x:v>
      </x:c>
      <x:c r="D6357" s="120" t="n">
        <x:v>33337</x:v>
      </x:c>
      <x:c r="E6357" s="120" t="n">
        <x:v>25440.703094820805</x:v>
      </x:c>
      <x:c r="F6357" s="120" t="n">
        <x:v>39988.90174576777</x:v>
      </x:c>
      <x:c r="G6357" s="120" t="n">
        <x:v>23824.23657804892</x:v>
      </x:c>
      <x:c r="H6357" s="119" t="n">
        <x:v>0.23686285224162928</x:v>
      </x:c>
      <x:c r="I6357" s="119" t="n">
        <x:f>IFERROR(ABS(F6357-D6357)/ABS(D6357),"")</x:f>
        <x:v>0.1995351035116468</x:v>
      </x:c>
      <x:c r="J6357" s="119" t="n">
        <x:f>IFERROR(ABS(G6357-D6357)/ABS(D6357),"")</x:f>
        <x:v>0.28535151399199327</x:v>
      </x:c>
      <x:c r="K6357" s="120" t="n">
        <x:f>E6357-D6357</x:f>
        <x:v>-7896.296905179195</x:v>
      </x:c>
      <x:c r="L6357" s="77" t="str">
        <x:v>weighted_hybrid</x:v>
      </x:c>
      <x:c r="M6357" s="77" t="str">
        <x:v>是</x:v>
      </x:c>
      <x:c r="N6357" s="77" t="str">
        <x:v>是</x:v>
      </x:c>
    </x:row>
    <x:row r="6358">
      <x:c r="A6358" s="77" t="str">
        <x:v>8101</x:v>
      </x:c>
      <x:c r="B6358" s="77" t="str">
        <x:v>華冠</x:v>
      </x:c>
      <x:c r="C6358" s="125" t="n">
        <x:v>45809</x:v>
      </x:c>
      <x:c r="D6358" s="120" t="n">
        <x:v>37296</x:v>
      </x:c>
      <x:c r="E6358" s="120" t="n">
        <x:v>19360.400446237592</x:v>
      </x:c>
      <x:c r="F6358" s="120" t="n">
        <x:v>26676.18719308685</x:v>
      </x:c>
      <x:c r="G6358" s="120" t="n">
        <x:v>18547.535252143232</x:v>
      </x:c>
      <x:c r="H6358" s="119" t="n">
        <x:v>0.4808987439339985</x:v>
      </x:c>
      <x:c r="I6358" s="119" t="n">
        <x:f>IFERROR(ABS(F6358-D6358)/ABS(D6358),"")</x:f>
        <x:v>0.28474401562937446</x:v>
      </x:c>
      <x:c r="J6358" s="119" t="n">
        <x:f>IFERROR(ABS(G6358-D6358)/ABS(D6358),"")</x:f>
        <x:v>0.5026937137456233</x:v>
      </x:c>
      <x:c r="K6358" s="120" t="n">
        <x:f>E6358-D6358</x:f>
        <x:v>-17935.599553762408</x:v>
      </x:c>
      <x:c r="L6358" s="77" t="str">
        <x:v>weighted_hybrid</x:v>
      </x:c>
      <x:c r="M6358" s="77" t="str">
        <x:v>是</x:v>
      </x:c>
      <x:c r="N6358" s="77" t="str">
        <x:v>是</x:v>
      </x:c>
    </x:row>
    <x:row r="6359">
      <x:c r="A6359" s="77" t="str">
        <x:v>8101</x:v>
      </x:c>
      <x:c r="B6359" s="77" t="str">
        <x:v>華冠</x:v>
      </x:c>
      <x:c r="C6359" s="125" t="n">
        <x:v>45839</x:v>
      </x:c>
      <x:c r="D6359" s="120" t="n">
        <x:v>33940</x:v>
      </x:c>
      <x:c r="E6359" s="120" t="n">
        <x:v>17841.242650619013</x:v>
      </x:c>
      <x:c r="F6359" s="120" t="n">
        <x:v>29024.07339710714</x:v>
      </x:c>
      <x:c r="G6359" s="120" t="n">
        <x:v>16598.70590100922</x:v>
      </x:c>
      <x:c r="H6359" s="119" t="n">
        <x:v>0.4743299160100467</x:v>
      </x:c>
      <x:c r="I6359" s="119" t="n">
        <x:f>IFERROR(ABS(F6359-D6359)/ABS(D6359),"")</x:f>
        <x:v>0.1448416795195304</x:v>
      </x:c>
      <x:c r="J6359" s="119" t="n">
        <x:f>IFERROR(ABS(G6359-D6359)/ABS(D6359),"")</x:f>
        <x:v>0.5109397200645486</x:v>
      </x:c>
      <x:c r="K6359" s="120" t="n">
        <x:f>E6359-D6359</x:f>
        <x:v>-16098.757349380987</x:v>
      </x:c>
      <x:c r="L6359" s="77" t="str">
        <x:v>weighted_hybrid</x:v>
      </x:c>
      <x:c r="M6359" s="77" t="str">
        <x:v>是</x:v>
      </x:c>
      <x:c r="N6359" s="77" t="str">
        <x:v>是</x:v>
      </x:c>
    </x:row>
    <x:row r="6360">
      <x:c r="A6360" s="77" t="str">
        <x:v>8101</x:v>
      </x:c>
      <x:c r="B6360" s="77" t="str">
        <x:v>華冠</x:v>
      </x:c>
      <x:c r="C6360" s="125" t="n">
        <x:v>45870</x:v>
      </x:c>
      <x:c r="D6360" s="120" t="n">
        <x:v>65246</x:v>
      </x:c>
      <x:c r="E6360" s="120" t="n">
        <x:v>29184.621059440535</x:v>
      </x:c>
      <x:c r="F6360" s="120" t="n">
        <x:v>41403.16660993299</x:v>
      </x:c>
      <x:c r="G6360" s="120" t="n">
        <x:v>27827.004887163595</x:v>
      </x:c>
      <x:c r="H6360" s="119" t="n">
        <x:v>0.552698693261801</x:v>
      </x:c>
      <x:c r="I6360" s="119" t="n">
        <x:f>IFERROR(ABS(F6360-D6360)/ABS(D6360),"")</x:f>
        <x:v>0.3654298101043284</x:v>
      </x:c>
      <x:c r="J6360" s="119" t="n">
        <x:f>IFERROR(ABS(G6360-D6360)/ABS(D6360),"")</x:f>
        <x:v>0.5735063469459646</x:v>
      </x:c>
      <x:c r="K6360" s="120" t="n">
        <x:f>E6360-D6360</x:f>
        <x:v>-36061.378940559465</x:v>
      </x:c>
      <x:c r="L6360" s="77" t="str">
        <x:v>weighted_hybrid</x:v>
      </x:c>
      <x:c r="M6360" s="77" t="str">
        <x:v>是</x:v>
      </x:c>
      <x:c r="N6360" s="77" t="str">
        <x:v>是</x:v>
      </x:c>
    </x:row>
    <x:row r="6361">
      <x:c r="A6361" s="77" t="str">
        <x:v>8101</x:v>
      </x:c>
      <x:c r="B6361" s="77" t="str">
        <x:v>華冠</x:v>
      </x:c>
      <x:c r="C6361" s="125" t="n">
        <x:v>45901</x:v>
      </x:c>
      <x:c r="D6361" s="120" t="n">
        <x:v>22652</x:v>
      </x:c>
      <x:c r="E6361" s="120" t="n">
        <x:v>53845.72616642027</x:v>
      </x:c>
      <x:c r="F6361" s="120" t="n">
        <x:v>90632.08963620738</x:v>
      </x:c>
      <x:c r="G6361" s="120" t="n">
        <x:v>49758.35244755503</x:v>
      </x:c>
      <x:c r="H6361" s="119" t="n">
        <x:v>1.3770848563667786</x:v>
      </x:c>
      <x:c r="I6361" s="119" t="n">
        <x:f>IFERROR(ABS(F6361-D6361)/ABS(D6361),"")</x:f>
        <x:v>3.001063466193157</x:v>
      </x:c>
      <x:c r="J6361" s="119" t="n">
        <x:f>IFERROR(ABS(G6361-D6361)/ABS(D6361),"")</x:f>
        <x:v>1.196642788608292</x:v>
      </x:c>
      <x:c r="K6361" s="120" t="n">
        <x:f>E6361-D6361</x:f>
        <x:v>31193.726166420267</x:v>
      </x:c>
      <x:c r="L6361" s="77" t="str">
        <x:v>weighted_hybrid</x:v>
      </x:c>
      <x:c r="M6361" s="77" t="str">
        <x:v>是</x:v>
      </x:c>
      <x:c r="N6361" s="77" t="str">
        <x:v>是</x:v>
      </x:c>
    </x:row>
    <x:row r="6362">
      <x:c r="A6362" s="77" t="str">
        <x:v>8101</x:v>
      </x:c>
      <x:c r="B6362" s="77" t="str">
        <x:v>華冠</x:v>
      </x:c>
      <x:c r="C6362" s="125" t="n">
        <x:v>45931</x:v>
      </x:c>
      <x:c r="D6362" s="120" t="n">
        <x:v>21632</x:v>
      </x:c>
      <x:c r="E6362" s="120" t="n">
        <x:v>19414.437693742075</x:v>
      </x:c>
      <x:c r="F6362" s="120" t="n">
        <x:v>35962.761748023244</x:v>
      </x:c>
      <x:c r="G6362" s="120" t="n">
        <x:v>17575.735021044165</x:v>
      </x:c>
      <x:c r="H6362" s="119" t="n">
        <x:v>0.10251305040023691</x:v>
      </x:c>
      <x:c r="I6362" s="119" t="n">
        <x:f>IFERROR(ABS(F6362-D6362)/ABS(D6362),"")</x:f>
        <x:v>0.6624797405706011</x:v>
      </x:c>
      <x:c r="J6362" s="119" t="n">
        <x:f>IFERROR(ABS(G6362-D6362)/ABS(D6362),"")</x:f>
        <x:v>0.1875122493969968</x:v>
      </x:c>
      <x:c r="K6362" s="120" t="n">
        <x:f>E6362-D6362</x:f>
        <x:v>-2217.5623062579252</x:v>
      </x:c>
      <x:c r="L6362" s="77" t="str">
        <x:v>weighted_hybrid</x:v>
      </x:c>
      <x:c r="M6362" s="77" t="str">
        <x:v>是</x:v>
      </x:c>
      <x:c r="N6362" s="77" t="str">
        <x:v>是</x:v>
      </x:c>
    </x:row>
    <x:row r="6363">
      <x:c r="A6363" s="77" t="str">
        <x:v>8101</x:v>
      </x:c>
      <x:c r="B6363" s="77" t="str">
        <x:v>華冠</x:v>
      </x:c>
      <x:c r="C6363" s="125" t="n">
        <x:v>45962</x:v>
      </x:c>
      <x:c r="D6363" s="120" t="n">
        <x:v>26960</x:v>
      </x:c>
      <x:c r="E6363" s="120" t="n">
        <x:v>39148.93433709375</x:v>
      </x:c>
      <x:c r="F6363" s="120" t="n">
        <x:v>44871.95218873077</x:v>
      </x:c>
      <x:c r="G6363" s="120" t="n">
        <x:v>38513.04346468963</x:v>
      </x:c>
      <x:c r="H6363" s="119" t="n">
        <x:v>0.45211180775570287</x:v>
      </x:c>
      <x:c r="I6363" s="119" t="n">
        <x:f>IFERROR(ABS(F6363-D6363)/ABS(D6363),"")</x:f>
        <x:v>0.664389917979628</x:v>
      </x:c>
      <x:c r="J6363" s="119" t="n">
        <x:f>IFERROR(ABS(G6363-D6363)/ABS(D6363),"")</x:f>
        <x:v>0.4285253510641555</x:v>
      </x:c>
      <x:c r="K6363" s="120" t="n">
        <x:f>E6363-D6363</x:f>
        <x:v>12188.93433709375</x:v>
      </x:c>
      <x:c r="L6363" s="77" t="str">
        <x:v>weighted_hybrid</x:v>
      </x:c>
      <x:c r="M6363" s="77" t="str">
        <x:v>是</x:v>
      </x:c>
      <x:c r="N6363" s="77" t="str">
        <x:v>是</x:v>
      </x:c>
    </x:row>
    <x:row r="6364">
      <x:c r="A6364" s="77" t="str">
        <x:v>8101</x:v>
      </x:c>
      <x:c r="B6364" s="77" t="str">
        <x:v>華冠</x:v>
      </x:c>
      <x:c r="C6364" s="125" t="n">
        <x:v>45992</x:v>
      </x:c>
      <x:c r="D6364" s="120" t="n">
        <x:v>20906</x:v>
      </x:c>
      <x:c r="E6364" s="120" t="n">
        <x:v>34635.85736623229</x:v>
      </x:c>
      <x:c r="F6364" s="120" t="n">
        <x:v>33205.84470495466</x:v>
      </x:c>
      <x:c r="G6364" s="120" t="n">
        <x:v>34794.7476619298</x:v>
      </x:c>
      <x:c r="H6364" s="119" t="n">
        <x:v>0.6567424359625126</x:v>
      </x:c>
      <x:c r="I6364" s="119" t="n">
        <x:f>IFERROR(ABS(F6364-D6364)/ABS(D6364),"")</x:f>
        <x:v>0.5883404144721448</x:v>
      </x:c>
      <x:c r="J6364" s="119" t="n">
        <x:f>IFERROR(ABS(G6364-D6364)/ABS(D6364),"")</x:f>
        <x:v>0.6643426605725535</x:v>
      </x:c>
      <x:c r="K6364" s="120" t="n">
        <x:f>E6364-D6364</x:f>
        <x:v>13729.857366232289</x:v>
      </x:c>
      <x:c r="L6364" s="77" t="str">
        <x:v>weighted_hybrid</x:v>
      </x:c>
      <x:c r="M6364" s="77" t="str">
        <x:v>是</x:v>
      </x:c>
      <x:c r="N6364" s="77" t="str">
        <x:v>是</x:v>
      </x:c>
    </x:row>
    <x:row r="6365">
      <x:c r="A6365" s="77" t="str">
        <x:v>8104</x:v>
      </x:c>
      <x:c r="B6365" s="77" t="str">
        <x:v>錸寶</x:v>
      </x:c>
      <x:c r="C6365" s="125" t="n">
        <x:v>45658</x:v>
      </x:c>
      <x:c r="D6365" s="120" t="n">
        <x:v>189333</x:v>
      </x:c>
      <x:c r="E6365" s="120" t="n">
        <x:v>173233.00818641053</x:v>
      </x:c>
      <x:c r="F6365" s="120" t="n">
        <x:v>151034.6699249122</x:v>
      </x:c>
      <x:c r="G6365" s="120" t="n">
        <x:v>175699.4902154659</x:v>
      </x:c>
      <x:c r="H6365" s="119" t="n">
        <x:v>0.0850353177395883</x:v>
      </x:c>
      <x:c r="I6365" s="119" t="n">
        <x:f>IFERROR(ABS(F6365-D6365)/ABS(D6365),"")</x:f>
        <x:v>0.2022802684956548</x:v>
      </x:c>
      <x:c r="J6365" s="119" t="n">
        <x:f>IFERROR(ABS(G6365-D6365)/ABS(D6365),"")</x:f>
        <x:v>0.07200810098891429</x:v>
      </x:c>
      <x:c r="K6365" s="120" t="n">
        <x:f>E6365-D6365</x:f>
        <x:v>-16099.99181358947</x:v>
      </x:c>
      <x:c r="L6365" s="77" t="str">
        <x:v>weighted_hybrid</x:v>
      </x:c>
      <x:c r="M6365" s="77" t="str">
        <x:v>是</x:v>
      </x:c>
      <x:c r="N6365" s="77" t="str">
        <x:v>是</x:v>
      </x:c>
    </x:row>
    <x:row r="6366">
      <x:c r="A6366" s="77" t="str">
        <x:v>8104</x:v>
      </x:c>
      <x:c r="B6366" s="77" t="str">
        <x:v>錸寶</x:v>
      </x:c>
      <x:c r="C6366" s="125" t="n">
        <x:v>45689</x:v>
      </x:c>
      <x:c r="D6366" s="120" t="n">
        <x:v>203230</x:v>
      </x:c>
      <x:c r="E6366" s="120" t="n">
        <x:v>158417.0981777151</x:v>
      </x:c>
      <x:c r="F6366" s="120" t="n">
        <x:v>150976.89091189546</x:v>
      </x:c>
      <x:c r="G6366" s="120" t="n">
        <x:v>159243.78787391726</x:v>
      </x:c>
      <x:c r="H6366" s="119" t="n">
        <x:v>0.22050337953198304</x:v>
      </x:c>
      <x:c r="I6366" s="119" t="n">
        <x:f>IFERROR(ABS(F6366-D6366)/ABS(D6366),"")</x:f>
        <x:v>0.2571131677808618</x:v>
      </x:c>
      <x:c r="J6366" s="119" t="n">
        <x:f>IFERROR(ABS(G6366-D6366)/ABS(D6366),"")</x:f>
        <x:v>0.21643562528210766</x:v>
      </x:c>
      <x:c r="K6366" s="120" t="n">
        <x:f>E6366-D6366</x:f>
        <x:v>-44812.90182228491</x:v>
      </x:c>
      <x:c r="L6366" s="77" t="str">
        <x:v>weighted_hybrid</x:v>
      </x:c>
      <x:c r="M6366" s="77" t="str">
        <x:v>是</x:v>
      </x:c>
      <x:c r="N6366" s="77" t="str">
        <x:v>是</x:v>
      </x:c>
    </x:row>
    <x:row r="6367">
      <x:c r="A6367" s="77" t="str">
        <x:v>8104</x:v>
      </x:c>
      <x:c r="B6367" s="77" t="str">
        <x:v>錸寶</x:v>
      </x:c>
      <x:c r="C6367" s="125" t="n">
        <x:v>45717</x:v>
      </x:c>
      <x:c r="D6367" s="120" t="n">
        <x:v>385230</x:v>
      </x:c>
      <x:c r="E6367" s="120" t="n">
        <x:v>192693.68714869337</x:v>
      </x:c>
      <x:c r="F6367" s="120" t="n">
        <x:v>217665.0868540198</x:v>
      </x:c>
      <x:c r="G6367" s="120" t="n">
        <x:v>189919.08718143485</x:v>
      </x:c>
      <x:c r="H6367" s="119" t="n">
        <x:v>0.49979573982116304</x:v>
      </x:c>
      <x:c r="I6367" s="119" t="n">
        <x:f>IFERROR(ABS(F6367-D6367)/ABS(D6367),"")</x:f>
        <x:v>0.4349736862289546</x:v>
      </x:c>
      <x:c r="J6367" s="119" t="n">
        <x:f>IFERROR(ABS(G6367-D6367)/ABS(D6367),"")</x:f>
        <x:v>0.5069981902202974</x:v>
      </x:c>
      <x:c r="K6367" s="120" t="n">
        <x:f>E6367-D6367</x:f>
        <x:v>-192536.31285130663</x:v>
      </x:c>
      <x:c r="L6367" s="77" t="str">
        <x:v>weighted_hybrid</x:v>
      </x:c>
      <x:c r="M6367" s="77" t="str">
        <x:v>是</x:v>
      </x:c>
      <x:c r="N6367" s="77" t="str">
        <x:v>是</x:v>
      </x:c>
    </x:row>
    <x:row r="6368">
      <x:c r="A6368" s="77" t="str">
        <x:v>8104</x:v>
      </x:c>
      <x:c r="B6368" s="77" t="str">
        <x:v>錸寶</x:v>
      </x:c>
      <x:c r="C6368" s="125" t="n">
        <x:v>45748</x:v>
      </x:c>
      <x:c r="D6368" s="120" t="n">
        <x:v>375172</x:v>
      </x:c>
      <x:c r="E6368" s="120" t="n">
        <x:v>336501.3244221871</x:v>
      </x:c>
      <x:c r="F6368" s="120" t="n">
        <x:v>376894.1106941681</x:v>
      </x:c>
      <x:c r="G6368" s="120" t="n">
        <x:v>332013.2370586337</x:v>
      </x:c>
      <x:c r="H6368" s="119" t="n">
        <x:v>0.10307452469217555</x:v>
      </x:c>
      <x:c r="I6368" s="119" t="n">
        <x:f>IFERROR(ABS(F6368-D6368)/ABS(D6368),"")</x:f>
        <x:v>0.004590189817385299</x:v>
      </x:c>
      <x:c r="J6368" s="119" t="n">
        <x:f>IFERROR(ABS(G6368-D6368)/ABS(D6368),"")</x:f>
        <x:v>0.11503727074879334</x:v>
      </x:c>
      <x:c r="K6368" s="120" t="n">
        <x:f>E6368-D6368</x:f>
        <x:v>-38670.675577812886</x:v>
      </x:c>
      <x:c r="L6368" s="77" t="str">
        <x:v>weighted_hybrid</x:v>
      </x:c>
      <x:c r="M6368" s="77" t="str">
        <x:v>是</x:v>
      </x:c>
      <x:c r="N6368" s="77" t="str">
        <x:v>是</x:v>
      </x:c>
    </x:row>
    <x:row r="6369">
      <x:c r="A6369" s="77" t="str">
        <x:v>8104</x:v>
      </x:c>
      <x:c r="B6369" s="77" t="str">
        <x:v>錸寶</x:v>
      </x:c>
      <x:c r="C6369" s="125" t="n">
        <x:v>45778</x:v>
      </x:c>
      <x:c r="D6369" s="120" t="n">
        <x:v>412406</x:v>
      </x:c>
      <x:c r="E6369" s="120" t="n">
        <x:v>334174.91394812916</x:v>
      </x:c>
      <x:c r="F6369" s="120" t="n">
        <x:v>376920.2201146932</x:v>
      </x:c>
      <x:c r="G6369" s="120" t="n">
        <x:v>329425.4354851776</x:v>
      </x:c>
      <x:c r="H6369" s="119" t="n">
        <x:v>0.18969434501891544</x:v>
      </x:c>
      <x:c r="I6369" s="119" t="n">
        <x:f>IFERROR(ABS(F6369-D6369)/ABS(D6369),"")</x:f>
        <x:v>0.08604574105446279</x:v>
      </x:c>
      <x:c r="J6369" s="119" t="n">
        <x:f>IFERROR(ABS(G6369-D6369)/ABS(D6369),"")</x:f>
        <x:v>0.20121085657052123</x:v>
      </x:c>
      <x:c r="K6369" s="120" t="n">
        <x:f>E6369-D6369</x:f>
        <x:v>-78231.08605187084</x:v>
      </x:c>
      <x:c r="L6369" s="77" t="str">
        <x:v>weighted_hybrid</x:v>
      </x:c>
      <x:c r="M6369" s="77" t="str">
        <x:v>是</x:v>
      </x:c>
      <x:c r="N6369" s="77" t="str">
        <x:v>是</x:v>
      </x:c>
    </x:row>
    <x:row r="6370">
      <x:c r="A6370" s="77" t="str">
        <x:v>8104</x:v>
      </x:c>
      <x:c r="B6370" s="77" t="str">
        <x:v>錸寶</x:v>
      </x:c>
      <x:c r="C6370" s="125" t="n">
        <x:v>45809</x:v>
      </x:c>
      <x:c r="D6370" s="120" t="n">
        <x:v>498153</x:v>
      </x:c>
      <x:c r="E6370" s="120" t="n">
        <x:v>385202.3208574898</x:v>
      </x:c>
      <x:c r="F6370" s="120" t="n">
        <x:v>411540.4927708882</x:v>
      </x:c>
      <x:c r="G6370" s="120" t="n">
        <x:v>382275.8573115566</x:v>
      </x:c>
      <x:c r="H6370" s="119" t="n">
        <x:v>0.22673893189945704</x:v>
      </x:c>
      <x:c r="I6370" s="119" t="n">
        <x:f>IFERROR(ABS(F6370-D6370)/ABS(D6370),"")</x:f>
        <x:v>0.17386728019125008</x:v>
      </x:c>
      <x:c r="J6370" s="119" t="n">
        <x:f>IFERROR(ABS(G6370-D6370)/ABS(D6370),"")</x:f>
        <x:v>0.23261355986703566</x:v>
      </x:c>
      <x:c r="K6370" s="120" t="n">
        <x:f>E6370-D6370</x:f>
        <x:v>-112950.67914251023</x:v>
      </x:c>
      <x:c r="L6370" s="77" t="str">
        <x:v>weighted_hybrid</x:v>
      </x:c>
      <x:c r="M6370" s="77" t="str">
        <x:v>是</x:v>
      </x:c>
      <x:c r="N6370" s="77" t="str">
        <x:v>是</x:v>
      </x:c>
    </x:row>
    <x:row r="6371">
      <x:c r="A6371" s="77" t="str">
        <x:v>8104</x:v>
      </x:c>
      <x:c r="B6371" s="77" t="str">
        <x:v>錸寶</x:v>
      </x:c>
      <x:c r="C6371" s="125" t="n">
        <x:v>45839</x:v>
      </x:c>
      <x:c r="D6371" s="120" t="n">
        <x:v>517956</x:v>
      </x:c>
      <x:c r="E6371" s="120" t="n">
        <x:v>440600.7439004086</x:v>
      </x:c>
      <x:c r="F6371" s="120" t="n">
        <x:v>481835.8244726897</x:v>
      </x:c>
      <x:c r="G6371" s="120" t="n">
        <x:v>436019.06828126626</x:v>
      </x:c>
      <x:c r="H6371" s="119" t="n">
        <x:v>0.1493471570936361</x:v>
      </x:c>
      <x:c r="I6371" s="119" t="n">
        <x:f>IFERROR(ABS(F6371-D6371)/ABS(D6371),"")</x:f>
        <x:v>0.06973599210610609</x:v>
      </x:c>
      <x:c r="J6371" s="119" t="n">
        <x:f>IFERROR(ABS(G6371-D6371)/ABS(D6371),"")</x:f>
        <x:v>0.1581928420922506</x:v>
      </x:c>
      <x:c r="K6371" s="120" t="n">
        <x:f>E6371-D6371</x:f>
        <x:v>-77355.25609959138</x:v>
      </x:c>
      <x:c r="L6371" s="77" t="str">
        <x:v>weighted_hybrid</x:v>
      </x:c>
      <x:c r="M6371" s="77" t="str">
        <x:v>是</x:v>
      </x:c>
      <x:c r="N6371" s="77" t="str">
        <x:v>是</x:v>
      </x:c>
    </x:row>
    <x:row r="6372">
      <x:c r="A6372" s="77" t="str">
        <x:v>8104</x:v>
      </x:c>
      <x:c r="B6372" s="77" t="str">
        <x:v>錸寶</x:v>
      </x:c>
      <x:c r="C6372" s="125" t="n">
        <x:v>45870</x:v>
      </x:c>
      <x:c r="D6372" s="120" t="n">
        <x:v>227124</x:v>
      </x:c>
      <x:c r="E6372" s="120" t="n">
        <x:v>457597.05042624</x:v>
      </x:c>
      <x:c r="F6372" s="120" t="n">
        <x:v>542937.153286647</x:v>
      </x:c>
      <x:c r="G6372" s="120" t="n">
        <x:v>448114.8167750837</x:v>
      </x:c>
      <x:c r="H6372" s="119" t="n">
        <x:v>1.0147454713118826</x:v>
      </x:c>
      <x:c r="I6372" s="119" t="n">
        <x:f>IFERROR(ABS(F6372-D6372)/ABS(D6372),"")</x:f>
        <x:v>1.3904878096839042</x:v>
      </x:c>
      <x:c r="J6372" s="119" t="n">
        <x:f>IFERROR(ABS(G6372-D6372)/ABS(D6372),"")</x:f>
        <x:v>0.9729963226038804</x:v>
      </x:c>
      <x:c r="K6372" s="120" t="n">
        <x:f>E6372-D6372</x:f>
        <x:v>230473.05042624002</x:v>
      </x:c>
      <x:c r="L6372" s="77" t="str">
        <x:v>weighted_hybrid</x:v>
      </x:c>
      <x:c r="M6372" s="77" t="str">
        <x:v>是</x:v>
      </x:c>
      <x:c r="N6372" s="77" t="str">
        <x:v>是</x:v>
      </x:c>
    </x:row>
    <x:row r="6373">
      <x:c r="A6373" s="77" t="str">
        <x:v>8104</x:v>
      </x:c>
      <x:c r="B6373" s="77" t="str">
        <x:v>錸寶</x:v>
      </x:c>
      <x:c r="C6373" s="125" t="n">
        <x:v>45901</x:v>
      </x:c>
      <x:c r="D6373" s="120" t="n">
        <x:v>226537</x:v>
      </x:c>
      <x:c r="E6373" s="120" t="n">
        <x:v>307980.3131081273</x:v>
      </x:c>
      <x:c r="F6373" s="120" t="n">
        <x:v>292005.56385857123</x:v>
      </x:c>
      <x:c r="G6373" s="120" t="n">
        <x:v>309755.2852469668</x:v>
      </x:c>
      <x:c r="H6373" s="119" t="n">
        <x:v>0.35951439768394244</x:v>
      </x:c>
      <x:c r="I6373" s="119" t="n">
        <x:f>IFERROR(ABS(F6373-D6373)/ABS(D6373),"")</x:f>
        <x:v>0.28899722278732054</x:v>
      </x:c>
      <x:c r="J6373" s="119" t="n">
        <x:f>IFERROR(ABS(G6373-D6373)/ABS(D6373),"")</x:f>
        <x:v>0.36734963933912257</x:v>
      </x:c>
      <x:c r="K6373" s="120" t="n">
        <x:f>E6373-D6373</x:f>
        <x:v>81443.31310812727</x:v>
      </x:c>
      <x:c r="L6373" s="77" t="str">
        <x:v>weighted_hybrid</x:v>
      </x:c>
      <x:c r="M6373" s="77" t="str">
        <x:v>是</x:v>
      </x:c>
      <x:c r="N6373" s="77" t="str">
        <x:v>是</x:v>
      </x:c>
    </x:row>
    <x:row r="6374">
      <x:c r="A6374" s="77" t="str">
        <x:v>8104</x:v>
      </x:c>
      <x:c r="B6374" s="77" t="str">
        <x:v>錸寶</x:v>
      </x:c>
      <x:c r="C6374" s="125" t="n">
        <x:v>45931</x:v>
      </x:c>
      <x:c r="D6374" s="120" t="n">
        <x:v>201218</x:v>
      </x:c>
      <x:c r="E6374" s="120" t="n">
        <x:v>236057.76730166376</x:v>
      </x:c>
      <x:c r="F6374" s="120" t="n">
        <x:v>229328.779368772</x:v>
      </x:c>
      <x:c r="G6374" s="120" t="n">
        <x:v>236805.43262754063</x:v>
      </x:c>
      <x:c r="H6374" s="119" t="n">
        <x:v>0.17314438719032968</x:v>
      </x:c>
      <x:c r="I6374" s="119" t="n">
        <x:f>IFERROR(ABS(F6374-D6374)/ABS(D6374),"")</x:f>
        <x:v>0.139703104934807</x:v>
      </x:c>
      <x:c r="J6374" s="119" t="n">
        <x:f>IFERROR(ABS(G6374-D6374)/ABS(D6374),"")</x:f>
        <x:v>0.17686008521872115</x:v>
      </x:c>
      <x:c r="K6374" s="120" t="n">
        <x:f>E6374-D6374</x:f>
        <x:v>34839.76730166376</x:v>
      </x:c>
      <x:c r="L6374" s="77" t="str">
        <x:v>weighted_hybrid</x:v>
      </x:c>
      <x:c r="M6374" s="77" t="str">
        <x:v>是</x:v>
      </x:c>
      <x:c r="N6374" s="77" t="str">
        <x:v>是</x:v>
      </x:c>
    </x:row>
    <x:row r="6375">
      <x:c r="A6375" s="77" t="str">
        <x:v>8104</x:v>
      </x:c>
      <x:c r="B6375" s="77" t="str">
        <x:v>錸寶</x:v>
      </x:c>
      <x:c r="C6375" s="125" t="n">
        <x:v>45962</x:v>
      </x:c>
      <x:c r="D6375" s="120" t="n">
        <x:v>189408</x:v>
      </x:c>
      <x:c r="E6375" s="120" t="n">
        <x:v>183971.96509360487</x:v>
      </x:c>
      <x:c r="F6375" s="120" t="n">
        <x:v>188222.0260415195</x:v>
      </x:c>
      <x:c r="G6375" s="120" t="n">
        <x:v>183499.73609939215</x:v>
      </x:c>
      <x:c r="H6375" s="119" t="n">
        <x:v>0.02870013360784723</x:v>
      </x:c>
      <x:c r="I6375" s="119" t="n">
        <x:f>IFERROR(ABS(F6375-D6375)/ABS(D6375),"")</x:f>
        <x:v>0.00626147764867636</x:v>
      </x:c>
      <x:c r="J6375" s="119" t="n">
        <x:f>IFERROR(ABS(G6375-D6375)/ABS(D6375),"")</x:f>
        <x:v>0.031193317603310598</x:v>
      </x:c>
      <x:c r="K6375" s="120" t="n">
        <x:f>E6375-D6375</x:f>
        <x:v>-5436.034906395129</x:v>
      </x:c>
      <x:c r="L6375" s="77" t="str">
        <x:v>weighted_hybrid</x:v>
      </x:c>
      <x:c r="M6375" s="77" t="str">
        <x:v>是</x:v>
      </x:c>
      <x:c r="N6375" s="77" t="str">
        <x:v>是</x:v>
      </x:c>
    </x:row>
    <x:row r="6376">
      <x:c r="A6376" s="77" t="str">
        <x:v>8104</x:v>
      </x:c>
      <x:c r="B6376" s="77" t="str">
        <x:v>錸寶</x:v>
      </x:c>
      <x:c r="C6376" s="125" t="n">
        <x:v>45992</x:v>
      </x:c>
      <x:c r="D6376" s="120" t="n">
        <x:v>162316</x:v>
      </x:c>
      <x:c r="E6376" s="120" t="n">
        <x:v>199450.6500679149</x:v>
      </x:c>
      <x:c r="F6376" s="120" t="n">
        <x:v>198341.20928410767</x:v>
      </x:c>
      <x:c r="G6376" s="120" t="n">
        <x:v>199573.92126611568</x:v>
      </x:c>
      <x:c r="H6376" s="119" t="n">
        <x:v>0.22877997281792856</x:v>
      </x:c>
      <x:c r="I6376" s="119" t="n">
        <x:f>IFERROR(ABS(F6376-D6376)/ABS(D6376),"")</x:f>
        <x:v>0.2219449055182956</x:v>
      </x:c>
      <x:c r="J6376" s="119" t="n">
        <x:f>IFERROR(ABS(G6376-D6376)/ABS(D6376),"")</x:f>
        <x:v>0.2295394247401099</x:v>
      </x:c>
      <x:c r="K6376" s="120" t="n">
        <x:f>E6376-D6376</x:f>
        <x:v>37134.65006791489</x:v>
      </x:c>
      <x:c r="L6376" s="77" t="str">
        <x:v>weighted_hybrid</x:v>
      </x:c>
      <x:c r="M6376" s="77" t="str">
        <x:v>是</x:v>
      </x:c>
      <x:c r="N6376" s="77" t="str">
        <x:v>是</x:v>
      </x:c>
    </x:row>
    <x:row r="6377">
      <x:c r="A6377" s="77" t="str">
        <x:v>8112</x:v>
      </x:c>
      <x:c r="B6377" s="77" t="str">
        <x:v>至上</x:v>
      </x:c>
      <x:c r="C6377" s="125" t="n">
        <x:v>45658</x:v>
      </x:c>
      <x:c r="D6377" s="120" t="n">
        <x:v>14857735</x:v>
      </x:c>
      <x:c r="E6377" s="120" t="n">
        <x:v>18264975.21736534</x:v>
      </x:c>
      <x:c r="F6377" s="120" t="n">
        <x:v>14923914.718456354</x:v>
      </x:c>
      <x:c r="G6377" s="120" t="n">
        <x:v>18636204.16168856</x:v>
      </x:c>
      <x:c r="H6377" s="119" t="n">
        <x:v>0.2293243362709955</x:v>
      </x:c>
      <x:c r="I6377" s="119" t="n">
        <x:f>IFERROR(ABS(F6377-D6377)/ABS(D6377),"")</x:f>
        <x:v>0.004454226600242499</x:v>
      </x:c>
      <x:c r="J6377" s="119" t="n">
        <x:f>IFERROR(ABS(G6377-D6377)/ABS(D6377),"")</x:f>
        <x:v>0.2543099040121902</x:v>
      </x:c>
      <x:c r="K6377" s="120" t="n">
        <x:f>E6377-D6377</x:f>
        <x:v>3407240.2173653394</x:v>
      </x:c>
      <x:c r="L6377" s="77" t="str">
        <x:v>weighted_hybrid</x:v>
      </x:c>
      <x:c r="M6377" s="77" t="str">
        <x:v>是</x:v>
      </x:c>
      <x:c r="N6377" s="77" t="str">
        <x:v>是</x:v>
      </x:c>
    </x:row>
    <x:row r="6378">
      <x:c r="A6378" s="77" t="str">
        <x:v>8112</x:v>
      </x:c>
      <x:c r="B6378" s="77" t="str">
        <x:v>至上</x:v>
      </x:c>
      <x:c r="C6378" s="125" t="n">
        <x:v>45689</x:v>
      </x:c>
      <x:c r="D6378" s="120" t="n">
        <x:v>13182805</x:v>
      </x:c>
      <x:c r="E6378" s="120" t="n">
        <x:v>15520456.761270236</x:v>
      </x:c>
      <x:c r="F6378" s="120" t="n">
        <x:v>16747273.963928454</x:v>
      </x:c>
      <x:c r="G6378" s="120" t="n">
        <x:v>15384143.738752656</x:v>
      </x:c>
      <x:c r="H6378" s="119" t="n">
        <x:v>0.1773258241527684</x:v>
      </x:c>
      <x:c r="I6378" s="119" t="n">
        <x:f>IFERROR(ABS(F6378-D6378)/ABS(D6378),"")</x:f>
        <x:v>0.27038774858070447</x:v>
      </x:c>
      <x:c r="J6378" s="119" t="n">
        <x:f>IFERROR(ABS(G6378-D6378)/ABS(D6378),"")</x:f>
        <x:v>0.16698561032744214</x:v>
      </x:c>
      <x:c r="K6378" s="120" t="n">
        <x:f>E6378-D6378</x:f>
        <x:v>2337651.761270236</x:v>
      </x:c>
      <x:c r="L6378" s="77" t="str">
        <x:v>weighted_hybrid</x:v>
      </x:c>
      <x:c r="M6378" s="77" t="str">
        <x:v>是</x:v>
      </x:c>
      <x:c r="N6378" s="77" t="str">
        <x:v>是</x:v>
      </x:c>
    </x:row>
    <x:row r="6379">
      <x:c r="A6379" s="77" t="str">
        <x:v>8112</x:v>
      </x:c>
      <x:c r="B6379" s="77" t="str">
        <x:v>至上</x:v>
      </x:c>
      <x:c r="C6379" s="125" t="n">
        <x:v>45717</x:v>
      </x:c>
      <x:c r="D6379" s="120" t="n">
        <x:v>18276897</x:v>
      </x:c>
      <x:c r="E6379" s="120" t="n">
        <x:v>18353409.15515235</x:v>
      </x:c>
      <x:c r="F6379" s="120" t="n">
        <x:v>18316395.817946084</x:v>
      </x:c>
      <x:c r="G6379" s="120" t="n">
        <x:v>18357521.748175267</x:v>
      </x:c>
      <x:c r="H6379" s="119" t="n">
        <x:v>0.0041862770880828765</x:v>
      </x:c>
      <x:c r="I6379" s="119" t="n">
        <x:f>IFERROR(ABS(F6379-D6379)/ABS(D6379),"")</x:f>
        <x:v>0.0021611336949638577</x:v>
      </x:c>
      <x:c r="J6379" s="119" t="n">
        <x:f>IFERROR(ABS(G6379-D6379)/ABS(D6379),"")</x:f>
        <x:v>0.004411293020651543</x:v>
      </x:c>
      <x:c r="K6379" s="120" t="n">
        <x:f>E6379-D6379</x:f>
        <x:v>76512.15515235066</x:v>
      </x:c>
      <x:c r="L6379" s="77" t="str">
        <x:v>weighted_hybrid</x:v>
      </x:c>
      <x:c r="M6379" s="77" t="str">
        <x:v>是</x:v>
      </x:c>
      <x:c r="N6379" s="77" t="str">
        <x:v>是</x:v>
      </x:c>
    </x:row>
    <x:row r="6380">
      <x:c r="A6380" s="77" t="str">
        <x:v>8112</x:v>
      </x:c>
      <x:c r="B6380" s="77" t="str">
        <x:v>至上</x:v>
      </x:c>
      <x:c r="C6380" s="125" t="n">
        <x:v>45748</x:v>
      </x:c>
      <x:c r="D6380" s="120" t="n">
        <x:v>22480940</x:v>
      </x:c>
      <x:c r="E6380" s="120" t="n">
        <x:v>17943902.929043286</x:v>
      </x:c>
      <x:c r="F6380" s="120" t="n">
        <x:v>16778262.859548602</x:v>
      </x:c>
      <x:c r="G6380" s="120" t="n">
        <x:v>18073418.49232047</x:v>
      </x:c>
      <x:c r="H6380" s="119" t="n">
        <x:v>0.2018170535109615</x:v>
      </x:c>
      <x:c r="I6380" s="119" t="n">
        <x:f>IFERROR(ABS(F6380-D6380)/ABS(D6380),"")</x:f>
        <x:v>0.2536672016584448</x:v>
      </x:c>
      <x:c r="J6380" s="119" t="n">
        <x:f>IFERROR(ABS(G6380-D6380)/ABS(D6380),"")</x:f>
        <x:v>0.196055925939019</x:v>
      </x:c>
      <x:c r="K6380" s="120" t="n">
        <x:f>E6380-D6380</x:f>
        <x:v>-4537037.070956714</x:v>
      </x:c>
      <x:c r="L6380" s="77" t="str">
        <x:v>weighted_hybrid</x:v>
      </x:c>
      <x:c r="M6380" s="77" t="str">
        <x:v>是</x:v>
      </x:c>
      <x:c r="N6380" s="77" t="str">
        <x:v>是</x:v>
      </x:c>
    </x:row>
    <x:row r="6381">
      <x:c r="A6381" s="77" t="str">
        <x:v>8112</x:v>
      </x:c>
      <x:c r="B6381" s="77" t="str">
        <x:v>至上</x:v>
      </x:c>
      <x:c r="C6381" s="125" t="n">
        <x:v>45778</x:v>
      </x:c>
      <x:c r="D6381" s="120" t="n">
        <x:v>15267382</x:v>
      </x:c>
      <x:c r="E6381" s="120" t="n">
        <x:v>20876024.23052528</x:v>
      </x:c>
      <x:c r="F6381" s="120" t="n">
        <x:v>19264774.62744508</x:v>
      </x:c>
      <x:c r="G6381" s="120" t="n">
        <x:v>21055051.964200858</x:v>
      </x:c>
      <x:c r="H6381" s="119" t="n">
        <x:v>0.3673610990099862</x:v>
      </x:c>
      <x:c r="I6381" s="119" t="n">
        <x:f>IFERROR(ABS(F6381-D6381)/ABS(D6381),"")</x:f>
        <x:v>0.2618256769526746</x:v>
      </x:c>
      <x:c r="J6381" s="119" t="n">
        <x:f>IFERROR(ABS(G6381-D6381)/ABS(D6381),"")</x:f>
        <x:v>0.3790872570163541</x:v>
      </x:c>
      <x:c r="K6381" s="120" t="n">
        <x:f>E6381-D6381</x:f>
        <x:v>5608642.230525281</x:v>
      </x:c>
      <x:c r="L6381" s="77" t="str">
        <x:v>weighted_hybrid</x:v>
      </x:c>
      <x:c r="M6381" s="77" t="str">
        <x:v>是</x:v>
      </x:c>
      <x:c r="N6381" s="77" t="str">
        <x:v>是</x:v>
      </x:c>
    </x:row>
    <x:row r="6382">
      <x:c r="A6382" s="77" t="str">
        <x:v>8112</x:v>
      </x:c>
      <x:c r="B6382" s="77" t="str">
        <x:v>至上</x:v>
      </x:c>
      <x:c r="C6382" s="125" t="n">
        <x:v>45809</x:v>
      </x:c>
      <x:c r="D6382" s="120" t="n">
        <x:v>18609520</x:v>
      </x:c>
      <x:c r="E6382" s="120" t="n">
        <x:v>16885714.297593523</x:v>
      </x:c>
      <x:c r="F6382" s="120" t="n">
        <x:v>19315156.35285867</x:v>
      </x:c>
      <x:c r="G6382" s="120" t="n">
        <x:v>16615776.29145295</x:v>
      </x:c>
      <x:c r="H6382" s="119" t="n">
        <x:v>0.09263031515087317</x:v>
      </x:c>
      <x:c r="I6382" s="119" t="n">
        <x:f>IFERROR(ABS(F6382-D6382)/ABS(D6382),"")</x:f>
        <x:v>0.03791803081748858</x:v>
      </x:c>
      <x:c r="J6382" s="119" t="n">
        <x:f>IFERROR(ABS(G6382-D6382)/ABS(D6382),"")</x:f>
        <x:v>0.10713568692513564</x:v>
      </x:c>
      <x:c r="K6382" s="120" t="n">
        <x:f>E6382-D6382</x:f>
        <x:v>-1723805.7024064772</x:v>
      </x:c>
      <x:c r="L6382" s="77" t="str">
        <x:v>weighted_hybrid</x:v>
      </x:c>
      <x:c r="M6382" s="77" t="str">
        <x:v>是</x:v>
      </x:c>
      <x:c r="N6382" s="77" t="str">
        <x:v>是</x:v>
      </x:c>
    </x:row>
    <x:row r="6383">
      <x:c r="A6383" s="77" t="str">
        <x:v>8112</x:v>
      </x:c>
      <x:c r="B6383" s="77" t="str">
        <x:v>至上</x:v>
      </x:c>
      <x:c r="C6383" s="125" t="n">
        <x:v>45839</x:v>
      </x:c>
      <x:c r="D6383" s="120" t="n">
        <x:v>17733894</x:v>
      </x:c>
      <x:c r="E6383" s="120" t="n">
        <x:v>16580137.920188459</x:v>
      </x:c>
      <x:c r="F6383" s="120" t="n">
        <x:v>16514158.357681068</x:v>
      </x:c>
      <x:c r="G6383" s="120" t="n">
        <x:v>16587468.982689278</x:v>
      </x:c>
      <x:c r="H6383" s="119" t="n">
        <x:v>0.06505937611962388</x:v>
      </x:c>
      <x:c r="I6383" s="119" t="n">
        <x:f>IFERROR(ABS(F6383-D6383)/ABS(D6383),"")</x:f>
        <x:v>0.06877991051028795</x:v>
      </x:c>
      <x:c r="J6383" s="119" t="n">
        <x:f>IFERROR(ABS(G6383-D6383)/ABS(D6383),"")</x:f>
        <x:v>0.0646459834095502</x:v>
      </x:c>
      <x:c r="K6383" s="120" t="n">
        <x:f>E6383-D6383</x:f>
        <x:v>-1153756.0798115414</x:v>
      </x:c>
      <x:c r="L6383" s="77" t="str">
        <x:v>weighted_hybrid</x:v>
      </x:c>
      <x:c r="M6383" s="77" t="str">
        <x:v>是</x:v>
      </x:c>
      <x:c r="N6383" s="77" t="str">
        <x:v>是</x:v>
      </x:c>
    </x:row>
    <x:row r="6384">
      <x:c r="A6384" s="77" t="str">
        <x:v>8112</x:v>
      </x:c>
      <x:c r="B6384" s="77" t="str">
        <x:v>至上</x:v>
      </x:c>
      <x:c r="C6384" s="125" t="n">
        <x:v>45870</x:v>
      </x:c>
      <x:c r="D6384" s="120" t="n">
        <x:v>15987240</x:v>
      </x:c>
      <x:c r="E6384" s="120" t="n">
        <x:v>14915530.157513604</x:v>
      </x:c>
      <x:c r="F6384" s="120" t="n">
        <x:v>18617627.845646225</x:v>
      </x:c>
      <x:c r="G6384" s="120" t="n">
        <x:v>14504185.969943313</x:v>
      </x:c>
      <x:c r="H6384" s="119" t="n">
        <x:v>0.0670353258277474</x:v>
      </x:c>
      <x:c r="I6384" s="119" t="n">
        <x:f>IFERROR(ABS(F6384-D6384)/ABS(D6384),"")</x:f>
        <x:v>0.16453045338946715</x:v>
      </x:c>
      <x:c r="J6384" s="119" t="n">
        <x:f>IFERROR(ABS(G6384-D6384)/ABS(D6384),"")</x:f>
        <x:v>0.09276485685188232</x:v>
      </x:c>
      <x:c r="K6384" s="120" t="n">
        <x:f>E6384-D6384</x:f>
        <x:v>-1071709.8424863964</x:v>
      </x:c>
      <x:c r="L6384" s="77" t="str">
        <x:v>weighted_hybrid</x:v>
      </x:c>
      <x:c r="M6384" s="77" t="str">
        <x:v>是</x:v>
      </x:c>
      <x:c r="N6384" s="77" t="str">
        <x:v>是</x:v>
      </x:c>
    </x:row>
    <x:row r="6385">
      <x:c r="A6385" s="77" t="str">
        <x:v>8112</x:v>
      </x:c>
      <x:c r="B6385" s="77" t="str">
        <x:v>至上</x:v>
      </x:c>
      <x:c r="C6385" s="125" t="n">
        <x:v>45901</x:v>
      </x:c>
      <x:c r="D6385" s="120" t="n">
        <x:v>19798187</x:v>
      </x:c>
      <x:c r="E6385" s="120" t="n">
        <x:v>18754898.98339575</x:v>
      </x:c>
      <x:c r="F6385" s="120" t="n">
        <x:v>19126586.76817565</x:v>
      </x:c>
      <x:c r="G6385" s="120" t="n">
        <x:v>18713600.340642426</x:v>
      </x:c>
      <x:c r="H6385" s="119" t="n">
        <x:v>0.05269613912648913</x:v>
      </x:c>
      <x:c r="I6385" s="119" t="n">
        <x:f>IFERROR(ABS(F6385-D6385)/ABS(D6385),"")</x:f>
        <x:v>0.03392230974605653</x:v>
      </x:c>
      <x:c r="J6385" s="119" t="n">
        <x:f>IFERROR(ABS(G6385-D6385)/ABS(D6385),"")</x:f>
        <x:v>0.054782120168759586</x:v>
      </x:c>
      <x:c r="K6385" s="120" t="n">
        <x:f>E6385-D6385</x:f>
        <x:v>-1043288.0166042484</x:v>
      </x:c>
      <x:c r="L6385" s="77" t="str">
        <x:v>weighted_hybrid</x:v>
      </x:c>
      <x:c r="M6385" s="77" t="str">
        <x:v>是</x:v>
      </x:c>
      <x:c r="N6385" s="77" t="str">
        <x:v>是</x:v>
      </x:c>
    </x:row>
    <x:row r="6386">
      <x:c r="A6386" s="77" t="str">
        <x:v>8112</x:v>
      </x:c>
      <x:c r="B6386" s="77" t="str">
        <x:v>至上</x:v>
      </x:c>
      <x:c r="C6386" s="125" t="n">
        <x:v>45931</x:v>
      </x:c>
      <x:c r="D6386" s="120" t="n">
        <x:v>17664471</x:v>
      </x:c>
      <x:c r="E6386" s="120" t="n">
        <x:v>16746486.42026951</x:v>
      </x:c>
      <x:c r="F6386" s="120" t="n">
        <x:v>16127674.518126348</x:v>
      </x:c>
      <x:c r="G6386" s="120" t="n">
        <x:v>16815243.298285417</x:v>
      </x:c>
      <x:c r="H6386" s="119" t="n">
        <x:v>0.051967850026784855</x:v>
      </x:c>
      <x:c r="I6386" s="119" t="n">
        <x:f>IFERROR(ABS(F6386-D6386)/ABS(D6386),"")</x:f>
        <x:v>0.08699929264078454</x:v>
      </x:c>
      <x:c r="J6386" s="119" t="n">
        <x:f>IFERROR(ABS(G6386-D6386)/ABS(D6386),"")</x:f>
        <x:v>0.04807546751411818</x:v>
      </x:c>
      <x:c r="K6386" s="120" t="n">
        <x:f>E6386-D6386</x:f>
        <x:v>-917984.5797304902</x:v>
      </x:c>
      <x:c r="L6386" s="77" t="str">
        <x:v>weighted_hybrid</x:v>
      </x:c>
      <x:c r="M6386" s="77" t="str">
        <x:v>是</x:v>
      </x:c>
      <x:c r="N6386" s="77" t="str">
        <x:v>是</x:v>
      </x:c>
    </x:row>
    <x:row r="6387">
      <x:c r="A6387" s="77" t="str">
        <x:v>8112</x:v>
      </x:c>
      <x:c r="B6387" s="77" t="str">
        <x:v>至上</x:v>
      </x:c>
      <x:c r="C6387" s="125" t="n">
        <x:v>45962</x:v>
      </x:c>
      <x:c r="D6387" s="120" t="n">
        <x:v>25366908</x:v>
      </x:c>
      <x:c r="E6387" s="120" t="n">
        <x:v>16030770.096985606</x:v>
      </x:c>
      <x:c r="F6387" s="120" t="n">
        <x:v>18729144.451074623</x:v>
      </x:c>
      <x:c r="G6387" s="120" t="n">
        <x:v>15730950.72430905</x:v>
      </x:c>
      <x:c r="H6387" s="119" t="n">
        <x:v>0.3680439848252059</x:v>
      </x:c>
      <x:c r="I6387" s="119" t="n">
        <x:f>IFERROR(ABS(F6387-D6387)/ABS(D6387),"")</x:f>
        <x:v>0.2616701865645343</x:v>
      </x:c>
      <x:c r="J6387" s="119" t="n">
        <x:f>IFERROR(ABS(G6387-D6387)/ABS(D6387),"")</x:f>
        <x:v>0.37986329574305827</x:v>
      </x:c>
      <x:c r="K6387" s="120" t="n">
        <x:f>E6387-D6387</x:f>
        <x:v>-9336137.903014394</x:v>
      </x:c>
      <x:c r="L6387" s="77" t="str">
        <x:v>weighted_hybrid</x:v>
      </x:c>
      <x:c r="M6387" s="77" t="str">
        <x:v>是</x:v>
      </x:c>
      <x:c r="N6387" s="77" t="str">
        <x:v>是</x:v>
      </x:c>
    </x:row>
    <x:row r="6388">
      <x:c r="A6388" s="77" t="str">
        <x:v>8112</x:v>
      </x:c>
      <x:c r="B6388" s="77" t="str">
        <x:v>至上</x:v>
      </x:c>
      <x:c r="C6388" s="125" t="n">
        <x:v>45992</x:v>
      </x:c>
      <x:c r="D6388" s="120" t="n">
        <x:v>27302034</x:v>
      </x:c>
      <x:c r="E6388" s="120" t="n">
        <x:v>23845172.189214204</x:v>
      </x:c>
      <x:c r="F6388" s="120" t="n">
        <x:v>22286358.81364182</x:v>
      </x:c>
      <x:c r="G6388" s="120" t="n">
        <x:v>24018373.675388914</x:v>
      </x:c>
      <x:c r="H6388" s="119" t="n">
        <x:v>0.12661554120054924</x:v>
      </x:c>
      <x:c r="I6388" s="119" t="n">
        <x:f>IFERROR(ABS(F6388-D6388)/ABS(D6388),"")</x:f>
        <x:v>0.18371067834572985</x:v>
      </x:c>
      <x:c r="J6388" s="119" t="n">
        <x:f>IFERROR(ABS(G6388-D6388)/ABS(D6388),"")</x:f>
        <x:v>0.12027163707330693</x:v>
      </x:c>
      <x:c r="K6388" s="120" t="n">
        <x:f>E6388-D6388</x:f>
        <x:v>-3456861.8107857965</x:v>
      </x:c>
      <x:c r="L6388" s="77" t="str">
        <x:v>weighted_hybrid</x:v>
      </x:c>
      <x:c r="M6388" s="77" t="str">
        <x:v>是</x:v>
      </x:c>
      <x:c r="N6388" s="77" t="str">
        <x:v>是</x:v>
      </x:c>
    </x:row>
    <x:row r="6389">
      <x:c r="A6389" s="77" t="str">
        <x:v>8114</x:v>
      </x:c>
      <x:c r="B6389" s="77" t="str">
        <x:v>振樺電</x:v>
      </x:c>
      <x:c r="C6389" s="125" t="n">
        <x:v>45658</x:v>
      </x:c>
      <x:c r="D6389" s="120" t="n">
        <x:v>1385335</x:v>
      </x:c>
      <x:c r="E6389" s="120" t="n">
        <x:v>1583161.473771699</x:v>
      </x:c>
      <x:c r="F6389" s="120" t="n">
        <x:v>1438470.222643776</x:v>
      </x:c>
      <x:c r="G6389" s="120" t="n">
        <x:v>1599238.2794525793</x:v>
      </x:c>
      <x:c r="H6389" s="119" t="n">
        <x:v>0.1428004589299332</x:v>
      </x:c>
      <x:c r="I6389" s="119" t="n">
        <x:f>IFERROR(ABS(F6389-D6389)/ABS(D6389),"")</x:f>
        <x:v>0.03835550436809587</x:v>
      </x:c>
      <x:c r="J6389" s="119" t="n">
        <x:f>IFERROR(ABS(G6389-D6389)/ABS(D6389),"")</x:f>
        <x:v>0.15440545388124846</x:v>
      </x:c>
      <x:c r="K6389" s="120" t="n">
        <x:f>E6389-D6389</x:f>
        <x:v>197826.473771699</x:v>
      </x:c>
      <x:c r="L6389" s="77" t="str">
        <x:v>weighted_hybrid</x:v>
      </x:c>
      <x:c r="M6389" s="77" t="str">
        <x:v>是</x:v>
      </x:c>
      <x:c r="N6389" s="77" t="str">
        <x:v>是</x:v>
      </x:c>
    </x:row>
    <x:row r="6390">
      <x:c r="A6390" s="77" t="str">
        <x:v>8114</x:v>
      </x:c>
      <x:c r="B6390" s="77" t="str">
        <x:v>振樺電</x:v>
      </x:c>
      <x:c r="C6390" s="125" t="n">
        <x:v>45689</x:v>
      </x:c>
      <x:c r="D6390" s="120" t="n">
        <x:v>1899152</x:v>
      </x:c>
      <x:c r="E6390" s="120" t="n">
        <x:v>1363846.8276635082</x:v>
      </x:c>
      <x:c r="F6390" s="120" t="n">
        <x:v>1362681.1292250075</x:v>
      </x:c>
      <x:c r="G6390" s="120" t="n">
        <x:v>1363976.3497122305</x:v>
      </x:c>
      <x:c r="H6390" s="119" t="n">
        <x:v>0.281865365350689</x:v>
      </x:c>
      <x:c r="I6390" s="119" t="n">
        <x:f>IFERROR(ABS(F6390-D6390)/ABS(D6390),"")</x:f>
        <x:v>0.2824791647930195</x:v>
      </x:c>
      <x:c r="J6390" s="119" t="n">
        <x:f>IFERROR(ABS(G6390-D6390)/ABS(D6390),"")</x:f>
        <x:v>0.2817971654126523</x:v>
      </x:c>
      <x:c r="K6390" s="120" t="n">
        <x:f>E6390-D6390</x:f>
        <x:v>-535305.1723364918</x:v>
      </x:c>
      <x:c r="L6390" s="77" t="str">
        <x:v>weighted_hybrid</x:v>
      </x:c>
      <x:c r="M6390" s="77" t="str">
        <x:v>是</x:v>
      </x:c>
      <x:c r="N6390" s="77" t="str">
        <x:v>是</x:v>
      </x:c>
    </x:row>
    <x:row r="6391">
      <x:c r="A6391" s="77" t="str">
        <x:v>8114</x:v>
      </x:c>
      <x:c r="B6391" s="77" t="str">
        <x:v>振樺電</x:v>
      </x:c>
      <x:c r="C6391" s="125" t="n">
        <x:v>45717</x:v>
      </x:c>
      <x:c r="D6391" s="120" t="n">
        <x:v>2634495</x:v>
      </x:c>
      <x:c r="E6391" s="120" t="n">
        <x:v>1865824.4601465939</x:v>
      </x:c>
      <x:c r="F6391" s="120" t="n">
        <x:v>2290852.0673386534</x:v>
      </x:c>
      <x:c r="G6391" s="120" t="n">
        <x:v>1818599.1704585871</x:v>
      </x:c>
      <x:c r="H6391" s="119" t="n">
        <x:v>0.29177149315273176</x:v>
      </x:c>
      <x:c r="I6391" s="119" t="n">
        <x:f>IFERROR(ABS(F6391-D6391)/ABS(D6391),"")</x:f>
        <x:v>0.13043977409763413</x:v>
      </x:c>
      <x:c r="J6391" s="119" t="n">
        <x:f>IFERROR(ABS(G6391-D6391)/ABS(D6391),"")</x:f>
        <x:v>0.3096972397144094</x:v>
      </x:c>
      <x:c r="K6391" s="120" t="n">
        <x:f>E6391-D6391</x:f>
        <x:v>-768670.5398534061</x:v>
      </x:c>
      <x:c r="L6391" s="77" t="str">
        <x:v>weighted_hybrid</x:v>
      </x:c>
      <x:c r="M6391" s="77" t="str">
        <x:v>是</x:v>
      </x:c>
      <x:c r="N6391" s="77" t="str">
        <x:v>是</x:v>
      </x:c>
    </x:row>
    <x:row r="6392">
      <x:c r="A6392" s="77" t="str">
        <x:v>8114</x:v>
      </x:c>
      <x:c r="B6392" s="77" t="str">
        <x:v>振樺電</x:v>
      </x:c>
      <x:c r="C6392" s="125" t="n">
        <x:v>45748</x:v>
      </x:c>
      <x:c r="D6392" s="120" t="n">
        <x:v>2380093</x:v>
      </x:c>
      <x:c r="E6392" s="120" t="n">
        <x:v>2091683.7563267222</x:v>
      </x:c>
      <x:c r="F6392" s="120" t="n">
        <x:v>2300866.799792176</x:v>
      </x:c>
      <x:c r="G6392" s="120" t="n">
        <x:v>2068441.1959416717</x:v>
      </x:c>
      <x:c r="H6392" s="119" t="n">
        <x:v>0.12117561947086848</x:v>
      </x:c>
      <x:c r="I6392" s="119" t="n">
        <x:f>IFERROR(ABS(F6392-D6392)/ABS(D6392),"")</x:f>
        <x:v>0.033287018703816985</x:v>
      </x:c>
      <x:c r="J6392" s="119" t="n">
        <x:f>IFERROR(ABS(G6392-D6392)/ABS(D6392),"")</x:f>
        <x:v>0.13094101955609644</x:v>
      </x:c>
      <x:c r="K6392" s="120" t="n">
        <x:f>E6392-D6392</x:f>
        <x:v>-288409.2436732778</x:v>
      </x:c>
      <x:c r="L6392" s="77" t="str">
        <x:v>weighted_hybrid</x:v>
      </x:c>
      <x:c r="M6392" s="77" t="str">
        <x:v>是</x:v>
      </x:c>
      <x:c r="N6392" s="77" t="str">
        <x:v>是</x:v>
      </x:c>
    </x:row>
    <x:row r="6393">
      <x:c r="A6393" s="77" t="str">
        <x:v>8114</x:v>
      </x:c>
      <x:c r="B6393" s="77" t="str">
        <x:v>振樺電</x:v>
      </x:c>
      <x:c r="C6393" s="125" t="n">
        <x:v>45778</x:v>
      </x:c>
      <x:c r="D6393" s="120" t="n">
        <x:v>1782653</x:v>
      </x:c>
      <x:c r="E6393" s="120" t="n">
        <x:v>2277904.783617895</x:v>
      </x:c>
      <x:c r="F6393" s="120" t="n">
        <x:v>2624891.1838814444</x:v>
      </x:c>
      <x:c r="G6393" s="120" t="n">
        <x:v>2239350.7391441674</x:v>
      </x:c>
      <x:c r="H6393" s="119" t="n">
        <x:v>0.2778172665223659</x:v>
      </x:c>
      <x:c r="I6393" s="119" t="n">
        <x:f>IFERROR(ABS(F6393-D6393)/ABS(D6393),"")</x:f>
        <x:v>0.47246333632032955</x:v>
      </x:c>
      <x:c r="J6393" s="119" t="n">
        <x:f>IFERROR(ABS(G6393-D6393)/ABS(D6393),"")</x:f>
        <x:v>0.2561899254337032</x:v>
      </x:c>
      <x:c r="K6393" s="120" t="n">
        <x:f>E6393-D6393</x:f>
        <x:v>495251.7836178951</x:v>
      </x:c>
      <x:c r="L6393" s="77" t="str">
        <x:v>weighted_hybrid</x:v>
      </x:c>
      <x:c r="M6393" s="77" t="str">
        <x:v>是</x:v>
      </x:c>
      <x:c r="N6393" s="77" t="str">
        <x:v>是</x:v>
      </x:c>
    </x:row>
    <x:row r="6394">
      <x:c r="A6394" s="77" t="str">
        <x:v>8114</x:v>
      </x:c>
      <x:c r="B6394" s="77" t="str">
        <x:v>振樺電</x:v>
      </x:c>
      <x:c r="C6394" s="125" t="n">
        <x:v>45809</x:v>
      </x:c>
      <x:c r="D6394" s="120" t="n">
        <x:v>1670936</x:v>
      </x:c>
      <x:c r="E6394" s="120" t="n">
        <x:v>2159802.9553634473</x:v>
      </x:c>
      <x:c r="F6394" s="120" t="n">
        <x:v>2057472.098273456</x:v>
      </x:c>
      <x:c r="G6394" s="120" t="n">
        <x:v>2171173.0505956686</x:v>
      </x:c>
      <x:c r="H6394" s="119" t="n">
        <x:v>0.2925707240513385</x:v>
      </x:c>
      <x:c r="I6394" s="119" t="n">
        <x:f>IFERROR(ABS(F6394-D6394)/ABS(D6394),"")</x:f>
        <x:v>0.23132908637641184</x:v>
      </x:c>
      <x:c r="J6394" s="119" t="n">
        <x:f>IFERROR(ABS(G6394-D6394)/ABS(D6394),"")</x:f>
        <x:v>0.2993753504596637</x:v>
      </x:c>
      <x:c r="K6394" s="120" t="n">
        <x:f>E6394-D6394</x:f>
        <x:v>488866.9553634473</x:v>
      </x:c>
      <x:c r="L6394" s="77" t="str">
        <x:v>weighted_hybrid</x:v>
      </x:c>
      <x:c r="M6394" s="77" t="str">
        <x:v>是</x:v>
      </x:c>
      <x:c r="N6394" s="77" t="str">
        <x:v>是</x:v>
      </x:c>
    </x:row>
    <x:row r="6395">
      <x:c r="A6395" s="77" t="str">
        <x:v>8114</x:v>
      </x:c>
      <x:c r="B6395" s="77" t="str">
        <x:v>振樺電</x:v>
      </x:c>
      <x:c r="C6395" s="125" t="n">
        <x:v>45839</x:v>
      </x:c>
      <x:c r="D6395" s="120" t="n">
        <x:v>1391728</x:v>
      </x:c>
      <x:c r="E6395" s="120" t="n">
        <x:v>1789163.6165222554</x:v>
      </x:c>
      <x:c r="F6395" s="120" t="n">
        <x:v>1520179.8747443117</x:v>
      </x:c>
      <x:c r="G6395" s="120" t="n">
        <x:v>1819050.6989420268</x:v>
      </x:c>
      <x:c r="H6395" s="119" t="n">
        <x:v>0.28556989334284816</x:v>
      </x:c>
      <x:c r="I6395" s="119" t="n">
        <x:f>IFERROR(ABS(F6395-D6395)/ABS(D6395),"")</x:f>
        <x:v>0.0922966806332212</x:v>
      </x:c>
      <x:c r="J6395" s="119" t="n">
        <x:f>IFERROR(ABS(G6395-D6395)/ABS(D6395),"")</x:f>
        <x:v>0.3070446947550289</x:v>
      </x:c>
      <x:c r="K6395" s="120" t="n">
        <x:f>E6395-D6395</x:f>
        <x:v>397435.61652225535</x:v>
      </x:c>
      <x:c r="L6395" s="77" t="str">
        <x:v>weighted_hybrid</x:v>
      </x:c>
      <x:c r="M6395" s="77" t="str">
        <x:v>是</x:v>
      </x:c>
      <x:c r="N6395" s="77" t="str">
        <x:v>是</x:v>
      </x:c>
    </x:row>
    <x:row r="6396">
      <x:c r="A6396" s="77" t="str">
        <x:v>8114</x:v>
      </x:c>
      <x:c r="B6396" s="77" t="str">
        <x:v>振樺電</x:v>
      </x:c>
      <x:c r="C6396" s="125" t="n">
        <x:v>45870</x:v>
      </x:c>
      <x:c r="D6396" s="120" t="n">
        <x:v>1111647</x:v>
      </x:c>
      <x:c r="E6396" s="120" t="n">
        <x:v>1467778.245890235</x:v>
      </x:c>
      <x:c r="F6396" s="120" t="n">
        <x:v>1480786.9600199126</x:v>
      </x:c>
      <x:c r="G6396" s="120" t="n">
        <x:v>1466332.8332091598</x:v>
      </x:c>
      <x:c r="H6396" s="119" t="n">
        <x:v>0.3203636099321413</x:v>
      </x:c>
      <x:c r="I6396" s="119" t="n">
        <x:f>IFERROR(ABS(F6396-D6396)/ABS(D6396),"")</x:f>
        <x:v>0.33206580867839575</x:v>
      </x:c>
      <x:c r="J6396" s="119" t="n">
        <x:f>IFERROR(ABS(G6396-D6396)/ABS(D6396),"")</x:f>
        <x:v>0.3190633656270019</x:v>
      </x:c>
      <x:c r="K6396" s="120" t="n">
        <x:f>E6396-D6396</x:f>
        <x:v>356131.24589023506</x:v>
      </x:c>
      <x:c r="L6396" s="77" t="str">
        <x:v>weighted_hybrid</x:v>
      </x:c>
      <x:c r="M6396" s="77" t="str">
        <x:v>是</x:v>
      </x:c>
      <x:c r="N6396" s="77" t="str">
        <x:v>是</x:v>
      </x:c>
    </x:row>
    <x:row r="6397">
      <x:c r="A6397" s="77" t="str">
        <x:v>8114</x:v>
      </x:c>
      <x:c r="B6397" s="77" t="str">
        <x:v>振樺電</x:v>
      </x:c>
      <x:c r="C6397" s="125" t="n">
        <x:v>45901</x:v>
      </x:c>
      <x:c r="D6397" s="120" t="n">
        <x:v>996282</x:v>
      </x:c>
      <x:c r="E6397" s="120" t="n">
        <x:v>1246246.7927249696</x:v>
      </x:c>
      <x:c r="F6397" s="120" t="n">
        <x:v>1104531.7152446532</x:v>
      </x:c>
      <x:c r="G6397" s="120" t="n">
        <x:v>1261992.9124450048</x:v>
      </x:c>
      <x:c r="H6397" s="119" t="n">
        <x:v>0.2508976301137324</x:v>
      </x:c>
      <x:c r="I6397" s="119" t="n">
        <x:f>IFERROR(ABS(F6397-D6397)/ABS(D6397),"")</x:f>
        <x:v>0.10865368966281953</x:v>
      </x:c>
      <x:c r="J6397" s="119" t="n">
        <x:f>IFERROR(ABS(G6397-D6397)/ABS(D6397),"")</x:f>
        <x:v>0.26670251238605613</x:v>
      </x:c>
      <x:c r="K6397" s="120" t="n">
        <x:f>E6397-D6397</x:f>
        <x:v>249964.79272496956</x:v>
      </x:c>
      <x:c r="L6397" s="77" t="str">
        <x:v>weighted_hybrid</x:v>
      </x:c>
      <x:c r="M6397" s="77" t="str">
        <x:v>是</x:v>
      </x:c>
      <x:c r="N6397" s="77" t="str">
        <x:v>是</x:v>
      </x:c>
    </x:row>
    <x:row r="6398">
      <x:c r="A6398" s="77" t="str">
        <x:v>8114</x:v>
      </x:c>
      <x:c r="B6398" s="77" t="str">
        <x:v>振樺電</x:v>
      </x:c>
      <x:c r="C6398" s="125" t="n">
        <x:v>45931</x:v>
      </x:c>
      <x:c r="D6398" s="120" t="n">
        <x:v>956450</x:v>
      </x:c>
      <x:c r="E6398" s="120" t="n">
        <x:v>1061069.1386442708</x:v>
      </x:c>
      <x:c r="F6398" s="120" t="n">
        <x:v>914361.6778576976</x:v>
      </x:c>
      <x:c r="G6398" s="120" t="n">
        <x:v>1077369.9676205567</x:v>
      </x:c>
      <x:c r="H6398" s="119" t="n">
        <x:v>0.10938275774402303</x:v>
      </x:c>
      <x:c r="I6398" s="119" t="n">
        <x:f>IFERROR(ABS(F6398-D6398)/ABS(D6398),"")</x:f>
        <x:v>0.044004728048828906</x:v>
      </x:c>
      <x:c r="J6398" s="119" t="n">
        <x:f>IFERROR(ABS(G6398-D6398)/ABS(D6398),"")</x:f>
        <x:v>0.12642581172100653</x:v>
      </x:c>
      <x:c r="K6398" s="120" t="n">
        <x:f>E6398-D6398</x:f>
        <x:v>104619.13864427083</x:v>
      </x:c>
      <x:c r="L6398" s="77" t="str">
        <x:v>weighted_hybrid</x:v>
      </x:c>
      <x:c r="M6398" s="77" t="str">
        <x:v>是</x:v>
      </x:c>
      <x:c r="N6398" s="77" t="str">
        <x:v>是</x:v>
      </x:c>
    </x:row>
    <x:row r="6399">
      <x:c r="A6399" s="77" t="str">
        <x:v>8114</x:v>
      </x:c>
      <x:c r="B6399" s="77" t="str">
        <x:v>振樺電</x:v>
      </x:c>
      <x:c r="C6399" s="125" t="n">
        <x:v>45962</x:v>
      </x:c>
      <x:c r="D6399" s="120" t="n">
        <x:v>866312</x:v>
      </x:c>
      <x:c r="E6399" s="120" t="n">
        <x:v>1145759.7101385698</x:v>
      </x:c>
      <x:c r="F6399" s="120" t="n">
        <x:v>1002049.6490918034</x:v>
      </x:c>
      <x:c r="G6399" s="120" t="n">
        <x:v>1161727.4946993217</x:v>
      </x:c>
      <x:c r="H6399" s="119" t="n">
        <x:v>0.32257167179788554</x:v>
      </x:c>
      <x:c r="I6399" s="119" t="n">
        <x:f>IFERROR(ABS(F6399-D6399)/ABS(D6399),"")</x:f>
        <x:v>0.15668448444879368</x:v>
      </x:c>
      <x:c r="J6399" s="119" t="n">
        <x:f>IFERROR(ABS(G6399-D6399)/ABS(D6399),"")</x:f>
        <x:v>0.34100358150334026</x:v>
      </x:c>
      <x:c r="K6399" s="120" t="n">
        <x:f>E6399-D6399</x:f>
        <x:v>279447.7101385698</x:v>
      </x:c>
      <x:c r="L6399" s="77" t="str">
        <x:v>weighted_hybrid</x:v>
      </x:c>
      <x:c r="M6399" s="77" t="str">
        <x:v>是</x:v>
      </x:c>
      <x:c r="N6399" s="77" t="str">
        <x:v>是</x:v>
      </x:c>
    </x:row>
    <x:row r="6400">
      <x:c r="A6400" s="77" t="str">
        <x:v>8114</x:v>
      </x:c>
      <x:c r="B6400" s="77" t="str">
        <x:v>振樺電</x:v>
      </x:c>
      <x:c r="C6400" s="125" t="n">
        <x:v>45992</x:v>
      </x:c>
      <x:c r="D6400" s="120" t="n">
        <x:v>1074038</x:v>
      </x:c>
      <x:c r="E6400" s="120" t="n">
        <x:v>1088851.8750867615</x:v>
      </x:c>
      <x:c r="F6400" s="120" t="n">
        <x:v>917288.4508364572</x:v>
      </x:c>
      <x:c r="G6400" s="120" t="n">
        <x:v>1107914.4777812397</x:v>
      </x:c>
      <x:c r="H6400" s="119" t="n">
        <x:v>0.013792691773253409</x:v>
      </x:c>
      <x:c r="I6400" s="119" t="n">
        <x:f>IFERROR(ABS(F6400-D6400)/ABS(D6400),"")</x:f>
        <x:v>0.14594413713811133</x:v>
      </x:c>
      <x:c r="J6400" s="119" t="n">
        <x:f>IFERROR(ABS(G6400-D6400)/ABS(D6400),"")</x:f>
        <x:v>0.03154122831896047</x:v>
      </x:c>
      <x:c r="K6400" s="120" t="n">
        <x:f>E6400-D6400</x:f>
        <x:v>14813.875086761545</x:v>
      </x:c>
      <x:c r="L6400" s="77" t="str">
        <x:v>weighted_hybrid</x:v>
      </x:c>
      <x:c r="M6400" s="77" t="str">
        <x:v>是</x:v>
      </x:c>
      <x:c r="N6400" s="77" t="str">
        <x:v>是</x:v>
      </x:c>
    </x:row>
    <x:row r="6401">
      <x:c r="A6401" s="77" t="str">
        <x:v>8147</x:v>
      </x:c>
      <x:c r="B6401" s="77" t="str">
        <x:v>正淩</x:v>
      </x:c>
      <x:c r="C6401" s="125" t="n">
        <x:v>45658</x:v>
      </x:c>
      <x:c r="D6401" s="120" t="n">
        <x:v>112829</x:v>
      </x:c>
      <x:c r="E6401" s="120" t="n">
        <x:v>112295.41354537153</x:v>
      </x:c>
      <x:c r="F6401" s="120" t="n">
        <x:v>119898.19318280794</x:v>
      </x:c>
      <x:c r="G6401" s="120" t="n">
        <x:v>111450.66025232304</x:v>
      </x:c>
      <x:c r="H6401" s="119" t="n">
        <x:v>0.004729160540538975</x:v>
      </x:c>
      <x:c r="I6401" s="119" t="n">
        <x:f>IFERROR(ABS(F6401-D6401)/ABS(D6401),"")</x:f>
        <x:v>0.0626540444638164</x:v>
      </x:c>
      <x:c r="J6401" s="119" t="n">
        <x:f>IFERROR(ABS(G6401-D6401)/ABS(D6401),"")</x:f>
        <x:v>0.012216183318800668</x:v>
      </x:c>
      <x:c r="K6401" s="120" t="n">
        <x:f>E6401-D6401</x:f>
        <x:v>-533.586454628472</x:v>
      </x:c>
      <x:c r="L6401" s="77" t="str">
        <x:v>weighted_hybrid</x:v>
      </x:c>
      <x:c r="M6401" s="77" t="str">
        <x:v>是</x:v>
      </x:c>
      <x:c r="N6401" s="77" t="str">
        <x:v>是</x:v>
      </x:c>
    </x:row>
    <x:row r="6402">
      <x:c r="A6402" s="77" t="str">
        <x:v>8147</x:v>
      </x:c>
      <x:c r="B6402" s="77" t="str">
        <x:v>正淩</x:v>
      </x:c>
      <x:c r="C6402" s="125" t="n">
        <x:v>45689</x:v>
      </x:c>
      <x:c r="D6402" s="120" t="n">
        <x:v>107764</x:v>
      </x:c>
      <x:c r="E6402" s="120" t="n">
        <x:v>95898.59730246679</x:v>
      </x:c>
      <x:c r="F6402" s="120" t="n">
        <x:v>81596.62746269694</x:v>
      </x:c>
      <x:c r="G6402" s="120" t="n">
        <x:v>97487.70506244122</x:v>
      </x:c>
      <x:c r="H6402" s="119" t="n">
        <x:v>0.11010544056951495</x:v>
      </x:c>
      <x:c r="I6402" s="119" t="n">
        <x:f>IFERROR(ABS(F6402-D6402)/ABS(D6402),"")</x:f>
        <x:v>0.2428210955170842</x:v>
      </x:c>
      <x:c r="J6402" s="119" t="n">
        <x:f>IFERROR(ABS(G6402-D6402)/ABS(D6402),"")</x:f>
        <x:v>0.09535925668645168</x:v>
      </x:c>
      <x:c r="K6402" s="120" t="n">
        <x:f>E6402-D6402</x:f>
        <x:v>-11865.402697533209</x:v>
      </x:c>
      <x:c r="L6402" s="77" t="str">
        <x:v>weighted_hybrid</x:v>
      </x:c>
      <x:c r="M6402" s="77" t="str">
        <x:v>是</x:v>
      </x:c>
      <x:c r="N6402" s="77" t="str">
        <x:v>是</x:v>
      </x:c>
    </x:row>
    <x:row r="6403">
      <x:c r="A6403" s="77" t="str">
        <x:v>8147</x:v>
      </x:c>
      <x:c r="B6403" s="77" t="str">
        <x:v>正淩</x:v>
      </x:c>
      <x:c r="C6403" s="125" t="n">
        <x:v>45717</x:v>
      </x:c>
      <x:c r="D6403" s="120" t="n">
        <x:v>143907</x:v>
      </x:c>
      <x:c r="E6403" s="120" t="n">
        <x:v>107612.21153393957</x:v>
      </x:c>
      <x:c r="F6403" s="120" t="n">
        <x:v>110403.76872641363</x:v>
      </x:c>
      <x:c r="G6403" s="120" t="n">
        <x:v>107302.03851255355</x:v>
      </x:c>
      <x:c r="H6403" s="119" t="n">
        <x:v>0.2522100277683534</x:v>
      </x:c>
      <x:c r="I6403" s="119" t="n">
        <x:f>IFERROR(ABS(F6403-D6403)/ABS(D6403),"")</x:f>
        <x:v>0.23281168583589656</x:v>
      </x:c>
      <x:c r="J6403" s="119" t="n">
        <x:f>IFERROR(ABS(G6403-D6403)/ABS(D6403),"")</x:f>
        <x:v>0.254365399094182</x:v>
      </x:c>
      <x:c r="K6403" s="120" t="n">
        <x:f>E6403-D6403</x:f>
        <x:v>-36294.78846606043</x:v>
      </x:c>
      <x:c r="L6403" s="77" t="str">
        <x:v>weighted_hybrid</x:v>
      </x:c>
      <x:c r="M6403" s="77" t="str">
        <x:v>是</x:v>
      </x:c>
      <x:c r="N6403" s="77" t="str">
        <x:v>是</x:v>
      </x:c>
    </x:row>
    <x:row r="6404">
      <x:c r="A6404" s="77" t="str">
        <x:v>8147</x:v>
      </x:c>
      <x:c r="B6404" s="77" t="str">
        <x:v>正淩</x:v>
      </x:c>
      <x:c r="C6404" s="125" t="n">
        <x:v>45748</x:v>
      </x:c>
      <x:c r="D6404" s="120" t="n">
        <x:v>175914</x:v>
      </x:c>
      <x:c r="E6404" s="120" t="n">
        <x:v>154813.09935218884</x:v>
      </x:c>
      <x:c r="F6404" s="120" t="n">
        <x:v>143081.24537756038</x:v>
      </x:c>
      <x:c r="G6404" s="120" t="n">
        <x:v>156116.63868270314</x:v>
      </x:c>
      <x:c r="H6404" s="119" t="n">
        <x:v>0.11995009293069997</x:v>
      </x:c>
      <x:c r="I6404" s="119" t="n">
        <x:f>IFERROR(ABS(F6404-D6404)/ABS(D6404),"")</x:f>
        <x:v>0.1866409417240221</x:v>
      </x:c>
      <x:c r="J6404" s="119" t="n">
        <x:f>IFERROR(ABS(G6404-D6404)/ABS(D6404),"")</x:f>
        <x:v>0.11253999862033073</x:v>
      </x:c>
      <x:c r="K6404" s="120" t="n">
        <x:f>E6404-D6404</x:f>
        <x:v>-21100.900647811155</x:v>
      </x:c>
      <x:c r="L6404" s="77" t="str">
        <x:v>weighted_hybrid</x:v>
      </x:c>
      <x:c r="M6404" s="77" t="str">
        <x:v>是</x:v>
      </x:c>
      <x:c r="N6404" s="77" t="str">
        <x:v>是</x:v>
      </x:c>
    </x:row>
    <x:row r="6405">
      <x:c r="A6405" s="77" t="str">
        <x:v>8147</x:v>
      </x:c>
      <x:c r="B6405" s="77" t="str">
        <x:v>正淩</x:v>
      </x:c>
      <x:c r="C6405" s="125" t="n">
        <x:v>45778</x:v>
      </x:c>
      <x:c r="D6405" s="120" t="n">
        <x:v>156975</x:v>
      </x:c>
      <x:c r="E6405" s="120" t="n">
        <x:v>139713.04943703816</x:v>
      </x:c>
      <x:c r="F6405" s="120" t="n">
        <x:v>120673.13997113428</x:v>
      </x:c>
      <x:c r="G6405" s="120" t="n">
        <x:v>141828.5949332497</x:v>
      </x:c>
      <x:c r="H6405" s="119" t="n">
        <x:v>0.10996624024820409</x:v>
      </x:c>
      <x:c r="I6405" s="119" t="n">
        <x:f>IFERROR(ABS(F6405-D6405)/ABS(D6405),"")</x:f>
        <x:v>0.23125886306014154</x:v>
      </x:c>
      <x:c r="J6405" s="119" t="n">
        <x:f>IFERROR(ABS(G6405-D6405)/ABS(D6405),"")</x:f>
        <x:v>0.09648928215798887</x:v>
      </x:c>
      <x:c r="K6405" s="120" t="n">
        <x:f>E6405-D6405</x:f>
        <x:v>-17261.950562961836</x:v>
      </x:c>
      <x:c r="L6405" s="77" t="str">
        <x:v>weighted_hybrid</x:v>
      </x:c>
      <x:c r="M6405" s="77" t="str">
        <x:v>是</x:v>
      </x:c>
      <x:c r="N6405" s="77" t="str">
        <x:v>是</x:v>
      </x:c>
    </x:row>
    <x:row r="6406">
      <x:c r="A6406" s="77" t="str">
        <x:v>8147</x:v>
      </x:c>
      <x:c r="B6406" s="77" t="str">
        <x:v>正淩</x:v>
      </x:c>
      <x:c r="C6406" s="125" t="n">
        <x:v>45809</x:v>
      </x:c>
      <x:c r="D6406" s="120" t="n">
        <x:v>145764</x:v>
      </x:c>
      <x:c r="E6406" s="120" t="n">
        <x:v>162514.89884124268</x:v>
      </x:c>
      <x:c r="F6406" s="120" t="n">
        <x:v>144589.63642794243</x:v>
      </x:c>
      <x:c r="G6406" s="120" t="n">
        <x:v>164506.5946649427</x:v>
      </x:c>
      <x:c r="H6406" s="119" t="n">
        <x:v>0.11491794161276231</x:v>
      </x:c>
      <x:c r="I6406" s="119" t="n">
        <x:f>IFERROR(ABS(F6406-D6406)/ABS(D6406),"")</x:f>
        <x:v>0.008056609121988759</x:v>
      </x:c>
      <x:c r="J6406" s="119" t="n">
        <x:f>IFERROR(ABS(G6406-D6406)/ABS(D6406),"")</x:f>
        <x:v>0.12858178058329015</x:v>
      </x:c>
      <x:c r="K6406" s="120" t="n">
        <x:f>E6406-D6406</x:f>
        <x:v>16750.898841242684</x:v>
      </x:c>
      <x:c r="L6406" s="77" t="str">
        <x:v>weighted_hybrid</x:v>
      </x:c>
      <x:c r="M6406" s="77" t="str">
        <x:v>是</x:v>
      </x:c>
      <x:c r="N6406" s="77" t="str">
        <x:v>是</x:v>
      </x:c>
    </x:row>
    <x:row r="6407">
      <x:c r="A6407" s="77" t="str">
        <x:v>8147</x:v>
      </x:c>
      <x:c r="B6407" s="77" t="str">
        <x:v>正淩</x:v>
      </x:c>
      <x:c r="C6407" s="125" t="n">
        <x:v>45839</x:v>
      </x:c>
      <x:c r="D6407" s="120" t="n">
        <x:v>126212</x:v>
      </x:c>
      <x:c r="E6407" s="120" t="n">
        <x:v>160450.5715094813</x:v>
      </x:c>
      <x:c r="F6407" s="120" t="n">
        <x:v>156670.73584091666</x:v>
      </x:c>
      <x:c r="G6407" s="120" t="n">
        <x:v>160870.55325043292</x:v>
      </x:c>
      <x:c r="H6407" s="119" t="n">
        <x:v>0.27127825808545375</x:v>
      </x:c>
      <x:c r="I6407" s="119" t="n">
        <x:f>IFERROR(ABS(F6407-D6407)/ABS(D6407),"")</x:f>
        <x:v>0.2413299515174204</x:v>
      </x:c>
      <x:c r="J6407" s="119" t="n">
        <x:f>IFERROR(ABS(G6407-D6407)/ABS(D6407),"")</x:f>
        <x:v>0.27460584770412416</x:v>
      </x:c>
      <x:c r="K6407" s="120" t="n">
        <x:f>E6407-D6407</x:f>
        <x:v>34238.57150948129</x:v>
      </x:c>
      <x:c r="L6407" s="77" t="str">
        <x:v>weighted_hybrid</x:v>
      </x:c>
      <x:c r="M6407" s="77" t="str">
        <x:v>是</x:v>
      </x:c>
      <x:c r="N6407" s="77" t="str">
        <x:v>是</x:v>
      </x:c>
    </x:row>
    <x:row r="6408">
      <x:c r="A6408" s="77" t="str">
        <x:v>8147</x:v>
      </x:c>
      <x:c r="B6408" s="77" t="str">
        <x:v>正淩</x:v>
      </x:c>
      <x:c r="C6408" s="125" t="n">
        <x:v>45870</x:v>
      </x:c>
      <x:c r="D6408" s="120" t="n">
        <x:v>117241</x:v>
      </x:c>
      <x:c r="E6408" s="120" t="n">
        <x:v>144640.42404503675</x:v>
      </x:c>
      <x:c r="F6408" s="120" t="n">
        <x:v>152021.17016778426</x:v>
      </x:c>
      <x:c r="G6408" s="120" t="n">
        <x:v>143820.34114250925</x:v>
      </x:c>
      <x:c r="H6408" s="119" t="n">
        <x:v>0.23370172588972074</x:v>
      </x:c>
      <x:c r="I6408" s="119" t="n">
        <x:f>IFERROR(ABS(F6408-D6408)/ABS(D6408),"")</x:f>
        <x:v>0.29665535237488816</x:v>
      </x:c>
      <x:c r="J6408" s="119" t="n">
        <x:f>IFERROR(ABS(G6408-D6408)/ABS(D6408),"")</x:f>
        <x:v>0.22670687850247992</x:v>
      </x:c>
      <x:c r="K6408" s="120" t="n">
        <x:f>E6408-D6408</x:f>
        <x:v>27399.42404503675</x:v>
      </x:c>
      <x:c r="L6408" s="77" t="str">
        <x:v>weighted_hybrid</x:v>
      </x:c>
      <x:c r="M6408" s="77" t="str">
        <x:v>是</x:v>
      </x:c>
      <x:c r="N6408" s="77" t="str">
        <x:v>是</x:v>
      </x:c>
    </x:row>
    <x:row r="6409">
      <x:c r="A6409" s="77" t="str">
        <x:v>8147</x:v>
      </x:c>
      <x:c r="B6409" s="77" t="str">
        <x:v>正淩</x:v>
      </x:c>
      <x:c r="C6409" s="125" t="n">
        <x:v>45901</x:v>
      </x:c>
      <x:c r="D6409" s="120" t="n">
        <x:v>162742</x:v>
      </x:c>
      <x:c r="E6409" s="120" t="n">
        <x:v>119646.08627672869</x:v>
      </x:c>
      <x:c r="F6409" s="120" t="n">
        <x:v>139556.12305784362</x:v>
      </x:c>
      <x:c r="G6409" s="120" t="n">
        <x:v>117433.8599677159</x:v>
      </x:c>
      <x:c r="H6409" s="119" t="n">
        <x:v>0.26481125783922593</x:v>
      </x:c>
      <x:c r="I6409" s="119" t="n">
        <x:f>IFERROR(ABS(F6409-D6409)/ABS(D6409),"")</x:f>
        <x:v>0.14247014871487618</x:v>
      </x:c>
      <x:c r="J6409" s="119" t="n">
        <x:f>IFERROR(ABS(G6409-D6409)/ABS(D6409),"")</x:f>
        <x:v>0.2784047144085982</x:v>
      </x:c>
      <x:c r="K6409" s="120" t="n">
        <x:f>E6409-D6409</x:f>
        <x:v>-43095.91372327131</x:v>
      </x:c>
      <x:c r="L6409" s="77" t="str">
        <x:v>weighted_hybrid</x:v>
      </x:c>
      <x:c r="M6409" s="77" t="str">
        <x:v>是</x:v>
      </x:c>
      <x:c r="N6409" s="77" t="str">
        <x:v>是</x:v>
      </x:c>
    </x:row>
    <x:row r="6410">
      <x:c r="A6410" s="77" t="str">
        <x:v>8147</x:v>
      </x:c>
      <x:c r="B6410" s="77" t="str">
        <x:v>正淩</x:v>
      </x:c>
      <x:c r="C6410" s="125" t="n">
        <x:v>45931</x:v>
      </x:c>
      <x:c r="D6410" s="120" t="n">
        <x:v>106285</x:v>
      </x:c>
      <x:c r="E6410" s="120" t="n">
        <x:v>131762.10188549026</x:v>
      </x:c>
      <x:c r="F6410" s="120" t="n">
        <x:v>127588.06564620211</x:v>
      </x:c>
      <x:c r="G6410" s="120" t="n">
        <x:v>132225.8836898556</x:v>
      </x:c>
      <x:c r="H6410" s="119" t="n">
        <x:v>0.23970552651352744</x:v>
      </x:c>
      <x:c r="I6410" s="119" t="n">
        <x:f>IFERROR(ABS(F6410-D6410)/ABS(D6410),"")</x:f>
        <x:v>0.20043341625066674</x:v>
      </x:c>
      <x:c r="J6410" s="119" t="n">
        <x:f>IFERROR(ABS(G6410-D6410)/ABS(D6410),"")</x:f>
        <x:v>0.24406909432051185</x:v>
      </x:c>
      <x:c r="K6410" s="120" t="n">
        <x:f>E6410-D6410</x:f>
        <x:v>25477.101885490265</x:v>
      </x:c>
      <x:c r="L6410" s="77" t="str">
        <x:v>weighted_hybrid</x:v>
      </x:c>
      <x:c r="M6410" s="77" t="str">
        <x:v>是</x:v>
      </x:c>
      <x:c r="N6410" s="77" t="str">
        <x:v>是</x:v>
      </x:c>
    </x:row>
    <x:row r="6411">
      <x:c r="A6411" s="77" t="str">
        <x:v>8147</x:v>
      </x:c>
      <x:c r="B6411" s="77" t="str">
        <x:v>正淩</x:v>
      </x:c>
      <x:c r="C6411" s="125" t="n">
        <x:v>45962</x:v>
      </x:c>
      <x:c r="D6411" s="120" t="n">
        <x:v>126416</x:v>
      </x:c>
      <x:c r="E6411" s="120" t="n">
        <x:v>112269.99771297653</x:v>
      </x:c>
      <x:c r="F6411" s="120" t="n">
        <x:v>136766.722313603</x:v>
      </x:c>
      <x:c r="G6411" s="120" t="n">
        <x:v>109548.13942401802</x:v>
      </x:c>
      <x:c r="H6411" s="119" t="n">
        <x:v>0.11190041044664811</x:v>
      </x:c>
      <x:c r="I6411" s="119" t="n">
        <x:f>IFERROR(ABS(F6411-D6411)/ABS(D6411),"")</x:f>
        <x:v>0.0818782615618514</x:v>
      </x:c>
      <x:c r="J6411" s="119" t="n">
        <x:f>IFERROR(ABS(G6411-D6411)/ABS(D6411),"")</x:f>
        <x:v>0.13343137400314814</x:v>
      </x:c>
      <x:c r="K6411" s="120" t="n">
        <x:f>E6411-D6411</x:f>
        <x:v>-14146.002287023468</x:v>
      </x:c>
      <x:c r="L6411" s="77" t="str">
        <x:v>weighted_hybrid</x:v>
      </x:c>
      <x:c r="M6411" s="77" t="str">
        <x:v>是</x:v>
      </x:c>
      <x:c r="N6411" s="77" t="str">
        <x:v>是</x:v>
      </x:c>
    </x:row>
    <x:row r="6412">
      <x:c r="A6412" s="77" t="str">
        <x:v>8147</x:v>
      </x:c>
      <x:c r="B6412" s="77" t="str">
        <x:v>正淩</x:v>
      </x:c>
      <x:c r="C6412" s="125" t="n">
        <x:v>45992</x:v>
      </x:c>
      <x:c r="D6412" s="120" t="n">
        <x:v>149062</x:v>
      </x:c>
      <x:c r="E6412" s="120" t="n">
        <x:v>109298.01397143173</x:v>
      </x:c>
      <x:c r="F6412" s="120" t="n">
        <x:v>107478.9037060896</x:v>
      </x:c>
      <x:c r="G6412" s="120" t="n">
        <x:v>109500.13733424753</x:v>
      </x:c>
      <x:c r="H6412" s="119" t="n">
        <x:v>0.2667613880705228</x:v>
      </x:c>
      <x:c r="I6412" s="119" t="n">
        <x:f>IFERROR(ABS(F6412-D6412)/ABS(D6412),"")</x:f>
        <x:v>0.278965103741466</x:v>
      </x:c>
      <x:c r="J6412" s="119" t="n">
        <x:f>IFERROR(ABS(G6412-D6412)/ABS(D6412),"")</x:f>
        <x:v>0.2654054196626402</x:v>
      </x:c>
      <x:c r="K6412" s="120" t="n">
        <x:f>E6412-D6412</x:f>
        <x:v>-39763.986028568266</x:v>
      </x:c>
      <x:c r="L6412" s="77" t="str">
        <x:v>weighted_hybrid</x:v>
      </x:c>
      <x:c r="M6412" s="77" t="str">
        <x:v>是</x:v>
      </x:c>
      <x:c r="N6412" s="77" t="str">
        <x:v>是</x:v>
      </x:c>
    </x:row>
    <x:row r="6413">
      <x:c r="A6413" s="77" t="str">
        <x:v>8171</x:v>
      </x:c>
      <x:c r="B6413" s="77" t="str">
        <x:v>天宇</x:v>
      </x:c>
      <x:c r="C6413" s="125" t="n">
        <x:v>45658</x:v>
      </x:c>
      <x:c r="D6413" s="120" t="n">
        <x:v>52452</x:v>
      </x:c>
      <x:c r="E6413" s="120" t="n">
        <x:v>33886.46539153326</x:v>
      </x:c>
      <x:c r="F6413" s="120" t="n">
        <x:v>32537.40588630813</x:v>
      </x:c>
      <x:c r="G6413" s="120" t="n">
        <x:v>34036.36089211383</x:v>
      </x:c>
      <x:c r="H6413" s="119" t="n">
        <x:v>0.35395284466687144</x:v>
      </x:c>
      <x:c r="I6413" s="119" t="n">
        <x:f>IFERROR(ABS(F6413-D6413)/ABS(D6413),"")</x:f>
        <x:v>0.37967273152009207</x:v>
      </x:c>
      <x:c r="J6413" s="119" t="n">
        <x:f>IFERROR(ABS(G6413-D6413)/ABS(D6413),"")</x:f>
        <x:v>0.351095079460958</x:v>
      </x:c>
      <x:c r="K6413" s="120" t="n">
        <x:f>E6413-D6413</x:f>
        <x:v>-18565.53460846674</x:v>
      </x:c>
      <x:c r="L6413" s="77" t="str">
        <x:v>weighted_hybrid</x:v>
      </x:c>
      <x:c r="M6413" s="77" t="str">
        <x:v>是</x:v>
      </x:c>
      <x:c r="N6413" s="77" t="str">
        <x:v>是</x:v>
      </x:c>
    </x:row>
    <x:row r="6414">
      <x:c r="A6414" s="77" t="str">
        <x:v>8171</x:v>
      </x:c>
      <x:c r="B6414" s="77" t="str">
        <x:v>天宇</x:v>
      </x:c>
      <x:c r="C6414" s="125" t="n">
        <x:v>45689</x:v>
      </x:c>
      <x:c r="D6414" s="120" t="n">
        <x:v>21226</x:v>
      </x:c>
      <x:c r="E6414" s="120" t="n">
        <x:v>48217.871610888615</x:v>
      </x:c>
      <x:c r="F6414" s="120" t="n">
        <x:v>36588.7723691143</x:v>
      </x:c>
      <x:c r="G6414" s="120" t="n">
        <x:v>49509.99374886353</x:v>
      </x:c>
      <x:c r="H6414" s="119" t="n">
        <x:v>1.2716419302218325</x:v>
      </x:c>
      <x:c r="I6414" s="119" t="n">
        <x:f>IFERROR(ABS(F6414-D6414)/ABS(D6414),"")</x:f>
        <x:v>0.7237714298084564</x:v>
      </x:c>
      <x:c r="J6414" s="119" t="n">
        <x:f>IFERROR(ABS(G6414-D6414)/ABS(D6414),"")</x:f>
        <x:v>1.3325164302677628</x:v>
      </x:c>
      <x:c r="K6414" s="120" t="n">
        <x:f>E6414-D6414</x:f>
        <x:v>26991.871610888615</x:v>
      </x:c>
      <x:c r="L6414" s="77" t="str">
        <x:v>weighted_hybrid</x:v>
      </x:c>
      <x:c r="M6414" s="77" t="str">
        <x:v>是</x:v>
      </x:c>
      <x:c r="N6414" s="77" t="str">
        <x:v>是</x:v>
      </x:c>
    </x:row>
    <x:row r="6415">
      <x:c r="A6415" s="77" t="str">
        <x:v>8171</x:v>
      </x:c>
      <x:c r="B6415" s="77" t="str">
        <x:v>天宇</x:v>
      </x:c>
      <x:c r="C6415" s="125" t="n">
        <x:v>45717</x:v>
      </x:c>
      <x:c r="D6415" s="120" t="n">
        <x:v>6159</x:v>
      </x:c>
      <x:c r="E6415" s="120" t="n">
        <x:v>31267.524908358493</x:v>
      </x:c>
      <x:c r="F6415" s="120" t="n">
        <x:v>39833.12170273681</x:v>
      </x:c>
      <x:c r="G6415" s="120" t="n">
        <x:v>30315.791931205345</x:v>
      </x:c>
      <x:c r="H6415" s="119" t="n">
        <x:v>4.0767210437341275</x:v>
      </x:c>
      <x:c r="I6415" s="119" t="n">
        <x:f>IFERROR(ABS(F6415-D6415)/ABS(D6415),"")</x:f>
        <x:v>5.467465774108915</x:v>
      </x:c>
      <x:c r="J6415" s="119" t="n">
        <x:f>IFERROR(ABS(G6415-D6415)/ABS(D6415),"")</x:f>
        <x:v>3.9221938514702623</x:v>
      </x:c>
      <x:c r="K6415" s="120" t="n">
        <x:f>E6415-D6415</x:f>
        <x:v>25108.524908358493</x:v>
      </x:c>
      <x:c r="L6415" s="77" t="str">
        <x:v>weighted_hybrid</x:v>
      </x:c>
      <x:c r="M6415" s="77" t="str">
        <x:v>是</x:v>
      </x:c>
      <x:c r="N6415" s="77" t="str">
        <x:v>是</x:v>
      </x:c>
    </x:row>
    <x:row r="6416">
      <x:c r="A6416" s="77" t="str">
        <x:v>8171</x:v>
      </x:c>
      <x:c r="B6416" s="77" t="str">
        <x:v>天宇</x:v>
      </x:c>
      <x:c r="C6416" s="125" t="n">
        <x:v>45748</x:v>
      </x:c>
      <x:c r="D6416" s="120" t="n">
        <x:v>14230</x:v>
      </x:c>
      <x:c r="E6416" s="120" t="n">
        <x:v>17338.90532457622</x:v>
      </x:c>
      <x:c r="F6416" s="120" t="n">
        <x:v>17647.650999090765</x:v>
      </x:c>
      <x:c r="G6416" s="120" t="n">
        <x:v>17304.600249630155</x:v>
      </x:c>
      <x:c r="H6416" s="119" t="n">
        <x:v>0.21847542688518756</x:v>
      </x:c>
      <x:c r="I6416" s="119" t="n">
        <x:f>IFERROR(ABS(F6416-D6416)/ABS(D6416),"")</x:f>
        <x:v>0.24017224167890128</x:v>
      </x:c>
      <x:c r="J6416" s="119" t="n">
        <x:f>IFERROR(ABS(G6416-D6416)/ABS(D6416),"")</x:f>
        <x:v>0.21606466968588584</x:v>
      </x:c>
      <x:c r="K6416" s="120" t="n">
        <x:f>E6416-D6416</x:f>
        <x:v>3108.905324576219</x:v>
      </x:c>
      <x:c r="L6416" s="77" t="str">
        <x:v>weighted_hybrid</x:v>
      </x:c>
      <x:c r="M6416" s="77" t="str">
        <x:v>是</x:v>
      </x:c>
      <x:c r="N6416" s="77" t="str">
        <x:v>是</x:v>
      </x:c>
    </x:row>
    <x:row r="6417">
      <x:c r="A6417" s="77" t="str">
        <x:v>8171</x:v>
      </x:c>
      <x:c r="B6417" s="77" t="str">
        <x:v>天宇</x:v>
      </x:c>
      <x:c r="C6417" s="125" t="n">
        <x:v>45778</x:v>
      </x:c>
      <x:c r="D6417" s="120" t="n">
        <x:v>33477</x:v>
      </x:c>
      <x:c r="E6417" s="120" t="n">
        <x:v>24410.086988506715</x:v>
      </x:c>
      <x:c r="F6417" s="120" t="n">
        <x:v>12998.2231610215</x:v>
      </x:c>
      <x:c r="G6417" s="120" t="n">
        <x:v>25678.071858227297</x:v>
      </x:c>
      <x:c r="H6417" s="119" t="n">
        <x:v>0.2708400696446302</x:v>
      </x:c>
      <x:c r="I6417" s="119" t="n">
        <x:f>IFERROR(ABS(F6417-D6417)/ABS(D6417),"")</x:f>
        <x:v>0.6117267628215939</x:v>
      </x:c>
      <x:c r="J6417" s="119" t="n">
        <x:f>IFERROR(ABS(G6417-D6417)/ABS(D6417),"")</x:f>
        <x:v>0.23296377040274527</x:v>
      </x:c>
      <x:c r="K6417" s="120" t="n">
        <x:f>E6417-D6417</x:f>
        <x:v>-9066.913011493285</x:v>
      </x:c>
      <x:c r="L6417" s="77" t="str">
        <x:v>weighted_hybrid</x:v>
      </x:c>
      <x:c r="M6417" s="77" t="str">
        <x:v>是</x:v>
      </x:c>
      <x:c r="N6417" s="77" t="str">
        <x:v>是</x:v>
      </x:c>
    </x:row>
    <x:row r="6418">
      <x:c r="A6418" s="77" t="str">
        <x:v>8171</x:v>
      </x:c>
      <x:c r="B6418" s="77" t="str">
        <x:v>天宇</x:v>
      </x:c>
      <x:c r="C6418" s="125" t="n">
        <x:v>45809</x:v>
      </x:c>
      <x:c r="D6418" s="120" t="n">
        <x:v>13456</x:v>
      </x:c>
      <x:c r="E6418" s="120" t="n">
        <x:v>38653.89956896416</x:v>
      </x:c>
      <x:c r="F6418" s="120" t="n">
        <x:v>21265.310568925623</x:v>
      </x:c>
      <x:c r="G6418" s="120" t="n">
        <x:v>40585.96501341288</x:v>
      </x:c>
      <x:c r="H6418" s="119" t="n">
        <x:v>1.8726144150538169</x:v>
      </x:c>
      <x:c r="I6418" s="119" t="n">
        <x:f>IFERROR(ABS(F6418-D6418)/ABS(D6418),"")</x:f>
        <x:v>0.5803589899617734</x:v>
      </x:c>
      <x:c r="J6418" s="119" t="n">
        <x:f>IFERROR(ABS(G6418-D6418)/ABS(D6418),"")</x:f>
        <x:v>2.016198351175155</x:v>
      </x:c>
      <x:c r="K6418" s="120" t="n">
        <x:f>E6418-D6418</x:f>
        <x:v>25197.89956896416</x:v>
      </x:c>
      <x:c r="L6418" s="77" t="str">
        <x:v>weighted_hybrid</x:v>
      </x:c>
      <x:c r="M6418" s="77" t="str">
        <x:v>是</x:v>
      </x:c>
      <x:c r="N6418" s="77" t="str">
        <x:v>是</x:v>
      </x:c>
    </x:row>
    <x:row r="6419">
      <x:c r="A6419" s="77" t="str">
        <x:v>8171</x:v>
      </x:c>
      <x:c r="B6419" s="77" t="str">
        <x:v>天宇</x:v>
      </x:c>
      <x:c r="C6419" s="125" t="n">
        <x:v>45839</x:v>
      </x:c>
      <x:c r="D6419" s="120" t="n">
        <x:v>20640</x:v>
      </x:c>
      <x:c r="E6419" s="120" t="n">
        <x:v>22981.412750887415</x:v>
      </x:c>
      <x:c r="F6419" s="120" t="n">
        <x:v>22170.924307222645</x:v>
      </x:c>
      <x:c r="G6419" s="120" t="n">
        <x:v>23071.467022405723</x:v>
      </x:c>
      <x:c r="H6419" s="119" t="n">
        <x:v>0.11344054025617323</x:v>
      </x:c>
      <x:c r="I6419" s="119" t="n">
        <x:f>IFERROR(ABS(F6419-D6419)/ABS(D6419),"")</x:f>
        <x:v>0.07417268930342275</x:v>
      </x:c>
      <x:c r="J6419" s="119" t="n">
        <x:f>IFERROR(ABS(G6419-D6419)/ABS(D6419),"")</x:f>
        <x:v>0.11780363480647882</x:v>
      </x:c>
      <x:c r="K6419" s="120" t="n">
        <x:f>E6419-D6419</x:f>
        <x:v>2341.4127508874153</x:v>
      </x:c>
      <x:c r="L6419" s="77" t="str">
        <x:v>weighted_hybrid</x:v>
      </x:c>
      <x:c r="M6419" s="77" t="str">
        <x:v>是</x:v>
      </x:c>
      <x:c r="N6419" s="77" t="str">
        <x:v>是</x:v>
      </x:c>
    </x:row>
    <x:row r="6420">
      <x:c r="A6420" s="77" t="str">
        <x:v>8171</x:v>
      </x:c>
      <x:c r="B6420" s="77" t="str">
        <x:v>天宇</x:v>
      </x:c>
      <x:c r="C6420" s="125" t="n">
        <x:v>45870</x:v>
      </x:c>
      <x:c r="D6420" s="120" t="n">
        <x:v>11727</x:v>
      </x:c>
      <x:c r="E6420" s="120" t="n">
        <x:v>32333.5552685363</x:v>
      </x:c>
      <x:c r="F6420" s="120" t="n">
        <x:v>23061.28080362808</x:v>
      </x:c>
      <x:c r="G6420" s="120" t="n">
        <x:v>33363.807986859436</x:v>
      </x:c>
      <x:c r="H6420" s="119" t="n">
        <x:v>1.7571889885338365</x:v>
      </x:c>
      <x:c r="I6420" s="119" t="n">
        <x:f>IFERROR(ABS(F6420-D6420)/ABS(D6420),"")</x:f>
        <x:v>0.9665115377869942</x:v>
      </x:c>
      <x:c r="J6420" s="119" t="n">
        <x:f>IFERROR(ABS(G6420-D6420)/ABS(D6420),"")</x:f>
        <x:v>1.845042038616819</x:v>
      </x:c>
      <x:c r="K6420" s="120" t="n">
        <x:f>E6420-D6420</x:f>
        <x:v>20606.5552685363</x:v>
      </x:c>
      <x:c r="L6420" s="77" t="str">
        <x:v>weighted_hybrid</x:v>
      </x:c>
      <x:c r="M6420" s="77" t="str">
        <x:v>是</x:v>
      </x:c>
      <x:c r="N6420" s="77" t="str">
        <x:v>是</x:v>
      </x:c>
    </x:row>
    <x:row r="6421">
      <x:c r="A6421" s="77" t="str">
        <x:v>8171</x:v>
      </x:c>
      <x:c r="B6421" s="77" t="str">
        <x:v>天宇</x:v>
      </x:c>
      <x:c r="C6421" s="125" t="n">
        <x:v>45901</x:v>
      </x:c>
      <x:c r="D6421" s="120" t="n">
        <x:v>25693</x:v>
      </x:c>
      <x:c r="E6421" s="120" t="n">
        <x:v>21900.003870280292</x:v>
      </x:c>
      <x:c r="F6421" s="120" t="n">
        <x:v>16970.304852087964</x:v>
      </x:c>
      <x:c r="G6421" s="120" t="n">
        <x:v>22447.748205634995</x:v>
      </x:c>
      <x:c r="H6421" s="119" t="n">
        <x:v>0.14762760789785964</x:v>
      </x:c>
      <x:c r="I6421" s="119" t="n">
        <x:f>IFERROR(ABS(F6421-D6421)/ABS(D6421),"")</x:f>
        <x:v>0.3394969504500073</x:v>
      </x:c>
      <x:c r="J6421" s="119" t="n">
        <x:f>IFERROR(ABS(G6421-D6421)/ABS(D6421),"")</x:f>
        <x:v>0.12630879205873216</x:v>
      </x:c>
      <x:c r="K6421" s="120" t="n">
        <x:f>E6421-D6421</x:f>
        <x:v>-3792.996129719708</x:v>
      </x:c>
      <x:c r="L6421" s="77" t="str">
        <x:v>weighted_hybrid</x:v>
      </x:c>
      <x:c r="M6421" s="77" t="str">
        <x:v>是</x:v>
      </x:c>
      <x:c r="N6421" s="77" t="str">
        <x:v>是</x:v>
      </x:c>
    </x:row>
    <x:row r="6422">
      <x:c r="A6422" s="77" t="str">
        <x:v>8171</x:v>
      </x:c>
      <x:c r="B6422" s="77" t="str">
        <x:v>天宇</x:v>
      </x:c>
      <x:c r="C6422" s="125" t="n">
        <x:v>45931</x:v>
      </x:c>
      <x:c r="D6422" s="120" t="n">
        <x:v>28812</x:v>
      </x:c>
      <x:c r="E6422" s="120" t="n">
        <x:v>27645.31776568368</x:v>
      </x:c>
      <x:c r="F6422" s="120" t="n">
        <x:v>16896.963856913524</x:v>
      </x:c>
      <x:c r="G6422" s="120" t="n">
        <x:v>28839.579311102585</x:v>
      </x:c>
      <x:c r="H6422" s="119" t="n">
        <x:v>0.040492927749421016</x:v>
      </x:c>
      <x:c r="I6422" s="119" t="n">
        <x:f>IFERROR(ABS(F6422-D6422)/ABS(D6422),"")</x:f>
        <x:v>0.413544222653286</x:v>
      </x:c>
      <x:c r="J6422" s="119" t="n">
        <x:f>IFERROR(ABS(G6422-D6422)/ABS(D6422),"")</x:f>
        <x:v>0.0009572161287860979</x:v>
      </x:c>
      <x:c r="K6422" s="120" t="n">
        <x:f>E6422-D6422</x:f>
        <x:v>-1166.6822343163185</x:v>
      </x:c>
      <x:c r="L6422" s="77" t="str">
        <x:v>weighted_hybrid</x:v>
      </x:c>
      <x:c r="M6422" s="77" t="str">
        <x:v>是</x:v>
      </x:c>
      <x:c r="N6422" s="77" t="str">
        <x:v>是</x:v>
      </x:c>
    </x:row>
    <x:row r="6423">
      <x:c r="A6423" s="77" t="str">
        <x:v>8171</x:v>
      </x:c>
      <x:c r="B6423" s="77" t="str">
        <x:v>天宇</x:v>
      </x:c>
      <x:c r="C6423" s="125" t="n">
        <x:v>45962</x:v>
      </x:c>
      <x:c r="D6423" s="120" t="n">
        <x:v>34892</x:v>
      </x:c>
      <x:c r="E6423" s="120" t="n">
        <x:v>19477.045851221268</x:v>
      </x:c>
      <x:c r="F6423" s="120" t="n">
        <x:v>21653.76096127161</x:v>
      </x:c>
      <x:c r="G6423" s="120" t="n">
        <x:v>19235.18861677123</x:v>
      </x:c>
      <x:c r="H6423" s="119" t="n">
        <x:v>0.4417905006528354</x:v>
      </x:c>
      <x:c r="I6423" s="119" t="n">
        <x:f>IFERROR(ABS(F6423-D6423)/ABS(D6423),"")</x:f>
        <x:v>0.37940614005297457</x:v>
      </x:c>
      <x:c r="J6423" s="119" t="n">
        <x:f>IFERROR(ABS(G6423-D6423)/ABS(D6423),"")</x:f>
        <x:v>0.44872209627504217</x:v>
      </x:c>
      <x:c r="K6423" s="120" t="n">
        <x:f>E6423-D6423</x:f>
        <x:v>-15414.954148778732</x:v>
      </x:c>
      <x:c r="L6423" s="77" t="str">
        <x:v>weighted_hybrid</x:v>
      </x:c>
      <x:c r="M6423" s="77" t="str">
        <x:v>是</x:v>
      </x:c>
      <x:c r="N6423" s="77" t="str">
        <x:v>是</x:v>
      </x:c>
    </x:row>
    <x:row r="6424">
      <x:c r="A6424" s="77" t="str">
        <x:v>8171</x:v>
      </x:c>
      <x:c r="B6424" s="77" t="str">
        <x:v>天宇</x:v>
      </x:c>
      <x:c r="C6424" s="125" t="n">
        <x:v>45992</x:v>
      </x:c>
      <x:c r="D6424" s="120" t="n">
        <x:v>45752</x:v>
      </x:c>
      <x:c r="E6424" s="120" t="n">
        <x:v>20367.728581005937</x:v>
      </x:c>
      <x:c r="F6424" s="120" t="n">
        <x:v>21192.190274066703</x:v>
      </x:c>
      <x:c r="G6424" s="120" t="n">
        <x:v>20276.121726221405</x:v>
      </x:c>
      <x:c r="H6424" s="119" t="n">
        <x:v>0.5548232081437765</x:v>
      </x:c>
      <x:c r="I6424" s="119" t="n">
        <x:f>IFERROR(ABS(F6424-D6424)/ABS(D6424),"")</x:f>
        <x:v>0.5368029753001682</x:v>
      </x:c>
      <x:c r="J6424" s="119" t="n">
        <x:f>IFERROR(ABS(G6424-D6424)/ABS(D6424),"")</x:f>
        <x:v>0.5568254562375108</x:v>
      </x:c>
      <x:c r="K6424" s="120" t="n">
        <x:f>E6424-D6424</x:f>
        <x:v>-25384.271418994063</x:v>
      </x:c>
      <x:c r="L6424" s="77" t="str">
        <x:v>weighted_hybrid</x:v>
      </x:c>
      <x:c r="M6424" s="77" t="str">
        <x:v>是</x:v>
      </x:c>
      <x:c r="N6424" s="77" t="str">
        <x:v>是</x:v>
      </x:c>
    </x:row>
    <x:row r="6425">
      <x:c r="A6425" s="77" t="str">
        <x:v>8176</x:v>
      </x:c>
      <x:c r="B6425" s="77" t="str">
        <x:v>智捷</x:v>
      </x:c>
      <x:c r="C6425" s="125" t="n">
        <x:v>45658</x:v>
      </x:c>
      <x:c r="D6425" s="120" t="n">
        <x:v>58917</x:v>
      </x:c>
      <x:c r="E6425" s="120" t="n">
        <x:v>70874.65438445806</x:v>
      </x:c>
      <x:c r="F6425" s="120" t="n">
        <x:v>48319.80453019722</x:v>
      </x:c>
      <x:c r="G6425" s="120" t="n">
        <x:v>73380.74881270925</x:v>
      </x:c>
      <x:c r="H6425" s="119" t="n">
        <x:v>0.20295762486986882</x:v>
      </x:c>
      <x:c r="I6425" s="119" t="n">
        <x:f>IFERROR(ABS(F6425-D6425)/ABS(D6425),"")</x:f>
        <x:v>0.17986651509416257</x:v>
      </x:c>
      <x:c r="J6425" s="119" t="n">
        <x:f>IFERROR(ABS(G6425-D6425)/ABS(D6425),"")</x:f>
        <x:v>0.24549364042142763</x:v>
      </x:c>
      <x:c r="K6425" s="120" t="n">
        <x:f>E6425-D6425</x:f>
        <x:v>11957.65438445806</x:v>
      </x:c>
      <x:c r="L6425" s="77" t="str">
        <x:v>weighted_hybrid</x:v>
      </x:c>
      <x:c r="M6425" s="77" t="str">
        <x:v>是</x:v>
      </x:c>
      <x:c r="N6425" s="77" t="str">
        <x:v>是</x:v>
      </x:c>
    </x:row>
    <x:row r="6426">
      <x:c r="A6426" s="77" t="str">
        <x:v>8176</x:v>
      </x:c>
      <x:c r="B6426" s="77" t="str">
        <x:v>智捷</x:v>
      </x:c>
      <x:c r="C6426" s="125" t="n">
        <x:v>45689</x:v>
      </x:c>
      <x:c r="D6426" s="120" t="n">
        <x:v>36133</x:v>
      </x:c>
      <x:c r="E6426" s="120" t="n">
        <x:v>38171.94001589705</x:v>
      </x:c>
      <x:c r="F6426" s="120" t="n">
        <x:v>30508.022955929515</x:v>
      </x:c>
      <x:c r="G6426" s="120" t="n">
        <x:v>39023.486355893445</x:v>
      </x:c>
      <x:c r="H6426" s="119" t="n">
        <x:v>0.056428749782665516</x:v>
      </x:c>
      <x:c r="I6426" s="119" t="n">
        <x:f>IFERROR(ABS(F6426-D6426)/ABS(D6426),"")</x:f>
        <x:v>0.1556742325317711</x:v>
      </x:c>
      <x:c r="J6426" s="119" t="n">
        <x:f>IFERROR(ABS(G6426-D6426)/ABS(D6426),"")</x:f>
        <x:v>0.07999574781760288</x:v>
      </x:c>
      <x:c r="K6426" s="120" t="n">
        <x:f>E6426-D6426</x:f>
        <x:v>2038.940015897053</x:v>
      </x:c>
      <x:c r="L6426" s="77" t="str">
        <x:v>weighted_hybrid</x:v>
      </x:c>
      <x:c r="M6426" s="77" t="str">
        <x:v>是</x:v>
      </x:c>
      <x:c r="N6426" s="77" t="str">
        <x:v>是</x:v>
      </x:c>
    </x:row>
    <x:row r="6427">
      <x:c r="A6427" s="77" t="str">
        <x:v>8176</x:v>
      </x:c>
      <x:c r="B6427" s="77" t="str">
        <x:v>智捷</x:v>
      </x:c>
      <x:c r="C6427" s="125" t="n">
        <x:v>45717</x:v>
      </x:c>
      <x:c r="D6427" s="120" t="n">
        <x:v>32144</x:v>
      </x:c>
      <x:c r="E6427" s="120" t="n">
        <x:v>43208.137655144</x:v>
      </x:c>
      <x:c r="F6427" s="120" t="n">
        <x:v>29485.13063700217</x:v>
      </x:c>
      <x:c r="G6427" s="120" t="n">
        <x:v>44732.91621271531</x:v>
      </x:c>
      <x:c r="H6427" s="119" t="n">
        <x:v>0.3442053775243902</x:v>
      </x:c>
      <x:c r="I6427" s="119" t="n">
        <x:f>IFERROR(ABS(F6427-D6427)/ABS(D6427),"")</x:f>
        <x:v>0.08271743911765274</x:v>
      </x:c>
      <x:c r="J6427" s="119" t="n">
        <x:f>IFERROR(ABS(G6427-D6427)/ABS(D6427),"")</x:f>
        <x:v>0.3916412460401727</x:v>
      </x:c>
      <x:c r="K6427" s="120" t="n">
        <x:f>E6427-D6427</x:f>
        <x:v>11064.137655143997</x:v>
      </x:c>
      <x:c r="L6427" s="77" t="str">
        <x:v>weighted_hybrid</x:v>
      </x:c>
      <x:c r="M6427" s="77" t="str">
        <x:v>是</x:v>
      </x:c>
      <x:c r="N6427" s="77" t="str">
        <x:v>是</x:v>
      </x:c>
    </x:row>
    <x:row r="6428">
      <x:c r="A6428" s="77" t="str">
        <x:v>8176</x:v>
      </x:c>
      <x:c r="B6428" s="77" t="str">
        <x:v>智捷</x:v>
      </x:c>
      <x:c r="C6428" s="125" t="n">
        <x:v>45748</x:v>
      </x:c>
      <x:c r="D6428" s="120" t="n">
        <x:v>19296</x:v>
      </x:c>
      <x:c r="E6428" s="120" t="n">
        <x:v>41095.65062600682</x:v>
      </x:c>
      <x:c r="F6428" s="120" t="n">
        <x:v>67591.25320256881</x:v>
      </x:c>
      <x:c r="G6428" s="120" t="n">
        <x:v>38151.6947841666</x:v>
      </x:c>
      <x:c r="H6428" s="119" t="n">
        <x:v>1.1297497214970367</x:v>
      </x:c>
      <x:c r="I6428" s="119" t="n">
        <x:f>IFERROR(ABS(F6428-D6428)/ABS(D6428),"")</x:f>
        <x:v>2.5028634536986325</x:v>
      </x:c>
      <x:c r="J6428" s="119" t="n">
        <x:f>IFERROR(ABS(G6428-D6428)/ABS(D6428),"")</x:f>
        <x:v>0.9771815290301926</x:v>
      </x:c>
      <x:c r="K6428" s="120" t="n">
        <x:f>E6428-D6428</x:f>
        <x:v>21799.65062600682</x:v>
      </x:c>
      <x:c r="L6428" s="77" t="str">
        <x:v>weighted_hybrid</x:v>
      </x:c>
      <x:c r="M6428" s="77" t="str">
        <x:v>是</x:v>
      </x:c>
      <x:c r="N6428" s="77" t="str">
        <x:v>是</x:v>
      </x:c>
    </x:row>
    <x:row r="6429">
      <x:c r="A6429" s="77" t="str">
        <x:v>8176</x:v>
      </x:c>
      <x:c r="B6429" s="77" t="str">
        <x:v>智捷</x:v>
      </x:c>
      <x:c r="C6429" s="125" t="n">
        <x:v>45778</x:v>
      </x:c>
      <x:c r="D6429" s="120" t="n">
        <x:v>34897</x:v>
      </x:c>
      <x:c r="E6429" s="120" t="n">
        <x:v>24638.68877099637</x:v>
      </x:c>
      <x:c r="F6429" s="120" t="n">
        <x:v>32469.30397874908</x:v>
      </x:c>
      <x:c r="G6429" s="120" t="n">
        <x:v>23768.6204145794</x:v>
      </x:c>
      <x:c r="H6429" s="119" t="n">
        <x:v>0.2939596879102396</x:v>
      </x:c>
      <x:c r="I6429" s="119" t="n">
        <x:f>IFERROR(ABS(F6429-D6429)/ABS(D6429),"")</x:f>
        <x:v>0.06956747059205429</x:v>
      </x:c>
      <x:c r="J6429" s="119" t="n">
        <x:f>IFERROR(ABS(G6429-D6429)/ABS(D6429),"")</x:f>
        <x:v>0.3188921565011491</x:v>
      </x:c>
      <x:c r="K6429" s="120" t="n">
        <x:f>E6429-D6429</x:f>
        <x:v>-10258.31122900363</x:v>
      </x:c>
      <x:c r="L6429" s="77" t="str">
        <x:v>weighted_hybrid</x:v>
      </x:c>
      <x:c r="M6429" s="77" t="str">
        <x:v>是</x:v>
      </x:c>
      <x:c r="N6429" s="77" t="str">
        <x:v>是</x:v>
      </x:c>
    </x:row>
    <x:row r="6430">
      <x:c r="A6430" s="77" t="str">
        <x:v>8176</x:v>
      </x:c>
      <x:c r="B6430" s="77" t="str">
        <x:v>智捷</x:v>
      </x:c>
      <x:c r="C6430" s="125" t="n">
        <x:v>45809</x:v>
      </x:c>
      <x:c r="D6430" s="120" t="n">
        <x:v>35549</x:v>
      </x:c>
      <x:c r="E6430" s="120" t="n">
        <x:v>37529.53886457977</x:v>
      </x:c>
      <x:c r="F6430" s="120" t="n">
        <x:v>34562.171252197564</x:v>
      </x:c>
      <x:c r="G6430" s="120" t="n">
        <x:v>37859.24637706668</x:v>
      </x:c>
      <x:c r="H6430" s="119" t="n">
        <x:v>0.05571292763733923</x:v>
      </x:c>
      <x:c r="I6430" s="119" t="n">
        <x:f>IFERROR(ABS(F6430-D6430)/ABS(D6430),"")</x:f>
        <x:v>0.02775967672233919</x:v>
      </x:c>
      <x:c r="J6430" s="119" t="n">
        <x:f>IFERROR(ABS(G6430-D6430)/ABS(D6430),"")</x:f>
        <x:v>0.06498766145508116</x:v>
      </x:c>
      <x:c r="K6430" s="120" t="n">
        <x:f>E6430-D6430</x:f>
        <x:v>1980.538864579772</x:v>
      </x:c>
      <x:c r="L6430" s="77" t="str">
        <x:v>weighted_hybrid</x:v>
      </x:c>
      <x:c r="M6430" s="77" t="str">
        <x:v>是</x:v>
      </x:c>
      <x:c r="N6430" s="77" t="str">
        <x:v>是</x:v>
      </x:c>
    </x:row>
    <x:row r="6431">
      <x:c r="A6431" s="77" t="str">
        <x:v>8176</x:v>
      </x:c>
      <x:c r="B6431" s="77" t="str">
        <x:v>智捷</x:v>
      </x:c>
      <x:c r="C6431" s="125" t="n">
        <x:v>45839</x:v>
      </x:c>
      <x:c r="D6431" s="120" t="n">
        <x:v>26221</x:v>
      </x:c>
      <x:c r="E6431" s="120" t="n">
        <x:v>33173.52785235844</x:v>
      </x:c>
      <x:c r="F6431" s="120" t="n">
        <x:v>41246.26235610128</x:v>
      </x:c>
      <x:c r="G6431" s="120" t="n">
        <x:v>32276.557351942574</x:v>
      </x:c>
      <x:c r="H6431" s="119" t="n">
        <x:v>0.2651511327698578</x:v>
      </x:c>
      <x:c r="I6431" s="119" t="n">
        <x:f>IFERROR(ABS(F6431-D6431)/ABS(D6431),"")</x:f>
        <x:v>0.5730240019870059</x:v>
      </x:c>
      <x:c r="J6431" s="119" t="n">
        <x:f>IFERROR(ABS(G6431-D6431)/ABS(D6431),"")</x:f>
        <x:v>0.23094303619017484</x:v>
      </x:c>
      <x:c r="K6431" s="120" t="n">
        <x:f>E6431-D6431</x:f>
        <x:v>6952.527852358442</x:v>
      </x:c>
      <x:c r="L6431" s="77" t="str">
        <x:v>weighted_hybrid</x:v>
      </x:c>
      <x:c r="M6431" s="77" t="str">
        <x:v>是</x:v>
      </x:c>
      <x:c r="N6431" s="77" t="str">
        <x:v>是</x:v>
      </x:c>
    </x:row>
    <x:row r="6432">
      <x:c r="A6432" s="77" t="str">
        <x:v>8176</x:v>
      </x:c>
      <x:c r="B6432" s="77" t="str">
        <x:v>智捷</x:v>
      </x:c>
      <x:c r="C6432" s="125" t="n">
        <x:v>45870</x:v>
      </x:c>
      <x:c r="D6432" s="120" t="n">
        <x:v>6652</x:v>
      </x:c>
      <x:c r="E6432" s="120" t="n">
        <x:v>31519.87814230931</x:v>
      </x:c>
      <x:c r="F6432" s="120" t="n">
        <x:v>38736.53139340314</x:v>
      </x:c>
      <x:c r="G6432" s="120" t="n">
        <x:v>30718.027781076664</x:v>
      </x:c>
      <x:c r="H6432" s="119" t="n">
        <x:v>3.7384062150194395</x:v>
      </x:c>
      <x:c r="I6432" s="119" t="n">
        <x:f>IFERROR(ABS(F6432-D6432)/ABS(D6432),"")</x:f>
        <x:v>4.823290949098487</x:v>
      </x:c>
      <x:c r="J6432" s="119" t="n">
        <x:f>IFERROR(ABS(G6432-D6432)/ABS(D6432),"")</x:f>
        <x:v>3.617863466788434</x:v>
      </x:c>
      <x:c r="K6432" s="120" t="n">
        <x:f>E6432-D6432</x:f>
        <x:v>24867.87814230931</x:v>
      </x:c>
      <x:c r="L6432" s="77" t="str">
        <x:v>weighted_hybrid</x:v>
      </x:c>
      <x:c r="M6432" s="77" t="str">
        <x:v>是</x:v>
      </x:c>
      <x:c r="N6432" s="77" t="str">
        <x:v>是</x:v>
      </x:c>
    </x:row>
    <x:row r="6433">
      <x:c r="A6433" s="77" t="str">
        <x:v>8176</x:v>
      </x:c>
      <x:c r="B6433" s="77" t="str">
        <x:v>智捷</x:v>
      </x:c>
      <x:c r="C6433" s="125" t="n">
        <x:v>45901</x:v>
      </x:c>
      <x:c r="D6433" s="120" t="n">
        <x:v>35563</x:v>
      </x:c>
      <x:c r="E6433" s="120" t="n">
        <x:v>21863.760304299863</x:v>
      </x:c>
      <x:c r="F6433" s="120" t="n">
        <x:v>27108.976334913743</x:v>
      </x:c>
      <x:c r="G6433" s="120" t="n">
        <x:v>21280.958523120542</x:v>
      </x:c>
      <x:c r="H6433" s="119" t="n">
        <x:v>0.3852104630008755</x:v>
      </x:c>
      <x:c r="I6433" s="119" t="n">
        <x:f>IFERROR(ABS(F6433-D6433)/ABS(D6433),"")</x:f>
        <x:v>0.2377196430302915</x:v>
      </x:c>
      <x:c r="J6433" s="119" t="n">
        <x:f>IFERROR(ABS(G6433-D6433)/ABS(D6433),"")</x:f>
        <x:v>0.401598331886496</x:v>
      </x:c>
      <x:c r="K6433" s="120" t="n">
        <x:f>E6433-D6433</x:f>
        <x:v>-13699.239695700137</x:v>
      </x:c>
      <x:c r="L6433" s="77" t="str">
        <x:v>weighted_hybrid</x:v>
      </x:c>
      <x:c r="M6433" s="77" t="str">
        <x:v>是</x:v>
      </x:c>
      <x:c r="N6433" s="77" t="str">
        <x:v>是</x:v>
      </x:c>
    </x:row>
    <x:row r="6434">
      <x:c r="A6434" s="77" t="str">
        <x:v>8176</x:v>
      </x:c>
      <x:c r="B6434" s="77" t="str">
        <x:v>智捷</x:v>
      </x:c>
      <x:c r="C6434" s="125" t="n">
        <x:v>45931</x:v>
      </x:c>
      <x:c r="D6434" s="120" t="n">
        <x:v>8586</x:v>
      </x:c>
      <x:c r="E6434" s="120" t="n">
        <x:v>35365.11067971303</x:v>
      </x:c>
      <x:c r="F6434" s="120" t="n">
        <x:v>24801.354336442244</x:v>
      </x:c>
      <x:c r="G6434" s="120" t="n">
        <x:v>36538.86138452089</x:v>
      </x:c>
      <x:c r="H6434" s="119" t="n">
        <x:v>3.1189274027152374</x:v>
      </x:c>
      <x:c r="I6434" s="119" t="n">
        <x:f>IFERROR(ABS(F6434-D6434)/ABS(D6434),"")</x:f>
        <x:v>1.8885807519732407</x:v>
      </x:c>
      <x:c r="J6434" s="119" t="n">
        <x:f>IFERROR(ABS(G6434-D6434)/ABS(D6434),"")</x:f>
        <x:v>3.2556325861310142</x:v>
      </x:c>
      <x:c r="K6434" s="120" t="n">
        <x:f>E6434-D6434</x:f>
        <x:v>26779.110679713027</x:v>
      </x:c>
      <x:c r="L6434" s="77" t="str">
        <x:v>weighted_hybrid</x:v>
      </x:c>
      <x:c r="M6434" s="77" t="str">
        <x:v>是</x:v>
      </x:c>
      <x:c r="N6434" s="77" t="str">
        <x:v>是</x:v>
      </x:c>
    </x:row>
    <x:row r="6435">
      <x:c r="A6435" s="77" t="str">
        <x:v>8176</x:v>
      </x:c>
      <x:c r="B6435" s="77" t="str">
        <x:v>智捷</x:v>
      </x:c>
      <x:c r="C6435" s="125" t="n">
        <x:v>45962</x:v>
      </x:c>
      <x:c r="D6435" s="120" t="n">
        <x:v>32946</x:v>
      </x:c>
      <x:c r="E6435" s="120" t="n">
        <x:v>18073.65899626943</x:v>
      </x:c>
      <x:c r="F6435" s="120" t="n">
        <x:v>18163.69478060468</x:v>
      </x:c>
      <x:c r="G6435" s="120" t="n">
        <x:v>18063.65502023218</x:v>
      </x:c>
      <x:c r="H6435" s="119" t="n">
        <x:v>0.45141568031720297</x:v>
      </x:c>
      <x:c r="I6435" s="119" t="n">
        <x:f>IFERROR(ABS(F6435-D6435)/ABS(D6435),"")</x:f>
        <x:v>0.44868285131412977</x:v>
      </x:c>
      <x:c r="J6435" s="119" t="n">
        <x:f>IFERROR(ABS(G6435-D6435)/ABS(D6435),"")</x:f>
        <x:v>0.4517193279842111</x:v>
      </x:c>
      <x:c r="K6435" s="120" t="n">
        <x:f>E6435-D6435</x:f>
        <x:v>-14872.34100373057</x:v>
      </x:c>
      <x:c r="L6435" s="77" t="str">
        <x:v>weighted_hybrid</x:v>
      </x:c>
      <x:c r="M6435" s="77" t="str">
        <x:v>是</x:v>
      </x:c>
      <x:c r="N6435" s="77" t="str">
        <x:v>是</x:v>
      </x:c>
    </x:row>
    <x:row r="6436">
      <x:c r="A6436" s="77" t="str">
        <x:v>8176</x:v>
      </x:c>
      <x:c r="B6436" s="77" t="str">
        <x:v>智捷</x:v>
      </x:c>
      <x:c r="C6436" s="125" t="n">
        <x:v>45992</x:v>
      </x:c>
      <x:c r="D6436" s="120" t="n">
        <x:v>46356</x:v>
      </x:c>
      <x:c r="E6436" s="120" t="n">
        <x:v>33726.93490379163</x:v>
      </x:c>
      <x:c r="F6436" s="120" t="n">
        <x:v>21301.029782245136</x:v>
      </x:c>
      <x:c r="G6436" s="120" t="n">
        <x:v>35107.59102840791</x:v>
      </x:c>
      <x:c r="H6436" s="119" t="n">
        <x:v>0.2724364720038046</x:v>
      </x:c>
      <x:c r="I6436" s="119" t="n">
        <x:f>IFERROR(ABS(F6436-D6436)/ABS(D6436),"")</x:f>
        <x:v>0.5404903403605761</x:v>
      </x:c>
      <x:c r="J6436" s="119" t="n">
        <x:f>IFERROR(ABS(G6436-D6436)/ABS(D6436),"")</x:f>
        <x:v>0.24265270885305232</x:v>
      </x:c>
      <x:c r="K6436" s="120" t="n">
        <x:f>E6436-D6436</x:f>
        <x:v>-12629.065096208367</x:v>
      </x:c>
      <x:c r="L6436" s="77" t="str">
        <x:v>weighted_hybrid</x:v>
      </x:c>
      <x:c r="M6436" s="77" t="str">
        <x:v>是</x:v>
      </x:c>
      <x:c r="N6436" s="77" t="str">
        <x:v>是</x:v>
      </x:c>
    </x:row>
    <x:row r="6437">
      <x:c r="A6437" s="77" t="str">
        <x:v>8201</x:v>
      </x:c>
      <x:c r="B6437" s="77" t="str">
        <x:v>無敵</x:v>
      </x:c>
      <x:c r="C6437" s="125" t="n">
        <x:v>45658</x:v>
      </x:c>
      <x:c r="D6437" s="120" t="n">
        <x:v>37573</x:v>
      </x:c>
      <x:c r="E6437" s="120" t="n">
        <x:v>37641.519827185315</x:v>
      </x:c>
      <x:c r="F6437" s="120" t="n">
        <x:v>46367.60170409028</x:v>
      </x:c>
      <x:c r="G6437" s="120" t="n">
        <x:v>36671.95517419587</x:v>
      </x:c>
      <x:c r="H6437" s="119" t="n">
        <x:v>0.0018236453619704328</x:v>
      </x:c>
      <x:c r="I6437" s="119" t="n">
        <x:f>IFERROR(ABS(F6437-D6437)/ABS(D6437),"")</x:f>
        <x:v>0.23406706156256568</x:v>
      </x:c>
      <x:c r="J6437" s="119" t="n">
        <x:f>IFERROR(ABS(G6437-D6437)/ABS(D6437),"")</x:f>
        <x:v>0.023981178660318014</x:v>
      </x:c>
      <x:c r="K6437" s="120" t="n">
        <x:f>E6437-D6437</x:f>
        <x:v>68.51982718531508</x:v>
      </x:c>
      <x:c r="L6437" s="77" t="str">
        <x:v>weighted_hybrid</x:v>
      </x:c>
      <x:c r="M6437" s="77" t="str">
        <x:v>是</x:v>
      </x:c>
      <x:c r="N6437" s="77" t="str">
        <x:v>是</x:v>
      </x:c>
    </x:row>
    <x:row r="6438">
      <x:c r="A6438" s="77" t="str">
        <x:v>8201</x:v>
      </x:c>
      <x:c r="B6438" s="77" t="str">
        <x:v>無敵</x:v>
      </x:c>
      <x:c r="C6438" s="125" t="n">
        <x:v>45689</x:v>
      </x:c>
      <x:c r="D6438" s="120" t="n">
        <x:v>34199</x:v>
      </x:c>
      <x:c r="E6438" s="120" t="n">
        <x:v>21560.396427146006</x:v>
      </x:c>
      <x:c r="F6438" s="120" t="n">
        <x:v>17083.226906014588</x:v>
      </x:c>
      <x:c r="G6438" s="120" t="n">
        <x:v>22057.85970727172</x:v>
      </x:c>
      <x:c r="H6438" s="119" t="n">
        <x:v>0.3695606179377758</x:v>
      </x:c>
      <x:c r="I6438" s="119" t="n">
        <x:f>IFERROR(ABS(F6438-D6438)/ABS(D6438),"")</x:f>
        <x:v>0.5004758353748768</x:v>
      </x:c>
      <x:c r="J6438" s="119" t="n">
        <x:f>IFERROR(ABS(G6438-D6438)/ABS(D6438),"")</x:f>
        <x:v>0.35501448266698676</x:v>
      </x:c>
      <x:c r="K6438" s="120" t="n">
        <x:f>E6438-D6438</x:f>
        <x:v>-12638.603572853994</x:v>
      </x:c>
      <x:c r="L6438" s="77" t="str">
        <x:v>weighted_hybrid</x:v>
      </x:c>
      <x:c r="M6438" s="77" t="str">
        <x:v>是</x:v>
      </x:c>
      <x:c r="N6438" s="77" t="str">
        <x:v>是</x:v>
      </x:c>
    </x:row>
    <x:row r="6439">
      <x:c r="A6439" s="77" t="str">
        <x:v>8201</x:v>
      </x:c>
      <x:c r="B6439" s="77" t="str">
        <x:v>無敵</x:v>
      </x:c>
      <x:c r="C6439" s="125" t="n">
        <x:v>45717</x:v>
      </x:c>
      <x:c r="D6439" s="120" t="n">
        <x:v>42871</x:v>
      </x:c>
      <x:c r="E6439" s="120" t="n">
        <x:v>32388.5177560283</x:v>
      </x:c>
      <x:c r="F6439" s="120" t="n">
        <x:v>34978.9893801758</x:v>
      </x:c>
      <x:c r="G6439" s="120" t="n">
        <x:v>32100.687575567466</x:v>
      </x:c>
      <x:c r="H6439" s="119" t="n">
        <x:v>0.24451219341680155</x:v>
      </x:c>
      <x:c r="I6439" s="119" t="n">
        <x:f>IFERROR(ABS(F6439-D6439)/ABS(D6439),"")</x:f>
        <x:v>0.18408739287220263</x:v>
      </x:c>
      <x:c r="J6439" s="119" t="n">
        <x:f>IFERROR(ABS(G6439-D6439)/ABS(D6439),"")</x:f>
        <x:v>0.25122606014397925</x:v>
      </x:c>
      <x:c r="K6439" s="120" t="n">
        <x:f>E6439-D6439</x:f>
        <x:v>-10482.482243971699</x:v>
      </x:c>
      <x:c r="L6439" s="77" t="str">
        <x:v>weighted_hybrid</x:v>
      </x:c>
      <x:c r="M6439" s="77" t="str">
        <x:v>是</x:v>
      </x:c>
      <x:c r="N6439" s="77" t="str">
        <x:v>是</x:v>
      </x:c>
    </x:row>
    <x:row r="6440">
      <x:c r="A6440" s="77" t="str">
        <x:v>8201</x:v>
      </x:c>
      <x:c r="B6440" s="77" t="str">
        <x:v>無敵</x:v>
      </x:c>
      <x:c r="C6440" s="125" t="n">
        <x:v>45748</x:v>
      </x:c>
      <x:c r="D6440" s="120" t="n">
        <x:v>36200</x:v>
      </x:c>
      <x:c r="E6440" s="120" t="n">
        <x:v>38341.29329119752</x:v>
      </x:c>
      <x:c r="F6440" s="120" t="n">
        <x:v>29792.93004704726</x:v>
      </x:c>
      <x:c r="G6440" s="120" t="n">
        <x:v>39291.11142943644</x:v>
      </x:c>
      <x:c r="H6440" s="119" t="n">
        <x:v>0.05915174837562216</x:v>
      </x:c>
      <x:c r="I6440" s="119" t="n">
        <x:f>IFERROR(ABS(F6440-D6440)/ABS(D6440),"")</x:f>
        <x:v>0.17699088267825253</x:v>
      </x:c>
      <x:c r="J6440" s="119" t="n">
        <x:f>IFERROR(ABS(G6440-D6440)/ABS(D6440),"")</x:f>
        <x:v>0.08538981849271927</x:v>
      </x:c>
      <x:c r="K6440" s="120" t="n">
        <x:f>E6440-D6440</x:f>
        <x:v>2141.293291197522</x:v>
      </x:c>
      <x:c r="L6440" s="77" t="str">
        <x:v>weighted_hybrid</x:v>
      </x:c>
      <x:c r="M6440" s="77" t="str">
        <x:v>是</x:v>
      </x:c>
      <x:c r="N6440" s="77" t="str">
        <x:v>是</x:v>
      </x:c>
    </x:row>
    <x:row r="6441">
      <x:c r="A6441" s="77" t="str">
        <x:v>8201</x:v>
      </x:c>
      <x:c r="B6441" s="77" t="str">
        <x:v>無敵</x:v>
      </x:c>
      <x:c r="C6441" s="125" t="n">
        <x:v>45778</x:v>
      </x:c>
      <x:c r="D6441" s="120" t="n">
        <x:v>33449</x:v>
      </x:c>
      <x:c r="E6441" s="120" t="n">
        <x:v>41644.97567801792</x:v>
      </x:c>
      <x:c r="F6441" s="120" t="n">
        <x:v>38682.631980186285</x:v>
      </x:c>
      <x:c r="G6441" s="120" t="n">
        <x:v>41974.12497777699</x:v>
      </x:c>
      <x:c r="H6441" s="119" t="n">
        <x:v>0.24502901964237864</x:v>
      </x:c>
      <x:c r="I6441" s="119" t="n">
        <x:f>IFERROR(ABS(F6441-D6441)/ABS(D6441),"")</x:f>
        <x:v>0.15646602230817916</x:v>
      </x:c>
      <x:c r="J6441" s="119" t="n">
        <x:f>IFERROR(ABS(G6441-D6441)/ABS(D6441),"")</x:f>
        <x:v>0.25486935267951183</x:v>
      </x:c>
      <x:c r="K6441" s="120" t="n">
        <x:f>E6441-D6441</x:f>
        <x:v>8195.975678017923</x:v>
      </x:c>
      <x:c r="L6441" s="77" t="str">
        <x:v>weighted_hybrid</x:v>
      </x:c>
      <x:c r="M6441" s="77" t="str">
        <x:v>是</x:v>
      </x:c>
      <x:c r="N6441" s="77" t="str">
        <x:v>是</x:v>
      </x:c>
    </x:row>
    <x:row r="6442">
      <x:c r="A6442" s="77" t="str">
        <x:v>8201</x:v>
      </x:c>
      <x:c r="B6442" s="77" t="str">
        <x:v>無敵</x:v>
      </x:c>
      <x:c r="C6442" s="125" t="n">
        <x:v>45809</x:v>
      </x:c>
      <x:c r="D6442" s="120" t="n">
        <x:v>47206</x:v>
      </x:c>
      <x:c r="E6442" s="120" t="n">
        <x:v>51054.783270937274</x:v>
      </x:c>
      <x:c r="F6442" s="120" t="n">
        <x:v>62290.40379257712</x:v>
      </x:c>
      <x:c r="G6442" s="120" t="n">
        <x:v>49806.38099075507</x:v>
      </x:c>
      <x:c r="H6442" s="119" t="n">
        <x:v>0.08153165425872294</x:v>
      </x:c>
      <x:c r="I6442" s="119" t="n">
        <x:f>IFERROR(ABS(F6442-D6442)/ABS(D6442),"")</x:f>
        <x:v>0.31954420608772444</x:v>
      </x:c>
      <x:c r="J6442" s="119" t="n">
        <x:f>IFERROR(ABS(G6442-D6442)/ABS(D6442),"")</x:f>
        <x:v>0.05508581516661161</x:v>
      </x:c>
      <x:c r="K6442" s="120" t="n">
        <x:f>E6442-D6442</x:f>
        <x:v>3848.783270937274</x:v>
      </x:c>
      <x:c r="L6442" s="77" t="str">
        <x:v>weighted_hybrid</x:v>
      </x:c>
      <x:c r="M6442" s="77" t="str">
        <x:v>是</x:v>
      </x:c>
      <x:c r="N6442" s="77" t="str">
        <x:v>是</x:v>
      </x:c>
    </x:row>
    <x:row r="6443">
      <x:c r="A6443" s="77" t="str">
        <x:v>8201</x:v>
      </x:c>
      <x:c r="B6443" s="77" t="str">
        <x:v>無敵</x:v>
      </x:c>
      <x:c r="C6443" s="125" t="n">
        <x:v>45839</x:v>
      </x:c>
      <x:c r="D6443" s="120" t="n">
        <x:v>42320</x:v>
      </x:c>
      <x:c r="E6443" s="120" t="n">
        <x:v>35450.657215863714</x:v>
      </x:c>
      <x:c r="F6443" s="120" t="n">
        <x:v>30097.793120416347</x:v>
      </x:c>
      <x:c r="G6443" s="120" t="n">
        <x:v>36045.419893135644</x:v>
      </x:c>
      <x:c r="H6443" s="119" t="n">
        <x:v>0.16231906389736026</x:v>
      </x:c>
      <x:c r="I6443" s="119" t="n">
        <x:f>IFERROR(ABS(F6443-D6443)/ABS(D6443),"")</x:f>
        <x:v>0.28880451038713734</x:v>
      </x:c>
      <x:c r="J6443" s="119" t="n">
        <x:f>IFERROR(ABS(G6443-D6443)/ABS(D6443),"")</x:f>
        <x:v>0.14826512539849612</x:v>
      </x:c>
      <x:c r="K6443" s="120" t="n">
        <x:f>E6443-D6443</x:f>
        <x:v>-6869.342784136286</x:v>
      </x:c>
      <x:c r="L6443" s="77" t="str">
        <x:v>weighted_hybrid</x:v>
      </x:c>
      <x:c r="M6443" s="77" t="str">
        <x:v>是</x:v>
      </x:c>
      <x:c r="N6443" s="77" t="str">
        <x:v>是</x:v>
      </x:c>
    </x:row>
    <x:row r="6444">
      <x:c r="A6444" s="77" t="str">
        <x:v>8201</x:v>
      </x:c>
      <x:c r="B6444" s="77" t="str">
        <x:v>無敵</x:v>
      </x:c>
      <x:c r="C6444" s="125" t="n">
        <x:v>45870</x:v>
      </x:c>
      <x:c r="D6444" s="120" t="n">
        <x:v>25314</x:v>
      </x:c>
      <x:c r="E6444" s="120" t="n">
        <x:v>37848.062813207915</x:v>
      </x:c>
      <x:c r="F6444" s="120" t="n">
        <x:v>32051.7613193168</x:v>
      </x:c>
      <x:c r="G6444" s="120" t="n">
        <x:v>38492.09631252915</x:v>
      </x:c>
      <x:c r="H6444" s="119" t="n">
        <x:v>0.49514351004218665</x:v>
      </x:c>
      <x:c r="I6444" s="119" t="n">
        <x:f>IFERROR(ABS(F6444-D6444)/ABS(D6444),"")</x:f>
        <x:v>0.2661673903498775</x:v>
      </x:c>
      <x:c r="J6444" s="119" t="n">
        <x:f>IFERROR(ABS(G6444-D6444)/ABS(D6444),"")</x:f>
        <x:v>0.52058530111911</x:v>
      </x:c>
      <x:c r="K6444" s="120" t="n">
        <x:f>E6444-D6444</x:f>
        <x:v>12534.062813207915</x:v>
      </x:c>
      <x:c r="L6444" s="77" t="str">
        <x:v>weighted_hybrid</x:v>
      </x:c>
      <x:c r="M6444" s="77" t="str">
        <x:v>是</x:v>
      </x:c>
      <x:c r="N6444" s="77" t="str">
        <x:v>是</x:v>
      </x:c>
    </x:row>
    <x:row r="6445">
      <x:c r="A6445" s="77" t="str">
        <x:v>8201</x:v>
      </x:c>
      <x:c r="B6445" s="77" t="str">
        <x:v>無敵</x:v>
      </x:c>
      <x:c r="C6445" s="125" t="n">
        <x:v>45901</x:v>
      </x:c>
      <x:c r="D6445" s="120" t="n">
        <x:v>40210</x:v>
      </x:c>
      <x:c r="E6445" s="120" t="n">
        <x:v>26829.44432437896</x:v>
      </x:c>
      <x:c r="F6445" s="120" t="n">
        <x:v>36745.96338775144</x:v>
      </x:c>
      <x:c r="G6445" s="120" t="n">
        <x:v>25727.608872893128</x:v>
      </x:c>
      <x:c r="H6445" s="119" t="n">
        <x:v>0.33276686584484055</x:v>
      </x:c>
      <x:c r="I6445" s="119" t="n">
        <x:f>IFERROR(ABS(F6445-D6445)/ABS(D6445),"")</x:f>
        <x:v>0.08614863497260775</x:v>
      </x:c>
      <x:c r="J6445" s="119" t="n">
        <x:f>IFERROR(ABS(G6445-D6445)/ABS(D6445),"")</x:f>
        <x:v>0.3601688914973109</x:v>
      </x:c>
      <x:c r="K6445" s="120" t="n">
        <x:f>E6445-D6445</x:f>
        <x:v>-13380.555675621039</x:v>
      </x:c>
      <x:c r="L6445" s="77" t="str">
        <x:v>weighted_hybrid</x:v>
      </x:c>
      <x:c r="M6445" s="77" t="str">
        <x:v>是</x:v>
      </x:c>
      <x:c r="N6445" s="77" t="str">
        <x:v>是</x:v>
      </x:c>
    </x:row>
    <x:row r="6446">
      <x:c r="A6446" s="77" t="str">
        <x:v>8201</x:v>
      </x:c>
      <x:c r="B6446" s="77" t="str">
        <x:v>無敵</x:v>
      </x:c>
      <x:c r="C6446" s="125" t="n">
        <x:v>45931</x:v>
      </x:c>
      <x:c r="D6446" s="120" t="n">
        <x:v>56732</x:v>
      </x:c>
      <x:c r="E6446" s="120" t="n">
        <x:v>31601.40994398004</x:v>
      </x:c>
      <x:c r="F6446" s="120" t="n">
        <x:v>24369.50927075183</x:v>
      </x:c>
      <x:c r="G6446" s="120" t="n">
        <x:v>32404.95446322762</x:v>
      </x:c>
      <x:c r="H6446" s="119" t="n">
        <x:v>0.44297028231015934</x:v>
      </x:c>
      <x:c r="I6446" s="119" t="n">
        <x:f>IFERROR(ABS(F6446-D6446)/ABS(D6446),"")</x:f>
        <x:v>0.5704450879441615</x:v>
      </x:c>
      <x:c r="J6446" s="119" t="n">
        <x:f>IFERROR(ABS(G6446-D6446)/ABS(D6446),"")</x:f>
        <x:v>0.42880641501749245</x:v>
      </x:c>
      <x:c r="K6446" s="120" t="n">
        <x:f>E6446-D6446</x:f>
        <x:v>-25130.59005601996</x:v>
      </x:c>
      <x:c r="L6446" s="77" t="str">
        <x:v>weighted_hybrid</x:v>
      </x:c>
      <x:c r="M6446" s="77" t="str">
        <x:v>是</x:v>
      </x:c>
      <x:c r="N6446" s="77" t="str">
        <x:v>是</x:v>
      </x:c>
    </x:row>
    <x:row r="6447">
      <x:c r="A6447" s="77" t="str">
        <x:v>8201</x:v>
      </x:c>
      <x:c r="B6447" s="77" t="str">
        <x:v>無敵</x:v>
      </x:c>
      <x:c r="C6447" s="125" t="n">
        <x:v>45962</x:v>
      </x:c>
      <x:c r="D6447" s="120" t="n">
        <x:v>31864</x:v>
      </x:c>
      <x:c r="E6447" s="120" t="n">
        <x:v>51981.802917397625</x:v>
      </x:c>
      <x:c r="F6447" s="120" t="n">
        <x:v>35487.030216255785</x:v>
      </x:c>
      <x:c r="G6447" s="120" t="n">
        <x:v>53814.55543974671</x:v>
      </x:c>
      <x:c r="H6447" s="119" t="n">
        <x:v>0.6313646408924688</x:v>
      </x:c>
      <x:c r="I6447" s="119" t="n">
        <x:f>IFERROR(ABS(F6447-D6447)/ABS(D6447),"")</x:f>
        <x:v>0.11370293171779391</x:v>
      </x:c>
      <x:c r="J6447" s="119" t="n">
        <x:f>IFERROR(ABS(G6447-D6447)/ABS(D6447),"")</x:f>
        <x:v>0.6888826085785436</x:v>
      </x:c>
      <x:c r="K6447" s="120" t="n">
        <x:f>E6447-D6447</x:f>
        <x:v>20117.802917397625</x:v>
      </x:c>
      <x:c r="L6447" s="77" t="str">
        <x:v>weighted_hybrid</x:v>
      </x:c>
      <x:c r="M6447" s="77" t="str">
        <x:v>是</x:v>
      </x:c>
      <x:c r="N6447" s="77" t="str">
        <x:v>是</x:v>
      </x:c>
    </x:row>
    <x:row r="6448">
      <x:c r="A6448" s="77" t="str">
        <x:v>8201</x:v>
      </x:c>
      <x:c r="B6448" s="77" t="str">
        <x:v>無敵</x:v>
      </x:c>
      <x:c r="C6448" s="125" t="n">
        <x:v>45992</x:v>
      </x:c>
      <x:c r="D6448" s="120" t="n">
        <x:v>47284</x:v>
      </x:c>
      <x:c r="E6448" s="120" t="n">
        <x:v>32427.552954494437</x:v>
      </x:c>
      <x:c r="F6448" s="120" t="n">
        <x:v>34581.106963848215</x:v>
      </x:c>
      <x:c r="G6448" s="120" t="n">
        <x:v>32188.26917567735</x:v>
      </x:c>
      <x:c r="H6448" s="119" t="n">
        <x:v>0.31419607151479495</x:v>
      </x:c>
      <x:c r="I6448" s="119" t="n">
        <x:f>IFERROR(ABS(F6448-D6448)/ABS(D6448),"")</x:f>
        <x:v>0.26865098206902516</x:v>
      </x:c>
      <x:c r="J6448" s="119" t="n">
        <x:f>IFERROR(ABS(G6448-D6448)/ABS(D6448),"")</x:f>
        <x:v>0.3192566370087694</x:v>
      </x:c>
      <x:c r="K6448" s="120" t="n">
        <x:f>E6448-D6448</x:f>
        <x:v>-14856.447045505563</x:v>
      </x:c>
      <x:c r="L6448" s="77" t="str">
        <x:v>weighted_hybrid</x:v>
      </x:c>
      <x:c r="M6448" s="77" t="str">
        <x:v>是</x:v>
      </x:c>
      <x:c r="N6448" s="77" t="str">
        <x:v>是</x:v>
      </x:c>
    </x:row>
    <x:row r="6449">
      <x:c r="A6449" s="77" t="str">
        <x:v>8210</x:v>
      </x:c>
      <x:c r="B6449" s="77" t="str">
        <x:v>勤誠</x:v>
      </x:c>
      <x:c r="C6449" s="125" t="n">
        <x:v>45658</x:v>
      </x:c>
      <x:c r="D6449" s="120" t="n">
        <x:v>1118196</x:v>
      </x:c>
      <x:c r="E6449" s="120" t="n">
        <x:v>1234399.0764738827</x:v>
      </x:c>
      <x:c r="F6449" s="120" t="n">
        <x:v>986501.0518895348</x:v>
      </x:c>
      <x:c r="G6449" s="120" t="n">
        <x:v>1261943.3014276992</x:v>
      </x:c>
      <x:c r="H6449" s="119" t="n">
        <x:v>0.10392013249366179</x:v>
      </x:c>
      <x:c r="I6449" s="119" t="n">
        <x:f>IFERROR(ABS(F6449-D6449)/ABS(D6449),"")</x:f>
        <x:v>0.11777447612982446</x:v>
      </x:c>
      <x:c r="J6449" s="119" t="n">
        <x:f>IFERROR(ABS(G6449-D6449)/ABS(D6449),"")</x:f>
        <x:v>0.12855286678516034</x:v>
      </x:c>
      <x:c r="K6449" s="120" t="n">
        <x:f>E6449-D6449</x:f>
        <x:v>116203.07647388265</x:v>
      </x:c>
      <x:c r="L6449" s="77" t="str">
        <x:v>weighted_hybrid</x:v>
      </x:c>
      <x:c r="M6449" s="77" t="str">
        <x:v>是</x:v>
      </x:c>
      <x:c r="N6449" s="77" t="str">
        <x:v>是</x:v>
      </x:c>
    </x:row>
    <x:row r="6450">
      <x:c r="A6450" s="77" t="str">
        <x:v>8210</x:v>
      </x:c>
      <x:c r="B6450" s="77" t="str">
        <x:v>勤誠</x:v>
      </x:c>
      <x:c r="C6450" s="125" t="n">
        <x:v>45689</x:v>
      </x:c>
      <x:c r="D6450" s="120" t="n">
        <x:v>1303548</x:v>
      </x:c>
      <x:c r="E6450" s="120" t="n">
        <x:v>772224.1665874324</x:v>
      </x:c>
      <x:c r="F6450" s="120" t="n">
        <x:v>796249.7042113368</x:v>
      </x:c>
      <x:c r="G6450" s="120" t="n">
        <x:v>769554.6624069986</x:v>
      </x:c>
      <x:c r="H6450" s="119" t="n">
        <x:v>0.40759821150626413</x:v>
      </x:c>
      <x:c r="I6450" s="119" t="n">
        <x:f>IFERROR(ABS(F6450-D6450)/ABS(D6450),"")</x:f>
        <x:v>0.38916733084524946</x:v>
      </x:c>
      <x:c r="J6450" s="119" t="n">
        <x:f>IFERROR(ABS(G6450-D6450)/ABS(D6450),"")</x:f>
        <x:v>0.4096460871352658</x:v>
      </x:c>
      <x:c r="K6450" s="120" t="n">
        <x:f>E6450-D6450</x:f>
        <x:v>-531323.8334125676</x:v>
      </x:c>
      <x:c r="L6450" s="77" t="str">
        <x:v>weighted_hybrid</x:v>
      </x:c>
      <x:c r="M6450" s="77" t="str">
        <x:v>是</x:v>
      </x:c>
      <x:c r="N6450" s="77" t="str">
        <x:v>是</x:v>
      </x:c>
    </x:row>
    <x:row r="6451">
      <x:c r="A6451" s="77" t="str">
        <x:v>8210</x:v>
      </x:c>
      <x:c r="B6451" s="77" t="str">
        <x:v>勤誠</x:v>
      </x:c>
      <x:c r="C6451" s="125" t="n">
        <x:v>45717</x:v>
      </x:c>
      <x:c r="D6451" s="120" t="n">
        <x:v>1732027</x:v>
      </x:c>
      <x:c r="E6451" s="120" t="n">
        <x:v>1225502.128912657</x:v>
      </x:c>
      <x:c r="F6451" s="120" t="n">
        <x:v>1627171.528259321</x:v>
      </x:c>
      <x:c r="G6451" s="120" t="n">
        <x:v>1180872.1956519163</x:v>
      </x:c>
      <x:c r="H6451" s="119" t="n">
        <x:v>0.2924462904373563</x:v>
      </x:c>
      <x:c r="I6451" s="119" t="n">
        <x:f>IFERROR(ABS(F6451-D6451)/ABS(D6451),"")</x:f>
        <x:v>0.06053916696487923</x:v>
      </x:c>
      <x:c r="J6451" s="119" t="n">
        <x:f>IFERROR(ABS(G6451-D6451)/ABS(D6451),"")</x:f>
        <x:v>0.318213748600965</x:v>
      </x:c>
      <x:c r="K6451" s="120" t="n">
        <x:f>E6451-D6451</x:f>
        <x:v>-506524.87108734297</x:v>
      </x:c>
      <x:c r="L6451" s="77" t="str">
        <x:v>weighted_hybrid</x:v>
      </x:c>
      <x:c r="M6451" s="77" t="str">
        <x:v>是</x:v>
      </x:c>
      <x:c r="N6451" s="77" t="str">
        <x:v>是</x:v>
      </x:c>
    </x:row>
    <x:row r="6452">
      <x:c r="A6452" s="77" t="str">
        <x:v>8210</x:v>
      </x:c>
      <x:c r="B6452" s="77" t="str">
        <x:v>勤誠</x:v>
      </x:c>
      <x:c r="C6452" s="125" t="n">
        <x:v>45748</x:v>
      </x:c>
      <x:c r="D6452" s="120" t="n">
        <x:v>1974808</x:v>
      </x:c>
      <x:c r="E6452" s="120" t="n">
        <x:v>1682952.9265888287</x:v>
      </x:c>
      <x:c r="F6452" s="120" t="n">
        <x:v>1466310.5129484911</x:v>
      </x:c>
      <x:c r="G6452" s="120" t="n">
        <x:v>1707024.3058821997</x:v>
      </x:c>
      <x:c r="H6452" s="119" t="n">
        <x:v>0.14778908805877397</x:v>
      </x:c>
      <x:c r="I6452" s="119" t="n">
        <x:f>IFERROR(ABS(F6452-D6452)/ABS(D6452),"")</x:f>
        <x:v>0.25749211419616935</x:v>
      </x:c>
      <x:c r="J6452" s="119" t="n">
        <x:f>IFERROR(ABS(G6452-D6452)/ABS(D6452),"")</x:f>
        <x:v>0.13559986293239665</x:v>
      </x:c>
      <x:c r="K6452" s="120" t="n">
        <x:f>E6452-D6452</x:f>
        <x:v>-291855.0734111713</x:v>
      </x:c>
      <x:c r="L6452" s="77" t="str">
        <x:v>weighted_hybrid</x:v>
      </x:c>
      <x:c r="M6452" s="77" t="str">
        <x:v>是</x:v>
      </x:c>
      <x:c r="N6452" s="77" t="str">
        <x:v>是</x:v>
      </x:c>
    </x:row>
    <x:row r="6453">
      <x:c r="A6453" s="77" t="str">
        <x:v>8210</x:v>
      </x:c>
      <x:c r="B6453" s="77" t="str">
        <x:v>勤誠</x:v>
      </x:c>
      <x:c r="C6453" s="125" t="n">
        <x:v>45778</x:v>
      </x:c>
      <x:c r="D6453" s="120" t="n">
        <x:v>1833198</x:v>
      </x:c>
      <x:c r="E6453" s="120" t="n">
        <x:v>2147747.70954573</x:v>
      </x:c>
      <x:c r="F6453" s="120" t="n">
        <x:v>1954407.4507947832</x:v>
      </x:c>
      <x:c r="G6453" s="120" t="n">
        <x:v>2169229.9605180575</x:v>
      </x:c>
      <x:c r="H6453" s="119" t="n">
        <x:v>0.17158523495319664</x:v>
      </x:c>
      <x:c r="I6453" s="119" t="n">
        <x:f>IFERROR(ABS(F6453-D6453)/ABS(D6453),"")</x:f>
        <x:v>0.0661191266817786</x:v>
      </x:c>
      <x:c r="J6453" s="119" t="n">
        <x:f>IFERROR(ABS(G6453-D6453)/ABS(D6453),"")</x:f>
        <x:v>0.18330369142779857</x:v>
      </x:c>
      <x:c r="K6453" s="120" t="n">
        <x:f>E6453-D6453</x:f>
        <x:v>314549.70954573015</x:v>
      </x:c>
      <x:c r="L6453" s="77" t="str">
        <x:v>weighted_hybrid</x:v>
      </x:c>
      <x:c r="M6453" s="77" t="str">
        <x:v>是</x:v>
      </x:c>
      <x:c r="N6453" s="77" t="str">
        <x:v>是</x:v>
      </x:c>
    </x:row>
    <x:row r="6454">
      <x:c r="A6454" s="77" t="str">
        <x:v>8210</x:v>
      </x:c>
      <x:c r="B6454" s="77" t="str">
        <x:v>勤誠</x:v>
      </x:c>
      <x:c r="C6454" s="125" t="n">
        <x:v>45809</x:v>
      </x:c>
      <x:c r="D6454" s="120" t="n">
        <x:v>1634964</x:v>
      </x:c>
      <x:c r="E6454" s="120" t="n">
        <x:v>1972222.5142447269</x:v>
      </x:c>
      <x:c r="F6454" s="120" t="n">
        <x:v>1827784.1298376296</x:v>
      </x:c>
      <x:c r="G6454" s="120" t="n">
        <x:v>1988271.223623293</x:v>
      </x:c>
      <x:c r="H6454" s="119" t="n">
        <x:v>0.20627886255888622</x:v>
      </x:c>
      <x:c r="I6454" s="119" t="n">
        <x:f>IFERROR(ABS(F6454-D6454)/ABS(D6454),"")</x:f>
        <x:v>0.11793539786663781</x:v>
      </x:c>
      <x:c r="J6454" s="119" t="n">
        <x:f>IFERROR(ABS(G6454-D6454)/ABS(D6454),"")</x:f>
        <x:v>0.216094803080247</x:v>
      </x:c>
      <x:c r="K6454" s="120" t="n">
        <x:f>E6454-D6454</x:f>
        <x:v>337258.51424472686</x:v>
      </x:c>
      <x:c r="L6454" s="77" t="str">
        <x:v>weighted_hybrid</x:v>
      </x:c>
      <x:c r="M6454" s="77" t="str">
        <x:v>是</x:v>
      </x:c>
      <x:c r="N6454" s="77" t="str">
        <x:v>是</x:v>
      </x:c>
    </x:row>
    <x:row r="6455">
      <x:c r="A6455" s="77" t="str">
        <x:v>8210</x:v>
      </x:c>
      <x:c r="B6455" s="77" t="str">
        <x:v>勤誠</x:v>
      </x:c>
      <x:c r="C6455" s="125" t="n">
        <x:v>45839</x:v>
      </x:c>
      <x:c r="D6455" s="120" t="n">
        <x:v>1739961</x:v>
      </x:c>
      <x:c r="E6455" s="120" t="n">
        <x:v>1872959.3951855546</x:v>
      </x:c>
      <x:c r="F6455" s="120" t="n">
        <x:v>1628980.1767655</x:v>
      </x:c>
      <x:c r="G6455" s="120" t="n">
        <x:v>1900068.1972322273</x:v>
      </x:c>
      <x:c r="H6455" s="119" t="n">
        <x:v>0.07643757255797953</x:v>
      </x:c>
      <x:c r="I6455" s="119" t="n">
        <x:f>IFERROR(ABS(F6455-D6455)/ABS(D6455),"")</x:f>
        <x:v>0.06378351194911834</x:v>
      </x:c>
      <x:c r="J6455" s="119" t="n">
        <x:f>IFERROR(ABS(G6455-D6455)/ABS(D6455),"")</x:f>
        <x:v>0.09201769305876815</x:v>
      </x:c>
      <x:c r="K6455" s="120" t="n">
        <x:f>E6455-D6455</x:f>
        <x:v>132998.39518555463</x:v>
      </x:c>
      <x:c r="L6455" s="77" t="str">
        <x:v>weighted_hybrid</x:v>
      </x:c>
      <x:c r="M6455" s="77" t="str">
        <x:v>是</x:v>
      </x:c>
      <x:c r="N6455" s="77" t="str">
        <x:v>是</x:v>
      </x:c>
    </x:row>
    <x:row r="6456">
      <x:c r="A6456" s="77" t="str">
        <x:v>8210</x:v>
      </x:c>
      <x:c r="B6456" s="77" t="str">
        <x:v>勤誠</x:v>
      </x:c>
      <x:c r="C6456" s="125" t="n">
        <x:v>45870</x:v>
      </x:c>
      <x:c r="D6456" s="120" t="n">
        <x:v>1748197</x:v>
      </x:c>
      <x:c r="E6456" s="120" t="n">
        <x:v>1674308.340832475</x:v>
      </x:c>
      <x:c r="F6456" s="120" t="n">
        <x:v>1689754.3719518732</x:v>
      </x:c>
      <x:c r="G6456" s="120" t="n">
        <x:v>1672592.1151525418</x:v>
      </x:c>
      <x:c r="H6456" s="119" t="n">
        <x:v>0.042265636634501086</x:v>
      </x:c>
      <x:c r="I6456" s="119" t="n">
        <x:f>IFERROR(ABS(F6456-D6456)/ABS(D6456),"")</x:f>
        <x:v>0.03343023014461575</x:v>
      </x:c>
      <x:c r="J6456" s="119" t="n">
        <x:f>IFERROR(ABS(G6456-D6456)/ABS(D6456),"")</x:f>
        <x:v>0.04324734846671068</x:v>
      </x:c>
      <x:c r="K6456" s="120" t="n">
        <x:f>E6456-D6456</x:f>
        <x:v>-73888.6591675249</x:v>
      </x:c>
      <x:c r="L6456" s="77" t="str">
        <x:v>weighted_hybrid</x:v>
      </x:c>
      <x:c r="M6456" s="77" t="str">
        <x:v>是</x:v>
      </x:c>
      <x:c r="N6456" s="77" t="str">
        <x:v>是</x:v>
      </x:c>
    </x:row>
    <x:row r="6457">
      <x:c r="A6457" s="77" t="str">
        <x:v>8210</x:v>
      </x:c>
      <x:c r="B6457" s="77" t="str">
        <x:v>勤誠</x:v>
      </x:c>
      <x:c r="C6457" s="125" t="n">
        <x:v>45901</x:v>
      </x:c>
      <x:c r="D6457" s="120" t="n">
        <x:v>2176441</x:v>
      </x:c>
      <x:c r="E6457" s="120" t="n">
        <x:v>1782492.6839951528</x:v>
      </x:c>
      <x:c r="F6457" s="120" t="n">
        <x:v>1827870.2405962336</x:v>
      </x:c>
      <x:c r="G6457" s="120" t="n">
        <x:v>1777450.7332616993</x:v>
      </x:c>
      <x:c r="H6457" s="119" t="n">
        <x:v>0.18100574102621994</x:v>
      </x:c>
      <x:c r="I6457" s="119" t="n">
        <x:f>IFERROR(ABS(F6457-D6457)/ABS(D6457),"")</x:f>
        <x:v>0.16015630995913346</x:v>
      </x:c>
      <x:c r="J6457" s="119" t="n">
        <x:f>IFERROR(ABS(G6457-D6457)/ABS(D6457),"")</x:f>
        <x:v>0.1833223444781185</x:v>
      </x:c>
      <x:c r="K6457" s="120" t="n">
        <x:f>E6457-D6457</x:f>
        <x:v>-393948.3160048472</x:v>
      </x:c>
      <x:c r="L6457" s="77" t="str">
        <x:v>weighted_hybrid</x:v>
      </x:c>
      <x:c r="M6457" s="77" t="str">
        <x:v>是</x:v>
      </x:c>
      <x:c r="N6457" s="77" t="str">
        <x:v>是</x:v>
      </x:c>
    </x:row>
    <x:row r="6458">
      <x:c r="A6458" s="77" t="str">
        <x:v>8210</x:v>
      </x:c>
      <x:c r="B6458" s="77" t="str">
        <x:v>勤誠</x:v>
      </x:c>
      <x:c r="C6458" s="125" t="n">
        <x:v>45931</x:v>
      </x:c>
      <x:c r="D6458" s="120" t="n">
        <x:v>1992966</x:v>
      </x:c>
      <x:c r="E6458" s="120" t="n">
        <x:v>1752559.7716504647</x:v>
      </x:c>
      <x:c r="F6458" s="120" t="n">
        <x:v>1798313.537191822</x:v>
      </x:c>
      <x:c r="G6458" s="120" t="n">
        <x:v>1747476.0199236472</x:v>
      </x:c>
      <x:c r="H6458" s="119" t="n">
        <x:v>0.12062736060200488</x:v>
      </x:c>
      <x:c r="I6458" s="119" t="n">
        <x:f>IFERROR(ABS(F6458-D6458)/ABS(D6458),"")</x:f>
        <x:v>0.09766973586512667</x:v>
      </x:c>
      <x:c r="J6458" s="119" t="n">
        <x:f>IFERROR(ABS(G6458-D6458)/ABS(D6458),"")</x:f>
        <x:v>0.1231782077949914</x:v>
      </x:c>
      <x:c r="K6458" s="120" t="n">
        <x:f>E6458-D6458</x:f>
        <x:v>-240406.22834953526</x:v>
      </x:c>
      <x:c r="L6458" s="77" t="str">
        <x:v>weighted_hybrid</x:v>
      </x:c>
      <x:c r="M6458" s="77" t="str">
        <x:v>是</x:v>
      </x:c>
      <x:c r="N6458" s="77" t="str">
        <x:v>是</x:v>
      </x:c>
    </x:row>
    <x:row r="6459">
      <x:c r="A6459" s="77" t="str">
        <x:v>8210</x:v>
      </x:c>
      <x:c r="B6459" s="77" t="str">
        <x:v>勤誠</x:v>
      </x:c>
      <x:c r="C6459" s="125" t="n">
        <x:v>45962</x:v>
      </x:c>
      <x:c r="D6459" s="120" t="n">
        <x:v>2036511</x:v>
      </x:c>
      <x:c r="E6459" s="120" t="n">
        <x:v>1917851.777282416</x:v>
      </x:c>
      <x:c r="F6459" s="120" t="n">
        <x:v>2151372.3325755307</x:v>
      </x:c>
      <x:c r="G6459" s="120" t="n">
        <x:v>1891905.0489165143</x:v>
      </x:c>
      <x:c r="H6459" s="119" t="n">
        <x:v>0.05826593753610175</x:v>
      </x:c>
      <x:c r="I6459" s="119" t="n">
        <x:f>IFERROR(ABS(F6459-D6459)/ABS(D6459),"")</x:f>
        <x:v>0.056401037154000515</x:v>
      </x:c>
      <x:c r="J6459" s="119" t="n">
        <x:f>IFERROR(ABS(G6459-D6459)/ABS(D6459),"")</x:f>
        <x:v>0.07100671250166865</x:v>
      </x:c>
      <x:c r="K6459" s="120" t="n">
        <x:f>E6459-D6459</x:f>
        <x:v>-118659.22271758411</x:v>
      </x:c>
      <x:c r="L6459" s="77" t="str">
        <x:v>weighted_hybrid</x:v>
      </x:c>
      <x:c r="M6459" s="77" t="str">
        <x:v>是</x:v>
      </x:c>
      <x:c r="N6459" s="77" t="str">
        <x:v>是</x:v>
      </x:c>
    </x:row>
    <x:row r="6460">
      <x:c r="A6460" s="77" t="str">
        <x:v>8210</x:v>
      </x:c>
      <x:c r="B6460" s="77" t="str">
        <x:v>勤誠</x:v>
      </x:c>
      <x:c r="C6460" s="125" t="n">
        <x:v>45992</x:v>
      </x:c>
      <x:c r="D6460" s="120" t="n">
        <x:v>2710524</x:v>
      </x:c>
      <x:c r="E6460" s="120" t="n">
        <x:v>2345574.3455457725</x:v>
      </x:c>
      <x:c r="F6460" s="120" t="n">
        <x:v>2306640.4697900205</x:v>
      </x:c>
      <x:c r="G6460" s="120" t="n">
        <x:v>2349900.3317408557</x:v>
      </x:c>
      <x:c r="H6460" s="119" t="n">
        <x:v>0.13464173512362462</x:v>
      </x:c>
      <x:c r="I6460" s="119" t="n">
        <x:f>IFERROR(ABS(F6460-D6460)/ABS(D6460),"")</x:f>
        <x:v>0.14900570155806755</x:v>
      </x:c>
      <x:c r="J6460" s="119" t="n">
        <x:f>IFERROR(ABS(G6460-D6460)/ABS(D6460),"")</x:f>
        <x:v>0.1330457388531311</x:v>
      </x:c>
      <x:c r="K6460" s="120" t="n">
        <x:f>E6460-D6460</x:f>
        <x:v>-364949.65445422754</x:v>
      </x:c>
      <x:c r="L6460" s="77" t="str">
        <x:v>weighted_hybrid</x:v>
      </x:c>
      <x:c r="M6460" s="77" t="str">
        <x:v>是</x:v>
      </x:c>
      <x:c r="N6460" s="77" t="str">
        <x:v>是</x:v>
      </x:c>
    </x:row>
    <x:row r="6461">
      <x:c r="A6461" s="77" t="str">
        <x:v>8222</x:v>
      </x:c>
      <x:c r="B6461" s="77" t="str">
        <x:v>寶一</x:v>
      </x:c>
      <x:c r="C6461" s="125" t="n">
        <x:v>45658</x:v>
      </x:c>
      <x:c r="D6461" s="120" t="n">
        <x:v>86470</x:v>
      </x:c>
      <x:c r="E6461" s="120" t="n">
        <x:v>58204.5010982717</x:v>
      </x:c>
      <x:c r="F6461" s="120" t="n">
        <x:v>67266.3884804263</x:v>
      </x:c>
      <x:c r="G6461" s="120" t="n">
        <x:v>57197.62472247674</x:v>
      </x:c>
      <x:c r="H6461" s="119" t="n">
        <x:v>0.32688214295973517</x:v>
      </x:c>
      <x:c r="I6461" s="119" t="n">
        <x:f>IFERROR(ABS(F6461-D6461)/ABS(D6461),"")</x:f>
        <x:v>0.22208409297529424</x:v>
      </x:c>
      <x:c r="J6461" s="119" t="n">
        <x:f>IFERROR(ABS(G6461-D6461)/ABS(D6461),"")</x:f>
        <x:v>0.3385263707357842</x:v>
      </x:c>
      <x:c r="K6461" s="120" t="n">
        <x:f>E6461-D6461</x:f>
        <x:v>-28265.4989017283</x:v>
      </x:c>
      <x:c r="L6461" s="77" t="str">
        <x:v>weighted_hybrid</x:v>
      </x:c>
      <x:c r="M6461" s="77" t="str">
        <x:v>是</x:v>
      </x:c>
      <x:c r="N6461" s="77" t="str">
        <x:v>是</x:v>
      </x:c>
    </x:row>
    <x:row r="6462">
      <x:c r="A6462" s="77" t="str">
        <x:v>8222</x:v>
      </x:c>
      <x:c r="B6462" s="77" t="str">
        <x:v>寶一</x:v>
      </x:c>
      <x:c r="C6462" s="125" t="n">
        <x:v>45689</x:v>
      </x:c>
      <x:c r="D6462" s="120" t="n">
        <x:v>66333</x:v>
      </x:c>
      <x:c r="E6462" s="120" t="n">
        <x:v>74222.88382205972</x:v>
      </x:c>
      <x:c r="F6462" s="120" t="n">
        <x:v>86654.51589871047</x:v>
      </x:c>
      <x:c r="G6462" s="120" t="n">
        <x:v>72841.59136909852</x:v>
      </x:c>
      <x:c r="H6462" s="119" t="n">
        <x:v>0.11894356989823654</x:v>
      </x:c>
      <x:c r="I6462" s="119" t="n">
        <x:f>IFERROR(ABS(F6462-D6462)/ABS(D6462),"")</x:f>
        <x:v>0.3063560505134769</x:v>
      </x:c>
      <x:c r="J6462" s="119" t="n">
        <x:f>IFERROR(ABS(G6462-D6462)/ABS(D6462),"")</x:f>
        <x:v>0.09811996094098742</x:v>
      </x:c>
      <x:c r="K6462" s="120" t="n">
        <x:f>E6462-D6462</x:f>
        <x:v>7889.8838220597245</x:v>
      </x:c>
      <x:c r="L6462" s="77" t="str">
        <x:v>weighted_hybrid</x:v>
      </x:c>
      <x:c r="M6462" s="77" t="str">
        <x:v>是</x:v>
      </x:c>
      <x:c r="N6462" s="77" t="str">
        <x:v>是</x:v>
      </x:c>
    </x:row>
    <x:row r="6463">
      <x:c r="A6463" s="77" t="str">
        <x:v>8222</x:v>
      </x:c>
      <x:c r="B6463" s="77" t="str">
        <x:v>寶一</x:v>
      </x:c>
      <x:c r="C6463" s="125" t="n">
        <x:v>45717</x:v>
      </x:c>
      <x:c r="D6463" s="120" t="n">
        <x:v>100553</x:v>
      </x:c>
      <x:c r="E6463" s="120" t="n">
        <x:v>72003.1885986269</x:v>
      </x:c>
      <x:c r="F6463" s="120" t="n">
        <x:v>74033.88996407397</x:v>
      </x:c>
      <x:c r="G6463" s="120" t="n">
        <x:v>71777.55511357724</x:v>
      </x:c>
      <x:c r="H6463" s="119" t="n">
        <x:v>0.28392799221677223</x:v>
      </x:c>
      <x:c r="I6463" s="119" t="n">
        <x:f>IFERROR(ABS(F6463-D6463)/ABS(D6463),"")</x:f>
        <x:v>0.2637326587563378</x:v>
      </x:c>
      <x:c r="J6463" s="119" t="n">
        <x:f>IFERROR(ABS(G6463-D6463)/ABS(D6463),"")</x:f>
        <x:v>0.28617191815682036</x:v>
      </x:c>
      <x:c r="K6463" s="120" t="n">
        <x:f>E6463-D6463</x:f>
        <x:v>-28549.811401373096</x:v>
      </x:c>
      <x:c r="L6463" s="77" t="str">
        <x:v>weighted_hybrid</x:v>
      </x:c>
      <x:c r="M6463" s="77" t="str">
        <x:v>是</x:v>
      </x:c>
      <x:c r="N6463" s="77" t="str">
        <x:v>是</x:v>
      </x:c>
    </x:row>
    <x:row r="6464">
      <x:c r="A6464" s="77" t="str">
        <x:v>8222</x:v>
      </x:c>
      <x:c r="B6464" s="77" t="str">
        <x:v>寶一</x:v>
      </x:c>
      <x:c r="C6464" s="125" t="n">
        <x:v>45748</x:v>
      </x:c>
      <x:c r="D6464" s="120" t="n">
        <x:v>79315</x:v>
      </x:c>
      <x:c r="E6464" s="120" t="n">
        <x:v>85422.61481452346</x:v>
      </x:c>
      <x:c r="F6464" s="120" t="n">
        <x:v>79115.79200005067</x:v>
      </x:c>
      <x:c r="G6464" s="120" t="n">
        <x:v>86123.37290502043</x:v>
      </x:c>
      <x:c r="H6464" s="119" t="n">
        <x:v>0.07700453652554323</x:v>
      </x:c>
      <x:c r="I6464" s="119" t="n">
        <x:f>IFERROR(ABS(F6464-D6464)/ABS(D6464),"")</x:f>
        <x:v>0.002511605622509348</x:v>
      </x:c>
      <x:c r="J6464" s="119" t="n">
        <x:f>IFERROR(ABS(G6464-D6464)/ABS(D6464),"")</x:f>
        <x:v>0.08583966343088227</x:v>
      </x:c>
      <x:c r="K6464" s="120" t="n">
        <x:f>E6464-D6464</x:f>
        <x:v>6107.614814523462</x:v>
      </x:c>
      <x:c r="L6464" s="77" t="str">
        <x:v>weighted_hybrid</x:v>
      </x:c>
      <x:c r="M6464" s="77" t="str">
        <x:v>是</x:v>
      </x:c>
      <x:c r="N6464" s="77" t="str">
        <x:v>是</x:v>
      </x:c>
    </x:row>
    <x:row r="6465">
      <x:c r="A6465" s="77" t="str">
        <x:v>8222</x:v>
      </x:c>
      <x:c r="B6465" s="77" t="str">
        <x:v>寶一</x:v>
      </x:c>
      <x:c r="C6465" s="125" t="n">
        <x:v>45778</x:v>
      </x:c>
      <x:c r="D6465" s="120" t="n">
        <x:v>97937</x:v>
      </x:c>
      <x:c r="E6465" s="120" t="n">
        <x:v>97738.06868042512</x:v>
      </x:c>
      <x:c r="F6465" s="120" t="n">
        <x:v>85272.29843451294</x:v>
      </x:c>
      <x:c r="G6465" s="120" t="n">
        <x:v>99123.15426330424</x:v>
      </x:c>
      <x:c r="H6465" s="119" t="n">
        <x:v>0.0020312172067235433</x:v>
      </x:c>
      <x:c r="I6465" s="119" t="n">
        <x:f>IFERROR(ABS(F6465-D6465)/ABS(D6465),"")</x:f>
        <x:v>0.1293147795571343</x:v>
      </x:c>
      <x:c r="J6465" s="119" t="n">
        <x:f>IFERROR(ABS(G6465-D6465)/ABS(D6465),"")</x:f>
        <x:v>0.01211140083221092</x:v>
      </x:c>
      <x:c r="K6465" s="120" t="n">
        <x:f>E6465-D6465</x:f>
        <x:v>-198.93131957488367</x:v>
      </x:c>
      <x:c r="L6465" s="77" t="str">
        <x:v>weighted_hybrid</x:v>
      </x:c>
      <x:c r="M6465" s="77" t="str">
        <x:v>是</x:v>
      </x:c>
      <x:c r="N6465" s="77" t="str">
        <x:v>是</x:v>
      </x:c>
    </x:row>
    <x:row r="6466">
      <x:c r="A6466" s="77" t="str">
        <x:v>8222</x:v>
      </x:c>
      <x:c r="B6466" s="77" t="str">
        <x:v>寶一</x:v>
      </x:c>
      <x:c r="C6466" s="125" t="n">
        <x:v>45809</x:v>
      </x:c>
      <x:c r="D6466" s="120" t="n">
        <x:v>76339</x:v>
      </x:c>
      <x:c r="E6466" s="120" t="n">
        <x:v>96430.6714720479</x:v>
      </x:c>
      <x:c r="F6466" s="120" t="n">
        <x:v>82064.59898634265</x:v>
      </x:c>
      <x:c r="G6466" s="120" t="n">
        <x:v>98026.90174823737</x:v>
      </x:c>
      <x:c r="H6466" s="119" t="n">
        <x:v>0.26319013180743667</x:v>
      </x:c>
      <x:c r="I6466" s="119" t="n">
        <x:f>IFERROR(ABS(F6466-D6466)/ABS(D6466),"")</x:f>
        <x:v>0.0750022791278724</x:v>
      </x:c>
      <x:c r="J6466" s="119" t="n">
        <x:f>IFERROR(ABS(G6466-D6466)/ABS(D6466),"")</x:f>
        <x:v>0.28409989321627704</x:v>
      </x:c>
      <x:c r="K6466" s="120" t="n">
        <x:f>E6466-D6466</x:f>
        <x:v>20091.671472047907</x:v>
      </x:c>
      <x:c r="L6466" s="77" t="str">
        <x:v>weighted_hybrid</x:v>
      </x:c>
      <x:c r="M6466" s="77" t="str">
        <x:v>是</x:v>
      </x:c>
      <x:c r="N6466" s="77" t="str">
        <x:v>是</x:v>
      </x:c>
    </x:row>
    <x:row r="6467">
      <x:c r="A6467" s="77" t="str">
        <x:v>8222</x:v>
      </x:c>
      <x:c r="B6467" s="77" t="str">
        <x:v>寶一</x:v>
      </x:c>
      <x:c r="C6467" s="125" t="n">
        <x:v>45839</x:v>
      </x:c>
      <x:c r="D6467" s="120" t="n">
        <x:v>62285</x:v>
      </x:c>
      <x:c r="E6467" s="120" t="n">
        <x:v>74688.37600534226</x:v>
      </x:c>
      <x:c r="F6467" s="120" t="n">
        <x:v>78389.16455915224</x:v>
      </x:c>
      <x:c r="G6467" s="120" t="n">
        <x:v>74277.17727714115</x:v>
      </x:c>
      <x:c r="H6467" s="119" t="n">
        <x:v>0.19913905443272473</x:v>
      </x:c>
      <x:c r="I6467" s="119" t="n">
        <x:f>IFERROR(ABS(F6467-D6467)/ABS(D6467),"")</x:f>
        <x:v>0.25855606581283197</x:v>
      </x:c>
      <x:c r="J6467" s="119" t="n">
        <x:f>IFERROR(ABS(G6467-D6467)/ABS(D6467),"")</x:f>
        <x:v>0.19253716427937945</x:v>
      </x:c>
      <x:c r="K6467" s="120" t="n">
        <x:f>E6467-D6467</x:f>
        <x:v>12403.37600534226</x:v>
      </x:c>
      <x:c r="L6467" s="77" t="str">
        <x:v>weighted_hybrid</x:v>
      </x:c>
      <x:c r="M6467" s="77" t="str">
        <x:v>是</x:v>
      </x:c>
      <x:c r="N6467" s="77" t="str">
        <x:v>是</x:v>
      </x:c>
    </x:row>
    <x:row r="6468">
      <x:c r="A6468" s="77" t="str">
        <x:v>8222</x:v>
      </x:c>
      <x:c r="B6468" s="77" t="str">
        <x:v>寶一</x:v>
      </x:c>
      <x:c r="C6468" s="125" t="n">
        <x:v>45870</x:v>
      </x:c>
      <x:c r="D6468" s="120" t="n">
        <x:v>75261</x:v>
      </x:c>
      <x:c r="E6468" s="120" t="n">
        <x:v>80932.08666615731</x:v>
      </x:c>
      <x:c r="F6468" s="120" t="n">
        <x:v>86322.45870936765</x:v>
      </x:c>
      <x:c r="G6468" s="120" t="n">
        <x:v>80333.15643913393</x:v>
      </x:c>
      <x:c r="H6468" s="119" t="n">
        <x:v>0.07535226300683368</x:v>
      </x:c>
      <x:c r="I6468" s="119" t="n">
        <x:f>IFERROR(ABS(F6468-D6468)/ABS(D6468),"")</x:f>
        <x:v>0.14697464436252047</x:v>
      </x:c>
      <x:c r="J6468" s="119" t="n">
        <x:f>IFERROR(ABS(G6468-D6468)/ABS(D6468),"")</x:f>
        <x:v>0.06739422063397954</x:v>
      </x:c>
      <x:c r="K6468" s="120" t="n">
        <x:f>E6468-D6468</x:f>
        <x:v>5671.086666157309</x:v>
      </x:c>
      <x:c r="L6468" s="77" t="str">
        <x:v>weighted_hybrid</x:v>
      </x:c>
      <x:c r="M6468" s="77" t="str">
        <x:v>是</x:v>
      </x:c>
      <x:c r="N6468" s="77" t="str">
        <x:v>是</x:v>
      </x:c>
    </x:row>
    <x:row r="6469">
      <x:c r="A6469" s="77" t="str">
        <x:v>8222</x:v>
      </x:c>
      <x:c r="B6469" s="77" t="str">
        <x:v>寶一</x:v>
      </x:c>
      <x:c r="C6469" s="125" t="n">
        <x:v>45901</x:v>
      </x:c>
      <x:c r="D6469" s="120" t="n">
        <x:v>81913</x:v>
      </x:c>
      <x:c r="E6469" s="120" t="n">
        <x:v>74114.22564074142</x:v>
      </x:c>
      <x:c r="F6469" s="120" t="n">
        <x:v>71888.56230188257</x:v>
      </x:c>
      <x:c r="G6469" s="120" t="n">
        <x:v>74361.52156728129</x:v>
      </x:c>
      <x:c r="H6469" s="119" t="n">
        <x:v>0.09520801776590498</x:v>
      </x:c>
      <x:c r="I6469" s="119" t="n">
        <x:f>IFERROR(ABS(F6469-D6469)/ABS(D6469),"")</x:f>
        <x:v>0.12237908144149803</x:v>
      </x:c>
      <x:c r="J6469" s="119" t="n">
        <x:f>IFERROR(ABS(G6469-D6469)/ABS(D6469),"")</x:f>
        <x:v>0.09218901069083917</x:v>
      </x:c>
      <x:c r="K6469" s="120" t="n">
        <x:f>E6469-D6469</x:f>
        <x:v>-7798.774359258576</x:v>
      </x:c>
      <x:c r="L6469" s="77" t="str">
        <x:v>weighted_hybrid</x:v>
      </x:c>
      <x:c r="M6469" s="77" t="str">
        <x:v>是</x:v>
      </x:c>
      <x:c r="N6469" s="77" t="str">
        <x:v>是</x:v>
      </x:c>
    </x:row>
    <x:row r="6470">
      <x:c r="A6470" s="77" t="str">
        <x:v>8222</x:v>
      </x:c>
      <x:c r="B6470" s="77" t="str">
        <x:v>寶一</x:v>
      </x:c>
      <x:c r="C6470" s="125" t="n">
        <x:v>45931</x:v>
      </x:c>
      <x:c r="D6470" s="120" t="n">
        <x:v>90593</x:v>
      </x:c>
      <x:c r="E6470" s="120" t="n">
        <x:v>81786.72000947109</x:v>
      </x:c>
      <x:c r="F6470" s="120" t="n">
        <x:v>77542.91912760946</x:v>
      </x:c>
      <x:c r="G6470" s="120" t="n">
        <x:v>82258.25344078903</x:v>
      </x:c>
      <x:c r="H6470" s="119" t="n">
        <x:v>0.09720706887429398</x:v>
      </x:c>
      <x:c r="I6470" s="119" t="n">
        <x:f>IFERROR(ABS(F6470-D6470)/ABS(D6470),"")</x:f>
        <x:v>0.1440517575573227</x:v>
      </x:c>
      <x:c r="J6470" s="119" t="n">
        <x:f>IFERROR(ABS(G6470-D6470)/ABS(D6470),"")</x:f>
        <x:v>0.09200210346506867</x:v>
      </x:c>
      <x:c r="K6470" s="120" t="n">
        <x:f>E6470-D6470</x:f>
        <x:v>-8806.279990528914</x:v>
      </x:c>
      <x:c r="L6470" s="77" t="str">
        <x:v>weighted_hybrid</x:v>
      </x:c>
      <x:c r="M6470" s="77" t="str">
        <x:v>是</x:v>
      </x:c>
      <x:c r="N6470" s="77" t="str">
        <x:v>是</x:v>
      </x:c>
    </x:row>
    <x:row r="6471">
      <x:c r="A6471" s="77" t="str">
        <x:v>8222</x:v>
      </x:c>
      <x:c r="B6471" s="77" t="str">
        <x:v>寶一</x:v>
      </x:c>
      <x:c r="C6471" s="125" t="n">
        <x:v>45962</x:v>
      </x:c>
      <x:c r="D6471" s="120" t="n">
        <x:v>59097</x:v>
      </x:c>
      <x:c r="E6471" s="120" t="n">
        <x:v>78579.34024655633</x:v>
      </x:c>
      <x:c r="F6471" s="120" t="n">
        <x:v>75481.48297933995</x:v>
      </x:c>
      <x:c r="G6471" s="120" t="n">
        <x:v>78923.54660958037</x:v>
      </x:c>
      <x:c r="H6471" s="119" t="n">
        <x:v>0.3296671615573773</x:v>
      </x:c>
      <x:c r="I6471" s="119" t="n">
        <x:f>IFERROR(ABS(F6471-D6471)/ABS(D6471),"")</x:f>
        <x:v>0.27724728800683546</x:v>
      </x:c>
      <x:c r="J6471" s="119" t="n">
        <x:f>IFERROR(ABS(G6471-D6471)/ABS(D6471),"")</x:f>
        <x:v>0.335491591951882</x:v>
      </x:c>
      <x:c r="K6471" s="120" t="n">
        <x:f>E6471-D6471</x:f>
        <x:v>19482.340246556327</x:v>
      </x:c>
      <x:c r="L6471" s="77" t="str">
        <x:v>weighted_hybrid</x:v>
      </x:c>
      <x:c r="M6471" s="77" t="str">
        <x:v>是</x:v>
      </x:c>
      <x:c r="N6471" s="77" t="str">
        <x:v>是</x:v>
      </x:c>
    </x:row>
    <x:row r="6472">
      <x:c r="A6472" s="77" t="str">
        <x:v>8222</x:v>
      </x:c>
      <x:c r="B6472" s="77" t="str">
        <x:v>寶一</x:v>
      </x:c>
      <x:c r="C6472" s="125" t="n">
        <x:v>45992</x:v>
      </x:c>
      <x:c r="D6472" s="120" t="n">
        <x:v>84919</x:v>
      </x:c>
      <x:c r="E6472" s="120" t="n">
        <x:v>58404.04695863972</x:v>
      </x:c>
      <x:c r="F6472" s="120" t="n">
        <x:v>59869.793937370014</x:v>
      </x:c>
      <x:c r="G6472" s="120" t="n">
        <x:v>58241.18618322525</x:v>
      </x:c>
      <x:c r="H6472" s="119" t="n">
        <x:v>0.3122381686237506</x:v>
      </x:c>
      <x:c r="I6472" s="119" t="n">
        <x:f>IFERROR(ABS(F6472-D6472)/ABS(D6472),"")</x:f>
        <x:v>0.2949776382509213</x:v>
      </x:c>
      <x:c r="J6472" s="119" t="n">
        <x:f>IFERROR(ABS(G6472-D6472)/ABS(D6472),"")</x:f>
        <x:v>0.31415600533184274</x:v>
      </x:c>
      <x:c r="K6472" s="120" t="n">
        <x:f>E6472-D6472</x:f>
        <x:v>-26514.953041360277</x:v>
      </x:c>
      <x:c r="L6472" s="77" t="str">
        <x:v>weighted_hybrid</x:v>
      </x:c>
      <x:c r="M6472" s="77" t="str">
        <x:v>是</x:v>
      </x:c>
      <x:c r="N6472" s="77" t="str">
        <x:v>是</x:v>
      </x:c>
    </x:row>
    <x:row r="6473">
      <x:c r="A6473" s="77" t="str">
        <x:v>8249</x:v>
      </x:c>
      <x:c r="B6473" s="77" t="str">
        <x:v>菱光</x:v>
      </x:c>
      <x:c r="C6473" s="125" t="n">
        <x:v>45658</x:v>
      </x:c>
      <x:c r="D6473" s="120" t="n">
        <x:v>379347</x:v>
      </x:c>
      <x:c r="E6473" s="120" t="n">
        <x:v>395364.1155781436</x:v>
      </x:c>
      <x:c r="F6473" s="120" t="n">
        <x:v>359557.5161339871</x:v>
      </x:c>
      <x:c r="G6473" s="120" t="n">
        <x:v>399342.62662749435</x:v>
      </x:c>
      <x:c r="H6473" s="119" t="n">
        <x:v>0.04222286080592077</x:v>
      </x:c>
      <x:c r="I6473" s="119" t="n">
        <x:f>IFERROR(ABS(F6473-D6473)/ABS(D6473),"")</x:f>
        <x:v>0.05216723439492836</x:v>
      </x:c>
      <x:c r="J6473" s="119" t="n">
        <x:f>IFERROR(ABS(G6473-D6473)/ABS(D6473),"")</x:f>
        <x:v>0.052710649161570665</x:v>
      </x:c>
      <x:c r="K6473" s="120" t="n">
        <x:f>E6473-D6473</x:f>
        <x:v>16017.115578143625</x:v>
      </x:c>
      <x:c r="L6473" s="77" t="str">
        <x:v>weighted_hybrid</x:v>
      </x:c>
      <x:c r="M6473" s="77" t="str">
        <x:v>是</x:v>
      </x:c>
      <x:c r="N6473" s="77" t="str">
        <x:v>是</x:v>
      </x:c>
    </x:row>
    <x:row r="6474">
      <x:c r="A6474" s="77" t="str">
        <x:v>8249</x:v>
      </x:c>
      <x:c r="B6474" s="77" t="str">
        <x:v>菱光</x:v>
      </x:c>
      <x:c r="C6474" s="125" t="n">
        <x:v>45689</x:v>
      </x:c>
      <x:c r="D6474" s="120" t="n">
        <x:v>370038</x:v>
      </x:c>
      <x:c r="E6474" s="120" t="n">
        <x:v>339242.8890646269</x:v>
      </x:c>
      <x:c r="F6474" s="120" t="n">
        <x:v>324510.6397442216</x:v>
      </x:c>
      <x:c r="G6474" s="120" t="n">
        <x:v>340879.805655783</x:v>
      </x:c>
      <x:c r="H6474" s="119" t="n">
        <x:v>0.08322148248388846</x:v>
      </x:c>
      <x:c r="I6474" s="119" t="n">
        <x:f>IFERROR(ABS(F6474-D6474)/ABS(D6474),"")</x:f>
        <x:v>0.1230342836567553</x:v>
      </x:c>
      <x:c r="J6474" s="119" t="n">
        <x:f>IFERROR(ABS(G6474-D6474)/ABS(D6474),"")</x:f>
        <x:v>0.07879783790912559</x:v>
      </x:c>
      <x:c r="K6474" s="120" t="n">
        <x:f>E6474-D6474</x:f>
        <x:v>-30795.110935373115</x:v>
      </x:c>
      <x:c r="L6474" s="77" t="str">
        <x:v>weighted_hybrid</x:v>
      </x:c>
      <x:c r="M6474" s="77" t="str">
        <x:v>是</x:v>
      </x:c>
      <x:c r="N6474" s="77" t="str">
        <x:v>是</x:v>
      </x:c>
    </x:row>
    <x:row r="6475">
      <x:c r="A6475" s="77" t="str">
        <x:v>8249</x:v>
      </x:c>
      <x:c r="B6475" s="77" t="str">
        <x:v>菱光</x:v>
      </x:c>
      <x:c r="C6475" s="125" t="n">
        <x:v>45717</x:v>
      </x:c>
      <x:c r="D6475" s="120" t="n">
        <x:v>326192</x:v>
      </x:c>
      <x:c r="E6475" s="120" t="n">
        <x:v>395905.61767264537</x:v>
      </x:c>
      <x:c r="F6475" s="120" t="n">
        <x:v>429302.4413679749</x:v>
      </x:c>
      <x:c r="G6475" s="120" t="n">
        <x:v>392194.8594842754</x:v>
      </x:c>
      <x:c r="H6475" s="119" t="n">
        <x:v>0.21371958132831387</x:v>
      </x:c>
      <x:c r="I6475" s="119" t="n">
        <x:f>IFERROR(ABS(F6475-D6475)/ABS(D6475),"")</x:f>
        <x:v>0.3161035260459328</x:v>
      </x:c>
      <x:c r="J6475" s="119" t="n">
        <x:f>IFERROR(ABS(G6475-D6475)/ABS(D6475),"")</x:f>
        <x:v>0.2023435874708006</x:v>
      </x:c>
      <x:c r="K6475" s="120" t="n">
        <x:f>E6475-D6475</x:f>
        <x:v>69713.61767264537</x:v>
      </x:c>
      <x:c r="L6475" s="77" t="str">
        <x:v>weighted_hybrid</x:v>
      </x:c>
      <x:c r="M6475" s="77" t="str">
        <x:v>是</x:v>
      </x:c>
      <x:c r="N6475" s="77" t="str">
        <x:v>是</x:v>
      </x:c>
    </x:row>
    <x:row r="6476">
      <x:c r="A6476" s="77" t="str">
        <x:v>8249</x:v>
      </x:c>
      <x:c r="B6476" s="77" t="str">
        <x:v>菱光</x:v>
      </x:c>
      <x:c r="C6476" s="125" t="n">
        <x:v>45748</x:v>
      </x:c>
      <x:c r="D6476" s="120" t="n">
        <x:v>277196</x:v>
      </x:c>
      <x:c r="E6476" s="120" t="n">
        <x:v>403076.0243982549</x:v>
      </x:c>
      <x:c r="F6476" s="120" t="n">
        <x:v>449750.0180268099</x:v>
      </x:c>
      <x:c r="G6476" s="120" t="n">
        <x:v>397890.02510619315</x:v>
      </x:c>
      <x:c r="H6476" s="119" t="n">
        <x:v>0.45411919507588444</x:v>
      </x:c>
      <x:c r="I6476" s="119" t="n">
        <x:f>IFERROR(ABS(F6476-D6476)/ABS(D6476),"")</x:f>
        <x:v>0.6224982251793313</x:v>
      </x:c>
      <x:c r="J6476" s="119" t="n">
        <x:f>IFERROR(ABS(G6476-D6476)/ABS(D6476),"")</x:f>
        <x:v>0.43541041395327906</x:v>
      </x:c>
      <x:c r="K6476" s="120" t="n">
        <x:f>E6476-D6476</x:f>
        <x:v>125880.02439825487</x:v>
      </x:c>
      <x:c r="L6476" s="77" t="str">
        <x:v>weighted_hybrid</x:v>
      </x:c>
      <x:c r="M6476" s="77" t="str">
        <x:v>是</x:v>
      </x:c>
      <x:c r="N6476" s="77" t="str">
        <x:v>是</x:v>
      </x:c>
    </x:row>
    <x:row r="6477">
      <x:c r="A6477" s="77" t="str">
        <x:v>8249</x:v>
      </x:c>
      <x:c r="B6477" s="77" t="str">
        <x:v>菱光</x:v>
      </x:c>
      <x:c r="C6477" s="125" t="n">
        <x:v>45778</x:v>
      </x:c>
      <x:c r="D6477" s="120" t="n">
        <x:v>297846</x:v>
      </x:c>
      <x:c r="E6477" s="120" t="n">
        <x:v>361135.7149991916</x:v>
      </x:c>
      <x:c r="F6477" s="120" t="n">
        <x:v>350126.1108359584</x:v>
      </x:c>
      <x:c r="G6477" s="120" t="n">
        <x:v>362359.00435066194</x:v>
      </x:c>
      <x:c r="H6477" s="119" t="n">
        <x:v>0.21249140495152388</x:v>
      </x:c>
      <x:c r="I6477" s="119" t="n">
        <x:f>IFERROR(ABS(F6477-D6477)/ABS(D6477),"")</x:f>
        <x:v>0.17552732229393173</x:v>
      </x:c>
      <x:c r="J6477" s="119" t="n">
        <x:f>IFERROR(ABS(G6477-D6477)/ABS(D6477),"")</x:f>
        <x:v>0.21659852524681192</x:v>
      </x:c>
      <x:c r="K6477" s="120" t="n">
        <x:f>E6477-D6477</x:f>
        <x:v>63289.71499919158</x:v>
      </x:c>
      <x:c r="L6477" s="77" t="str">
        <x:v>weighted_hybrid</x:v>
      </x:c>
      <x:c r="M6477" s="77" t="str">
        <x:v>是</x:v>
      </x:c>
      <x:c r="N6477" s="77" t="str">
        <x:v>是</x:v>
      </x:c>
    </x:row>
    <x:row r="6478">
      <x:c r="A6478" s="77" t="str">
        <x:v>8249</x:v>
      </x:c>
      <x:c r="B6478" s="77" t="str">
        <x:v>菱光</x:v>
      </x:c>
      <x:c r="C6478" s="125" t="n">
        <x:v>45809</x:v>
      </x:c>
      <x:c r="D6478" s="120" t="n">
        <x:v>305756</x:v>
      </x:c>
      <x:c r="E6478" s="120" t="n">
        <x:v>299517.8979628612</x:v>
      </x:c>
      <x:c r="F6478" s="120" t="n">
        <x:v>313292.53207817406</x:v>
      </x:c>
      <x:c r="G6478" s="120" t="n">
        <x:v>297987.3830611598</x:v>
      </x:c>
      <x:c r="H6478" s="119" t="n">
        <x:v>0.02040222280883702</x:v>
      </x:c>
      <x:c r="I6478" s="119" t="n">
        <x:f>IFERROR(ABS(F6478-D6478)/ABS(D6478),"")</x:f>
        <x:v>0.024648844432076752</x:v>
      </x:c>
      <x:c r="J6478" s="119" t="n">
        <x:f>IFERROR(ABS(G6478-D6478)/ABS(D6478),"")</x:f>
        <x:v>0.025407896946716305</x:v>
      </x:c>
      <x:c r="K6478" s="120" t="n">
        <x:f>E6478-D6478</x:f>
        <x:v>-6238.102037138771</x:v>
      </x:c>
      <x:c r="L6478" s="77" t="str">
        <x:v>weighted_hybrid</x:v>
      </x:c>
      <x:c r="M6478" s="77" t="str">
        <x:v>是</x:v>
      </x:c>
      <x:c r="N6478" s="77" t="str">
        <x:v>是</x:v>
      </x:c>
    </x:row>
    <x:row r="6479">
      <x:c r="A6479" s="77" t="str">
        <x:v>8249</x:v>
      </x:c>
      <x:c r="B6479" s="77" t="str">
        <x:v>菱光</x:v>
      </x:c>
      <x:c r="C6479" s="125" t="n">
        <x:v>45839</x:v>
      </x:c>
      <x:c r="D6479" s="120" t="n">
        <x:v>237948</x:v>
      </x:c>
      <x:c r="E6479" s="120" t="n">
        <x:v>339670.20574526215</x:v>
      </x:c>
      <x:c r="F6479" s="120" t="n">
        <x:v>318492.742692966</x:v>
      </x:c>
      <x:c r="G6479" s="120" t="n">
        <x:v>342023.25719551725</x:v>
      </x:c>
      <x:c r="H6479" s="119" t="n">
        <x:v>0.42749762866366664</x:v>
      </x:c>
      <x:c r="I6479" s="119" t="n">
        <x:f>IFERROR(ABS(F6479-D6479)/ABS(D6479),"")</x:f>
        <x:v>0.33849724600738823</x:v>
      </x:c>
      <x:c r="J6479" s="119" t="n">
        <x:f>IFERROR(ABS(G6479-D6479)/ABS(D6479),"")</x:f>
        <x:v>0.43738656006991966</x:v>
      </x:c>
      <x:c r="K6479" s="120" t="n">
        <x:f>E6479-D6479</x:f>
        <x:v>101722.20574526215</x:v>
      </x:c>
      <x:c r="L6479" s="77" t="str">
        <x:v>weighted_hybrid</x:v>
      </x:c>
      <x:c r="M6479" s="77" t="str">
        <x:v>是</x:v>
      </x:c>
      <x:c r="N6479" s="77" t="str">
        <x:v>是</x:v>
      </x:c>
    </x:row>
    <x:row r="6480">
      <x:c r="A6480" s="77" t="str">
        <x:v>8249</x:v>
      </x:c>
      <x:c r="B6480" s="77" t="str">
        <x:v>菱光</x:v>
      </x:c>
      <x:c r="C6480" s="125" t="n">
        <x:v>45870</x:v>
      </x:c>
      <x:c r="D6480" s="120" t="n">
        <x:v>282703</x:v>
      </x:c>
      <x:c r="E6480" s="120" t="n">
        <x:v>304312.7059835014</x:v>
      </x:c>
      <x:c r="F6480" s="120" t="n">
        <x:v>266988.8239324089</x:v>
      </x:c>
      <x:c r="G6480" s="120" t="n">
        <x:v>308459.8039891783</x:v>
      </x:c>
      <x:c r="H6480" s="119" t="n">
        <x:v>0.07643960617149939</x:v>
      </x:c>
      <x:c r="I6480" s="119" t="n">
        <x:f>IFERROR(ABS(F6480-D6480)/ABS(D6480),"")</x:f>
        <x:v>0.05558545918363484</x:v>
      </x:c>
      <x:c r="J6480" s="119" t="n">
        <x:f>IFERROR(ABS(G6480-D6480)/ABS(D6480),"")</x:f>
        <x:v>0.09110905787762537</x:v>
      </x:c>
      <x:c r="K6480" s="120" t="n">
        <x:f>E6480-D6480</x:f>
        <x:v>21609.705983501393</x:v>
      </x:c>
      <x:c r="L6480" s="77" t="str">
        <x:v>weighted_hybrid</x:v>
      </x:c>
      <x:c r="M6480" s="77" t="str">
        <x:v>是</x:v>
      </x:c>
      <x:c r="N6480" s="77" t="str">
        <x:v>是</x:v>
      </x:c>
    </x:row>
    <x:row r="6481">
      <x:c r="A6481" s="77" t="str">
        <x:v>8249</x:v>
      </x:c>
      <x:c r="B6481" s="77" t="str">
        <x:v>菱光</x:v>
      </x:c>
      <x:c r="C6481" s="125" t="n">
        <x:v>45901</x:v>
      </x:c>
      <x:c r="D6481" s="120" t="n">
        <x:v>283249</x:v>
      </x:c>
      <x:c r="E6481" s="120" t="n">
        <x:v>249800.82219455286</x:v>
      </x:c>
      <x:c r="F6481" s="120" t="n">
        <x:v>241634.8843359852</x:v>
      </x:c>
      <x:c r="G6481" s="120" t="n">
        <x:v>250708.1486232826</x:v>
      </x:c>
      <x:c r="H6481" s="119" t="n">
        <x:v>0.11808754066368156</x:v>
      </x:c>
      <x:c r="I6481" s="119" t="n">
        <x:f>IFERROR(ABS(F6481-D6481)/ABS(D6481),"")</x:f>
        <x:v>0.14691707883881247</x:v>
      </x:c>
      <x:c r="J6481" s="119" t="n">
        <x:f>IFERROR(ABS(G6481-D6481)/ABS(D6481),"")</x:f>
        <x:v>0.11488425864422253</x:v>
      </x:c>
      <x:c r="K6481" s="120" t="n">
        <x:f>E6481-D6481</x:f>
        <x:v>-33448.177805447136</x:v>
      </x:c>
      <x:c r="L6481" s="77" t="str">
        <x:v>weighted_hybrid</x:v>
      </x:c>
      <x:c r="M6481" s="77" t="str">
        <x:v>是</x:v>
      </x:c>
      <x:c r="N6481" s="77" t="str">
        <x:v>是</x:v>
      </x:c>
    </x:row>
    <x:row r="6482">
      <x:c r="A6482" s="77" t="str">
        <x:v>8249</x:v>
      </x:c>
      <x:c r="B6482" s="77" t="str">
        <x:v>菱光</x:v>
      </x:c>
      <x:c r="C6482" s="125" t="n">
        <x:v>45931</x:v>
      </x:c>
      <x:c r="D6482" s="120" t="n">
        <x:v>294923</x:v>
      </x:c>
      <x:c r="E6482" s="120" t="n">
        <x:v>261566.09626410186</x:v>
      </x:c>
      <x:c r="F6482" s="120" t="n">
        <x:v>239021.664089414</x:v>
      </x:c>
      <x:c r="G6482" s="120" t="n">
        <x:v>264071.0331724005</x:v>
      </x:c>
      <x:c r="H6482" s="119" t="n">
        <x:v>0.11310377195369009</x:v>
      </x:c>
      <x:c r="I6482" s="119" t="n">
        <x:f>IFERROR(ABS(F6482-D6482)/ABS(D6482),"")</x:f>
        <x:v>0.1895455285297722</x:v>
      </x:c>
      <x:c r="J6482" s="119" t="n">
        <x:f>IFERROR(ABS(G6482-D6482)/ABS(D6482),"")</x:f>
        <x:v>0.10461024344523658</x:v>
      </x:c>
      <x:c r="K6482" s="120" t="n">
        <x:f>E6482-D6482</x:f>
        <x:v>-33356.903735898144</x:v>
      </x:c>
      <x:c r="L6482" s="77" t="str">
        <x:v>weighted_hybrid</x:v>
      </x:c>
      <x:c r="M6482" s="77" t="str">
        <x:v>是</x:v>
      </x:c>
      <x:c r="N6482" s="77" t="str">
        <x:v>是</x:v>
      </x:c>
    </x:row>
    <x:row r="6483">
      <x:c r="A6483" s="77" t="str">
        <x:v>8249</x:v>
      </x:c>
      <x:c r="B6483" s="77" t="str">
        <x:v>菱光</x:v>
      </x:c>
      <x:c r="C6483" s="125" t="n">
        <x:v>45962</x:v>
      </x:c>
      <x:c r="D6483" s="120" t="n">
        <x:v>269664</x:v>
      </x:c>
      <x:c r="E6483" s="120" t="n">
        <x:v>307969.4622787143</x:v>
      </x:c>
      <x:c r="F6483" s="120" t="n">
        <x:v>284014.15732742497</x:v>
      </x:c>
      <x:c r="G6483" s="120" t="n">
        <x:v>310631.1628288575</x:v>
      </x:c>
      <x:c r="H6483" s="119" t="n">
        <x:v>0.14204885442148113</x:v>
      </x:c>
      <x:c r="I6483" s="119" t="n">
        <x:f>IFERROR(ABS(F6483-D6483)/ABS(D6483),"")</x:f>
        <x:v>0.053214953896052006</x:v>
      </x:c>
      <x:c r="J6483" s="119" t="n">
        <x:f>IFERROR(ABS(G6483-D6483)/ABS(D6483),"")</x:f>
        <x:v>0.15191928781319525</x:v>
      </x:c>
      <x:c r="K6483" s="120" t="n">
        <x:f>E6483-D6483</x:f>
        <x:v>38305.46227871429</x:v>
      </x:c>
      <x:c r="L6483" s="77" t="str">
        <x:v>weighted_hybrid</x:v>
      </x:c>
      <x:c r="M6483" s="77" t="str">
        <x:v>是</x:v>
      </x:c>
      <x:c r="N6483" s="77" t="str">
        <x:v>是</x:v>
      </x:c>
    </x:row>
    <x:row r="6484">
      <x:c r="A6484" s="77" t="str">
        <x:v>8249</x:v>
      </x:c>
      <x:c r="B6484" s="77" t="str">
        <x:v>菱光</x:v>
      </x:c>
      <x:c r="C6484" s="125" t="n">
        <x:v>45992</x:v>
      </x:c>
      <x:c r="D6484" s="120" t="n">
        <x:v>395781</x:v>
      </x:c>
      <x:c r="E6484" s="120" t="n">
        <x:v>246010.53962211736</x:v>
      </x:c>
      <x:c r="F6484" s="120" t="n">
        <x:v>248412.65113809367</x:v>
      </x:c>
      <x:c r="G6484" s="120" t="n">
        <x:v>245743.63834256443</x:v>
      </x:c>
      <x:c r="H6484" s="119" t="n">
        <x:v>0.3784175096275027</x:v>
      </x:c>
      <x:c r="I6484" s="119" t="n">
        <x:f>IFERROR(ABS(F6484-D6484)/ABS(D6484),"")</x:f>
        <x:v>0.37234821495197173</x:v>
      </x:c>
      <x:c r="J6484" s="119" t="n">
        <x:f>IFERROR(ABS(G6484-D6484)/ABS(D6484),"")</x:f>
        <x:v>0.3790918757025617</x:v>
      </x:c>
      <x:c r="K6484" s="120" t="n">
        <x:f>E6484-D6484</x:f>
        <x:v>-149770.46037788264</x:v>
      </x:c>
      <x:c r="L6484" s="77" t="str">
        <x:v>weighted_hybrid</x:v>
      </x:c>
      <x:c r="M6484" s="77" t="str">
        <x:v>是</x:v>
      </x:c>
      <x:c r="N6484" s="77" t="str">
        <x:v>是</x:v>
      </x:c>
    </x:row>
    <x:row r="6485">
      <x:c r="A6485" s="77" t="str">
        <x:v>8277</x:v>
      </x:c>
      <x:c r="B6485" s="77" t="str">
        <x:v>商丞</x:v>
      </x:c>
      <x:c r="C6485" s="125" t="n">
        <x:v>45658</x:v>
      </x:c>
      <x:c r="D6485" s="120" t="n">
        <x:v>12424</x:v>
      </x:c>
      <x:c r="E6485" s="120" t="n">
        <x:v>32217.009632685385</x:v>
      </x:c>
      <x:c r="F6485" s="120" t="n">
        <x:v>24606.418275556287</x:v>
      </x:c>
      <x:c r="G6485" s="120" t="n">
        <x:v>33062.63089458862</x:v>
      </x:c>
      <x:c r="H6485" s="119" t="n">
        <x:v>1.5931269826694612</x:v>
      </x:c>
      <x:c r="I6485" s="119" t="n">
        <x:f>IFERROR(ABS(F6485-D6485)/ABS(D6485),"")</x:f>
        <x:v>0.9805552378908795</x:v>
      </x:c>
      <x:c r="J6485" s="119" t="n">
        <x:f>IFERROR(ABS(G6485-D6485)/ABS(D6485),"")</x:f>
        <x:v>1.6611905098670814</x:v>
      </x:c>
      <x:c r="K6485" s="120" t="n">
        <x:f>E6485-D6485</x:f>
        <x:v>19793.009632685385</x:v>
      </x:c>
      <x:c r="L6485" s="77" t="str">
        <x:v>weighted_hybrid</x:v>
      </x:c>
      <x:c r="M6485" s="77" t="str">
        <x:v>是</x:v>
      </x:c>
      <x:c r="N6485" s="77" t="str">
        <x:v>是</x:v>
      </x:c>
    </x:row>
    <x:row r="6486">
      <x:c r="A6486" s="77" t="str">
        <x:v>8277</x:v>
      </x:c>
      <x:c r="B6486" s="77" t="str">
        <x:v>商丞</x:v>
      </x:c>
      <x:c r="C6486" s="125" t="n">
        <x:v>45689</x:v>
      </x:c>
      <x:c r="D6486" s="120" t="n">
        <x:v>11490</x:v>
      </x:c>
      <x:c r="E6486" s="120" t="n">
        <x:v>14903.353550829212</x:v>
      </x:c>
      <x:c r="F6486" s="120" t="n">
        <x:v>11707.659008648772</x:v>
      </x:c>
      <x:c r="G6486" s="120" t="n">
        <x:v>15258.430722182593</x:v>
      </x:c>
      <x:c r="H6486" s="119" t="n">
        <x:v>0.297071675442055</x:v>
      </x:c>
      <x:c r="I6486" s="119" t="n">
        <x:f>IFERROR(ABS(F6486-D6486)/ABS(D6486),"")</x:f>
        <x:v>0.018943342789275213</x:v>
      </x:c>
      <x:c r="J6486" s="119" t="n">
        <x:f>IFERROR(ABS(G6486-D6486)/ABS(D6486),"")</x:f>
        <x:v>0.32797482351458596</x:v>
      </x:c>
      <x:c r="K6486" s="120" t="n">
        <x:f>E6486-D6486</x:f>
        <x:v>3413.3535508292116</x:v>
      </x:c>
      <x:c r="L6486" s="77" t="str">
        <x:v>weighted_hybrid</x:v>
      </x:c>
      <x:c r="M6486" s="77" t="str">
        <x:v>是</x:v>
      </x:c>
      <x:c r="N6486" s="77" t="str">
        <x:v>是</x:v>
      </x:c>
    </x:row>
    <x:row r="6487">
      <x:c r="A6487" s="77" t="str">
        <x:v>8277</x:v>
      </x:c>
      <x:c r="B6487" s="77" t="str">
        <x:v>商丞</x:v>
      </x:c>
      <x:c r="C6487" s="125" t="n">
        <x:v>45717</x:v>
      </x:c>
      <x:c r="D6487" s="120" t="n">
        <x:v>28950</x:v>
      </x:c>
      <x:c r="E6487" s="120" t="n">
        <x:v>13094.085351404448</x:v>
      </x:c>
      <x:c r="F6487" s="120" t="n">
        <x:v>18070.385766308613</x:v>
      </x:c>
      <x:c r="G6487" s="120" t="n">
        <x:v>12541.163083081763</x:v>
      </x:c>
      <x:c r="H6487" s="119" t="n">
        <x:v>0.5476999878616771</x:v>
      </x:c>
      <x:c r="I6487" s="119" t="n">
        <x:f>IFERROR(ABS(F6487-D6487)/ABS(D6487),"")</x:f>
        <x:v>0.3758070547043657</x:v>
      </x:c>
      <x:c r="J6487" s="119" t="n">
        <x:f>IFERROR(ABS(G6487-D6487)/ABS(D6487),"")</x:f>
        <x:v>0.566799202656934</x:v>
      </x:c>
      <x:c r="K6487" s="120" t="n">
        <x:f>E6487-D6487</x:f>
        <x:v>-15855.914648595552</x:v>
      </x:c>
      <x:c r="L6487" s="77" t="str">
        <x:v>weighted_hybrid</x:v>
      </x:c>
      <x:c r="M6487" s="77" t="str">
        <x:v>是</x:v>
      </x:c>
      <x:c r="N6487" s="77" t="str">
        <x:v>是</x:v>
      </x:c>
    </x:row>
    <x:row r="6488">
      <x:c r="A6488" s="77" t="str">
        <x:v>8277</x:v>
      </x:c>
      <x:c r="B6488" s="77" t="str">
        <x:v>商丞</x:v>
      </x:c>
      <x:c r="C6488" s="125" t="n">
        <x:v>45748</x:v>
      </x:c>
      <x:c r="D6488" s="120" t="n">
        <x:v>21018</x:v>
      </x:c>
      <x:c r="E6488" s="120" t="n">
        <x:v>19652.863538290523</x:v>
      </x:c>
      <x:c r="F6488" s="120" t="n">
        <x:v>19471.7713630125</x:v>
      </x:c>
      <x:c r="G6488" s="120" t="n">
        <x:v>19672.984891099193</x:v>
      </x:c>
      <x:c r="H6488" s="119" t="n">
        <x:v>0.064950826040036</x:v>
      </x:c>
      <x:c r="I6488" s="119" t="n">
        <x:f>IFERROR(ABS(F6488-D6488)/ABS(D6488),"")</x:f>
        <x:v>0.07356687777083928</x:v>
      </x:c>
      <x:c r="J6488" s="119" t="n">
        <x:f>IFERROR(ABS(G6488-D6488)/ABS(D6488),"")</x:f>
        <x:v>0.06399348695883561</x:v>
      </x:c>
      <x:c r="K6488" s="120" t="n">
        <x:f>E6488-D6488</x:f>
        <x:v>-1365.1364617094769</x:v>
      </x:c>
      <x:c r="L6488" s="77" t="str">
        <x:v>weighted_hybrid</x:v>
      </x:c>
      <x:c r="M6488" s="77" t="str">
        <x:v>是</x:v>
      </x:c>
      <x:c r="N6488" s="77" t="str">
        <x:v>是</x:v>
      </x:c>
    </x:row>
    <x:row r="6489">
      <x:c r="A6489" s="77" t="str">
        <x:v>8277</x:v>
      </x:c>
      <x:c r="B6489" s="77" t="str">
        <x:v>商丞</x:v>
      </x:c>
      <x:c r="C6489" s="125" t="n">
        <x:v>45778</x:v>
      </x:c>
      <x:c r="D6489" s="120" t="n">
        <x:v>21992</x:v>
      </x:c>
      <x:c r="E6489" s="120" t="n">
        <x:v>29645.604956748433</x:v>
      </x:c>
      <x:c r="F6489" s="120" t="n">
        <x:v>28565.20261399066</x:v>
      </x:c>
      <x:c r="G6489" s="120" t="n">
        <x:v>29765.649661499298</x:v>
      </x:c>
      <x:c r="H6489" s="119" t="n">
        <x:v>0.3480176862835773</x:v>
      </x:c>
      <x:c r="I6489" s="119" t="n">
        <x:f>IFERROR(ABS(F6489-D6489)/ABS(D6489),"")</x:f>
        <x:v>0.2988906244993934</x:v>
      </x:c>
      <x:c r="J6489" s="119" t="n">
        <x:f>IFERROR(ABS(G6489-D6489)/ABS(D6489),"")</x:f>
        <x:v>0.35347624870404226</x:v>
      </x:c>
      <x:c r="K6489" s="120" t="n">
        <x:f>E6489-D6489</x:f>
        <x:v>7653.604956748433</x:v>
      </x:c>
      <x:c r="L6489" s="77" t="str">
        <x:v>weighted_hybrid</x:v>
      </x:c>
      <x:c r="M6489" s="77" t="str">
        <x:v>是</x:v>
      </x:c>
      <x:c r="N6489" s="77" t="str">
        <x:v>是</x:v>
      </x:c>
    </x:row>
    <x:row r="6490">
      <x:c r="A6490" s="77" t="str">
        <x:v>8277</x:v>
      </x:c>
      <x:c r="B6490" s="77" t="str">
        <x:v>商丞</x:v>
      </x:c>
      <x:c r="C6490" s="125" t="n">
        <x:v>45809</x:v>
      </x:c>
      <x:c r="D6490" s="120" t="n">
        <x:v>58585</x:v>
      </x:c>
      <x:c r="E6490" s="120" t="n">
        <x:v>18152.326940609008</x:v>
      </x:c>
      <x:c r="F6490" s="120" t="n">
        <x:v>16562.633191195913</x:v>
      </x:c>
      <x:c r="G6490" s="120" t="n">
        <x:v>18328.95957943268</x:v>
      </x:c>
      <x:c r="H6490" s="119" t="n">
        <x:v>0.6901540165467439</x:v>
      </x:c>
      <x:c r="I6490" s="119" t="n">
        <x:f>IFERROR(ABS(F6490-D6490)/ABS(D6490),"")</x:f>
        <x:v>0.7172888420039957</x:v>
      </x:c>
      <x:c r="J6490" s="119" t="n">
        <x:f>IFERROR(ABS(G6490-D6490)/ABS(D6490),"")</x:f>
        <x:v>0.6871390359403826</x:v>
      </x:c>
      <x:c r="K6490" s="120" t="n">
        <x:f>E6490-D6490</x:f>
        <x:v>-40432.67305939099</x:v>
      </x:c>
      <x:c r="L6490" s="77" t="str">
        <x:v>weighted_hybrid</x:v>
      </x:c>
      <x:c r="M6490" s="77" t="str">
        <x:v>是</x:v>
      </x:c>
      <x:c r="N6490" s="77" t="str">
        <x:v>是</x:v>
      </x:c>
    </x:row>
    <x:row r="6491">
      <x:c r="A6491" s="77" t="str">
        <x:v>8277</x:v>
      </x:c>
      <x:c r="B6491" s="77" t="str">
        <x:v>商丞</x:v>
      </x:c>
      <x:c r="C6491" s="125" t="n">
        <x:v>45839</x:v>
      </x:c>
      <x:c r="D6491" s="120" t="n">
        <x:v>16190</x:v>
      </x:c>
      <x:c r="E6491" s="120" t="n">
        <x:v>24393.890036312736</x:v>
      </x:c>
      <x:c r="F6491" s="120" t="n">
        <x:v>18395.400384032862</x:v>
      </x:c>
      <x:c r="G6491" s="120" t="n">
        <x:v>25060.388886566052</x:v>
      </x:c>
      <x:c r="H6491" s="119" t="n">
        <x:v>0.5067257588828126</x:v>
      </x:c>
      <x:c r="I6491" s="119" t="n">
        <x:f>IFERROR(ABS(F6491-D6491)/ABS(D6491),"")</x:f>
        <x:v>0.13621991254063387</x:v>
      </x:c>
      <x:c r="J6491" s="119" t="n">
        <x:f>IFERROR(ABS(G6491-D6491)/ABS(D6491),"")</x:f>
        <x:v>0.5478930751430545</x:v>
      </x:c>
      <x:c r="K6491" s="120" t="n">
        <x:f>E6491-D6491</x:f>
        <x:v>8203.890036312736</x:v>
      </x:c>
      <x:c r="L6491" s="77" t="str">
        <x:v>weighted_hybrid</x:v>
      </x:c>
      <x:c r="M6491" s="77" t="str">
        <x:v>是</x:v>
      </x:c>
      <x:c r="N6491" s="77" t="str">
        <x:v>是</x:v>
      </x:c>
    </x:row>
    <x:row r="6492">
      <x:c r="A6492" s="77" t="str">
        <x:v>8277</x:v>
      </x:c>
      <x:c r="B6492" s="77" t="str">
        <x:v>商丞</x:v>
      </x:c>
      <x:c r="C6492" s="125" t="n">
        <x:v>45870</x:v>
      </x:c>
      <x:c r="D6492" s="120" t="n">
        <x:v>14450</x:v>
      </x:c>
      <x:c r="E6492" s="120" t="n">
        <x:v>22371.66842088136</x:v>
      </x:c>
      <x:c r="F6492" s="120" t="n">
        <x:v>25811.445389877925</x:v>
      </x:c>
      <x:c r="G6492" s="120" t="n">
        <x:v>21989.470979881742</x:v>
      </x:c>
      <x:c r="H6492" s="119" t="n">
        <x:v>0.5482123474658381</x:v>
      </x:c>
      <x:c r="I6492" s="119" t="n">
        <x:f>IFERROR(ABS(F6492-D6492)/ABS(D6492),"")</x:f>
        <x:v>0.7862591965313442</x:v>
      </x:c>
      <x:c r="J6492" s="119" t="n">
        <x:f>IFERROR(ABS(G6492-D6492)/ABS(D6492),"")</x:f>
        <x:v>0.5217626975696708</x:v>
      </x:c>
      <x:c r="K6492" s="120" t="n">
        <x:f>E6492-D6492</x:f>
        <x:v>7921.66842088136</x:v>
      </x:c>
      <x:c r="L6492" s="77" t="str">
        <x:v>weighted_hybrid</x:v>
      </x:c>
      <x:c r="M6492" s="77" t="str">
        <x:v>是</x:v>
      </x:c>
      <x:c r="N6492" s="77" t="str">
        <x:v>是</x:v>
      </x:c>
    </x:row>
    <x:row r="6493">
      <x:c r="A6493" s="77" t="str">
        <x:v>8277</x:v>
      </x:c>
      <x:c r="B6493" s="77" t="str">
        <x:v>商丞</x:v>
      </x:c>
      <x:c r="C6493" s="125" t="n">
        <x:v>45901</x:v>
      </x:c>
      <x:c r="D6493" s="120" t="n">
        <x:v>19250</x:v>
      </x:c>
      <x:c r="E6493" s="120" t="n">
        <x:v>18436.571866078924</x:v>
      </x:c>
      <x:c r="F6493" s="120" t="n">
        <x:v>16287.080362519671</x:v>
      </x:c>
      <x:c r="G6493" s="120" t="n">
        <x:v>18675.404255363286</x:v>
      </x:c>
      <x:c r="H6493" s="119" t="n">
        <x:v>0.04225600695693899</x:v>
      </x:c>
      <x:c r="I6493" s="119" t="n">
        <x:f>IFERROR(ABS(F6493-D6493)/ABS(D6493),"")</x:f>
        <x:v>0.15391790324573135</x:v>
      </x:c>
      <x:c r="J6493" s="119" t="n">
        <x:f>IFERROR(ABS(G6493-D6493)/ABS(D6493),"")</x:f>
        <x:v>0.0298491295915176</x:v>
      </x:c>
      <x:c r="K6493" s="120" t="n">
        <x:f>E6493-D6493</x:f>
        <x:v>-813.4281339210756</x:v>
      </x:c>
      <x:c r="L6493" s="77" t="str">
        <x:v>weighted_hybrid</x:v>
      </x:c>
      <x:c r="M6493" s="77" t="str">
        <x:v>是</x:v>
      </x:c>
      <x:c r="N6493" s="77" t="str">
        <x:v>是</x:v>
      </x:c>
    </x:row>
    <x:row r="6494">
      <x:c r="A6494" s="77" t="str">
        <x:v>8277</x:v>
      </x:c>
      <x:c r="B6494" s="77" t="str">
        <x:v>商丞</x:v>
      </x:c>
      <x:c r="C6494" s="125" t="n">
        <x:v>45931</x:v>
      </x:c>
      <x:c r="D6494" s="120" t="n">
        <x:v>11227</x:v>
      </x:c>
      <x:c r="E6494" s="120" t="n">
        <x:v>27476.065262505625</x:v>
      </x:c>
      <x:c r="F6494" s="120" t="n">
        <x:v>21148.86280447436</x:v>
      </x:c>
      <x:c r="G6494" s="120" t="n">
        <x:v>28179.08775784243</x:v>
      </x:c>
      <x:c r="H6494" s="119" t="n">
        <x:v>1.4473203226601605</x:v>
      </x:c>
      <x:c r="I6494" s="119" t="n">
        <x:f>IFERROR(ABS(F6494-D6494)/ABS(D6494),"")</x:f>
        <x:v>0.8837501384585695</x:v>
      </x:c>
      <x:c r="J6494" s="119" t="n">
        <x:f>IFERROR(ABS(G6494-D6494)/ABS(D6494),"")</x:f>
        <x:v>1.5099392320158929</x:v>
      </x:c>
      <x:c r="K6494" s="120" t="n">
        <x:f>E6494-D6494</x:f>
        <x:v>16249.065262505625</x:v>
      </x:c>
      <x:c r="L6494" s="77" t="str">
        <x:v>weighted_hybrid</x:v>
      </x:c>
      <x:c r="M6494" s="77" t="str">
        <x:v>是</x:v>
      </x:c>
      <x:c r="N6494" s="77" t="str">
        <x:v>是</x:v>
      </x:c>
    </x:row>
    <x:row r="6495">
      <x:c r="A6495" s="77" t="str">
        <x:v>8277</x:v>
      </x:c>
      <x:c r="B6495" s="77" t="str">
        <x:v>商丞</x:v>
      </x:c>
      <x:c r="C6495" s="125" t="n">
        <x:v>45962</x:v>
      </x:c>
      <x:c r="D6495" s="120" t="n">
        <x:v>11235</x:v>
      </x:c>
      <x:c r="E6495" s="120" t="n">
        <x:v>14959.694004011475</x:v>
      </x:c>
      <x:c r="F6495" s="120" t="n">
        <x:v>16415.06886989126</x:v>
      </x:c>
      <x:c r="G6495" s="120" t="n">
        <x:v>14797.985685580388</x:v>
      </x:c>
      <x:c r="H6495" s="119" t="n">
        <x:v>0.3315259460624366</x:v>
      </x:c>
      <x:c r="I6495" s="119" t="n">
        <x:f>IFERROR(ABS(F6495-D6495)/ABS(D6495),"")</x:f>
        <x:v>0.4610653199725198</x:v>
      </x:c>
      <x:c r="J6495" s="119" t="n">
        <x:f>IFERROR(ABS(G6495-D6495)/ABS(D6495),"")</x:f>
        <x:v>0.3171326822946496</x:v>
      </x:c>
      <x:c r="K6495" s="120" t="n">
        <x:f>E6495-D6495</x:f>
        <x:v>3724.694004011475</x:v>
      </x:c>
      <x:c r="L6495" s="77" t="str">
        <x:v>weighted_hybrid</x:v>
      </x:c>
      <x:c r="M6495" s="77" t="str">
        <x:v>是</x:v>
      </x:c>
      <x:c r="N6495" s="77" t="str">
        <x:v>是</x:v>
      </x:c>
    </x:row>
    <x:row r="6496">
      <x:c r="A6496" s="77" t="str">
        <x:v>8277</x:v>
      </x:c>
      <x:c r="B6496" s="77" t="str">
        <x:v>商丞</x:v>
      </x:c>
      <x:c r="C6496" s="125" t="n">
        <x:v>45992</x:v>
      </x:c>
      <x:c r="D6496" s="120" t="n">
        <x:v>16990</x:v>
      </x:c>
      <x:c r="E6496" s="120" t="n">
        <x:v>12710.992955585494</x:v>
      </x:c>
      <x:c r="F6496" s="120" t="n">
        <x:v>18243.744862555843</x:v>
      </x:c>
      <x:c r="G6496" s="120" t="n">
        <x:v>12096.242743699899</x:v>
      </x:c>
      <x:c r="H6496" s="119" t="n">
        <x:v>0.2518544464046207</x:v>
      </x:c>
      <x:c r="I6496" s="119" t="n">
        <x:f>IFERROR(ABS(F6496-D6496)/ABS(D6496),"")</x:f>
        <x:v>0.073793105506524</x:v>
      </x:c>
      <x:c r="J6496" s="119" t="n">
        <x:f>IFERROR(ABS(G6496-D6496)/ABS(D6496),"")</x:f>
        <x:v>0.2880375077280813</x:v>
      </x:c>
      <x:c r="K6496" s="120" t="n">
        <x:f>E6496-D6496</x:f>
        <x:v>-4279.007044414506</x:v>
      </x:c>
      <x:c r="L6496" s="77" t="str">
        <x:v>weighted_hybrid</x:v>
      </x:c>
      <x:c r="M6496" s="77" t="str">
        <x:v>是</x:v>
      </x:c>
      <x:c r="N6496" s="77" t="str">
        <x:v>是</x:v>
      </x:c>
    </x:row>
    <x:row r="6497">
      <x:c r="A6497" s="77" t="str">
        <x:v>8291</x:v>
      </x:c>
      <x:c r="B6497" s="77" t="str">
        <x:v>尚茂</x:v>
      </x:c>
      <x:c r="C6497" s="125" t="n">
        <x:v>45658</x:v>
      </x:c>
      <x:c r="D6497" s="120" t="n">
        <x:v>132</x:v>
      </x:c>
      <x:c r="E6497" s="120" t="n">
        <x:v>573.2341586293442</x:v>
      </x:c>
      <x:c r="F6497" s="120" t="n">
        <x:v>276.240260608803</x:v>
      </x:c>
      <x:c r="G6497" s="120" t="n">
        <x:v>606.2334806316265</x:v>
      </x:c>
      <x:c r="H6497" s="119" t="n">
        <x:v>3.342683019919274</x:v>
      </x:c>
      <x:c r="I6497" s="119" t="n">
        <x:f>IFERROR(ABS(F6497-D6497)/ABS(D6497),"")</x:f>
        <x:v>1.0927292470363863</x:v>
      </x:c>
      <x:c r="J6497" s="119" t="n">
        <x:f>IFERROR(ABS(G6497-D6497)/ABS(D6497),"")</x:f>
        <x:v>3.5926778835729283</x:v>
      </x:c>
      <x:c r="K6497" s="120" t="n">
        <x:f>E6497-D6497</x:f>
        <x:v>441.23415862934417</x:v>
      </x:c>
      <x:c r="L6497" s="77" t="str">
        <x:v>weighted_hybrid</x:v>
      </x:c>
      <x:c r="M6497" s="77" t="str">
        <x:v>是</x:v>
      </x:c>
      <x:c r="N6497" s="77" t="str">
        <x:v>是</x:v>
      </x:c>
    </x:row>
    <x:row r="6498">
      <x:c r="A6498" s="77" t="str">
        <x:v>8291</x:v>
      </x:c>
      <x:c r="B6498" s="77" t="str">
        <x:v>尚茂</x:v>
      </x:c>
      <x:c r="C6498" s="125" t="n">
        <x:v>45689</x:v>
      </x:c>
      <x:c r="D6498" s="120" t="n">
        <x:v>148</x:v>
      </x:c>
      <x:c r="E6498" s="120" t="n">
        <x:v>251.35858413564245</x:v>
      </x:c>
      <x:c r="F6498" s="120" t="n">
        <x:v>161.4362272912762</x:v>
      </x:c>
      <x:c r="G6498" s="120" t="n">
        <x:v>261.3499571183498</x:v>
      </x:c>
      <x:c r="H6498" s="119" t="n">
        <x:v>0.6983688117273138</x:v>
      </x:c>
      <x:c r="I6498" s="119" t="n">
        <x:f>IFERROR(ABS(F6498-D6498)/ABS(D6498),"")</x:f>
        <x:v>0.09078531953564997</x:v>
      </x:c>
      <x:c r="J6498" s="119" t="n">
        <x:f>IFERROR(ABS(G6498-D6498)/ABS(D6498),"")</x:f>
        <x:v>0.7658780886374985</x:v>
      </x:c>
      <x:c r="K6498" s="120" t="n">
        <x:f>E6498-D6498</x:f>
        <x:v>103.35858413564245</x:v>
      </x:c>
      <x:c r="L6498" s="77" t="str">
        <x:v>weighted_hybrid</x:v>
      </x:c>
      <x:c r="M6498" s="77" t="str">
        <x:v>是</x:v>
      </x:c>
      <x:c r="N6498" s="77" t="str">
        <x:v>是</x:v>
      </x:c>
    </x:row>
    <x:row r="6499">
      <x:c r="A6499" s="77" t="str">
        <x:v>8291</x:v>
      </x:c>
      <x:c r="B6499" s="77" t="str">
        <x:v>尚茂</x:v>
      </x:c>
      <x:c r="C6499" s="125" t="n">
        <x:v>45717</x:v>
      </x:c>
      <x:c r="D6499" s="120" t="n">
        <x:v>100</x:v>
      </x:c>
      <x:c r="E6499" s="120" t="n">
        <x:v>308.808376920068</x:v>
      </x:c>
      <x:c r="F6499" s="120" t="n">
        <x:v>197.7634178079594</x:v>
      </x:c>
      <x:c r="G6499" s="120" t="n">
        <x:v>321.1467057103023</x:v>
      </x:c>
      <x:c r="H6499" s="119" t="n">
        <x:v>2.0880837692006797</x:v>
      </x:c>
      <x:c r="I6499" s="119" t="n">
        <x:f>IFERROR(ABS(F6499-D6499)/ABS(D6499),"")</x:f>
        <x:v>0.977634178079594</x:v>
      </x:c>
      <x:c r="J6499" s="119" t="n">
        <x:f>IFERROR(ABS(G6499-D6499)/ABS(D6499),"")</x:f>
        <x:v>2.211467057103023</x:v>
      </x:c>
      <x:c r="K6499" s="120" t="n">
        <x:f>E6499-D6499</x:f>
        <x:v>208.80837692006799</x:v>
      </x:c>
      <x:c r="L6499" s="77" t="str">
        <x:v>weighted_hybrid</x:v>
      </x:c>
      <x:c r="M6499" s="77" t="str">
        <x:v>是</x:v>
      </x:c>
      <x:c r="N6499" s="77" t="str">
        <x:v>是</x:v>
      </x:c>
    </x:row>
    <x:row r="6500">
      <x:c r="A6500" s="77" t="str">
        <x:v>8291</x:v>
      </x:c>
      <x:c r="B6500" s="77" t="str">
        <x:v>尚茂</x:v>
      </x:c>
      <x:c r="C6500" s="125" t="n">
        <x:v>45748</x:v>
      </x:c>
      <x:c r="D6500" s="120" t="n">
        <x:v>201</x:v>
      </x:c>
      <x:c r="E6500" s="120" t="n">
        <x:v>289.917977379311</x:v>
      </x:c>
      <x:c r="F6500" s="120" t="n">
        <x:v>161.00440625648352</x:v>
      </x:c>
      <x:c r="G6500" s="120" t="n">
        <x:v>304.24170750406967</x:v>
      </x:c>
      <x:c r="H6500" s="119" t="n">
        <x:v>0.44237799691199514</x:v>
      </x:c>
      <x:c r="I6500" s="119" t="n">
        <x:f>IFERROR(ABS(F6500-D6500)/ABS(D6500),"")</x:f>
        <x:v>0.19898305345033074</x:v>
      </x:c>
      <x:c r="J6500" s="119" t="n">
        <x:f>IFERROR(ABS(G6500-D6500)/ABS(D6500),"")</x:f>
        <x:v>0.5136403358411427</x:v>
      </x:c>
      <x:c r="K6500" s="120" t="n">
        <x:f>E6500-D6500</x:f>
        <x:v>88.91797737931103</x:v>
      </x:c>
      <x:c r="L6500" s="77" t="str">
        <x:v>weighted_hybrid</x:v>
      </x:c>
      <x:c r="M6500" s="77" t="str">
        <x:v>是</x:v>
      </x:c>
      <x:c r="N6500" s="77" t="str">
        <x:v>是</x:v>
      </x:c>
    </x:row>
    <x:row r="6501">
      <x:c r="A6501" s="77" t="str">
        <x:v>8291</x:v>
      </x:c>
      <x:c r="B6501" s="77" t="str">
        <x:v>尚茂</x:v>
      </x:c>
      <x:c r="C6501" s="125" t="n">
        <x:v>45778</x:v>
      </x:c>
      <x:c r="D6501" s="120" t="n">
        <x:v>157</x:v>
      </x:c>
      <x:c r="E6501" s="120" t="n">
        <x:v>398.81165280934454</x:v>
      </x:c>
      <x:c r="F6501" s="120" t="n">
        <x:v>149.0507802143897</x:v>
      </x:c>
      <x:c r="G6501" s="120" t="n">
        <x:v>426.56286087545067</x:v>
      </x:c>
      <x:c r="H6501" s="119" t="n">
        <x:v>1.5402016102506022</x:v>
      </x:c>
      <x:c r="I6501" s="119" t="n">
        <x:f>IFERROR(ABS(F6501-D6501)/ABS(D6501),"")</x:f>
        <x:v>0.05063197315675348</x:v>
      </x:c>
      <x:c r="J6501" s="119" t="n">
        <x:f>IFERROR(ABS(G6501-D6501)/ABS(D6501),"")</x:f>
        <x:v>1.716960897295864</x:v>
      </x:c>
      <x:c r="K6501" s="120" t="n">
        <x:f>E6501-D6501</x:f>
        <x:v>241.81165280934454</x:v>
      </x:c>
      <x:c r="L6501" s="77" t="str">
        <x:v>weighted_hybrid</x:v>
      </x:c>
      <x:c r="M6501" s="77" t="str">
        <x:v>是</x:v>
      </x:c>
      <x:c r="N6501" s="77" t="str">
        <x:v>是</x:v>
      </x:c>
    </x:row>
    <x:row r="6502">
      <x:c r="A6502" s="77" t="str">
        <x:v>8291</x:v>
      </x:c>
      <x:c r="B6502" s="77" t="str">
        <x:v>尚茂</x:v>
      </x:c>
      <x:c r="C6502" s="125" t="n">
        <x:v>45809</x:v>
      </x:c>
      <x:c r="D6502" s="120" t="n">
        <x:v>142</x:v>
      </x:c>
      <x:c r="E6502" s="120" t="n">
        <x:v>216.01982871716368</x:v>
      </x:c>
      <x:c r="F6502" s="120" t="n">
        <x:v>61.85256328103581</x:v>
      </x:c>
      <x:c r="G6502" s="120" t="n">
        <x:v>233.14952487673344</x:v>
      </x:c>
      <x:c r="H6502" s="119" t="n">
        <x:v>0.5212663994166457</x:v>
      </x:c>
      <x:c r="I6502" s="119" t="n">
        <x:f>IFERROR(ABS(F6502-D6502)/ABS(D6502),"")</x:f>
        <x:v>0.5644185684434098</x:v>
      </x:c>
      <x:c r="J6502" s="119" t="n">
        <x:f>IFERROR(ABS(G6502-D6502)/ABS(D6502),"")</x:f>
        <x:v>0.6418980625122073</x:v>
      </x:c>
      <x:c r="K6502" s="120" t="n">
        <x:f>E6502-D6502</x:f>
        <x:v>74.01982871716368</x:v>
      </x:c>
      <x:c r="L6502" s="77" t="str">
        <x:v>weighted_hybrid</x:v>
      </x:c>
      <x:c r="M6502" s="77" t="str">
        <x:v>是</x:v>
      </x:c>
      <x:c r="N6502" s="77" t="str">
        <x:v>是</x:v>
      </x:c>
    </x:row>
    <x:row r="6503">
      <x:c r="A6503" s="77" t="str">
        <x:v>8291</x:v>
      </x:c>
      <x:c r="B6503" s="77" t="str">
        <x:v>尚茂</x:v>
      </x:c>
      <x:c r="C6503" s="125" t="n">
        <x:v>45839</x:v>
      </x:c>
      <x:c r="D6503" s="120" t="n">
        <x:v>59</x:v>
      </x:c>
      <x:c r="E6503" s="120" t="n">
        <x:v>113.68149749400719</x:v>
      </x:c>
      <x:c r="F6503" s="120" t="n">
        <x:v>99.58674936020356</x:v>
      </x:c>
      <x:c r="G6503" s="120" t="n">
        <x:v>115.24758061998537</x:v>
      </x:c>
      <x:c r="H6503" s="119" t="n">
        <x:v>0.9268050422713084</x:v>
      </x:c>
      <x:c r="I6503" s="119" t="n">
        <x:f>IFERROR(ABS(F6503-D6503)/ABS(D6503),"")</x:f>
        <x:v>0.687911006105145</x:v>
      </x:c>
      <x:c r="J6503" s="119" t="n">
        <x:f>IFERROR(ABS(G6503-D6503)/ABS(D6503),"")</x:f>
        <x:v>0.9533488240675486</x:v>
      </x:c>
      <x:c r="K6503" s="120" t="n">
        <x:f>E6503-D6503</x:f>
        <x:v>54.68149749400719</x:v>
      </x:c>
      <x:c r="L6503" s="77" t="str">
        <x:v>weighted_hybrid</x:v>
      </x:c>
      <x:c r="M6503" s="77" t="str">
        <x:v>是</x:v>
      </x:c>
      <x:c r="N6503" s="77" t="str">
        <x:v>是</x:v>
      </x:c>
    </x:row>
    <x:row r="6504">
      <x:c r="A6504" s="77" t="str">
        <x:v>8291</x:v>
      </x:c>
      <x:c r="B6504" s="77" t="str">
        <x:v>尚茂</x:v>
      </x:c>
      <x:c r="C6504" s="125" t="n">
        <x:v>45870</x:v>
      </x:c>
      <x:c r="D6504" s="120" t="n">
        <x:v>756</x:v>
      </x:c>
      <x:c r="E6504" s="120" t="n">
        <x:v>86.26792778981988</x:v>
      </x:c>
      <x:c r="F6504" s="120" t="n">
        <x:v>64.68485412564277</x:v>
      </x:c>
      <x:c r="G6504" s="120" t="n">
        <x:v>88.66604708583955</x:v>
      </x:c>
      <x:c r="H6504" s="119" t="n">
        <x:v>0.8858889844050002</x:v>
      </x:c>
      <x:c r="I6504" s="119" t="n">
        <x:f>IFERROR(ABS(F6504-D6504)/ABS(D6504),"")</x:f>
        <x:v>0.9144380236433296</x:v>
      </x:c>
      <x:c r="J6504" s="119" t="n">
        <x:f>IFERROR(ABS(G6504-D6504)/ABS(D6504),"")</x:f>
        <x:v>0.8827168689340747</x:v>
      </x:c>
      <x:c r="K6504" s="120" t="n">
        <x:f>E6504-D6504</x:f>
        <x:v>-669.7320722101801</x:v>
      </x:c>
      <x:c r="L6504" s="77" t="str">
        <x:v>weighted_hybrid</x:v>
      </x:c>
      <x:c r="M6504" s="77" t="str">
        <x:v>是</x:v>
      </x:c>
      <x:c r="N6504" s="77" t="str">
        <x:v>是</x:v>
      </x:c>
    </x:row>
    <x:row r="6505">
      <x:c r="A6505" s="77" t="str">
        <x:v>8291</x:v>
      </x:c>
      <x:c r="B6505" s="77" t="str">
        <x:v>尚茂</x:v>
      </x:c>
      <x:c r="C6505" s="125" t="n">
        <x:v>45901</x:v>
      </x:c>
      <x:c r="D6505" s="120" t="n">
        <x:v>112</x:v>
      </x:c>
      <x:c r="E6505" s="120" t="n">
        <x:v>201.97878760761145</x:v>
      </x:c>
      <x:c r="F6505" s="120" t="n">
        <x:v>126.76185101757086</x:v>
      </x:c>
      <x:c r="G6505" s="120" t="n">
        <x:v>210.33622500650483</x:v>
      </x:c>
      <x:c r="H6505" s="119" t="n">
        <x:v>0.8033820322108166</x:v>
      </x:c>
      <x:c r="I6505" s="119" t="n">
        <x:f>IFERROR(ABS(F6505-D6505)/ABS(D6505),"")</x:f>
        <x:v>0.13180224122831127</x:v>
      </x:c>
      <x:c r="J6505" s="119" t="n">
        <x:f>IFERROR(ABS(G6505-D6505)/ABS(D6505),"")</x:f>
        <x:v>0.8780020089866503</x:v>
      </x:c>
      <x:c r="K6505" s="120" t="n">
        <x:f>E6505-D6505</x:f>
        <x:v>89.97878760761145</x:v>
      </x:c>
      <x:c r="L6505" s="77" t="str">
        <x:v>weighted_hybrid</x:v>
      </x:c>
      <x:c r="M6505" s="77" t="str">
        <x:v>是</x:v>
      </x:c>
      <x:c r="N6505" s="77" t="str">
        <x:v>是</x:v>
      </x:c>
    </x:row>
    <x:row r="6506">
      <x:c r="A6506" s="77" t="str">
        <x:v>8291</x:v>
      </x:c>
      <x:c r="B6506" s="77" t="str">
        <x:v>尚茂</x:v>
      </x:c>
      <x:c r="C6506" s="125" t="n">
        <x:v>45931</x:v>
      </x:c>
      <x:c r="D6506" s="120" t="n">
        <x:v>290</x:v>
      </x:c>
      <x:c r="E6506" s="120" t="n">
        <x:v>208.46920144882083</x:v>
      </x:c>
      <x:c r="F6506" s="120" t="n">
        <x:v>172.7201801981797</x:v>
      </x:c>
      <x:c r="G6506" s="120" t="n">
        <x:v>212.44131492111427</x:v>
      </x:c>
      <x:c r="H6506" s="119" t="n">
        <x:v>0.2811406846592385</x:v>
      </x:c>
      <x:c r="I6506" s="119" t="n">
        <x:f>IFERROR(ABS(F6506-D6506)/ABS(D6506),"")</x:f>
        <x:v>0.40441317173041486</x:v>
      </x:c>
      <x:c r="J6506" s="119" t="n">
        <x:f>IFERROR(ABS(G6506-D6506)/ABS(D6506),"")</x:f>
        <x:v>0.2674437416513301</x:v>
      </x:c>
      <x:c r="K6506" s="120" t="n">
        <x:f>E6506-D6506</x:f>
        <x:v>-81.53079855117917</x:v>
      </x:c>
      <x:c r="L6506" s="77" t="str">
        <x:v>weighted_hybrid</x:v>
      </x:c>
      <x:c r="M6506" s="77" t="str">
        <x:v>是</x:v>
      </x:c>
      <x:c r="N6506" s="77" t="str">
        <x:v>是</x:v>
      </x:c>
    </x:row>
    <x:row r="6507">
      <x:c r="A6507" s="77" t="str">
        <x:v>8291</x:v>
      </x:c>
      <x:c r="B6507" s="77" t="str">
        <x:v>尚茂</x:v>
      </x:c>
      <x:c r="C6507" s="125" t="n">
        <x:v>45962</x:v>
      </x:c>
      <x:c r="D6507" s="120" t="n">
        <x:v>121</x:v>
      </x:c>
      <x:c r="E6507" s="120" t="n">
        <x:v>172.6113015872781</x:v>
      </x:c>
      <x:c r="F6507" s="120" t="n">
        <x:v>123.96239797285271</x:v>
      </x:c>
      <x:c r="G6507" s="120" t="n">
        <x:v>178.01673532221426</x:v>
      </x:c>
      <x:c r="H6507" s="119" t="n">
        <x:v>0.4265396825394884</x:v>
      </x:c>
      <x:c r="I6507" s="119" t="n">
        <x:f>IFERROR(ABS(F6507-D6507)/ABS(D6507),"")</x:f>
        <x:v>0.024482627874815813</x:v>
      </x:c>
      <x:c r="J6507" s="119" t="n">
        <x:f>IFERROR(ABS(G6507-D6507)/ABS(D6507),"")</x:f>
        <x:v>0.471212688613341</x:v>
      </x:c>
      <x:c r="K6507" s="120" t="n">
        <x:f>E6507-D6507</x:f>
        <x:v>51.61130158727809</x:v>
      </x:c>
      <x:c r="L6507" s="77" t="str">
        <x:v>weighted_hybrid</x:v>
      </x:c>
      <x:c r="M6507" s="77" t="str">
        <x:v>是</x:v>
      </x:c>
      <x:c r="N6507" s="77" t="str">
        <x:v>是</x:v>
      </x:c>
    </x:row>
    <x:row r="6508">
      <x:c r="A6508" s="77" t="str">
        <x:v>8291</x:v>
      </x:c>
      <x:c r="B6508" s="77" t="str">
        <x:v>尚茂</x:v>
      </x:c>
      <x:c r="C6508" s="125" t="n">
        <x:v>45992</x:v>
      </x:c>
      <x:c r="D6508" s="120" t="n">
        <x:v>665</x:v>
      </x:c>
      <x:c r="E6508" s="120" t="n">
        <x:v>215.53276593873662</x:v>
      </x:c>
      <x:c r="F6508" s="120" t="n">
        <x:v>230.9388938660425</x:v>
      </x:c>
      <x:c r="G6508" s="120" t="n">
        <x:v>213.82097394681375</x:v>
      </x:c>
      <x:c r="H6508" s="119" t="n">
        <x:v>0.6758905775357344</x:v>
      </x:c>
      <x:c r="I6508" s="119" t="n">
        <x:f>IFERROR(ABS(F6508-D6508)/ABS(D6508),"")</x:f>
        <x:v>0.6527234678706129</x:v>
      </x:c>
      <x:c r="J6508" s="119" t="n">
        <x:f>IFERROR(ABS(G6508-D6508)/ABS(D6508),"")</x:f>
        <x:v>0.6784647008318591</x:v>
      </x:c>
      <x:c r="K6508" s="120" t="n">
        <x:f>E6508-D6508</x:f>
        <x:v>-449.4672340612634</x:v>
      </x:c>
      <x:c r="L6508" s="77" t="str">
        <x:v>weighted_hybrid</x:v>
      </x:c>
      <x:c r="M6508" s="77" t="str">
        <x:v>是</x:v>
      </x:c>
      <x:c r="N6508" s="77" t="str">
        <x:v>是</x:v>
      </x:c>
    </x:row>
    <x:row r="6509">
      <x:c r="A6509" s="77" t="str">
        <x:v>8383</x:v>
      </x:c>
      <x:c r="B6509" s="77" t="str">
        <x:v>千附</x:v>
      </x:c>
      <x:c r="C6509" s="125" t="n">
        <x:v>45658</x:v>
      </x:c>
      <x:c r="D6509" s="120" t="n">
        <x:v>285862</x:v>
      </x:c>
      <x:c r="E6509" s="120" t="n">
        <x:v>348386.527898917</x:v>
      </x:c>
      <x:c r="F6509" s="120" t="n">
        <x:v>347629.3227144541</x:v>
      </x:c>
      <x:c r="G6509" s="120" t="n">
        <x:v>348470.66180830175</x:v>
      </x:c>
      <x:c r="H6509" s="119" t="n">
        <x:v>0.21872276797516624</x:v>
      </x:c>
      <x:c r="I6509" s="119" t="n">
        <x:f>IFERROR(ABS(F6509-D6509)/ABS(D6509),"")</x:f>
        <x:v>0.21607391928431932</x:v>
      </x:c>
      <x:c r="J6509" s="119" t="n">
        <x:f>IFERROR(ABS(G6509-D6509)/ABS(D6509),"")</x:f>
        <x:v>0.2190170844963715</x:v>
      </x:c>
      <x:c r="K6509" s="120" t="n">
        <x:f>E6509-D6509</x:f>
        <x:v>62524.527898916975</x:v>
      </x:c>
      <x:c r="L6509" s="77" t="str">
        <x:v>weighted_hybrid</x:v>
      </x:c>
      <x:c r="M6509" s="77" t="str">
        <x:v>是</x:v>
      </x:c>
      <x:c r="N6509" s="77" t="str">
        <x:v>是</x:v>
      </x:c>
    </x:row>
    <x:row r="6510">
      <x:c r="A6510" s="77" t="str">
        <x:v>8383</x:v>
      </x:c>
      <x:c r="B6510" s="77" t="str">
        <x:v>千附</x:v>
      </x:c>
      <x:c r="C6510" s="125" t="n">
        <x:v>45689</x:v>
      </x:c>
      <x:c r="D6510" s="120" t="n">
        <x:v>259297</x:v>
      </x:c>
      <x:c r="E6510" s="120" t="n">
        <x:v>276114.82822804886</x:v>
      </x:c>
      <x:c r="F6510" s="120" t="n">
        <x:v>240914.8299643921</x:v>
      </x:c>
      <x:c r="G6510" s="120" t="n">
        <x:v>280025.93914623297</x:v>
      </x:c>
      <x:c r="H6510" s="119" t="n">
        <x:v>0.06485932435797122</x:v>
      </x:c>
      <x:c r="I6510" s="119" t="n">
        <x:f>IFERROR(ABS(F6510-D6510)/ABS(D6510),"")</x:f>
        <x:v>0.07089233595301106</x:v>
      </x:c>
      <x:c r="J6510" s="119" t="n">
        <x:f>IFERROR(ABS(G6510-D6510)/ABS(D6510),"")</x:f>
        <x:v>0.07994284217030265</x:v>
      </x:c>
      <x:c r="K6510" s="120" t="n">
        <x:f>E6510-D6510</x:f>
        <x:v>16817.828228048864</x:v>
      </x:c>
      <x:c r="L6510" s="77" t="str">
        <x:v>weighted_hybrid</x:v>
      </x:c>
      <x:c r="M6510" s="77" t="str">
        <x:v>是</x:v>
      </x:c>
      <x:c r="N6510" s="77" t="str">
        <x:v>是</x:v>
      </x:c>
    </x:row>
    <x:row r="6511">
      <x:c r="A6511" s="77" t="str">
        <x:v>8383</x:v>
      </x:c>
      <x:c r="B6511" s="77" t="str">
        <x:v>千附</x:v>
      </x:c>
      <x:c r="C6511" s="125" t="n">
        <x:v>45717</x:v>
      </x:c>
      <x:c r="D6511" s="120" t="n">
        <x:v>267750</x:v>
      </x:c>
      <x:c r="E6511" s="120" t="n">
        <x:v>261090.17455112239</x:v>
      </x:c>
      <x:c r="F6511" s="120" t="n">
        <x:v>296988.4045525072</x:v>
      </x:c>
      <x:c r="G6511" s="120" t="n">
        <x:v>257101.4823287463</x:v>
      </x:c>
      <x:c r="H6511" s="119" t="n">
        <x:v>0.024873297661541047</x:v>
      </x:c>
      <x:c r="I6511" s="119" t="n">
        <x:f>IFERROR(ABS(F6511-D6511)/ABS(D6511),"")</x:f>
        <x:v>0.1092003904855545</x:v>
      </x:c>
      <x:c r="J6511" s="119" t="n">
        <x:f>IFERROR(ABS(G6511-D6511)/ABS(D6511),"")</x:f>
        <x:v>0.039770374122329435</x:v>
      </x:c>
      <x:c r="K6511" s="120" t="n">
        <x:f>E6511-D6511</x:f>
        <x:v>-6659.825448877615</x:v>
      </x:c>
      <x:c r="L6511" s="77" t="str">
        <x:v>weighted_hybrid</x:v>
      </x:c>
      <x:c r="M6511" s="77" t="str">
        <x:v>是</x:v>
      </x:c>
      <x:c r="N6511" s="77" t="str">
        <x:v>是</x:v>
      </x:c>
    </x:row>
    <x:row r="6512">
      <x:c r="A6512" s="77" t="str">
        <x:v>8383</x:v>
      </x:c>
      <x:c r="B6512" s="77" t="str">
        <x:v>千附</x:v>
      </x:c>
      <x:c r="C6512" s="125" t="n">
        <x:v>45748</x:v>
      </x:c>
      <x:c r="D6512" s="120" t="n">
        <x:v>255335</x:v>
      </x:c>
      <x:c r="E6512" s="120" t="n">
        <x:v>304258.2903385088</x:v>
      </x:c>
      <x:c r="F6512" s="120" t="n">
        <x:v>269734.72018420545</x:v>
      </x:c>
      <x:c r="G6512" s="120" t="n">
        <x:v>308094.24257787585</x:v>
      </x:c>
      <x:c r="H6512" s="119" t="n">
        <x:v>0.1916043250573121</x:v>
      </x:c>
      <x:c r="I6512" s="119" t="n">
        <x:f>IFERROR(ABS(F6512-D6512)/ABS(D6512),"")</x:f>
        <x:v>0.05639540284021168</x:v>
      </x:c>
      <x:c r="J6512" s="119" t="n">
        <x:f>IFERROR(ABS(G6512-D6512)/ABS(D6512),"")</x:f>
        <x:v>0.20662753863699002</x:v>
      </x:c>
      <x:c r="K6512" s="120" t="n">
        <x:f>E6512-D6512</x:f>
        <x:v>48923.290338508785</x:v>
      </x:c>
      <x:c r="L6512" s="77" t="str">
        <x:v>weighted_hybrid</x:v>
      </x:c>
      <x:c r="M6512" s="77" t="str">
        <x:v>是</x:v>
      </x:c>
      <x:c r="N6512" s="77" t="str">
        <x:v>是</x:v>
      </x:c>
    </x:row>
    <x:row r="6513">
      <x:c r="A6513" s="77" t="str">
        <x:v>8383</x:v>
      </x:c>
      <x:c r="B6513" s="77" t="str">
        <x:v>千附</x:v>
      </x:c>
      <x:c r="C6513" s="125" t="n">
        <x:v>45778</x:v>
      </x:c>
      <x:c r="D6513" s="120" t="n">
        <x:v>269077</x:v>
      </x:c>
      <x:c r="E6513" s="120" t="n">
        <x:v>301844.9496511666</x:v>
      </x:c>
      <x:c r="F6513" s="120" t="n">
        <x:v>271474.77158476127</x:v>
      </x:c>
      <x:c r="G6513" s="120" t="n">
        <x:v>305219.4138807672</x:v>
      </x:c>
      <x:c r="H6513" s="119" t="n">
        <x:v>0.12177908052775459</x:v>
      </x:c>
      <x:c r="I6513" s="119" t="n">
        <x:f>IFERROR(ABS(F6513-D6513)/ABS(D6513),"")</x:f>
        <x:v>0.0089110982535158</x:v>
      </x:c>
      <x:c r="J6513" s="119" t="n">
        <x:f>IFERROR(ABS(G6513-D6513)/ABS(D6513),"")</x:f>
        <x:v>0.13431996744711433</x:v>
      </x:c>
      <x:c r="K6513" s="120" t="n">
        <x:f>E6513-D6513</x:f>
        <x:v>32767.949651166622</x:v>
      </x:c>
      <x:c r="L6513" s="77" t="str">
        <x:v>weighted_hybrid</x:v>
      </x:c>
      <x:c r="M6513" s="77" t="str">
        <x:v>是</x:v>
      </x:c>
      <x:c r="N6513" s="77" t="str">
        <x:v>是</x:v>
      </x:c>
    </x:row>
    <x:row r="6514">
      <x:c r="A6514" s="77" t="str">
        <x:v>8383</x:v>
      </x:c>
      <x:c r="B6514" s="77" t="str">
        <x:v>千附</x:v>
      </x:c>
      <x:c r="C6514" s="125" t="n">
        <x:v>45809</x:v>
      </x:c>
      <x:c r="D6514" s="120" t="n">
        <x:v>220930</x:v>
      </x:c>
      <x:c r="E6514" s="120" t="n">
        <x:v>253581.297409922</x:v>
      </x:c>
      <x:c r="F6514" s="120" t="n">
        <x:v>235031.0679250981</x:v>
      </x:c>
      <x:c r="G6514" s="120" t="n">
        <x:v>255642.43401934687</x:v>
      </x:c>
      <x:c r="H6514" s="119" t="n">
        <x:v>0.14779023858200335</x:v>
      </x:c>
      <x:c r="I6514" s="119" t="n">
        <x:f>IFERROR(ABS(F6514-D6514)/ABS(D6514),"")</x:f>
        <x:v>0.0638259535830267</x:v>
      </x:c>
      <x:c r="J6514" s="119" t="n">
        <x:f>IFERROR(ABS(G6514-D6514)/ABS(D6514),"")</x:f>
        <x:v>0.1571196035818896</x:v>
      </x:c>
      <x:c r="K6514" s="120" t="n">
        <x:f>E6514-D6514</x:f>
        <x:v>32651.297409922</x:v>
      </x:c>
      <x:c r="L6514" s="77" t="str">
        <x:v>weighted_hybrid</x:v>
      </x:c>
      <x:c r="M6514" s="77" t="str">
        <x:v>是</x:v>
      </x:c>
      <x:c r="N6514" s="77" t="str">
        <x:v>是</x:v>
      </x:c>
    </x:row>
    <x:row r="6515">
      <x:c r="A6515" s="77" t="str">
        <x:v>8383</x:v>
      </x:c>
      <x:c r="B6515" s="77" t="str">
        <x:v>千附</x:v>
      </x:c>
      <x:c r="C6515" s="125" t="n">
        <x:v>45839</x:v>
      </x:c>
      <x:c r="D6515" s="120" t="n">
        <x:v>279573</x:v>
      </x:c>
      <x:c r="E6515" s="120" t="n">
        <x:v>243722.00588030426</x:v>
      </x:c>
      <x:c r="F6515" s="120" t="n">
        <x:v>255467.3474812364</x:v>
      </x:c>
      <x:c r="G6515" s="120" t="n">
        <x:v>242416.9679246451</x:v>
      </x:c>
      <x:c r="H6515" s="119" t="n">
        <x:v>0.1282348228179965</x:v>
      </x:c>
      <x:c r="I6515" s="119" t="n">
        <x:f>IFERROR(ABS(F6515-D6515)/ABS(D6515),"")</x:f>
        <x:v>0.08622310637566437</x:v>
      </x:c>
      <x:c r="J6515" s="119" t="n">
        <x:f>IFERROR(ABS(G6515-D6515)/ABS(D6515),"")</x:f>
        <x:v>0.13290279131158905</x:v>
      </x:c>
      <x:c r="K6515" s="120" t="n">
        <x:f>E6515-D6515</x:f>
        <x:v>-35850.99411969574</x:v>
      </x:c>
      <x:c r="L6515" s="77" t="str">
        <x:v>weighted_hybrid</x:v>
      </x:c>
      <x:c r="M6515" s="77" t="str">
        <x:v>是</x:v>
      </x:c>
      <x:c r="N6515" s="77" t="str">
        <x:v>是</x:v>
      </x:c>
    </x:row>
    <x:row r="6516">
      <x:c r="A6516" s="77" t="str">
        <x:v>8383</x:v>
      </x:c>
      <x:c r="B6516" s="77" t="str">
        <x:v>千附</x:v>
      </x:c>
      <x:c r="C6516" s="125" t="n">
        <x:v>45870</x:v>
      </x:c>
      <x:c r="D6516" s="120" t="n">
        <x:v>294688</x:v>
      </x:c>
      <x:c r="E6516" s="120" t="n">
        <x:v>268202.95470507845</x:v>
      </x:c>
      <x:c r="F6516" s="120" t="n">
        <x:v>259884.99078501383</x:v>
      </x:c>
      <x:c r="G6516" s="120" t="n">
        <x:v>269127.17291841895</x:v>
      </x:c>
      <x:c r="H6516" s="119" t="n">
        <x:v>0.08987486865743279</x:v>
      </x:c>
      <x:c r="I6516" s="119" t="n">
        <x:f>IFERROR(ABS(F6516-D6516)/ABS(D6516),"")</x:f>
        <x:v>0.11810120946555738</x:v>
      </x:c>
      <x:c r="J6516" s="119" t="n">
        <x:f>IFERROR(ABS(G6516-D6516)/ABS(D6516),"")</x:f>
        <x:v>0.0867386085676412</x:v>
      </x:c>
      <x:c r="K6516" s="120" t="n">
        <x:f>E6516-D6516</x:f>
        <x:v>-26485.045294921554</x:v>
      </x:c>
      <x:c r="L6516" s="77" t="str">
        <x:v>weighted_hybrid</x:v>
      </x:c>
      <x:c r="M6516" s="77" t="str">
        <x:v>是</x:v>
      </x:c>
      <x:c r="N6516" s="77" t="str">
        <x:v>是</x:v>
      </x:c>
    </x:row>
    <x:row r="6517">
      <x:c r="A6517" s="77" t="str">
        <x:v>8383</x:v>
      </x:c>
      <x:c r="B6517" s="77" t="str">
        <x:v>千附</x:v>
      </x:c>
      <x:c r="C6517" s="125" t="n">
        <x:v>45901</x:v>
      </x:c>
      <x:c r="D6517" s="120" t="n">
        <x:v>255115</x:v>
      </x:c>
      <x:c r="E6517" s="120" t="n">
        <x:v>290408.4901985496</x:v>
      </x:c>
      <x:c r="F6517" s="120" t="n">
        <x:v>277249.95079938567</x:v>
      </x:c>
      <x:c r="G6517" s="120" t="n">
        <x:v>291870.55013179</x:v>
      </x:c>
      <x:c r="H6517" s="119" t="n">
        <x:v>0.13834345373086485</x:v>
      </x:c>
      <x:c r="I6517" s="119" t="n">
        <x:f>IFERROR(ABS(F6517-D6517)/ABS(D6517),"")</x:f>
        <x:v>0.08676459949193763</x:v>
      </x:c>
      <x:c r="J6517" s="119" t="n">
        <x:f>IFERROR(ABS(G6517-D6517)/ABS(D6517),"")</x:f>
        <x:v>0.14407443753518998</x:v>
      </x:c>
      <x:c r="K6517" s="120" t="n">
        <x:f>E6517-D6517</x:f>
        <x:v>35293.49019854958</x:v>
      </x:c>
      <x:c r="L6517" s="77" t="str">
        <x:v>weighted_hybrid</x:v>
      </x:c>
      <x:c r="M6517" s="77" t="str">
        <x:v>是</x:v>
      </x:c>
      <x:c r="N6517" s="77" t="str">
        <x:v>是</x:v>
      </x:c>
    </x:row>
    <x:row r="6518">
      <x:c r="A6518" s="77" t="str">
        <x:v>8383</x:v>
      </x:c>
      <x:c r="B6518" s="77" t="str">
        <x:v>千附</x:v>
      </x:c>
      <x:c r="C6518" s="125" t="n">
        <x:v>45931</x:v>
      </x:c>
      <x:c r="D6518" s="120" t="n">
        <x:v>276532</x:v>
      </x:c>
      <x:c r="E6518" s="120" t="n">
        <x:v>242461.66523728668</x:v>
      </x:c>
      <x:c r="F6518" s="120" t="n">
        <x:v>221064.8070234587</x:v>
      </x:c>
      <x:c r="G6518" s="120" t="n">
        <x:v>244839.093927712</x:v>
      </x:c>
      <x:c r="H6518" s="119" t="n">
        <x:v>0.12320575833072961</x:v>
      </x:c>
      <x:c r="I6518" s="119" t="n">
        <x:f>IFERROR(ABS(F6518-D6518)/ABS(D6518),"")</x:f>
        <x:v>0.20058146245838201</x:v>
      </x:c>
      <x:c r="J6518" s="119" t="n">
        <x:f>IFERROR(ABS(G6518-D6518)/ABS(D6518),"")</x:f>
        <x:v>0.11460845787210158</x:v>
      </x:c>
      <x:c r="K6518" s="120" t="n">
        <x:f>E6518-D6518</x:f>
        <x:v>-34070.33476271332</x:v>
      </x:c>
      <x:c r="L6518" s="77" t="str">
        <x:v>weighted_hybrid</x:v>
      </x:c>
      <x:c r="M6518" s="77" t="str">
        <x:v>是</x:v>
      </x:c>
      <x:c r="N6518" s="77" t="str">
        <x:v>是</x:v>
      </x:c>
    </x:row>
    <x:row r="6519">
      <x:c r="A6519" s="77" t="str">
        <x:v>8383</x:v>
      </x:c>
      <x:c r="B6519" s="77" t="str">
        <x:v>千附</x:v>
      </x:c>
      <x:c r="C6519" s="125" t="n">
        <x:v>45962</x:v>
      </x:c>
      <x:c r="D6519" s="120" t="n">
        <x:v>305608</x:v>
      </x:c>
      <x:c r="E6519" s="120" t="n">
        <x:v>383447.1416022746</x:v>
      </x:c>
      <x:c r="F6519" s="120" t="n">
        <x:v>347284.4075616708</x:v>
      </x:c>
      <x:c r="G6519" s="120" t="n">
        <x:v>387465.22316234163</x:v>
      </x:c>
      <x:c r="H6519" s="119" t="n">
        <x:v>0.2547025653853126</x:v>
      </x:c>
      <x:c r="I6519" s="119" t="n">
        <x:f>IFERROR(ABS(F6519-D6519)/ABS(D6519),"")</x:f>
        <x:v>0.13637210924344526</x:v>
      </x:c>
      <x:c r="J6519" s="119" t="n">
        <x:f>IFERROR(ABS(G6519-D6519)/ABS(D6519),"")</x:f>
        <x:v>0.26785039384551984</x:v>
      </x:c>
      <x:c r="K6519" s="120" t="n">
        <x:f>E6519-D6519</x:f>
        <x:v>77839.14160227461</x:v>
      </x:c>
      <x:c r="L6519" s="77" t="str">
        <x:v>weighted_hybrid</x:v>
      </x:c>
      <x:c r="M6519" s="77" t="str">
        <x:v>是</x:v>
      </x:c>
      <x:c r="N6519" s="77" t="str">
        <x:v>是</x:v>
      </x:c>
    </x:row>
    <x:row r="6520">
      <x:c r="A6520" s="77" t="str">
        <x:v>8383</x:v>
      </x:c>
      <x:c r="B6520" s="77" t="str">
        <x:v>千附</x:v>
      </x:c>
      <x:c r="C6520" s="125" t="n">
        <x:v>45992</x:v>
      </x:c>
      <x:c r="D6520" s="120" t="n">
        <x:v>388544</x:v>
      </x:c>
      <x:c r="E6520" s="120" t="n">
        <x:v>293823.7893154826</x:v>
      </x:c>
      <x:c r="F6520" s="120" t="n">
        <x:v>283893.3066791772</x:v>
      </x:c>
      <x:c r="G6520" s="120" t="n">
        <x:v>294927.1762750721</x:v>
      </x:c>
      <x:c r="H6520" s="119" t="n">
        <x:v>0.24378245625853803</x:v>
      </x:c>
      <x:c r="I6520" s="119" t="n">
        <x:f>IFERROR(ABS(F6520-D6520)/ABS(D6520),"")</x:f>
        <x:v>0.2693406495038472</x:v>
      </x:c>
      <x:c r="J6520" s="119" t="n">
        <x:f>IFERROR(ABS(G6520-D6520)/ABS(D6520),"")</x:f>
        <x:v>0.24094265700905923</x:v>
      </x:c>
      <x:c r="K6520" s="120" t="n">
        <x:f>E6520-D6520</x:f>
        <x:v>-94720.2106845174</x:v>
      </x:c>
      <x:c r="L6520" s="77" t="str">
        <x:v>weighted_hybrid</x:v>
      </x:c>
      <x:c r="M6520" s="77" t="str">
        <x:v>是</x:v>
      </x:c>
      <x:c r="N6520" s="77" t="str">
        <x:v>是</x:v>
      </x:c>
    </x:row>
    <x:row r="6521">
      <x:c r="A6521" s="77" t="str">
        <x:v>8390</x:v>
      </x:c>
      <x:c r="B6521" s="77" t="str">
        <x:v>金益鼎</x:v>
      </x:c>
      <x:c r="C6521" s="125" t="n">
        <x:v>45658</x:v>
      </x:c>
      <x:c r="D6521" s="120" t="n">
        <x:v>337973</x:v>
      </x:c>
      <x:c r="E6521" s="120" t="n">
        <x:v>413184.63210173475</x:v>
      </x:c>
      <x:c r="F6521" s="120" t="n">
        <x:v>399705.5897633701</x:v>
      </x:c>
      <x:c r="G6521" s="120" t="n">
        <x:v>414682.30347266415</x:v>
      </x:c>
      <x:c r="H6521" s="119" t="n">
        <x:v>0.22253739825883948</x:v>
      </x:c>
      <x:c r="I6521" s="119" t="n">
        <x:f>IFERROR(ABS(F6521-D6521)/ABS(D6521),"")</x:f>
        <x:v>0.1826553889315718</x:v>
      </x:c>
      <x:c r="J6521" s="119" t="n">
        <x:f>IFERROR(ABS(G6521-D6521)/ABS(D6521),"")</x:f>
        <x:v>0.22696873262853587</x:v>
      </x:c>
      <x:c r="K6521" s="120" t="n">
        <x:f>E6521-D6521</x:f>
        <x:v>75211.63210173475</x:v>
      </x:c>
      <x:c r="L6521" s="77" t="str">
        <x:v>weighted_hybrid</x:v>
      </x:c>
      <x:c r="M6521" s="77" t="str">
        <x:v>是</x:v>
      </x:c>
      <x:c r="N6521" s="77" t="str">
        <x:v>是</x:v>
      </x:c>
    </x:row>
    <x:row r="6522">
      <x:c r="A6522" s="77" t="str">
        <x:v>8390</x:v>
      </x:c>
      <x:c r="B6522" s="77" t="str">
        <x:v>金益鼎</x:v>
      </x:c>
      <x:c r="C6522" s="125" t="n">
        <x:v>45689</x:v>
      </x:c>
      <x:c r="D6522" s="120" t="n">
        <x:v>371710</x:v>
      </x:c>
      <x:c r="E6522" s="120" t="n">
        <x:v>305880.9314214953</x:v>
      </x:c>
      <x:c r="F6522" s="120" t="n">
        <x:v>298639.24087350245</x:v>
      </x:c>
      <x:c r="G6522" s="120" t="n">
        <x:v>306685.56370460556</x:v>
      </x:c>
      <x:c r="H6522" s="119" t="n">
        <x:v>0.17709792197816776</x:v>
      </x:c>
      <x:c r="I6522" s="119" t="n">
        <x:f>IFERROR(ABS(F6522-D6522)/ABS(D6522),"")</x:f>
        <x:v>0.1965800197102514</x:v>
      </x:c>
      <x:c r="J6522" s="119" t="n">
        <x:f>IFERROR(ABS(G6522-D6522)/ABS(D6522),"")</x:f>
        <x:v>0.1749332444523807</x:v>
      </x:c>
      <x:c r="K6522" s="120" t="n">
        <x:f>E6522-D6522</x:f>
        <x:v>-65829.06857850472</x:v>
      </x:c>
      <x:c r="L6522" s="77" t="str">
        <x:v>weighted_hybrid</x:v>
      </x:c>
      <x:c r="M6522" s="77" t="str">
        <x:v>是</x:v>
      </x:c>
      <x:c r="N6522" s="77" t="str">
        <x:v>是</x:v>
      </x:c>
    </x:row>
    <x:row r="6523">
      <x:c r="A6523" s="77" t="str">
        <x:v>8390</x:v>
      </x:c>
      <x:c r="B6523" s="77" t="str">
        <x:v>金益鼎</x:v>
      </x:c>
      <x:c r="C6523" s="125" t="n">
        <x:v>45717</x:v>
      </x:c>
      <x:c r="D6523" s="120" t="n">
        <x:v>395955</x:v>
      </x:c>
      <x:c r="E6523" s="120" t="n">
        <x:v>387556.3838259811</x:v>
      </x:c>
      <x:c r="F6523" s="120" t="n">
        <x:v>469186.5581827333</x:v>
      </x:c>
      <x:c r="G6523" s="120" t="n">
        <x:v>378486.36445300863</x:v>
      </x:c>
      <x:c r="H6523" s="119" t="n">
        <x:v>0.021211037047186885</x:v>
      </x:c>
      <x:c r="I6523" s="119" t="n">
        <x:f>IFERROR(ABS(F6523-D6523)/ABS(D6523),"")</x:f>
        <x:v>0.18494919418300895</x:v>
      </x:c>
      <x:c r="J6523" s="119" t="n">
        <x:f>IFERROR(ABS(G6523-D6523)/ABS(D6523),"")</x:f>
        <x:v>0.04411772940609758</x:v>
      </x:c>
      <x:c r="K6523" s="120" t="n">
        <x:f>E6523-D6523</x:f>
        <x:v>-8398.616174018884</x:v>
      </x:c>
      <x:c r="L6523" s="77" t="str">
        <x:v>weighted_hybrid</x:v>
      </x:c>
      <x:c r="M6523" s="77" t="str">
        <x:v>是</x:v>
      </x:c>
      <x:c r="N6523" s="77" t="str">
        <x:v>是</x:v>
      </x:c>
    </x:row>
    <x:row r="6524">
      <x:c r="A6524" s="77" t="str">
        <x:v>8390</x:v>
      </x:c>
      <x:c r="B6524" s="77" t="str">
        <x:v>金益鼎</x:v>
      </x:c>
      <x:c r="C6524" s="125" t="n">
        <x:v>45748</x:v>
      </x:c>
      <x:c r="D6524" s="120" t="n">
        <x:v>451048</x:v>
      </x:c>
      <x:c r="E6524" s="120" t="n">
        <x:v>406831.67084544216</x:v>
      </x:c>
      <x:c r="F6524" s="120" t="n">
        <x:v>428123.0614373879</x:v>
      </x:c>
      <x:c r="G6524" s="120" t="n">
        <x:v>404465.9607796704</x:v>
      </x:c>
      <x:c r="H6524" s="119" t="n">
        <x:v>0.09803020777069811</x:v>
      </x:c>
      <x:c r="I6524" s="119" t="n">
        <x:f>IFERROR(ABS(F6524-D6524)/ABS(D6524),"")</x:f>
        <x:v>0.050825939950098674</x:v>
      </x:c>
      <x:c r="J6524" s="119" t="n">
        <x:f>IFERROR(ABS(G6524-D6524)/ABS(D6524),"")</x:f>
        <x:v>0.10327512641743142</x:v>
      </x:c>
      <x:c r="K6524" s="120" t="n">
        <x:f>E6524-D6524</x:f>
        <x:v>-44216.32915455784</x:v>
      </x:c>
      <x:c r="L6524" s="77" t="str">
        <x:v>weighted_hybrid</x:v>
      </x:c>
      <x:c r="M6524" s="77" t="str">
        <x:v>是</x:v>
      </x:c>
      <x:c r="N6524" s="77" t="str">
        <x:v>是</x:v>
      </x:c>
    </x:row>
    <x:row r="6525">
      <x:c r="A6525" s="77" t="str">
        <x:v>8390</x:v>
      </x:c>
      <x:c r="B6525" s="77" t="str">
        <x:v>金益鼎</x:v>
      </x:c>
      <x:c r="C6525" s="125" t="n">
        <x:v>45778</x:v>
      </x:c>
      <x:c r="D6525" s="120" t="n">
        <x:v>464973</x:v>
      </x:c>
      <x:c r="E6525" s="120" t="n">
        <x:v>499047.75076206285</x:v>
      </x:c>
      <x:c r="F6525" s="120" t="n">
        <x:v>415378.5812279162</x:v>
      </x:c>
      <x:c r="G6525" s="120" t="n">
        <x:v>508344.3251547458</x:v>
      </x:c>
      <x:c r="H6525" s="119" t="n">
        <x:v>0.07328328905562871</x:v>
      </x:c>
      <x:c r="I6525" s="119" t="n">
        <x:f>IFERROR(ABS(F6525-D6525)/ABS(D6525),"")</x:f>
        <x:v>0.1066608572370521</x:v>
      </x:c>
      <x:c r="J6525" s="119" t="n">
        <x:f>IFERROR(ABS(G6525-D6525)/ABS(D6525),"")</x:f>
        <x:v>0.09327708308814872</x:v>
      </x:c>
      <x:c r="K6525" s="120" t="n">
        <x:f>E6525-D6525</x:f>
        <x:v>34074.750762062846</x:v>
      </x:c>
      <x:c r="L6525" s="77" t="str">
        <x:v>weighted_hybrid</x:v>
      </x:c>
      <x:c r="M6525" s="77" t="str">
        <x:v>是</x:v>
      </x:c>
      <x:c r="N6525" s="77" t="str">
        <x:v>是</x:v>
      </x:c>
    </x:row>
    <x:row r="6526">
      <x:c r="A6526" s="77" t="str">
        <x:v>8390</x:v>
      </x:c>
      <x:c r="B6526" s="77" t="str">
        <x:v>金益鼎</x:v>
      </x:c>
      <x:c r="C6526" s="125" t="n">
        <x:v>45809</x:v>
      </x:c>
      <x:c r="D6526" s="120" t="n">
        <x:v>385579</x:v>
      </x:c>
      <x:c r="E6526" s="120" t="n">
        <x:v>503584.63944853435</x:v>
      </x:c>
      <x:c r="F6526" s="120" t="n">
        <x:v>480831.0624574595</x:v>
      </x:c>
      <x:c r="G6526" s="120" t="n">
        <x:v>506112.8146697649</x:v>
      </x:c>
      <x:c r="H6526" s="119" t="n">
        <x:v>0.306047890182127</x:v>
      </x:c>
      <x:c r="I6526" s="119" t="n">
        <x:f>IFERROR(ABS(F6526-D6526)/ABS(D6526),"")</x:f>
        <x:v>0.24703643729938485</x:v>
      </x:c>
      <x:c r="J6526" s="119" t="n">
        <x:f>IFERROR(ABS(G6526-D6526)/ABS(D6526),"")</x:f>
        <x:v>0.31260471828020947</x:v>
      </x:c>
      <x:c r="K6526" s="120" t="n">
        <x:f>E6526-D6526</x:f>
        <x:v>118005.63944853435</x:v>
      </x:c>
      <x:c r="L6526" s="77" t="str">
        <x:v>weighted_hybrid</x:v>
      </x:c>
      <x:c r="M6526" s="77" t="str">
        <x:v>是</x:v>
      </x:c>
      <x:c r="N6526" s="77" t="str">
        <x:v>是</x:v>
      </x:c>
    </x:row>
    <x:row r="6527">
      <x:c r="A6527" s="77" t="str">
        <x:v>8390</x:v>
      </x:c>
      <x:c r="B6527" s="77" t="str">
        <x:v>金益鼎</x:v>
      </x:c>
      <x:c r="C6527" s="125" t="n">
        <x:v>45839</x:v>
      </x:c>
      <x:c r="D6527" s="120" t="n">
        <x:v>311949</x:v>
      </x:c>
      <x:c r="E6527" s="120" t="n">
        <x:v>425439.02982123534</x:v>
      </x:c>
      <x:c r="F6527" s="120" t="n">
        <x:v>422873.6430980344</x:v>
      </x:c>
      <x:c r="G6527" s="120" t="n">
        <x:v>425724.07279047987</x:v>
      </x:c>
      <x:c r="H6527" s="119" t="n">
        <x:v>0.36380956445199486</x:v>
      </x:c>
      <x:c r="I6527" s="119" t="n">
        <x:f>IFERROR(ABS(F6527-D6527)/ABS(D6527),"")</x:f>
        <x:v>0.3555858268436006</x:v>
      </x:c>
      <x:c r="J6527" s="119" t="n">
        <x:f>IFERROR(ABS(G6527-D6527)/ABS(D6527),"")</x:f>
        <x:v>0.3647233130751497</x:v>
      </x:c>
      <x:c r="K6527" s="120" t="n">
        <x:f>E6527-D6527</x:f>
        <x:v>113490.02982123534</x:v>
      </x:c>
      <x:c r="L6527" s="77" t="str">
        <x:v>weighted_hybrid</x:v>
      </x:c>
      <x:c r="M6527" s="77" t="str">
        <x:v>是</x:v>
      </x:c>
      <x:c r="N6527" s="77" t="str">
        <x:v>是</x:v>
      </x:c>
    </x:row>
    <x:row r="6528">
      <x:c r="A6528" s="77" t="str">
        <x:v>8390</x:v>
      </x:c>
      <x:c r="B6528" s="77" t="str">
        <x:v>金益鼎</x:v>
      </x:c>
      <x:c r="C6528" s="125" t="n">
        <x:v>45870</x:v>
      </x:c>
      <x:c r="D6528" s="120" t="n">
        <x:v>327043</x:v>
      </x:c>
      <x:c r="E6528" s="120" t="n">
        <x:v>351130.5694504392</x:v>
      </x:c>
      <x:c r="F6528" s="120" t="n">
        <x:v>373781.4360581359</x:v>
      </x:c>
      <x:c r="G6528" s="120" t="n">
        <x:v>348613.8064940285</x:v>
      </x:c>
      <x:c r="H6528" s="119" t="n">
        <x:v>0.07365260669220618</x:v>
      </x:c>
      <x:c r="I6528" s="119" t="n">
        <x:f>IFERROR(ABS(F6528-D6528)/ABS(D6528),"")</x:f>
        <x:v>0.14291220438332536</x:v>
      </x:c>
      <x:c r="J6528" s="119" t="n">
        <x:f>IFERROR(ABS(G6528-D6528)/ABS(D6528),"")</x:f>
        <x:v>0.06595709583763751</x:v>
      </x:c>
      <x:c r="K6528" s="120" t="n">
        <x:f>E6528-D6528</x:f>
        <x:v>24087.569450439187</x:v>
      </x:c>
      <x:c r="L6528" s="77" t="str">
        <x:v>weighted_hybrid</x:v>
      </x:c>
      <x:c r="M6528" s="77" t="str">
        <x:v>是</x:v>
      </x:c>
      <x:c r="N6528" s="77" t="str">
        <x:v>是</x:v>
      </x:c>
    </x:row>
    <x:row r="6529">
      <x:c r="A6529" s="77" t="str">
        <x:v>8390</x:v>
      </x:c>
      <x:c r="B6529" s="77" t="str">
        <x:v>金益鼎</x:v>
      </x:c>
      <x:c r="C6529" s="125" t="n">
        <x:v>45901</x:v>
      </x:c>
      <x:c r="D6529" s="120" t="n">
        <x:v>351315</x:v>
      </x:c>
      <x:c r="E6529" s="120" t="n">
        <x:v>325279.5963363569</x:v>
      </x:c>
      <x:c r="F6529" s="120" t="n">
        <x:v>348388.05743337004</x:v>
      </x:c>
      <x:c r="G6529" s="120" t="n">
        <x:v>322711.9895477998</x:v>
      </x:c>
      <x:c r="H6529" s="119" t="n">
        <x:v>0.07410843164579682</x:v>
      </x:c>
      <x:c r="I6529" s="119" t="n">
        <x:f>IFERROR(ABS(F6529-D6529)/ABS(D6529),"")</x:f>
        <x:v>0.008331390821997253</x:v>
      </x:c>
      <x:c r="J6529" s="119" t="n">
        <x:f>IFERROR(ABS(G6529-D6529)/ABS(D6529),"")</x:f>
        <x:v>0.0814169917373303</x:v>
      </x:c>
      <x:c r="K6529" s="120" t="n">
        <x:f>E6529-D6529</x:f>
        <x:v>-26035.403663643112</x:v>
      </x:c>
      <x:c r="L6529" s="77" t="str">
        <x:v>weighted_hybrid</x:v>
      </x:c>
      <x:c r="M6529" s="77" t="str">
        <x:v>是</x:v>
      </x:c>
      <x:c r="N6529" s="77" t="str">
        <x:v>是</x:v>
      </x:c>
    </x:row>
    <x:row r="6530">
      <x:c r="A6530" s="77" t="str">
        <x:v>8390</x:v>
      </x:c>
      <x:c r="B6530" s="77" t="str">
        <x:v>金益鼎</x:v>
      </x:c>
      <x:c r="C6530" s="125" t="n">
        <x:v>45931</x:v>
      </x:c>
      <x:c r="D6530" s="120" t="n">
        <x:v>419678</x:v>
      </x:c>
      <x:c r="E6530" s="120" t="n">
        <x:v>326515.8495371692</x:v>
      </x:c>
      <x:c r="F6530" s="120" t="n">
        <x:v>319108.62591348233</x:v>
      </x:c>
      <x:c r="G6530" s="120" t="n">
        <x:v>327338.8743842455</x:v>
      </x:c>
      <x:c r="H6530" s="119" t="n">
        <x:v>0.22198483233057437</x:v>
      </x:c>
      <x:c r="I6530" s="119" t="n">
        <x:f>IFERROR(ABS(F6530-D6530)/ABS(D6530),"")</x:f>
        <x:v>0.23963461055027346</x:v>
      </x:c>
      <x:c r="J6530" s="119" t="n">
        <x:f>IFERROR(ABS(G6530-D6530)/ABS(D6530),"")</x:f>
        <x:v>0.22002374586171902</x:v>
      </x:c>
      <x:c r="K6530" s="120" t="n">
        <x:f>E6530-D6530</x:f>
        <x:v>-93162.15046283079</x:v>
      </x:c>
      <x:c r="L6530" s="77" t="str">
        <x:v>weighted_hybrid</x:v>
      </x:c>
      <x:c r="M6530" s="77" t="str">
        <x:v>是</x:v>
      </x:c>
      <x:c r="N6530" s="77" t="str">
        <x:v>是</x:v>
      </x:c>
    </x:row>
    <x:row r="6531">
      <x:c r="A6531" s="77" t="str">
        <x:v>8390</x:v>
      </x:c>
      <x:c r="B6531" s="77" t="str">
        <x:v>金益鼎</x:v>
      </x:c>
      <x:c r="C6531" s="125" t="n">
        <x:v>45962</x:v>
      </x:c>
      <x:c r="D6531" s="120" t="n">
        <x:v>451296</x:v>
      </x:c>
      <x:c r="E6531" s="120" t="n">
        <x:v>352244.4379626546</x:v>
      </x:c>
      <x:c r="F6531" s="120" t="n">
        <x:v>379610.42807865</x:v>
      </x:c>
      <x:c r="G6531" s="120" t="n">
        <x:v>349203.7723942107</x:v>
      </x:c>
      <x:c r="H6531" s="119" t="n">
        <x:v>0.21948247278359517</x:v>
      </x:c>
      <x:c r="I6531" s="119" t="n">
        <x:f>IFERROR(ABS(F6531-D6531)/ABS(D6531),"")</x:f>
        <x:v>0.15884380079005803</x:v>
      </x:c>
      <x:c r="J6531" s="119" t="n">
        <x:f>IFERROR(ABS(G6531-D6531)/ABS(D6531),"")</x:f>
        <x:v>0.22622010300509934</x:v>
      </x:c>
      <x:c r="K6531" s="120" t="n">
        <x:f>E6531-D6531</x:f>
        <x:v>-99051.56203734537</x:v>
      </x:c>
      <x:c r="L6531" s="77" t="str">
        <x:v>weighted_hybrid</x:v>
      </x:c>
      <x:c r="M6531" s="77" t="str">
        <x:v>是</x:v>
      </x:c>
      <x:c r="N6531" s="77" t="str">
        <x:v>是</x:v>
      </x:c>
    </x:row>
    <x:row r="6532">
      <x:c r="A6532" s="77" t="str">
        <x:v>8390</x:v>
      </x:c>
      <x:c r="B6532" s="77" t="str">
        <x:v>金益鼎</x:v>
      </x:c>
      <x:c r="C6532" s="125" t="n">
        <x:v>45992</x:v>
      </x:c>
      <x:c r="D6532" s="120" t="n">
        <x:v>366422</x:v>
      </x:c>
      <x:c r="E6532" s="120" t="n">
        <x:v>396391.9911365614</x:v>
      </x:c>
      <x:c r="F6532" s="120" t="n">
        <x:v>397267.4862754361</x:v>
      </x:c>
      <x:c r="G6532" s="120" t="n">
        <x:v>396294.7138989086</x:v>
      </x:c>
      <x:c r="H6532" s="119" t="n">
        <x:v>0.08179091631114228</x:v>
      </x:c>
      <x:c r="I6532" s="119" t="n">
        <x:f>IFERROR(ABS(F6532-D6532)/ABS(D6532),"")</x:f>
        <x:v>0.08418022464654448</x:v>
      </x:c>
      <x:c r="J6532" s="119" t="n">
        <x:f>IFERROR(ABS(G6532-D6532)/ABS(D6532),"")</x:f>
        <x:v>0.08152543760720857</x:v>
      </x:c>
      <x:c r="K6532" s="120" t="n">
        <x:f>E6532-D6532</x:f>
        <x:v>29969.99113656138</x:v>
      </x:c>
      <x:c r="L6532" s="77" t="str">
        <x:v>weighted_hybrid</x:v>
      </x:c>
      <x:c r="M6532" s="77" t="str">
        <x:v>是</x:v>
      </x:c>
      <x:c r="N6532" s="77" t="str">
        <x:v>是</x:v>
      </x:c>
    </x:row>
    <x:row r="6533">
      <x:c r="A6533" s="77" t="str">
        <x:v>8416</x:v>
      </x:c>
      <x:c r="B6533" s="77" t="str">
        <x:v>實威</x:v>
      </x:c>
      <x:c r="C6533" s="125" t="n">
        <x:v>45658</x:v>
      </x:c>
      <x:c r="D6533" s="120" t="n">
        <x:v>106241</x:v>
      </x:c>
      <x:c r="E6533" s="120" t="n">
        <x:v>202023.32913618712</x:v>
      </x:c>
      <x:c r="F6533" s="120" t="n">
        <x:v>113951.06952635015</x:v>
      </x:c>
      <x:c r="G6533" s="120" t="n">
        <x:v>211809.13575950233</x:v>
      </x:c>
      <x:c r="H6533" s="119" t="n">
        <x:v>0.9015571120018366</x:v>
      </x:c>
      <x:c r="I6533" s="119" t="n">
        <x:f>IFERROR(ABS(F6533-D6533)/ABS(D6533),"")</x:f>
        <x:v>0.07257150748157637</x:v>
      </x:c>
      <x:c r="J6533" s="119" t="n">
        <x:f>IFERROR(ABS(G6533-D6533)/ABS(D6533),"")</x:f>
        <x:v>0.9936666236151988</x:v>
      </x:c>
      <x:c r="K6533" s="120" t="n">
        <x:f>E6533-D6533</x:f>
        <x:v>95782.32913618712</x:v>
      </x:c>
      <x:c r="L6533" s="77" t="str">
        <x:v>weighted_hybrid</x:v>
      </x:c>
      <x:c r="M6533" s="77" t="str">
        <x:v>是</x:v>
      </x:c>
      <x:c r="N6533" s="77" t="str">
        <x:v>是</x:v>
      </x:c>
    </x:row>
    <x:row r="6534">
      <x:c r="A6534" s="77" t="str">
        <x:v>8416</x:v>
      </x:c>
      <x:c r="B6534" s="77" t="str">
        <x:v>實威</x:v>
      </x:c>
      <x:c r="C6534" s="125" t="n">
        <x:v>45689</x:v>
      </x:c>
      <x:c r="D6534" s="120" t="n">
        <x:v>121715</x:v>
      </x:c>
      <x:c r="E6534" s="120" t="n">
        <x:v>85701.96496897381</x:v>
      </x:c>
      <x:c r="F6534" s="120" t="n">
        <x:v>88324.55307124434</x:v>
      </x:c>
      <x:c r="G6534" s="120" t="n">
        <x:v>85410.56629094375</x:v>
      </x:c>
      <x:c r="H6534" s="119" t="n">
        <x:v>0.2958800068276399</x:v>
      </x:c>
      <x:c r="I6534" s="119" t="n">
        <x:f>IFERROR(ABS(F6534-D6534)/ABS(D6534),"")</x:f>
        <x:v>0.2743330479296361</x:v>
      </x:c>
      <x:c r="J6534" s="119" t="n">
        <x:f>IFERROR(ABS(G6534-D6534)/ABS(D6534),"")</x:f>
        <x:v>0.29827411337186255</x:v>
      </x:c>
      <x:c r="K6534" s="120" t="n">
        <x:f>E6534-D6534</x:f>
        <x:v>-36013.035031026186</x:v>
      </x:c>
      <x:c r="L6534" s="77" t="str">
        <x:v>weighted_hybrid</x:v>
      </x:c>
      <x:c r="M6534" s="77" t="str">
        <x:v>是</x:v>
      </x:c>
      <x:c r="N6534" s="77" t="str">
        <x:v>是</x:v>
      </x:c>
    </x:row>
    <x:row r="6535">
      <x:c r="A6535" s="77" t="str">
        <x:v>8416</x:v>
      </x:c>
      <x:c r="B6535" s="77" t="str">
        <x:v>實威</x:v>
      </x:c>
      <x:c r="C6535" s="125" t="n">
        <x:v>45717</x:v>
      </x:c>
      <x:c r="D6535" s="120" t="n">
        <x:v>168194</x:v>
      </x:c>
      <x:c r="E6535" s="120" t="n">
        <x:v>150796.41269134864</x:v>
      </x:c>
      <x:c r="F6535" s="120" t="n">
        <x:v>136864.91846442706</x:v>
      </x:c>
      <x:c r="G6535" s="120" t="n">
        <x:v>152344.3564943399</x:v>
      </x:c>
      <x:c r="H6535" s="119" t="n">
        <x:v>0.10343762148858675</x:v>
      </x:c>
      <x:c r="I6535" s="119" t="n">
        <x:f>IFERROR(ABS(F6535-D6535)/ABS(D6535),"")</x:f>
        <x:v>0.18626753353611272</x:v>
      </x:c>
      <x:c r="J6535" s="119" t="n">
        <x:f>IFERROR(ABS(G6535-D6535)/ABS(D6535),"")</x:f>
        <x:v>0.09423429792775063</x:v>
      </x:c>
      <x:c r="K6535" s="120" t="n">
        <x:f>E6535-D6535</x:f>
        <x:v>-17397.58730865136</x:v>
      </x:c>
      <x:c r="L6535" s="77" t="str">
        <x:v>weighted_hybrid</x:v>
      </x:c>
      <x:c r="M6535" s="77" t="str">
        <x:v>是</x:v>
      </x:c>
      <x:c r="N6535" s="77" t="str">
        <x:v>是</x:v>
      </x:c>
    </x:row>
    <x:row r="6536">
      <x:c r="A6536" s="77" t="str">
        <x:v>8416</x:v>
      </x:c>
      <x:c r="B6536" s="77" t="str">
        <x:v>實威</x:v>
      </x:c>
      <x:c r="C6536" s="125" t="n">
        <x:v>45748</x:v>
      </x:c>
      <x:c r="D6536" s="120" t="n">
        <x:v>126180</x:v>
      </x:c>
      <x:c r="E6536" s="120" t="n">
        <x:v>130773.68252538942</x:v>
      </x:c>
      <x:c r="F6536" s="120" t="n">
        <x:v>127372.48544473716</x:v>
      </x:c>
      <x:c r="G6536" s="120" t="n">
        <x:v>131151.59331212856</x:v>
      </x:c>
      <x:c r="H6536" s="119" t="n">
        <x:v>0.036405789549765574</x:v>
      </x:c>
      <x:c r="I6536" s="119" t="n">
        <x:f>IFERROR(ABS(F6536-D6536)/ABS(D6536),"")</x:f>
        <x:v>0.009450669240269154</x:v>
      </x:c>
      <x:c r="J6536" s="119" t="n">
        <x:f>IFERROR(ABS(G6536-D6536)/ABS(D6536),"")</x:f>
        <x:v>0.039400802917487425</x:v>
      </x:c>
      <x:c r="K6536" s="120" t="n">
        <x:f>E6536-D6536</x:f>
        <x:v>4593.68252538942</x:v>
      </x:c>
      <x:c r="L6536" s="77" t="str">
        <x:v>weighted_hybrid</x:v>
      </x:c>
      <x:c r="M6536" s="77" t="str">
        <x:v>是</x:v>
      </x:c>
      <x:c r="N6536" s="77" t="str">
        <x:v>是</x:v>
      </x:c>
    </x:row>
    <x:row r="6537">
      <x:c r="A6537" s="77" t="str">
        <x:v>8416</x:v>
      </x:c>
      <x:c r="B6537" s="77" t="str">
        <x:v>實威</x:v>
      </x:c>
      <x:c r="C6537" s="125" t="n">
        <x:v>45778</x:v>
      </x:c>
      <x:c r="D6537" s="120" t="n">
        <x:v>103836</x:v>
      </x:c>
      <x:c r="E6537" s="120" t="n">
        <x:v>129392.74207512218</x:v>
      </x:c>
      <x:c r="F6537" s="120" t="n">
        <x:v>94402.21963229952</x:v>
      </x:c>
      <x:c r="G6537" s="120" t="n">
        <x:v>133280.57790210246</x:v>
      </x:c>
      <x:c r="H6537" s="119" t="n">
        <x:v>0.24612602637931139</x:v>
      </x:c>
      <x:c r="I6537" s="119" t="n">
        <x:f>IFERROR(ABS(F6537-D6537)/ABS(D6537),"")</x:f>
        <x:v>0.0908526943227829</x:v>
      </x:c>
      <x:c r="J6537" s="119" t="n">
        <x:f>IFERROR(ABS(G6537-D6537)/ABS(D6537),"")</x:f>
        <x:v>0.2835681064573218</x:v>
      </x:c>
      <x:c r="K6537" s="120" t="n">
        <x:f>E6537-D6537</x:f>
        <x:v>25556.74207512218</x:v>
      </x:c>
      <x:c r="L6537" s="77" t="str">
        <x:v>weighted_hybrid</x:v>
      </x:c>
      <x:c r="M6537" s="77" t="str">
        <x:v>是</x:v>
      </x:c>
      <x:c r="N6537" s="77" t="str">
        <x:v>是</x:v>
      </x:c>
    </x:row>
    <x:row r="6538">
      <x:c r="A6538" s="77" t="str">
        <x:v>8416</x:v>
      </x:c>
      <x:c r="B6538" s="77" t="str">
        <x:v>實威</x:v>
      </x:c>
      <x:c r="C6538" s="125" t="n">
        <x:v>45809</x:v>
      </x:c>
      <x:c r="D6538" s="120" t="n">
        <x:v>140213</x:v>
      </x:c>
      <x:c r="E6538" s="120" t="n">
        <x:v>122561.29747026383</x:v>
      </x:c>
      <x:c r="F6538" s="120" t="n">
        <x:v>145665.22750734715</x:v>
      </x:c>
      <x:c r="G6538" s="120" t="n">
        <x:v>119994.19413281012</x:v>
      </x:c>
      <x:c r="H6538" s="119" t="n">
        <x:v>0.12589205373065385</x:v>
      </x:c>
      <x:c r="I6538" s="119" t="n">
        <x:f>IFERROR(ABS(F6538-D6538)/ABS(D6538),"")</x:f>
        <x:v>0.03888532095702363</x:v>
      </x:c>
      <x:c r="J6538" s="119" t="n">
        <x:f>IFERROR(ABS(G6538-D6538)/ABS(D6538),"")</x:f>
        <x:v>0.1442006509181736</x:v>
      </x:c>
      <x:c r="K6538" s="120" t="n">
        <x:f>E6538-D6538</x:f>
        <x:v>-17651.70252973617</x:v>
      </x:c>
      <x:c r="L6538" s="77" t="str">
        <x:v>weighted_hybrid</x:v>
      </x:c>
      <x:c r="M6538" s="77" t="str">
        <x:v>是</x:v>
      </x:c>
      <x:c r="N6538" s="77" t="str">
        <x:v>是</x:v>
      </x:c>
    </x:row>
    <x:row r="6539">
      <x:c r="A6539" s="77" t="str">
        <x:v>8416</x:v>
      </x:c>
      <x:c r="B6539" s="77" t="str">
        <x:v>實威</x:v>
      </x:c>
      <x:c r="C6539" s="125" t="n">
        <x:v>45839</x:v>
      </x:c>
      <x:c r="D6539" s="120" t="n">
        <x:v>115258</x:v>
      </x:c>
      <x:c r="E6539" s="120" t="n">
        <x:v>120695.3044874761</x:v>
      </x:c>
      <x:c r="F6539" s="120" t="n">
        <x:v>111374.6089376184</x:v>
      </x:c>
      <x:c r="G6539" s="120" t="n">
        <x:v>121730.93732634916</x:v>
      </x:c>
      <x:c r="H6539" s="119" t="n">
        <x:v>0.04717507233750452</x:v>
      </x:c>
      <x:c r="I6539" s="119" t="n">
        <x:f>IFERROR(ABS(F6539-D6539)/ABS(D6539),"")</x:f>
        <x:v>0.033693028357091086</x:v>
      </x:c>
      <x:c r="J6539" s="119" t="n">
        <x:f>IFERROR(ABS(G6539-D6539)/ABS(D6539),"")</x:f>
        <x:v>0.056160416859126115</x:v>
      </x:c>
      <x:c r="K6539" s="120" t="n">
        <x:f>E6539-D6539</x:f>
        <x:v>5437.304487476096</x:v>
      </x:c>
      <x:c r="L6539" s="77" t="str">
        <x:v>weighted_hybrid</x:v>
      </x:c>
      <x:c r="M6539" s="77" t="str">
        <x:v>是</x:v>
      </x:c>
      <x:c r="N6539" s="77" t="str">
        <x:v>是</x:v>
      </x:c>
    </x:row>
    <x:row r="6540">
      <x:c r="A6540" s="77" t="str">
        <x:v>8416</x:v>
      </x:c>
      <x:c r="B6540" s="77" t="str">
        <x:v>實威</x:v>
      </x:c>
      <x:c r="C6540" s="125" t="n">
        <x:v>45870</x:v>
      </x:c>
      <x:c r="D6540" s="120" t="n">
        <x:v>140666</x:v>
      </x:c>
      <x:c r="E6540" s="120" t="n">
        <x:v>110507.2530245148</x:v>
      </x:c>
      <x:c r="F6540" s="120" t="n">
        <x:v>103021.67459605276</x:v>
      </x:c>
      <x:c r="G6540" s="120" t="n">
        <x:v>111338.98396101057</x:v>
      </x:c>
      <x:c r="H6540" s="119" t="n">
        <x:v>0.21439969129345546</x:v>
      </x:c>
      <x:c r="I6540" s="119" t="n">
        <x:f>IFERROR(ABS(F6540-D6540)/ABS(D6540),"")</x:f>
        <x:v>0.2676149560231132</x:v>
      </x:c>
      <x:c r="J6540" s="119" t="n">
        <x:f>IFERROR(ABS(G6540-D6540)/ABS(D6540),"")</x:f>
        <x:v>0.2084868841012713</x:v>
      </x:c>
      <x:c r="K6540" s="120" t="n">
        <x:f>E6540-D6540</x:f>
        <x:v>-30158.746975485206</x:v>
      </x:c>
      <x:c r="L6540" s="77" t="str">
        <x:v>weighted_hybrid</x:v>
      </x:c>
      <x:c r="M6540" s="77" t="str">
        <x:v>是</x:v>
      </x:c>
      <x:c r="N6540" s="77" t="str">
        <x:v>是</x:v>
      </x:c>
    </x:row>
    <x:row r="6541">
      <x:c r="A6541" s="77" t="str">
        <x:v>8416</x:v>
      </x:c>
      <x:c r="B6541" s="77" t="str">
        <x:v>實威</x:v>
      </x:c>
      <x:c r="C6541" s="125" t="n">
        <x:v>45901</x:v>
      </x:c>
      <x:c r="D6541" s="120" t="n">
        <x:v>146177</x:v>
      </x:c>
      <x:c r="E6541" s="120" t="n">
        <x:v>125769.88886911397</x:v>
      </x:c>
      <x:c r="F6541" s="120" t="n">
        <x:v>101439.64706341505</x:v>
      </x:c>
      <x:c r="G6541" s="120" t="n">
        <x:v>128473.24906974718</x:v>
      </x:c>
      <x:c r="H6541" s="119" t="n">
        <x:v>0.13960548602643388</x:v>
      </x:c>
      <x:c r="I6541" s="119" t="n">
        <x:f>IFERROR(ABS(F6541-D6541)/ABS(D6541),"")</x:f>
        <x:v>0.30604919335179237</x:v>
      </x:c>
      <x:c r="J6541" s="119" t="n">
        <x:f>IFERROR(ABS(G6541-D6541)/ABS(D6541),"")</x:f>
        <x:v>0.12111174076806078</x:v>
      </x:c>
      <x:c r="K6541" s="120" t="n">
        <x:f>E6541-D6541</x:f>
        <x:v>-20407.111130886027</x:v>
      </x:c>
      <x:c r="L6541" s="77" t="str">
        <x:v>weighted_hybrid</x:v>
      </x:c>
      <x:c r="M6541" s="77" t="str">
        <x:v>是</x:v>
      </x:c>
      <x:c r="N6541" s="77" t="str">
        <x:v>是</x:v>
      </x:c>
    </x:row>
    <x:row r="6542">
      <x:c r="A6542" s="77" t="str">
        <x:v>8416</x:v>
      </x:c>
      <x:c r="B6542" s="77" t="str">
        <x:v>實威</x:v>
      </x:c>
      <x:c r="C6542" s="125" t="n">
        <x:v>45931</x:v>
      </x:c>
      <x:c r="D6542" s="120" t="n">
        <x:v>105376</x:v>
      </x:c>
      <x:c r="E6542" s="120" t="n">
        <x:v>139791.4292836233</x:v>
      </x:c>
      <x:c r="F6542" s="120" t="n">
        <x:v>110382.65771277786</x:v>
      </x:c>
      <x:c r="G6542" s="120" t="n">
        <x:v>143059.07056927276</x:v>
      </x:c>
      <x:c r="H6542" s="119" t="n">
        <x:v>0.32659646678203097</x:v>
      </x:c>
      <x:c r="I6542" s="119" t="n">
        <x:f>IFERROR(ABS(F6542-D6542)/ABS(D6542),"")</x:f>
        <x:v>0.047512315069635006</x:v>
      </x:c>
      <x:c r="J6542" s="119" t="n">
        <x:f>IFERROR(ABS(G6542-D6542)/ABS(D6542),"")</x:f>
        <x:v>0.35760581697229693</x:v>
      </x:c>
      <x:c r="K6542" s="120" t="n">
        <x:f>E6542-D6542</x:f>
        <x:v>34415.42928362329</x:v>
      </x:c>
      <x:c r="L6542" s="77" t="str">
        <x:v>weighted_hybrid</x:v>
      </x:c>
      <x:c r="M6542" s="77" t="str">
        <x:v>是</x:v>
      </x:c>
      <x:c r="N6542" s="77" t="str">
        <x:v>是</x:v>
      </x:c>
    </x:row>
    <x:row r="6543">
      <x:c r="A6543" s="77" t="str">
        <x:v>8416</x:v>
      </x:c>
      <x:c r="B6543" s="77" t="str">
        <x:v>實威</x:v>
      </x:c>
      <x:c r="C6543" s="125" t="n">
        <x:v>45962</x:v>
      </x:c>
      <x:c r="D6543" s="120" t="n">
        <x:v>154939</x:v>
      </x:c>
      <x:c r="E6543" s="120" t="n">
        <x:v>140918.90421062705</x:v>
      </x:c>
      <x:c r="F6543" s="120" t="n">
        <x:v>156716.57618823895</x:v>
      </x:c>
      <x:c r="G6543" s="120" t="n">
        <x:v>139163.60732422574</x:v>
      </x:c>
      <x:c r="H6543" s="119" t="n">
        <x:v>0.09048784224354714</x:v>
      </x:c>
      <x:c r="I6543" s="119" t="n">
        <x:f>IFERROR(ABS(F6543-D6543)/ABS(D6543),"")</x:f>
        <x:v>0.01147274855419842</x:v>
      </x:c>
      <x:c r="J6543" s="119" t="n">
        <x:f>IFERROR(ABS(G6543-D6543)/ABS(D6543),"")</x:f>
        <x:v>0.1018167967766299</x:v>
      </x:c>
      <x:c r="K6543" s="120" t="n">
        <x:f>E6543-D6543</x:f>
        <x:v>-14020.09578937295</x:v>
      </x:c>
      <x:c r="L6543" s="77" t="str">
        <x:v>weighted_hybrid</x:v>
      </x:c>
      <x:c r="M6543" s="77" t="str">
        <x:v>是</x:v>
      </x:c>
      <x:c r="N6543" s="77" t="str">
        <x:v>是</x:v>
      </x:c>
    </x:row>
    <x:row r="6544">
      <x:c r="A6544" s="77" t="str">
        <x:v>8416</x:v>
      </x:c>
      <x:c r="B6544" s="77" t="str">
        <x:v>實威</x:v>
      </x:c>
      <x:c r="C6544" s="125" t="n">
        <x:v>45992</x:v>
      </x:c>
      <x:c r="D6544" s="120" t="n">
        <x:v>266678</x:v>
      </x:c>
      <x:c r="E6544" s="120" t="n">
        <x:v>233003.8834109059</x:v>
      </x:c>
      <x:c r="F6544" s="120" t="n">
        <x:v>282085.54757064144</x:v>
      </x:c>
      <x:c r="G6544" s="120" t="n">
        <x:v>227550.36517093526</x:v>
      </x:c>
      <x:c r="H6544" s="119" t="n">
        <x:v>0.12627257062485134</x:v>
      </x:c>
      <x:c r="I6544" s="119" t="n">
        <x:f>IFERROR(ABS(F6544-D6544)/ABS(D6544),"")</x:f>
        <x:v>0.057775847916368965</x:v>
      </x:c>
      <x:c r="J6544" s="119" t="n">
        <x:f>IFERROR(ABS(G6544-D6544)/ABS(D6544),"")</x:f>
        <x:v>0.14672239490720923</x:v>
      </x:c>
      <x:c r="K6544" s="120" t="n">
        <x:f>E6544-D6544</x:f>
        <x:v>-33674.116589094105</x:v>
      </x:c>
      <x:c r="L6544" s="77" t="str">
        <x:v>weighted_hybrid</x:v>
      </x:c>
      <x:c r="M6544" s="77" t="str">
        <x:v>是</x:v>
      </x:c>
      <x:c r="N6544" s="77" t="str">
        <x:v>是</x:v>
      </x:c>
    </x:row>
    <x:row r="6545">
      <x:c r="A6545" s="77" t="str">
        <x:v>8426</x:v>
      </x:c>
      <x:c r="B6545" s="77" t="str">
        <x:v>紅木-KY</x:v>
      </x:c>
      <x:c r="C6545" s="125" t="n">
        <x:v>45658</x:v>
      </x:c>
      <x:c r="D6545" s="120" t="n">
        <x:v>193540</x:v>
      </x:c>
      <x:c r="E6545" s="120" t="n">
        <x:v>299242.6708075729</x:v>
      </x:c>
      <x:c r="F6545" s="120" t="n">
        <x:v>258807.27456377025</x:v>
      </x:c>
      <x:c r="G6545" s="120" t="n">
        <x:v>303735.49261243985</x:v>
      </x:c>
      <x:c r="H6545" s="119" t="n">
        <x:v>0.5461541325182024</x:v>
      </x:c>
      <x:c r="I6545" s="119" t="n">
        <x:f>IFERROR(ABS(F6545-D6545)/ABS(D6545),"")</x:f>
        <x:v>0.3372288651636367</x:v>
      </x:c>
      <x:c r="J6545" s="119" t="n">
        <x:f>IFERROR(ABS(G6545-D6545)/ABS(D6545),"")</x:f>
        <x:v>0.5693680511131541</x:v>
      </x:c>
      <x:c r="K6545" s="120" t="n">
        <x:f>E6545-D6545</x:f>
        <x:v>105702.6708075729</x:v>
      </x:c>
      <x:c r="L6545" s="77" t="str">
        <x:v>weighted_hybrid</x:v>
      </x:c>
      <x:c r="M6545" s="77" t="str">
        <x:v>是</x:v>
      </x:c>
      <x:c r="N6545" s="77" t="str">
        <x:v>是</x:v>
      </x:c>
    </x:row>
    <x:row r="6546">
      <x:c r="A6546" s="77" t="str">
        <x:v>8426</x:v>
      </x:c>
      <x:c r="B6546" s="77" t="str">
        <x:v>紅木-KY</x:v>
      </x:c>
      <x:c r="C6546" s="125" t="n">
        <x:v>45689</x:v>
      </x:c>
      <x:c r="D6546" s="120" t="n">
        <x:v>148903</x:v>
      </x:c>
      <x:c r="E6546" s="120" t="n">
        <x:v>162989.70049161208</x:v>
      </x:c>
      <x:c r="F6546" s="120" t="n">
        <x:v>168899.15853502622</x:v>
      </x:c>
      <x:c r="G6546" s="120" t="n">
        <x:v>162333.09404234384</x:v>
      </x:c>
      <x:c r="H6546" s="119" t="n">
        <x:v>0.09460320135666897</x:v>
      </x:c>
      <x:c r="I6546" s="119" t="n">
        <x:f>IFERROR(ABS(F6546-D6546)/ABS(D6546),"")</x:f>
        <x:v>0.13428982985585394</x:v>
      </x:c>
      <x:c r="J6546" s="119" t="n">
        <x:f>IFERROR(ABS(G6546-D6546)/ABS(D6546),"")</x:f>
        <x:v>0.09019357596787066</x:v>
      </x:c>
      <x:c r="K6546" s="120" t="n">
        <x:f>E6546-D6546</x:f>
        <x:v>14086.700491612079</x:v>
      </x:c>
      <x:c r="L6546" s="77" t="str">
        <x:v>weighted_hybrid</x:v>
      </x:c>
      <x:c r="M6546" s="77" t="str">
        <x:v>是</x:v>
      </x:c>
      <x:c r="N6546" s="77" t="str">
        <x:v>是</x:v>
      </x:c>
    </x:row>
    <x:row r="6547">
      <x:c r="A6547" s="77" t="str">
        <x:v>8426</x:v>
      </x:c>
      <x:c r="B6547" s="77" t="str">
        <x:v>紅木-KY</x:v>
      </x:c>
      <x:c r="C6547" s="125" t="n">
        <x:v>45717</x:v>
      </x:c>
      <x:c r="D6547" s="120" t="n">
        <x:v>171928</x:v>
      </x:c>
      <x:c r="E6547" s="120" t="n">
        <x:v>171023.7105764855</x:v>
      </x:c>
      <x:c r="F6547" s="120" t="n">
        <x:v>228465.37098858927</x:v>
      </x:c>
      <x:c r="G6547" s="120" t="n">
        <x:v>164641.3038640295</x:v>
      </x:c>
      <x:c r="H6547" s="119" t="n">
        <x:v>0.005259698382546803</x:v>
      </x:c>
      <x:c r="I6547" s="119" t="n">
        <x:f>IFERROR(ABS(F6547-D6547)/ABS(D6547),"")</x:f>
        <x:v>0.32884330061763806</x:v>
      </x:c>
      <x:c r="J6547" s="119" t="n">
        <x:f>IFERROR(ABS(G6547-D6547)/ABS(D6547),"")</x:f>
        <x:v>0.0423822538270119</x:v>
      </x:c>
      <x:c r="K6547" s="120" t="n">
        <x:f>E6547-D6547</x:f>
        <x:v>-904.2894235145068</x:v>
      </x:c>
      <x:c r="L6547" s="77" t="str">
        <x:v>weighted_hybrid</x:v>
      </x:c>
      <x:c r="M6547" s="77" t="str">
        <x:v>是</x:v>
      </x:c>
      <x:c r="N6547" s="77" t="str">
        <x:v>是</x:v>
      </x:c>
    </x:row>
    <x:row r="6548">
      <x:c r="A6548" s="77" t="str">
        <x:v>8426</x:v>
      </x:c>
      <x:c r="B6548" s="77" t="str">
        <x:v>紅木-KY</x:v>
      </x:c>
      <x:c r="C6548" s="125" t="n">
        <x:v>45748</x:v>
      </x:c>
      <x:c r="D6548" s="120" t="n">
        <x:v>175391</x:v>
      </x:c>
      <x:c r="E6548" s="120" t="n">
        <x:v>161632.59374630812</x:v>
      </x:c>
      <x:c r="F6548" s="120" t="n">
        <x:v>152167.41327553632</x:v>
      </x:c>
      <x:c r="G6548" s="120" t="n">
        <x:v>162684.28046528276</x:v>
      </x:c>
      <x:c r="H6548" s="119" t="n">
        <x:v>0.07844419755684089</x:v>
      </x:c>
      <x:c r="I6548" s="119" t="n">
        <x:f>IFERROR(ABS(F6548-D6548)/ABS(D6548),"")</x:f>
        <x:v>0.13241036726208116</x:v>
      </x:c>
      <x:c r="J6548" s="119" t="n">
        <x:f>IFERROR(ABS(G6548-D6548)/ABS(D6548),"")</x:f>
        <x:v>0.07244795647848087</x:v>
      </x:c>
      <x:c r="K6548" s="120" t="n">
        <x:f>E6548-D6548</x:f>
        <x:v>-13758.40625369188</x:v>
      </x:c>
      <x:c r="L6548" s="77" t="str">
        <x:v>weighted_hybrid</x:v>
      </x:c>
      <x:c r="M6548" s="77" t="str">
        <x:v>是</x:v>
      </x:c>
      <x:c r="N6548" s="77" t="str">
        <x:v>是</x:v>
      </x:c>
    </x:row>
    <x:row r="6549">
      <x:c r="A6549" s="77" t="str">
        <x:v>8426</x:v>
      </x:c>
      <x:c r="B6549" s="77" t="str">
        <x:v>紅木-KY</x:v>
      </x:c>
      <x:c r="C6549" s="125" t="n">
        <x:v>45778</x:v>
      </x:c>
      <x:c r="D6549" s="120" t="n">
        <x:v>178250</x:v>
      </x:c>
      <x:c r="E6549" s="120" t="n">
        <x:v>175899.74368253164</x:v>
      </x:c>
      <x:c r="F6549" s="120" t="n">
        <x:v>180905.42926928643</x:v>
      </x:c>
      <x:c r="G6549" s="120" t="n">
        <x:v>175343.55639511443</x:v>
      </x:c>
      <x:c r="H6549" s="119" t="n">
        <x:v>0.013185168681449427</x:v>
      </x:c>
      <x:c r="I6549" s="119" t="n">
        <x:f>IFERROR(ABS(F6549-D6549)/ABS(D6549),"")</x:f>
        <x:v>0.014897218902027633</x:v>
      </x:c>
      <x:c r="J6549" s="119" t="n">
        <x:f>IFERROR(ABS(G6549-D6549)/ABS(D6549),"")</x:f>
        <x:v>0.016305433968502505</x:v>
      </x:c>
      <x:c r="K6549" s="120" t="n">
        <x:f>E6549-D6549</x:f>
        <x:v>-2350.25631746836</x:v>
      </x:c>
      <x:c r="L6549" s="77" t="str">
        <x:v>weighted_hybrid</x:v>
      </x:c>
      <x:c r="M6549" s="77" t="str">
        <x:v>是</x:v>
      </x:c>
      <x:c r="N6549" s="77" t="str">
        <x:v>是</x:v>
      </x:c>
    </x:row>
    <x:row r="6550">
      <x:c r="A6550" s="77" t="str">
        <x:v>8426</x:v>
      </x:c>
      <x:c r="B6550" s="77" t="str">
        <x:v>紅木-KY</x:v>
      </x:c>
      <x:c r="C6550" s="125" t="n">
        <x:v>45809</x:v>
      </x:c>
      <x:c r="D6550" s="120" t="n">
        <x:v>228495</x:v>
      </x:c>
      <x:c r="E6550" s="120" t="n">
        <x:v>166369.61367661133</x:v>
      </x:c>
      <x:c r="F6550" s="120" t="n">
        <x:v>213426.7633433417</x:v>
      </x:c>
      <x:c r="G6550" s="120" t="n">
        <x:v>161141.04149141908</x:v>
      </x:c>
      <x:c r="H6550" s="119" t="n">
        <x:v>0.2718894782091016</x:v>
      </x:c>
      <x:c r="I6550" s="119" t="n">
        <x:f>IFERROR(ABS(F6550-D6550)/ABS(D6550),"")</x:f>
        <x:v>0.06594558592817476</x:v>
      </x:c>
      <x:c r="J6550" s="119" t="n">
        <x:f>IFERROR(ABS(G6550-D6550)/ABS(D6550),"")</x:f>
        <x:v>0.2947721329069823</x:v>
      </x:c>
      <x:c r="K6550" s="120" t="n">
        <x:f>E6550-D6550</x:f>
        <x:v>-62125.386323388666</x:v>
      </x:c>
      <x:c r="L6550" s="77" t="str">
        <x:v>weighted_hybrid</x:v>
      </x:c>
      <x:c r="M6550" s="77" t="str">
        <x:v>是</x:v>
      </x:c>
      <x:c r="N6550" s="77" t="str">
        <x:v>是</x:v>
      </x:c>
    </x:row>
    <x:row r="6551">
      <x:c r="A6551" s="77" t="str">
        <x:v>8426</x:v>
      </x:c>
      <x:c r="B6551" s="77" t="str">
        <x:v>紅木-KY</x:v>
      </x:c>
      <x:c r="C6551" s="125" t="n">
        <x:v>45839</x:v>
      </x:c>
      <x:c r="D6551" s="120" t="n">
        <x:v>261584</x:v>
      </x:c>
      <x:c r="E6551" s="120" t="n">
        <x:v>211750.01973594452</x:v>
      </x:c>
      <x:c r="F6551" s="120" t="n">
        <x:v>246973.42985673927</x:v>
      </x:c>
      <x:c r="G6551" s="120" t="n">
        <x:v>207836.30750030067</x:v>
      </x:c>
      <x:c r="H6551" s="119" t="n">
        <x:v>0.1905085183499583</x:v>
      </x:c>
      <x:c r="I6551" s="119" t="n">
        <x:f>IFERROR(ABS(F6551-D6551)/ABS(D6551),"")</x:f>
        <x:v>0.05585421946013797</x:v>
      </x:c>
      <x:c r="J6551" s="119" t="n">
        <x:f>IFERROR(ABS(G6551-D6551)/ABS(D6551),"")</x:f>
        <x:v>0.20547010711549382</x:v>
      </x:c>
      <x:c r="K6551" s="120" t="n">
        <x:f>E6551-D6551</x:f>
        <x:v>-49833.980264055484</x:v>
      </x:c>
      <x:c r="L6551" s="77" t="str">
        <x:v>weighted_hybrid</x:v>
      </x:c>
      <x:c r="M6551" s="77" t="str">
        <x:v>是</x:v>
      </x:c>
      <x:c r="N6551" s="77" t="str">
        <x:v>是</x:v>
      </x:c>
    </x:row>
    <x:row r="6552">
      <x:c r="A6552" s="77" t="str">
        <x:v>8426</x:v>
      </x:c>
      <x:c r="B6552" s="77" t="str">
        <x:v>紅木-KY</x:v>
      </x:c>
      <x:c r="C6552" s="125" t="n">
        <x:v>45870</x:v>
      </x:c>
      <x:c r="D6552" s="120" t="n">
        <x:v>280399</x:v>
      </x:c>
      <x:c r="E6552" s="120" t="n">
        <x:v>299977.1419439954</x:v>
      </x:c>
      <x:c r="F6552" s="120" t="n">
        <x:v>259697.91994021265</x:v>
      </x:c>
      <x:c r="G6552" s="120" t="n">
        <x:v>304452.61105552677</x:v>
      </x:c>
      <x:c r="H6552" s="119" t="n">
        <x:v>0.06982243853935062</x:v>
      </x:c>
      <x:c r="I6552" s="119" t="n">
        <x:f>IFERROR(ABS(F6552-D6552)/ABS(D6552),"")</x:f>
        <x:v>0.07382722498934499</x:v>
      </x:c>
      <x:c r="J6552" s="119" t="n">
        <x:f>IFERROR(ABS(G6552-D6552)/ABS(D6552),"")</x:f>
        <x:v>0.08578351226476116</x:v>
      </x:c>
      <x:c r="K6552" s="120" t="n">
        <x:f>E6552-D6552</x:f>
        <x:v>19578.141943995375</x:v>
      </x:c>
      <x:c r="L6552" s="77" t="str">
        <x:v>weighted_hybrid</x:v>
      </x:c>
      <x:c r="M6552" s="77" t="str">
        <x:v>是</x:v>
      </x:c>
      <x:c r="N6552" s="77" t="str">
        <x:v>是</x:v>
      </x:c>
    </x:row>
    <x:row r="6553">
      <x:c r="A6553" s="77" t="str">
        <x:v>8426</x:v>
      </x:c>
      <x:c r="B6553" s="77" t="str">
        <x:v>紅木-KY</x:v>
      </x:c>
      <x:c r="C6553" s="125" t="n">
        <x:v>45901</x:v>
      </x:c>
      <x:c r="D6553" s="120" t="n">
        <x:v>256085</x:v>
      </x:c>
      <x:c r="E6553" s="120" t="n">
        <x:v>325131.6927212462</x:v>
      </x:c>
      <x:c r="F6553" s="120" t="n">
        <x:v>360104.98457476794</x:v>
      </x:c>
      <x:c r="G6553" s="120" t="n">
        <x:v>321245.77140418824</x:v>
      </x:c>
      <x:c r="H6553" s="119" t="n">
        <x:v>0.26962411980883777</x:v>
      </x:c>
      <x:c r="I6553" s="119" t="n">
        <x:f>IFERROR(ABS(F6553-D6553)/ABS(D6553),"")</x:f>
        <x:v>0.40619319591060754</x:v>
      </x:c>
      <x:c r="J6553" s="119" t="n">
        <x:f>IFERROR(ABS(G6553-D6553)/ABS(D6553),"")</x:f>
        <x:v>0.2544497780197522</x:v>
      </x:c>
      <x:c r="K6553" s="120" t="n">
        <x:f>E6553-D6553</x:f>
        <x:v>69046.69272124622</x:v>
      </x:c>
      <x:c r="L6553" s="77" t="str">
        <x:v>weighted_hybrid</x:v>
      </x:c>
      <x:c r="M6553" s="77" t="str">
        <x:v>是</x:v>
      </x:c>
      <x:c r="N6553" s="77" t="str">
        <x:v>是</x:v>
      </x:c>
    </x:row>
    <x:row r="6554">
      <x:c r="A6554" s="77" t="str">
        <x:v>8426</x:v>
      </x:c>
      <x:c r="B6554" s="77" t="str">
        <x:v>紅木-KY</x:v>
      </x:c>
      <x:c r="C6554" s="125" t="n">
        <x:v>45931</x:v>
      </x:c>
      <x:c r="D6554" s="120" t="n">
        <x:v>237660</x:v>
      </x:c>
      <x:c r="E6554" s="120" t="n">
        <x:v>285798.36167854455</x:v>
      </x:c>
      <x:c r="F6554" s="120" t="n">
        <x:v>298781.983353764</x:v>
      </x:c>
      <x:c r="G6554" s="120" t="n">
        <x:v>284355.7370479646</x:v>
      </x:c>
      <x:c r="H6554" s="119" t="n">
        <x:v>0.20255138297797085</x:v>
      </x:c>
      <x:c r="I6554" s="119" t="n">
        <x:f>IFERROR(ABS(F6554-D6554)/ABS(D6554),"")</x:f>
        <x:v>0.25718245962199776</x:v>
      </x:c>
      <x:c r="J6554" s="119" t="n">
        <x:f>IFERROR(ABS(G6554-D6554)/ABS(D6554),"")</x:f>
        <x:v>0.19648126335085664</x:v>
      </x:c>
      <x:c r="K6554" s="120" t="n">
        <x:f>E6554-D6554</x:f>
        <x:v>48138.36167854455</x:v>
      </x:c>
      <x:c r="L6554" s="77" t="str">
        <x:v>weighted_hybrid</x:v>
      </x:c>
      <x:c r="M6554" s="77" t="str">
        <x:v>是</x:v>
      </x:c>
      <x:c r="N6554" s="77" t="str">
        <x:v>是</x:v>
      </x:c>
    </x:row>
    <x:row r="6555">
      <x:c r="A6555" s="77" t="str">
        <x:v>8426</x:v>
      </x:c>
      <x:c r="B6555" s="77" t="str">
        <x:v>紅木-KY</x:v>
      </x:c>
      <x:c r="C6555" s="125" t="n">
        <x:v>45962</x:v>
      </x:c>
      <x:c r="D6555" s="120" t="n">
        <x:v>264341</x:v>
      </x:c>
      <x:c r="E6555" s="120" t="n">
        <x:v>271239.13285258715</x:v>
      </x:c>
      <x:c r="F6555" s="120" t="n">
        <x:v>275853.0638853761</x:v>
      </x:c>
      <x:c r="G6555" s="120" t="n">
        <x:v>270726.47384894395</x:v>
      </x:c>
      <x:c r="H6555" s="119" t="n">
        <x:v>0.026095584311881814</x:v>
      </x:c>
      <x:c r="I6555" s="119" t="n">
        <x:f>IFERROR(ABS(F6555-D6555)/ABS(D6555),"")</x:f>
        <x:v>0.0435500504476267</x:v>
      </x:c>
      <x:c r="J6555" s="119" t="n">
        <x:f>IFERROR(ABS(G6555-D6555)/ABS(D6555),"")</x:f>
        <x:v>0.024156199185687986</x:v>
      </x:c>
      <x:c r="K6555" s="120" t="n">
        <x:f>E6555-D6555</x:f>
        <x:v>6898.13285258715</x:v>
      </x:c>
      <x:c r="L6555" s="77" t="str">
        <x:v>weighted_hybrid</x:v>
      </x:c>
      <x:c r="M6555" s="77" t="str">
        <x:v>是</x:v>
      </x:c>
      <x:c r="N6555" s="77" t="str">
        <x:v>是</x:v>
      </x:c>
    </x:row>
    <x:row r="6556">
      <x:c r="A6556" s="77" t="str">
        <x:v>8426</x:v>
      </x:c>
      <x:c r="B6556" s="77" t="str">
        <x:v>紅木-KY</x:v>
      </x:c>
      <x:c r="C6556" s="125" t="n">
        <x:v>45992</x:v>
      </x:c>
      <x:c r="D6556" s="120" t="n">
        <x:v>310082</x:v>
      </x:c>
      <x:c r="E6556" s="120" t="n">
        <x:v>278526.423615236</x:v>
      </x:c>
      <x:c r="F6556" s="120" t="n">
        <x:v>233892.1038173633</x:v>
      </x:c>
      <x:c r="G6556" s="120" t="n">
        <x:v>283485.7924816663</x:v>
      </x:c>
      <x:c r="H6556" s="119" t="n">
        <x:v>0.1017652633328087</x:v>
      </x:c>
      <x:c r="I6556" s="119" t="n">
        <x:f>IFERROR(ABS(F6556-D6556)/ABS(D6556),"")</x:f>
        <x:v>0.2457088646959085</x:v>
      </x:c>
      <x:c r="J6556" s="119" t="n">
        <x:f>IFERROR(ABS(G6556-D6556)/ABS(D6556),"")</x:f>
        <x:v>0.08577152984801983</x:v>
      </x:c>
      <x:c r="K6556" s="120" t="n">
        <x:f>E6556-D6556</x:f>
        <x:v>-31555.57638476399</x:v>
      </x:c>
      <x:c r="L6556" s="77" t="str">
        <x:v>weighted_hybrid</x:v>
      </x:c>
      <x:c r="M6556" s="77" t="str">
        <x:v>是</x:v>
      </x:c>
      <x:c r="N6556" s="77" t="str">
        <x:v>是</x:v>
      </x:c>
    </x:row>
    <x:row r="6557">
      <x:c r="A6557" s="77" t="str">
        <x:v>8432</x:v>
      </x:c>
      <x:c r="B6557" s="77" t="str">
        <x:v>東生華</x:v>
      </x:c>
      <x:c r="C6557" s="125" t="n">
        <x:v>45658</x:v>
      </x:c>
      <x:c r="D6557" s="120" t="n">
        <x:v>83811</x:v>
      </x:c>
      <x:c r="E6557" s="120" t="n">
        <x:v>148427.5292638142</x:v>
      </x:c>
      <x:c r="F6557" s="120" t="n">
        <x:v>115160.80673922466</x:v>
      </x:c>
      <x:c r="G6557" s="120" t="n">
        <x:v>152123.83176654638</x:v>
      </x:c>
      <x:c r="H6557" s="119" t="n">
        <x:v>0.7709790989704718</x:v>
      </x:c>
      <x:c r="I6557" s="119" t="n">
        <x:f>IFERROR(ABS(F6557-D6557)/ABS(D6557),"")</x:f>
        <x:v>0.37405360560337736</x:v>
      </x:c>
      <x:c r="J6557" s="119" t="n">
        <x:f>IFERROR(ABS(G6557-D6557)/ABS(D6557),"")</x:f>
        <x:v>0.8150819315668156</x:v>
      </x:c>
      <x:c r="K6557" s="120" t="n">
        <x:f>E6557-D6557</x:f>
        <x:v>64616.52926381421</x:v>
      </x:c>
      <x:c r="L6557" s="77" t="str">
        <x:v>weighted_hybrid</x:v>
      </x:c>
      <x:c r="M6557" s="77" t="str">
        <x:v>是</x:v>
      </x:c>
      <x:c r="N6557" s="77" t="str">
        <x:v>是</x:v>
      </x:c>
    </x:row>
    <x:row r="6558">
      <x:c r="A6558" s="77" t="str">
        <x:v>8432</x:v>
      </x:c>
      <x:c r="B6558" s="77" t="str">
        <x:v>東生華</x:v>
      </x:c>
      <x:c r="C6558" s="125" t="n">
        <x:v>45689</x:v>
      </x:c>
      <x:c r="D6558" s="120" t="n">
        <x:v>109162</x:v>
      </x:c>
      <x:c r="E6558" s="120" t="n">
        <x:v>64339.30453695766</x:v>
      </x:c>
      <x:c r="F6558" s="120" t="n">
        <x:v>70605.19849389854</x:v>
      </x:c>
      <x:c r="G6558" s="120" t="n">
        <x:v>63643.09409729756</x:v>
      </x:c>
      <x:c r="H6558" s="119" t="n">
        <x:v>0.41060712943187505</x:v>
      </x:c>
      <x:c r="I6558" s="119" t="n">
        <x:f>IFERROR(ABS(F6558-D6558)/ABS(D6558),"")</x:f>
        <x:v>0.3532071737976719</x:v>
      </x:c>
      <x:c r="J6558" s="119" t="n">
        <x:f>IFERROR(ABS(G6558-D6558)/ABS(D6558),"")</x:f>
        <x:v>0.4169849022801198</x:v>
      </x:c>
      <x:c r="K6558" s="120" t="n">
        <x:f>E6558-D6558</x:f>
        <x:v>-44822.69546304234</x:v>
      </x:c>
      <x:c r="L6558" s="77" t="str">
        <x:v>weighted_hybrid</x:v>
      </x:c>
      <x:c r="M6558" s="77" t="str">
        <x:v>是</x:v>
      </x:c>
      <x:c r="N6558" s="77" t="str">
        <x:v>是</x:v>
      </x:c>
    </x:row>
    <x:row r="6559">
      <x:c r="A6559" s="77" t="str">
        <x:v>8432</x:v>
      </x:c>
      <x:c r="B6559" s="77" t="str">
        <x:v>東生華</x:v>
      </x:c>
      <x:c r="C6559" s="125" t="n">
        <x:v>45717</x:v>
      </x:c>
      <x:c r="D6559" s="120" t="n">
        <x:v>94145</x:v>
      </x:c>
      <x:c r="E6559" s="120" t="n">
        <x:v>91810.43471695093</x:v>
      </x:c>
      <x:c r="F6559" s="120" t="n">
        <x:v>114045.57814772413</x:v>
      </x:c>
      <x:c r="G6559" s="120" t="n">
        <x:v>89339.86322464279</x:v>
      </x:c>
      <x:c r="H6559" s="119" t="n">
        <x:v>0.024797549344618117</x:v>
      </x:c>
      <x:c r="I6559" s="119" t="n">
        <x:f>IFERROR(ABS(F6559-D6559)/ABS(D6559),"")</x:f>
        <x:v>0.21138220986482686</x:v>
      </x:c>
      <x:c r="J6559" s="119" t="n">
        <x:f>IFERROR(ABS(G6559-D6559)/ABS(D6559),"")</x:f>
        <x:v>0.051039744812334295</x:v>
      </x:c>
      <x:c r="K6559" s="120" t="n">
        <x:f>E6559-D6559</x:f>
        <x:v>-2334.5652830490726</x:v>
      </x:c>
      <x:c r="L6559" s="77" t="str">
        <x:v>weighted_hybrid</x:v>
      </x:c>
      <x:c r="M6559" s="77" t="str">
        <x:v>是</x:v>
      </x:c>
      <x:c r="N6559" s="77" t="str">
        <x:v>是</x:v>
      </x:c>
    </x:row>
    <x:row r="6560">
      <x:c r="A6560" s="77" t="str">
        <x:v>8432</x:v>
      </x:c>
      <x:c r="B6560" s="77" t="str">
        <x:v>東生華</x:v>
      </x:c>
      <x:c r="C6560" s="125" t="n">
        <x:v>45748</x:v>
      </x:c>
      <x:c r="D6560" s="120" t="n">
        <x:v>85070</x:v>
      </x:c>
      <x:c r="E6560" s="120" t="n">
        <x:v>111570.32094889275</x:v>
      </x:c>
      <x:c r="F6560" s="120" t="n">
        <x:v>96315.23149006085</x:v>
      </x:c>
      <x:c r="G6560" s="120" t="n">
        <x:v>113265.33088876297</x:v>
      </x:c>
      <x:c r="H6560" s="119" t="n">
        <x:v>0.3115119425049107</x:v>
      </x:c>
      <x:c r="I6560" s="119" t="n">
        <x:f>IFERROR(ABS(F6560-D6560)/ABS(D6560),"")</x:f>
        <x:v>0.13218798036982304</x:v>
      </x:c>
      <x:c r="J6560" s="119" t="n">
        <x:f>IFERROR(ABS(G6560-D6560)/ABS(D6560),"")</x:f>
        <x:v>0.3314368271865871</x:v>
      </x:c>
      <x:c r="K6560" s="120" t="n">
        <x:f>E6560-D6560</x:f>
        <x:v>26500.320948892753</x:v>
      </x:c>
      <x:c r="L6560" s="77" t="str">
        <x:v>weighted_hybrid</x:v>
      </x:c>
      <x:c r="M6560" s="77" t="str">
        <x:v>是</x:v>
      </x:c>
      <x:c r="N6560" s="77" t="str">
        <x:v>是</x:v>
      </x:c>
    </x:row>
    <x:row r="6561">
      <x:c r="A6561" s="77" t="str">
        <x:v>8432</x:v>
      </x:c>
      <x:c r="B6561" s="77" t="str">
        <x:v>東生華</x:v>
      </x:c>
      <x:c r="C6561" s="125" t="n">
        <x:v>45778</x:v>
      </x:c>
      <x:c r="D6561" s="120" t="n">
        <x:v>93763</x:v>
      </x:c>
      <x:c r="E6561" s="120" t="n">
        <x:v>116097.93312589245</x:v>
      </x:c>
      <x:c r="F6561" s="120" t="n">
        <x:v>97076.33749645324</x:v>
      </x:c>
      <x:c r="G6561" s="120" t="n">
        <x:v>118211.4437513857</x:v>
      </x:c>
      <x:c r="H6561" s="119" t="n">
        <x:v>0.23820625540876944</x:v>
      </x:c>
      <x:c r="I6561" s="119" t="n">
        <x:f>IFERROR(ABS(F6561-D6561)/ABS(D6561),"")</x:f>
        <x:v>0.0353373665140113</x:v>
      </x:c>
      <x:c r="J6561" s="119" t="n">
        <x:f>IFERROR(ABS(G6561-D6561)/ABS(D6561),"")</x:f>
        <x:v>0.2607472430637426</x:v>
      </x:c>
      <x:c r="K6561" s="120" t="n">
        <x:f>E6561-D6561</x:f>
        <x:v>22334.93312589245</x:v>
      </x:c>
      <x:c r="L6561" s="77" t="str">
        <x:v>weighted_hybrid</x:v>
      </x:c>
      <x:c r="M6561" s="77" t="str">
        <x:v>是</x:v>
      </x:c>
      <x:c r="N6561" s="77" t="str">
        <x:v>是</x:v>
      </x:c>
    </x:row>
    <x:row r="6562">
      <x:c r="A6562" s="77" t="str">
        <x:v>8432</x:v>
      </x:c>
      <x:c r="B6562" s="77" t="str">
        <x:v>東生華</x:v>
      </x:c>
      <x:c r="C6562" s="125" t="n">
        <x:v>45809</x:v>
      </x:c>
      <x:c r="D6562" s="120" t="n">
        <x:v>90462</x:v>
      </x:c>
      <x:c r="E6562" s="120" t="n">
        <x:v>87503.31890020269</x:v>
      </x:c>
      <x:c r="F6562" s="120" t="n">
        <x:v>102300.13216284532</x:v>
      </x:c>
      <x:c r="G6562" s="120" t="n">
        <x:v>85859.22853768684</x:v>
      </x:c>
      <x:c r="H6562" s="119" t="n">
        <x:v>0.032706341887171496</x:v>
      </x:c>
      <x:c r="I6562" s="119" t="n">
        <x:f>IFERROR(ABS(F6562-D6562)/ABS(D6562),"")</x:f>
        <x:v>0.13086303821323114</x:v>
      </x:c>
      <x:c r="J6562" s="119" t="n">
        <x:f>IFERROR(ABS(G6562-D6562)/ABS(D6562),"")</x:f>
        <x:v>0.05088071745388297</x:v>
      </x:c>
      <x:c r="K6562" s="120" t="n">
        <x:f>E6562-D6562</x:f>
        <x:v>-2958.681099797308</x:v>
      </x:c>
      <x:c r="L6562" s="77" t="str">
        <x:v>weighted_hybrid</x:v>
      </x:c>
      <x:c r="M6562" s="77" t="str">
        <x:v>是</x:v>
      </x:c>
      <x:c r="N6562" s="77" t="str">
        <x:v>是</x:v>
      </x:c>
    </x:row>
    <x:row r="6563">
      <x:c r="A6563" s="77" t="str">
        <x:v>8432</x:v>
      </x:c>
      <x:c r="B6563" s="77" t="str">
        <x:v>東生華</x:v>
      </x:c>
      <x:c r="C6563" s="125" t="n">
        <x:v>45839</x:v>
      </x:c>
      <x:c r="D6563" s="120" t="n">
        <x:v>84521</x:v>
      </x:c>
      <x:c r="E6563" s="120" t="n">
        <x:v>88595.54796046276</x:v>
      </x:c>
      <x:c r="F6563" s="120" t="n">
        <x:v>87273.50139341225</x:v>
      </x:c>
      <x:c r="G6563" s="120" t="n">
        <x:v>88742.44202346836</x:v>
      </x:c>
      <x:c r="H6563" s="119" t="n">
        <x:v>0.04820752192310505</x:v>
      </x:c>
      <x:c r="I6563" s="119" t="n">
        <x:f>IFERROR(ABS(F6563-D6563)/ABS(D6563),"")</x:f>
        <x:v>0.032565887689594945</x:v>
      </x:c>
      <x:c r="J6563" s="119" t="n">
        <x:f>IFERROR(ABS(G6563-D6563)/ABS(D6563),"")</x:f>
        <x:v>0.04994548128238383</x:v>
      </x:c>
      <x:c r="K6563" s="120" t="n">
        <x:f>E6563-D6563</x:f>
        <x:v>4074.5479604627617</x:v>
      </x:c>
      <x:c r="L6563" s="77" t="str">
        <x:v>weighted_hybrid</x:v>
      </x:c>
      <x:c r="M6563" s="77" t="str">
        <x:v>是</x:v>
      </x:c>
      <x:c r="N6563" s="77" t="str">
        <x:v>是</x:v>
      </x:c>
    </x:row>
    <x:row r="6564">
      <x:c r="A6564" s="77" t="str">
        <x:v>8432</x:v>
      </x:c>
      <x:c r="B6564" s="77" t="str">
        <x:v>東生華</x:v>
      </x:c>
      <x:c r="C6564" s="125" t="n">
        <x:v>45870</x:v>
      </x:c>
      <x:c r="D6564" s="120" t="n">
        <x:v>95346</x:v>
      </x:c>
      <x:c r="E6564" s="120" t="n">
        <x:v>90459.43671372949</x:v>
      </x:c>
      <x:c r="F6564" s="120" t="n">
        <x:v>88032.27296390833</x:v>
      </x:c>
      <x:c r="G6564" s="120" t="n">
        <x:v>90729.12157482073</x:v>
      </x:c>
      <x:c r="H6564" s="119" t="n">
        <x:v>0.05125084729585414</x:v>
      </x:c>
      <x:c r="I6564" s="119" t="n">
        <x:f>IFERROR(ABS(F6564-D6564)/ABS(D6564),"")</x:f>
        <x:v>0.07670722459349814</x:v>
      </x:c>
      <x:c r="J6564" s="119" t="n">
        <x:f>IFERROR(ABS(G6564-D6564)/ABS(D6564),"")</x:f>
        <x:v>0.048422360929449244</x:v>
      </x:c>
      <x:c r="K6564" s="120" t="n">
        <x:f>E6564-D6564</x:f>
        <x:v>-4886.56328627051</x:v>
      </x:c>
      <x:c r="L6564" s="77" t="str">
        <x:v>weighted_hybrid</x:v>
      </x:c>
      <x:c r="M6564" s="77" t="str">
        <x:v>是</x:v>
      </x:c>
      <x:c r="N6564" s="77" t="str">
        <x:v>是</x:v>
      </x:c>
    </x:row>
    <x:row r="6565">
      <x:c r="A6565" s="77" t="str">
        <x:v>8432</x:v>
      </x:c>
      <x:c r="B6565" s="77" t="str">
        <x:v>東生華</x:v>
      </x:c>
      <x:c r="C6565" s="125" t="n">
        <x:v>45901</x:v>
      </x:c>
      <x:c r="D6565" s="120" t="n">
        <x:v>242717</x:v>
      </x:c>
      <x:c r="E6565" s="120" t="n">
        <x:v>146999.31452413453</x:v>
      </x:c>
      <x:c r="F6565" s="120" t="n">
        <x:v>97412.29751090378</x:v>
      </x:c>
      <x:c r="G6565" s="120" t="n">
        <x:v>152508.98308116017</x:v>
      </x:c>
      <x:c r="H6565" s="119" t="n">
        <x:v>0.39435921454148437</x:v>
      </x:c>
      <x:c r="I6565" s="119" t="n">
        <x:f>IFERROR(ABS(F6565-D6565)/ABS(D6565),"")</x:f>
        <x:v>0.5986589422623723</x:v>
      </x:c>
      <x:c r="J6565" s="119" t="n">
        <x:f>IFERROR(ABS(G6565-D6565)/ABS(D6565),"")</x:f>
        <x:v>0.37165924479471907</x:v>
      </x:c>
      <x:c r="K6565" s="120" t="n">
        <x:f>E6565-D6565</x:f>
        <x:v>-95717.68547586547</x:v>
      </x:c>
      <x:c r="L6565" s="77" t="str">
        <x:v>weighted_hybrid</x:v>
      </x:c>
      <x:c r="M6565" s="77" t="str">
        <x:v>是</x:v>
      </x:c>
      <x:c r="N6565" s="77" t="str">
        <x:v>是</x:v>
      </x:c>
    </x:row>
    <x:row r="6566">
      <x:c r="A6566" s="77" t="str">
        <x:v>8432</x:v>
      </x:c>
      <x:c r="B6566" s="77" t="str">
        <x:v>東生華</x:v>
      </x:c>
      <x:c r="C6566" s="125" t="n">
        <x:v>45931</x:v>
      </x:c>
      <x:c r="D6566" s="120" t="n">
        <x:v>141634</x:v>
      </x:c>
      <x:c r="E6566" s="120" t="n">
        <x:v>158790.2869031928</x:v>
      </x:c>
      <x:c r="F6566" s="120" t="n">
        <x:v>139780.83352197672</x:v>
      </x:c>
      <x:c r="G6566" s="120" t="n">
        <x:v>160902.44838999462</x:v>
      </x:c>
      <x:c r="H6566" s="119" t="n">
        <x:v>0.12113113308381332</x:v>
      </x:c>
      <x:c r="I6566" s="119" t="n">
        <x:f>IFERROR(ABS(F6566-D6566)/ABS(D6566),"")</x:f>
        <x:v>0.01308419219977747</x:v>
      </x:c>
      <x:c r="J6566" s="119" t="n">
        <x:f>IFERROR(ABS(G6566-D6566)/ABS(D6566),"")</x:f>
        <x:v>0.1360439470042124</x:v>
      </x:c>
      <x:c r="K6566" s="120" t="n">
        <x:f>E6566-D6566</x:f>
        <x:v>17156.286903192813</x:v>
      </x:c>
      <x:c r="L6566" s="77" t="str">
        <x:v>weighted_hybrid</x:v>
      </x:c>
      <x:c r="M6566" s="77" t="str">
        <x:v>是</x:v>
      </x:c>
      <x:c r="N6566" s="77" t="str">
        <x:v>是</x:v>
      </x:c>
    </x:row>
    <x:row r="6567">
      <x:c r="A6567" s="77" t="str">
        <x:v>8432</x:v>
      </x:c>
      <x:c r="B6567" s="77" t="str">
        <x:v>東生華</x:v>
      </x:c>
      <x:c r="C6567" s="125" t="n">
        <x:v>45962</x:v>
      </x:c>
      <x:c r="D6567" s="120" t="n">
        <x:v>118015</x:v>
      </x:c>
      <x:c r="E6567" s="120" t="n">
        <x:v>120594.55824743745</x:v>
      </x:c>
      <x:c r="F6567" s="120" t="n">
        <x:v>132554.28674483384</x:v>
      </x:c>
      <x:c r="G6567" s="120" t="n">
        <x:v>119265.69952550452</x:v>
      </x:c>
      <x:c r="H6567" s="119" t="n">
        <x:v>0.021857884569228093</x:v>
      </x:c>
      <x:c r="I6567" s="119" t="n">
        <x:f>IFERROR(ABS(F6567-D6567)/ABS(D6567),"")</x:f>
        <x:v>0.12319863360448957</x:v>
      </x:c>
      <x:c r="J6567" s="119" t="n">
        <x:f>IFERROR(ABS(G6567-D6567)/ABS(D6567),"")</x:f>
        <x:v>0.0105978013430879</x:v>
      </x:c>
      <x:c r="K6567" s="120" t="n">
        <x:f>E6567-D6567</x:f>
        <x:v>2579.5582474374532</x:v>
      </x:c>
      <x:c r="L6567" s="77" t="str">
        <x:v>weighted_hybrid</x:v>
      </x:c>
      <x:c r="M6567" s="77" t="str">
        <x:v>是</x:v>
      </x:c>
      <x:c r="N6567" s="77" t="str">
        <x:v>是</x:v>
      </x:c>
    </x:row>
    <x:row r="6568">
      <x:c r="A6568" s="77" t="str">
        <x:v>8432</x:v>
      </x:c>
      <x:c r="B6568" s="77" t="str">
        <x:v>東生華</x:v>
      </x:c>
      <x:c r="C6568" s="125" t="n">
        <x:v>45992</x:v>
      </x:c>
      <x:c r="D6568" s="120" t="n">
        <x:v>105695</x:v>
      </x:c>
      <x:c r="E6568" s="120" t="n">
        <x:v>129923.54060015827</x:v>
      </x:c>
      <x:c r="F6568" s="120" t="n">
        <x:v>184128.9691613844</x:v>
      </x:c>
      <x:c r="G6568" s="120" t="n">
        <x:v>123900.71520446647</x:v>
      </x:c>
      <x:c r="H6568" s="119" t="n">
        <x:v>0.22923071668629805</x:v>
      </x:c>
      <x:c r="I6568" s="119" t="n">
        <x:f>IFERROR(ABS(F6568-D6568)/ABS(D6568),"")</x:f>
        <x:v>0.7420783306815307</x:v>
      </x:c>
      <x:c r="J6568" s="119" t="n">
        <x:f>IFERROR(ABS(G6568-D6568)/ABS(D6568),"")</x:f>
        <x:v>0.1722476484646054</x:v>
      </x:c>
      <x:c r="K6568" s="120" t="n">
        <x:f>E6568-D6568</x:f>
        <x:v>24228.540600158274</x:v>
      </x:c>
      <x:c r="L6568" s="77" t="str">
        <x:v>weighted_hybrid</x:v>
      </x:c>
      <x:c r="M6568" s="77" t="str">
        <x:v>是</x:v>
      </x:c>
      <x:c r="N6568" s="77" t="str">
        <x:v>是</x:v>
      </x:c>
    </x:row>
    <x:row r="6569">
      <x:c r="A6569" s="77" t="str">
        <x:v>8437</x:v>
      </x:c>
      <x:c r="B6569" s="77" t="str">
        <x:v>大地-KY</x:v>
      </x:c>
      <x:c r="C6569" s="125" t="n">
        <x:v>45658</x:v>
      </x:c>
      <x:c r="D6569" s="120" t="n">
        <x:v>10534</x:v>
      </x:c>
      <x:c r="E6569" s="120" t="n">
        <x:v>13976.875658518493</x:v>
      </x:c>
      <x:c r="F6569" s="120" t="n">
        <x:v>10710.941710594496</x:v>
      </x:c>
      <x:c r="G6569" s="120" t="n">
        <x:v>14339.757208287827</x:v>
      </x:c>
      <x:c r="H6569" s="119" t="n">
        <x:v>0.32683459830249606</x:v>
      </x:c>
      <x:c r="I6569" s="119" t="n">
        <x:f>IFERROR(ABS(F6569-D6569)/ABS(D6569),"")</x:f>
        <x:v>0.016797200550075546</x:v>
      </x:c>
      <x:c r="J6569" s="119" t="n">
        <x:f>IFERROR(ABS(G6569-D6569)/ABS(D6569),"")</x:f>
        <x:v>0.36128319805276504</x:v>
      </x:c>
      <x:c r="K6569" s="120" t="n">
        <x:f>E6569-D6569</x:f>
        <x:v>3442.875658518493</x:v>
      </x:c>
      <x:c r="L6569" s="77" t="str">
        <x:v>weighted_hybrid</x:v>
      </x:c>
      <x:c r="M6569" s="77" t="str">
        <x:v>是</x:v>
      </x:c>
      <x:c r="N6569" s="77" t="str">
        <x:v>是</x:v>
      </x:c>
    </x:row>
    <x:row r="6570">
      <x:c r="A6570" s="77" t="str">
        <x:v>8437</x:v>
      </x:c>
      <x:c r="B6570" s="77" t="str">
        <x:v>大地-KY</x:v>
      </x:c>
      <x:c r="C6570" s="125" t="n">
        <x:v>45689</x:v>
      </x:c>
      <x:c r="D6570" s="120" t="n">
        <x:v>19202</x:v>
      </x:c>
      <x:c r="E6570" s="120" t="n">
        <x:v>12384.305327553215</x:v>
      </x:c>
      <x:c r="F6570" s="120" t="n">
        <x:v>14471.51505944626</x:v>
      </x:c>
      <x:c r="G6570" s="120" t="n">
        <x:v>12152.393135120654</x:v>
      </x:c>
      <x:c r="H6570" s="119" t="n">
        <x:v>0.3550512796816366</x:v>
      </x:c>
      <x:c r="I6570" s="119" t="n">
        <x:f>IFERROR(ABS(F6570-D6570)/ABS(D6570),"")</x:f>
        <x:v>0.2463537621369514</x:v>
      </x:c>
      <x:c r="J6570" s="119" t="n">
        <x:f>IFERROR(ABS(G6570-D6570)/ABS(D6570),"")</x:f>
        <x:v>0.36712878163104606</x:v>
      </x:c>
      <x:c r="K6570" s="120" t="n">
        <x:f>E6570-D6570</x:f>
        <x:v>-6817.694672446785</x:v>
      </x:c>
      <x:c r="L6570" s="77" t="str">
        <x:v>weighted_hybrid</x:v>
      </x:c>
      <x:c r="M6570" s="77" t="str">
        <x:v>是</x:v>
      </x:c>
      <x:c r="N6570" s="77" t="str">
        <x:v>是</x:v>
      </x:c>
    </x:row>
    <x:row r="6571">
      <x:c r="A6571" s="77" t="str">
        <x:v>8437</x:v>
      </x:c>
      <x:c r="B6571" s="77" t="str">
        <x:v>大地-KY</x:v>
      </x:c>
      <x:c r="C6571" s="125" t="n">
        <x:v>45717</x:v>
      </x:c>
      <x:c r="D6571" s="120" t="n">
        <x:v>39629</x:v>
      </x:c>
      <x:c r="E6571" s="120" t="n">
        <x:v>31274.132880309327</x:v>
      </x:c>
      <x:c r="F6571" s="120" t="n">
        <x:v>49653.20309505567</x:v>
      </x:c>
      <x:c r="G6571" s="120" t="n">
        <x:v>29232.01396755973</x:v>
      </x:c>
      <x:c r="H6571" s="119" t="n">
        <x:v>0.21082709933863264</x:v>
      </x:c>
      <x:c r="I6571" s="119" t="n">
        <x:f>IFERROR(ABS(F6571-D6571)/ABS(D6571),"")</x:f>
        <x:v>0.2529511997541112</x:v>
      </x:c>
      <x:c r="J6571" s="119" t="n">
        <x:f>IFERROR(ABS(G6571-D6571)/ABS(D6571),"")</x:f>
        <x:v>0.26235802146004866</x:v>
      </x:c>
      <x:c r="K6571" s="120" t="n">
        <x:f>E6571-D6571</x:f>
        <x:v>-8354.867119690673</x:v>
      </x:c>
      <x:c r="L6571" s="77" t="str">
        <x:v>weighted_hybrid</x:v>
      </x:c>
      <x:c r="M6571" s="77" t="str">
        <x:v>是</x:v>
      </x:c>
      <x:c r="N6571" s="77" t="str">
        <x:v>是</x:v>
      </x:c>
    </x:row>
    <x:row r="6572">
      <x:c r="A6572" s="77" t="str">
        <x:v>8437</x:v>
      </x:c>
      <x:c r="B6572" s="77" t="str">
        <x:v>大地-KY</x:v>
      </x:c>
      <x:c r="C6572" s="125" t="n">
        <x:v>45748</x:v>
      </x:c>
      <x:c r="D6572" s="120" t="n">
        <x:v>14976</x:v>
      </x:c>
      <x:c r="E6572" s="120" t="n">
        <x:v>25036.880568806475</x:v>
      </x:c>
      <x:c r="F6572" s="120" t="n">
        <x:v>17572.239900437624</x:v>
      </x:c>
      <x:c r="G6572" s="120" t="n">
        <x:v>25866.285087514123</x:v>
      </x:c>
      <x:c r="H6572" s="119" t="n">
        <x:v>0.6718002516564152</x:v>
      </x:c>
      <x:c r="I6572" s="119" t="n">
        <x:f>IFERROR(ABS(F6572-D6572)/ABS(D6572),"")</x:f>
        <x:v>0.173360036086914</x:v>
      </x:c>
      <x:c r="J6572" s="119" t="n">
        <x:f>IFERROR(ABS(G6572-D6572)/ABS(D6572),"")</x:f>
        <x:v>0.7271824978308041</x:v>
      </x:c>
      <x:c r="K6572" s="120" t="n">
        <x:f>E6572-D6572</x:f>
        <x:v>10060.880568806475</x:v>
      </x:c>
      <x:c r="L6572" s="77" t="str">
        <x:v>weighted_hybrid</x:v>
      </x:c>
      <x:c r="M6572" s="77" t="str">
        <x:v>是</x:v>
      </x:c>
      <x:c r="N6572" s="77" t="str">
        <x:v>是</x:v>
      </x:c>
    </x:row>
    <x:row r="6573">
      <x:c r="A6573" s="77" t="str">
        <x:v>8437</x:v>
      </x:c>
      <x:c r="B6573" s="77" t="str">
        <x:v>大地-KY</x:v>
      </x:c>
      <x:c r="C6573" s="125" t="n">
        <x:v>45778</x:v>
      </x:c>
      <x:c r="D6573" s="120" t="n">
        <x:v>11302</x:v>
      </x:c>
      <x:c r="E6573" s="120" t="n">
        <x:v>13802.965080456452</x:v>
      </x:c>
      <x:c r="F6573" s="120" t="n">
        <x:v>13313.007720425714</x:v>
      </x:c>
      <x:c r="G6573" s="120" t="n">
        <x:v>13857.404787126532</x:v>
      </x:c>
      <x:c r="H6573" s="119" t="n">
        <x:v>0.2212851778850161</x:v>
      </x:c>
      <x:c r="I6573" s="119" t="n">
        <x:f>IFERROR(ABS(F6573-D6573)/ABS(D6573),"")</x:f>
        <x:v>0.1779337922868266</x:v>
      </x:c>
      <x:c r="J6573" s="119" t="n">
        <x:f>IFERROR(ABS(G6573-D6573)/ABS(D6573),"")</x:f>
        <x:v>0.226101998507037</x:v>
      </x:c>
      <x:c r="K6573" s="120" t="n">
        <x:f>E6573-D6573</x:f>
        <x:v>2500.9650804564517</x:v>
      </x:c>
      <x:c r="L6573" s="77" t="str">
        <x:v>weighted_hybrid</x:v>
      </x:c>
      <x:c r="M6573" s="77" t="str">
        <x:v>是</x:v>
      </x:c>
      <x:c r="N6573" s="77" t="str">
        <x:v>是</x:v>
      </x:c>
    </x:row>
    <x:row r="6574">
      <x:c r="A6574" s="77" t="str">
        <x:v>8437</x:v>
      </x:c>
      <x:c r="B6574" s="77" t="str">
        <x:v>大地-KY</x:v>
      </x:c>
      <x:c r="C6574" s="125" t="n">
        <x:v>45809</x:v>
      </x:c>
      <x:c r="D6574" s="120" t="n">
        <x:v>18468</x:v>
      </x:c>
      <x:c r="E6574" s="120" t="n">
        <x:v>17153.353839134445</x:v>
      </x:c>
      <x:c r="F6574" s="120" t="n">
        <x:v>22355.55109592821</x:v>
      </x:c>
      <x:c r="G6574" s="120" t="n">
        <x:v>16575.331921712914</x:v>
      </x:c>
      <x:c r="H6574" s="119" t="n">
        <x:v>0.07118508560025749</x:v>
      </x:c>
      <x:c r="I6574" s="119" t="n">
        <x:f>IFERROR(ABS(F6574-D6574)/ABS(D6574),"")</x:f>
        <x:v>0.2105020086597472</x:v>
      </x:c>
      <x:c r="J6574" s="119" t="n">
        <x:f>IFERROR(ABS(G6574-D6574)/ABS(D6574),"")</x:f>
        <x:v>0.10248365162914697</x:v>
      </x:c>
      <x:c r="K6574" s="120" t="n">
        <x:f>E6574-D6574</x:f>
        <x:v>-1314.6461608655554</x:v>
      </x:c>
      <x:c r="L6574" s="77" t="str">
        <x:v>weighted_hybrid</x:v>
      </x:c>
      <x:c r="M6574" s="77" t="str">
        <x:v>是</x:v>
      </x:c>
      <x:c r="N6574" s="77" t="str">
        <x:v>是</x:v>
      </x:c>
    </x:row>
    <x:row r="6575">
      <x:c r="A6575" s="77" t="str">
        <x:v>8437</x:v>
      </x:c>
      <x:c r="B6575" s="77" t="str">
        <x:v>大地-KY</x:v>
      </x:c>
      <x:c r="C6575" s="125" t="n">
        <x:v>45839</x:v>
      </x:c>
      <x:c r="D6575" s="120" t="n">
        <x:v>12972</x:v>
      </x:c>
      <x:c r="E6575" s="120" t="n">
        <x:v>18099.787794597392</x:v>
      </x:c>
      <x:c r="F6575" s="120" t="n">
        <x:v>17194.68221092791</x:v>
      </x:c>
      <x:c r="G6575" s="120" t="n">
        <x:v>18200.35508167178</x:v>
      </x:c>
      <x:c r="H6575" s="119" t="n">
        <x:v>0.39529662308028</x:v>
      </x:c>
      <x:c r="I6575" s="119" t="n">
        <x:f>IFERROR(ABS(F6575-D6575)/ABS(D6575),"")</x:f>
        <x:v>0.32552283463829085</x:v>
      </x:c>
      <x:c r="J6575" s="119" t="n">
        <x:f>IFERROR(ABS(G6575-D6575)/ABS(D6575),"")</x:f>
        <x:v>0.4030492662405011</x:v>
      </x:c>
      <x:c r="K6575" s="120" t="n">
        <x:f>E6575-D6575</x:f>
        <x:v>5127.787794597392</x:v>
      </x:c>
      <x:c r="L6575" s="77" t="str">
        <x:v>weighted_hybrid</x:v>
      </x:c>
      <x:c r="M6575" s="77" t="str">
        <x:v>是</x:v>
      </x:c>
      <x:c r="N6575" s="77" t="str">
        <x:v>是</x:v>
      </x:c>
    </x:row>
    <x:row r="6576">
      <x:c r="A6576" s="77" t="str">
        <x:v>8437</x:v>
      </x:c>
      <x:c r="B6576" s="77" t="str">
        <x:v>大地-KY</x:v>
      </x:c>
      <x:c r="C6576" s="125" t="n">
        <x:v>45870</x:v>
      </x:c>
      <x:c r="D6576" s="120" t="n">
        <x:v>11122</x:v>
      </x:c>
      <x:c r="E6576" s="120" t="n">
        <x:v>10947.086268572155</x:v>
      </x:c>
      <x:c r="F6576" s="120" t="n">
        <x:v>8663.074908287663</x:v>
      </x:c>
      <x:c r="G6576" s="120" t="n">
        <x:v>11200.865308603767</x:v>
      </x:c>
      <x:c r="H6576" s="119" t="n">
        <x:v>0.01572682354143545</x:v>
      </x:c>
      <x:c r="I6576" s="119" t="n">
        <x:f>IFERROR(ABS(F6576-D6576)/ABS(D6576),"")</x:f>
        <x:v>0.22108659339258563</x:v>
      </x:c>
      <x:c r="J6576" s="119" t="n">
        <x:f>IFERROR(ABS(G6576-D6576)/ABS(D6576),"")</x:f>
        <x:v>0.007090928664248031</x:v>
      </x:c>
      <x:c r="K6576" s="120" t="n">
        <x:f>E6576-D6576</x:f>
        <x:v>-174.91373142784505</x:v>
      </x:c>
      <x:c r="L6576" s="77" t="str">
        <x:v>weighted_hybrid</x:v>
      </x:c>
      <x:c r="M6576" s="77" t="str">
        <x:v>是</x:v>
      </x:c>
      <x:c r="N6576" s="77" t="str">
        <x:v>是</x:v>
      </x:c>
    </x:row>
    <x:row r="6577">
      <x:c r="A6577" s="77" t="str">
        <x:v>8437</x:v>
      </x:c>
      <x:c r="B6577" s="77" t="str">
        <x:v>大地-KY</x:v>
      </x:c>
      <x:c r="C6577" s="125" t="n">
        <x:v>45901</x:v>
      </x:c>
      <x:c r="D6577" s="120" t="n">
        <x:v>24823</x:v>
      </x:c>
      <x:c r="E6577" s="120" t="n">
        <x:v>16169.632224166993</x:v>
      </x:c>
      <x:c r="F6577" s="120" t="n">
        <x:v>22147.84706321497</x:v>
      </x:c>
      <x:c r="G6577" s="120" t="n">
        <x:v>15505.38613093944</x:v>
      </x:c>
      <x:c r="H6577" s="119" t="n">
        <x:v>0.34860281899178214</x:v>
      </x:c>
      <x:c r="I6577" s="119" t="n">
        <x:f>IFERROR(ABS(F6577-D6577)/ABS(D6577),"")</x:f>
        <x:v>0.10776912286125895</x:v>
      </x:c>
      <x:c r="J6577" s="119" t="n">
        <x:f>IFERROR(ABS(G6577-D6577)/ABS(D6577),"")</x:f>
        <x:v>0.37536211856184026</x:v>
      </x:c>
      <x:c r="K6577" s="120" t="n">
        <x:f>E6577-D6577</x:f>
        <x:v>-8653.367775833007</x:v>
      </x:c>
      <x:c r="L6577" s="77" t="str">
        <x:v>weighted_hybrid</x:v>
      </x:c>
      <x:c r="M6577" s="77" t="str">
        <x:v>是</x:v>
      </x:c>
      <x:c r="N6577" s="77" t="str">
        <x:v>是</x:v>
      </x:c>
    </x:row>
    <x:row r="6578">
      <x:c r="A6578" s="77" t="str">
        <x:v>8437</x:v>
      </x:c>
      <x:c r="B6578" s="77" t="str">
        <x:v>大地-KY</x:v>
      </x:c>
      <x:c r="C6578" s="125" t="n">
        <x:v>45931</x:v>
      </x:c>
      <x:c r="D6578" s="120" t="n">
        <x:v>18075</x:v>
      </x:c>
      <x:c r="E6578" s="120" t="n">
        <x:v>19355.603606953297</x:v>
      </x:c>
      <x:c r="F6578" s="120" t="n">
        <x:v>15293.148324038131</x:v>
      </x:c>
      <x:c r="G6578" s="120" t="n">
        <x:v>19806.987527277204</x:v>
      </x:c>
      <x:c r="H6578" s="119" t="n">
        <x:v>0.0708494388355904</x:v>
      </x:c>
      <x:c r="I6578" s="119" t="n">
        <x:f>IFERROR(ABS(F6578-D6578)/ABS(D6578),"")</x:f>
        <x:v>0.1539060401638655</x:v>
      </x:c>
      <x:c r="J6578" s="119" t="n">
        <x:f>IFERROR(ABS(G6578-D6578)/ABS(D6578),"")</x:f>
        <x:v>0.09582226983552997</x:v>
      </x:c>
      <x:c r="K6578" s="120" t="n">
        <x:f>E6578-D6578</x:f>
        <x:v>1280.6036069532965</x:v>
      </x:c>
      <x:c r="L6578" s="77" t="str">
        <x:v>weighted_hybrid</x:v>
      </x:c>
      <x:c r="M6578" s="77" t="str">
        <x:v>是</x:v>
      </x:c>
      <x:c r="N6578" s="77" t="str">
        <x:v>是</x:v>
      </x:c>
    </x:row>
    <x:row r="6579">
      <x:c r="A6579" s="77" t="str">
        <x:v>8437</x:v>
      </x:c>
      <x:c r="B6579" s="77" t="str">
        <x:v>大地-KY</x:v>
      </x:c>
      <x:c r="C6579" s="125" t="n">
        <x:v>45962</x:v>
      </x:c>
      <x:c r="D6579" s="120" t="n">
        <x:v>18856</x:v>
      </x:c>
      <x:c r="E6579" s="120" t="n">
        <x:v>21414.672789621804</x:v>
      </x:c>
      <x:c r="F6579" s="120" t="n">
        <x:v>24593.81147875403</x:v>
      </x:c>
      <x:c r="G6579" s="120" t="n">
        <x:v>21061.435157496</x:v>
      </x:c>
      <x:c r="H6579" s="119" t="n">
        <x:v>0.13569541735372315</x:v>
      </x:c>
      <x:c r="I6579" s="119" t="n">
        <x:f>IFERROR(ABS(F6579-D6579)/ABS(D6579),"")</x:f>
        <x:v>0.3042963236505107</x:v>
      </x:c>
      <x:c r="J6579" s="119" t="n">
        <x:f>IFERROR(ABS(G6579-D6579)/ABS(D6579),"")</x:f>
        <x:v>0.11696198332074662</x:v>
      </x:c>
      <x:c r="K6579" s="120" t="n">
        <x:f>E6579-D6579</x:f>
        <x:v>2558.6727896218035</x:v>
      </x:c>
      <x:c r="L6579" s="77" t="str">
        <x:v>weighted_hybrid</x:v>
      </x:c>
      <x:c r="M6579" s="77" t="str">
        <x:v>是</x:v>
      </x:c>
      <x:c r="N6579" s="77" t="str">
        <x:v>是</x:v>
      </x:c>
    </x:row>
    <x:row r="6580">
      <x:c r="A6580" s="77" t="str">
        <x:v>8437</x:v>
      </x:c>
      <x:c r="B6580" s="77" t="str">
        <x:v>大地-KY</x:v>
      </x:c>
      <x:c r="C6580" s="125" t="n">
        <x:v>45992</x:v>
      </x:c>
      <x:c r="D6580" s="120" t="n">
        <x:v>14609</x:v>
      </x:c>
      <x:c r="E6580" s="120" t="n">
        <x:v>15960.349705662855</x:v>
      </x:c>
      <x:c r="F6580" s="120" t="n">
        <x:v>12691.951377368889</x:v>
      </x:c>
      <x:c r="G6580" s="120" t="n">
        <x:v>16323.505075473295</x:v>
      </x:c>
      <x:c r="H6580" s="119" t="n">
        <x:v>0.09250117774405195</x:v>
      </x:c>
      <x:c r="I6580" s="119" t="n">
        <x:f>IFERROR(ABS(F6580-D6580)/ABS(D6580),"")</x:f>
        <x:v>0.13122380879123222</x:v>
      </x:c>
      <x:c r="J6580" s="119" t="n">
        <x:f>IFERROR(ABS(G6580-D6580)/ABS(D6580),"")</x:f>
        <x:v>0.11735950958130568</x:v>
      </x:c>
      <x:c r="K6580" s="120" t="n">
        <x:f>E6580-D6580</x:f>
        <x:v>1351.3497056628548</x:v>
      </x:c>
      <x:c r="L6580" s="77" t="str">
        <x:v>weighted_hybrid</x:v>
      </x:c>
      <x:c r="M6580" s="77" t="str">
        <x:v>是</x:v>
      </x:c>
      <x:c r="N6580" s="77" t="str">
        <x:v>是</x:v>
      </x:c>
    </x:row>
    <x:row r="6581">
      <x:c r="A6581" s="77" t="str">
        <x:v>8450</x:v>
      </x:c>
      <x:c r="B6581" s="77" t="str">
        <x:v>霹靂</x:v>
      </x:c>
      <x:c r="C6581" s="125" t="n">
        <x:v>45658</x:v>
      </x:c>
      <x:c r="D6581" s="120" t="n">
        <x:v>22597</x:v>
      </x:c>
      <x:c r="E6581" s="120" t="n">
        <x:v>20946.353036431883</x:v>
      </x:c>
      <x:c r="F6581" s="120" t="n">
        <x:v>21868.6122748497</x:v>
      </x:c>
      <x:c r="G6581" s="120" t="n">
        <x:v>20843.879787718794</x:v>
      </x:c>
      <x:c r="H6581" s="119" t="n">
        <x:v>0.07304717279143766</x:v>
      </x:c>
      <x:c r="I6581" s="119" t="n">
        <x:f>IFERROR(ABS(F6581-D6581)/ABS(D6581),"")</x:f>
        <x:v>0.032233824186852236</x:v>
      </x:c>
      <x:c r="J6581" s="119" t="n">
        <x:f>IFERROR(ABS(G6581-D6581)/ABS(D6581),"")</x:f>
        <x:v>0.07758198930305822</x:v>
      </x:c>
      <x:c r="K6581" s="120" t="n">
        <x:f>E6581-D6581</x:f>
        <x:v>-1650.646963568117</x:v>
      </x:c>
      <x:c r="L6581" s="77" t="str">
        <x:v>weighted_hybrid</x:v>
      </x:c>
      <x:c r="M6581" s="77" t="str">
        <x:v>是</x:v>
      </x:c>
      <x:c r="N6581" s="77" t="str">
        <x:v>是</x:v>
      </x:c>
    </x:row>
    <x:row r="6582">
      <x:c r="A6582" s="77" t="str">
        <x:v>8450</x:v>
      </x:c>
      <x:c r="B6582" s="77" t="str">
        <x:v>霹靂</x:v>
      </x:c>
      <x:c r="C6582" s="125" t="n">
        <x:v>45689</x:v>
      </x:c>
      <x:c r="D6582" s="120" t="n">
        <x:v>15371</x:v>
      </x:c>
      <x:c r="E6582" s="120" t="n">
        <x:v>20577.528695860583</x:v>
      </x:c>
      <x:c r="F6582" s="120" t="n">
        <x:v>17998.129514619333</x:v>
      </x:c>
      <x:c r="G6582" s="120" t="n">
        <x:v>20864.128604887388</x:v>
      </x:c>
      <x:c r="H6582" s="119" t="n">
        <x:v>0.33872413609137875</x:v>
      </x:c>
      <x:c r="I6582" s="119" t="n">
        <x:f>IFERROR(ABS(F6582-D6582)/ABS(D6582),"")</x:f>
        <x:v>0.17091467794023377</x:v>
      </x:c>
      <x:c r="J6582" s="119" t="n">
        <x:f>IFERROR(ABS(G6582-D6582)/ABS(D6582),"")</x:f>
        <x:v>0.35736963144150596</x:v>
      </x:c>
      <x:c r="K6582" s="120" t="n">
        <x:f>E6582-D6582</x:f>
        <x:v>5206.528695860583</x:v>
      </x:c>
      <x:c r="L6582" s="77" t="str">
        <x:v>weighted_hybrid</x:v>
      </x:c>
      <x:c r="M6582" s="77" t="str">
        <x:v>是</x:v>
      </x:c>
      <x:c r="N6582" s="77" t="str">
        <x:v>是</x:v>
      </x:c>
    </x:row>
    <x:row r="6583">
      <x:c r="A6583" s="77" t="str">
        <x:v>8450</x:v>
      </x:c>
      <x:c r="B6583" s="77" t="str">
        <x:v>霹靂</x:v>
      </x:c>
      <x:c r="C6583" s="125" t="n">
        <x:v>45717</x:v>
      </x:c>
      <x:c r="D6583" s="120" t="n">
        <x:v>20582</x:v>
      </x:c>
      <x:c r="E6583" s="120" t="n">
        <x:v>17516.14107149705</x:v>
      </x:c>
      <x:c r="F6583" s="120" t="n">
        <x:v>20923.64829555869</x:v>
      </x:c>
      <x:c r="G6583" s="120" t="n">
        <x:v>17137.529157712423</x:v>
      </x:c>
      <x:c r="H6583" s="119" t="n">
        <x:v>0.14895826102919776</x:v>
      </x:c>
      <x:c r="I6583" s="119" t="n">
        <x:f>IFERROR(ABS(F6583-D6583)/ABS(D6583),"")</x:f>
        <x:v>0.01659937302296622</x:v>
      </x:c>
      <x:c r="J6583" s="119" t="n">
        <x:f>IFERROR(ABS(G6583-D6583)/ABS(D6583),"")</x:f>
        <x:v>0.16735355370166055</x:v>
      </x:c>
      <x:c r="K6583" s="120" t="n">
        <x:f>E6583-D6583</x:f>
        <x:v>-3065.8589285029484</x:v>
      </x:c>
      <x:c r="L6583" s="77" t="str">
        <x:v>weighted_hybrid</x:v>
      </x:c>
      <x:c r="M6583" s="77" t="str">
        <x:v>是</x:v>
      </x:c>
      <x:c r="N6583" s="77" t="str">
        <x:v>是</x:v>
      </x:c>
    </x:row>
    <x:row r="6584">
      <x:c r="A6584" s="77" t="str">
        <x:v>8450</x:v>
      </x:c>
      <x:c r="B6584" s="77" t="str">
        <x:v>霹靂</x:v>
      </x:c>
      <x:c r="C6584" s="125" t="n">
        <x:v>45748</x:v>
      </x:c>
      <x:c r="D6584" s="120" t="n">
        <x:v>17265</x:v>
      </x:c>
      <x:c r="E6584" s="120" t="n">
        <x:v>17950.95440040548</x:v>
      </x:c>
      <x:c r="F6584" s="120" t="n">
        <x:v>15397.88049119369</x:v>
      </x:c>
      <x:c r="G6584" s="120" t="n">
        <x:v>18234.62927920679</x:v>
      </x:c>
      <x:c r="H6584" s="119" t="n">
        <x:v>0.03973092385783264</x:v>
      </x:c>
      <x:c r="I6584" s="119" t="n">
        <x:f>IFERROR(ABS(F6584-D6584)/ABS(D6584),"")</x:f>
        <x:v>0.10814477317152102</x:v>
      </x:c>
      <x:c r="J6584" s="119" t="n">
        <x:f>IFERROR(ABS(G6584-D6584)/ABS(D6584),"")</x:f>
        <x:v>0.05616155686109416</x:v>
      </x:c>
      <x:c r="K6584" s="120" t="n">
        <x:f>E6584-D6584</x:f>
        <x:v>685.9544004054806</x:v>
      </x:c>
      <x:c r="L6584" s="77" t="str">
        <x:v>weighted_hybrid</x:v>
      </x:c>
      <x:c r="M6584" s="77" t="str">
        <x:v>是</x:v>
      </x:c>
      <x:c r="N6584" s="77" t="str">
        <x:v>是</x:v>
      </x:c>
    </x:row>
    <x:row r="6585">
      <x:c r="A6585" s="77" t="str">
        <x:v>8450</x:v>
      </x:c>
      <x:c r="B6585" s="77" t="str">
        <x:v>霹靂</x:v>
      </x:c>
      <x:c r="C6585" s="125" t="n">
        <x:v>45778</x:v>
      </x:c>
      <x:c r="D6585" s="120" t="n">
        <x:v>16847</x:v>
      </x:c>
      <x:c r="E6585" s="120" t="n">
        <x:v>17732.24168529122</x:v>
      </x:c>
      <x:c r="F6585" s="120" t="n">
        <x:v>17720.03484263848</x:v>
      </x:c>
      <x:c r="G6585" s="120" t="n">
        <x:v>17733.598001141527</x:v>
      </x:c>
      <x:c r="H6585" s="119" t="n">
        <x:v>0.05254595389631513</x:v>
      </x:c>
      <x:c r="I6585" s="119" t="n">
        <x:f>IFERROR(ABS(F6585-D6585)/ABS(D6585),"")</x:f>
        <x:v>0.05182138319216957</x:v>
      </x:c>
      <x:c r="J6585" s="119" t="n">
        <x:f>IFERROR(ABS(G6585-D6585)/ABS(D6585),"")</x:f>
        <x:v>0.05262646175233138</x:v>
      </x:c>
      <x:c r="K6585" s="120" t="n">
        <x:f>E6585-D6585</x:f>
        <x:v>885.2416852912211</x:v>
      </x:c>
      <x:c r="L6585" s="77" t="str">
        <x:v>weighted_hybrid</x:v>
      </x:c>
      <x:c r="M6585" s="77" t="str">
        <x:v>是</x:v>
      </x:c>
      <x:c r="N6585" s="77" t="str">
        <x:v>是</x:v>
      </x:c>
    </x:row>
    <x:row r="6586">
      <x:c r="A6586" s="77" t="str">
        <x:v>8450</x:v>
      </x:c>
      <x:c r="B6586" s="77" t="str">
        <x:v>霹靂</x:v>
      </x:c>
      <x:c r="C6586" s="125" t="n">
        <x:v>45809</x:v>
      </x:c>
      <x:c r="D6586" s="120" t="n">
        <x:v>25109</x:v>
      </x:c>
      <x:c r="E6586" s="120" t="n">
        <x:v>17302.048855658624</x:v>
      </x:c>
      <x:c r="F6586" s="120" t="n">
        <x:v>17738.158425134006</x:v>
      </x:c>
      <x:c r="G6586" s="120" t="n">
        <x:v>17253.592236828026</x:v>
      </x:c>
      <x:c r="H6586" s="119" t="n">
        <x:v>0.31092242400499326</x:v>
      </x:c>
      <x:c r="I6586" s="119" t="n">
        <x:f>IFERROR(ABS(F6586-D6586)/ABS(D6586),"")</x:f>
        <x:v>0.293553768563702</x:v>
      </x:c>
      <x:c r="J6586" s="119" t="n">
        <x:f>IFERROR(ABS(G6586-D6586)/ABS(D6586),"")</x:f>
        <x:v>0.3128522746095812</x:v>
      </x:c>
      <x:c r="K6586" s="120" t="n">
        <x:f>E6586-D6586</x:f>
        <x:v>-7806.951144341376</x:v>
      </x:c>
      <x:c r="L6586" s="77" t="str">
        <x:v>weighted_hybrid</x:v>
      </x:c>
      <x:c r="M6586" s="77" t="str">
        <x:v>是</x:v>
      </x:c>
      <x:c r="N6586" s="77" t="str">
        <x:v>是</x:v>
      </x:c>
    </x:row>
    <x:row r="6587">
      <x:c r="A6587" s="77" t="str">
        <x:v>8450</x:v>
      </x:c>
      <x:c r="B6587" s="77" t="str">
        <x:v>霹靂</x:v>
      </x:c>
      <x:c r="C6587" s="125" t="n">
        <x:v>45839</x:v>
      </x:c>
      <x:c r="D6587" s="120" t="n">
        <x:v>13591</x:v>
      </x:c>
      <x:c r="E6587" s="120" t="n">
        <x:v>21427.600607494052</x:v>
      </x:c>
      <x:c r="F6587" s="120" t="n">
        <x:v>17375.968472164375</x:v>
      </x:c>
      <x:c r="G6587" s="120" t="n">
        <x:v>21877.781955864015</x:v>
      </x:c>
      <x:c r="H6587" s="119" t="n">
        <x:v>0.5766022078944929</x:v>
      </x:c>
      <x:c r="I6587" s="119" t="n">
        <x:f>IFERROR(ABS(F6587-D6587)/ABS(D6587),"")</x:f>
        <x:v>0.278490800689013</x:v>
      </x:c>
      <x:c r="J6587" s="119" t="n">
        <x:f>IFERROR(ABS(G6587-D6587)/ABS(D6587),"")</x:f>
        <x:v>0.6097256975839905</x:v>
      </x:c>
      <x:c r="K6587" s="120" t="n">
        <x:f>E6587-D6587</x:f>
        <x:v>7836.600607494052</x:v>
      </x:c>
      <x:c r="L6587" s="77" t="str">
        <x:v>weighted_hybrid</x:v>
      </x:c>
      <x:c r="M6587" s="77" t="str">
        <x:v>是</x:v>
      </x:c>
      <x:c r="N6587" s="77" t="str">
        <x:v>是</x:v>
      </x:c>
    </x:row>
    <x:row r="6588">
      <x:c r="A6588" s="77" t="str">
        <x:v>8450</x:v>
      </x:c>
      <x:c r="B6588" s="77" t="str">
        <x:v>霹靂</x:v>
      </x:c>
      <x:c r="C6588" s="125" t="n">
        <x:v>45870</x:v>
      </x:c>
      <x:c r="D6588" s="120" t="n">
        <x:v>20800</x:v>
      </x:c>
      <x:c r="E6588" s="120" t="n">
        <x:v>16053.139633484116</x:v>
      </x:c>
      <x:c r="F6588" s="120" t="n">
        <x:v>22141.845751891247</x:v>
      </x:c>
      <x:c r="G6588" s="120" t="n">
        <x:v>15376.616731438879</x:v>
      </x:c>
      <x:c r="H6588" s="119" t="n">
        <x:v>0.22821444069787905</x:v>
      </x:c>
      <x:c r="I6588" s="119" t="n">
        <x:f>IFERROR(ABS(F6588-D6588)/ABS(D6588),"")</x:f>
        <x:v>0.0645118149947715</x:v>
      </x:c>
      <x:c r="J6588" s="119" t="n">
        <x:f>IFERROR(ABS(G6588-D6588)/ABS(D6588),"")</x:f>
        <x:v>0.2607395802192847</x:v>
      </x:c>
      <x:c r="K6588" s="120" t="n">
        <x:f>E6588-D6588</x:f>
        <x:v>-4746.860366515884</x:v>
      </x:c>
      <x:c r="L6588" s="77" t="str">
        <x:v>weighted_hybrid</x:v>
      </x:c>
      <x:c r="M6588" s="77" t="str">
        <x:v>是</x:v>
      </x:c>
      <x:c r="N6588" s="77" t="str">
        <x:v>是</x:v>
      </x:c>
    </x:row>
    <x:row r="6589">
      <x:c r="A6589" s="77" t="str">
        <x:v>8450</x:v>
      </x:c>
      <x:c r="B6589" s="77" t="str">
        <x:v>霹靂</x:v>
      </x:c>
      <x:c r="C6589" s="125" t="n">
        <x:v>45901</x:v>
      </x:c>
      <x:c r="D6589" s="120" t="n">
        <x:v>22123</x:v>
      </x:c>
      <x:c r="E6589" s="120" t="n">
        <x:v>19120.749139164625</x:v>
      </x:c>
      <x:c r="F6589" s="120" t="n">
        <x:v>15927.843472091678</x:v>
      </x:c>
      <x:c r="G6589" s="120" t="n">
        <x:v>19475.516435506066</x:v>
      </x:c>
      <x:c r="H6589" s="119" t="n">
        <x:v>0.1357072214815068</x:v>
      </x:c>
      <x:c r="I6589" s="119" t="n">
        <x:f>IFERROR(ABS(F6589-D6589)/ABS(D6589),"")</x:f>
        <x:v>0.2800323883699463</x:v>
      </x:c>
      <x:c r="J6589" s="119" t="n">
        <x:f>IFERROR(ABS(G6589-D6589)/ABS(D6589),"")</x:f>
        <x:v>0.11967109182723563</x:v>
      </x:c>
      <x:c r="K6589" s="120" t="n">
        <x:f>E6589-D6589</x:f>
        <x:v>-3002.2508608353746</x:v>
      </x:c>
      <x:c r="L6589" s="77" t="str">
        <x:v>weighted_hybrid</x:v>
      </x:c>
      <x:c r="M6589" s="77" t="str">
        <x:v>是</x:v>
      </x:c>
      <x:c r="N6589" s="77" t="str">
        <x:v>是</x:v>
      </x:c>
    </x:row>
    <x:row r="6590">
      <x:c r="A6590" s="77" t="str">
        <x:v>8450</x:v>
      </x:c>
      <x:c r="B6590" s="77" t="str">
        <x:v>霹靂</x:v>
      </x:c>
      <x:c r="C6590" s="125" t="n">
        <x:v>45931</x:v>
      </x:c>
      <x:c r="D6590" s="120" t="n">
        <x:v>22881</x:v>
      </x:c>
      <x:c r="E6590" s="120" t="n">
        <x:v>17164.751106782758</x:v>
      </x:c>
      <x:c r="F6590" s="120" t="n">
        <x:v>12803.51308151088</x:v>
      </x:c>
      <x:c r="G6590" s="120" t="n">
        <x:v>17649.33310959074</x:v>
      </x:c>
      <x:c r="H6590" s="119" t="n">
        <x:v>0.24982513409454316</x:v>
      </x:c>
      <x:c r="I6590" s="119" t="n">
        <x:f>IFERROR(ABS(F6590-D6590)/ABS(D6590),"")</x:f>
        <x:v>0.4404303535024308</x:v>
      </x:c>
      <x:c r="J6590" s="119" t="n">
        <x:f>IFERROR(ABS(G6590-D6590)/ABS(D6590),"")</x:f>
        <x:v>0.22864677638255576</x:v>
      </x:c>
      <x:c r="K6590" s="120" t="n">
        <x:f>E6590-D6590</x:f>
        <x:v>-5716.248893217242</x:v>
      </x:c>
      <x:c r="L6590" s="77" t="str">
        <x:v>weighted_hybrid</x:v>
      </x:c>
      <x:c r="M6590" s="77" t="str">
        <x:v>是</x:v>
      </x:c>
      <x:c r="N6590" s="77" t="str">
        <x:v>是</x:v>
      </x:c>
    </x:row>
    <x:row r="6591">
      <x:c r="A6591" s="77" t="str">
        <x:v>8450</x:v>
      </x:c>
      <x:c r="B6591" s="77" t="str">
        <x:v>霹靂</x:v>
      </x:c>
      <x:c r="C6591" s="125" t="n">
        <x:v>45962</x:v>
      </x:c>
      <x:c r="D6591" s="120" t="n">
        <x:v>16679</x:v>
      </x:c>
      <x:c r="E6591" s="120" t="n">
        <x:v>26261.474886512606</x:v>
      </x:c>
      <x:c r="F6591" s="120" t="n">
        <x:v>26196.965735704616</x:v>
      </x:c>
      <x:c r="G6591" s="120" t="n">
        <x:v>26268.642569935717</x:v>
      </x:c>
      <x:c r="H6591" s="119" t="n">
        <x:v>0.5745233459147794</x:v>
      </x:c>
      <x:c r="I6591" s="119" t="n">
        <x:f>IFERROR(ABS(F6591-D6591)/ABS(D6591),"")</x:f>
        <x:v>0.5706556589546505</x:v>
      </x:c>
      <x:c r="J6591" s="119" t="n">
        <x:f>IFERROR(ABS(G6591-D6591)/ABS(D6591),"")</x:f>
        <x:v>0.5749530889103494</x:v>
      </x:c>
      <x:c r="K6591" s="120" t="n">
        <x:f>E6591-D6591</x:f>
        <x:v>9582.474886512606</x:v>
      </x:c>
      <x:c r="L6591" s="77" t="str">
        <x:v>weighted_hybrid</x:v>
      </x:c>
      <x:c r="M6591" s="77" t="str">
        <x:v>是</x:v>
      </x:c>
      <x:c r="N6591" s="77" t="str">
        <x:v>是</x:v>
      </x:c>
    </x:row>
    <x:row r="6592">
      <x:c r="A6592" s="77" t="str">
        <x:v>8450</x:v>
      </x:c>
      <x:c r="B6592" s="77" t="str">
        <x:v>霹靂</x:v>
      </x:c>
      <x:c r="C6592" s="125" t="n">
        <x:v>45992</x:v>
      </x:c>
      <x:c r="D6592" s="120" t="n">
        <x:v>20837</x:v>
      </x:c>
      <x:c r="E6592" s="120" t="n">
        <x:v>20559.10409202889</x:v>
      </x:c>
      <x:c r="F6592" s="120" t="n">
        <x:v>23855.79139911097</x:v>
      </x:c>
      <x:c r="G6592" s="120" t="n">
        <x:v>20192.805502353105</x:v>
      </x:c>
      <x:c r="H6592" s="119" t="n">
        <x:v>0.013336656331098979</x:v>
      </x:c>
      <x:c r="I6592" s="119" t="n">
        <x:f>IFERROR(ABS(F6592-D6592)/ABS(D6592),"")</x:f>
        <x:v>0.14487648889528104</x:v>
      </x:c>
      <x:c r="J6592" s="119" t="n">
        <x:f>IFERROR(ABS(G6592-D6592)/ABS(D6592),"")</x:f>
        <x:v>0.030915894689585586</x:v>
      </x:c>
      <x:c r="K6592" s="120" t="n">
        <x:f>E6592-D6592</x:f>
        <x:v>-277.8959079711094</x:v>
      </x:c>
      <x:c r="L6592" s="77" t="str">
        <x:v>weighted_hybrid</x:v>
      </x:c>
      <x:c r="M6592" s="77" t="str">
        <x:v>是</x:v>
      </x:c>
      <x:c r="N6592" s="77" t="str">
        <x:v>是</x:v>
      </x:c>
    </x:row>
    <x:row r="6593">
      <x:c r="A6593" s="77" t="str">
        <x:v>8455</x:v>
      </x:c>
      <x:c r="B6593" s="77" t="str">
        <x:v>大拓-KY</x:v>
      </x:c>
      <x:c r="C6593" s="125" t="n">
        <x:v>45658</x:v>
      </x:c>
      <x:c r="D6593" s="120" t="n">
        <x:v>83966</x:v>
      </x:c>
      <x:c r="E6593" s="120" t="n">
        <x:v>87519.15453371267</x:v>
      </x:c>
      <x:c r="F6593" s="120" t="n">
        <x:v>90309.74813364382</x:v>
      </x:c>
      <x:c r="G6593" s="120" t="n">
        <x:v>87209.08857816475</x:v>
      </x:c>
      <x:c r="H6593" s="119" t="n">
        <x:v>0.04231658687698204</x:v>
      </x:c>
      <x:c r="I6593" s="119" t="n">
        <x:f>IFERROR(ABS(F6593-D6593)/ABS(D6593),"")</x:f>
        <x:v>0.07555139143991403</x:v>
      </x:c>
      <x:c r="J6593" s="119" t="n">
        <x:f>IFERROR(ABS(G6593-D6593)/ABS(D6593),"")</x:f>
        <x:v>0.038623830814433845</x:v>
      </x:c>
      <x:c r="K6593" s="120" t="n">
        <x:f>E6593-D6593</x:f>
        <x:v>3553.1545337126736</x:v>
      </x:c>
      <x:c r="L6593" s="77" t="str">
        <x:v>weighted_hybrid</x:v>
      </x:c>
      <x:c r="M6593" s="77" t="str">
        <x:v>是</x:v>
      </x:c>
      <x:c r="N6593" s="77" t="str">
        <x:v>是</x:v>
      </x:c>
    </x:row>
    <x:row r="6594">
      <x:c r="A6594" s="77" t="str">
        <x:v>8455</x:v>
      </x:c>
      <x:c r="B6594" s="77" t="str">
        <x:v>大拓-KY</x:v>
      </x:c>
      <x:c r="C6594" s="125" t="n">
        <x:v>45689</x:v>
      </x:c>
      <x:c r="D6594" s="120" t="n">
        <x:v>103993</x:v>
      </x:c>
      <x:c r="E6594" s="120" t="n">
        <x:v>93942.3895692644</x:v>
      </x:c>
      <x:c r="F6594" s="120" t="n">
        <x:v>105931.38538017814</x:v>
      </x:c>
      <x:c r="G6594" s="120" t="n">
        <x:v>92610.27892360731</x:v>
      </x:c>
      <x:c r="H6594" s="119" t="n">
        <x:v>0.0966469899967844</x:v>
      </x:c>
      <x:c r="I6594" s="119" t="n">
        <x:f>IFERROR(ABS(F6594-D6594)/ABS(D6594),"")</x:f>
        <x:v>0.018639575550067188</x:v>
      </x:c>
      <x:c r="J6594" s="119" t="n">
        <x:f>IFERROR(ABS(G6594-D6594)/ABS(D6594),"")</x:f>
        <x:v>0.10945660839087905</x:v>
      </x:c>
      <x:c r="K6594" s="120" t="n">
        <x:f>E6594-D6594</x:f>
        <x:v>-10050.6104307356</x:v>
      </x:c>
      <x:c r="L6594" s="77" t="str">
        <x:v>weighted_hybrid</x:v>
      </x:c>
      <x:c r="M6594" s="77" t="str">
        <x:v>是</x:v>
      </x:c>
      <x:c r="N6594" s="77" t="str">
        <x:v>是</x:v>
      </x:c>
    </x:row>
    <x:row r="6595">
      <x:c r="A6595" s="77" t="str">
        <x:v>8455</x:v>
      </x:c>
      <x:c r="B6595" s="77" t="str">
        <x:v>大拓-KY</x:v>
      </x:c>
      <x:c r="C6595" s="125" t="n">
        <x:v>45717</x:v>
      </x:c>
      <x:c r="D6595" s="120" t="n">
        <x:v>88301</x:v>
      </x:c>
      <x:c r="E6595" s="120" t="n">
        <x:v>118170.66826686363</x:v>
      </x:c>
      <x:c r="F6595" s="120" t="n">
        <x:v>130159.43780818269</x:v>
      </x:c>
      <x:c r="G6595" s="120" t="n">
        <x:v>116838.58276227262</x:v>
      </x:c>
      <x:c r="H6595" s="119" t="n">
        <x:v>0.33827100788058606</x:v>
      </x:c>
      <x:c r="I6595" s="119" t="n">
        <x:f>IFERROR(ABS(F6595-D6595)/ABS(D6595),"")</x:f>
        <x:v>0.4740426247515055</x:v>
      </x:c>
      <x:c r="J6595" s="119" t="n">
        <x:f>IFERROR(ABS(G6595-D6595)/ABS(D6595),"")</x:f>
        <x:v>0.3231852726727061</x:v>
      </x:c>
      <x:c r="K6595" s="120" t="n">
        <x:f>E6595-D6595</x:f>
        <x:v>29869.668266863635</x:v>
      </x:c>
      <x:c r="L6595" s="77" t="str">
        <x:v>weighted_hybrid</x:v>
      </x:c>
      <x:c r="M6595" s="77" t="str">
        <x:v>是</x:v>
      </x:c>
      <x:c r="N6595" s="77" t="str">
        <x:v>是</x:v>
      </x:c>
    </x:row>
    <x:row r="6596">
      <x:c r="A6596" s="77" t="str">
        <x:v>8455</x:v>
      </x:c>
      <x:c r="B6596" s="77" t="str">
        <x:v>大拓-KY</x:v>
      </x:c>
      <x:c r="C6596" s="125" t="n">
        <x:v>45748</x:v>
      </x:c>
      <x:c r="D6596" s="120" t="n">
        <x:v>120831</x:v>
      </x:c>
      <x:c r="E6596" s="120" t="n">
        <x:v>77635.92899271572</x:v>
      </x:c>
      <x:c r="F6596" s="120" t="n">
        <x:v>57658.45382968058</x:v>
      </x:c>
      <x:c r="G6596" s="120" t="n">
        <x:v>79855.64845527516</x:v>
      </x:c>
      <x:c r="H6596" s="119" t="n">
        <x:v>0.3574833528422696</x:v>
      </x:c>
      <x:c r="I6596" s="119" t="n">
        <x:f>IFERROR(ABS(F6596-D6596)/ABS(D6596),"")</x:f>
        <x:v>0.5228173744347016</x:v>
      </x:c>
      <x:c r="J6596" s="119" t="n">
        <x:f>IFERROR(ABS(G6596-D6596)/ABS(D6596),"")</x:f>
        <x:v>0.3391129059986662</x:v>
      </x:c>
      <x:c r="K6596" s="120" t="n">
        <x:f>E6596-D6596</x:f>
        <x:v>-43195.07100728428</x:v>
      </x:c>
      <x:c r="L6596" s="77" t="str">
        <x:v>weighted_hybrid</x:v>
      </x:c>
      <x:c r="M6596" s="77" t="str">
        <x:v>是</x:v>
      </x:c>
      <x:c r="N6596" s="77" t="str">
        <x:v>是</x:v>
      </x:c>
    </x:row>
    <x:row r="6597">
      <x:c r="A6597" s="77" t="str">
        <x:v>8455</x:v>
      </x:c>
      <x:c r="B6597" s="77" t="str">
        <x:v>大拓-KY</x:v>
      </x:c>
      <x:c r="C6597" s="125" t="n">
        <x:v>45778</x:v>
      </x:c>
      <x:c r="D6597" s="120" t="n">
        <x:v>89697</x:v>
      </x:c>
      <x:c r="E6597" s="120" t="n">
        <x:v>106808.40823914888</x:v>
      </x:c>
      <x:c r="F6597" s="120" t="n">
        <x:v>99017.27539499998</x:v>
      </x:c>
      <x:c r="G6597" s="120" t="n">
        <x:v>107674.08966627653</x:v>
      </x:c>
      <x:c r="H6597" s="119" t="n">
        <x:v>0.1907690138928713</x:v>
      </x:c>
      <x:c r="I6597" s="119" t="n">
        <x:f>IFERROR(ABS(F6597-D6597)/ABS(D6597),"")</x:f>
        <x:v>0.10390844058329682</x:v>
      </x:c>
      <x:c r="J6597" s="119" t="n">
        <x:f>IFERROR(ABS(G6597-D6597)/ABS(D6597),"")</x:f>
        <x:v>0.20042018870504621</x:v>
      </x:c>
      <x:c r="K6597" s="120" t="n">
        <x:f>E6597-D6597</x:f>
        <x:v>17111.408239148877</x:v>
      </x:c>
      <x:c r="L6597" s="77" t="str">
        <x:v>weighted_hybrid</x:v>
      </x:c>
      <x:c r="M6597" s="77" t="str">
        <x:v>是</x:v>
      </x:c>
      <x:c r="N6597" s="77" t="str">
        <x:v>是</x:v>
      </x:c>
    </x:row>
    <x:row r="6598">
      <x:c r="A6598" s="77" t="str">
        <x:v>8455</x:v>
      </x:c>
      <x:c r="B6598" s="77" t="str">
        <x:v>大拓-KY</x:v>
      </x:c>
      <x:c r="C6598" s="125" t="n">
        <x:v>45809</x:v>
      </x:c>
      <x:c r="D6598" s="120" t="n">
        <x:v>103369</x:v>
      </x:c>
      <x:c r="E6598" s="120" t="n">
        <x:v>82008.75096485626</x:v>
      </x:c>
      <x:c r="F6598" s="120" t="n">
        <x:v>97652.88010838557</x:v>
      </x:c>
      <x:c r="G6598" s="120" t="n">
        <x:v>80270.51439335299</x:v>
      </x:c>
      <x:c r="H6598" s="119" t="n">
        <x:v>0.20664076304446927</x:v>
      </x:c>
      <x:c r="I6598" s="119" t="n">
        <x:f>IFERROR(ABS(F6598-D6598)/ABS(D6598),"")</x:f>
        <x:v>0.05529820247476937</x:v>
      </x:c>
      <x:c r="J6598" s="119" t="n">
        <x:f>IFERROR(ABS(G6598-D6598)/ABS(D6598),"")</x:f>
        <x:v>0.22345660310776935</x:v>
      </x:c>
      <x:c r="K6598" s="120" t="n">
        <x:f>E6598-D6598</x:f>
        <x:v>-21360.249035143745</x:v>
      </x:c>
      <x:c r="L6598" s="77" t="str">
        <x:v>weighted_hybrid</x:v>
      </x:c>
      <x:c r="M6598" s="77" t="str">
        <x:v>是</x:v>
      </x:c>
      <x:c r="N6598" s="77" t="str">
        <x:v>是</x:v>
      </x:c>
    </x:row>
    <x:row r="6599">
      <x:c r="A6599" s="77" t="str">
        <x:v>8455</x:v>
      </x:c>
      <x:c r="B6599" s="77" t="str">
        <x:v>大拓-KY</x:v>
      </x:c>
      <x:c r="C6599" s="125" t="n">
        <x:v>45839</x:v>
      </x:c>
      <x:c r="D6599" s="120" t="n">
        <x:v>104841</x:v>
      </x:c>
      <x:c r="E6599" s="120" t="n">
        <x:v>95461.07162039529</x:v>
      </x:c>
      <x:c r="F6599" s="120" t="n">
        <x:v>75330.3888566501</x:v>
      </x:c>
      <x:c r="G6599" s="120" t="n">
        <x:v>97697.81414970031</x:v>
      </x:c>
      <x:c r="H6599" s="119" t="n">
        <x:v>0.08946813154781726</x:v>
      </x:c>
      <x:c r="I6599" s="119" t="n">
        <x:f>IFERROR(ABS(F6599-D6599)/ABS(D6599),"")</x:f>
        <x:v>0.2814796801189411</x:v>
      </x:c>
      <x:c r="J6599" s="119" t="n">
        <x:f>IFERROR(ABS(G6599-D6599)/ABS(D6599),"")</x:f>
        <x:v>0.06813351503991465</x:v>
      </x:c>
      <x:c r="K6599" s="120" t="n">
        <x:f>E6599-D6599</x:f>
        <x:v>-9379.92837960471</x:v>
      </x:c>
      <x:c r="L6599" s="77" t="str">
        <x:v>weighted_hybrid</x:v>
      </x:c>
      <x:c r="M6599" s="77" t="str">
        <x:v>是</x:v>
      </x:c>
      <x:c r="N6599" s="77" t="str">
        <x:v>是</x:v>
      </x:c>
    </x:row>
    <x:row r="6600">
      <x:c r="A6600" s="77" t="str">
        <x:v>8455</x:v>
      </x:c>
      <x:c r="B6600" s="77" t="str">
        <x:v>大拓-KY</x:v>
      </x:c>
      <x:c r="C6600" s="125" t="n">
        <x:v>45870</x:v>
      </x:c>
      <x:c r="D6600" s="120" t="n">
        <x:v>81742</x:v>
      </x:c>
      <x:c r="E6600" s="120" t="n">
        <x:v>110952.50022114237</x:v>
      </x:c>
      <x:c r="F6600" s="120" t="n">
        <x:v>122011.54943796876</x:v>
      </x:c>
      <x:c r="G6600" s="120" t="n">
        <x:v>109723.71697482832</x:v>
      </x:c>
      <x:c r="H6600" s="119" t="n">
        <x:v>0.35734995744100184</x:v>
      </x:c>
      <x:c r="I6600" s="119" t="n">
        <x:f>IFERROR(ABS(F6600-D6600)/ABS(D6600),"")</x:f>
        <x:v>0.4926420865401967</x:v>
      </x:c>
      <x:c r="J6600" s="119" t="n">
        <x:f>IFERROR(ABS(G6600-D6600)/ABS(D6600),"")</x:f>
        <x:v>0.3423174986522023</x:v>
      </x:c>
      <x:c r="K6600" s="120" t="n">
        <x:f>E6600-D6600</x:f>
        <x:v>29210.50022114237</x:v>
      </x:c>
      <x:c r="L6600" s="77" t="str">
        <x:v>weighted_hybrid</x:v>
      </x:c>
      <x:c r="M6600" s="77" t="str">
        <x:v>是</x:v>
      </x:c>
      <x:c r="N6600" s="77" t="str">
        <x:v>是</x:v>
      </x:c>
    </x:row>
    <x:row r="6601">
      <x:c r="A6601" s="77" t="str">
        <x:v>8455</x:v>
      </x:c>
      <x:c r="B6601" s="77" t="str">
        <x:v>大拓-KY</x:v>
      </x:c>
      <x:c r="C6601" s="125" t="n">
        <x:v>45901</x:v>
      </x:c>
      <x:c r="D6601" s="120" t="n">
        <x:v>102283</x:v>
      </x:c>
      <x:c r="E6601" s="120" t="n">
        <x:v>117497.05804216173</x:v>
      </x:c>
      <x:c r="F6601" s="120" t="n">
        <x:v>146262.26574409986</x:v>
      </x:c>
      <x:c r="G6601" s="120" t="n">
        <x:v>114300.9238530575</x:v>
      </x:c>
      <x:c r="H6601" s="119" t="n">
        <x:v>0.14874473805189264</x:v>
      </x:c>
      <x:c r="I6601" s="119" t="n">
        <x:f>IFERROR(ABS(F6601-D6601)/ABS(D6601),"")</x:f>
        <x:v>0.4299762985452114</x:v>
      </x:c>
      <x:c r="J6601" s="119" t="n">
        <x:f>IFERROR(ABS(G6601-D6601)/ABS(D6601),"")</x:f>
        <x:v>0.11749678688596829</x:v>
      </x:c>
      <x:c r="K6601" s="120" t="n">
        <x:f>E6601-D6601</x:f>
        <x:v>15214.058042161734</x:v>
      </x:c>
      <x:c r="L6601" s="77" t="str">
        <x:v>weighted_hybrid</x:v>
      </x:c>
      <x:c r="M6601" s="77" t="str">
        <x:v>是</x:v>
      </x:c>
      <x:c r="N6601" s="77" t="str">
        <x:v>是</x:v>
      </x:c>
    </x:row>
    <x:row r="6602">
      <x:c r="A6602" s="77" t="str">
        <x:v>8455</x:v>
      </x:c>
      <x:c r="B6602" s="77" t="str">
        <x:v>大拓-KY</x:v>
      </x:c>
      <x:c r="C6602" s="125" t="n">
        <x:v>45931</x:v>
      </x:c>
      <x:c r="D6602" s="120" t="n">
        <x:v>100929</x:v>
      </x:c>
      <x:c r="E6602" s="120" t="n">
        <x:v>90166.29121021701</x:v>
      </x:c>
      <x:c r="F6602" s="120" t="n">
        <x:v>77632.10546918777</x:v>
      </x:c>
      <x:c r="G6602" s="120" t="n">
        <x:v>91558.97851477581</x:v>
      </x:c>
      <x:c r="H6602" s="119" t="n">
        <x:v>0.1066364354128446</x:v>
      </x:c>
      <x:c r="I6602" s="119" t="n">
        <x:f>IFERROR(ABS(F6602-D6602)/ABS(D6602),"")</x:f>
        <x:v>0.2308245849142688</x:v>
      </x:c>
      <x:c r="J6602" s="119" t="n">
        <x:f>IFERROR(ABS(G6602-D6602)/ABS(D6602),"")</x:f>
        <x:v>0.09283775213490862</x:v>
      </x:c>
      <x:c r="K6602" s="120" t="n">
        <x:f>E6602-D6602</x:f>
        <x:v>-10762.708789782992</x:v>
      </x:c>
      <x:c r="L6602" s="77" t="str">
        <x:v>weighted_hybrid</x:v>
      </x:c>
      <x:c r="M6602" s="77" t="str">
        <x:v>是</x:v>
      </x:c>
      <x:c r="N6602" s="77" t="str">
        <x:v>是</x:v>
      </x:c>
    </x:row>
    <x:row r="6603">
      <x:c r="A6603" s="77" t="str">
        <x:v>8455</x:v>
      </x:c>
      <x:c r="B6603" s="77" t="str">
        <x:v>大拓-KY</x:v>
      </x:c>
      <x:c r="C6603" s="125" t="n">
        <x:v>45962</x:v>
      </x:c>
      <x:c r="D6603" s="120" t="n">
        <x:v>85959</x:v>
      </x:c>
      <x:c r="E6603" s="120" t="n">
        <x:v>90556.63295320222</x:v>
      </x:c>
      <x:c r="F6603" s="120" t="n">
        <x:v>86408.46162340861</x:v>
      </x:c>
      <x:c r="G6603" s="120" t="n">
        <x:v>91017.54087873484</x:v>
      </x:c>
      <x:c r="H6603" s="119" t="n">
        <x:v>0.053486347598299434</x:v>
      </x:c>
      <x:c r="I6603" s="119" t="n">
        <x:f>IFERROR(ABS(F6603-D6603)/ABS(D6603),"")</x:f>
        <x:v>0.00522879074219818</x:v>
      </x:c>
      <x:c r="J6603" s="119" t="n">
        <x:f>IFERROR(ABS(G6603-D6603)/ABS(D6603),"")</x:f>
        <x:v>0.058848298360088445</x:v>
      </x:c>
      <x:c r="K6603" s="120" t="n">
        <x:f>E6603-D6603</x:f>
        <x:v>4597.632953202221</x:v>
      </x:c>
      <x:c r="L6603" s="77" t="str">
        <x:v>weighted_hybrid</x:v>
      </x:c>
      <x:c r="M6603" s="77" t="str">
        <x:v>是</x:v>
      </x:c>
      <x:c r="N6603" s="77" t="str">
        <x:v>是</x:v>
      </x:c>
    </x:row>
    <x:row r="6604">
      <x:c r="A6604" s="77" t="str">
        <x:v>8455</x:v>
      </x:c>
      <x:c r="B6604" s="77" t="str">
        <x:v>大拓-KY</x:v>
      </x:c>
      <x:c r="C6604" s="125" t="n">
        <x:v>45992</x:v>
      </x:c>
      <x:c r="D6604" s="120" t="n">
        <x:v>91098</x:v>
      </x:c>
      <x:c r="E6604" s="120" t="n">
        <x:v>83195.6282807033</x:v>
      </x:c>
      <x:c r="F6604" s="120" t="n">
        <x:v>86523.84344614267</x:v>
      </x:c>
      <x:c r="G6604" s="120" t="n">
        <x:v>82825.82659565448</x:v>
      </x:c>
      <x:c r="H6604" s="119" t="n">
        <x:v>0.08674583107528927</x:v>
      </x:c>
      <x:c r="I6604" s="119" t="n">
        <x:f>IFERROR(ABS(F6604-D6604)/ABS(D6604),"")</x:f>
        <x:v>0.050211382838891455</x:v>
      </x:c>
      <x:c r="J6604" s="119" t="n">
        <x:f>IFERROR(ABS(G6604-D6604)/ABS(D6604),"")</x:f>
        <x:v>0.09080521421266682</x:v>
      </x:c>
      <x:c r="K6604" s="120" t="n">
        <x:f>E6604-D6604</x:f>
        <x:v>-7902.3717192967015</x:v>
      </x:c>
      <x:c r="L6604" s="77" t="str">
        <x:v>weighted_hybrid</x:v>
      </x:c>
      <x:c r="M6604" s="77" t="str">
        <x:v>是</x:v>
      </x:c>
      <x:c r="N6604" s="77" t="str">
        <x:v>是</x:v>
      </x:c>
    </x:row>
    <x:row r="6605">
      <x:c r="A6605" s="77" t="str">
        <x:v>8467</x:v>
      </x:c>
      <x:c r="B6605" s="77" t="str">
        <x:v>波力-KY</x:v>
      </x:c>
      <x:c r="C6605" s="125" t="n">
        <x:v>45658</x:v>
      </x:c>
      <x:c r="D6605" s="120" t="n">
        <x:v>195864</x:v>
      </x:c>
      <x:c r="E6605" s="120" t="n">
        <x:v>231188.86124862212</x:v>
      </x:c>
      <x:c r="F6605" s="120" t="n">
        <x:v>197791.33376933105</x:v>
      </x:c>
      <x:c r="G6605" s="120" t="n">
        <x:v>234899.69763521</x:v>
      </x:c>
      <x:c r="H6605" s="119" t="n">
        <x:v>0.18035402753248234</x:v>
      </x:c>
      <x:c r="I6605" s="119" t="n">
        <x:f>IFERROR(ABS(F6605-D6605)/ABS(D6605),"")</x:f>
        <x:v>0.009840163426311348</x:v>
      </x:c>
      <x:c r="J6605" s="119" t="n">
        <x:f>IFERROR(ABS(G6605-D6605)/ABS(D6605),"")</x:f>
        <x:v>0.19930001243316792</x:v>
      </x:c>
      <x:c r="K6605" s="120" t="n">
        <x:f>E6605-D6605</x:f>
        <x:v>35324.861248622125</x:v>
      </x:c>
      <x:c r="L6605" s="77" t="str">
        <x:v>weighted_hybrid</x:v>
      </x:c>
      <x:c r="M6605" s="77" t="str">
        <x:v>是</x:v>
      </x:c>
      <x:c r="N6605" s="77" t="str">
        <x:v>是</x:v>
      </x:c>
    </x:row>
    <x:row r="6606">
      <x:c r="A6606" s="77" t="str">
        <x:v>8467</x:v>
      </x:c>
      <x:c r="B6606" s="77" t="str">
        <x:v>波力-KY</x:v>
      </x:c>
      <x:c r="C6606" s="125" t="n">
        <x:v>45689</x:v>
      </x:c>
      <x:c r="D6606" s="120" t="n">
        <x:v>197816</x:v>
      </x:c>
      <x:c r="E6606" s="120" t="n">
        <x:v>175587.3016748314</x:v>
      </x:c>
      <x:c r="F6606" s="120" t="n">
        <x:v>161141.1172319871</x:v>
      </x:c>
      <x:c r="G6606" s="120" t="n">
        <x:v>177192.43327959187</x:v>
      </x:c>
      <x:c r="H6606" s="119" t="n">
        <x:v>0.11237057834133032</x:v>
      </x:c>
      <x:c r="I6606" s="119" t="n">
        <x:f>IFERROR(ABS(F6606-D6606)/ABS(D6606),"")</x:f>
        <x:v>0.18539897059900565</x:v>
      </x:c>
      <x:c r="J6606" s="119" t="n">
        <x:f>IFERROR(ABS(G6606-D6606)/ABS(D6606),"")</x:f>
        <x:v>0.10425631253492197</x:v>
      </x:c>
      <x:c r="K6606" s="120" t="n">
        <x:f>E6606-D6606</x:f>
        <x:v>-22228.698325168603</x:v>
      </x:c>
      <x:c r="L6606" s="77" t="str">
        <x:v>weighted_hybrid</x:v>
      </x:c>
      <x:c r="M6606" s="77" t="str">
        <x:v>是</x:v>
      </x:c>
      <x:c r="N6606" s="77" t="str">
        <x:v>是</x:v>
      </x:c>
    </x:row>
    <x:row r="6607">
      <x:c r="A6607" s="77" t="str">
        <x:v>8467</x:v>
      </x:c>
      <x:c r="B6607" s="77" t="str">
        <x:v>波力-KY</x:v>
      </x:c>
      <x:c r="C6607" s="125" t="n">
        <x:v>45717</x:v>
      </x:c>
      <x:c r="D6607" s="120" t="n">
        <x:v>209461</x:v>
      </x:c>
      <x:c r="E6607" s="120" t="n">
        <x:v>234324.212685196</x:v>
      </x:c>
      <x:c r="F6607" s="120" t="n">
        <x:v>270308.20890317747</x:v>
      </x:c>
      <x:c r="G6607" s="120" t="n">
        <x:v>230325.99088319804</x:v>
      </x:c>
      <x:c r="H6607" s="119" t="n">
        <x:v>0.11870091656774288</x:v>
      </x:c>
      <x:c r="I6607" s="119" t="n">
        <x:f>IFERROR(ABS(F6607-D6607)/ABS(D6607),"")</x:f>
        <x:v>0.2904942156448096</x:v>
      </x:c>
      <x:c r="J6607" s="119" t="n">
        <x:f>IFERROR(ABS(G6607-D6607)/ABS(D6607),"")</x:f>
        <x:v>0.09961277222584654</x:v>
      </x:c>
      <x:c r="K6607" s="120" t="n">
        <x:f>E6607-D6607</x:f>
        <x:v>24863.21268519599</x:v>
      </x:c>
      <x:c r="L6607" s="77" t="str">
        <x:v>weighted_hybrid</x:v>
      </x:c>
      <x:c r="M6607" s="77" t="str">
        <x:v>是</x:v>
      </x:c>
      <x:c r="N6607" s="77" t="str">
        <x:v>是</x:v>
      </x:c>
    </x:row>
    <x:row r="6608">
      <x:c r="A6608" s="77" t="str">
        <x:v>8467</x:v>
      </x:c>
      <x:c r="B6608" s="77" t="str">
        <x:v>波力-KY</x:v>
      </x:c>
      <x:c r="C6608" s="125" t="n">
        <x:v>45748</x:v>
      </x:c>
      <x:c r="D6608" s="120" t="n">
        <x:v>166657</x:v>
      </x:c>
      <x:c r="E6608" s="120" t="n">
        <x:v>210486.9703872836</x:v>
      </x:c>
      <x:c r="F6608" s="120" t="n">
        <x:v>231342.21155512123</x:v>
      </x:c>
      <x:c r="G6608" s="120" t="n">
        <x:v>208169.72136863496</x:v>
      </x:c>
      <x:c r="H6608" s="119" t="n">
        <x:v>0.2629950760381118</x:v>
      </x:c>
      <x:c r="I6608" s="119" t="n">
        <x:f>IFERROR(ABS(F6608-D6608)/ABS(D6608),"")</x:f>
        <x:v>0.3881337810900306</x:v>
      </x:c>
      <x:c r="J6608" s="119" t="n">
        <x:f>IFERROR(ABS(G6608-D6608)/ABS(D6608),"")</x:f>
        <x:v>0.2490907754767874</x:v>
      </x:c>
      <x:c r="K6608" s="120" t="n">
        <x:f>E6608-D6608</x:f>
        <x:v>43829.970387283596</x:v>
      </x:c>
      <x:c r="L6608" s="77" t="str">
        <x:v>weighted_hybrid</x:v>
      </x:c>
      <x:c r="M6608" s="77" t="str">
        <x:v>是</x:v>
      </x:c>
      <x:c r="N6608" s="77" t="str">
        <x:v>是</x:v>
      </x:c>
    </x:row>
    <x:row r="6609">
      <x:c r="A6609" s="77" t="str">
        <x:v>8467</x:v>
      </x:c>
      <x:c r="B6609" s="77" t="str">
        <x:v>波力-KY</x:v>
      </x:c>
      <x:c r="C6609" s="125" t="n">
        <x:v>45778</x:v>
      </x:c>
      <x:c r="D6609" s="120" t="n">
        <x:v>265333</x:v>
      </x:c>
      <x:c r="E6609" s="120" t="n">
        <x:v>193236.47179018383</x:v>
      </x:c>
      <x:c r="F6609" s="120" t="n">
        <x:v>235817.57157062984</x:v>
      </x:c>
      <x:c r="G6609" s="120" t="n">
        <x:v>188505.23848124538</x:v>
      </x:c>
      <x:c r="H6609" s="119" t="n">
        <x:v>0.2717209250632834</x:v>
      </x:c>
      <x:c r="I6609" s="119" t="n">
        <x:f>IFERROR(ABS(F6609-D6609)/ABS(D6609),"")</x:f>
        <x:v>0.1112391916172137</x:v>
      </x:c>
      <x:c r="J6609" s="119" t="n">
        <x:f>IFERROR(ABS(G6609-D6609)/ABS(D6609),"")</x:f>
        <x:v>0.28955222877951337</x:v>
      </x:c>
      <x:c r="K6609" s="120" t="n">
        <x:f>E6609-D6609</x:f>
        <x:v>-72096.52820981617</x:v>
      </x:c>
      <x:c r="L6609" s="77" t="str">
        <x:v>weighted_hybrid</x:v>
      </x:c>
      <x:c r="M6609" s="77" t="str">
        <x:v>是</x:v>
      </x:c>
      <x:c r="N6609" s="77" t="str">
        <x:v>是</x:v>
      </x:c>
    </x:row>
    <x:row r="6610">
      <x:c r="A6610" s="77" t="str">
        <x:v>8467</x:v>
      </x:c>
      <x:c r="B6610" s="77" t="str">
        <x:v>波力-KY</x:v>
      </x:c>
      <x:c r="C6610" s="125" t="n">
        <x:v>45809</x:v>
      </x:c>
      <x:c r="D6610" s="120" t="n">
        <x:v>266226</x:v>
      </x:c>
      <x:c r="E6610" s="120" t="n">
        <x:v>290347.4444168138</x:v>
      </x:c>
      <x:c r="F6610" s="120" t="n">
        <x:v>325369.5800927234</x:v>
      </x:c>
      <x:c r="G6610" s="120" t="n">
        <x:v>286456.09600837936</x:v>
      </x:c>
      <x:c r="H6610" s="119" t="n">
        <x:v>0.09060514155947873</x:v>
      </x:c>
      <x:c r="I6610" s="119" t="n">
        <x:f>IFERROR(ABS(F6610-D6610)/ABS(D6610),"")</x:f>
        <x:v>0.22215553737322208</x:v>
      </x:c>
      <x:c r="J6610" s="119" t="n">
        <x:f>IFERROR(ABS(G6610-D6610)/ABS(D6610),"")</x:f>
        <x:v>0.07598843091350718</x:v>
      </x:c>
      <x:c r="K6610" s="120" t="n">
        <x:f>E6610-D6610</x:f>
        <x:v>24121.444416813785</x:v>
      </x:c>
      <x:c r="L6610" s="77" t="str">
        <x:v>weighted_hybrid</x:v>
      </x:c>
      <x:c r="M6610" s="77" t="str">
        <x:v>是</x:v>
      </x:c>
      <x:c r="N6610" s="77" t="str">
        <x:v>是</x:v>
      </x:c>
    </x:row>
    <x:row r="6611">
      <x:c r="A6611" s="77" t="str">
        <x:v>8467</x:v>
      </x:c>
      <x:c r="B6611" s="77" t="str">
        <x:v>波力-KY</x:v>
      </x:c>
      <x:c r="C6611" s="125" t="n">
        <x:v>45839</x:v>
      </x:c>
      <x:c r="D6611" s="120" t="n">
        <x:v>231530</x:v>
      </x:c>
      <x:c r="E6611" s="120" t="n">
        <x:v>232919.06782116168</x:v>
      </x:c>
      <x:c r="F6611" s="120" t="n">
        <x:v>286721.7182307088</x:v>
      </x:c>
      <x:c r="G6611" s="120" t="n">
        <x:v>226940.99555343422</x:v>
      </x:c>
      <x:c r="H6611" s="119" t="n">
        <x:v>0.005999515488971952</x:v>
      </x:c>
      <x:c r="I6611" s="119" t="n">
        <x:f>IFERROR(ABS(F6611-D6611)/ABS(D6611),"")</x:f>
        <x:v>0.23837825867364398</x:v>
      </x:c>
      <x:c r="J6611" s="119" t="n">
        <x:f>IFERROR(ABS(G6611-D6611)/ABS(D6611),"")</x:f>
        <x:v>0.01982034486488051</x:v>
      </x:c>
      <x:c r="K6611" s="120" t="n">
        <x:f>E6611-D6611</x:f>
        <x:v>1389.067821161676</x:v>
      </x:c>
      <x:c r="L6611" s="77" t="str">
        <x:v>weighted_hybrid</x:v>
      </x:c>
      <x:c r="M6611" s="77" t="str">
        <x:v>是</x:v>
      </x:c>
      <x:c r="N6611" s="77" t="str">
        <x:v>是</x:v>
      </x:c>
    </x:row>
    <x:row r="6612">
      <x:c r="A6612" s="77" t="str">
        <x:v>8467</x:v>
      </x:c>
      <x:c r="B6612" s="77" t="str">
        <x:v>波力-KY</x:v>
      </x:c>
      <x:c r="C6612" s="125" t="n">
        <x:v>45870</x:v>
      </x:c>
      <x:c r="D6612" s="120" t="n">
        <x:v>269274</x:v>
      </x:c>
      <x:c r="E6612" s="120" t="n">
        <x:v>236897.61881025354</x:v>
      </x:c>
      <x:c r="F6612" s="120" t="n">
        <x:v>260032.03553963985</x:v>
      </x:c>
      <x:c r="G6612" s="120" t="n">
        <x:v>234327.12806254395</x:v>
      </x:c>
      <x:c r="H6612" s="119" t="n">
        <x:v>0.12023582369536777</x:v>
      </x:c>
      <x:c r="I6612" s="119" t="n">
        <x:f>IFERROR(ABS(F6612-D6612)/ABS(D6612),"")</x:f>
        <x:v>0.03432178546892811</x:v>
      </x:c>
      <x:c r="J6612" s="119" t="n">
        <x:f>IFERROR(ABS(G6612-D6612)/ABS(D6612),"")</x:f>
        <x:v>0.12978182794274992</x:v>
      </x:c>
      <x:c r="K6612" s="120" t="n">
        <x:f>E6612-D6612</x:f>
        <x:v>-32376.381189746462</x:v>
      </x:c>
      <x:c r="L6612" s="77" t="str">
        <x:v>weighted_hybrid</x:v>
      </x:c>
      <x:c r="M6612" s="77" t="str">
        <x:v>是</x:v>
      </x:c>
      <x:c r="N6612" s="77" t="str">
        <x:v>是</x:v>
      </x:c>
    </x:row>
    <x:row r="6613">
      <x:c r="A6613" s="77" t="str">
        <x:v>8467</x:v>
      </x:c>
      <x:c r="B6613" s="77" t="str">
        <x:v>波力-KY</x:v>
      </x:c>
      <x:c r="C6613" s="125" t="n">
        <x:v>45901</x:v>
      </x:c>
      <x:c r="D6613" s="120" t="n">
        <x:v>202605</x:v>
      </x:c>
      <x:c r="E6613" s="120" t="n">
        <x:v>244329.80468356283</x:v>
      </x:c>
      <x:c r="F6613" s="120" t="n">
        <x:v>221178.1121408245</x:v>
      </x:c>
      <x:c r="G6613" s="120" t="n">
        <x:v>246902.2149660893</x:v>
      </x:c>
      <x:c r="H6613" s="119" t="n">
        <x:v>0.20594163363965762</x:v>
      </x:c>
      <x:c r="I6613" s="119" t="n">
        <x:f>IFERROR(ABS(F6613-D6613)/ABS(D6613),"")</x:f>
        <x:v>0.09167153890982203</x:v>
      </x:c>
      <x:c r="J6613" s="119" t="n">
        <x:f>IFERROR(ABS(G6613-D6613)/ABS(D6613),"")</x:f>
        <x:v>0.21863831083186144</x:v>
      </x:c>
      <x:c r="K6613" s="120" t="n">
        <x:f>E6613-D6613</x:f>
        <x:v>41724.804683562834</x:v>
      </x:c>
      <x:c r="L6613" s="77" t="str">
        <x:v>weighted_hybrid</x:v>
      </x:c>
      <x:c r="M6613" s="77" t="str">
        <x:v>是</x:v>
      </x:c>
      <x:c r="N6613" s="77" t="str">
        <x:v>是</x:v>
      </x:c>
    </x:row>
    <x:row r="6614">
      <x:c r="A6614" s="77" t="str">
        <x:v>8467</x:v>
      </x:c>
      <x:c r="B6614" s="77" t="str">
        <x:v>波力-KY</x:v>
      </x:c>
      <x:c r="C6614" s="125" t="n">
        <x:v>45931</x:v>
      </x:c>
      <x:c r="D6614" s="120" t="n">
        <x:v>151772</x:v>
      </x:c>
      <x:c r="E6614" s="120" t="n">
        <x:v>198274.4445775182</x:v>
      </x:c>
      <x:c r="F6614" s="120" t="n">
        <x:v>170646.096566599</x:v>
      </x:c>
      <x:c r="G6614" s="120" t="n">
        <x:v>201344.2610231759</x:v>
      </x:c>
      <x:c r="H6614" s="119" t="n">
        <x:v>0.30639673047412047</x:v>
      </x:c>
      <x:c r="I6614" s="119" t="n">
        <x:f>IFERROR(ABS(F6614-D6614)/ABS(D6614),"")</x:f>
        <x:v>0.12435822527606546</x:v>
      </x:c>
      <x:c r="J6614" s="119" t="n">
        <x:f>IFERROR(ABS(G6614-D6614)/ABS(D6614),"")</x:f>
        <x:v>0.3266232310516822</x:v>
      </x:c>
      <x:c r="K6614" s="120" t="n">
        <x:f>E6614-D6614</x:f>
        <x:v>46502.44457751821</x:v>
      </x:c>
      <x:c r="L6614" s="77" t="str">
        <x:v>weighted_hybrid</x:v>
      </x:c>
      <x:c r="M6614" s="77" t="str">
        <x:v>是</x:v>
      </x:c>
      <x:c r="N6614" s="77" t="str">
        <x:v>是</x:v>
      </x:c>
    </x:row>
    <x:row r="6615">
      <x:c r="A6615" s="77" t="str">
        <x:v>8467</x:v>
      </x:c>
      <x:c r="B6615" s="77" t="str">
        <x:v>波力-KY</x:v>
      </x:c>
      <x:c r="C6615" s="125" t="n">
        <x:v>45962</x:v>
      </x:c>
      <x:c r="D6615" s="120" t="n">
        <x:v>140403</x:v>
      </x:c>
      <x:c r="E6615" s="120" t="n">
        <x:v>188543.8133253585</x:v>
      </x:c>
      <x:c r="F6615" s="120" t="n">
        <x:v>204952.65867822745</x:v>
      </x:c>
      <x:c r="G6615" s="120" t="n">
        <x:v>186720.60828615082</x:v>
      </x:c>
      <x:c r="H6615" s="119" t="n">
        <x:v>0.34287595938376314</x:v>
      </x:c>
      <x:c r="I6615" s="119" t="n">
        <x:f>IFERROR(ABS(F6615-D6615)/ABS(D6615),"")</x:f>
        <x:v>0.459745580067573</x:v>
      </x:c>
      <x:c r="J6615" s="119" t="n">
        <x:f>IFERROR(ABS(G6615-D6615)/ABS(D6615),"")</x:f>
        <x:v>0.32989044597445083</x:v>
      </x:c>
      <x:c r="K6615" s="120" t="n">
        <x:f>E6615-D6615</x:f>
        <x:v>48140.8133253585</x:v>
      </x:c>
      <x:c r="L6615" s="77" t="str">
        <x:v>weighted_hybrid</x:v>
      </x:c>
      <x:c r="M6615" s="77" t="str">
        <x:v>是</x:v>
      </x:c>
      <x:c r="N6615" s="77" t="str">
        <x:v>是</x:v>
      </x:c>
    </x:row>
    <x:row r="6616">
      <x:c r="A6616" s="77" t="str">
        <x:v>8467</x:v>
      </x:c>
      <x:c r="B6616" s="77" t="str">
        <x:v>波力-KY</x:v>
      </x:c>
      <x:c r="C6616" s="125" t="n">
        <x:v>45992</x:v>
      </x:c>
      <x:c r="D6616" s="120" t="n">
        <x:v>135705</x:v>
      </x:c>
      <x:c r="E6616" s="120" t="n">
        <x:v>171162.06699186843</x:v>
      </x:c>
      <x:c r="F6616" s="120" t="n">
        <x:v>165505.38507038858</x:v>
      </x:c>
      <x:c r="G6616" s="120" t="n">
        <x:v>171790.58720536617</x:v>
      </x:c>
      <x:c r="H6616" s="119" t="n">
        <x:v>0.2612804759726497</x:v>
      </x:c>
      <x:c r="I6616" s="119" t="n">
        <x:f>IFERROR(ABS(F6616-D6616)/ABS(D6616),"")</x:f>
        <x:v>0.21959680977405832</x:v>
      </x:c>
      <x:c r="J6616" s="119" t="n">
        <x:f>IFERROR(ABS(G6616-D6616)/ABS(D6616),"")</x:f>
        <x:v>0.26591199443915975</x:v>
      </x:c>
      <x:c r="K6616" s="120" t="n">
        <x:f>E6616-D6616</x:f>
        <x:v>35457.06699186843</x:v>
      </x:c>
      <x:c r="L6616" s="77" t="str">
        <x:v>weighted_hybrid</x:v>
      </x:c>
      <x:c r="M6616" s="77" t="str">
        <x:v>是</x:v>
      </x:c>
      <x:c r="N6616" s="77" t="str">
        <x:v>是</x:v>
      </x:c>
    </x:row>
    <x:row r="6617">
      <x:c r="A6617" s="77" t="str">
        <x:v>8472</x:v>
      </x:c>
      <x:c r="B6617" s="77" t="str">
        <x:v>夠麻吉</x:v>
      </x:c>
      <x:c r="C6617" s="125" t="n">
        <x:v>45658</x:v>
      </x:c>
      <x:c r="D6617" s="120" t="n">
        <x:v>21818</x:v>
      </x:c>
      <x:c r="E6617" s="120" t="n">
        <x:v>27288.314922316553</x:v>
      </x:c>
      <x:c r="F6617" s="120" t="n">
        <x:v>23181.16713041309</x:v>
      </x:c>
      <x:c r="G6617" s="120" t="n">
        <x:v>27744.664676972494</x:v>
      </x:c>
      <x:c r="H6617" s="119" t="n">
        <x:v>0.2507248566466474</x:v>
      </x:c>
      <x:c r="I6617" s="119" t="n">
        <x:f>IFERROR(ABS(F6617-D6617)/ABS(D6617),"")</x:f>
        <x:v>0.06247901413571778</x:v>
      </x:c>
      <x:c r="J6617" s="119" t="n">
        <x:f>IFERROR(ABS(G6617-D6617)/ABS(D6617),"")</x:f>
        <x:v>0.27164106137008404</x:v>
      </x:c>
      <x:c r="K6617" s="120" t="n">
        <x:f>E6617-D6617</x:f>
        <x:v>5470.314922316553</x:v>
      </x:c>
      <x:c r="L6617" s="77" t="str">
        <x:v>weighted_hybrid</x:v>
      </x:c>
      <x:c r="M6617" s="77" t="str">
        <x:v>是</x:v>
      </x:c>
      <x:c r="N6617" s="77" t="str">
        <x:v>是</x:v>
      </x:c>
    </x:row>
    <x:row r="6618">
      <x:c r="A6618" s="77" t="str">
        <x:v>8472</x:v>
      </x:c>
      <x:c r="B6618" s="77" t="str">
        <x:v>夠麻吉</x:v>
      </x:c>
      <x:c r="C6618" s="125" t="n">
        <x:v>45689</x:v>
      </x:c>
      <x:c r="D6618" s="120" t="n">
        <x:v>15552</x:v>
      </x:c>
      <x:c r="E6618" s="120" t="n">
        <x:v>18559.461641674767</x:v>
      </x:c>
      <x:c r="F6618" s="120" t="n">
        <x:v>18193.14934703148</x:v>
      </x:c>
      <x:c r="G6618" s="120" t="n">
        <x:v>18600.163007746243</x:v>
      </x:c>
      <x:c r="H6618" s="119" t="n">
        <x:v>0.19338102119822317</x:v>
      </x:c>
      <x:c r="I6618" s="119" t="n">
        <x:f>IFERROR(ABS(F6618-D6618)/ABS(D6618),"")</x:f>
        <x:v>0.16982698990685968</x:v>
      </x:c>
      <x:c r="J6618" s="119" t="n">
        <x:f>IFERROR(ABS(G6618-D6618)/ABS(D6618),"")</x:f>
        <x:v>0.19599813578615247</x:v>
      </x:c>
      <x:c r="K6618" s="120" t="n">
        <x:f>E6618-D6618</x:f>
        <x:v>3007.4616416747667</x:v>
      </x:c>
      <x:c r="L6618" s="77" t="str">
        <x:v>weighted_hybrid</x:v>
      </x:c>
      <x:c r="M6618" s="77" t="str">
        <x:v>是</x:v>
      </x:c>
      <x:c r="N6618" s="77" t="str">
        <x:v>是</x:v>
      </x:c>
    </x:row>
    <x:row r="6619">
      <x:c r="A6619" s="77" t="str">
        <x:v>8472</x:v>
      </x:c>
      <x:c r="B6619" s="77" t="str">
        <x:v>夠麻吉</x:v>
      </x:c>
      <x:c r="C6619" s="125" t="n">
        <x:v>45717</x:v>
      </x:c>
      <x:c r="D6619" s="120" t="n">
        <x:v>44462</x:v>
      </x:c>
      <x:c r="E6619" s="120" t="n">
        <x:v>18503.789301892655</x:v>
      </x:c>
      <x:c r="F6619" s="120" t="n">
        <x:v>19052.777834630248</x:v>
      </x:c>
      <x:c r="G6619" s="120" t="n">
        <x:v>18442.790576032923</x:v>
      </x:c>
      <x:c r="H6619" s="119" t="n">
        <x:v>0.5838291282017756</x:v>
      </x:c>
      <x:c r="I6619" s="119" t="n">
        <x:f>IFERROR(ABS(F6619-D6619)/ABS(D6619),"")</x:f>
        <x:v>0.5714817634242668</x:v>
      </x:c>
      <x:c r="J6619" s="119" t="n">
        <x:f>IFERROR(ABS(G6619-D6619)/ABS(D6619),"")</x:f>
        <x:v>0.5852010576214988</x:v>
      </x:c>
      <x:c r="K6619" s="120" t="n">
        <x:f>E6619-D6619</x:f>
        <x:v>-25958.210698107345</x:v>
      </x:c>
      <x:c r="L6619" s="77" t="str">
        <x:v>weighted_hybrid</x:v>
      </x:c>
      <x:c r="M6619" s="77" t="str">
        <x:v>是</x:v>
      </x:c>
      <x:c r="N6619" s="77" t="str">
        <x:v>是</x:v>
      </x:c>
    </x:row>
    <x:row r="6620">
      <x:c r="A6620" s="77" t="str">
        <x:v>8472</x:v>
      </x:c>
      <x:c r="B6620" s="77" t="str">
        <x:v>夠麻吉</x:v>
      </x:c>
      <x:c r="C6620" s="125" t="n">
        <x:v>45748</x:v>
      </x:c>
      <x:c r="D6620" s="120" t="n">
        <x:v>41981</x:v>
      </x:c>
      <x:c r="E6620" s="120" t="n">
        <x:v>29531.385904926457</x:v>
      </x:c>
      <x:c r="F6620" s="120" t="n">
        <x:v>40241.87131392225</x:v>
      </x:c>
      <x:c r="G6620" s="120" t="n">
        <x:v>28341.331970593594</x:v>
      </x:c>
      <x:c r="H6620" s="119" t="n">
        <x:v>0.29655353838816473</x:v>
      </x:c>
      <x:c r="I6620" s="119" t="n">
        <x:f>IFERROR(ABS(F6620-D6620)/ABS(D6620),"")</x:f>
        <x:v>0.04142656644857786</x:v>
      </x:c>
      <x:c r="J6620" s="119" t="n">
        <x:f>IFERROR(ABS(G6620-D6620)/ABS(D6620),"")</x:f>
        <x:v>0.32490097971478543</x:v>
      </x:c>
      <x:c r="K6620" s="120" t="n">
        <x:f>E6620-D6620</x:f>
        <x:v>-12449.614095073543</x:v>
      </x:c>
      <x:c r="L6620" s="77" t="str">
        <x:v>weighted_hybrid</x:v>
      </x:c>
      <x:c r="M6620" s="77" t="str">
        <x:v>是</x:v>
      </x:c>
      <x:c r="N6620" s="77" t="str">
        <x:v>是</x:v>
      </x:c>
    </x:row>
    <x:row r="6621">
      <x:c r="A6621" s="77" t="str">
        <x:v>8472</x:v>
      </x:c>
      <x:c r="B6621" s="77" t="str">
        <x:v>夠麻吉</x:v>
      </x:c>
      <x:c r="C6621" s="125" t="n">
        <x:v>45778</x:v>
      </x:c>
      <x:c r="D6621" s="120" t="n">
        <x:v>43838</x:v>
      </x:c>
      <x:c r="E6621" s="120" t="n">
        <x:v>42244.633007803306</x:v>
      </x:c>
      <x:c r="F6621" s="120" t="n">
        <x:v>43223.85329231312</x:v>
      </x:c>
      <x:c r="G6621" s="120" t="n">
        <x:v>42135.830753968876</x:v>
      </x:c>
      <x:c r="H6621" s="119" t="n">
        <x:v>0.03634670815723103</x:v>
      </x:c>
      <x:c r="I6621" s="119" t="n">
        <x:f>IFERROR(ABS(F6621-D6621)/ABS(D6621),"")</x:f>
        <x:v>0.01400946000471918</x:v>
      </x:c>
      <x:c r="J6621" s="119" t="n">
        <x:f>IFERROR(ABS(G6621-D6621)/ABS(D6621),"")</x:f>
        <x:v>0.03882862461862138</x:v>
      </x:c>
      <x:c r="K6621" s="120" t="n">
        <x:f>E6621-D6621</x:f>
        <x:v>-1593.366992196694</x:v>
      </x:c>
      <x:c r="L6621" s="77" t="str">
        <x:v>weighted_hybrid</x:v>
      </x:c>
      <x:c r="M6621" s="77" t="str">
        <x:v>是</x:v>
      </x:c>
      <x:c r="N6621" s="77" t="str">
        <x:v>是</x:v>
      </x:c>
    </x:row>
    <x:row r="6622">
      <x:c r="A6622" s="77" t="str">
        <x:v>8472</x:v>
      </x:c>
      <x:c r="B6622" s="77" t="str">
        <x:v>夠麻吉</x:v>
      </x:c>
      <x:c r="C6622" s="125" t="n">
        <x:v>45809</x:v>
      </x:c>
      <x:c r="D6622" s="120" t="n">
        <x:v>48955</x:v>
      </x:c>
      <x:c r="E6622" s="120" t="n">
        <x:v>42169.41352682378</x:v>
      </x:c>
      <x:c r="F6622" s="120" t="n">
        <x:v>39785.48928545192</x:v>
      </x:c>
      <x:c r="G6622" s="120" t="n">
        <x:v>42434.29399808732</x:v>
      </x:c>
      <x:c r="H6622" s="119" t="n">
        <x:v>0.13860865025382943</x:v>
      </x:c>
      <x:c r="I6622" s="119" t="n">
        <x:f>IFERROR(ABS(F6622-D6622)/ABS(D6622),"")</x:f>
        <x:v>0.18730488641707854</x:v>
      </x:c>
      <x:c r="J6622" s="119" t="n">
        <x:f>IFERROR(ABS(G6622-D6622)/ABS(D6622),"")</x:f>
        <x:v>0.13319795734680176</x:v>
      </x:c>
      <x:c r="K6622" s="120" t="n">
        <x:f>E6622-D6622</x:f>
        <x:v>-6785.586473176219</x:v>
      </x:c>
      <x:c r="L6622" s="77" t="str">
        <x:v>weighted_hybrid</x:v>
      </x:c>
      <x:c r="M6622" s="77" t="str">
        <x:v>是</x:v>
      </x:c>
      <x:c r="N6622" s="77" t="str">
        <x:v>是</x:v>
      </x:c>
    </x:row>
    <x:row r="6623">
      <x:c r="A6623" s="77" t="str">
        <x:v>8472</x:v>
      </x:c>
      <x:c r="B6623" s="77" t="str">
        <x:v>夠麻吉</x:v>
      </x:c>
      <x:c r="C6623" s="125" t="n">
        <x:v>45839</x:v>
      </x:c>
      <x:c r="D6623" s="120" t="n">
        <x:v>45525</x:v>
      </x:c>
      <x:c r="E6623" s="120" t="n">
        <x:v>49740.836471977</x:v>
      </x:c>
      <x:c r="F6623" s="120" t="n">
        <x:v>54309.189788371</x:v>
      </x:c>
      <x:c r="G6623" s="120" t="n">
        <x:v>49233.24165904433</x:v>
      </x:c>
      <x:c r="H6623" s="119" t="n">
        <x:v>0.09260486484298744</x:v>
      </x:c>
      <x:c r="I6623" s="119" t="n">
        <x:f>IFERROR(ABS(F6623-D6623)/ABS(D6623),"")</x:f>
        <x:v>0.19295309804219654</x:v>
      </x:c>
      <x:c r="J6623" s="119" t="n">
        <x:f>IFERROR(ABS(G6623-D6623)/ABS(D6623),"")</x:f>
        <x:v>0.08145506115418631</x:v>
      </x:c>
      <x:c r="K6623" s="120" t="n">
        <x:f>E6623-D6623</x:f>
        <x:v>4215.836471977003</x:v>
      </x:c>
      <x:c r="L6623" s="77" t="str">
        <x:v>weighted_hybrid</x:v>
      </x:c>
      <x:c r="M6623" s="77" t="str">
        <x:v>是</x:v>
      </x:c>
      <x:c r="N6623" s="77" t="str">
        <x:v>是</x:v>
      </x:c>
    </x:row>
    <x:row r="6624">
      <x:c r="A6624" s="77" t="str">
        <x:v>8472</x:v>
      </x:c>
      <x:c r="B6624" s="77" t="str">
        <x:v>夠麻吉</x:v>
      </x:c>
      <x:c r="C6624" s="125" t="n">
        <x:v>45870</x:v>
      </x:c>
      <x:c r="D6624" s="120" t="n">
        <x:v>50969</x:v>
      </x:c>
      <x:c r="E6624" s="120" t="n">
        <x:v>46162.54974259499</x:v>
      </x:c>
      <x:c r="F6624" s="120" t="n">
        <x:v>47694.98796619181</x:v>
      </x:c>
      <x:c r="G6624" s="120" t="n">
        <x:v>45992.278828862</x:v>
      </x:c>
      <x:c r="H6624" s="119" t="n">
        <x:v>0.0943014431792857</x:v>
      </x:c>
      <x:c r="I6624" s="119" t="n">
        <x:f>IFERROR(ABS(F6624-D6624)/ABS(D6624),"")</x:f>
        <x:v>0.06423535941078284</x:v>
      </x:c>
      <x:c r="J6624" s="119" t="n">
        <x:f>IFERROR(ABS(G6624-D6624)/ABS(D6624),"")</x:f>
        <x:v>0.09764211915356394</x:v>
      </x:c>
      <x:c r="K6624" s="120" t="n">
        <x:f>E6624-D6624</x:f>
        <x:v>-4806.450257405013</x:v>
      </x:c>
      <x:c r="L6624" s="77" t="str">
        <x:v>weighted_hybrid</x:v>
      </x:c>
      <x:c r="M6624" s="77" t="str">
        <x:v>是</x:v>
      </x:c>
      <x:c r="N6624" s="77" t="str">
        <x:v>是</x:v>
      </x:c>
    </x:row>
    <x:row r="6625">
      <x:c r="A6625" s="77" t="str">
        <x:v>8472</x:v>
      </x:c>
      <x:c r="B6625" s="77" t="str">
        <x:v>夠麻吉</x:v>
      </x:c>
      <x:c r="C6625" s="125" t="n">
        <x:v>45901</x:v>
      </x:c>
      <x:c r="D6625" s="120" t="n">
        <x:v>62955</x:v>
      </x:c>
      <x:c r="E6625" s="120" t="n">
        <x:v>48758.66690305596</x:v>
      </x:c>
      <x:c r="F6625" s="120" t="n">
        <x:v>52538.10326937593</x:v>
      </x:c>
      <x:c r="G6625" s="120" t="n">
        <x:v>48338.729529020406</x:v>
      </x:c>
      <x:c r="H6625" s="119" t="n">
        <x:v>0.22549969179483825</x:v>
      </x:c>
      <x:c r="I6625" s="119" t="n">
        <x:f>IFERROR(ABS(F6625-D6625)/ABS(D6625),"")</x:f>
        <x:v>0.16546575697917665</x:v>
      </x:c>
      <x:c r="J6625" s="119" t="n">
        <x:f>IFERROR(ABS(G6625-D6625)/ABS(D6625),"")</x:f>
        <x:v>0.2321701289965784</x:v>
      </x:c>
      <x:c r="K6625" s="120" t="n">
        <x:f>E6625-D6625</x:f>
        <x:v>-14196.333096944043</x:v>
      </x:c>
      <x:c r="L6625" s="77" t="str">
        <x:v>weighted_hybrid</x:v>
      </x:c>
      <x:c r="M6625" s="77" t="str">
        <x:v>是</x:v>
      </x:c>
      <x:c r="N6625" s="77" t="str">
        <x:v>是</x:v>
      </x:c>
    </x:row>
    <x:row r="6626">
      <x:c r="A6626" s="77" t="str">
        <x:v>8472</x:v>
      </x:c>
      <x:c r="B6626" s="77" t="str">
        <x:v>夠麻吉</x:v>
      </x:c>
      <x:c r="C6626" s="125" t="n">
        <x:v>45931</x:v>
      </x:c>
      <x:c r="D6626" s="120" t="n">
        <x:v>51028</x:v>
      </x:c>
      <x:c r="E6626" s="120" t="n">
        <x:v>50346.37036210905</x:v>
      </x:c>
      <x:c r="F6626" s="120" t="n">
        <x:v>62336.01301818923</x:v>
      </x:c>
      <x:c r="G6626" s="120" t="n">
        <x:v>49014.187844766806</x:v>
      </x:c>
      <x:c r="H6626" s="119" t="n">
        <x:v>0.013357953239220555</x:v>
      </x:c>
      <x:c r="I6626" s="119" t="n">
        <x:f>IFERROR(ABS(F6626-D6626)/ABS(D6626),"")</x:f>
        <x:v>0.22160408046933508</x:v>
      </x:c>
      <x:c r="J6626" s="119" t="n">
        <x:f>IFERROR(ABS(G6626-D6626)/ABS(D6626),"")</x:f>
        <x:v>0.03946484587350463</x:v>
      </x:c>
      <x:c r="K6626" s="120" t="n">
        <x:f>E6626-D6626</x:f>
        <x:v>-681.6296378909465</x:v>
      </x:c>
      <x:c r="L6626" s="77" t="str">
        <x:v>weighted_hybrid</x:v>
      </x:c>
      <x:c r="M6626" s="77" t="str">
        <x:v>是</x:v>
      </x:c>
      <x:c r="N6626" s="77" t="str">
        <x:v>是</x:v>
      </x:c>
    </x:row>
    <x:row r="6627">
      <x:c r="A6627" s="77" t="str">
        <x:v>8472</x:v>
      </x:c>
      <x:c r="B6627" s="77" t="str">
        <x:v>夠麻吉</x:v>
      </x:c>
      <x:c r="C6627" s="125" t="n">
        <x:v>45962</x:v>
      </x:c>
      <x:c r="D6627" s="120" t="n">
        <x:v>30912</x:v>
      </x:c>
      <x:c r="E6627" s="120" t="n">
        <x:v>57950.98469271903</x:v>
      </x:c>
      <x:c r="F6627" s="120" t="n">
        <x:v>61330.76868146322</x:v>
      </x:c>
      <x:c r="G6627" s="120" t="n">
        <x:v>57575.453138414116</x:v>
      </x:c>
      <x:c r="H6627" s="119" t="n">
        <x:v>0.8747083557427221</x:v>
      </x:c>
      <x:c r="I6627" s="119" t="n">
        <x:f>IFERROR(ABS(F6627-D6627)/ABS(D6627),"")</x:f>
        <x:v>0.9840440179044778</x:v>
      </x:c>
      <x:c r="J6627" s="119" t="n">
        <x:f>IFERROR(ABS(G6627-D6627)/ABS(D6627),"")</x:f>
        <x:v>0.8625599488358604</x:v>
      </x:c>
      <x:c r="K6627" s="120" t="n">
        <x:f>E6627-D6627</x:f>
        <x:v>27038.98469271903</x:v>
      </x:c>
      <x:c r="L6627" s="77" t="str">
        <x:v>weighted_hybrid</x:v>
      </x:c>
      <x:c r="M6627" s="77" t="str">
        <x:v>是</x:v>
      </x:c>
      <x:c r="N6627" s="77" t="str">
        <x:v>是</x:v>
      </x:c>
    </x:row>
    <x:row r="6628">
      <x:c r="A6628" s="77" t="str">
        <x:v>8472</x:v>
      </x:c>
      <x:c r="B6628" s="77" t="str">
        <x:v>夠麻吉</x:v>
      </x:c>
      <x:c r="C6628" s="125" t="n">
        <x:v>45992</x:v>
      </x:c>
      <x:c r="D6628" s="120" t="n">
        <x:v>41289</x:v>
      </x:c>
      <x:c r="E6628" s="120" t="n">
        <x:v>41439.61458597446</x:v>
      </x:c>
      <x:c r="F6628" s="120" t="n">
        <x:v>29790.35761831465</x:v>
      </x:c>
      <x:c r="G6628" s="120" t="n">
        <x:v>42733.97647126999</x:v>
      </x:c>
      <x:c r="H6628" s="119" t="n">
        <x:v>0.0036478138481062135</x:v>
      </x:c>
      <x:c r="I6628" s="119" t="n">
        <x:f>IFERROR(ABS(F6628-D6628)/ABS(D6628),"")</x:f>
        <x:v>0.27849166561760635</x:v>
      </x:c>
      <x:c r="J6628" s="119" t="n">
        <x:f>IFERROR(ABS(G6628-D6628)/ABS(D6628),"")</x:f>
        <x:v>0.034996644899852034</x:v>
      </x:c>
      <x:c r="K6628" s="120" t="n">
        <x:f>E6628-D6628</x:f>
        <x:v>150.61458597445744</x:v>
      </x:c>
      <x:c r="L6628" s="77" t="str">
        <x:v>weighted_hybrid</x:v>
      </x:c>
      <x:c r="M6628" s="77" t="str">
        <x:v>是</x:v>
      </x:c>
      <x:c r="N6628" s="77" t="str">
        <x:v>是</x:v>
      </x:c>
    </x:row>
    <x:row r="6629">
      <x:c r="A6629" s="77" t="str">
        <x:v>8473</x:v>
      </x:c>
      <x:c r="B6629" s="77" t="str">
        <x:v>山林水</x:v>
      </x:c>
      <x:c r="C6629" s="125" t="n">
        <x:v>45658</x:v>
      </x:c>
      <x:c r="D6629" s="120" t="n">
        <x:v>304306</x:v>
      </x:c>
      <x:c r="E6629" s="120" t="n">
        <x:v>375016.9822085148</x:v>
      </x:c>
      <x:c r="F6629" s="120" t="n">
        <x:v>267497.7666621139</x:v>
      </x:c>
      <x:c r="G6629" s="120" t="n">
        <x:v>386963.5617136705</x:v>
      </x:c>
      <x:c r="H6629" s="119" t="n">
        <x:v>0.23236801840422083</x:v>
      </x:c>
      <x:c r="I6629" s="119" t="n">
        <x:f>IFERROR(ABS(F6629-D6629)/ABS(D6629),"")</x:f>
        <x:v>0.12095796119000647</x:v>
      </x:c>
      <x:c r="J6629" s="119" t="n">
        <x:f>IFERROR(ABS(G6629-D6629)/ABS(D6629),"")</x:f>
        <x:v>0.27162646058135725</x:v>
      </x:c>
      <x:c r="K6629" s="120" t="n">
        <x:f>E6629-D6629</x:f>
        <x:v>70710.98220851482</x:v>
      </x:c>
      <x:c r="L6629" s="77" t="str">
        <x:v>weighted_hybrid</x:v>
      </x:c>
      <x:c r="M6629" s="77" t="str">
        <x:v>是</x:v>
      </x:c>
      <x:c r="N6629" s="77" t="str">
        <x:v>是</x:v>
      </x:c>
    </x:row>
    <x:row r="6630">
      <x:c r="A6630" s="77" t="str">
        <x:v>8473</x:v>
      </x:c>
      <x:c r="B6630" s="77" t="str">
        <x:v>山林水</x:v>
      </x:c>
      <x:c r="C6630" s="125" t="n">
        <x:v>45689</x:v>
      </x:c>
      <x:c r="D6630" s="120" t="n">
        <x:v>269665</x:v>
      </x:c>
      <x:c r="E6630" s="120" t="n">
        <x:v>246175.5994419783</x:v>
      </x:c>
      <x:c r="F6630" s="120" t="n">
        <x:v>221038.9630951349</x:v>
      </x:c>
      <x:c r="G6630" s="120" t="n">
        <x:v>248968.55903607202</x:v>
      </x:c>
      <x:c r="H6630" s="119" t="n">
        <x:v>0.08710585562836001</x:v>
      </x:c>
      <x:c r="I6630" s="119" t="n">
        <x:f>IFERROR(ABS(F6630-D6630)/ABS(D6630),"")</x:f>
        <x:v>0.18032016355428065</x:v>
      </x:c>
      <x:c r="J6630" s="119" t="n">
        <x:f>IFERROR(ABS(G6630-D6630)/ABS(D6630),"")</x:f>
        <x:v>0.07674871030325765</x:v>
      </x:c>
      <x:c r="K6630" s="120" t="n">
        <x:f>E6630-D6630</x:f>
        <x:v>-23489.400558021705</x:v>
      </x:c>
      <x:c r="L6630" s="77" t="str">
        <x:v>weighted_hybrid</x:v>
      </x:c>
      <x:c r="M6630" s="77" t="str">
        <x:v>是</x:v>
      </x:c>
      <x:c r="N6630" s="77" t="str">
        <x:v>是</x:v>
      </x:c>
    </x:row>
    <x:row r="6631">
      <x:c r="A6631" s="77" t="str">
        <x:v>8473</x:v>
      </x:c>
      <x:c r="B6631" s="77" t="str">
        <x:v>山林水</x:v>
      </x:c>
      <x:c r="C6631" s="125" t="n">
        <x:v>45717</x:v>
      </x:c>
      <x:c r="D6631" s="120" t="n">
        <x:v>595228</x:v>
      </x:c>
      <x:c r="E6631" s="120" t="n">
        <x:v>300903.9173165164</x:v>
      </x:c>
      <x:c r="F6631" s="120" t="n">
        <x:v>280577.99026738293</x:v>
      </x:c>
      <x:c r="G6631" s="120" t="n">
        <x:v>303162.353655309</x:v>
      </x:c>
      <x:c r="H6631" s="119" t="n">
        <x:v>0.4944728451677065</x:v>
      </x:c>
      <x:c r="I6631" s="119" t="n">
        <x:f>IFERROR(ABS(F6631-D6631)/ABS(D6631),"")</x:f>
        <x:v>0.5286209817626474</x:v>
      </x:c>
      <x:c r="J6631" s="119" t="n">
        <x:f>IFERROR(ABS(G6631-D6631)/ABS(D6631),"")</x:f>
        <x:v>0.4906786077682686</x:v>
      </x:c>
      <x:c r="K6631" s="120" t="n">
        <x:f>E6631-D6631</x:f>
        <x:v>-294324.0826834836</x:v>
      </x:c>
      <x:c r="L6631" s="77" t="str">
        <x:v>weighted_hybrid</x:v>
      </x:c>
      <x:c r="M6631" s="77" t="str">
        <x:v>是</x:v>
      </x:c>
      <x:c r="N6631" s="77" t="str">
        <x:v>是</x:v>
      </x:c>
    </x:row>
    <x:row r="6632">
      <x:c r="A6632" s="77" t="str">
        <x:v>8473</x:v>
      </x:c>
      <x:c r="B6632" s="77" t="str">
        <x:v>山林水</x:v>
      </x:c>
      <x:c r="C6632" s="125" t="n">
        <x:v>45748</x:v>
      </x:c>
      <x:c r="D6632" s="120" t="n">
        <x:v>286961</x:v>
      </x:c>
      <x:c r="E6632" s="120" t="n">
        <x:v>472509.1083037318</x:v>
      </x:c>
      <x:c r="F6632" s="120" t="n">
        <x:v>287799.30762193096</x:v>
      </x:c>
      <x:c r="G6632" s="120" t="n">
        <x:v>493032.4194905985</x:v>
      </x:c>
      <x:c r="H6632" s="119" t="n">
        <x:v>0.646596953257522</x:v>
      </x:c>
      <x:c r="I6632" s="119" t="n">
        <x:f>IFERROR(ABS(F6632-D6632)/ABS(D6632),"")</x:f>
        <x:v>0.002921329455678502</x:v>
      </x:c>
      <x:c r="J6632" s="119" t="n">
        <x:f>IFERROR(ABS(G6632-D6632)/ABS(D6632),"")</x:f>
        <x:v>0.7181164670132822</x:v>
      </x:c>
      <x:c r="K6632" s="120" t="n">
        <x:f>E6632-D6632</x:f>
        <x:v>185548.10830373177</x:v>
      </x:c>
      <x:c r="L6632" s="77" t="str">
        <x:v>weighted_hybrid</x:v>
      </x:c>
      <x:c r="M6632" s="77" t="str">
        <x:v>是</x:v>
      </x:c>
      <x:c r="N6632" s="77" t="str">
        <x:v>是</x:v>
      </x:c>
    </x:row>
    <x:row r="6633">
      <x:c r="A6633" s="77" t="str">
        <x:v>8473</x:v>
      </x:c>
      <x:c r="B6633" s="77" t="str">
        <x:v>山林水</x:v>
      </x:c>
      <x:c r="C6633" s="125" t="n">
        <x:v>45778</x:v>
      </x:c>
      <x:c r="D6633" s="120" t="n">
        <x:v>324644</x:v>
      </x:c>
      <x:c r="E6633" s="120" t="n">
        <x:v>329882.12617850857</x:v>
      </x:c>
      <x:c r="F6633" s="120" t="n">
        <x:v>329317.0447214504</x:v>
      </x:c>
      <x:c r="G6633" s="120" t="n">
        <x:v>329944.91300707054</x:v>
      </x:c>
      <x:c r="H6633" s="119" t="n">
        <x:v>0.01613498533319133</x:v>
      </x:c>
      <x:c r="I6633" s="119" t="n">
        <x:f>IFERROR(ABS(F6633-D6633)/ABS(D6633),"")</x:f>
        <x:v>0.014394366510548243</x:v>
      </x:c>
      <x:c r="J6633" s="119" t="n">
        <x:f>IFERROR(ABS(G6633-D6633)/ABS(D6633),"")</x:f>
        <x:v>0.016328387424595997</x:v>
      </x:c>
      <x:c r="K6633" s="120" t="n">
        <x:f>E6633-D6633</x:f>
        <x:v>5238.126178508566</x:v>
      </x:c>
      <x:c r="L6633" s="77" t="str">
        <x:v>weighted_hybrid</x:v>
      </x:c>
      <x:c r="M6633" s="77" t="str">
        <x:v>是</x:v>
      </x:c>
      <x:c r="N6633" s="77" t="str">
        <x:v>是</x:v>
      </x:c>
    </x:row>
    <x:row r="6634">
      <x:c r="A6634" s="77" t="str">
        <x:v>8473</x:v>
      </x:c>
      <x:c r="B6634" s="77" t="str">
        <x:v>山林水</x:v>
      </x:c>
      <x:c r="C6634" s="125" t="n">
        <x:v>45809</x:v>
      </x:c>
      <x:c r="D6634" s="120" t="n">
        <x:v>341882</x:v>
      </x:c>
      <x:c r="E6634" s="120" t="n">
        <x:v>299350.76496464363</x:v>
      </x:c>
      <x:c r="F6634" s="120" t="n">
        <x:v>316659.1987295685</x:v>
      </x:c>
      <x:c r="G6634" s="120" t="n">
        <x:v>297427.6056574297</x:v>
      </x:c>
      <x:c r="H6634" s="119" t="n">
        <x:v>0.12440325912261063</x:v>
      </x:c>
      <x:c r="I6634" s="119" t="n">
        <x:f>IFERROR(ABS(F6634-D6634)/ABS(D6634),"")</x:f>
        <x:v>0.07377633590078299</x:v>
      </x:c>
      <x:c r="J6634" s="119" t="n">
        <x:f>IFERROR(ABS(G6634-D6634)/ABS(D6634),"")</x:f>
        <x:v>0.1300284728139249</x:v>
      </x:c>
      <x:c r="K6634" s="120" t="n">
        <x:f>E6634-D6634</x:f>
        <x:v>-42531.23503535637</x:v>
      </x:c>
      <x:c r="L6634" s="77" t="str">
        <x:v>weighted_hybrid</x:v>
      </x:c>
      <x:c r="M6634" s="77" t="str">
        <x:v>是</x:v>
      </x:c>
      <x:c r="N6634" s="77" t="str">
        <x:v>是</x:v>
      </x:c>
    </x:row>
    <x:row r="6635">
      <x:c r="A6635" s="77" t="str">
        <x:v>8473</x:v>
      </x:c>
      <x:c r="B6635" s="77" t="str">
        <x:v>山林水</x:v>
      </x:c>
      <x:c r="C6635" s="125" t="n">
        <x:v>45839</x:v>
      </x:c>
      <x:c r="D6635" s="120" t="n">
        <x:v>310361</x:v>
      </x:c>
      <x:c r="E6635" s="120" t="n">
        <x:v>339567.29616465507</x:v>
      </x:c>
      <x:c r="F6635" s="120" t="n">
        <x:v>278745.7688950089</x:v>
      </x:c>
      <x:c r="G6635" s="120" t="n">
        <x:v>346325.2436390602</x:v>
      </x:c>
      <x:c r="H6635" s="119" t="n">
        <x:v>0.094104272652347</x:v>
      </x:c>
      <x:c r="I6635" s="119" t="n">
        <x:f>IFERROR(ABS(F6635-D6635)/ABS(D6635),"")</x:f>
        <x:v>0.10186599187717242</x:v>
      </x:c>
      <x:c r="J6635" s="119" t="n">
        <x:f>IFERROR(ABS(G6635-D6635)/ABS(D6635),"")</x:f>
        <x:v>0.11587874648896021</x:v>
      </x:c>
      <x:c r="K6635" s="120" t="n">
        <x:f>E6635-D6635</x:f>
        <x:v>29206.29616465507</x:v>
      </x:c>
      <x:c r="L6635" s="77" t="str">
        <x:v>weighted_hybrid</x:v>
      </x:c>
      <x:c r="M6635" s="77" t="str">
        <x:v>是</x:v>
      </x:c>
      <x:c r="N6635" s="77" t="str">
        <x:v>是</x:v>
      </x:c>
    </x:row>
    <x:row r="6636">
      <x:c r="A6636" s="77" t="str">
        <x:v>8473</x:v>
      </x:c>
      <x:c r="B6636" s="77" t="str">
        <x:v>山林水</x:v>
      </x:c>
      <x:c r="C6636" s="125" t="n">
        <x:v>45870</x:v>
      </x:c>
      <x:c r="D6636" s="120" t="n">
        <x:v>341371</x:v>
      </x:c>
      <x:c r="E6636" s="120" t="n">
        <x:v>395857.57681766123</x:v>
      </x:c>
      <x:c r="F6636" s="120" t="n">
        <x:v>343263.17149326124</x:v>
      </x:c>
      <x:c r="G6636" s="120" t="n">
        <x:v>401701.3996314834</x:v>
      </x:c>
      <x:c r="H6636" s="119" t="n">
        <x:v>0.15961102969397292</x:v>
      </x:c>
      <x:c r="I6636" s="119" t="n">
        <x:f>IFERROR(ABS(F6636-D6636)/ABS(D6636),"")</x:f>
        <x:v>0.005542859508456306</x:v>
      </x:c>
      <x:c r="J6636" s="119" t="n">
        <x:f>IFERROR(ABS(G6636-D6636)/ABS(D6636),"")</x:f>
        <x:v>0.17672971527014134</x:v>
      </x:c>
      <x:c r="K6636" s="120" t="n">
        <x:f>E6636-D6636</x:f>
        <x:v>54486.57681766123</x:v>
      </x:c>
      <x:c r="L6636" s="77" t="str">
        <x:v>weighted_hybrid</x:v>
      </x:c>
      <x:c r="M6636" s="77" t="str">
        <x:v>是</x:v>
      </x:c>
      <x:c r="N6636" s="77" t="str">
        <x:v>是</x:v>
      </x:c>
    </x:row>
    <x:row r="6637">
      <x:c r="A6637" s="77" t="str">
        <x:v>8473</x:v>
      </x:c>
      <x:c r="B6637" s="77" t="str">
        <x:v>山林水</x:v>
      </x:c>
      <x:c r="C6637" s="125" t="n">
        <x:v>45901</x:v>
      </x:c>
      <x:c r="D6637" s="120" t="n">
        <x:v>829580</x:v>
      </x:c>
      <x:c r="E6637" s="120" t="n">
        <x:v>275138.4752437221</x:v>
      </x:c>
      <x:c r="F6637" s="120" t="n">
        <x:v>247530.2357539153</x:v>
      </x:c>
      <x:c r="G6637" s="120" t="n">
        <x:v>278206.0574092562</x:v>
      </x:c>
      <x:c r="H6637" s="119" t="n">
        <x:v>0.6683400332171435</x:v>
      </x:c>
      <x:c r="I6637" s="119" t="n">
        <x:f>IFERROR(ABS(F6637-D6637)/ABS(D6637),"")</x:f>
        <x:v>0.7016198127318459</x:v>
      </x:c>
      <x:c r="J6637" s="119" t="n">
        <x:f>IFERROR(ABS(G6637-D6637)/ABS(D6637),"")</x:f>
        <x:v>0.6646422799377321</x:v>
      </x:c>
      <x:c r="K6637" s="120" t="n">
        <x:f>E6637-D6637</x:f>
        <x:v>-554441.5247562779</x:v>
      </x:c>
      <x:c r="L6637" s="77" t="str">
        <x:v>weighted_hybrid</x:v>
      </x:c>
      <x:c r="M6637" s="77" t="str">
        <x:v>是</x:v>
      </x:c>
      <x:c r="N6637" s="77" t="str">
        <x:v>是</x:v>
      </x:c>
    </x:row>
    <x:row r="6638">
      <x:c r="A6638" s="77" t="str">
        <x:v>8473</x:v>
      </x:c>
      <x:c r="B6638" s="77" t="str">
        <x:v>山林水</x:v>
      </x:c>
      <x:c r="C6638" s="125" t="n">
        <x:v>45931</x:v>
      </x:c>
      <x:c r="D6638" s="120" t="n">
        <x:v>441449</x:v>
      </x:c>
      <x:c r="E6638" s="120" t="n">
        <x:v>490166.99263958185</x:v>
      </x:c>
      <x:c r="F6638" s="120" t="n">
        <x:v>376640.4044387073</x:v>
      </x:c>
      <x:c r="G6638" s="120" t="n">
        <x:v>502781.0579952346</x:v>
      </x:c>
      <x:c r="H6638" s="119" t="n">
        <x:v>0.11035927737877275</x:v>
      </x:c>
      <x:c r="I6638" s="119" t="n">
        <x:f>IFERROR(ABS(F6638-D6638)/ABS(D6638),"")</x:f>
        <x:v>0.14680879458622112</x:v>
      </x:c>
      <x:c r="J6638" s="119" t="n">
        <x:f>IFERROR(ABS(G6638-D6638)/ABS(D6638),"")</x:f>
        <x:v>0.1389335075971055</x:v>
      </x:c>
      <x:c r="K6638" s="120" t="n">
        <x:f>E6638-D6638</x:f>
        <x:v>48717.99263958185</x:v>
      </x:c>
      <x:c r="L6638" s="77" t="str">
        <x:v>weighted_hybrid</x:v>
      </x:c>
      <x:c r="M6638" s="77" t="str">
        <x:v>是</x:v>
      </x:c>
      <x:c r="N6638" s="77" t="str">
        <x:v>是</x:v>
      </x:c>
    </x:row>
    <x:row r="6639">
      <x:c r="A6639" s="77" t="str">
        <x:v>8473</x:v>
      </x:c>
      <x:c r="B6639" s="77" t="str">
        <x:v>山林水</x:v>
      </x:c>
      <x:c r="C6639" s="125" t="n">
        <x:v>45962</x:v>
      </x:c>
      <x:c r="D6639" s="120" t="n">
        <x:v>499461</x:v>
      </x:c>
      <x:c r="E6639" s="120" t="n">
        <x:v>639598.2328134838</x:v>
      </x:c>
      <x:c r="F6639" s="120" t="n">
        <x:v>476914.6890967252</x:v>
      </x:c>
      <x:c r="G6639" s="120" t="n">
        <x:v>657674.1821153457</x:v>
      </x:c>
      <x:c r="H6639" s="119" t="n">
        <x:v>0.28057692755487174</x:v>
      </x:c>
      <x:c r="I6639" s="119" t="n">
        <x:f>IFERROR(ABS(F6639-D6639)/ABS(D6639),"")</x:f>
        <x:v>0.04514128411082107</x:v>
      </x:c>
      <x:c r="J6639" s="119" t="n">
        <x:f>IFERROR(ABS(G6639-D6639)/ABS(D6639),"")</x:f>
        <x:v>0.31676783996217067</x:v>
      </x:c>
      <x:c r="K6639" s="120" t="n">
        <x:f>E6639-D6639</x:f>
        <x:v>140137.2328134838</x:v>
      </x:c>
      <x:c r="L6639" s="77" t="str">
        <x:v>weighted_hybrid</x:v>
      </x:c>
      <x:c r="M6639" s="77" t="str">
        <x:v>是</x:v>
      </x:c>
      <x:c r="N6639" s="77" t="str">
        <x:v>是</x:v>
      </x:c>
    </x:row>
    <x:row r="6640">
      <x:c r="A6640" s="77" t="str">
        <x:v>8473</x:v>
      </x:c>
      <x:c r="B6640" s="77" t="str">
        <x:v>山林水</x:v>
      </x:c>
      <x:c r="C6640" s="125" t="n">
        <x:v>45992</x:v>
      </x:c>
      <x:c r="D6640" s="120" t="n">
        <x:v>579689</x:v>
      </x:c>
      <x:c r="E6640" s="120" t="n">
        <x:v>593464.7445210791</x:v>
      </x:c>
      <x:c r="F6640" s="120" t="n">
        <x:v>594514.4812204425</x:v>
      </x:c>
      <x:c r="G6640" s="120" t="n">
        <x:v>593348.1071100387</x:v>
      </x:c>
      <x:c r="H6640" s="119" t="n">
        <x:v>0.023764026091713176</x:v>
      </x:c>
      <x:c r="I6640" s="119" t="n">
        <x:f>IFERROR(ABS(F6640-D6640)/ABS(D6640),"")</x:f>
        <x:v>0.02557488794930118</x:v>
      </x:c>
      <x:c r="J6640" s="119" t="n">
        <x:f>IFERROR(ABS(G6640-D6640)/ABS(D6640),"")</x:f>
        <x:v>0.02356281921864784</x:v>
      </x:c>
      <x:c r="K6640" s="120" t="n">
        <x:f>E6640-D6640</x:f>
        <x:v>13775.74452107912</x:v>
      </x:c>
      <x:c r="L6640" s="77" t="str">
        <x:v>weighted_hybrid</x:v>
      </x:c>
      <x:c r="M6640" s="77" t="str">
        <x:v>是</x:v>
      </x:c>
      <x:c r="N6640" s="77" t="str">
        <x:v>是</x:v>
      </x:c>
    </x:row>
    <x:row r="6641">
      <x:c r="A6641" s="77" t="str">
        <x:v>8476</x:v>
      </x:c>
      <x:c r="B6641" s="77" t="str">
        <x:v>台境*</x:v>
      </x:c>
      <x:c r="C6641" s="125" t="n">
        <x:v>45658</x:v>
      </x:c>
      <x:c r="D6641" s="120" t="n">
        <x:v>52310</x:v>
      </x:c>
      <x:c r="E6641" s="120" t="n">
        <x:v>60092.55049523816</x:v>
      </x:c>
      <x:c r="F6641" s="120" t="n">
        <x:v>38089.49150189754</x:v>
      </x:c>
      <x:c r="G6641" s="120" t="n">
        <x:v>62537.33482783155</x:v>
      </x:c>
      <x:c r="H6641" s="119" t="n">
        <x:v>0.1487774898726469</x:v>
      </x:c>
      <x:c r="I6641" s="119" t="n">
        <x:f>IFERROR(ABS(F6641-D6641)/ABS(D6641),"")</x:f>
        <x:v>0.2718506690518536</x:v>
      </x:c>
      <x:c r="J6641" s="119" t="n">
        <x:f>IFERROR(ABS(G6641-D6641)/ABS(D6641),"")</x:f>
        <x:v>0.19551395197536903</x:v>
      </x:c>
      <x:c r="K6641" s="120" t="n">
        <x:f>E6641-D6641</x:f>
        <x:v>7782.55049523816</x:v>
      </x:c>
      <x:c r="L6641" s="77" t="str">
        <x:v>weighted_hybrid</x:v>
      </x:c>
      <x:c r="M6641" s="77" t="str">
        <x:v>是</x:v>
      </x:c>
      <x:c r="N6641" s="77" t="str">
        <x:v>是</x:v>
      </x:c>
    </x:row>
    <x:row r="6642">
      <x:c r="A6642" s="77" t="str">
        <x:v>8476</x:v>
      </x:c>
      <x:c r="B6642" s="77" t="str">
        <x:v>台境*</x:v>
      </x:c>
      <x:c r="C6642" s="125" t="n">
        <x:v>45689</x:v>
      </x:c>
      <x:c r="D6642" s="120" t="n">
        <x:v>76538</x:v>
      </x:c>
      <x:c r="E6642" s="120" t="n">
        <x:v>44034.12103043058</x:v>
      </x:c>
      <x:c r="F6642" s="120" t="n">
        <x:v>35430.4728035195</x:v>
      </x:c>
      <x:c r="G6642" s="120" t="n">
        <x:v>44990.081944531805</x:v>
      </x:c>
      <x:c r="H6642" s="119" t="n">
        <x:v>0.4246763564447649</x:v>
      </x:c>
      <x:c r="I6642" s="119" t="n">
        <x:f>IFERROR(ABS(F6642-D6642)/ABS(D6642),"")</x:f>
        <x:v>0.5370865086163801</x:v>
      </x:c>
      <x:c r="J6642" s="119" t="n">
        <x:f>IFERROR(ABS(G6642-D6642)/ABS(D6642),"")</x:f>
        <x:v>0.4121863395368078</x:v>
      </x:c>
      <x:c r="K6642" s="120" t="n">
        <x:f>E6642-D6642</x:f>
        <x:v>-32503.87896956942</x:v>
      </x:c>
      <x:c r="L6642" s="77" t="str">
        <x:v>weighted_hybrid</x:v>
      </x:c>
      <x:c r="M6642" s="77" t="str">
        <x:v>是</x:v>
      </x:c>
      <x:c r="N6642" s="77" t="str">
        <x:v>是</x:v>
      </x:c>
    </x:row>
    <x:row r="6643">
      <x:c r="A6643" s="77" t="str">
        <x:v>8476</x:v>
      </x:c>
      <x:c r="B6643" s="77" t="str">
        <x:v>台境*</x:v>
      </x:c>
      <x:c r="C6643" s="125" t="n">
        <x:v>45717</x:v>
      </x:c>
      <x:c r="D6643" s="120" t="n">
        <x:v>110296</x:v>
      </x:c>
      <x:c r="E6643" s="120" t="n">
        <x:v>82005.5521498112</x:v>
      </x:c>
      <x:c r="F6643" s="120" t="n">
        <x:v>106631.9231071771</x:v>
      </x:c>
      <x:c r="G6643" s="120" t="n">
        <x:v>79269.28871010388</x:v>
      </x:c>
      <x:c r="H6643" s="119" t="n">
        <x:v>0.2564956829820555</x:v>
      </x:c>
      <x:c r="I6643" s="119" t="n">
        <x:f>IFERROR(ABS(F6643-D6643)/ABS(D6643),"")</x:f>
        <x:v>0.03322039686682104</x:v>
      </x:c>
      <x:c r="J6643" s="119" t="n">
        <x:f>IFERROR(ABS(G6643-D6643)/ABS(D6643),"")</x:f>
        <x:v>0.2813040481059705</x:v>
      </x:c>
      <x:c r="K6643" s="120" t="n">
        <x:f>E6643-D6643</x:f>
        <x:v>-28290.447850188793</x:v>
      </x:c>
      <x:c r="L6643" s="77" t="str">
        <x:v>weighted_hybrid</x:v>
      </x:c>
      <x:c r="M6643" s="77" t="str">
        <x:v>是</x:v>
      </x:c>
      <x:c r="N6643" s="77" t="str">
        <x:v>是</x:v>
      </x:c>
    </x:row>
    <x:row r="6644">
      <x:c r="A6644" s="77" t="str">
        <x:v>8476</x:v>
      </x:c>
      <x:c r="B6644" s="77" t="str">
        <x:v>台境*</x:v>
      </x:c>
      <x:c r="C6644" s="125" t="n">
        <x:v>45748</x:v>
      </x:c>
      <x:c r="D6644" s="120" t="n">
        <x:v>154560</x:v>
      </x:c>
      <x:c r="E6644" s="120" t="n">
        <x:v>100722.5254558505</x:v>
      </x:c>
      <x:c r="F6644" s="120" t="n">
        <x:v>92168.35447751314</x:v>
      </x:c>
      <x:c r="G6644" s="120" t="n">
        <x:v>101672.98889788798</x:v>
      </x:c>
      <x:c r="H6644" s="119" t="n">
        <x:v>0.3483273456531412</x:v>
      </x:c>
      <x:c r="I6644" s="119" t="n">
        <x:f>IFERROR(ABS(F6644-D6644)/ABS(D6644),"")</x:f>
        <x:v>0.4036726547779947</x:v>
      </x:c>
      <x:c r="J6644" s="119" t="n">
        <x:f>IFERROR(ABS(G6644-D6644)/ABS(D6644),"")</x:f>
        <x:v>0.3421778668614908</x:v>
      </x:c>
      <x:c r="K6644" s="120" t="n">
        <x:f>E6644-D6644</x:f>
        <x:v>-53837.4745441495</x:v>
      </x:c>
      <x:c r="L6644" s="77" t="str">
        <x:v>weighted_hybrid</x:v>
      </x:c>
      <x:c r="M6644" s="77" t="str">
        <x:v>是</x:v>
      </x:c>
      <x:c r="N6644" s="77" t="str">
        <x:v>是</x:v>
      </x:c>
    </x:row>
    <x:row r="6645">
      <x:c r="A6645" s="77" t="str">
        <x:v>8476</x:v>
      </x:c>
      <x:c r="B6645" s="77" t="str">
        <x:v>台境*</x:v>
      </x:c>
      <x:c r="C6645" s="125" t="n">
        <x:v>45778</x:v>
      </x:c>
      <x:c r="D6645" s="120" t="n">
        <x:v>149660</x:v>
      </x:c>
      <x:c r="E6645" s="120" t="n">
        <x:v>152211.01534427772</x:v>
      </x:c>
      <x:c r="F6645" s="120" t="n">
        <x:v>146362.97879967143</x:v>
      </x:c>
      <x:c r="G6645" s="120" t="n">
        <x:v>152860.7971825673</x:v>
      </x:c>
      <x:c r="H6645" s="119" t="n">
        <x:v>0.017045405213669134</x:v>
      </x:c>
      <x:c r="I6645" s="119" t="n">
        <x:f>IFERROR(ABS(F6645-D6645)/ABS(D6645),"")</x:f>
        <x:v>0.02203007617485347</x:v>
      </x:c>
      <x:c r="J6645" s="119" t="n">
        <x:f>IFERROR(ABS(G6645-D6645)/ABS(D6645),"")</x:f>
        <x:v>0.02138712536794936</x:v>
      </x:c>
      <x:c r="K6645" s="120" t="n">
        <x:f>E6645-D6645</x:f>
        <x:v>2551.0153442777228</x:v>
      </x:c>
      <x:c r="L6645" s="77" t="str">
        <x:v>weighted_hybrid</x:v>
      </x:c>
      <x:c r="M6645" s="77" t="str">
        <x:v>是</x:v>
      </x:c>
      <x:c r="N6645" s="77" t="str">
        <x:v>是</x:v>
      </x:c>
    </x:row>
    <x:row r="6646">
      <x:c r="A6646" s="77" t="str">
        <x:v>8476</x:v>
      </x:c>
      <x:c r="B6646" s="77" t="str">
        <x:v>台境*</x:v>
      </x:c>
      <x:c r="C6646" s="125" t="n">
        <x:v>45809</x:v>
      </x:c>
      <x:c r="D6646" s="120" t="n">
        <x:v>103665</x:v>
      </x:c>
      <x:c r="E6646" s="120" t="n">
        <x:v>234176.72442541856</x:v>
      </x:c>
      <x:c r="F6646" s="120" t="n">
        <x:v>304982.7336798057</x:v>
      </x:c>
      <x:c r="G6646" s="120" t="n">
        <x:v>226309.39006381997</x:v>
      </x:c>
      <x:c r="H6646" s="119" t="n">
        <x:v>1.258975781849405</x:v>
      </x:c>
      <x:c r="I6646" s="119" t="n">
        <x:f>IFERROR(ABS(F6646-D6646)/ABS(D6646),"")</x:f>
        <x:v>1.9420029294342904</x:v>
      </x:c>
      <x:c r="J6646" s="119" t="n">
        <x:f>IFERROR(ABS(G6646-D6646)/ABS(D6646),"")</x:f>
        <x:v>1.1830838765621952</x:v>
      </x:c>
      <x:c r="K6646" s="120" t="n">
        <x:f>E6646-D6646</x:f>
        <x:v>130511.72442541856</x:v>
      </x:c>
      <x:c r="L6646" s="77" t="str">
        <x:v>weighted_hybrid</x:v>
      </x:c>
      <x:c r="M6646" s="77" t="str">
        <x:v>是</x:v>
      </x:c>
      <x:c r="N6646" s="77" t="str">
        <x:v>是</x:v>
      </x:c>
    </x:row>
    <x:row r="6647">
      <x:c r="A6647" s="77" t="str">
        <x:v>8476</x:v>
      </x:c>
      <x:c r="B6647" s="77" t="str">
        <x:v>台境*</x:v>
      </x:c>
      <x:c r="C6647" s="125" t="n">
        <x:v>45839</x:v>
      </x:c>
      <x:c r="D6647" s="120" t="n">
        <x:v>75906</x:v>
      </x:c>
      <x:c r="E6647" s="120" t="n">
        <x:v>117661.5773770156</x:v>
      </x:c>
      <x:c r="F6647" s="120" t="n">
        <x:v>85661.66221549692</x:v>
      </x:c>
      <x:c r="G6647" s="120" t="n">
        <x:v>121217.12350607323</x:v>
      </x:c>
      <x:c r="H6647" s="119" t="n">
        <x:v>0.550095873541164</x:v>
      </x:c>
      <x:c r="I6647" s="119" t="n">
        <x:f>IFERROR(ABS(F6647-D6647)/ABS(D6647),"")</x:f>
        <x:v>0.12852293910227022</x:v>
      </x:c>
      <x:c r="J6647" s="119" t="n">
        <x:f>IFERROR(ABS(G6647-D6647)/ABS(D6647),"")</x:f>
        <x:v>0.5969373107010412</x:v>
      </x:c>
      <x:c r="K6647" s="120" t="n">
        <x:f>E6647-D6647</x:f>
        <x:v>41755.577377015594</x:v>
      </x:c>
      <x:c r="L6647" s="77" t="str">
        <x:v>weighted_hybrid</x:v>
      </x:c>
      <x:c r="M6647" s="77" t="str">
        <x:v>是</x:v>
      </x:c>
      <x:c r="N6647" s="77" t="str">
        <x:v>是</x:v>
      </x:c>
    </x:row>
    <x:row r="6648">
      <x:c r="A6648" s="77" t="str">
        <x:v>8476</x:v>
      </x:c>
      <x:c r="B6648" s="77" t="str">
        <x:v>台境*</x:v>
      </x:c>
      <x:c r="C6648" s="125" t="n">
        <x:v>45870</x:v>
      </x:c>
      <x:c r="D6648" s="120" t="n">
        <x:v>103072</x:v>
      </x:c>
      <x:c r="E6648" s="120" t="n">
        <x:v>79431.98726031413</x:v>
      </x:c>
      <x:c r="F6648" s="120" t="n">
        <x:v>76006.40280717636</x:v>
      </x:c>
      <x:c r="G6648" s="120" t="n">
        <x:v>79812.60775510721</x:v>
      </x:c>
      <x:c r="H6648" s="119" t="n">
        <x:v>0.2293543614142141</x:v>
      </x:c>
      <x:c r="I6648" s="119" t="n">
        <x:f>IFERROR(ABS(F6648-D6648)/ABS(D6648),"")</x:f>
        <x:v>0.2625892307593104</x:v>
      </x:c>
      <x:c r="J6648" s="119" t="n">
        <x:f>IFERROR(ABS(G6648-D6648)/ABS(D6648),"")</x:f>
        <x:v>0.22566159815364786</x:v>
      </x:c>
      <x:c r="K6648" s="120" t="n">
        <x:f>E6648-D6648</x:f>
        <x:v>-23640.012739685873</x:v>
      </x:c>
      <x:c r="L6648" s="77" t="str">
        <x:v>weighted_hybrid</x:v>
      </x:c>
      <x:c r="M6648" s="77" t="str">
        <x:v>是</x:v>
      </x:c>
      <x:c r="N6648" s="77" t="str">
        <x:v>是</x:v>
      </x:c>
    </x:row>
    <x:row r="6649">
      <x:c r="A6649" s="77" t="str">
        <x:v>8476</x:v>
      </x:c>
      <x:c r="B6649" s="77" t="str">
        <x:v>台境*</x:v>
      </x:c>
      <x:c r="C6649" s="125" t="n">
        <x:v>45901</x:v>
      </x:c>
      <x:c r="D6649" s="120" t="n">
        <x:v>101129</x:v>
      </x:c>
      <x:c r="E6649" s="120" t="n">
        <x:v>79621.16773330417</x:v>
      </x:c>
      <x:c r="F6649" s="120" t="n">
        <x:v>101369.91482967896</x:v>
      </x:c>
      <x:c r="G6649" s="120" t="n">
        <x:v>77204.64027815142</x:v>
      </x:c>
      <x:c r="H6649" s="119" t="n">
        <x:v>0.21267719711156866</x:v>
      </x:c>
      <x:c r="I6649" s="119" t="n">
        <x:f>IFERROR(ABS(F6649-D6649)/ABS(D6649),"")</x:f>
        <x:v>0.0023822526642107056</x:v>
      </x:c>
      <x:c r="J6649" s="119" t="n">
        <x:f>IFERROR(ABS(G6649-D6649)/ABS(D6649),"")</x:f>
        <x:v>0.2365726915310997</x:v>
      </x:c>
      <x:c r="K6649" s="120" t="n">
        <x:f>E6649-D6649</x:f>
        <x:v>-21507.832266695827</x:v>
      </x:c>
      <x:c r="L6649" s="77" t="str">
        <x:v>weighted_hybrid</x:v>
      </x:c>
      <x:c r="M6649" s="77" t="str">
        <x:v>是</x:v>
      </x:c>
      <x:c r="N6649" s="77" t="str">
        <x:v>是</x:v>
      </x:c>
    </x:row>
    <x:row r="6650">
      <x:c r="A6650" s="77" t="str">
        <x:v>8476</x:v>
      </x:c>
      <x:c r="B6650" s="77" t="str">
        <x:v>台境*</x:v>
      </x:c>
      <x:c r="C6650" s="125" t="n">
        <x:v>45931</x:v>
      </x:c>
      <x:c r="D6650" s="120" t="n">
        <x:v>88515</x:v>
      </x:c>
      <x:c r="E6650" s="120" t="n">
        <x:v>78650.399209056</x:v>
      </x:c>
      <x:c r="F6650" s="120" t="n">
        <x:v>79832.82361445793</x:v>
      </x:c>
      <x:c r="G6650" s="120" t="n">
        <x:v>78519.01871956691</x:v>
      </x:c>
      <x:c r="H6650" s="119" t="n">
        <x:v>0.11144552664456865</x:v>
      </x:c>
      <x:c r="I6650" s="119" t="n">
        <x:f>IFERROR(ABS(F6650-D6650)/ABS(D6650),"")</x:f>
        <x:v>0.09808706304628675</x:v>
      </x:c>
      <x:c r="J6650" s="119" t="n">
        <x:f>IFERROR(ABS(G6650-D6650)/ABS(D6650),"")</x:f>
        <x:v>0.11292980037771097</x:v>
      </x:c>
      <x:c r="K6650" s="120" t="n">
        <x:f>E6650-D6650</x:f>
        <x:v>-9864.600790943994</x:v>
      </x:c>
      <x:c r="L6650" s="77" t="str">
        <x:v>weighted_hybrid</x:v>
      </x:c>
      <x:c r="M6650" s="77" t="str">
        <x:v>是</x:v>
      </x:c>
      <x:c r="N6650" s="77" t="str">
        <x:v>是</x:v>
      </x:c>
    </x:row>
    <x:row r="6651">
      <x:c r="A6651" s="77" t="str">
        <x:v>8476</x:v>
      </x:c>
      <x:c r="B6651" s="77" t="str">
        <x:v>台境*</x:v>
      </x:c>
      <x:c r="C6651" s="125" t="n">
        <x:v>45962</x:v>
      </x:c>
      <x:c r="D6651" s="120" t="n">
        <x:v>67130</x:v>
      </x:c>
      <x:c r="E6651" s="120" t="n">
        <x:v>88173.98435997404</x:v>
      </x:c>
      <x:c r="F6651" s="120" t="n">
        <x:v>113639.3881027884</x:v>
      </x:c>
      <x:c r="G6651" s="120" t="n">
        <x:v>85344.49505521689</x:v>
      </x:c>
      <x:c r="H6651" s="119" t="n">
        <x:v>0.31348107194956115</x:v>
      </x:c>
      <x:c r="I6651" s="119" t="n">
        <x:f>IFERROR(ABS(F6651-D6651)/ABS(D6651),"")</x:f>
        <x:v>0.6928256830446656</x:v>
      </x:c>
      <x:c r="J6651" s="119" t="n">
        <x:f>IFERROR(ABS(G6651-D6651)/ABS(D6651),"")</x:f>
        <x:v>0.2713316707167718</x:v>
      </x:c>
      <x:c r="K6651" s="120" t="n">
        <x:f>E6651-D6651</x:f>
        <x:v>21043.98435997404</x:v>
      </x:c>
      <x:c r="L6651" s="77" t="str">
        <x:v>weighted_hybrid</x:v>
      </x:c>
      <x:c r="M6651" s="77" t="str">
        <x:v>是</x:v>
      </x:c>
      <x:c r="N6651" s="77" t="str">
        <x:v>是</x:v>
      </x:c>
    </x:row>
    <x:row r="6652">
      <x:c r="A6652" s="77" t="str">
        <x:v>8476</x:v>
      </x:c>
      <x:c r="B6652" s="77" t="str">
        <x:v>台境*</x:v>
      </x:c>
      <x:c r="C6652" s="125" t="n">
        <x:v>45992</x:v>
      </x:c>
      <x:c r="D6652" s="120" t="n">
        <x:v>136865</x:v>
      </x:c>
      <x:c r="E6652" s="120" t="n">
        <x:v>60626.42496550079</x:v>
      </x:c>
      <x:c r="F6652" s="120" t="n">
        <x:v>81295.23545409634</x:v>
      </x:c>
      <x:c r="G6652" s="120" t="n">
        <x:v>58329.89046676795</x:v>
      </x:c>
      <x:c r="H6652" s="119" t="n">
        <x:v>0.5570348521133907</x:v>
      </x:c>
      <x:c r="I6652" s="119" t="n">
        <x:f>IFERROR(ABS(F6652-D6652)/ABS(D6652),"")</x:f>
        <x:v>0.4060188108420974</x:v>
      </x:c>
      <x:c r="J6652" s="119" t="n">
        <x:f>IFERROR(ABS(G6652-D6652)/ABS(D6652),"")</x:f>
        <x:v>0.5738144122546455</x:v>
      </x:c>
      <x:c r="K6652" s="120" t="n">
        <x:f>E6652-D6652</x:f>
        <x:v>-76238.57503449921</x:v>
      </x:c>
      <x:c r="L6652" s="77" t="str">
        <x:v>weighted_hybrid</x:v>
      </x:c>
      <x:c r="M6652" s="77" t="str">
        <x:v>是</x:v>
      </x:c>
      <x:c r="N6652" s="77" t="str">
        <x:v>是</x:v>
      </x:c>
    </x:row>
    <x:row r="6653">
      <x:c r="A6653" s="77" t="str">
        <x:v>8478</x:v>
      </x:c>
      <x:c r="B6653" s="77" t="str">
        <x:v>東哥遊艇</x:v>
      </x:c>
      <x:c r="C6653" s="125" t="n">
        <x:v>45658</x:v>
      </x:c>
      <x:c r="D6653" s="120" t="n">
        <x:v>321445</x:v>
      </x:c>
      <x:c r="E6653" s="120" t="n">
        <x:v>104994.71994780588</x:v>
      </x:c>
      <x:c r="F6653" s="120" t="n">
        <x:v>102098.31841966845</x:v>
      </x:c>
      <x:c r="G6653" s="120" t="n">
        <x:v>105316.54233982114</x:v>
      </x:c>
      <x:c r="H6653" s="119" t="n">
        <x:v>0.6733664547658048</x:v>
      </x:c>
      <x:c r="I6653" s="119" t="n">
        <x:f>IFERROR(ABS(F6653-D6653)/ABS(D6653),"")</x:f>
        <x:v>0.68237702120217</x:v>
      </x:c>
      <x:c r="J6653" s="119" t="n">
        <x:f>IFERROR(ABS(G6653-D6653)/ABS(D6653),"")</x:f>
        <x:v>0.6723652807173198</x:v>
      </x:c>
      <x:c r="K6653" s="120" t="n">
        <x:f>E6653-D6653</x:f>
        <x:v>-216450.28005219414</x:v>
      </x:c>
      <x:c r="L6653" s="77" t="str">
        <x:v>weighted_hybrid</x:v>
      </x:c>
      <x:c r="M6653" s="77" t="str">
        <x:v>是</x:v>
      </x:c>
      <x:c r="N6653" s="77" t="str">
        <x:v>是</x:v>
      </x:c>
    </x:row>
    <x:row r="6654">
      <x:c r="A6654" s="77" t="str">
        <x:v>8478</x:v>
      </x:c>
      <x:c r="B6654" s="77" t="str">
        <x:v>東哥遊艇</x:v>
      </x:c>
      <x:c r="C6654" s="125" t="n">
        <x:v>45689</x:v>
      </x:c>
      <x:c r="D6654" s="120" t="n">
        <x:v>316235</x:v>
      </x:c>
      <x:c r="E6654" s="120" t="n">
        <x:v>197290.63701624336</x:v>
      </x:c>
      <x:c r="F6654" s="120" t="n">
        <x:v>77718.95357443161</x:v>
      </x:c>
      <x:c r="G6654" s="120" t="n">
        <x:v>210576.37962088909</x:v>
      </x:c>
      <x:c r="H6654" s="119" t="n">
        <x:v>0.3761264976481308</x:v>
      </x:c>
      <x:c r="I6654" s="119" t="n">
        <x:f>IFERROR(ABS(F6654-D6654)/ABS(D6654),"")</x:f>
        <x:v>0.7542367113873176</x:v>
      </x:c>
      <x:c r="J6654" s="119" t="n">
        <x:f>IFERROR(ABS(G6654-D6654)/ABS(D6654),"")</x:f>
        <x:v>0.3341142516771101</x:v>
      </x:c>
      <x:c r="K6654" s="120" t="n">
        <x:f>E6654-D6654</x:f>
        <x:v>-118944.36298375664</x:v>
      </x:c>
      <x:c r="L6654" s="77" t="str">
        <x:v>weighted_hybrid</x:v>
      </x:c>
      <x:c r="M6654" s="77" t="str">
        <x:v>是</x:v>
      </x:c>
      <x:c r="N6654" s="77" t="str">
        <x:v>是</x:v>
      </x:c>
    </x:row>
    <x:row r="6655">
      <x:c r="A6655" s="77" t="str">
        <x:v>8478</x:v>
      </x:c>
      <x:c r="B6655" s="77" t="str">
        <x:v>東哥遊艇</x:v>
      </x:c>
      <x:c r="C6655" s="125" t="n">
        <x:v>45717</x:v>
      </x:c>
      <x:c r="D6655" s="120" t="n">
        <x:v>308475</x:v>
      </x:c>
      <x:c r="E6655" s="120" t="n">
        <x:v>394122.8170158166</x:v>
      </x:c>
      <x:c r="F6655" s="120" t="n">
        <x:v>384925.08089412015</x:v>
      </x:c>
      <x:c r="G6655" s="120" t="n">
        <x:v>395144.7876960051</x:v>
      </x:c>
      <x:c r="H6655" s="119" t="n">
        <x:v>0.27764913531345026</x:v>
      </x:c>
      <x:c r="I6655" s="119" t="n">
        <x:f>IFERROR(ABS(F6655-D6655)/ABS(D6655),"")</x:f>
        <x:v>0.24783233939256066</x:v>
      </x:c>
      <x:c r="J6655" s="119" t="n">
        <x:f>IFERROR(ABS(G6655-D6655)/ABS(D6655),"")</x:f>
        <x:v>0.2809621126379936</x:v>
      </x:c>
      <x:c r="K6655" s="120" t="n">
        <x:f>E6655-D6655</x:f>
        <x:v>85647.81701581657</x:v>
      </x:c>
      <x:c r="L6655" s="77" t="str">
        <x:v>weighted_hybrid</x:v>
      </x:c>
      <x:c r="M6655" s="77" t="str">
        <x:v>是</x:v>
      </x:c>
      <x:c r="N6655" s="77" t="str">
        <x:v>是</x:v>
      </x:c>
    </x:row>
    <x:row r="6656">
      <x:c r="A6656" s="77" t="str">
        <x:v>8478</x:v>
      </x:c>
      <x:c r="B6656" s="77" t="str">
        <x:v>東哥遊艇</x:v>
      </x:c>
      <x:c r="C6656" s="125" t="n">
        <x:v>45748</x:v>
      </x:c>
      <x:c r="D6656" s="120" t="n">
        <x:v>612647</x:v>
      </x:c>
      <x:c r="E6656" s="120" t="n">
        <x:v>252787.69595963144</x:v>
      </x:c>
      <x:c r="F6656" s="120" t="n">
        <x:v>165522.14229685956</x:v>
      </x:c>
      <x:c r="G6656" s="120" t="n">
        <x:v>262483.8685888283</x:v>
      </x:c>
      <x:c r="H6656" s="119" t="n">
        <x:v>0.5873844220903204</x:v>
      </x:c>
      <x:c r="I6656" s="119" t="n">
        <x:f>IFERROR(ABS(F6656-D6656)/ABS(D6656),"")</x:f>
        <x:v>0.7298246097722514</x:v>
      </x:c>
      <x:c r="J6656" s="119" t="n">
        <x:f>IFERROR(ABS(G6656-D6656)/ABS(D6656),"")</x:f>
        <x:v>0.571557734570106</x:v>
      </x:c>
      <x:c r="K6656" s="120" t="n">
        <x:f>E6656-D6656</x:f>
        <x:v>-359859.30404036853</x:v>
      </x:c>
      <x:c r="L6656" s="77" t="str">
        <x:v>weighted_hybrid</x:v>
      </x:c>
      <x:c r="M6656" s="77" t="str">
        <x:v>是</x:v>
      </x:c>
      <x:c r="N6656" s="77" t="str">
        <x:v>是</x:v>
      </x:c>
    </x:row>
    <x:row r="6657">
      <x:c r="A6657" s="77" t="str">
        <x:v>8478</x:v>
      </x:c>
      <x:c r="B6657" s="77" t="str">
        <x:v>東哥遊艇</x:v>
      </x:c>
      <x:c r="C6657" s="125" t="n">
        <x:v>45778</x:v>
      </x:c>
      <x:c r="D6657" s="120" t="n">
        <x:v>666563</x:v>
      </x:c>
      <x:c r="E6657" s="120" t="n">
        <x:v>651849.9260591634</x:v>
      </x:c>
      <x:c r="F6657" s="120" t="n">
        <x:v>332234.61426139926</x:v>
      </x:c>
      <x:c r="G6657" s="120" t="n">
        <x:v>687362.7384811372</x:v>
      </x:c>
      <x:c r="H6657" s="119" t="n">
        <x:v>0.022073043269483294</x:v>
      </x:c>
      <x:c r="I6657" s="119" t="n">
        <x:f>IFERROR(ABS(F6657-D6657)/ABS(D6657),"")</x:f>
        <x:v>0.5015705728319765</x:v>
      </x:c>
      <x:c r="J6657" s="119" t="n">
        <x:f>IFERROR(ABS(G6657-D6657)/ABS(D6657),"")</x:f>
        <x:v>0.031204460015238175</x:v>
      </x:c>
      <x:c r="K6657" s="120" t="n">
        <x:f>E6657-D6657</x:f>
        <x:v>-14713.073940836592</x:v>
      </x:c>
      <x:c r="L6657" s="77" t="str">
        <x:v>weighted_hybrid</x:v>
      </x:c>
      <x:c r="M6657" s="77" t="str">
        <x:v>是</x:v>
      </x:c>
      <x:c r="N6657" s="77" t="str">
        <x:v>是</x:v>
      </x:c>
    </x:row>
    <x:row r="6658">
      <x:c r="A6658" s="77" t="str">
        <x:v>8478</x:v>
      </x:c>
      <x:c r="B6658" s="77" t="str">
        <x:v>東哥遊艇</x:v>
      </x:c>
      <x:c r="C6658" s="125" t="n">
        <x:v>45809</x:v>
      </x:c>
      <x:c r="D6658" s="120" t="n">
        <x:v>389743</x:v>
      </x:c>
      <x:c r="E6658" s="120" t="n">
        <x:v>608021.5881701093</x:v>
      </x:c>
      <x:c r="F6658" s="120" t="n">
        <x:v>352297.88863726635</x:v>
      </x:c>
      <x:c r="G6658" s="120" t="n">
        <x:v>636435.3325626474</x:v>
      </x:c>
      <x:c r="H6658" s="119" t="n">
        <x:v>0.5600577513133252</x:v>
      </x:c>
      <x:c r="I6658" s="119" t="n">
        <x:f>IFERROR(ABS(F6658-D6658)/ABS(D6658),"")</x:f>
        <x:v>0.09607641795422533</x:v>
      </x:c>
      <x:c r="J6658" s="119" t="n">
        <x:f>IFERROR(ABS(G6658-D6658)/ABS(D6658),"")</x:f>
        <x:v>0.6329615478986086</x:v>
      </x:c>
      <x:c r="K6658" s="120" t="n">
        <x:f>E6658-D6658</x:f>
        <x:v>218278.58817010932</x:v>
      </x:c>
      <x:c r="L6658" s="77" t="str">
        <x:v>weighted_hybrid</x:v>
      </x:c>
      <x:c r="M6658" s="77" t="str">
        <x:v>是</x:v>
      </x:c>
      <x:c r="N6658" s="77" t="str">
        <x:v>是</x:v>
      </x:c>
    </x:row>
    <x:row r="6659">
      <x:c r="A6659" s="77" t="str">
        <x:v>8478</x:v>
      </x:c>
      <x:c r="B6659" s="77" t="str">
        <x:v>東哥遊艇</x:v>
      </x:c>
      <x:c r="C6659" s="125" t="n">
        <x:v>45839</x:v>
      </x:c>
      <x:c r="D6659" s="120" t="n">
        <x:v>281712</x:v>
      </x:c>
      <x:c r="E6659" s="120" t="n">
        <x:v>94024.36322481693</x:v>
      </x:c>
      <x:c r="F6659" s="120" t="n">
        <x:v>18407.829410755767</x:v>
      </x:c>
      <x:c r="G6659" s="120" t="n">
        <x:v>102426.20031526817</x:v>
      </x:c>
      <x:c r="H6659" s="119" t="n">
        <x:v>0.666239410373655</x:v>
      </x:c>
      <x:c r="I6659" s="119" t="n">
        <x:f>IFERROR(ABS(F6659-D6659)/ABS(D6659),"")</x:f>
        <x:v>0.9346572761871849</x:v>
      </x:c>
      <x:c r="J6659" s="119" t="n">
        <x:f>IFERROR(ABS(G6659-D6659)/ABS(D6659),"")</x:f>
        <x:v>0.6364152030610404</x:v>
      </x:c>
      <x:c r="K6659" s="120" t="n">
        <x:f>E6659-D6659</x:f>
        <x:v>-187687.63677518308</x:v>
      </x:c>
      <x:c r="L6659" s="77" t="str">
        <x:v>weighted_hybrid</x:v>
      </x:c>
      <x:c r="M6659" s="77" t="str">
        <x:v>是</x:v>
      </x:c>
      <x:c r="N6659" s="77" t="str">
        <x:v>是</x:v>
      </x:c>
    </x:row>
    <x:row r="6660">
      <x:c r="A6660" s="77" t="str">
        <x:v>8478</x:v>
      </x:c>
      <x:c r="B6660" s="77" t="str">
        <x:v>東哥遊艇</x:v>
      </x:c>
      <x:c r="C6660" s="125" t="n">
        <x:v>45870</x:v>
      </x:c>
      <x:c r="D6660" s="120" t="n">
        <x:v>643413</x:v>
      </x:c>
      <x:c r="E6660" s="120" t="n">
        <x:v>275734.60829105263</x:v>
      </x:c>
      <x:c r="F6660" s="120" t="n">
        <x:v>252492.73463991968</x:v>
      </x:c>
      <x:c r="G6660" s="120" t="n">
        <x:v>278317.03869673406</x:v>
      </x:c>
      <x:c r="H6660" s="119" t="n">
        <x:v>0.5714500510697598</x:v>
      </x:c>
      <x:c r="I6660" s="119" t="n">
        <x:f>IFERROR(ABS(F6660-D6660)/ABS(D6660),"")</x:f>
        <x:v>0.6075728425755779</x:v>
      </x:c>
      <x:c r="J6660" s="119" t="n">
        <x:f>IFERROR(ABS(G6660-D6660)/ABS(D6660),"")</x:f>
        <x:v>0.5674364075691134</x:v>
      </x:c>
      <x:c r="K6660" s="120" t="n">
        <x:f>E6660-D6660</x:f>
        <x:v>-367678.39170894737</x:v>
      </x:c>
      <x:c r="L6660" s="77" t="str">
        <x:v>weighted_hybrid</x:v>
      </x:c>
      <x:c r="M6660" s="77" t="str">
        <x:v>是</x:v>
      </x:c>
      <x:c r="N6660" s="77" t="str">
        <x:v>是</x:v>
      </x:c>
    </x:row>
    <x:row r="6661">
      <x:c r="A6661" s="77" t="str">
        <x:v>8478</x:v>
      </x:c>
      <x:c r="B6661" s="77" t="str">
        <x:v>東哥遊艇</x:v>
      </x:c>
      <x:c r="C6661" s="125" t="n">
        <x:v>45901</x:v>
      </x:c>
      <x:c r="D6661" s="120" t="n">
        <x:v>620727</x:v>
      </x:c>
      <x:c r="E6661" s="120" t="n">
        <x:v>901976.4617297753</x:v>
      </x:c>
      <x:c r="F6661" s="120" t="n">
        <x:v>897893.3291822019</x:v>
      </x:c>
      <x:c r="G6661" s="120" t="n">
        <x:v>902430.1431239501</x:v>
      </x:c>
      <x:c r="H6661" s="119" t="n">
        <x:v>0.4530968714584274</x:v>
      </x:c>
      <x:c r="I6661" s="119" t="n">
        <x:f>IFERROR(ABS(F6661-D6661)/ABS(D6661),"")</x:f>
        <x:v>0.4465188870182896</x:v>
      </x:c>
      <x:c r="J6661" s="119" t="n">
        <x:f>IFERROR(ABS(G6661-D6661)/ABS(D6661),"")</x:f>
        <x:v>0.45382775861844277</x:v>
      </x:c>
      <x:c r="K6661" s="120" t="n">
        <x:f>E6661-D6661</x:f>
        <x:v>281249.4617297753</x:v>
      </x:c>
      <x:c r="L6661" s="77" t="str">
        <x:v>weighted_hybrid</x:v>
      </x:c>
      <x:c r="M6661" s="77" t="str">
        <x:v>是</x:v>
      </x:c>
      <x:c r="N6661" s="77" t="str">
        <x:v>是</x:v>
      </x:c>
    </x:row>
    <x:row r="6662">
      <x:c r="A6662" s="77" t="str">
        <x:v>8478</x:v>
      </x:c>
      <x:c r="B6662" s="77" t="str">
        <x:v>東哥遊艇</x:v>
      </x:c>
      <x:c r="C6662" s="125" t="n">
        <x:v>45931</x:v>
      </x:c>
      <x:c r="D6662" s="120" t="n">
        <x:v>332907</x:v>
      </x:c>
      <x:c r="E6662" s="120" t="n">
        <x:v>699190.9984405836</x:v>
      </x:c>
      <x:c r="F6662" s="120" t="n">
        <x:v>476002.35616572393</x:v>
      </x:c>
      <x:c r="G6662" s="120" t="n">
        <x:v>723989.7364711235</x:v>
      </x:c>
      <x:c r="H6662" s="119" t="n">
        <x:v>1.1002592268729212</x:v>
      </x:c>
      <x:c r="I6662" s="119" t="n">
        <x:f>IFERROR(ABS(F6662-D6662)/ABS(D6662),"")</x:f>
        <x:v>0.42983582852185126</x:v>
      </x:c>
      <x:c r="J6662" s="119" t="n">
        <x:f>IFERROR(ABS(G6662-D6662)/ABS(D6662),"")</x:f>
        <x:v>1.1747507155785957</x:v>
      </x:c>
      <x:c r="K6662" s="120" t="n">
        <x:f>E6662-D6662</x:f>
        <x:v>366283.9984405836</x:v>
      </x:c>
      <x:c r="L6662" s="77" t="str">
        <x:v>weighted_hybrid</x:v>
      </x:c>
      <x:c r="M6662" s="77" t="str">
        <x:v>是</x:v>
      </x:c>
      <x:c r="N6662" s="77" t="str">
        <x:v>是</x:v>
      </x:c>
    </x:row>
    <x:row r="6663">
      <x:c r="A6663" s="77" t="str">
        <x:v>8478</x:v>
      </x:c>
      <x:c r="B6663" s="77" t="str">
        <x:v>東哥遊艇</x:v>
      </x:c>
      <x:c r="C6663" s="125" t="n">
        <x:v>45962</x:v>
      </x:c>
      <x:c r="D6663" s="120" t="n">
        <x:v>358119</x:v>
      </x:c>
      <x:c r="E6663" s="120" t="n">
        <x:v>72865.14148825067</x:v>
      </x:c>
      <x:c r="F6663" s="120" t="n">
        <x:v>49768.98746357122</x:v>
      </x:c>
      <x:c r="G6663" s="120" t="n">
        <x:v>75431.38082432616</x:v>
      </x:c>
      <x:c r="H6663" s="119" t="n">
        <x:v>0.7965337178752016</x:v>
      </x:c>
      <x:c r="I6663" s="119" t="n">
        <x:f>IFERROR(ABS(F6663-D6663)/ABS(D6663),"")</x:f>
        <x:v>0.8610266769884557</x:v>
      </x:c>
      <x:c r="J6663" s="119" t="n">
        <x:f>IFERROR(ABS(G6663-D6663)/ABS(D6663),"")</x:f>
        <x:v>0.7893678335292844</x:v>
      </x:c>
      <x:c r="K6663" s="120" t="n">
        <x:f>E6663-D6663</x:f>
        <x:v>-285253.8585117493</x:v>
      </x:c>
      <x:c r="L6663" s="77" t="str">
        <x:v>weighted_hybrid</x:v>
      </x:c>
      <x:c r="M6663" s="77" t="str">
        <x:v>是</x:v>
      </x:c>
      <x:c r="N6663" s="77" t="str">
        <x:v>是</x:v>
      </x:c>
    </x:row>
    <x:row r="6664">
      <x:c r="A6664" s="77" t="str">
        <x:v>8478</x:v>
      </x:c>
      <x:c r="B6664" s="77" t="str">
        <x:v>東哥遊艇</x:v>
      </x:c>
      <x:c r="C6664" s="125" t="n">
        <x:v>45992</x:v>
      </x:c>
      <x:c r="D6664" s="120" t="n">
        <x:v>379368</x:v>
      </x:c>
      <x:c r="E6664" s="120" t="n">
        <x:v>120239.47598839834</x:v>
      </x:c>
      <x:c r="F6664" s="120" t="n">
        <x:v>184362.58184177603</x:v>
      </x:c>
      <x:c r="G6664" s="120" t="n">
        <x:v>113114.68644913414</x:v>
      </x:c>
      <x:c r="H6664" s="119" t="n">
        <x:v>0.683053193763316</x:v>
      </x:c>
      <x:c r="I6664" s="119" t="n">
        <x:f>IFERROR(ABS(F6664-D6664)/ABS(D6664),"")</x:f>
        <x:v>0.5140270612129224</x:v>
      </x:c>
      <x:c r="J6664" s="119" t="n">
        <x:f>IFERROR(ABS(G6664-D6664)/ABS(D6664),"")</x:f>
        <x:v>0.7018338751578042</x:v>
      </x:c>
      <x:c r="K6664" s="120" t="n">
        <x:f>E6664-D6664</x:f>
        <x:v>-259128.52401160166</x:v>
      </x:c>
      <x:c r="L6664" s="77" t="str">
        <x:v>weighted_hybrid</x:v>
      </x:c>
      <x:c r="M6664" s="77" t="str">
        <x:v>是</x:v>
      </x:c>
      <x:c r="N6664" s="77" t="str">
        <x:v>是</x:v>
      </x:c>
    </x:row>
    <x:row r="6665">
      <x:c r="A6665" s="77" t="str">
        <x:v>8482</x:v>
      </x:c>
      <x:c r="B6665" s="77" t="str">
        <x:v>商億-KY</x:v>
      </x:c>
      <x:c r="C6665" s="125" t="n">
        <x:v>45658</x:v>
      </x:c>
      <x:c r="D6665" s="120" t="n">
        <x:v>281640</x:v>
      </x:c>
      <x:c r="E6665" s="120" t="n">
        <x:v>374333.4306815892</x:v>
      </x:c>
      <x:c r="F6665" s="120" t="n">
        <x:v>327032.22252089746</x:v>
      </x:c>
      <x:c r="G6665" s="120" t="n">
        <x:v>379589.12047722156</x:v>
      </x:c>
      <x:c r="H6665" s="119" t="n">
        <x:v>0.3291202623263356</x:v>
      </x:c>
      <x:c r="I6665" s="119" t="n">
        <x:f>IFERROR(ABS(F6665-D6665)/ABS(D6665),"")</x:f>
        <x:v>0.16117107840114137</x:v>
      </x:c>
      <x:c r="J6665" s="119" t="n">
        <x:f>IFERROR(ABS(G6665-D6665)/ABS(D6665),"")</x:f>
        <x:v>0.3477812827624682</x:v>
      </x:c>
      <x:c r="K6665" s="120" t="n">
        <x:f>E6665-D6665</x:f>
        <x:v>92693.43068158918</x:v>
      </x:c>
      <x:c r="L6665" s="77" t="str">
        <x:v>weighted_hybrid</x:v>
      </x:c>
      <x:c r="M6665" s="77" t="str">
        <x:v>是</x:v>
      </x:c>
      <x:c r="N6665" s="77" t="str">
        <x:v>是</x:v>
      </x:c>
    </x:row>
    <x:row r="6666">
      <x:c r="A6666" s="77" t="str">
        <x:v>8482</x:v>
      </x:c>
      <x:c r="B6666" s="77" t="str">
        <x:v>商億-KY</x:v>
      </x:c>
      <x:c r="C6666" s="125" t="n">
        <x:v>45689</x:v>
      </x:c>
      <x:c r="D6666" s="120" t="n">
        <x:v>214307</x:v>
      </x:c>
      <x:c r="E6666" s="120" t="n">
        <x:v>223315.4972351571</x:v>
      </x:c>
      <x:c r="F6666" s="120" t="n">
        <x:v>178845.66437606778</x:v>
      </x:c>
      <x:c r="G6666" s="120" t="n">
        <x:v>228256.58977505588</x:v>
      </x:c>
      <x:c r="H6666" s="119" t="n">
        <x:v>0.04203547823989459</x:v>
      </x:c>
      <x:c r="I6666" s="119" t="n">
        <x:f>IFERROR(ABS(F6666-D6666)/ABS(D6666),"")</x:f>
        <x:v>0.16546979624525665</x:v>
      </x:c>
      <x:c r="J6666" s="119" t="n">
        <x:f>IFERROR(ABS(G6666-D6666)/ABS(D6666),"")</x:f>
        <x:v>0.06509161984935574</x:v>
      </x:c>
      <x:c r="K6666" s="120" t="n">
        <x:f>E6666-D6666</x:f>
        <x:v>9008.49723515709</x:v>
      </x:c>
      <x:c r="L6666" s="77" t="str">
        <x:v>weighted_hybrid</x:v>
      </x:c>
      <x:c r="M6666" s="77" t="str">
        <x:v>是</x:v>
      </x:c>
      <x:c r="N6666" s="77" t="str">
        <x:v>是</x:v>
      </x:c>
    </x:row>
    <x:row r="6667">
      <x:c r="A6667" s="77" t="str">
        <x:v>8482</x:v>
      </x:c>
      <x:c r="B6667" s="77" t="str">
        <x:v>商億-KY</x:v>
      </x:c>
      <x:c r="C6667" s="125" t="n">
        <x:v>45717</x:v>
      </x:c>
      <x:c r="D6667" s="120" t="n">
        <x:v>350888</x:v>
      </x:c>
      <x:c r="E6667" s="120" t="n">
        <x:v>274664.8468295563</x:v>
      </x:c>
      <x:c r="F6667" s="120" t="n">
        <x:v>306972.56686569314</x:v>
      </x:c>
      <x:c r="G6667" s="120" t="n">
        <x:v>271075.1001588744</x:v>
      </x:c>
      <x:c r="H6667" s="119" t="n">
        <x:v>0.21722929587345172</x:v>
      </x:c>
      <x:c r="I6667" s="119" t="n">
        <x:f>IFERROR(ABS(F6667-D6667)/ABS(D6667),"")</x:f>
        <x:v>0.12515512965478118</x:v>
      </x:c>
      <x:c r="J6667" s="119" t="n">
        <x:f>IFERROR(ABS(G6667-D6667)/ABS(D6667),"")</x:f>
        <x:v>0.2274597587866373</x:v>
      </x:c>
      <x:c r="K6667" s="120" t="n">
        <x:f>E6667-D6667</x:f>
        <x:v>-76223.15317044372</x:v>
      </x:c>
      <x:c r="L6667" s="77" t="str">
        <x:v>weighted_hybrid</x:v>
      </x:c>
      <x:c r="M6667" s="77" t="str">
        <x:v>是</x:v>
      </x:c>
      <x:c r="N6667" s="77" t="str">
        <x:v>是</x:v>
      </x:c>
    </x:row>
    <x:row r="6668">
      <x:c r="A6668" s="77" t="str">
        <x:v>8482</x:v>
      </x:c>
      <x:c r="B6668" s="77" t="str">
        <x:v>商億-KY</x:v>
      </x:c>
      <x:c r="C6668" s="125" t="n">
        <x:v>45748</x:v>
      </x:c>
      <x:c r="D6668" s="120" t="n">
        <x:v>240091</x:v>
      </x:c>
      <x:c r="E6668" s="120" t="n">
        <x:v>368866.86410419375</x:v>
      </x:c>
      <x:c r="F6668" s="120" t="n">
        <x:v>357101.30659430026</x:v>
      </x:c>
      <x:c r="G6668" s="120" t="n">
        <x:v>370174.1482719596</x:v>
      </x:c>
      <x:c r="H6668" s="119" t="n">
        <x:v>0.536362729565847</x:v>
      </x:c>
      <x:c r="I6668" s="119" t="n">
        <x:f>IFERROR(ABS(F6668-D6668)/ABS(D6668),"")</x:f>
        <x:v>0.48735815417612594</x:v>
      </x:c>
      <x:c r="J6668" s="119" t="n">
        <x:f>IFERROR(ABS(G6668-D6668)/ABS(D6668),"")</x:f>
        <x:v>0.5418076823869267</x:v>
      </x:c>
      <x:c r="K6668" s="120" t="n">
        <x:f>E6668-D6668</x:f>
        <x:v>128775.86410419375</x:v>
      </x:c>
      <x:c r="L6668" s="77" t="str">
        <x:v>weighted_hybrid</x:v>
      </x:c>
      <x:c r="M6668" s="77" t="str">
        <x:v>是</x:v>
      </x:c>
      <x:c r="N6668" s="77" t="str">
        <x:v>是</x:v>
      </x:c>
    </x:row>
    <x:row r="6669">
      <x:c r="A6669" s="77" t="str">
        <x:v>8482</x:v>
      </x:c>
      <x:c r="B6669" s="77" t="str">
        <x:v>商億-KY</x:v>
      </x:c>
      <x:c r="C6669" s="125" t="n">
        <x:v>45778</x:v>
      </x:c>
      <x:c r="D6669" s="120" t="n">
        <x:v>241136</x:v>
      </x:c>
      <x:c r="E6669" s="120" t="n">
        <x:v>313501.75448285684</x:v>
      </x:c>
      <x:c r="F6669" s="120" t="n">
        <x:v>306359.1617289328</x:v>
      </x:c>
      <x:c r="G6669" s="120" t="n">
        <x:v>314295.37589995953</x:v>
      </x:c>
      <x:c r="H6669" s="119" t="n">
        <x:v>0.30010348717261975</x:v>
      </x:c>
      <x:c r="I6669" s="119" t="n">
        <x:f>IFERROR(ABS(F6669-D6669)/ABS(D6669),"")</x:f>
        <x:v>0.27048288819974126</x:v>
      </x:c>
      <x:c r="J6669" s="119" t="n">
        <x:f>IFERROR(ABS(G6669-D6669)/ABS(D6669),"")</x:f>
        <x:v>0.30339466483627303</x:v>
      </x:c>
      <x:c r="K6669" s="120" t="n">
        <x:f>E6669-D6669</x:f>
        <x:v>72365.75448285684</x:v>
      </x:c>
      <x:c r="L6669" s="77" t="str">
        <x:v>weighted_hybrid</x:v>
      </x:c>
      <x:c r="M6669" s="77" t="str">
        <x:v>是</x:v>
      </x:c>
      <x:c r="N6669" s="77" t="str">
        <x:v>是</x:v>
      </x:c>
    </x:row>
    <x:row r="6670">
      <x:c r="A6670" s="77" t="str">
        <x:v>8482</x:v>
      </x:c>
      <x:c r="B6670" s="77" t="str">
        <x:v>商億-KY</x:v>
      </x:c>
      <x:c r="C6670" s="125" t="n">
        <x:v>45809</x:v>
      </x:c>
      <x:c r="D6670" s="120" t="n">
        <x:v>320104</x:v>
      </x:c>
      <x:c r="E6670" s="120" t="n">
        <x:v>241514.33991217177</x:v>
      </x:c>
      <x:c r="F6670" s="120" t="n">
        <x:v>262406.91476005</x:v>
      </x:c>
      <x:c r="G6670" s="120" t="n">
        <x:v>239192.94270685193</x:v>
      </x:c>
      <x:c r="H6670" s="119" t="n">
        <x:v>0.24551289608323618</x:v>
      </x:c>
      <x:c r="I6670" s="119" t="n">
        <x:f>IFERROR(ABS(F6670-D6670)/ABS(D6670),"")</x:f>
        <x:v>0.18024481181100513</x:v>
      </x:c>
      <x:c r="J6670" s="119" t="n">
        <x:f>IFERROR(ABS(G6670-D6670)/ABS(D6670),"")</x:f>
        <x:v>0.2527649054468175</x:v>
      </x:c>
      <x:c r="K6670" s="120" t="n">
        <x:f>E6670-D6670</x:f>
        <x:v>-78589.66008782823</x:v>
      </x:c>
      <x:c r="L6670" s="77" t="str">
        <x:v>weighted_hybrid</x:v>
      </x:c>
      <x:c r="M6670" s="77" t="str">
        <x:v>是</x:v>
      </x:c>
      <x:c r="N6670" s="77" t="str">
        <x:v>是</x:v>
      </x:c>
    </x:row>
    <x:row r="6671">
      <x:c r="A6671" s="77" t="str">
        <x:v>8482</x:v>
      </x:c>
      <x:c r="B6671" s="77" t="str">
        <x:v>商億-KY</x:v>
      </x:c>
      <x:c r="C6671" s="125" t="n">
        <x:v>45839</x:v>
      </x:c>
      <x:c r="D6671" s="120" t="n">
        <x:v>304967</x:v>
      </x:c>
      <x:c r="E6671" s="120" t="n">
        <x:v>284499.4447494507</x:v>
      </x:c>
      <x:c r="F6671" s="120" t="n">
        <x:v>307622.3095978557</x:v>
      </x:c>
      <x:c r="G6671" s="120" t="n">
        <x:v>281930.2375440724</x:v>
      </x:c>
      <x:c r="H6671" s="119" t="n">
        <x:v>0.06711400004114963</x:v>
      </x:c>
      <x:c r="I6671" s="119" t="n">
        <x:f>IFERROR(ABS(F6671-D6671)/ABS(D6671),"")</x:f>
        <x:v>0.0087068751630692</x:v>
      </x:c>
      <x:c r="J6671" s="119" t="n">
        <x:f>IFERROR(ABS(G6671-D6671)/ABS(D6671),"")</x:f>
        <x:v>0.07553854173050728</x:v>
      </x:c>
      <x:c r="K6671" s="120" t="n">
        <x:f>E6671-D6671</x:f>
        <x:v>-20467.55525054928</x:v>
      </x:c>
      <x:c r="L6671" s="77" t="str">
        <x:v>weighted_hybrid</x:v>
      </x:c>
      <x:c r="M6671" s="77" t="str">
        <x:v>是</x:v>
      </x:c>
      <x:c r="N6671" s="77" t="str">
        <x:v>是</x:v>
      </x:c>
    </x:row>
    <x:row r="6672">
      <x:c r="A6672" s="77" t="str">
        <x:v>8482</x:v>
      </x:c>
      <x:c r="B6672" s="77" t="str">
        <x:v>商億-KY</x:v>
      </x:c>
      <x:c r="C6672" s="125" t="n">
        <x:v>45870</x:v>
      </x:c>
      <x:c r="D6672" s="120" t="n">
        <x:v>334775</x:v>
      </x:c>
      <x:c r="E6672" s="120" t="n">
        <x:v>314694.45316814346</x:v>
      </x:c>
      <x:c r="F6672" s="120" t="n">
        <x:v>311034.96699876664</x:v>
      </x:c>
      <x:c r="G6672" s="120" t="n">
        <x:v>315101.06274251867</x:v>
      </x:c>
      <x:c r="H6672" s="119" t="n">
        <x:v>0.05998221740529173</x:v>
      </x:c>
      <x:c r="I6672" s="119" t="n">
        <x:f>IFERROR(ABS(F6672-D6672)/ABS(D6672),"")</x:f>
        <x:v>0.07091339855494992</x:v>
      </x:c>
      <x:c r="J6672" s="119" t="n">
        <x:f>IFERROR(ABS(G6672-D6672)/ABS(D6672),"")</x:f>
        <x:v>0.05876764172199636</x:v>
      </x:c>
      <x:c r="K6672" s="120" t="n">
        <x:f>E6672-D6672</x:f>
        <x:v>-20080.54683185654</x:v>
      </x:c>
      <x:c r="L6672" s="77" t="str">
        <x:v>weighted_hybrid</x:v>
      </x:c>
      <x:c r="M6672" s="77" t="str">
        <x:v>是</x:v>
      </x:c>
      <x:c r="N6672" s="77" t="str">
        <x:v>是</x:v>
      </x:c>
    </x:row>
    <x:row r="6673">
      <x:c r="A6673" s="77" t="str">
        <x:v>8482</x:v>
      </x:c>
      <x:c r="B6673" s="77" t="str">
        <x:v>商億-KY</x:v>
      </x:c>
      <x:c r="C6673" s="125" t="n">
        <x:v>45901</x:v>
      </x:c>
      <x:c r="D6673" s="120" t="n">
        <x:v>279883</x:v>
      </x:c>
      <x:c r="E6673" s="120" t="n">
        <x:v>314483.9607783902</x:v>
      </x:c>
      <x:c r="F6673" s="120" t="n">
        <x:v>302957.5090334265</x:v>
      </x:c>
      <x:c r="G6673" s="120" t="n">
        <x:v>315764.6776389417</x:v>
      </x:c>
      <x:c r="H6673" s="119" t="n">
        <x:v>0.12362651814647611</x:v>
      </x:c>
      <x:c r="I6673" s="119" t="n">
        <x:f>IFERROR(ABS(F6673-D6673)/ABS(D6673),"")</x:f>
        <x:v>0.08244341040158397</x:v>
      </x:c>
      <x:c r="J6673" s="119" t="n">
        <x:f>IFERROR(ABS(G6673-D6673)/ABS(D6673),"")</x:f>
        <x:v>0.12820241900701965</x:v>
      </x:c>
      <x:c r="K6673" s="120" t="n">
        <x:f>E6673-D6673</x:f>
        <x:v>34600.960778390174</x:v>
      </x:c>
      <x:c r="L6673" s="77" t="str">
        <x:v>weighted_hybrid</x:v>
      </x:c>
      <x:c r="M6673" s="77" t="str">
        <x:v>是</x:v>
      </x:c>
      <x:c r="N6673" s="77" t="str">
        <x:v>是</x:v>
      </x:c>
    </x:row>
    <x:row r="6674">
      <x:c r="A6674" s="77" t="str">
        <x:v>8482</x:v>
      </x:c>
      <x:c r="B6674" s="77" t="str">
        <x:v>商億-KY</x:v>
      </x:c>
      <x:c r="C6674" s="125" t="n">
        <x:v>45931</x:v>
      </x:c>
      <x:c r="D6674" s="120" t="n">
        <x:v>217818</x:v>
      </x:c>
      <x:c r="E6674" s="120" t="n">
        <x:v>300422.5020435666</x:v>
      </x:c>
      <x:c r="F6674" s="120" t="n">
        <x:v>306341.5525486717</x:v>
      </x:c>
      <x:c r="G6674" s="120" t="n">
        <x:v>299764.8297652216</x:v>
      </x:c>
      <x:c r="H6674" s="119" t="n">
        <x:v>0.37923634430380687</x:v>
      </x:c>
      <x:c r="I6674" s="119" t="n">
        <x:f>IFERROR(ABS(F6674-D6674)/ABS(D6674),"")</x:f>
        <x:v>0.40641063892181417</x:v>
      </x:c>
      <x:c r="J6674" s="119" t="n">
        <x:f>IFERROR(ABS(G6674-D6674)/ABS(D6674),"")</x:f>
        <x:v>0.37621697823513955</x:v>
      </x:c>
      <x:c r="K6674" s="120" t="n">
        <x:f>E6674-D6674</x:f>
        <x:v>82604.50204356661</x:v>
      </x:c>
      <x:c r="L6674" s="77" t="str">
        <x:v>weighted_hybrid</x:v>
      </x:c>
      <x:c r="M6674" s="77" t="str">
        <x:v>是</x:v>
      </x:c>
      <x:c r="N6674" s="77" t="str">
        <x:v>是</x:v>
      </x:c>
    </x:row>
    <x:row r="6675">
      <x:c r="A6675" s="77" t="str">
        <x:v>8482</x:v>
      </x:c>
      <x:c r="B6675" s="77" t="str">
        <x:v>商億-KY</x:v>
      </x:c>
      <x:c r="C6675" s="125" t="n">
        <x:v>45962</x:v>
      </x:c>
      <x:c r="D6675" s="120" t="n">
        <x:v>299784</x:v>
      </x:c>
      <x:c r="E6675" s="120" t="n">
        <x:v>230295.70630373308</x:v>
      </x:c>
      <x:c r="F6675" s="120" t="n">
        <x:v>223915.5990678912</x:v>
      </x:c>
      <x:c r="G6675" s="120" t="n">
        <x:v>231004.6071077155</x:v>
      </x:c>
      <x:c r="H6675" s="119" t="n">
        <x:v>0.23179453772138245</x:v>
      </x:c>
      <x:c r="I6675" s="119" t="n">
        <x:f>IFERROR(ABS(F6675-D6675)/ABS(D6675),"")</x:f>
        <x:v>0.25307688513099036</x:v>
      </x:c>
      <x:c r="J6675" s="119" t="n">
        <x:f>IFERROR(ABS(G6675-D6675)/ABS(D6675),"")</x:f>
        <x:v>0.22942983245364826</x:v>
      </x:c>
      <x:c r="K6675" s="120" t="n">
        <x:f>E6675-D6675</x:f>
        <x:v>-69488.29369626692</x:v>
      </x:c>
      <x:c r="L6675" s="77" t="str">
        <x:v>weighted_hybrid</x:v>
      </x:c>
      <x:c r="M6675" s="77" t="str">
        <x:v>是</x:v>
      </x:c>
      <x:c r="N6675" s="77" t="str">
        <x:v>是</x:v>
      </x:c>
    </x:row>
    <x:row r="6676">
      <x:c r="A6676" s="77" t="str">
        <x:v>8482</x:v>
      </x:c>
      <x:c r="B6676" s="77" t="str">
        <x:v>商億-KY</x:v>
      </x:c>
      <x:c r="C6676" s="125" t="n">
        <x:v>45992</x:v>
      </x:c>
      <x:c r="D6676" s="120" t="n">
        <x:v>339567</x:v>
      </x:c>
      <x:c r="E6676" s="120" t="n">
        <x:v>327986.7184928733</x:v>
      </x:c>
      <x:c r="F6676" s="120" t="n">
        <x:v>328628.93736734014</x:v>
      </x:c>
      <x:c r="G6676" s="120" t="n">
        <x:v>327915.36084015475</x:v>
      </x:c>
      <x:c r="H6676" s="119" t="n">
        <x:v>0.03410308277048917</x:v>
      </x:c>
      <x:c r="I6676" s="119" t="n">
        <x:f>IFERROR(ABS(F6676-D6676)/ABS(D6676),"")</x:f>
        <x:v>0.03221179511748744</x:v>
      </x:c>
      <x:c r="J6676" s="119" t="n">
        <x:f>IFERROR(ABS(G6676-D6676)/ABS(D6676),"")</x:f>
        <x:v>0.034313225843044956</x:v>
      </x:c>
      <x:c r="K6676" s="120" t="n">
        <x:f>E6676-D6676</x:f>
        <x:v>-11580.281507126696</x:v>
      </x:c>
      <x:c r="L6676" s="77" t="str">
        <x:v>weighted_hybrid</x:v>
      </x:c>
      <x:c r="M6676" s="77" t="str">
        <x:v>是</x:v>
      </x:c>
      <x:c r="N6676" s="77" t="str">
        <x:v>是</x:v>
      </x:c>
    </x:row>
    <x:row r="6677">
      <x:c r="A6677" s="77" t="str">
        <x:v>8488</x:v>
      </x:c>
      <x:c r="B6677" s="77" t="str">
        <x:v>吉源-KY</x:v>
      </x:c>
      <x:c r="C6677" s="125" t="n">
        <x:v>45658</x:v>
      </x:c>
      <x:c r="D6677" s="120" t="n">
        <x:v>235064</x:v>
      </x:c>
      <x:c r="E6677" s="120" t="n">
        <x:v>423767.82383876294</x:v>
      </x:c>
      <x:c r="F6677" s="120" t="n">
        <x:v>269607.25438705995</x:v>
      </x:c>
      <x:c r="G6677" s="120" t="n">
        <x:v>440896.7760000633</x:v>
      </x:c>
      <x:c r="H6677" s="119" t="n">
        <x:v>0.8027763666012785</x:v>
      </x:c>
      <x:c r="I6677" s="119" t="n">
        <x:f>IFERROR(ABS(F6677-D6677)/ABS(D6677),"")</x:f>
        <x:v>0.14695255073962812</x:v>
      </x:c>
      <x:c r="J6677" s="119" t="n">
        <x:f>IFERROR(ABS(G6677-D6677)/ABS(D6677),"")</x:f>
        <x:v>0.8756456794747953</x:v>
      </x:c>
      <x:c r="K6677" s="120" t="n">
        <x:f>E6677-D6677</x:f>
        <x:v>188703.82383876294</x:v>
      </x:c>
      <x:c r="L6677" s="77" t="str">
        <x:v>weighted_hybrid</x:v>
      </x:c>
      <x:c r="M6677" s="77" t="str">
        <x:v>是</x:v>
      </x:c>
      <x:c r="N6677" s="77" t="str">
        <x:v>是</x:v>
      </x:c>
    </x:row>
    <x:row r="6678">
      <x:c r="A6678" s="77" t="str">
        <x:v>8488</x:v>
      </x:c>
      <x:c r="B6678" s="77" t="str">
        <x:v>吉源-KY</x:v>
      </x:c>
      <x:c r="C6678" s="125" t="n">
        <x:v>45689</x:v>
      </x:c>
      <x:c r="D6678" s="120" t="n">
        <x:v>172875</x:v>
      </x:c>
      <x:c r="E6678" s="120" t="n">
        <x:v>198135.82256456776</x:v>
      </x:c>
      <x:c r="F6678" s="120" t="n">
        <x:v>161978.712871045</x:v>
      </x:c>
      <x:c r="G6678" s="120" t="n">
        <x:v>202153.2791971814</x:v>
      </x:c>
      <x:c r="H6678" s="119" t="n">
        <x:v>0.14612189480588725</x:v>
      </x:c>
      <x:c r="I6678" s="119" t="n">
        <x:f>IFERROR(ABS(F6678-D6678)/ABS(D6678),"")</x:f>
        <x:v>0.06302986047117864</x:v>
      </x:c>
      <x:c r="J6678" s="119" t="n">
        <x:f>IFERROR(ABS(G6678-D6678)/ABS(D6678),"")</x:f>
        <x:v>0.16936097872556125</x:v>
      </x:c>
      <x:c r="K6678" s="120" t="n">
        <x:f>E6678-D6678</x:f>
        <x:v>25260.82256456776</x:v>
      </x:c>
      <x:c r="L6678" s="77" t="str">
        <x:v>weighted_hybrid</x:v>
      </x:c>
      <x:c r="M6678" s="77" t="str">
        <x:v>是</x:v>
      </x:c>
      <x:c r="N6678" s="77" t="str">
        <x:v>是</x:v>
      </x:c>
    </x:row>
    <x:row r="6679">
      <x:c r="A6679" s="77" t="str">
        <x:v>8488</x:v>
      </x:c>
      <x:c r="B6679" s="77" t="str">
        <x:v>吉源-KY</x:v>
      </x:c>
      <x:c r="C6679" s="125" t="n">
        <x:v>45717</x:v>
      </x:c>
      <x:c r="D6679" s="120" t="n">
        <x:v>243070</x:v>
      </x:c>
      <x:c r="E6679" s="120" t="n">
        <x:v>208503.51470518016</x:v>
      </x:c>
      <x:c r="F6679" s="120" t="n">
        <x:v>235868.1140306709</x:v>
      </x:c>
      <x:c r="G6679" s="120" t="n">
        <x:v>205463.00366901452</x:v>
      </x:c>
      <x:c r="H6679" s="119" t="n">
        <x:v>0.142207945426502</x:v>
      </x:c>
      <x:c r="I6679" s="119" t="n">
        <x:f>IFERROR(ABS(F6679-D6679)/ABS(D6679),"")</x:f>
        <x:v>0.029628855758954627</x:v>
      </x:c>
      <x:c r="J6679" s="119" t="n">
        <x:f>IFERROR(ABS(G6679-D6679)/ABS(D6679),"")</x:f>
        <x:v>0.1547167331673406</x:v>
      </x:c>
      <x:c r="K6679" s="120" t="n">
        <x:f>E6679-D6679</x:f>
        <x:v>-34566.48529481984</x:v>
      </x:c>
      <x:c r="L6679" s="77" t="str">
        <x:v>weighted_hybrid</x:v>
      </x:c>
      <x:c r="M6679" s="77" t="str">
        <x:v>是</x:v>
      </x:c>
      <x:c r="N6679" s="77" t="str">
        <x:v>是</x:v>
      </x:c>
    </x:row>
    <x:row r="6680">
      <x:c r="A6680" s="77" t="str">
        <x:v>8488</x:v>
      </x:c>
      <x:c r="B6680" s="77" t="str">
        <x:v>吉源-KY</x:v>
      </x:c>
      <x:c r="C6680" s="125" t="n">
        <x:v>45748</x:v>
      </x:c>
      <x:c r="D6680" s="120" t="n">
        <x:v>196128</x:v>
      </x:c>
      <x:c r="E6680" s="120" t="n">
        <x:v>196331.46210232427</x:v>
      </x:c>
      <x:c r="F6680" s="120" t="n">
        <x:v>197779.65349349548</x:v>
      </x:c>
      <x:c r="G6680" s="120" t="n">
        <x:v>196170.5519477497</x:v>
      </x:c>
      <x:c r="H6680" s="119" t="n">
        <x:v>0.0010373944685321082</x:v>
      </x:c>
      <x:c r="I6680" s="119" t="n">
        <x:f>IFERROR(ABS(F6680-D6680)/ABS(D6680),"")</x:f>
        <x:v>0.008421303911198214</x:v>
      </x:c>
      <x:c r="J6680" s="119" t="n">
        <x:f>IFERROR(ABS(G6680-D6680)/ABS(D6680),"")</x:f>
        <x:v>0.00021696008601365178</x:v>
      </x:c>
      <x:c r="K6680" s="120" t="n">
        <x:f>E6680-D6680</x:f>
        <x:v>203.4621023242653</x:v>
      </x:c>
      <x:c r="L6680" s="77" t="str">
        <x:v>weighted_hybrid</x:v>
      </x:c>
      <x:c r="M6680" s="77" t="str">
        <x:v>是</x:v>
      </x:c>
      <x:c r="N6680" s="77" t="str">
        <x:v>是</x:v>
      </x:c>
    </x:row>
    <x:row r="6681">
      <x:c r="A6681" s="77" t="str">
        <x:v>8488</x:v>
      </x:c>
      <x:c r="B6681" s="77" t="str">
        <x:v>吉源-KY</x:v>
      </x:c>
      <x:c r="C6681" s="125" t="n">
        <x:v>45778</x:v>
      </x:c>
      <x:c r="D6681" s="120" t="n">
        <x:v>222401</x:v>
      </x:c>
      <x:c r="E6681" s="120" t="n">
        <x:v>209982.03873045777</x:v>
      </x:c>
      <x:c r="F6681" s="120" t="n">
        <x:v>209338.39740468183</x:v>
      </x:c>
      <x:c r="G6681" s="120" t="n">
        <x:v>210053.55443332175</x:v>
      </x:c>
      <x:c r="H6681" s="119" t="n">
        <x:v>0.055840402109442966</x:v>
      </x:c>
      <x:c r="I6681" s="119" t="n">
        <x:f>IFERROR(ABS(F6681-D6681)/ABS(D6681),"")</x:f>
        <x:v>0.05873445980601781</x:v>
      </x:c>
      <x:c r="J6681" s="119" t="n">
        <x:f>IFERROR(ABS(G6681-D6681)/ABS(D6681),"")</x:f>
        <x:v>0.05551884014315693</x:v>
      </x:c>
      <x:c r="K6681" s="120" t="n">
        <x:f>E6681-D6681</x:f>
        <x:v>-12418.961269542226</x:v>
      </x:c>
      <x:c r="L6681" s="77" t="str">
        <x:v>weighted_hybrid</x:v>
      </x:c>
      <x:c r="M6681" s="77" t="str">
        <x:v>是</x:v>
      </x:c>
      <x:c r="N6681" s="77" t="str">
        <x:v>是</x:v>
      </x:c>
    </x:row>
    <x:row r="6682">
      <x:c r="A6682" s="77" t="str">
        <x:v>8488</x:v>
      </x:c>
      <x:c r="B6682" s="77" t="str">
        <x:v>吉源-KY</x:v>
      </x:c>
      <x:c r="C6682" s="125" t="n">
        <x:v>45809</x:v>
      </x:c>
      <x:c r="D6682" s="120" t="n">
        <x:v>270084</x:v>
      </x:c>
      <x:c r="E6682" s="120" t="n">
        <x:v>259331.8404332152</x:v>
      </x:c>
      <x:c r="F6682" s="120" t="n">
        <x:v>265271.29869516945</x:v>
      </x:c>
      <x:c r="G6682" s="120" t="n">
        <x:v>258671.9006263314</x:v>
      </x:c>
      <x:c r="H6682" s="119" t="n">
        <x:v>0.039810427743904864</x:v>
      </x:c>
      <x:c r="I6682" s="119" t="n">
        <x:f>IFERROR(ABS(F6682-D6682)/ABS(D6682),"")</x:f>
        <x:v>0.01781927587280458</x:v>
      </x:c>
      <x:c r="J6682" s="119" t="n">
        <x:f>IFERROR(ABS(G6682-D6682)/ABS(D6682),"")</x:f>
        <x:v>0.04225388906291601</x:v>
      </x:c>
      <x:c r="K6682" s="120" t="n">
        <x:f>E6682-D6682</x:f>
        <x:v>-10752.159566784801</x:v>
      </x:c>
      <x:c r="L6682" s="77" t="str">
        <x:v>weighted_hybrid</x:v>
      </x:c>
      <x:c r="M6682" s="77" t="str">
        <x:v>是</x:v>
      </x:c>
      <x:c r="N6682" s="77" t="str">
        <x:v>是</x:v>
      </x:c>
    </x:row>
    <x:row r="6683">
      <x:c r="A6683" s="77" t="str">
        <x:v>8488</x:v>
      </x:c>
      <x:c r="B6683" s="77" t="str">
        <x:v>吉源-KY</x:v>
      </x:c>
      <x:c r="C6683" s="125" t="n">
        <x:v>45839</x:v>
      </x:c>
      <x:c r="D6683" s="120" t="n">
        <x:v>228458</x:v>
      </x:c>
      <x:c r="E6683" s="120" t="n">
        <x:v>283265.58794983214</x:v>
      </x:c>
      <x:c r="F6683" s="120" t="n">
        <x:v>268858.5340415201</x:v>
      </x:c>
      <x:c r="G6683" s="120" t="n">
        <x:v>284866.3717174224</x:v>
      </x:c>
      <x:c r="H6683" s="119" t="n">
        <x:v>0.23990224877146848</x:v>
      </x:c>
      <x:c r="I6683" s="119" t="n">
        <x:f>IFERROR(ABS(F6683-D6683)/ABS(D6683),"")</x:f>
        <x:v>0.1768400933279644</x:v>
      </x:c>
      <x:c r="J6683" s="119" t="n">
        <x:f>IFERROR(ABS(G6683-D6683)/ABS(D6683),"")</x:f>
        <x:v>0.24690915493185786</x:v>
      </x:c>
      <x:c r="K6683" s="120" t="n">
        <x:f>E6683-D6683</x:f>
        <x:v>54807.587949832145</x:v>
      </x:c>
      <x:c r="L6683" s="77" t="str">
        <x:v>weighted_hybrid</x:v>
      </x:c>
      <x:c r="M6683" s="77" t="str">
        <x:v>是</x:v>
      </x:c>
      <x:c r="N6683" s="77" t="str">
        <x:v>是</x:v>
      </x:c>
    </x:row>
    <x:row r="6684">
      <x:c r="A6684" s="77" t="str">
        <x:v>8488</x:v>
      </x:c>
      <x:c r="B6684" s="77" t="str">
        <x:v>吉源-KY</x:v>
      </x:c>
      <x:c r="C6684" s="125" t="n">
        <x:v>45870</x:v>
      </x:c>
      <x:c r="D6684" s="120" t="n">
        <x:v>308563</x:v>
      </x:c>
      <x:c r="E6684" s="120" t="n">
        <x:v>240154.6910776937</x:v>
      </x:c>
      <x:c r="F6684" s="120" t="n">
        <x:v>295943.0560831661</x:v>
      </x:c>
      <x:c r="G6684" s="120" t="n">
        <x:v>233955.9838548634</x:v>
      </x:c>
      <x:c r="H6684" s="119" t="n">
        <x:v>0.22169964941456466</x:v>
      </x:c>
      <x:c r="I6684" s="119" t="n">
        <x:f>IFERROR(ABS(F6684-D6684)/ABS(D6684),"")</x:f>
        <x:v>0.040899083548040116</x:v>
      </x:c>
      <x:c r="J6684" s="119" t="n">
        <x:f>IFERROR(ABS(G6684-D6684)/ABS(D6684),"")</x:f>
        <x:v>0.24178860117751183</x:v>
      </x:c>
      <x:c r="K6684" s="120" t="n">
        <x:f>E6684-D6684</x:f>
        <x:v>-68408.30892230631</x:v>
      </x:c>
      <x:c r="L6684" s="77" t="str">
        <x:v>weighted_hybrid</x:v>
      </x:c>
      <x:c r="M6684" s="77" t="str">
        <x:v>是</x:v>
      </x:c>
      <x:c r="N6684" s="77" t="str">
        <x:v>是</x:v>
      </x:c>
    </x:row>
    <x:row r="6685">
      <x:c r="A6685" s="77" t="str">
        <x:v>8488</x:v>
      </x:c>
      <x:c r="B6685" s="77" t="str">
        <x:v>吉源-KY</x:v>
      </x:c>
      <x:c r="C6685" s="125" t="n">
        <x:v>45901</x:v>
      </x:c>
      <x:c r="D6685" s="120" t="n">
        <x:v>281977</x:v>
      </x:c>
      <x:c r="E6685" s="120" t="n">
        <x:v>283233.547254151</x:v>
      </x:c>
      <x:c r="F6685" s="120" t="n">
        <x:v>280994.87439389003</x:v>
      </x:c>
      <x:c r="G6685" s="120" t="n">
        <x:v>283482.2886830689</x:v>
      </x:c>
      <x:c r="H6685" s="119" t="n">
        <x:v>0.0044562047761023925</x:v>
      </x:c>
      <x:c r="I6685" s="119" t="n">
        <x:f>IFERROR(ABS(F6685-D6685)/ABS(D6685),"")</x:f>
        <x:v>0.0034829989896692647</x:v>
      </x:c>
      <x:c r="J6685" s="119" t="n">
        <x:f>IFERROR(ABS(G6685-D6685)/ABS(D6685),"")</x:f>
        <x:v>0.005338338527854684</x:v>
      </x:c>
      <x:c r="K6685" s="120" t="n">
        <x:f>E6685-D6685</x:f>
        <x:v>1256.5472541510244</x:v>
      </x:c>
      <x:c r="L6685" s="77" t="str">
        <x:v>weighted_hybrid</x:v>
      </x:c>
      <x:c r="M6685" s="77" t="str">
        <x:v>是</x:v>
      </x:c>
      <x:c r="N6685" s="77" t="str">
        <x:v>是</x:v>
      </x:c>
    </x:row>
    <x:row r="6686">
      <x:c r="A6686" s="77" t="str">
        <x:v>8488</x:v>
      </x:c>
      <x:c r="B6686" s="77" t="str">
        <x:v>吉源-KY</x:v>
      </x:c>
      <x:c r="C6686" s="125" t="n">
        <x:v>45931</x:v>
      </x:c>
      <x:c r="D6686" s="120" t="n">
        <x:v>246362</x:v>
      </x:c>
      <x:c r="E6686" s="120" t="n">
        <x:v>247928.89302861728</x:v>
      </x:c>
      <x:c r="F6686" s="120" t="n">
        <x:v>261478.1602806216</x:v>
      </x:c>
      <x:c r="G6686" s="120" t="n">
        <x:v>246423.41888950567</x:v>
      </x:c>
      <x:c r="H6686" s="119" t="n">
        <x:v>0.006360124648351953</x:v>
      </x:c>
      <x:c r="I6686" s="119" t="n">
        <x:f>IFERROR(ABS(F6686-D6686)/ABS(D6686),"")</x:f>
        <x:v>0.06135751569081924</x:v>
      </x:c>
      <x:c r="J6686" s="119" t="n">
        <x:f>IFERROR(ABS(G6686-D6686)/ABS(D6686),"")</x:f>
        <x:v>0.0002493034214110629</x:v>
      </x:c>
      <x:c r="K6686" s="120" t="n">
        <x:f>E6686-D6686</x:f>
        <x:v>1566.8930286172836</x:v>
      </x:c>
      <x:c r="L6686" s="77" t="str">
        <x:v>weighted_hybrid</x:v>
      </x:c>
      <x:c r="M6686" s="77" t="str">
        <x:v>是</x:v>
      </x:c>
      <x:c r="N6686" s="77" t="str">
        <x:v>是</x:v>
      </x:c>
    </x:row>
    <x:row r="6687">
      <x:c r="A6687" s="77" t="str">
        <x:v>8488</x:v>
      </x:c>
      <x:c r="B6687" s="77" t="str">
        <x:v>吉源-KY</x:v>
      </x:c>
      <x:c r="C6687" s="125" t="n">
        <x:v>45962</x:v>
      </x:c>
      <x:c r="D6687" s="120" t="n">
        <x:v>286547</x:v>
      </x:c>
      <x:c r="E6687" s="120" t="n">
        <x:v>312018.6074575969</x:v>
      </x:c>
      <x:c r="F6687" s="120" t="n">
        <x:v>314926.6825378342</x:v>
      </x:c>
      <x:c r="G6687" s="120" t="n">
        <x:v>311695.4880042372</x:v>
      </x:c>
      <x:c r="H6687" s="119" t="n">
        <x:v>0.08889155167423468</x:v>
      </x:c>
      <x:c r="I6687" s="119" t="n">
        <x:f>IFERROR(ABS(F6687-D6687)/ABS(D6687),"")</x:f>
        <x:v>0.09904023611426474</x:v>
      </x:c>
      <x:c r="J6687" s="119" t="n">
        <x:f>IFERROR(ABS(G6687-D6687)/ABS(D6687),"")</x:f>
        <x:v>0.08776392006978674</x:v>
      </x:c>
      <x:c r="K6687" s="120" t="n">
        <x:f>E6687-D6687</x:f>
        <x:v>25471.607457596925</x:v>
      </x:c>
      <x:c r="L6687" s="77" t="str">
        <x:v>weighted_hybrid</x:v>
      </x:c>
      <x:c r="M6687" s="77" t="str">
        <x:v>是</x:v>
      </x:c>
      <x:c r="N6687" s="77" t="str">
        <x:v>是</x:v>
      </x:c>
    </x:row>
    <x:row r="6688">
      <x:c r="A6688" s="77" t="str">
        <x:v>8488</x:v>
      </x:c>
      <x:c r="B6688" s="77" t="str">
        <x:v>吉源-KY</x:v>
      </x:c>
      <x:c r="C6688" s="125" t="n">
        <x:v>45992</x:v>
      </x:c>
      <x:c r="D6688" s="120" t="n">
        <x:v>390295</x:v>
      </x:c>
      <x:c r="E6688" s="120" t="n">
        <x:v>343941.91024811094</x:v>
      </x:c>
      <x:c r="F6688" s="120" t="n">
        <x:v>328225.2615967608</x:v>
      </x:c>
      <x:c r="G6688" s="120" t="n">
        <x:v>345688.2045427054</x:v>
      </x:c>
      <x:c r="H6688" s="119" t="n">
        <x:v>0.1187642417963055</x:v>
      </x:c>
      <x:c r="I6688" s="119" t="n">
        <x:f>IFERROR(ABS(F6688-D6688)/ABS(D6688),"")</x:f>
        <x:v>0.1590328812904064</x:v>
      </x:c>
      <x:c r="J6688" s="119" t="n">
        <x:f>IFERROR(ABS(G6688-D6688)/ABS(D6688),"")</x:f>
        <x:v>0.11428994851918323</x:v>
      </x:c>
      <x:c r="K6688" s="120" t="n">
        <x:f>E6688-D6688</x:f>
        <x:v>-46353.089751889056</x:v>
      </x:c>
      <x:c r="L6688" s="77" t="str">
        <x:v>weighted_hybrid</x:v>
      </x:c>
      <x:c r="M6688" s="77" t="str">
        <x:v>是</x:v>
      </x:c>
      <x:c r="N6688" s="77" t="str">
        <x:v>是</x:v>
      </x:c>
    </x:row>
    <x:row r="6689">
      <x:c r="A6689" s="77" t="str">
        <x:v>8499</x:v>
      </x:c>
      <x:c r="B6689" s="77" t="str">
        <x:v>鼎炫-KY</x:v>
      </x:c>
      <x:c r="C6689" s="125" t="n">
        <x:v>45658</x:v>
      </x:c>
      <x:c r="D6689" s="120" t="n">
        <x:v>187248</x:v>
      </x:c>
      <x:c r="E6689" s="120" t="n">
        <x:v>192921.49697552473</x:v>
      </x:c>
      <x:c r="F6689" s="120" t="n">
        <x:v>166930.65954389126</x:v>
      </x:c>
      <x:c r="G6689" s="120" t="n">
        <x:v>195809.36780126177</x:v>
      </x:c>
      <x:c r="H6689" s="119" t="n">
        <x:v>0.030299372893300487</x:v>
      </x:c>
      <x:c r="I6689" s="119" t="n">
        <x:f>IFERROR(ABS(F6689-D6689)/ABS(D6689),"")</x:f>
        <x:v>0.10850497979208716</x:v>
      </x:c>
      <x:c r="J6689" s="119" t="n">
        <x:f>IFERROR(ABS(G6689-D6689)/ABS(D6689),"")</x:f>
        <x:v>0.045722078747232414</x:v>
      </x:c>
      <x:c r="K6689" s="120" t="n">
        <x:f>E6689-D6689</x:f>
        <x:v>5673.496975524729</x:v>
      </x:c>
      <x:c r="L6689" s="77" t="str">
        <x:v>weighted_hybrid</x:v>
      </x:c>
      <x:c r="M6689" s="77" t="str">
        <x:v>是</x:v>
      </x:c>
      <x:c r="N6689" s="77" t="str">
        <x:v>是</x:v>
      </x:c>
    </x:row>
    <x:row r="6690">
      <x:c r="A6690" s="77" t="str">
        <x:v>8499</x:v>
      </x:c>
      <x:c r="B6690" s="77" t="str">
        <x:v>鼎炫-KY</x:v>
      </x:c>
      <x:c r="C6690" s="125" t="n">
        <x:v>45689</x:v>
      </x:c>
      <x:c r="D6690" s="120" t="n">
        <x:v>159307</x:v>
      </x:c>
      <x:c r="E6690" s="120" t="n">
        <x:v>173122.31759371448</x:v>
      </x:c>
      <x:c r="F6690" s="120" t="n">
        <x:v>123714.72546653396</x:v>
      </x:c>
      <x:c r="G6690" s="120" t="n">
        <x:v>178612.0500522901</x:v>
      </x:c>
      <x:c r="H6690" s="119" t="n">
        <x:v>0.08672134679401712</x:v>
      </x:c>
      <x:c r="I6690" s="119" t="n">
        <x:f>IFERROR(ABS(F6690-D6690)/ABS(D6690),"")</x:f>
        <x:v>0.22341940111524317</x:v>
      </x:c>
      <x:c r="J6690" s="119" t="n">
        <x:f>IFERROR(ABS(G6690-D6690)/ABS(D6690),"")</x:f>
        <x:v>0.12118142989504613</x:v>
      </x:c>
      <x:c r="K6690" s="120" t="n">
        <x:f>E6690-D6690</x:f>
        <x:v>13815.317593714484</x:v>
      </x:c>
      <x:c r="L6690" s="77" t="str">
        <x:v>weighted_hybrid</x:v>
      </x:c>
      <x:c r="M6690" s="77" t="str">
        <x:v>是</x:v>
      </x:c>
      <x:c r="N6690" s="77" t="str">
        <x:v>是</x:v>
      </x:c>
    </x:row>
    <x:row r="6691">
      <x:c r="A6691" s="77" t="str">
        <x:v>8499</x:v>
      </x:c>
      <x:c r="B6691" s="77" t="str">
        <x:v>鼎炫-KY</x:v>
      </x:c>
      <x:c r="C6691" s="125" t="n">
        <x:v>45717</x:v>
      </x:c>
      <x:c r="D6691" s="120" t="n">
        <x:v>171979</x:v>
      </x:c>
      <x:c r="E6691" s="120" t="n">
        <x:v>165327.21653928235</x:v>
      </x:c>
      <x:c r="F6691" s="120" t="n">
        <x:v>168176.17008456594</x:v>
      </x:c>
      <x:c r="G6691" s="120" t="n">
        <x:v>165010.66614536196</x:v>
      </x:c>
      <x:c r="H6691" s="119" t="n">
        <x:v>0.03867788195487617</x:v>
      </x:c>
      <x:c r="I6691" s="119" t="n">
        <x:f>IFERROR(ABS(F6691-D6691)/ABS(D6691),"")</x:f>
        <x:v>0.022112175994941613</x:v>
      </x:c>
      <x:c r="J6691" s="119" t="n">
        <x:f>IFERROR(ABS(G6691-D6691)/ABS(D6691),"")</x:f>
        <x:v>0.04051851595042441</x:v>
      </x:c>
      <x:c r="K6691" s="120" t="n">
        <x:f>E6691-D6691</x:f>
        <x:v>-6651.783460717648</x:v>
      </x:c>
      <x:c r="L6691" s="77" t="str">
        <x:v>weighted_hybrid</x:v>
      </x:c>
      <x:c r="M6691" s="77" t="str">
        <x:v>是</x:v>
      </x:c>
      <x:c r="N6691" s="77" t="str">
        <x:v>是</x:v>
      </x:c>
    </x:row>
    <x:row r="6692">
      <x:c r="A6692" s="77" t="str">
        <x:v>8499</x:v>
      </x:c>
      <x:c r="B6692" s="77" t="str">
        <x:v>鼎炫-KY</x:v>
      </x:c>
      <x:c r="C6692" s="125" t="n">
        <x:v>45748</x:v>
      </x:c>
      <x:c r="D6692" s="120" t="n">
        <x:v>170387</x:v>
      </x:c>
      <x:c r="E6692" s="120" t="n">
        <x:v>186201.17594555256</x:v>
      </x:c>
      <x:c r="F6692" s="120" t="n">
        <x:v>166962.85042062908</x:v>
      </x:c>
      <x:c r="G6692" s="120" t="n">
        <x:v>188338.76767054407</x:v>
      </x:c>
      <x:c r="H6692" s="119" t="n">
        <x:v>0.09281327768874716</x:v>
      </x:c>
      <x:c r="I6692" s="119" t="n">
        <x:f>IFERROR(ABS(F6692-D6692)/ABS(D6692),"")</x:f>
        <x:v>0.02009630769583899</x:v>
      </x:c>
      <x:c r="J6692" s="119" t="n">
        <x:f>IFERROR(ABS(G6692-D6692)/ABS(D6692),"")</x:f>
        <x:v>0.10535878717592345</x:v>
      </x:c>
      <x:c r="K6692" s="120" t="n">
        <x:f>E6692-D6692</x:f>
        <x:v>15814.17594555256</x:v>
      </x:c>
      <x:c r="L6692" s="77" t="str">
        <x:v>weighted_hybrid</x:v>
      </x:c>
      <x:c r="M6692" s="77" t="str">
        <x:v>是</x:v>
      </x:c>
      <x:c r="N6692" s="77" t="str">
        <x:v>是</x:v>
      </x:c>
    </x:row>
    <x:row r="6693">
      <x:c r="A6693" s="77" t="str">
        <x:v>8499</x:v>
      </x:c>
      <x:c r="B6693" s="77" t="str">
        <x:v>鼎炫-KY</x:v>
      </x:c>
      <x:c r="C6693" s="125" t="n">
        <x:v>45778</x:v>
      </x:c>
      <x:c r="D6693" s="120" t="n">
        <x:v>178864</x:v>
      </x:c>
      <x:c r="E6693" s="120" t="n">
        <x:v>198238.85532112606</x:v>
      </x:c>
      <x:c r="F6693" s="120" t="n">
        <x:v>222737.5195196781</x:v>
      </x:c>
      <x:c r="G6693" s="120" t="n">
        <x:v>195516.78152128693</x:v>
      </x:c>
      <x:c r="H6693" s="119" t="n">
        <x:v>0.10832171549963134</x:v>
      </x:c>
      <x:c r="I6693" s="119" t="n">
        <x:f>IFERROR(ABS(F6693-D6693)/ABS(D6693),"")</x:f>
        <x:v>0.2452898264585278</x:v>
      </x:c>
      <x:c r="J6693" s="119" t="n">
        <x:f>IFERROR(ABS(G6693-D6693)/ABS(D6693),"")</x:f>
        <x:v>0.09310303650419834</x:v>
      </x:c>
      <x:c r="K6693" s="120" t="n">
        <x:f>E6693-D6693</x:f>
        <x:v>19374.85532112606</x:v>
      </x:c>
      <x:c r="L6693" s="77" t="str">
        <x:v>weighted_hybrid</x:v>
      </x:c>
      <x:c r="M6693" s="77" t="str">
        <x:v>是</x:v>
      </x:c>
      <x:c r="N6693" s="77" t="str">
        <x:v>是</x:v>
      </x:c>
    </x:row>
    <x:row r="6694">
      <x:c r="A6694" s="77" t="str">
        <x:v>8499</x:v>
      </x:c>
      <x:c r="B6694" s="77" t="str">
        <x:v>鼎炫-KY</x:v>
      </x:c>
      <x:c r="C6694" s="125" t="n">
        <x:v>45809</x:v>
      </x:c>
      <x:c r="D6694" s="120" t="n">
        <x:v>163879</x:v>
      </x:c>
      <x:c r="E6694" s="120" t="n">
        <x:v>183921.32137378573</x:v>
      </x:c>
      <x:c r="F6694" s="120" t="n">
        <x:v>206631.22994280097</x:v>
      </x:c>
      <x:c r="G6694" s="120" t="n">
        <x:v>181397.9981994507</x:v>
      </x:c>
      <x:c r="H6694" s="119" t="n">
        <x:v>0.12229950984437134</x:v>
      </x:c>
      <x:c r="I6694" s="119" t="n">
        <x:f>IFERROR(ABS(F6694-D6694)/ABS(D6694),"")</x:f>
        <x:v>0.2608768050988899</x:v>
      </x:c>
      <x:c r="J6694" s="119" t="n">
        <x:f>IFERROR(ABS(G6694-D6694)/ABS(D6694),"")</x:f>
        <x:v>0.10690203259386924</x:v>
      </x:c>
      <x:c r="K6694" s="120" t="n">
        <x:f>E6694-D6694</x:f>
        <x:v>20042.32137378573</x:v>
      </x:c>
      <x:c r="L6694" s="77" t="str">
        <x:v>weighted_hybrid</x:v>
      </x:c>
      <x:c r="M6694" s="77" t="str">
        <x:v>是</x:v>
      </x:c>
      <x:c r="N6694" s="77" t="str">
        <x:v>是</x:v>
      </x:c>
    </x:row>
    <x:row r="6695">
      <x:c r="A6695" s="77" t="str">
        <x:v>8499</x:v>
      </x:c>
      <x:c r="B6695" s="77" t="str">
        <x:v>鼎炫-KY</x:v>
      </x:c>
      <x:c r="C6695" s="125" t="n">
        <x:v>45839</x:v>
      </x:c>
      <x:c r="D6695" s="120" t="n">
        <x:v>159720</x:v>
      </x:c>
      <x:c r="E6695" s="120" t="n">
        <x:v>168862.92833963418</x:v>
      </x:c>
      <x:c r="F6695" s="120" t="n">
        <x:v>179043.78206081502</x:v>
      </x:c>
      <x:c r="G6695" s="120" t="n">
        <x:v>167731.72237061406</x:v>
      </x:c>
      <x:c r="H6695" s="119" t="n">
        <x:v>0.05724347820958038</x:v>
      </x:c>
      <x:c r="I6695" s="119" t="n">
        <x:f>IFERROR(ABS(F6695-D6695)/ABS(D6695),"")</x:f>
        <x:v>0.12098536226405598</x:v>
      </x:c>
      <x:c r="J6695" s="119" t="n">
        <x:f>IFERROR(ABS(G6695-D6695)/ABS(D6695),"")</x:f>
        <x:v>0.05016104664797186</x:v>
      </x:c>
      <x:c r="K6695" s="120" t="n">
        <x:f>E6695-D6695</x:f>
        <x:v>9142.928339634178</x:v>
      </x:c>
      <x:c r="L6695" s="77" t="str">
        <x:v>weighted_hybrid</x:v>
      </x:c>
      <x:c r="M6695" s="77" t="str">
        <x:v>是</x:v>
      </x:c>
      <x:c r="N6695" s="77" t="str">
        <x:v>是</x:v>
      </x:c>
    </x:row>
    <x:row r="6696">
      <x:c r="A6696" s="77" t="str">
        <x:v>8499</x:v>
      </x:c>
      <x:c r="B6696" s="77" t="str">
        <x:v>鼎炫-KY</x:v>
      </x:c>
      <x:c r="C6696" s="125" t="n">
        <x:v>45870</x:v>
      </x:c>
      <x:c r="D6696" s="120" t="n">
        <x:v>194686</x:v>
      </x:c>
      <x:c r="E6696" s="120" t="n">
        <x:v>173119.79687037782</x:v>
      </x:c>
      <x:c r="F6696" s="120" t="n">
        <x:v>196682.28590461944</x:v>
      </x:c>
      <x:c r="G6696" s="120" t="n">
        <x:v>170501.74253323986</x:v>
      </x:c>
      <x:c r="H6696" s="119" t="n">
        <x:v>0.11077428849338002</x:v>
      </x:c>
      <x:c r="I6696" s="119" t="n">
        <x:f>IFERROR(ABS(F6696-D6696)/ABS(D6696),"")</x:f>
        <x:v>0.01025387498135169</x:v>
      </x:c>
      <x:c r="J6696" s="119" t="n">
        <x:f>IFERROR(ABS(G6696-D6696)/ABS(D6696),"")</x:f>
        <x:v>0.12422186221279467</x:v>
      </x:c>
      <x:c r="K6696" s="120" t="n">
        <x:f>E6696-D6696</x:f>
        <x:v>-21566.203129622183</x:v>
      </x:c>
      <x:c r="L6696" s="77" t="str">
        <x:v>weighted_hybrid</x:v>
      </x:c>
      <x:c r="M6696" s="77" t="str">
        <x:v>是</x:v>
      </x:c>
      <x:c r="N6696" s="77" t="str">
        <x:v>是</x:v>
      </x:c>
    </x:row>
    <x:row r="6697">
      <x:c r="A6697" s="77" t="str">
        <x:v>8499</x:v>
      </x:c>
      <x:c r="B6697" s="77" t="str">
        <x:v>鼎炫-KY</x:v>
      </x:c>
      <x:c r="C6697" s="125" t="n">
        <x:v>45901</x:v>
      </x:c>
      <x:c r="D6697" s="120" t="n">
        <x:v>391769</x:v>
      </x:c>
      <x:c r="E6697" s="120" t="n">
        <x:v>177003.80527228402</x:v>
      </x:c>
      <x:c r="F6697" s="120" t="n">
        <x:v>178261.87801299518</x:v>
      </x:c>
      <x:c r="G6697" s="120" t="n">
        <x:v>176864.019412205</x:v>
      </x:c>
      <x:c r="H6697" s="119" t="n">
        <x:v>0.5481934372748124</x:v>
      </x:c>
      <x:c r="I6697" s="119" t="n">
        <x:f>IFERROR(ABS(F6697-D6697)/ABS(D6697),"")</x:f>
        <x:v>0.5449821756877262</x:v>
      </x:c>
      <x:c r="J6697" s="119" t="n">
        <x:f>IFERROR(ABS(G6697-D6697)/ABS(D6697),"")</x:f>
        <x:v>0.5485502441178219</x:v>
      </x:c>
      <x:c r="K6697" s="120" t="n">
        <x:f>E6697-D6697</x:f>
        <x:v>-214765.19472771598</x:v>
      </x:c>
      <x:c r="L6697" s="77" t="str">
        <x:v>weighted_hybrid</x:v>
      </x:c>
      <x:c r="M6697" s="77" t="str">
        <x:v>是</x:v>
      </x:c>
      <x:c r="N6697" s="77" t="str">
        <x:v>是</x:v>
      </x:c>
    </x:row>
    <x:row r="6698">
      <x:c r="A6698" s="77" t="str">
        <x:v>8499</x:v>
      </x:c>
      <x:c r="B6698" s="77" t="str">
        <x:v>鼎炫-KY</x:v>
      </x:c>
      <x:c r="C6698" s="125" t="n">
        <x:v>45931</x:v>
      </x:c>
      <x:c r="D6698" s="120" t="n">
        <x:v>357169</x:v>
      </x:c>
      <x:c r="E6698" s="120" t="n">
        <x:v>260076.30457909266</x:v>
      </x:c>
      <x:c r="F6698" s="120" t="n">
        <x:v>206882.27772825884</x:v>
      </x:c>
      <x:c r="G6698" s="120" t="n">
        <x:v>265986.75200696307</x:v>
      </x:c>
      <x:c r="H6698" s="119" t="n">
        <x:v>0.2718396485162692</x:v>
      </x:c>
      <x:c r="I6698" s="119" t="n">
        <x:f>IFERROR(ABS(F6698-D6698)/ABS(D6698),"")</x:f>
        <x:v>0.4207720218488759</x:v>
      </x:c>
      <x:c r="J6698" s="119" t="n">
        <x:f>IFERROR(ABS(G6698-D6698)/ABS(D6698),"")</x:f>
        <x:v>0.2552916070348685</x:v>
      </x:c>
      <x:c r="K6698" s="120" t="n">
        <x:f>E6698-D6698</x:f>
        <x:v>-97092.69542090734</x:v>
      </x:c>
      <x:c r="L6698" s="77" t="str">
        <x:v>weighted_hybrid</x:v>
      </x:c>
      <x:c r="M6698" s="77" t="str">
        <x:v>是</x:v>
      </x:c>
      <x:c r="N6698" s="77" t="str">
        <x:v>是</x:v>
      </x:c>
    </x:row>
    <x:row r="6699">
      <x:c r="A6699" s="77" t="str">
        <x:v>8499</x:v>
      </x:c>
      <x:c r="B6699" s="77" t="str">
        <x:v>鼎炫-KY</x:v>
      </x:c>
      <x:c r="C6699" s="125" t="n">
        <x:v>45962</x:v>
      </x:c>
      <x:c r="D6699" s="120" t="n">
        <x:v>395155</x:v>
      </x:c>
      <x:c r="E6699" s="120" t="n">
        <x:v>332937.79352607584</x:v>
      </x:c>
      <x:c r="F6699" s="120" t="n">
        <x:v>263375.4644295428</x:v>
      </x:c>
      <x:c r="G6699" s="120" t="n">
        <x:v>340666.9412034684</x:v>
      </x:c>
      <x:c r="H6699" s="119" t="n">
        <x:v>0.15745013089527948</x:v>
      </x:c>
      <x:c r="I6699" s="119" t="n">
        <x:f>IFERROR(ABS(F6699-D6699)/ABS(D6699),"")</x:f>
        <x:v>0.33348821492947633</x:v>
      </x:c>
      <x:c r="J6699" s="119" t="n">
        <x:f>IFERROR(ABS(G6699-D6699)/ABS(D6699),"")</x:f>
        <x:v>0.13789034378036866</x:v>
      </x:c>
      <x:c r="K6699" s="120" t="n">
        <x:f>E6699-D6699</x:f>
        <x:v>-62217.20647392416</x:v>
      </x:c>
      <x:c r="L6699" s="77" t="str">
        <x:v>weighted_hybrid</x:v>
      </x:c>
      <x:c r="M6699" s="77" t="str">
        <x:v>是</x:v>
      </x:c>
      <x:c r="N6699" s="77" t="str">
        <x:v>是</x:v>
      </x:c>
    </x:row>
    <x:row r="6700">
      <x:c r="A6700" s="77" t="str">
        <x:v>8499</x:v>
      </x:c>
      <x:c r="B6700" s="77" t="str">
        <x:v>鼎炫-KY</x:v>
      </x:c>
      <x:c r="C6700" s="125" t="n">
        <x:v>45992</x:v>
      </x:c>
      <x:c r="D6700" s="120" t="n">
        <x:v>387684</x:v>
      </x:c>
      <x:c r="E6700" s="120" t="n">
        <x:v>405770.5718060914</x:v>
      </x:c>
      <x:c r="F6700" s="120" t="n">
        <x:v>376371.3296376053</x:v>
      </x:c>
      <x:c r="G6700" s="120" t="n">
        <x:v>409037.1542692565</x:v>
      </x:c>
      <x:c r="H6700" s="119" t="n">
        <x:v>0.04665287142644888</x:v>
      </x:c>
      <x:c r="I6700" s="119" t="n">
        <x:f>IFERROR(ABS(F6700-D6700)/ABS(D6700),"")</x:f>
        <x:v>0.029180132175675836</x:v>
      </x:c>
      <x:c r="J6700" s="119" t="n">
        <x:f>IFERROR(ABS(G6700-D6700)/ABS(D6700),"")</x:f>
        <x:v>0.0550787607155738</x:v>
      </x:c>
      <x:c r="K6700" s="120" t="n">
        <x:f>E6700-D6700</x:f>
        <x:v>18086.571806091408</x:v>
      </x:c>
      <x:c r="L6700" s="77" t="str">
        <x:v>weighted_hybrid</x:v>
      </x:c>
      <x:c r="M6700" s="77" t="str">
        <x:v>是</x:v>
      </x:c>
      <x:c r="N6700" s="77" t="str">
        <x:v>是</x:v>
      </x:c>
    </x:row>
    <x:row r="6701">
      <x:c r="A6701" s="77" t="str">
        <x:v>8916</x:v>
      </x:c>
      <x:c r="B6701" s="77" t="str">
        <x:v>光隆</x:v>
      </x:c>
      <x:c r="C6701" s="125" t="n">
        <x:v>45658</x:v>
      </x:c>
      <x:c r="D6701" s="120" t="n">
        <x:v>521957</x:v>
      </x:c>
      <x:c r="E6701" s="120" t="n">
        <x:v>606695.1201039209</x:v>
      </x:c>
      <x:c r="F6701" s="120" t="n">
        <x:v>577341.6975788255</x:v>
      </x:c>
      <x:c r="G6701" s="120" t="n">
        <x:v>609956.6114955981</x:v>
      </x:c>
      <x:c r="H6701" s="119" t="n">
        <x:v>0.1623469368241463</x:v>
      </x:c>
      <x:c r="I6701" s="119" t="n">
        <x:f>IFERROR(ABS(F6701-D6701)/ABS(D6701),"")</x:f>
        <x:v>0.10610969405300728</x:v>
      </x:c>
      <x:c r="J6701" s="119" t="n">
        <x:f>IFERROR(ABS(G6701-D6701)/ABS(D6701),"")</x:f>
        <x:v>0.16859551935427267</x:v>
      </x:c>
      <x:c r="K6701" s="120" t="n">
        <x:f>E6701-D6701</x:f>
        <x:v>84738.12010392093</x:v>
      </x:c>
      <x:c r="L6701" s="77" t="str">
        <x:v>weighted_hybrid</x:v>
      </x:c>
      <x:c r="M6701" s="77" t="str">
        <x:v>是</x:v>
      </x:c>
      <x:c r="N6701" s="77" t="str">
        <x:v>是</x:v>
      </x:c>
    </x:row>
    <x:row r="6702">
      <x:c r="A6702" s="77" t="str">
        <x:v>8916</x:v>
      </x:c>
      <x:c r="B6702" s="77" t="str">
        <x:v>光隆</x:v>
      </x:c>
      <x:c r="C6702" s="125" t="n">
        <x:v>45689</x:v>
      </x:c>
      <x:c r="D6702" s="120" t="n">
        <x:v>543311</x:v>
      </x:c>
      <x:c r="E6702" s="120" t="n">
        <x:v>428341.3259480804</x:v>
      </x:c>
      <x:c r="F6702" s="120" t="n">
        <x:v>371964.53820884094</x:v>
      </x:c>
      <x:c r="G6702" s="120" t="n">
        <x:v>434605.4134746625</x:v>
      </x:c>
      <x:c r="H6702" s="119" t="n">
        <x:v>0.2116093251414376</x:v>
      </x:c>
      <x:c r="I6702" s="119" t="n">
        <x:f>IFERROR(ABS(F6702-D6702)/ABS(D6702),"")</x:f>
        <x:v>0.3153745493670459</x:v>
      </x:c>
      <x:c r="J6702" s="119" t="n">
        <x:f>IFERROR(ABS(G6702-D6702)/ABS(D6702),"")</x:f>
        <x:v>0.20007985578303675</x:v>
      </x:c>
      <x:c r="K6702" s="120" t="n">
        <x:f>E6702-D6702</x:f>
        <x:v>-114969.6740519196</x:v>
      </x:c>
      <x:c r="L6702" s="77" t="str">
        <x:v>weighted_hybrid</x:v>
      </x:c>
      <x:c r="M6702" s="77" t="str">
        <x:v>是</x:v>
      </x:c>
      <x:c r="N6702" s="77" t="str">
        <x:v>是</x:v>
      </x:c>
    </x:row>
    <x:row r="6703">
      <x:c r="A6703" s="77" t="str">
        <x:v>8916</x:v>
      </x:c>
      <x:c r="B6703" s="77" t="str">
        <x:v>光隆</x:v>
      </x:c>
      <x:c r="C6703" s="125" t="n">
        <x:v>45717</x:v>
      </x:c>
      <x:c r="D6703" s="120" t="n">
        <x:v>603220</x:v>
      </x:c>
      <x:c r="E6703" s="120" t="n">
        <x:v>730500.8568943687</x:v>
      </x:c>
      <x:c r="F6703" s="120" t="n">
        <x:v>854381.3182168335</x:v>
      </x:c>
      <x:c r="G6703" s="120" t="n">
        <x:v>716736.3611918725</x:v>
      </x:c>
      <x:c r="H6703" s="119" t="n">
        <x:v>0.21100238204033134</x:v>
      </x:c>
      <x:c r="I6703" s="119" t="n">
        <x:f>IFERROR(ABS(F6703-D6703)/ABS(D6703),"")</x:f>
        <x:v>0.41636769042278693</x:v>
      </x:c>
      <x:c r="J6703" s="119" t="n">
        <x:f>IFERROR(ABS(G6703-D6703)/ABS(D6703),"")</x:f>
        <x:v>0.1881840144422806</x:v>
      </x:c>
      <x:c r="K6703" s="120" t="n">
        <x:f>E6703-D6703</x:f>
        <x:v>127280.85689436866</x:v>
      </x:c>
      <x:c r="L6703" s="77" t="str">
        <x:v>weighted_hybrid</x:v>
      </x:c>
      <x:c r="M6703" s="77" t="str">
        <x:v>是</x:v>
      </x:c>
      <x:c r="N6703" s="77" t="str">
        <x:v>是</x:v>
      </x:c>
    </x:row>
    <x:row r="6704">
      <x:c r="A6704" s="77" t="str">
        <x:v>8916</x:v>
      </x:c>
      <x:c r="B6704" s="77" t="str">
        <x:v>光隆</x:v>
      </x:c>
      <x:c r="C6704" s="125" t="n">
        <x:v>45748</x:v>
      </x:c>
      <x:c r="D6704" s="120" t="n">
        <x:v>838084</x:v>
      </x:c>
      <x:c r="E6704" s="120" t="n">
        <x:v>586781.5523269809</x:v>
      </x:c>
      <x:c r="F6704" s="120" t="n">
        <x:v>571563.5716955947</x:v>
      </x:c>
      <x:c r="G6704" s="120" t="n">
        <x:v>588472.4390638015</x:v>
      </x:c>
      <x:c r="H6704" s="119" t="n">
        <x:v>0.2998535321913068</x:v>
      </x:c>
      <x:c r="I6704" s="119" t="n">
        <x:f>IFERROR(ABS(F6704-D6704)/ABS(D6704),"")</x:f>
        <x:v>0.3180115934732143</x:v>
      </x:c>
      <x:c r="J6704" s="119" t="n">
        <x:f>IFERROR(ABS(G6704-D6704)/ABS(D6704),"")</x:f>
        <x:v>0.2978359698266504</x:v>
      </x:c>
      <x:c r="K6704" s="120" t="n">
        <x:f>E6704-D6704</x:f>
        <x:v>-251302.44767301914</x:v>
      </x:c>
      <x:c r="L6704" s="77" t="str">
        <x:v>weighted_hybrid</x:v>
      </x:c>
      <x:c r="M6704" s="77" t="str">
        <x:v>是</x:v>
      </x:c>
      <x:c r="N6704" s="77" t="str">
        <x:v>是</x:v>
      </x:c>
    </x:row>
    <x:row r="6705">
      <x:c r="A6705" s="77" t="str">
        <x:v>8916</x:v>
      </x:c>
      <x:c r="B6705" s="77" t="str">
        <x:v>光隆</x:v>
      </x:c>
      <x:c r="C6705" s="125" t="n">
        <x:v>45778</x:v>
      </x:c>
      <x:c r="D6705" s="120" t="n">
        <x:v>851683</x:v>
      </x:c>
      <x:c r="E6705" s="120" t="n">
        <x:v>1052567.1650811376</x:v>
      </x:c>
      <x:c r="F6705" s="120" t="n">
        <x:v>918643.1806166524</x:v>
      </x:c>
      <x:c r="G6705" s="120" t="n">
        <x:v>1067447.6077994136</x:v>
      </x:c>
      <x:c r="H6705" s="119" t="n">
        <x:v>0.23586729461682052</x:v>
      </x:c>
      <x:c r="I6705" s="119" t="n">
        <x:f>IFERROR(ABS(F6705-D6705)/ABS(D6705),"")</x:f>
        <x:v>0.0786210134717405</x:v>
      </x:c>
      <x:c r="J6705" s="119" t="n">
        <x:f>IFERROR(ABS(G6705-D6705)/ABS(D6705),"")</x:f>
        <x:v>0.25333910363294043</x:v>
      </x:c>
      <x:c r="K6705" s="120" t="n">
        <x:f>E6705-D6705</x:f>
        <x:v>200884.16508113756</x:v>
      </x:c>
      <x:c r="L6705" s="77" t="str">
        <x:v>weighted_hybrid</x:v>
      </x:c>
      <x:c r="M6705" s="77" t="str">
        <x:v>是</x:v>
      </x:c>
      <x:c r="N6705" s="77" t="str">
        <x:v>是</x:v>
      </x:c>
    </x:row>
    <x:row r="6706">
      <x:c r="A6706" s="77" t="str">
        <x:v>8916</x:v>
      </x:c>
      <x:c r="B6706" s="77" t="str">
        <x:v>光隆</x:v>
      </x:c>
      <x:c r="C6706" s="125" t="n">
        <x:v>45809</x:v>
      </x:c>
      <x:c r="D6706" s="120" t="n">
        <x:v>740486</x:v>
      </x:c>
      <x:c r="E6706" s="120" t="n">
        <x:v>861745.4714875171</x:v>
      </x:c>
      <x:c r="F6706" s="120" t="n">
        <x:v>1032360.7907985508</x:v>
      </x:c>
      <x:c r="G6706" s="120" t="n">
        <x:v>842788.2137862911</x:v>
      </x:c>
      <x:c r="H6706" s="119" t="n">
        <x:v>0.16375660240371478</x:v>
      </x:c>
      <x:c r="I6706" s="119" t="n">
        <x:f>IFERROR(ABS(F6706-D6706)/ABS(D6706),"")</x:f>
        <x:v>0.3941665214447685</x:v>
      </x:c>
      <x:c r="J6706" s="119" t="n">
        <x:f>IFERROR(ABS(G6706-D6706)/ABS(D6706),"")</x:f>
        <x:v>0.13815550028804202</x:v>
      </x:c>
      <x:c r="K6706" s="120" t="n">
        <x:f>E6706-D6706</x:f>
        <x:v>121259.47148751712</x:v>
      </x:c>
      <x:c r="L6706" s="77" t="str">
        <x:v>weighted_hybrid</x:v>
      </x:c>
      <x:c r="M6706" s="77" t="str">
        <x:v>是</x:v>
      </x:c>
      <x:c r="N6706" s="77" t="str">
        <x:v>是</x:v>
      </x:c>
    </x:row>
    <x:row r="6707">
      <x:c r="A6707" s="77" t="str">
        <x:v>8916</x:v>
      </x:c>
      <x:c r="B6707" s="77" t="str">
        <x:v>光隆</x:v>
      </x:c>
      <x:c r="C6707" s="125" t="n">
        <x:v>45839</x:v>
      </x:c>
      <x:c r="D6707" s="120" t="n">
        <x:v>867356</x:v>
      </x:c>
      <x:c r="E6707" s="120" t="n">
        <x:v>740233.5913922165</x:v>
      </x:c>
      <x:c r="F6707" s="120" t="n">
        <x:v>758285.9688149614</x:v>
      </x:c>
      <x:c r="G6707" s="120" t="n">
        <x:v>738227.7716785782</x:v>
      </x:c>
      <x:c r="H6707" s="119" t="n">
        <x:v>0.14656312818241124</x:v>
      </x:c>
      <x:c r="I6707" s="119" t="n">
        <x:f>IFERROR(ABS(F6707-D6707)/ABS(D6707),"")</x:f>
        <x:v>0.12575001635434427</x:v>
      </x:c>
      <x:c r="J6707" s="119" t="n">
        <x:f>IFERROR(ABS(G6707-D6707)/ABS(D6707),"")</x:f>
        <x:v>0.14887569616330754</x:v>
      </x:c>
      <x:c r="K6707" s="120" t="n">
        <x:f>E6707-D6707</x:f>
        <x:v>-127122.4086077835</x:v>
      </x:c>
      <x:c r="L6707" s="77" t="str">
        <x:v>weighted_hybrid</x:v>
      </x:c>
      <x:c r="M6707" s="77" t="str">
        <x:v>是</x:v>
      </x:c>
      <x:c r="N6707" s="77" t="str">
        <x:v>是</x:v>
      </x:c>
    </x:row>
    <x:row r="6708">
      <x:c r="A6708" s="77" t="str">
        <x:v>8916</x:v>
      </x:c>
      <x:c r="B6708" s="77" t="str">
        <x:v>光隆</x:v>
      </x:c>
      <x:c r="C6708" s="125" t="n">
        <x:v>45870</x:v>
      </x:c>
      <x:c r="D6708" s="120" t="n">
        <x:v>591662</x:v>
      </x:c>
      <x:c r="E6708" s="120" t="n">
        <x:v>737452.9977839723</x:v>
      </x:c>
      <x:c r="F6708" s="120" t="n">
        <x:v>740766.9762197847</x:v>
      </x:c>
      <x:c r="G6708" s="120" t="n">
        <x:v>737084.7779577709</x:v>
      </x:c>
      <x:c r="H6708" s="119" t="n">
        <x:v>0.2464092637079486</x:v>
      </x:c>
      <x:c r="I6708" s="119" t="n">
        <x:f>IFERROR(ABS(F6708-D6708)/ABS(D6708),"")</x:f>
        <x:v>0.25201039819995996</x:v>
      </x:c>
      <x:c r="J6708" s="119" t="n">
        <x:f>IFERROR(ABS(G6708-D6708)/ABS(D6708),"")</x:f>
        <x:v>0.24578691543105838</x:v>
      </x:c>
      <x:c r="K6708" s="120" t="n">
        <x:f>E6708-D6708</x:f>
        <x:v>145790.9977839723</x:v>
      </x:c>
      <x:c r="L6708" s="77" t="str">
        <x:v>weighted_hybrid</x:v>
      </x:c>
      <x:c r="M6708" s="77" t="str">
        <x:v>是</x:v>
      </x:c>
      <x:c r="N6708" s="77" t="str">
        <x:v>是</x:v>
      </x:c>
    </x:row>
    <x:row r="6709">
      <x:c r="A6709" s="77" t="str">
        <x:v>8916</x:v>
      </x:c>
      <x:c r="B6709" s="77" t="str">
        <x:v>光隆</x:v>
      </x:c>
      <x:c r="C6709" s="125" t="n">
        <x:v>45901</x:v>
      </x:c>
      <x:c r="D6709" s="120" t="n">
        <x:v>705787</x:v>
      </x:c>
      <x:c r="E6709" s="120" t="n">
        <x:v>574575.8809932687</x:v>
      </x:c>
      <x:c r="F6709" s="120" t="n">
        <x:v>606559.2465828838</x:v>
      </x:c>
      <x:c r="G6709" s="120" t="n">
        <x:v>571022.1737055336</x:v>
      </x:c>
      <x:c r="H6709" s="119" t="n">
        <x:v>0.18590753160192994</x:v>
      </x:c>
      <x:c r="I6709" s="119" t="n">
        <x:f>IFERROR(ABS(F6709-D6709)/ABS(D6709),"")</x:f>
        <x:v>0.14059164226192356</x:v>
      </x:c>
      <x:c r="J6709" s="119" t="n">
        <x:f>IFERROR(ABS(G6709-D6709)/ABS(D6709),"")</x:f>
        <x:v>0.19094263041748627</x:v>
      </x:c>
      <x:c r="K6709" s="120" t="n">
        <x:f>E6709-D6709</x:f>
        <x:v>-131211.11900673131</x:v>
      </x:c>
      <x:c r="L6709" s="77" t="str">
        <x:v>weighted_hybrid</x:v>
      </x:c>
      <x:c r="M6709" s="77" t="str">
        <x:v>是</x:v>
      </x:c>
      <x:c r="N6709" s="77" t="str">
        <x:v>是</x:v>
      </x:c>
    </x:row>
    <x:row r="6710">
      <x:c r="A6710" s="77" t="str">
        <x:v>8916</x:v>
      </x:c>
      <x:c r="B6710" s="77" t="str">
        <x:v>光隆</x:v>
      </x:c>
      <x:c r="C6710" s="125" t="n">
        <x:v>45931</x:v>
      </x:c>
      <x:c r="D6710" s="120" t="n">
        <x:v>620070</x:v>
      </x:c>
      <x:c r="E6710" s="120" t="n">
        <x:v>628321.3052675112</x:v>
      </x:c>
      <x:c r="F6710" s="120" t="n">
        <x:v>619158.8644403623</x:v>
      </x:c>
      <x:c r="G6710" s="120" t="n">
        <x:v>629339.3542483054</x:v>
      </x:c>
      <x:c r="H6710" s="119" t="n">
        <x:v>0.013307054473706469</x:v>
      </x:c>
      <x:c r="I6710" s="119" t="n">
        <x:f>IFERROR(ABS(F6710-D6710)/ABS(D6710),"")</x:f>
        <x:v>0.0014694075824305023</x:v>
      </x:c>
      <x:c r="J6710" s="119" t="n">
        <x:f>IFERROR(ABS(G6710-D6710)/ABS(D6710),"")</x:f>
        <x:v>0.014948883591054936</x:v>
      </x:c>
      <x:c r="K6710" s="120" t="n">
        <x:f>E6710-D6710</x:f>
        <x:v>8251.305267511168</x:v>
      </x:c>
      <x:c r="L6710" s="77" t="str">
        <x:v>weighted_hybrid</x:v>
      </x:c>
      <x:c r="M6710" s="77" t="str">
        <x:v>是</x:v>
      </x:c>
      <x:c r="N6710" s="77" t="str">
        <x:v>是</x:v>
      </x:c>
    </x:row>
    <x:row r="6711">
      <x:c r="A6711" s="77" t="str">
        <x:v>8916</x:v>
      </x:c>
      <x:c r="B6711" s="77" t="str">
        <x:v>光隆</x:v>
      </x:c>
      <x:c r="C6711" s="125" t="n">
        <x:v>45962</x:v>
      </x:c>
      <x:c r="D6711" s="120" t="n">
        <x:v>941525</x:v>
      </x:c>
      <x:c r="E6711" s="120" t="n">
        <x:v>608199.367314402</x:v>
      </x:c>
      <x:c r="F6711" s="120" t="n">
        <x:v>578358.9784073975</x:v>
      </x:c>
      <x:c r="G6711" s="120" t="n">
        <x:v>611514.9660818469</x:v>
      </x:c>
      <x:c r="H6711" s="119" t="n">
        <x:v>0.3540273839628242</x:v>
      </x:c>
      <x:c r="I6711" s="119" t="n">
        <x:f>IFERROR(ABS(F6711-D6711)/ABS(D6711),"")</x:f>
        <x:v>0.3857210606118823</x:v>
      </x:c>
      <x:c r="J6711" s="119" t="n">
        <x:f>IFERROR(ABS(G6711-D6711)/ABS(D6711),"")</x:f>
        <x:v>0.35050586433515113</x:v>
      </x:c>
      <x:c r="K6711" s="120" t="n">
        <x:f>E6711-D6711</x:f>
        <x:v>-333325.632685598</x:v>
      </x:c>
      <x:c r="L6711" s="77" t="str">
        <x:v>weighted_hybrid</x:v>
      </x:c>
      <x:c r="M6711" s="77" t="str">
        <x:v>是</x:v>
      </x:c>
      <x:c r="N6711" s="77" t="str">
        <x:v>是</x:v>
      </x:c>
    </x:row>
    <x:row r="6712">
      <x:c r="A6712" s="77" t="str">
        <x:v>8916</x:v>
      </x:c>
      <x:c r="B6712" s="77" t="str">
        <x:v>光隆</x:v>
      </x:c>
      <x:c r="C6712" s="125" t="n">
        <x:v>45992</x:v>
      </x:c>
      <x:c r="D6712" s="120" t="n">
        <x:v>712434</x:v>
      </x:c>
      <x:c r="E6712" s="120" t="n">
        <x:v>738656.54602919</x:v>
      </x:c>
      <x:c r="F6712" s="120" t="n">
        <x:v>570188.4418506966</x:v>
      </x:c>
      <x:c r="G6712" s="120" t="n">
        <x:v>757375.2242712447</x:v>
      </x:c>
      <x:c r="H6712" s="119" t="n">
        <x:v>0.0368069828632406</x:v>
      </x:c>
      <x:c r="I6712" s="119" t="n">
        <x:f>IFERROR(ABS(F6712-D6712)/ABS(D6712),"")</x:f>
        <x:v>0.1996613835798171</x:v>
      </x:c>
      <x:c r="J6712" s="119" t="n">
        <x:f>IFERROR(ABS(G6712-D6712)/ABS(D6712),"")</x:f>
        <x:v>0.06308124580135804</x:v>
      </x:c>
      <x:c r="K6712" s="120" t="n">
        <x:f>E6712-D6712</x:f>
        <x:v>26222.54602918995</x:v>
      </x:c>
      <x:c r="L6712" s="77" t="str">
        <x:v>weighted_hybrid</x:v>
      </x:c>
      <x:c r="M6712" s="77" t="str">
        <x:v>是</x:v>
      </x:c>
      <x:c r="N6712" s="77" t="str">
        <x:v>是</x:v>
      </x:c>
    </x:row>
    <x:row r="6713">
      <x:c r="A6713" s="77" t="str">
        <x:v>8923</x:v>
      </x:c>
      <x:c r="B6713" s="77" t="str">
        <x:v>時報</x:v>
      </x:c>
      <x:c r="C6713" s="125" t="n">
        <x:v>45658</x:v>
      </x:c>
      <x:c r="D6713" s="120" t="n">
        <x:v>48882</x:v>
      </x:c>
      <x:c r="E6713" s="120" t="n">
        <x:v>38117.332644361406</x:v>
      </x:c>
      <x:c r="F6713" s="120" t="n">
        <x:v>37439.4284931538</x:v>
      </x:c>
      <x:c r="G6713" s="120" t="n">
        <x:v>38192.655327828914</x:v>
      </x:c>
      <x:c r="H6713" s="119" t="n">
        <x:v>0.22021740836378614</x:v>
      </x:c>
      <x:c r="I6713" s="119" t="n">
        <x:f>IFERROR(ABS(F6713-D6713)/ABS(D6713),"")</x:f>
        <x:v>0.23408558379047914</x:v>
      </x:c>
      <x:c r="J6713" s="119" t="n">
        <x:f>IFERROR(ABS(G6713-D6713)/ABS(D6713),"")</x:f>
        <x:v>0.21867649998304256</x:v>
      </x:c>
      <x:c r="K6713" s="120" t="n">
        <x:f>E6713-D6713</x:f>
        <x:v>-10764.667355638594</x:v>
      </x:c>
      <x:c r="L6713" s="77" t="str">
        <x:v>weighted_hybrid</x:v>
      </x:c>
      <x:c r="M6713" s="77" t="str">
        <x:v>是</x:v>
      </x:c>
      <x:c r="N6713" s="77" t="str">
        <x:v>是</x:v>
      </x:c>
    </x:row>
    <x:row r="6714">
      <x:c r="A6714" s="77" t="str">
        <x:v>8923</x:v>
      </x:c>
      <x:c r="B6714" s="77" t="str">
        <x:v>時報</x:v>
      </x:c>
      <x:c r="C6714" s="125" t="n">
        <x:v>45689</x:v>
      </x:c>
      <x:c r="D6714" s="120" t="n">
        <x:v>33654</x:v>
      </x:c>
      <x:c r="E6714" s="120" t="n">
        <x:v>46172.58994577991</x:v>
      </x:c>
      <x:c r="F6714" s="120" t="n">
        <x:v>30789.323456732203</x:v>
      </x:c>
      <x:c r="G6714" s="120" t="n">
        <x:v>47881.84177789632</x:v>
      </x:c>
      <x:c r="H6714" s="119" t="n">
        <x:v>0.37197925791228115</x:v>
      </x:c>
      <x:c r="I6714" s="119" t="n">
        <x:f>IFERROR(ABS(F6714-D6714)/ABS(D6714),"")</x:f>
        <x:v>0.08512142815914295</x:v>
      </x:c>
      <x:c r="J6714" s="119" t="n">
        <x:f>IFERROR(ABS(G6714-D6714)/ABS(D6714),"")</x:f>
        <x:v>0.4227682230313282</x:v>
      </x:c>
      <x:c r="K6714" s="120" t="n">
        <x:f>E6714-D6714</x:f>
        <x:v>12518.58994577991</x:v>
      </x:c>
      <x:c r="L6714" s="77" t="str">
        <x:v>weighted_hybrid</x:v>
      </x:c>
      <x:c r="M6714" s="77" t="str">
        <x:v>是</x:v>
      </x:c>
      <x:c r="N6714" s="77" t="str">
        <x:v>是</x:v>
      </x:c>
    </x:row>
    <x:row r="6715">
      <x:c r="A6715" s="77" t="str">
        <x:v>8923</x:v>
      </x:c>
      <x:c r="B6715" s="77" t="str">
        <x:v>時報</x:v>
      </x:c>
      <x:c r="C6715" s="125" t="n">
        <x:v>45717</x:v>
      </x:c>
      <x:c r="D6715" s="120" t="n">
        <x:v>49283</x:v>
      </x:c>
      <x:c r="E6715" s="120" t="n">
        <x:v>36725.528354305585</x:v>
      </x:c>
      <x:c r="F6715" s="120" t="n">
        <x:v>40680.80655183441</x:v>
      </x:c>
      <x:c r="G6715" s="120" t="n">
        <x:v>36286.0529990246</x:v>
      </x:c>
      <x:c r="H6715" s="119" t="n">
        <x:v>0.2548033124139037</x:v>
      </x:c>
      <x:c r="I6715" s="119" t="n">
        <x:f>IFERROR(ABS(F6715-D6715)/ABS(D6715),"")</x:f>
        <x:v>0.17454687109481143</x:v>
      </x:c>
      <x:c r="J6715" s="119" t="n">
        <x:f>IFERROR(ABS(G6715-D6715)/ABS(D6715),"")</x:f>
        <x:v>0.26372069478269183</x:v>
      </x:c>
      <x:c r="K6715" s="120" t="n">
        <x:f>E6715-D6715</x:f>
        <x:v>-12557.471645694415</x:v>
      </x:c>
      <x:c r="L6715" s="77" t="str">
        <x:v>weighted_hybrid</x:v>
      </x:c>
      <x:c r="M6715" s="77" t="str">
        <x:v>是</x:v>
      </x:c>
      <x:c r="N6715" s="77" t="str">
        <x:v>是</x:v>
      </x:c>
    </x:row>
    <x:row r="6716">
      <x:c r="A6716" s="77" t="str">
        <x:v>8923</x:v>
      </x:c>
      <x:c r="B6716" s="77" t="str">
        <x:v>時報</x:v>
      </x:c>
      <x:c r="C6716" s="125" t="n">
        <x:v>45748</x:v>
      </x:c>
      <x:c r="D6716" s="120" t="n">
        <x:v>26050</x:v>
      </x:c>
      <x:c r="E6716" s="120" t="n">
        <x:v>42710.05511161934</x:v>
      </x:c>
      <x:c r="F6716" s="120" t="n">
        <x:v>36248.59281712904</x:v>
      </x:c>
      <x:c r="G6716" s="120" t="n">
        <x:v>43427.9953665627</x:v>
      </x:c>
      <x:c r="H6716" s="119" t="n">
        <x:v>0.6395414630180168</x:v>
      </x:c>
      <x:c r="I6716" s="119" t="n">
        <x:f>IFERROR(ABS(F6716-D6716)/ABS(D6716),"")</x:f>
        <x:v>0.39150068395888843</x:v>
      </x:c>
      <x:c r="J6716" s="119" t="n">
        <x:f>IFERROR(ABS(G6716-D6716)/ABS(D6716),"")</x:f>
        <x:v>0.6671015495801421</x:v>
      </x:c>
      <x:c r="K6716" s="120" t="n">
        <x:f>E6716-D6716</x:f>
        <x:v>16660.05511161934</x:v>
      </x:c>
      <x:c r="L6716" s="77" t="str">
        <x:v>weighted_hybrid</x:v>
      </x:c>
      <x:c r="M6716" s="77" t="str">
        <x:v>是</x:v>
      </x:c>
      <x:c r="N6716" s="77" t="str">
        <x:v>是</x:v>
      </x:c>
    </x:row>
    <x:row r="6717">
      <x:c r="A6717" s="77" t="str">
        <x:v>8923</x:v>
      </x:c>
      <x:c r="B6717" s="77" t="str">
        <x:v>時報</x:v>
      </x:c>
      <x:c r="C6717" s="125" t="n">
        <x:v>45778</x:v>
      </x:c>
      <x:c r="D6717" s="120" t="n">
        <x:v>30614</x:v>
      </x:c>
      <x:c r="E6717" s="120" t="n">
        <x:v>28227.066250511478</x:v>
      </x:c>
      <x:c r="F6717" s="120" t="n">
        <x:v>36913.12747605877</x:v>
      </x:c>
      <x:c r="G6717" s="120" t="n">
        <x:v>27261.948336561778</x:v>
      </x:c>
      <x:c r="H6717" s="119" t="n">
        <x:v>0.07796869894455223</x:v>
      </x:c>
      <x:c r="I6717" s="119" t="n">
        <x:f>IFERROR(ABS(F6717-D6717)/ABS(D6717),"")</x:f>
        <x:v>0.20575970066174853</x:v>
      </x:c>
      <x:c r="J6717" s="119" t="n">
        <x:f>IFERROR(ABS(G6717-D6717)/ABS(D6717),"")</x:f>
        <x:v>0.10949407667858568</x:v>
      </x:c>
      <x:c r="K6717" s="120" t="n">
        <x:f>E6717-D6717</x:f>
        <x:v>-2386.933749488522</x:v>
      </x:c>
      <x:c r="L6717" s="77" t="str">
        <x:v>weighted_hybrid</x:v>
      </x:c>
      <x:c r="M6717" s="77" t="str">
        <x:v>是</x:v>
      </x:c>
      <x:c r="N6717" s="77" t="str">
        <x:v>是</x:v>
      </x:c>
    </x:row>
    <x:row r="6718">
      <x:c r="A6718" s="77" t="str">
        <x:v>8923</x:v>
      </x:c>
      <x:c r="B6718" s="77" t="str">
        <x:v>時報</x:v>
      </x:c>
      <x:c r="C6718" s="125" t="n">
        <x:v>45809</x:v>
      </x:c>
      <x:c r="D6718" s="120" t="n">
        <x:v>49158</x:v>
      </x:c>
      <x:c r="E6718" s="120" t="n">
        <x:v>33647.897699088666</x:v>
      </x:c>
      <x:c r="F6718" s="120" t="n">
        <x:v>31247.48425316661</x:v>
      </x:c>
      <x:c r="G6718" s="120" t="n">
        <x:v>33914.61030419112</x:v>
      </x:c>
      <x:c r="H6718" s="119" t="n">
        <x:v>0.3155153240756608</x:v>
      </x:c>
      <x:c r="I6718" s="119" t="n">
        <x:f>IFERROR(ABS(F6718-D6718)/ABS(D6718),"")</x:f>
        <x:v>0.36434589989082933</x:v>
      </x:c>
      <x:c r="J6718" s="119" t="n">
        <x:f>IFERROR(ABS(G6718-D6718)/ABS(D6718),"")</x:f>
        <x:v>0.31008970454064205</x:v>
      </x:c>
      <x:c r="K6718" s="120" t="n">
        <x:f>E6718-D6718</x:f>
        <x:v>-15510.102300911334</x:v>
      </x:c>
      <x:c r="L6718" s="77" t="str">
        <x:v>weighted_hybrid</x:v>
      </x:c>
      <x:c r="M6718" s="77" t="str">
        <x:v>是</x:v>
      </x:c>
      <x:c r="N6718" s="77" t="str">
        <x:v>是</x:v>
      </x:c>
    </x:row>
    <x:row r="6719">
      <x:c r="A6719" s="77" t="str">
        <x:v>8923</x:v>
      </x:c>
      <x:c r="B6719" s="77" t="str">
        <x:v>時報</x:v>
      </x:c>
      <x:c r="C6719" s="125" t="n">
        <x:v>45839</x:v>
      </x:c>
      <x:c r="D6719" s="120" t="n">
        <x:v>29191</x:v>
      </x:c>
      <x:c r="E6719" s="120" t="n">
        <x:v>37776.757879741075</x:v>
      </x:c>
      <x:c r="F6719" s="120" t="n">
        <x:v>35022.1033874174</x:v>
      </x:c>
      <x:c r="G6719" s="120" t="n">
        <x:v>38082.83060111037</x:v>
      </x:c>
      <x:c r="H6719" s="119" t="n">
        <x:v>0.2941234585913835</x:v>
      </x:c>
      <x:c r="I6719" s="119" t="n">
        <x:f>IFERROR(ABS(F6719-D6719)/ABS(D6719),"")</x:f>
        <x:v>0.19975689039147007</x:v>
      </x:c>
      <x:c r="J6719" s="119" t="n">
        <x:f>IFERROR(ABS(G6719-D6719)/ABS(D6719),"")</x:f>
        <x:v>0.30460863283581824</x:v>
      </x:c>
      <x:c r="K6719" s="120" t="n">
        <x:f>E6719-D6719</x:f>
        <x:v>8585.757879741075</x:v>
      </x:c>
      <x:c r="L6719" s="77" t="str">
        <x:v>weighted_hybrid</x:v>
      </x:c>
      <x:c r="M6719" s="77" t="str">
        <x:v>是</x:v>
      </x:c>
      <x:c r="N6719" s="77" t="str">
        <x:v>是</x:v>
      </x:c>
    </x:row>
    <x:row r="6720">
      <x:c r="A6720" s="77" t="str">
        <x:v>8923</x:v>
      </x:c>
      <x:c r="B6720" s="77" t="str">
        <x:v>時報</x:v>
      </x:c>
      <x:c r="C6720" s="125" t="n">
        <x:v>45870</x:v>
      </x:c>
      <x:c r="D6720" s="120" t="n">
        <x:v>24329</x:v>
      </x:c>
      <x:c r="E6720" s="120" t="n">
        <x:v>32890.023164518934</x:v>
      </x:c>
      <x:c r="F6720" s="120" t="n">
        <x:v>39035.19627260108</x:v>
      </x:c>
      <x:c r="G6720" s="120" t="n">
        <x:v>32207.226152509807</x:v>
      </x:c>
      <x:c r="H6720" s="119" t="n">
        <x:v>0.35188553432195874</x:v>
      </x:c>
      <x:c r="I6720" s="119" t="n">
        <x:f>IFERROR(ABS(F6720-D6720)/ABS(D6720),"")</x:f>
        <x:v>0.6044718760574246</x:v>
      </x:c>
      <x:c r="J6720" s="119" t="n">
        <x:f>IFERROR(ABS(G6720-D6720)/ABS(D6720),"")</x:f>
        <x:v>0.32382038524024037</x:v>
      </x:c>
      <x:c r="K6720" s="120" t="n">
        <x:f>E6720-D6720</x:f>
        <x:v>8561.023164518934</x:v>
      </x:c>
      <x:c r="L6720" s="77" t="str">
        <x:v>weighted_hybrid</x:v>
      </x:c>
      <x:c r="M6720" s="77" t="str">
        <x:v>是</x:v>
      </x:c>
      <x:c r="N6720" s="77" t="str">
        <x:v>是</x:v>
      </x:c>
    </x:row>
    <x:row r="6721">
      <x:c r="A6721" s="77" t="str">
        <x:v>8923</x:v>
      </x:c>
      <x:c r="B6721" s="77" t="str">
        <x:v>時報</x:v>
      </x:c>
      <x:c r="C6721" s="125" t="n">
        <x:v>45901</x:v>
      </x:c>
      <x:c r="D6721" s="120" t="n">
        <x:v>39566</x:v>
      </x:c>
      <x:c r="E6721" s="120" t="n">
        <x:v>30132.124310330986</x:v>
      </x:c>
      <x:c r="F6721" s="120" t="n">
        <x:v>34284.894064362656</x:v>
      </x:c>
      <x:c r="G6721" s="120" t="n">
        <x:v>29670.70544877191</x:v>
      </x:c>
      <x:c r="H6721" s="119" t="n">
        <x:v>0.23843390005734758</x:v>
      </x:c>
      <x:c r="I6721" s="119" t="n">
        <x:f>IFERROR(ABS(F6721-D6721)/ABS(D6721),"")</x:f>
        <x:v>0.13347586148807927</x:v>
      </x:c>
      <x:c r="J6721" s="119" t="n">
        <x:f>IFERROR(ABS(G6721-D6721)/ABS(D6721),"")</x:f>
        <x:v>0.25009590434282186</x:v>
      </x:c>
      <x:c r="K6721" s="120" t="n">
        <x:f>E6721-D6721</x:f>
        <x:v>-9433.875689669014</x:v>
      </x:c>
      <x:c r="L6721" s="77" t="str">
        <x:v>weighted_hybrid</x:v>
      </x:c>
      <x:c r="M6721" s="77" t="str">
        <x:v>是</x:v>
      </x:c>
      <x:c r="N6721" s="77" t="str">
        <x:v>是</x:v>
      </x:c>
    </x:row>
    <x:row r="6722">
      <x:c r="A6722" s="77" t="str">
        <x:v>8923</x:v>
      </x:c>
      <x:c r="B6722" s="77" t="str">
        <x:v>時報</x:v>
      </x:c>
      <x:c r="C6722" s="125" t="n">
        <x:v>45931</x:v>
      </x:c>
      <x:c r="D6722" s="120" t="n">
        <x:v>34792</x:v>
      </x:c>
      <x:c r="E6722" s="120" t="n">
        <x:v>40949.73799661778</x:v>
      </x:c>
      <x:c r="F6722" s="120" t="n">
        <x:v>42099.41886512953</x:v>
      </x:c>
      <x:c r="G6722" s="120" t="n">
        <x:v>40821.99567789425</x:v>
      </x:c>
      <x:c r="H6722" s="119" t="n">
        <x:v>0.176987180863928</x:v>
      </x:c>
      <x:c r="I6722" s="119" t="n">
        <x:f>IFERROR(ABS(F6722-D6722)/ABS(D6722),"")</x:f>
        <x:v>0.21003158384483597</x:v>
      </x:c>
      <x:c r="J6722" s="119" t="n">
        <x:f>IFERROR(ABS(G6722-D6722)/ABS(D6722),"")</x:f>
        <x:v>0.17331558053271587</x:v>
      </x:c>
      <x:c r="K6722" s="120" t="n">
        <x:f>E6722-D6722</x:f>
        <x:v>6157.737996617783</x:v>
      </x:c>
      <x:c r="L6722" s="77" t="str">
        <x:v>weighted_hybrid</x:v>
      </x:c>
      <x:c r="M6722" s="77" t="str">
        <x:v>是</x:v>
      </x:c>
      <x:c r="N6722" s="77" t="str">
        <x:v>是</x:v>
      </x:c>
    </x:row>
    <x:row r="6723">
      <x:c r="A6723" s="77" t="str">
        <x:v>8923</x:v>
      </x:c>
      <x:c r="B6723" s="77" t="str">
        <x:v>時報</x:v>
      </x:c>
      <x:c r="C6723" s="125" t="n">
        <x:v>45962</x:v>
      </x:c>
      <x:c r="D6723" s="120" t="n">
        <x:v>45526</x:v>
      </x:c>
      <x:c r="E6723" s="120" t="n">
        <x:v>39516.93318152326</x:v>
      </x:c>
      <x:c r="F6723" s="120" t="n">
        <x:v>43077.95289101829</x:v>
      </x:c>
      <x:c r="G6723" s="120" t="n">
        <x:v>39121.2643249127</x:v>
      </x:c>
      <x:c r="H6723" s="119" t="n">
        <x:v>0.13199197861610382</x:v>
      </x:c>
      <x:c r="I6723" s="119" t="n">
        <x:f>IFERROR(ABS(F6723-D6723)/ABS(D6723),"")</x:f>
        <x:v>0.05377250601813705</x:v>
      </x:c>
      <x:c r="J6723" s="119" t="n">
        <x:f>IFERROR(ABS(G6723-D6723)/ABS(D6723),"")</x:f>
        <x:v>0.140683031126989</x:v>
      </x:c>
      <x:c r="K6723" s="120" t="n">
        <x:f>E6723-D6723</x:f>
        <x:v>-6009.066818476742</x:v>
      </x:c>
      <x:c r="L6723" s="77" t="str">
        <x:v>weighted_hybrid</x:v>
      </x:c>
      <x:c r="M6723" s="77" t="str">
        <x:v>是</x:v>
      </x:c>
      <x:c r="N6723" s="77" t="str">
        <x:v>是</x:v>
      </x:c>
    </x:row>
    <x:row r="6724">
      <x:c r="A6724" s="77" t="str">
        <x:v>8923</x:v>
      </x:c>
      <x:c r="B6724" s="77" t="str">
        <x:v>時報</x:v>
      </x:c>
      <x:c r="C6724" s="125" t="n">
        <x:v>45992</x:v>
      </x:c>
      <x:c r="D6724" s="120" t="n">
        <x:v>36324</x:v>
      </x:c>
      <x:c r="E6724" s="120" t="n">
        <x:v>39851.325280210214</x:v>
      </x:c>
      <x:c r="F6724" s="120" t="n">
        <x:v>42102.96863266286</x:v>
      </x:c>
      <x:c r="G6724" s="120" t="n">
        <x:v>39601.14268549325</x:v>
      </x:c>
      <x:c r="H6724" s="119" t="n">
        <x:v>0.097107292154229</x:v>
      </x:c>
      <x:c r="I6724" s="119" t="n">
        <x:f>IFERROR(ABS(F6724-D6724)/ABS(D6724),"")</x:f>
        <x:v>0.15909505100382276</x:v>
      </x:c>
      <x:c r="J6724" s="119" t="n">
        <x:f>IFERROR(ABS(G6724-D6724)/ABS(D6724),"")</x:f>
        <x:v>0.09021976339316294</x:v>
      </x:c>
      <x:c r="K6724" s="120" t="n">
        <x:f>E6724-D6724</x:f>
        <x:v>3527.3252802102143</x:v>
      </x:c>
      <x:c r="L6724" s="77" t="str">
        <x:v>weighted_hybrid</x:v>
      </x:c>
      <x:c r="M6724" s="77" t="str">
        <x:v>是</x:v>
      </x:c>
      <x:c r="N6724" s="77" t="str">
        <x:v>是</x:v>
      </x:c>
    </x:row>
    <x:row r="6725">
      <x:c r="A6725" s="77" t="str">
        <x:v>8926</x:v>
      </x:c>
      <x:c r="B6725" s="77" t="str">
        <x:v>台汽電</x:v>
      </x:c>
      <x:c r="C6725" s="125" t="n">
        <x:v>45658</x:v>
      </x:c>
      <x:c r="D6725" s="120" t="n">
        <x:v>470306</x:v>
      </x:c>
      <x:c r="E6725" s="120" t="n">
        <x:v>950643.5066657842</x:v>
      </x:c>
      <x:c r="F6725" s="120" t="n">
        <x:v>649746.9198134382</x:v>
      </x:c>
      <x:c r="G6725" s="120" t="n">
        <x:v>984076.4607604893</x:v>
      </x:c>
      <x:c r="H6725" s="119" t="n">
        <x:v>1.0213297441788627</x:v>
      </x:c>
      <x:c r="I6725" s="119" t="n">
        <x:f>IFERROR(ABS(F6725-D6725)/ABS(D6725),"")</x:f>
        <x:v>0.3815407836885734</x:v>
      </x:c>
      <x:c r="J6725" s="119" t="n">
        <x:f>IFERROR(ABS(G6725-D6725)/ABS(D6725),"")</x:f>
        <x:v>1.0924174064555616</x:v>
      </x:c>
      <x:c r="K6725" s="120" t="n">
        <x:f>E6725-D6725</x:f>
        <x:v>480337.50666578417</x:v>
      </x:c>
      <x:c r="L6725" s="77" t="str">
        <x:v>weighted_hybrid</x:v>
      </x:c>
      <x:c r="M6725" s="77" t="str">
        <x:v>是</x:v>
      </x:c>
      <x:c r="N6725" s="77" t="str">
        <x:v>是</x:v>
      </x:c>
    </x:row>
    <x:row r="6726">
      <x:c r="A6726" s="77" t="str">
        <x:v>8926</x:v>
      </x:c>
      <x:c r="B6726" s="77" t="str">
        <x:v>台汽電</x:v>
      </x:c>
      <x:c r="C6726" s="125" t="n">
        <x:v>45689</x:v>
      </x:c>
      <x:c r="D6726" s="120" t="n">
        <x:v>734149</x:v>
      </x:c>
      <x:c r="E6726" s="120" t="n">
        <x:v>701530.7990434591</x:v>
      </x:c>
      <x:c r="F6726" s="120" t="n">
        <x:v>503010.2252796974</x:v>
      </x:c>
      <x:c r="G6726" s="120" t="n">
        <x:v>723588.640572766</x:v>
      </x:c>
      <x:c r="H6726" s="119" t="n">
        <x:v>0.0444299467227237</x:v>
      </x:c>
      <x:c r="I6726" s="119" t="n">
        <x:f>IFERROR(ABS(F6726-D6726)/ABS(D6726),"")</x:f>
        <x:v>0.3148390513646448</x:v>
      </x:c>
      <x:c r="J6726" s="119" t="n">
        <x:f>IFERROR(ABS(G6726-D6726)/ABS(D6726),"")</x:f>
        <x:v>0.01438449065139916</x:v>
      </x:c>
      <x:c r="K6726" s="120" t="n">
        <x:f>E6726-D6726</x:f>
        <x:v>-32618.20095654088</x:v>
      </x:c>
      <x:c r="L6726" s="77" t="str">
        <x:v>weighted_hybrid</x:v>
      </x:c>
      <x:c r="M6726" s="77" t="str">
        <x:v>是</x:v>
      </x:c>
      <x:c r="N6726" s="77" t="str">
        <x:v>是</x:v>
      </x:c>
    </x:row>
    <x:row r="6727">
      <x:c r="A6727" s="77" t="str">
        <x:v>8926</x:v>
      </x:c>
      <x:c r="B6727" s="77" t="str">
        <x:v>台汽電</x:v>
      </x:c>
      <x:c r="C6727" s="125" t="n">
        <x:v>45717</x:v>
      </x:c>
      <x:c r="D6727" s="120" t="n">
        <x:v>759410</x:v>
      </x:c>
      <x:c r="E6727" s="120" t="n">
        <x:v>759380.9005426979</x:v>
      </x:c>
      <x:c r="F6727" s="120" t="n">
        <x:v>779897.5910218823</x:v>
      </x:c>
      <x:c r="G6727" s="120" t="n">
        <x:v>757101.2682672328</x:v>
      </x:c>
      <x:c r="H6727" s="119" t="n">
        <x:v>0.00003831850686997901</x:v>
      </x:c>
      <x:c r="I6727" s="119" t="n">
        <x:f>IFERROR(ABS(F6727-D6727)/ABS(D6727),"")</x:f>
        <x:v>0.02697830028822672</x:v>
      </x:c>
      <x:c r="J6727" s="119" t="n">
        <x:f>IFERROR(ABS(G6727-D6727)/ABS(D6727),"")</x:f>
        <x:v>0.0030401650396586714</x:v>
      </x:c>
      <x:c r="K6727" s="120" t="n">
        <x:f>E6727-D6727</x:f>
        <x:v>-29.09945730213076</x:v>
      </x:c>
      <x:c r="L6727" s="77" t="str">
        <x:v>weighted_hybrid</x:v>
      </x:c>
      <x:c r="M6727" s="77" t="str">
        <x:v>是</x:v>
      </x:c>
      <x:c r="N6727" s="77" t="str">
        <x:v>是</x:v>
      </x:c>
    </x:row>
    <x:row r="6728">
      <x:c r="A6728" s="77" t="str">
        <x:v>8926</x:v>
      </x:c>
      <x:c r="B6728" s="77" t="str">
        <x:v>台汽電</x:v>
      </x:c>
      <x:c r="C6728" s="125" t="n">
        <x:v>45748</x:v>
      </x:c>
      <x:c r="D6728" s="120" t="n">
        <x:v>1072493</x:v>
      </x:c>
      <x:c r="E6728" s="120" t="n">
        <x:v>921052.1819383794</x:v>
      </x:c>
      <x:c r="F6728" s="120" t="n">
        <x:v>869975.621260339</x:v>
      </x:c>
      <x:c r="G6728" s="120" t="n">
        <x:v>926727.3553470505</x:v>
      </x:c>
      <x:c r="H6728" s="119" t="n">
        <x:v>0.14120448157854698</x:v>
      </x:c>
      <x:c r="I6728" s="119" t="n">
        <x:f>IFERROR(ABS(F6728-D6728)/ABS(D6728),"")</x:f>
        <x:v>0.18882862521215613</x:v>
      </x:c>
      <x:c r="J6728" s="119" t="n">
        <x:f>IFERROR(ABS(G6728-D6728)/ABS(D6728),"")</x:f>
        <x:v>0.1359129100637016</x:v>
      </x:c>
      <x:c r="K6728" s="120" t="n">
        <x:f>E6728-D6728</x:f>
        <x:v>-151440.81806162058</x:v>
      </x:c>
      <x:c r="L6728" s="77" t="str">
        <x:v>weighted_hybrid</x:v>
      </x:c>
      <x:c r="M6728" s="77" t="str">
        <x:v>是</x:v>
      </x:c>
      <x:c r="N6728" s="77" t="str">
        <x:v>是</x:v>
      </x:c>
    </x:row>
    <x:row r="6729">
      <x:c r="A6729" s="77" t="str">
        <x:v>8926</x:v>
      </x:c>
      <x:c r="B6729" s="77" t="str">
        <x:v>台汽電</x:v>
      </x:c>
      <x:c r="C6729" s="125" t="n">
        <x:v>45778</x:v>
      </x:c>
      <x:c r="D6729" s="120" t="n">
        <x:v>838520</x:v>
      </x:c>
      <x:c r="E6729" s="120" t="n">
        <x:v>825019.7083713531</x:v>
      </x:c>
      <x:c r="F6729" s="120" t="n">
        <x:v>777089.9131339231</x:v>
      </x:c>
      <x:c r="G6729" s="120" t="n">
        <x:v>830345.241175512</x:v>
      </x:c>
      <x:c r="H6729" s="119" t="n">
        <x:v>0.016100142666420476</x:v>
      </x:c>
      <x:c r="I6729" s="119" t="n">
        <x:f>IFERROR(ABS(F6729-D6729)/ABS(D6729),"")</x:f>
        <x:v>0.07326013317043949</x:v>
      </x:c>
      <x:c r="J6729" s="119" t="n">
        <x:f>IFERROR(ABS(G6729-D6729)/ABS(D6729),"")</x:f>
        <x:v>0.009749032610418394</x:v>
      </x:c>
      <x:c r="K6729" s="120" t="n">
        <x:f>E6729-D6729</x:f>
        <x:v>-13500.291628646897</x:v>
      </x:c>
      <x:c r="L6729" s="77" t="str">
        <x:v>weighted_hybrid</x:v>
      </x:c>
      <x:c r="M6729" s="77" t="str">
        <x:v>是</x:v>
      </x:c>
      <x:c r="N6729" s="77" t="str">
        <x:v>是</x:v>
      </x:c>
    </x:row>
    <x:row r="6730">
      <x:c r="A6730" s="77" t="str">
        <x:v>8926</x:v>
      </x:c>
      <x:c r="B6730" s="77" t="str">
        <x:v>台汽電</x:v>
      </x:c>
      <x:c r="C6730" s="125" t="n">
        <x:v>45809</x:v>
      </x:c>
      <x:c r="D6730" s="120" t="n">
        <x:v>369457</x:v>
      </x:c>
      <x:c r="E6730" s="120" t="n">
        <x:v>755321.998304513</x:v>
      </x:c>
      <x:c r="F6730" s="120" t="n">
        <x:v>919070.934898138</x:v>
      </x:c>
      <x:c r="G6730" s="120" t="n">
        <x:v>737127.6720163324</x:v>
      </x:c>
      <x:c r="H6730" s="119" t="n">
        <x:v>1.0444111176794946</x:v>
      </x:c>
      <x:c r="I6730" s="119" t="n">
        <x:f>IFERROR(ABS(F6730-D6730)/ABS(D6730),"")</x:f>
        <x:v>1.4876262593431389</x:v>
      </x:c>
      <x:c r="J6730" s="119" t="n">
        <x:f>IFERROR(ABS(G6730-D6730)/ABS(D6730),"")</x:f>
        <x:v>0.9951649908279784</x:v>
      </x:c>
      <x:c r="K6730" s="120" t="n">
        <x:f>E6730-D6730</x:f>
        <x:v>385864.99830451305</x:v>
      </x:c>
      <x:c r="L6730" s="77" t="str">
        <x:v>weighted_hybrid</x:v>
      </x:c>
      <x:c r="M6730" s="77" t="str">
        <x:v>是</x:v>
      </x:c>
      <x:c r="N6730" s="77" t="str">
        <x:v>是</x:v>
      </x:c>
    </x:row>
    <x:row r="6731">
      <x:c r="A6731" s="77" t="str">
        <x:v>8926</x:v>
      </x:c>
      <x:c r="B6731" s="77" t="str">
        <x:v>台汽電</x:v>
      </x:c>
      <x:c r="C6731" s="125" t="n">
        <x:v>45839</x:v>
      </x:c>
      <x:c r="D6731" s="120" t="n">
        <x:v>394298</x:v>
      </x:c>
      <x:c r="E6731" s="120" t="n">
        <x:v>492588.3381535574</x:v>
      </x:c>
      <x:c r="F6731" s="120" t="n">
        <x:v>500556.1876383068</x:v>
      </x:c>
      <x:c r="G6731" s="120" t="n">
        <x:v>491703.02154414076</x:v>
      </x:c>
      <x:c r="H6731" s="119" t="n">
        <x:v>0.24927932212072443</x:v>
      </x:c>
      <x:c r="I6731" s="119" t="n">
        <x:f>IFERROR(ABS(F6731-D6731)/ABS(D6731),"")</x:f>
        <x:v>0.2694870063715941</x:v>
      </x:c>
      <x:c r="J6731" s="119" t="n">
        <x:f>IFERROR(ABS(G6731-D6731)/ABS(D6731),"")</x:f>
        <x:v>0.2470340238706277</x:v>
      </x:c>
      <x:c r="K6731" s="120" t="n">
        <x:f>E6731-D6731</x:f>
        <x:v>98290.33815355739</x:v>
      </x:c>
      <x:c r="L6731" s="77" t="str">
        <x:v>weighted_hybrid</x:v>
      </x:c>
      <x:c r="M6731" s="77" t="str">
        <x:v>是</x:v>
      </x:c>
      <x:c r="N6731" s="77" t="str">
        <x:v>是</x:v>
      </x:c>
    </x:row>
    <x:row r="6732">
      <x:c r="A6732" s="77" t="str">
        <x:v>8926</x:v>
      </x:c>
      <x:c r="B6732" s="77" t="str">
        <x:v>台汽電</x:v>
      </x:c>
      <x:c r="C6732" s="125" t="n">
        <x:v>45870</x:v>
      </x:c>
      <x:c r="D6732" s="120" t="n">
        <x:v>515871</x:v>
      </x:c>
      <x:c r="E6732" s="120" t="n">
        <x:v>417957.6439090144</x:v>
      </x:c>
      <x:c r="F6732" s="120" t="n">
        <x:v>501715.4452357147</x:v>
      </x:c>
      <x:c r="G6732" s="120" t="n">
        <x:v>408651.2215393811</x:v>
      </x:c>
      <x:c r="H6732" s="119" t="n">
        <x:v>0.18980201657194448</x:v>
      </x:c>
      <x:c r="I6732" s="119" t="n">
        <x:f>IFERROR(ABS(F6732-D6732)/ABS(D6732),"")</x:f>
        <x:v>0.027440105693642938</x:v>
      </x:c>
      <x:c r="J6732" s="119" t="n">
        <x:f>IFERROR(ABS(G6732-D6732)/ABS(D6732),"")</x:f>
        <x:v>0.20784222889175574</x:v>
      </x:c>
      <x:c r="K6732" s="120" t="n">
        <x:f>E6732-D6732</x:f>
        <x:v>-97913.35609098559</x:v>
      </x:c>
      <x:c r="L6732" s="77" t="str">
        <x:v>weighted_hybrid</x:v>
      </x:c>
      <x:c r="M6732" s="77" t="str">
        <x:v>是</x:v>
      </x:c>
      <x:c r="N6732" s="77" t="str">
        <x:v>是</x:v>
      </x:c>
    </x:row>
    <x:row r="6733">
      <x:c r="A6733" s="77" t="str">
        <x:v>8926</x:v>
      </x:c>
      <x:c r="B6733" s="77" t="str">
        <x:v>台汽電</x:v>
      </x:c>
      <x:c r="C6733" s="125" t="n">
        <x:v>45901</x:v>
      </x:c>
      <x:c r="D6733" s="120" t="n">
        <x:v>490384</x:v>
      </x:c>
      <x:c r="E6733" s="120" t="n">
        <x:v>470127.8922294653</x:v>
      </x:c>
      <x:c r="F6733" s="120" t="n">
        <x:v>593110.3591697887</x:v>
      </x:c>
      <x:c r="G6733" s="120" t="n">
        <x:v>456463.17368054047</x:v>
      </x:c>
      <x:c r="H6733" s="119" t="n">
        <x:v>0.041306624544305476</x:v>
      </x:c>
      <x:c r="I6733" s="119" t="n">
        <x:f>IFERROR(ABS(F6733-D6733)/ABS(D6733),"")</x:f>
        <x:v>0.20948146589160466</x:v>
      </x:c>
      <x:c r="J6733" s="119" t="n">
        <x:f>IFERROR(ABS(G6733-D6733)/ABS(D6733),"")</x:f>
        <x:v>0.06917196792607332</x:v>
      </x:c>
      <x:c r="K6733" s="120" t="n">
        <x:f>E6733-D6733</x:f>
        <x:v>-20256.107770534698</x:v>
      </x:c>
      <x:c r="L6733" s="77" t="str">
        <x:v>weighted_hybrid</x:v>
      </x:c>
      <x:c r="M6733" s="77" t="str">
        <x:v>是</x:v>
      </x:c>
      <x:c r="N6733" s="77" t="str">
        <x:v>是</x:v>
      </x:c>
    </x:row>
    <x:row r="6734">
      <x:c r="A6734" s="77" t="str">
        <x:v>8926</x:v>
      </x:c>
      <x:c r="B6734" s="77" t="str">
        <x:v>台汽電</x:v>
      </x:c>
      <x:c r="C6734" s="125" t="n">
        <x:v>45931</x:v>
      </x:c>
      <x:c r="D6734" s="120" t="n">
        <x:v>769560</x:v>
      </x:c>
      <x:c r="E6734" s="120" t="n">
        <x:v>505931.7149540901</x:v>
      </x:c>
      <x:c r="F6734" s="120" t="n">
        <x:v>471371.4947868331</x:v>
      </x:c>
      <x:c r="G6734" s="120" t="n">
        <x:v>509771.7394171186</x:v>
      </x:c>
      <x:c r="H6734" s="119" t="n">
        <x:v>0.3425701505352538</x:v>
      </x:c>
      <x:c r="I6734" s="119" t="n">
        <x:f>IFERROR(ABS(F6734-D6734)/ABS(D6734),"")</x:f>
        <x:v>0.38747921567280896</x:v>
      </x:c>
      <x:c r="J6734" s="119" t="n">
        <x:f>IFERROR(ABS(G6734-D6734)/ABS(D6734),"")</x:f>
        <x:v>0.3375802544088588</x:v>
      </x:c>
      <x:c r="K6734" s="120" t="n">
        <x:f>E6734-D6734</x:f>
        <x:v>-263628.2850459099</x:v>
      </x:c>
      <x:c r="L6734" s="77" t="str">
        <x:v>weighted_hybrid</x:v>
      </x:c>
      <x:c r="M6734" s="77" t="str">
        <x:v>是</x:v>
      </x:c>
      <x:c r="N6734" s="77" t="str">
        <x:v>是</x:v>
      </x:c>
    </x:row>
    <x:row r="6735">
      <x:c r="A6735" s="77" t="str">
        <x:v>8926</x:v>
      </x:c>
      <x:c r="B6735" s="77" t="str">
        <x:v>台汽電</x:v>
      </x:c>
      <x:c r="C6735" s="125" t="n">
        <x:v>45962</x:v>
      </x:c>
      <x:c r="D6735" s="120" t="n">
        <x:v>655046</x:v>
      </x:c>
      <x:c r="E6735" s="120" t="n">
        <x:v>691394.0793071219</x:v>
      </x:c>
      <x:c r="F6735" s="120" t="n">
        <x:v>805976.5132316141</x:v>
      </x:c>
      <x:c r="G6735" s="120" t="n">
        <x:v>678662.6977599561</x:v>
      </x:c>
      <x:c r="H6735" s="119" t="n">
        <x:v>0.055489353888310014</x:v>
      </x:c>
      <x:c r="I6735" s="119" t="n">
        <x:f>IFERROR(ABS(F6735-D6735)/ABS(D6735),"")</x:f>
        <x:v>0.23041208286382045</x:v>
      </x:c>
      <x:c r="J6735" s="119" t="n">
        <x:f>IFERROR(ABS(G6735-D6735)/ABS(D6735),"")</x:f>
        <x:v>0.0360534951132533</x:v>
      </x:c>
      <x:c r="K6735" s="120" t="n">
        <x:f>E6735-D6735</x:f>
        <x:v>36348.07930712192</x:v>
      </x:c>
      <x:c r="L6735" s="77" t="str">
        <x:v>weighted_hybrid</x:v>
      </x:c>
      <x:c r="M6735" s="77" t="str">
        <x:v>是</x:v>
      </x:c>
      <x:c r="N6735" s="77" t="str">
        <x:v>是</x:v>
      </x:c>
    </x:row>
    <x:row r="6736">
      <x:c r="A6736" s="77" t="str">
        <x:v>8926</x:v>
      </x:c>
      <x:c r="B6736" s="77" t="str">
        <x:v>台汽電</x:v>
      </x:c>
      <x:c r="C6736" s="125" t="n">
        <x:v>45992</x:v>
      </x:c>
      <x:c r="D6736" s="120" t="n">
        <x:v>546763</x:v>
      </x:c>
      <x:c r="E6736" s="120" t="n">
        <x:v>717490.2741190238</x:v>
      </x:c>
      <x:c r="F6736" s="120" t="n">
        <x:v>897113.9138434601</x:v>
      </x:c>
      <x:c r="G6736" s="120" t="n">
        <x:v>697532.0919274198</x:v>
      </x:c>
      <x:c r="H6736" s="119" t="n">
        <x:v>0.3122509645294649</x:v>
      </x:c>
      <x:c r="I6736" s="119" t="n">
        <x:f>IFERROR(ABS(F6736-D6736)/ABS(D6736),"")</x:f>
        <x:v>0.6407729013182314</x:v>
      </x:c>
      <x:c r="J6736" s="119" t="n">
        <x:f>IFERROR(ABS(G6736-D6736)/ABS(D6736),"")</x:f>
        <x:v>0.2757485271084908</x:v>
      </x:c>
      <x:c r="K6736" s="120" t="n">
        <x:f>E6736-D6736</x:f>
        <x:v>170727.27411902382</x:v>
      </x:c>
      <x:c r="L6736" s="77" t="str">
        <x:v>weighted_hybrid</x:v>
      </x:c>
      <x:c r="M6736" s="77" t="str">
        <x:v>是</x:v>
      </x:c>
      <x:c r="N6736" s="77" t="str">
        <x:v>是</x:v>
      </x:c>
    </x:row>
    <x:row r="6737">
      <x:c r="A6737" s="77" t="str">
        <x:v>8927</x:v>
      </x:c>
      <x:c r="B6737" s="77" t="str">
        <x:v>北基</x:v>
      </x:c>
      <x:c r="C6737" s="125" t="n">
        <x:v>45658</x:v>
      </x:c>
      <x:c r="D6737" s="120" t="n">
        <x:v>784826</x:v>
      </x:c>
      <x:c r="E6737" s="120" t="n">
        <x:v>737997.8225609296</x:v>
      </x:c>
      <x:c r="F6737" s="120" t="n">
        <x:v>743700.3491616184</x:v>
      </x:c>
      <x:c r="G6737" s="120" t="n">
        <x:v>737364.2084941864</x:v>
      </x:c>
      <x:c r="H6737" s="119" t="n">
        <x:v>0.05966695476331113</x:v>
      </x:c>
      <x:c r="I6737" s="119" t="n">
        <x:f>IFERROR(ABS(F6737-D6737)/ABS(D6737),"")</x:f>
        <x:v>0.0524009791194247</x:v>
      </x:c>
      <x:c r="J6737" s="119" t="n">
        <x:f>IFERROR(ABS(G6737-D6737)/ABS(D6737),"")</x:f>
        <x:v>0.06047428539040959</x:v>
      </x:c>
      <x:c r="K6737" s="120" t="n">
        <x:f>E6737-D6737</x:f>
        <x:v>-46828.17743907042</x:v>
      </x:c>
      <x:c r="L6737" s="77" t="str">
        <x:v>weighted_hybrid</x:v>
      </x:c>
      <x:c r="M6737" s="77" t="str">
        <x:v>是</x:v>
      </x:c>
      <x:c r="N6737" s="77" t="str">
        <x:v>是</x:v>
      </x:c>
    </x:row>
    <x:row r="6738">
      <x:c r="A6738" s="77" t="str">
        <x:v>8927</x:v>
      </x:c>
      <x:c r="B6738" s="77" t="str">
        <x:v>北基</x:v>
      </x:c>
      <x:c r="C6738" s="125" t="n">
        <x:v>45689</x:v>
      </x:c>
      <x:c r="D6738" s="120" t="n">
        <x:v>687795</x:v>
      </x:c>
      <x:c r="E6738" s="120" t="n">
        <x:v>728929.9401693087</x:v>
      </x:c>
      <x:c r="F6738" s="120" t="n">
        <x:v>707516.2624071523</x:v>
      </x:c>
      <x:c r="G6738" s="120" t="n">
        <x:v>731309.2376984371</x:v>
      </x:c>
      <x:c r="H6738" s="119" t="n">
        <x:v>0.059806977615872</x:v>
      </x:c>
      <x:c r="I6738" s="119" t="n">
        <x:f>IFERROR(ABS(F6738-D6738)/ABS(D6738),"")</x:f>
        <x:v>0.02867316919598475</x:v>
      </x:c>
      <x:c r="J6738" s="119" t="n">
        <x:f>IFERROR(ABS(G6738-D6738)/ABS(D6738),"")</x:f>
        <x:v>0.063266289662526</x:v>
      </x:c>
      <x:c r="K6738" s="120" t="n">
        <x:f>E6738-D6738</x:f>
        <x:v>41134.940169308684</x:v>
      </x:c>
      <x:c r="L6738" s="77" t="str">
        <x:v>weighted_hybrid</x:v>
      </x:c>
      <x:c r="M6738" s="77" t="str">
        <x:v>是</x:v>
      </x:c>
      <x:c r="N6738" s="77" t="str">
        <x:v>是</x:v>
      </x:c>
    </x:row>
    <x:row r="6739">
      <x:c r="A6739" s="77" t="str">
        <x:v>8927</x:v>
      </x:c>
      <x:c r="B6739" s="77" t="str">
        <x:v>北基</x:v>
      </x:c>
      <x:c r="C6739" s="125" t="n">
        <x:v>45717</x:v>
      </x:c>
      <x:c r="D6739" s="120" t="n">
        <x:v>1117992</x:v>
      </x:c>
      <x:c r="E6739" s="120" t="n">
        <x:v>735891.4780316394</x:v>
      </x:c>
      <x:c r="F6739" s="120" t="n">
        <x:v>792202.1027441424</x:v>
      </x:c>
      <x:c r="G6739" s="120" t="n">
        <x:v>729634.7419524722</x:v>
      </x:c>
      <x:c r="H6739" s="119" t="n">
        <x:v>0.3417739321644168</x:v>
      </x:c>
      <x:c r="I6739" s="119" t="n">
        <x:f>IFERROR(ABS(F6739-D6739)/ABS(D6739),"")</x:f>
        <x:v>0.2914062866781315</x:v>
      </x:c>
      <x:c r="J6739" s="119" t="n">
        <x:f>IFERROR(ABS(G6739-D6739)/ABS(D6739),"")</x:f>
        <x:v>0.34737033721844857</x:v>
      </x:c>
      <x:c r="K6739" s="120" t="n">
        <x:f>E6739-D6739</x:f>
        <x:v>-382100.52196836064</x:v>
      </x:c>
      <x:c r="L6739" s="77" t="str">
        <x:v>weighted_hybrid</x:v>
      </x:c>
      <x:c r="M6739" s="77" t="str">
        <x:v>是</x:v>
      </x:c>
      <x:c r="N6739" s="77" t="str">
        <x:v>是</x:v>
      </x:c>
    </x:row>
    <x:row r="6740">
      <x:c r="A6740" s="77" t="str">
        <x:v>8927</x:v>
      </x:c>
      <x:c r="B6740" s="77" t="str">
        <x:v>北基</x:v>
      </x:c>
      <x:c r="C6740" s="125" t="n">
        <x:v>45748</x:v>
      </x:c>
      <x:c r="D6740" s="120" t="n">
        <x:v>901070</x:v>
      </x:c>
      <x:c r="E6740" s="120" t="n">
        <x:v>1540827.1374799097</x:v>
      </x:c>
      <x:c r="F6740" s="120" t="n">
        <x:v>2310035.9316115105</x:v>
      </x:c>
      <x:c r="G6740" s="120" t="n">
        <x:v>1455359.4936875096</x:v>
      </x:c>
      <x:c r="H6740" s="119" t="n">
        <x:v>0.7099971561364931</x:v>
      </x:c>
      <x:c r="I6740" s="119" t="n">
        <x:f>IFERROR(ABS(F6740-D6740)/ABS(D6740),"")</x:f>
        <x:v>1.5636586853535357</x:v>
      </x:c>
      <x:c r="J6740" s="119" t="n">
        <x:f>IFERROR(ABS(G6740-D6740)/ABS(D6740),"")</x:f>
        <x:v>0.6151458751123771</x:v>
      </x:c>
      <x:c r="K6740" s="120" t="n">
        <x:f>E6740-D6740</x:f>
        <x:v>639757.1374799097</x:v>
      </x:c>
      <x:c r="L6740" s="77" t="str">
        <x:v>weighted_hybrid</x:v>
      </x:c>
      <x:c r="M6740" s="77" t="str">
        <x:v>是</x:v>
      </x:c>
      <x:c r="N6740" s="77" t="str">
        <x:v>是</x:v>
      </x:c>
    </x:row>
    <x:row r="6741">
      <x:c r="A6741" s="77" t="str">
        <x:v>8927</x:v>
      </x:c>
      <x:c r="B6741" s="77" t="str">
        <x:v>北基</x:v>
      </x:c>
      <x:c r="C6741" s="125" t="n">
        <x:v>45778</x:v>
      </x:c>
      <x:c r="D6741" s="120" t="n">
        <x:v>796008</x:v>
      </x:c>
      <x:c r="E6741" s="120" t="n">
        <x:v>1049287.2518864654</x:v>
      </x:c>
      <x:c r="F6741" s="120" t="n">
        <x:v>987875.1180351522</x:v>
      </x:c>
      <x:c r="G6741" s="120" t="n">
        <x:v>1056110.822314389</x:v>
      </x:c>
      <x:c r="H6741" s="119" t="n">
        <x:v>0.3181868170752874</x:v>
      </x:c>
      <x:c r="I6741" s="119" t="n">
        <x:f>IFERROR(ABS(F6741-D6741)/ABS(D6741),"")</x:f>
        <x:v>0.24103667052988437</x:v>
      </x:c>
      <x:c r="J6741" s="119" t="n">
        <x:f>IFERROR(ABS(G6741-D6741)/ABS(D6741),"")</x:f>
        <x:v>0.3267590555803322</x:v>
      </x:c>
      <x:c r="K6741" s="120" t="n">
        <x:f>E6741-D6741</x:f>
        <x:v>253279.25188646535</x:v>
      </x:c>
      <x:c r="L6741" s="77" t="str">
        <x:v>weighted_hybrid</x:v>
      </x:c>
      <x:c r="M6741" s="77" t="str">
        <x:v>是</x:v>
      </x:c>
      <x:c r="N6741" s="77" t="str">
        <x:v>是</x:v>
      </x:c>
    </x:row>
    <x:row r="6742">
      <x:c r="A6742" s="77" t="str">
        <x:v>8927</x:v>
      </x:c>
      <x:c r="B6742" s="77" t="str">
        <x:v>北基</x:v>
      </x:c>
      <x:c r="C6742" s="125" t="n">
        <x:v>45809</x:v>
      </x:c>
      <x:c r="D6742" s="120" t="n">
        <x:v>753582</x:v>
      </x:c>
      <x:c r="E6742" s="120" t="n">
        <x:v>1232273.8760648658</x:v>
      </x:c>
      <x:c r="F6742" s="120" t="n">
        <x:v>1445448.7919777636</x:v>
      </x:c>
      <x:c r="G6742" s="120" t="n">
        <x:v>1208587.7742967661</x:v>
      </x:c>
      <x:c r="H6742" s="119" t="n">
        <x:v>0.6352220144123212</x:v>
      </x:c>
      <x:c r="I6742" s="119" t="n">
        <x:f>IFERROR(ABS(F6742-D6742)/ABS(D6742),"")</x:f>
        <x:v>0.9181041903572055</x:v>
      </x:c>
      <x:c r="J6742" s="119" t="n">
        <x:f>IFERROR(ABS(G6742-D6742)/ABS(D6742),"")</x:f>
        <x:v>0.6037906615295564</x:v>
      </x:c>
      <x:c r="K6742" s="120" t="n">
        <x:f>E6742-D6742</x:f>
        <x:v>478691.87606486585</x:v>
      </x:c>
      <x:c r="L6742" s="77" t="str">
        <x:v>weighted_hybrid</x:v>
      </x:c>
      <x:c r="M6742" s="77" t="str">
        <x:v>是</x:v>
      </x:c>
      <x:c r="N6742" s="77" t="str">
        <x:v>是</x:v>
      </x:c>
    </x:row>
    <x:row r="6743">
      <x:c r="A6743" s="77" t="str">
        <x:v>8927</x:v>
      </x:c>
      <x:c r="B6743" s="77" t="str">
        <x:v>北基</x:v>
      </x:c>
      <x:c r="C6743" s="125" t="n">
        <x:v>45839</x:v>
      </x:c>
      <x:c r="D6743" s="120" t="n">
        <x:v>786486</x:v>
      </x:c>
      <x:c r="E6743" s="120" t="n">
        <x:v>672742.03088302</x:v>
      </x:c>
      <x:c r="F6743" s="120" t="n">
        <x:v>535899.2614846197</x:v>
      </x:c>
      <x:c r="G6743" s="120" t="n">
        <x:v>687946.7830383978</x:v>
      </x:c>
      <x:c r="H6743" s="119" t="n">
        <x:v>0.14462300551691953</x:v>
      </x:c>
      <x:c r="I6743" s="119" t="n">
        <x:f>IFERROR(ABS(F6743-D6743)/ABS(D6743),"")</x:f>
        <x:v>0.3186156378058609</x:v>
      </x:c>
      <x:c r="J6743" s="119" t="n">
        <x:f>IFERROR(ABS(G6743-D6743)/ABS(D6743),"")</x:f>
        <x:v>0.12529049081814833</x:v>
      </x:c>
      <x:c r="K6743" s="120" t="n">
        <x:f>E6743-D6743</x:f>
        <x:v>-113743.96911697998</x:v>
      </x:c>
      <x:c r="L6743" s="77" t="str">
        <x:v>weighted_hybrid</x:v>
      </x:c>
      <x:c r="M6743" s="77" t="str">
        <x:v>是</x:v>
      </x:c>
      <x:c r="N6743" s="77" t="str">
        <x:v>是</x:v>
      </x:c>
    </x:row>
    <x:row r="6744">
      <x:c r="A6744" s="77" t="str">
        <x:v>8927</x:v>
      </x:c>
      <x:c r="B6744" s="77" t="str">
        <x:v>北基</x:v>
      </x:c>
      <x:c r="C6744" s="125" t="n">
        <x:v>45870</x:v>
      </x:c>
      <x:c r="D6744" s="120" t="n">
        <x:v>762906</x:v>
      </x:c>
      <x:c r="E6744" s="120" t="n">
        <x:v>688595.7896717697</x:v>
      </x:c>
      <x:c r="F6744" s="120" t="n">
        <x:v>360151.4843886611</x:v>
      </x:c>
      <x:c r="G6744" s="120" t="n">
        <x:v>725089.6013698928</x:v>
      </x:c>
      <x:c r="H6744" s="119" t="n">
        <x:v>0.09740414982741029</x:v>
      </x:c>
      <x:c r="I6744" s="119" t="n">
        <x:f>IFERROR(ABS(F6744-D6744)/ABS(D6744),"")</x:f>
        <x:v>0.527921546837145</x:v>
      </x:c>
      <x:c r="J6744" s="119" t="n">
        <x:f>IFERROR(ABS(G6744-D6744)/ABS(D6744),"")</x:f>
        <x:v>0.04956888349299543</x:v>
      </x:c>
      <x:c r="K6744" s="120" t="n">
        <x:f>E6744-D6744</x:f>
        <x:v>-74310.21032823029</x:v>
      </x:c>
      <x:c r="L6744" s="77" t="str">
        <x:v>weighted_hybrid</x:v>
      </x:c>
      <x:c r="M6744" s="77" t="str">
        <x:v>是</x:v>
      </x:c>
      <x:c r="N6744" s="77" t="str">
        <x:v>是</x:v>
      </x:c>
    </x:row>
    <x:row r="6745">
      <x:c r="A6745" s="77" t="str">
        <x:v>8927</x:v>
      </x:c>
      <x:c r="B6745" s="77" t="str">
        <x:v>北基</x:v>
      </x:c>
      <x:c r="C6745" s="125" t="n">
        <x:v>45901</x:v>
      </x:c>
      <x:c r="D6745" s="120" t="n">
        <x:v>916702</x:v>
      </x:c>
      <x:c r="E6745" s="120" t="n">
        <x:v>652003.3369659368</x:v>
      </x:c>
      <x:c r="F6745" s="120" t="n">
        <x:v>724355.4435232508</x:v>
      </x:c>
      <x:c r="G6745" s="120" t="n">
        <x:v>643964.2140151241</x:v>
      </x:c>
      <x:c r="H6745" s="119" t="n">
        <x:v>0.28875104781495314</x:v>
      </x:c>
      <x:c r="I6745" s="119" t="n">
        <x:f>IFERROR(ABS(F6745-D6745)/ABS(D6745),"")</x:f>
        <x:v>0.20982451928407406</x:v>
      </x:c>
      <x:c r="J6745" s="119" t="n">
        <x:f>IFERROR(ABS(G6745-D6745)/ABS(D6745),"")</x:f>
        <x:v>0.29752066209616196</x:v>
      </x:c>
      <x:c r="K6745" s="120" t="n">
        <x:f>E6745-D6745</x:f>
        <x:v>-264698.6630340632</x:v>
      </x:c>
      <x:c r="L6745" s="77" t="str">
        <x:v>weighted_hybrid</x:v>
      </x:c>
      <x:c r="M6745" s="77" t="str">
        <x:v>是</x:v>
      </x:c>
      <x:c r="N6745" s="77" t="str">
        <x:v>是</x:v>
      </x:c>
    </x:row>
    <x:row r="6746">
      <x:c r="A6746" s="77" t="str">
        <x:v>8927</x:v>
      </x:c>
      <x:c r="B6746" s="77" t="str">
        <x:v>北基</x:v>
      </x:c>
      <x:c r="C6746" s="125" t="n">
        <x:v>45931</x:v>
      </x:c>
      <x:c r="D6746" s="120" t="n">
        <x:v>1082831</x:v>
      </x:c>
      <x:c r="E6746" s="120" t="n">
        <x:v>692432.8474409643</x:v>
      </x:c>
      <x:c r="F6746" s="120" t="n">
        <x:v>631536.0402369662</x:v>
      </x:c>
      <x:c r="G6746" s="120" t="n">
        <x:v>699199.1593525197</x:v>
      </x:c>
      <x:c r="H6746" s="119" t="n">
        <x:v>0.36053470260736503</x:v>
      </x:c>
      <x:c r="I6746" s="119" t="n">
        <x:f>IFERROR(ABS(F6746-D6746)/ABS(D6746),"")</x:f>
        <x:v>0.4167732173931424</x:v>
      </x:c>
      <x:c r="J6746" s="119" t="n">
        <x:f>IFERROR(ABS(G6746-D6746)/ABS(D6746),"")</x:f>
        <x:v>0.35428597874227863</x:v>
      </x:c>
      <x:c r="K6746" s="120" t="n">
        <x:f>E6746-D6746</x:f>
        <x:v>-390398.1525590357</x:v>
      </x:c>
      <x:c r="L6746" s="77" t="str">
        <x:v>weighted_hybrid</x:v>
      </x:c>
      <x:c r="M6746" s="77" t="str">
        <x:v>是</x:v>
      </x:c>
      <x:c r="N6746" s="77" t="str">
        <x:v>是</x:v>
      </x:c>
    </x:row>
    <x:row r="6747">
      <x:c r="A6747" s="77" t="str">
        <x:v>8927</x:v>
      </x:c>
      <x:c r="B6747" s="77" t="str">
        <x:v>北基</x:v>
      </x:c>
      <x:c r="C6747" s="125" t="n">
        <x:v>45962</x:v>
      </x:c>
      <x:c r="D6747" s="120" t="n">
        <x:v>1302890</x:v>
      </x:c>
      <x:c r="E6747" s="120" t="n">
        <x:v>966470.4292684164</x:v>
      </x:c>
      <x:c r="F6747" s="120" t="n">
        <x:v>1116462.1662059578</x:v>
      </x:c>
      <x:c r="G6747" s="120" t="n">
        <x:v>949804.6807198006</x:v>
      </x:c>
      <x:c r="H6747" s="119" t="n">
        <x:v>0.2582102638991654</x:v>
      </x:c>
      <x:c r="I6747" s="119" t="n">
        <x:f>IFERROR(ABS(F6747-D6747)/ABS(D6747),"")</x:f>
        <x:v>0.14308793051910923</x:v>
      </x:c>
      <x:c r="J6747" s="119" t="n">
        <x:f>IFERROR(ABS(G6747-D6747)/ABS(D6747),"")</x:f>
        <x:v>0.27100163427472723</x:v>
      </x:c>
      <x:c r="K6747" s="120" t="n">
        <x:f>E6747-D6747</x:f>
        <x:v>-336419.57073158363</x:v>
      </x:c>
      <x:c r="L6747" s="77" t="str">
        <x:v>weighted_hybrid</x:v>
      </x:c>
      <x:c r="M6747" s="77" t="str">
        <x:v>是</x:v>
      </x:c>
      <x:c r="N6747" s="77" t="str">
        <x:v>是</x:v>
      </x:c>
    </x:row>
    <x:row r="6748">
      <x:c r="A6748" s="77" t="str">
        <x:v>8927</x:v>
      </x:c>
      <x:c r="B6748" s="77" t="str">
        <x:v>北基</x:v>
      </x:c>
      <x:c r="C6748" s="125" t="n">
        <x:v>45992</x:v>
      </x:c>
      <x:c r="D6748" s="120" t="n">
        <x:v>823958</x:v>
      </x:c>
      <x:c r="E6748" s="120" t="n">
        <x:v>1235495.7557595135</x:v>
      </x:c>
      <x:c r="F6748" s="120" t="n">
        <x:v>1278038.4673994484</x:v>
      </x:c>
      <x:c r="G6748" s="120" t="n">
        <x:v>1230768.7877995207</x:v>
      </x:c>
      <x:c r="H6748" s="119" t="n">
        <x:v>0.4994644821210711</x:v>
      </x:c>
      <x:c r="I6748" s="119" t="n">
        <x:f>IFERROR(ABS(F6748-D6748)/ABS(D6748),"")</x:f>
        <x:v>0.5510966182735629</x:v>
      </x:c>
      <x:c r="J6748" s="119" t="n">
        <x:f>IFERROR(ABS(G6748-D6748)/ABS(D6748),"")</x:f>
        <x:v>0.49372757810412743</x:v>
      </x:c>
      <x:c r="K6748" s="120" t="n">
        <x:f>E6748-D6748</x:f>
        <x:v>411537.7557595135</x:v>
      </x:c>
      <x:c r="L6748" s="77" t="str">
        <x:v>weighted_hybrid</x:v>
      </x:c>
      <x:c r="M6748" s="77" t="str">
        <x:v>是</x:v>
      </x:c>
      <x:c r="N6748" s="77" t="str">
        <x:v>是</x:v>
      </x:c>
    </x:row>
    <x:row r="6749">
      <x:c r="A6749" s="77" t="str">
        <x:v>8928</x:v>
      </x:c>
      <x:c r="B6749" s="77" t="str">
        <x:v>鉅明</x:v>
      </x:c>
      <x:c r="C6749" s="125" t="n">
        <x:v>45658</x:v>
      </x:c>
      <x:c r="D6749" s="120" t="n">
        <x:v>352359</x:v>
      </x:c>
      <x:c r="E6749" s="120" t="n">
        <x:v>334970.1693131011</x:v>
      </x:c>
      <x:c r="F6749" s="120" t="n">
        <x:v>291880.9718766642</x:v>
      </x:c>
      <x:c r="G6749" s="120" t="n">
        <x:v>339757.85791714967</x:v>
      </x:c>
      <x:c r="H6749" s="119" t="n">
        <x:v>0.04934975603546071</x:v>
      </x:c>
      <x:c r="I6749" s="119" t="n">
        <x:f>IFERROR(ABS(F6749-D6749)/ABS(D6749),"")</x:f>
        <x:v>0.1716375291204022</x:v>
      </x:c>
      <x:c r="J6749" s="119" t="n">
        <x:f>IFERROR(ABS(G6749-D6749)/ABS(D6749),"")</x:f>
        <x:v>0.035762225692689366</x:v>
      </x:c>
      <x:c r="K6749" s="120" t="n">
        <x:f>E6749-D6749</x:f>
        <x:v>-17388.830686898902</x:v>
      </x:c>
      <x:c r="L6749" s="77" t="str">
        <x:v>weighted_hybrid</x:v>
      </x:c>
      <x:c r="M6749" s="77" t="str">
        <x:v>是</x:v>
      </x:c>
      <x:c r="N6749" s="77" t="str">
        <x:v>是</x:v>
      </x:c>
    </x:row>
    <x:row r="6750">
      <x:c r="A6750" s="77" t="str">
        <x:v>8928</x:v>
      </x:c>
      <x:c r="B6750" s="77" t="str">
        <x:v>鉅明</x:v>
      </x:c>
      <x:c r="C6750" s="125" t="n">
        <x:v>45689</x:v>
      </x:c>
      <x:c r="D6750" s="120" t="n">
        <x:v>310052</x:v>
      </x:c>
      <x:c r="E6750" s="120" t="n">
        <x:v>285085.2016150001</x:v>
      </x:c>
      <x:c r="F6750" s="120" t="n">
        <x:v>241218.1996640663</x:v>
      </x:c>
      <x:c r="G6750" s="120" t="n">
        <x:v>289959.3129428816</x:v>
      </x:c>
      <x:c r="H6750" s="119" t="n">
        <x:v>0.08052455196225122</x:v>
      </x:c>
      <x:c r="I6750" s="119" t="n">
        <x:f>IFERROR(ABS(F6750-D6750)/ABS(D6750),"")</x:f>
        <x:v>0.2220072772823065</x:v>
      </x:c>
      <x:c r="J6750" s="119" t="n">
        <x:f>IFERROR(ABS(G6750-D6750)/ABS(D6750),"")</x:f>
        <x:v>0.06480424914891178</x:v>
      </x:c>
      <x:c r="K6750" s="120" t="n">
        <x:f>E6750-D6750</x:f>
        <x:v>-24966.798384999915</x:v>
      </x:c>
      <x:c r="L6750" s="77" t="str">
        <x:v>weighted_hybrid</x:v>
      </x:c>
      <x:c r="M6750" s="77" t="str">
        <x:v>是</x:v>
      </x:c>
      <x:c r="N6750" s="77" t="str">
        <x:v>是</x:v>
      </x:c>
    </x:row>
    <x:row r="6751">
      <x:c r="A6751" s="77" t="str">
        <x:v>8928</x:v>
      </x:c>
      <x:c r="B6751" s="77" t="str">
        <x:v>鉅明</x:v>
      </x:c>
      <x:c r="C6751" s="125" t="n">
        <x:v>45717</x:v>
      </x:c>
      <x:c r="D6751" s="120" t="n">
        <x:v>376004</x:v>
      </x:c>
      <x:c r="E6751" s="120" t="n">
        <x:v>343366.4507974222</x:v>
      </x:c>
      <x:c r="F6751" s="120" t="n">
        <x:v>384949.8124104072</x:v>
      </x:c>
      <x:c r="G6751" s="120" t="n">
        <x:v>338746.0772848683</x:v>
      </x:c>
      <x:c r="H6751" s="119" t="n">
        <x:v>0.08680106914441814</x:v>
      </x:c>
      <x:c r="I6751" s="119" t="n">
        <x:f>IFERROR(ABS(F6751-D6751)/ABS(D6751),"")</x:f>
        <x:v>0.02379180117872995</x:v>
      </x:c>
      <x:c r="J6751" s="119" t="n">
        <x:f>IFERROR(ABS(G6751-D6751)/ABS(D6751),"")</x:f>
        <x:v>0.09908916584699023</x:v>
      </x:c>
      <x:c r="K6751" s="120" t="n">
        <x:f>E6751-D6751</x:f>
        <x:v>-32637.549202577793</x:v>
      </x:c>
      <x:c r="L6751" s="77" t="str">
        <x:v>weighted_hybrid</x:v>
      </x:c>
      <x:c r="M6751" s="77" t="str">
        <x:v>是</x:v>
      </x:c>
      <x:c r="N6751" s="77" t="str">
        <x:v>是</x:v>
      </x:c>
    </x:row>
    <x:row r="6752">
      <x:c r="A6752" s="77" t="str">
        <x:v>8928</x:v>
      </x:c>
      <x:c r="B6752" s="77" t="str">
        <x:v>鉅明</x:v>
      </x:c>
      <x:c r="C6752" s="125" t="n">
        <x:v>45748</x:v>
      </x:c>
      <x:c r="D6752" s="120" t="n">
        <x:v>317780</x:v>
      </x:c>
      <x:c r="E6752" s="120" t="n">
        <x:v>327074.18145410856</x:v>
      </x:c>
      <x:c r="F6752" s="120" t="n">
        <x:v>303681.23240623006</x:v>
      </x:c>
      <x:c r="G6752" s="120" t="n">
        <x:v>329673.398014984</x:v>
      </x:c>
      <x:c r="H6752" s="119" t="n">
        <x:v>0.029247219630274282</x:v>
      </x:c>
      <x:c r="I6752" s="119" t="n">
        <x:f>IFERROR(ABS(F6752-D6752)/ABS(D6752),"")</x:f>
        <x:v>0.044366440914374534</x:v>
      </x:c>
      <x:c r="J6752" s="119" t="n">
        <x:f>IFERROR(ABS(G6752-D6752)/ABS(D6752),"")</x:f>
        <x:v>0.03742651524634646</x:v>
      </x:c>
      <x:c r="K6752" s="120" t="n">
        <x:f>E6752-D6752</x:f>
        <x:v>9294.181454108562</x:v>
      </x:c>
      <x:c r="L6752" s="77" t="str">
        <x:v>weighted_hybrid</x:v>
      </x:c>
      <x:c r="M6752" s="77" t="str">
        <x:v>是</x:v>
      </x:c>
      <x:c r="N6752" s="77" t="str">
        <x:v>是</x:v>
      </x:c>
    </x:row>
    <x:row r="6753">
      <x:c r="A6753" s="77" t="str">
        <x:v>8928</x:v>
      </x:c>
      <x:c r="B6753" s="77" t="str">
        <x:v>鉅明</x:v>
      </x:c>
      <x:c r="C6753" s="125" t="n">
        <x:v>45778</x:v>
      </x:c>
      <x:c r="D6753" s="120" t="n">
        <x:v>243186</x:v>
      </x:c>
      <x:c r="E6753" s="120" t="n">
        <x:v>327199.1767615244</x:v>
      </x:c>
      <x:c r="F6753" s="120" t="n">
        <x:v>280319.89360480825</x:v>
      </x:c>
      <x:c r="G6753" s="120" t="n">
        <x:v>332407.98600115953</x:v>
      </x:c>
      <x:c r="H6753" s="119" t="n">
        <x:v>0.34546880478943853</x:v>
      </x:c>
      <x:c r="I6753" s="119" t="n">
        <x:f>IFERROR(ABS(F6753-D6753)/ABS(D6753),"")</x:f>
        <x:v>0.15269749740860186</x:v>
      </x:c>
      <x:c r="J6753" s="119" t="n">
        <x:f>IFERROR(ABS(G6753-D6753)/ABS(D6753),"")</x:f>
        <x:v>0.36688783894286486</x:v>
      </x:c>
      <x:c r="K6753" s="120" t="n">
        <x:f>E6753-D6753</x:f>
        <x:v>84013.1767615244</x:v>
      </x:c>
      <x:c r="L6753" s="77" t="str">
        <x:v>weighted_hybrid</x:v>
      </x:c>
      <x:c r="M6753" s="77" t="str">
        <x:v>是</x:v>
      </x:c>
      <x:c r="N6753" s="77" t="str">
        <x:v>是</x:v>
      </x:c>
    </x:row>
    <x:row r="6754">
      <x:c r="A6754" s="77" t="str">
        <x:v>8928</x:v>
      </x:c>
      <x:c r="B6754" s="77" t="str">
        <x:v>鉅明</x:v>
      </x:c>
      <x:c r="C6754" s="125" t="n">
        <x:v>45809</x:v>
      </x:c>
      <x:c r="D6754" s="120" t="n">
        <x:v>157786</x:v>
      </x:c>
      <x:c r="E6754" s="120" t="n">
        <x:v>214191.04481759487</x:v>
      </x:c>
      <x:c r="F6754" s="120" t="n">
        <x:v>217192.4764373764</x:v>
      </x:c>
      <x:c r="G6754" s="120" t="n">
        <x:v>213857.5524153969</x:v>
      </x:c>
      <x:c r="H6754" s="119" t="n">
        <x:v>0.3574781337862349</x:v>
      </x:c>
      <x:c r="I6754" s="119" t="n">
        <x:f>IFERROR(ABS(F6754-D6754)/ABS(D6754),"")</x:f>
        <x:v>0.37650030064376055</x:v>
      </x:c>
      <x:c r="J6754" s="119" t="n">
        <x:f>IFERROR(ABS(G6754-D6754)/ABS(D6754),"")</x:f>
        <x:v>0.3553645596909542</x:v>
      </x:c>
      <x:c r="K6754" s="120" t="n">
        <x:f>E6754-D6754</x:f>
        <x:v>56405.04481759487</x:v>
      </x:c>
      <x:c r="L6754" s="77" t="str">
        <x:v>weighted_hybrid</x:v>
      </x:c>
      <x:c r="M6754" s="77" t="str">
        <x:v>是</x:v>
      </x:c>
      <x:c r="N6754" s="77" t="str">
        <x:v>是</x:v>
      </x:c>
    </x:row>
    <x:row r="6755">
      <x:c r="A6755" s="77" t="str">
        <x:v>8928</x:v>
      </x:c>
      <x:c r="B6755" s="77" t="str">
        <x:v>鉅明</x:v>
      </x:c>
      <x:c r="C6755" s="125" t="n">
        <x:v>45839</x:v>
      </x:c>
      <x:c r="D6755" s="120" t="n">
        <x:v>164801</x:v>
      </x:c>
      <x:c r="E6755" s="120" t="n">
        <x:v>165699.2858261629</x:v>
      </x:c>
      <x:c r="F6755" s="120" t="n">
        <x:v>160707.91924462983</x:v>
      </x:c>
      <x:c r="G6755" s="120" t="n">
        <x:v>166253.8821129999</x:v>
      </x:c>
      <x:c r="H6755" s="119" t="n">
        <x:v>0.005450730433449438</x:v>
      </x:c>
      <x:c r="I6755" s="119" t="n">
        <x:f>IFERROR(ABS(F6755-D6755)/ABS(D6755),"")</x:f>
        <x:v>0.02483650436204983</x:v>
      </x:c>
      <x:c r="J6755" s="119" t="n">
        <x:f>IFERROR(ABS(G6755-D6755)/ABS(D6755),"")</x:f>
        <x:v>0.008815978744060487</x:v>
      </x:c>
      <x:c r="K6755" s="120" t="n">
        <x:f>E6755-D6755</x:f>
        <x:v>898.2858261629008</x:v>
      </x:c>
      <x:c r="L6755" s="77" t="str">
        <x:v>weighted_hybrid</x:v>
      </x:c>
      <x:c r="M6755" s="77" t="str">
        <x:v>是</x:v>
      </x:c>
      <x:c r="N6755" s="77" t="str">
        <x:v>是</x:v>
      </x:c>
    </x:row>
    <x:row r="6756">
      <x:c r="A6756" s="77" t="str">
        <x:v>8928</x:v>
      </x:c>
      <x:c r="B6756" s="77" t="str">
        <x:v>鉅明</x:v>
      </x:c>
      <x:c r="C6756" s="125" t="n">
        <x:v>45870</x:v>
      </x:c>
      <x:c r="D6756" s="120" t="n">
        <x:v>181415</x:v>
      </x:c>
      <x:c r="E6756" s="120" t="n">
        <x:v>163056.98366487725</x:v>
      </x:c>
      <x:c r="F6756" s="120" t="n">
        <x:v>144079.5780507698</x:v>
      </x:c>
      <x:c r="G6756" s="120" t="n">
        <x:v>165165.58428866696</x:v>
      </x:c>
      <x:c r="H6756" s="119" t="n">
        <x:v>0.10119348639926551</x:v>
      </x:c>
      <x:c r="I6756" s="119" t="n">
        <x:f>IFERROR(ABS(F6756-D6756)/ABS(D6756),"")</x:f>
        <x:v>0.20580118484816687</x:v>
      </x:c>
      <x:c r="J6756" s="119" t="n">
        <x:f>IFERROR(ABS(G6756-D6756)/ABS(D6756),"")</x:f>
        <x:v>0.08957040879383206</x:v>
      </x:c>
      <x:c r="K6756" s="120" t="n">
        <x:f>E6756-D6756</x:f>
        <x:v>-18358.016335122753</x:v>
      </x:c>
      <x:c r="L6756" s="77" t="str">
        <x:v>weighted_hybrid</x:v>
      </x:c>
      <x:c r="M6756" s="77" t="str">
        <x:v>是</x:v>
      </x:c>
      <x:c r="N6756" s="77" t="str">
        <x:v>是</x:v>
      </x:c>
    </x:row>
    <x:row r="6757">
      <x:c r="A6757" s="77" t="str">
        <x:v>8928</x:v>
      </x:c>
      <x:c r="B6757" s="77" t="str">
        <x:v>鉅明</x:v>
      </x:c>
      <x:c r="C6757" s="125" t="n">
        <x:v>45901</x:v>
      </x:c>
      <x:c r="D6757" s="120" t="n">
        <x:v>284953</x:v>
      </x:c>
      <x:c r="E6757" s="120" t="n">
        <x:v>163721.8663126455</x:v>
      </x:c>
      <x:c r="F6757" s="120" t="n">
        <x:v>204104.1826441216</x:v>
      </x:c>
      <x:c r="G6757" s="120" t="n">
        <x:v>159234.94227581483</x:v>
      </x:c>
      <x:c r="H6757" s="119" t="n">
        <x:v>0.42544255960581046</x:v>
      </x:c>
      <x:c r="I6757" s="119" t="n">
        <x:f>IFERROR(ABS(F6757-D6757)/ABS(D6757),"")</x:f>
        <x:v>0.28372685093990374</x:v>
      </x:c>
      <x:c r="J6757" s="119" t="n">
        <x:f>IFERROR(ABS(G6757-D6757)/ABS(D6757),"")</x:f>
        <x:v>0.4411887494575778</x:v>
      </x:c>
      <x:c r="K6757" s="120" t="n">
        <x:f>E6757-D6757</x:f>
        <x:v>-121231.13368735451</x:v>
      </x:c>
      <x:c r="L6757" s="77" t="str">
        <x:v>weighted_hybrid</x:v>
      </x:c>
      <x:c r="M6757" s="77" t="str">
        <x:v>是</x:v>
      </x:c>
      <x:c r="N6757" s="77" t="str">
        <x:v>是</x:v>
      </x:c>
    </x:row>
    <x:row r="6758">
      <x:c r="A6758" s="77" t="str">
        <x:v>8928</x:v>
      </x:c>
      <x:c r="B6758" s="77" t="str">
        <x:v>鉅明</x:v>
      </x:c>
      <x:c r="C6758" s="125" t="n">
        <x:v>45931</x:v>
      </x:c>
      <x:c r="D6758" s="120" t="n">
        <x:v>380074</x:v>
      </x:c>
      <x:c r="E6758" s="120" t="n">
        <x:v>298959.2913348528</x:v>
      </x:c>
      <x:c r="F6758" s="120" t="n">
        <x:v>371391.87829959526</x:v>
      </x:c>
      <x:c r="G6758" s="120" t="n">
        <x:v>290911.2261165481</x:v>
      </x:c>
      <x:c r="H6758" s="119" t="n">
        <x:v>0.2134181992589527</x:v>
      </x:c>
      <x:c r="I6758" s="119" t="n">
        <x:f>IFERROR(ABS(F6758-D6758)/ABS(D6758),"")</x:f>
        <x:v>0.022843240264803</x:v>
      </x:c>
      <x:c r="J6758" s="119" t="n">
        <x:f>IFERROR(ABS(G6758-D6758)/ABS(D6758),"")</x:f>
        <x:v>0.23459319470274706</x:v>
      </x:c>
      <x:c r="K6758" s="120" t="n">
        <x:f>E6758-D6758</x:f>
        <x:v>-81114.70866514719</x:v>
      </x:c>
      <x:c r="L6758" s="77" t="str">
        <x:v>weighted_hybrid</x:v>
      </x:c>
      <x:c r="M6758" s="77" t="str">
        <x:v>是</x:v>
      </x:c>
      <x:c r="N6758" s="77" t="str">
        <x:v>是</x:v>
      </x:c>
    </x:row>
    <x:row r="6759">
      <x:c r="A6759" s="77" t="str">
        <x:v>8928</x:v>
      </x:c>
      <x:c r="B6759" s="77" t="str">
        <x:v>鉅明</x:v>
      </x:c>
      <x:c r="C6759" s="125" t="n">
        <x:v>45962</x:v>
      </x:c>
      <x:c r="D6759" s="120" t="n">
        <x:v>325319</x:v>
      </x:c>
      <x:c r="E6759" s="120" t="n">
        <x:v>438224.2451924451</x:v>
      </x:c>
      <x:c r="F6759" s="120" t="n">
        <x:v>567265.309515239</x:v>
      </x:c>
      <x:c r="G6759" s="120" t="n">
        <x:v>423886.3491565791</x:v>
      </x:c>
      <x:c r="H6759" s="119" t="n">
        <x:v>0.3470601016001067</x:v>
      </x:c>
      <x:c r="I6759" s="119" t="n">
        <x:f>IFERROR(ABS(F6759-D6759)/ABS(D6759),"")</x:f>
        <x:v>0.743720193149613</x:v>
      </x:c>
      <x:c r="J6759" s="119" t="n">
        <x:f>IFERROR(ABS(G6759-D6759)/ABS(D6759),"")</x:f>
        <x:v>0.30298675809460596</x:v>
      </x:c>
      <x:c r="K6759" s="120" t="n">
        <x:f>E6759-D6759</x:f>
        <x:v>112905.24519244512</x:v>
      </x:c>
      <x:c r="L6759" s="77" t="str">
        <x:v>weighted_hybrid</x:v>
      </x:c>
      <x:c r="M6759" s="77" t="str">
        <x:v>是</x:v>
      </x:c>
      <x:c r="N6759" s="77" t="str">
        <x:v>是</x:v>
      </x:c>
    </x:row>
    <x:row r="6760">
      <x:c r="A6760" s="77" t="str">
        <x:v>8928</x:v>
      </x:c>
      <x:c r="B6760" s="77" t="str">
        <x:v>鉅明</x:v>
      </x:c>
      <x:c r="C6760" s="125" t="n">
        <x:v>45992</x:v>
      </x:c>
      <x:c r="D6760" s="120" t="n">
        <x:v>328911</x:v>
      </x:c>
      <x:c r="E6760" s="120" t="n">
        <x:v>379061.3858749317</x:v>
      </x:c>
      <x:c r="F6760" s="120" t="n">
        <x:v>417122.81219375</x:v>
      </x:c>
      <x:c r="G6760" s="120" t="n">
        <x:v>374832.33850617404</x:v>
      </x:c>
      <x:c r="H6760" s="119" t="n">
        <x:v>0.15247403058861425</x:v>
      </x:c>
      <x:c r="I6760" s="119" t="n">
        <x:f>IFERROR(ABS(F6760-D6760)/ABS(D6760),"")</x:f>
        <x:v>0.2681935605490543</x:v>
      </x:c>
      <x:c r="J6760" s="119" t="n">
        <x:f>IFERROR(ABS(G6760-D6760)/ABS(D6760),"")</x:f>
        <x:v>0.13961630503745404</x:v>
      </x:c>
      <x:c r="K6760" s="120" t="n">
        <x:f>E6760-D6760</x:f>
        <x:v>50150.3858749317</x:v>
      </x:c>
      <x:c r="L6760" s="77" t="str">
        <x:v>weighted_hybrid</x:v>
      </x:c>
      <x:c r="M6760" s="77" t="str">
        <x:v>是</x:v>
      </x:c>
      <x:c r="N6760" s="77" t="str">
        <x:v>是</x:v>
      </x:c>
    </x:row>
    <x:row r="6761">
      <x:c r="A6761" s="77" t="str">
        <x:v>8933</x:v>
      </x:c>
      <x:c r="B6761" s="77" t="str">
        <x:v>愛地雅</x:v>
      </x:c>
      <x:c r="C6761" s="125" t="n">
        <x:v>45658</x:v>
      </x:c>
      <x:c r="D6761" s="120" t="n">
        <x:v>250273</x:v>
      </x:c>
      <x:c r="E6761" s="120" t="n">
        <x:v>220513.03686058978</x:v>
      </x:c>
      <x:c r="F6761" s="120" t="n">
        <x:v>158341.9510990999</x:v>
      </x:c>
      <x:c r="G6761" s="120" t="n">
        <x:v>227420.9352785331</x:v>
      </x:c>
      <x:c r="H6761" s="119" t="n">
        <x:v>0.11891000283454554</x:v>
      </x:c>
      <x:c r="I6761" s="119" t="n">
        <x:f>IFERROR(ABS(F6761-D6761)/ABS(D6761),"")</x:f>
        <x:v>0.3673230788015491</x:v>
      </x:c>
      <x:c r="J6761" s="119" t="n">
        <x:f>IFERROR(ABS(G6761-D6761)/ABS(D6761),"")</x:f>
        <x:v>0.09130854994932289</x:v>
      </x:c>
      <x:c r="K6761" s="120" t="n">
        <x:f>E6761-D6761</x:f>
        <x:v>-29759.963139410218</x:v>
      </x:c>
      <x:c r="L6761" s="77" t="str">
        <x:v>weighted_hybrid</x:v>
      </x:c>
      <x:c r="M6761" s="77" t="str">
        <x:v>是</x:v>
      </x:c>
      <x:c r="N6761" s="77" t="str">
        <x:v>是</x:v>
      </x:c>
    </x:row>
    <x:row r="6762">
      <x:c r="A6762" s="77" t="str">
        <x:v>8933</x:v>
      </x:c>
      <x:c r="B6762" s="77" t="str">
        <x:v>愛地雅</x:v>
      </x:c>
      <x:c r="C6762" s="125" t="n">
        <x:v>45689</x:v>
      </x:c>
      <x:c r="D6762" s="120" t="n">
        <x:v>218443</x:v>
      </x:c>
      <x:c r="E6762" s="120" t="n">
        <x:v>242814.8686878795</x:v>
      </x:c>
      <x:c r="F6762" s="120" t="n">
        <x:v>186174.24917901147</x:v>
      </x:c>
      <x:c r="G6762" s="120" t="n">
        <x:v>249108.2708555315</x:v>
      </x:c>
      <x:c r="H6762" s="119" t="n">
        <x:v>0.1115708385614531</x:v>
      </x:c>
      <x:c r="I6762" s="119" t="n">
        <x:f>IFERROR(ABS(F6762-D6762)/ABS(D6762),"")</x:f>
        <x:v>0.14772160619012065</x:v>
      </x:c>
      <x:c r="J6762" s="119" t="n">
        <x:f>IFERROR(ABS(G6762-D6762)/ABS(D6762),"")</x:f>
        <x:v>0.14038111020051686</x:v>
      </x:c>
      <x:c r="K6762" s="120" t="n">
        <x:f>E6762-D6762</x:f>
        <x:v>24371.868687879498</x:v>
      </x:c>
      <x:c r="L6762" s="77" t="str">
        <x:v>weighted_hybrid</x:v>
      </x:c>
      <x:c r="M6762" s="77" t="str">
        <x:v>是</x:v>
      </x:c>
      <x:c r="N6762" s="77" t="str">
        <x:v>是</x:v>
      </x:c>
    </x:row>
    <x:row r="6763">
      <x:c r="A6763" s="77" t="str">
        <x:v>8933</x:v>
      </x:c>
      <x:c r="B6763" s="77" t="str">
        <x:v>愛地雅</x:v>
      </x:c>
      <x:c r="C6763" s="125" t="n">
        <x:v>45717</x:v>
      </x:c>
      <x:c r="D6763" s="120" t="n">
        <x:v>275160</x:v>
      </x:c>
      <x:c r="E6763" s="120" t="n">
        <x:v>246699.07669691736</x:v>
      </x:c>
      <x:c r="F6763" s="120" t="n">
        <x:v>237616.64191042364</x:v>
      </x:c>
      <x:c r="G6763" s="120" t="n">
        <x:v>247708.23611763888</x:v>
      </x:c>
      <x:c r="H6763" s="119" t="n">
        <x:v>0.10343408672438816</x:v>
      </x:c>
      <x:c r="I6763" s="119" t="n">
        <x:f>IFERROR(ABS(F6763-D6763)/ABS(D6763),"")</x:f>
        <x:v>0.1364419177554018</x:v>
      </x:c>
      <x:c r="J6763" s="119" t="n">
        <x:f>IFERROR(ABS(G6763-D6763)/ABS(D6763),"")</x:f>
        <x:v>0.09976654994316442</x:v>
      </x:c>
      <x:c r="K6763" s="120" t="n">
        <x:f>E6763-D6763</x:f>
        <x:v>-28460.923303082644</x:v>
      </x:c>
      <x:c r="L6763" s="77" t="str">
        <x:v>weighted_hybrid</x:v>
      </x:c>
      <x:c r="M6763" s="77" t="str">
        <x:v>是</x:v>
      </x:c>
      <x:c r="N6763" s="77" t="str">
        <x:v>是</x:v>
      </x:c>
    </x:row>
    <x:row r="6764">
      <x:c r="A6764" s="77" t="str">
        <x:v>8933</x:v>
      </x:c>
      <x:c r="B6764" s="77" t="str">
        <x:v>愛地雅</x:v>
      </x:c>
      <x:c r="C6764" s="125" t="n">
        <x:v>45748</x:v>
      </x:c>
      <x:c r="D6764" s="120" t="n">
        <x:v>259747</x:v>
      </x:c>
      <x:c r="E6764" s="120" t="n">
        <x:v>255250.9804850376</x:v>
      </x:c>
      <x:c r="F6764" s="120" t="n">
        <x:v>241028.49661759983</x:v>
      </x:c>
      <x:c r="G6764" s="120" t="n">
        <x:v>256831.25647030846</x:v>
      </x:c>
      <x:c r="H6764" s="119" t="n">
        <x:v>0.01730922595819159</x:v>
      </x:c>
      <x:c r="I6764" s="119" t="n">
        <x:f>IFERROR(ABS(F6764-D6764)/ABS(D6764),"")</x:f>
        <x:v>0.07206436795189232</x:v>
      </x:c>
      <x:c r="J6764" s="119" t="n">
        <x:f>IFERROR(ABS(G6764-D6764)/ABS(D6764),"")</x:f>
        <x:v>0.011225321292224878</x:v>
      </x:c>
      <x:c r="K6764" s="120" t="n">
        <x:f>E6764-D6764</x:f>
        <x:v>-4496.0195149623905</x:v>
      </x:c>
      <x:c r="L6764" s="77" t="str">
        <x:v>weighted_hybrid</x:v>
      </x:c>
      <x:c r="M6764" s="77" t="str">
        <x:v>是</x:v>
      </x:c>
      <x:c r="N6764" s="77" t="str">
        <x:v>是</x:v>
      </x:c>
    </x:row>
    <x:row r="6765">
      <x:c r="A6765" s="77" t="str">
        <x:v>8933</x:v>
      </x:c>
      <x:c r="B6765" s="77" t="str">
        <x:v>愛地雅</x:v>
      </x:c>
      <x:c r="C6765" s="125" t="n">
        <x:v>45778</x:v>
      </x:c>
      <x:c r="D6765" s="120" t="n">
        <x:v>218797</x:v>
      </x:c>
      <x:c r="E6765" s="120" t="n">
        <x:v>264787.47373137914</x:v>
      </x:c>
      <x:c r="F6765" s="120" t="n">
        <x:v>274160.39013061335</x:v>
      </x:c>
      <x:c r="G6765" s="120" t="n">
        <x:v>263746.03857590863</x:v>
      </x:c>
      <x:c r="H6765" s="119" t="n">
        <x:v>0.21019700330159527</x:v>
      </x:c>
      <x:c r="I6765" s="119" t="n">
        <x:f>IFERROR(ABS(F6765-D6765)/ABS(D6765),"")</x:f>
        <x:v>0.2530354169874969</x:v>
      </x:c>
      <x:c r="J6765" s="119" t="n">
        <x:f>IFERROR(ABS(G6765-D6765)/ABS(D6765),"")</x:f>
        <x:v>0.20543717955871715</x:v>
      </x:c>
      <x:c r="K6765" s="120" t="n">
        <x:f>E6765-D6765</x:f>
        <x:v>45990.47373137914</x:v>
      </x:c>
      <x:c r="L6765" s="77" t="str">
        <x:v>weighted_hybrid</x:v>
      </x:c>
      <x:c r="M6765" s="77" t="str">
        <x:v>是</x:v>
      </x:c>
      <x:c r="N6765" s="77" t="str">
        <x:v>是</x:v>
      </x:c>
    </x:row>
    <x:row r="6766">
      <x:c r="A6766" s="77" t="str">
        <x:v>8933</x:v>
      </x:c>
      <x:c r="B6766" s="77" t="str">
        <x:v>愛地雅</x:v>
      </x:c>
      <x:c r="C6766" s="125" t="n">
        <x:v>45809</x:v>
      </x:c>
      <x:c r="D6766" s="120" t="n">
        <x:v>237796</x:v>
      </x:c>
      <x:c r="E6766" s="120" t="n">
        <x:v>261830.97065367142</x:v>
      </x:c>
      <x:c r="F6766" s="120" t="n">
        <x:v>238024.9867165008</x:v>
      </x:c>
      <x:c r="G6766" s="120" t="n">
        <x:v>264476.07998002373</x:v>
      </x:c>
      <x:c r="H6766" s="119" t="n">
        <x:v>0.10107390643102249</x:v>
      </x:c>
      <x:c r="I6766" s="119" t="n">
        <x:f>IFERROR(ABS(F6766-D6766)/ABS(D6766),"")</x:f>
        <x:v>0.0009629544504567091</x:v>
      </x:c>
      <x:c r="J6766" s="119" t="n">
        <x:f>IFERROR(ABS(G6766-D6766)/ABS(D6766),"")</x:f>
        <x:v>0.1121973455399743</x:v>
      </x:c>
      <x:c r="K6766" s="120" t="n">
        <x:f>E6766-D6766</x:f>
        <x:v>24034.970653671422</x:v>
      </x:c>
      <x:c r="L6766" s="77" t="str">
        <x:v>weighted_hybrid</x:v>
      </x:c>
      <x:c r="M6766" s="77" t="str">
        <x:v>是</x:v>
      </x:c>
      <x:c r="N6766" s="77" t="str">
        <x:v>是</x:v>
      </x:c>
    </x:row>
    <x:row r="6767">
      <x:c r="A6767" s="77" t="str">
        <x:v>8933</x:v>
      </x:c>
      <x:c r="B6767" s="77" t="str">
        <x:v>愛地雅</x:v>
      </x:c>
      <x:c r="C6767" s="125" t="n">
        <x:v>45839</x:v>
      </x:c>
      <x:c r="D6767" s="120" t="n">
        <x:v>163721</x:v>
      </x:c>
      <x:c r="E6767" s="120" t="n">
        <x:v>215609.0365860122</x:v>
      </x:c>
      <x:c r="F6767" s="120" t="n">
        <x:v>223277.5887063509</x:v>
      </x:c>
      <x:c r="G6767" s="120" t="n">
        <x:v>214756.97523930788</x:v>
      </x:c>
      <x:c r="H6767" s="119" t="n">
        <x:v>0.3169296338650032</x:v>
      </x:c>
      <x:c r="I6767" s="119" t="n">
        <x:f>IFERROR(ABS(F6767-D6767)/ABS(D6767),"")</x:f>
        <x:v>0.3637687816856171</x:v>
      </x:c>
      <x:c r="J6767" s="119" t="n">
        <x:f>IFERROR(ABS(G6767-D6767)/ABS(D6767),"")</x:f>
        <x:v>0.31172528410715716</x:v>
      </x:c>
      <x:c r="K6767" s="120" t="n">
        <x:f>E6767-D6767</x:f>
        <x:v>51888.0365860122</x:v>
      </x:c>
      <x:c r="L6767" s="77" t="str">
        <x:v>weighted_hybrid</x:v>
      </x:c>
      <x:c r="M6767" s="77" t="str">
        <x:v>是</x:v>
      </x:c>
      <x:c r="N6767" s="77" t="str">
        <x:v>是</x:v>
      </x:c>
    </x:row>
    <x:row r="6768">
      <x:c r="A6768" s="77" t="str">
        <x:v>8933</x:v>
      </x:c>
      <x:c r="B6768" s="77" t="str">
        <x:v>愛地雅</x:v>
      </x:c>
      <x:c r="C6768" s="125" t="n">
        <x:v>45870</x:v>
      </x:c>
      <x:c r="D6768" s="120" t="n">
        <x:v>145122</x:v>
      </x:c>
      <x:c r="E6768" s="120" t="n">
        <x:v>175853.9614058647</x:v>
      </x:c>
      <x:c r="F6768" s="120" t="n">
        <x:v>221023.15366769445</x:v>
      </x:c>
      <x:c r="G6768" s="120" t="n">
        <x:v>170835.1622656614</x:v>
      </x:c>
      <x:c r="H6768" s="119" t="n">
        <x:v>0.2117663855643163</x:v>
      </x:c>
      <x:c r="I6768" s="119" t="n">
        <x:f>IFERROR(ABS(F6768-D6768)/ABS(D6768),"")</x:f>
        <x:v>0.5230161772005241</x:v>
      </x:c>
      <x:c r="J6768" s="119" t="n">
        <x:f>IFERROR(ABS(G6768-D6768)/ABS(D6768),"")</x:f>
        <x:v>0.17718307538251543</x:v>
      </x:c>
      <x:c r="K6768" s="120" t="n">
        <x:f>E6768-D6768</x:f>
        <x:v>30731.961405864713</x:v>
      </x:c>
      <x:c r="L6768" s="77" t="str">
        <x:v>weighted_hybrid</x:v>
      </x:c>
      <x:c r="M6768" s="77" t="str">
        <x:v>是</x:v>
      </x:c>
      <x:c r="N6768" s="77" t="str">
        <x:v>是</x:v>
      </x:c>
    </x:row>
    <x:row r="6769">
      <x:c r="A6769" s="77" t="str">
        <x:v>8933</x:v>
      </x:c>
      <x:c r="B6769" s="77" t="str">
        <x:v>愛地雅</x:v>
      </x:c>
      <x:c r="C6769" s="125" t="n">
        <x:v>45901</x:v>
      </x:c>
      <x:c r="D6769" s="120" t="n">
        <x:v>143652</x:v>
      </x:c>
      <x:c r="E6769" s="120" t="n">
        <x:v>133261.7131141042</x:v>
      </x:c>
      <x:c r="F6769" s="120" t="n">
        <x:v>171770.09313644367</x:v>
      </x:c>
      <x:c r="G6769" s="120" t="n">
        <x:v>128983.00422273314</x:v>
      </x:c>
      <x:c r="H6769" s="119" t="n">
        <x:v>0.07232956649330184</x:v>
      </x:c>
      <x:c r="I6769" s="119" t="n">
        <x:f>IFERROR(ABS(F6769-D6769)/ABS(D6769),"")</x:f>
        <x:v>0.19573756812605234</x:v>
      </x:c>
      <x:c r="J6769" s="119" t="n">
        <x:f>IFERROR(ABS(G6769-D6769)/ABS(D6769),"")</x:f>
        <x:v>0.10211480367323014</x:v>
      </x:c>
      <x:c r="K6769" s="120" t="n">
        <x:f>E6769-D6769</x:f>
        <x:v>-10390.286885895795</x:v>
      </x:c>
      <x:c r="L6769" s="77" t="str">
        <x:v>weighted_hybrid</x:v>
      </x:c>
      <x:c r="M6769" s="77" t="str">
        <x:v>是</x:v>
      </x:c>
      <x:c r="N6769" s="77" t="str">
        <x:v>是</x:v>
      </x:c>
    </x:row>
    <x:row r="6770">
      <x:c r="A6770" s="77" t="str">
        <x:v>8933</x:v>
      </x:c>
      <x:c r="B6770" s="77" t="str">
        <x:v>愛地雅</x:v>
      </x:c>
      <x:c r="C6770" s="125" t="n">
        <x:v>45931</x:v>
      </x:c>
      <x:c r="D6770" s="120" t="n">
        <x:v>70345</x:v>
      </x:c>
      <x:c r="E6770" s="120" t="n">
        <x:v>172298.98399629345</x:v>
      </x:c>
      <x:c r="F6770" s="120" t="n">
        <x:v>168129.4640551082</x:v>
      </x:c>
      <x:c r="G6770" s="120" t="n">
        <x:v>172762.26398975847</x:v>
      </x:c>
      <x:c r="H6770" s="119" t="n">
        <x:v>1.4493422986181455</x:v>
      </x:c>
      <x:c r="I6770" s="119" t="n">
        <x:f>IFERROR(ABS(F6770-D6770)/ABS(D6770),"")</x:f>
        <x:v>1.3900698564945368</x:v>
      </x:c>
      <x:c r="J6770" s="119" t="n">
        <x:f>IFERROR(ABS(G6770-D6770)/ABS(D6770),"")</x:f>
        <x:v>1.4559281255207688</x:v>
      </x:c>
      <x:c r="K6770" s="120" t="n">
        <x:f>E6770-D6770</x:f>
        <x:v>101953.98399629345</x:v>
      </x:c>
      <x:c r="L6770" s="77" t="str">
        <x:v>weighted_hybrid</x:v>
      </x:c>
      <x:c r="M6770" s="77" t="str">
        <x:v>是</x:v>
      </x:c>
      <x:c r="N6770" s="77" t="str">
        <x:v>是</x:v>
      </x:c>
    </x:row>
    <x:row r="6771">
      <x:c r="A6771" s="77" t="str">
        <x:v>8933</x:v>
      </x:c>
      <x:c r="B6771" s="77" t="str">
        <x:v>愛地雅</x:v>
      </x:c>
      <x:c r="C6771" s="125" t="n">
        <x:v>45962</x:v>
      </x:c>
      <x:c r="D6771" s="120" t="n">
        <x:v>63941</x:v>
      </x:c>
      <x:c r="E6771" s="120" t="n">
        <x:v>85857.95357822334</x:v>
      </x:c>
      <x:c r="F6771" s="120" t="n">
        <x:v>83305.87910711468</x:v>
      </x:c>
      <x:c r="G6771" s="120" t="n">
        <x:v>86141.51740834652</x:v>
      </x:c>
      <x:c r="H6771" s="119" t="n">
        <x:v>0.34276838926859665</x:v>
      </x:c>
      <x:c r="I6771" s="119" t="n">
        <x:f>IFERROR(ABS(F6771-D6771)/ABS(D6771),"")</x:f>
        <x:v>0.302855430899027</x:v>
      </x:c>
      <x:c r="J6771" s="119" t="n">
        <x:f>IFERROR(ABS(G6771-D6771)/ABS(D6771),"")</x:f>
        <x:v>0.3472031624207711</x:v>
      </x:c>
      <x:c r="K6771" s="120" t="n">
        <x:f>E6771-D6771</x:f>
        <x:v>21916.953578223343</x:v>
      </x:c>
      <x:c r="L6771" s="77" t="str">
        <x:v>weighted_hybrid</x:v>
      </x:c>
      <x:c r="M6771" s="77" t="str">
        <x:v>是</x:v>
      </x:c>
      <x:c r="N6771" s="77" t="str">
        <x:v>是</x:v>
      </x:c>
    </x:row>
    <x:row r="6772">
      <x:c r="A6772" s="77" t="str">
        <x:v>8933</x:v>
      </x:c>
      <x:c r="B6772" s="77" t="str">
        <x:v>愛地雅</x:v>
      </x:c>
      <x:c r="C6772" s="125" t="n">
        <x:v>45992</x:v>
      </x:c>
      <x:c r="D6772" s="120" t="n">
        <x:v>147907</x:v>
      </x:c>
      <x:c r="E6772" s="120" t="n">
        <x:v>102076.56983631093</x:v>
      </x:c>
      <x:c r="F6772" s="120" t="n">
        <x:v>95799.4251887388</x:v>
      </x:c>
      <x:c r="G6772" s="120" t="n">
        <x:v>102774.03035270782</x:v>
      </x:c>
      <x:c r="H6772" s="119" t="n">
        <x:v>0.3098597778583101</x:v>
      </x:c>
      <x:c r="I6772" s="119" t="n">
        <x:f>IFERROR(ABS(F6772-D6772)/ABS(D6772),"")</x:f>
        <x:v>0.3522995856265167</x:v>
      </x:c>
      <x:c r="J6772" s="119" t="n">
        <x:f>IFERROR(ABS(G6772-D6772)/ABS(D6772),"")</x:f>
        <x:v>0.3051442436618428</x:v>
      </x:c>
      <x:c r="K6772" s="120" t="n">
        <x:f>E6772-D6772</x:f>
        <x:v>-45830.430163689074</x:v>
      </x:c>
      <x:c r="L6772" s="77" t="str">
        <x:v>weighted_hybrid</x:v>
      </x:c>
      <x:c r="M6772" s="77" t="str">
        <x:v>是</x:v>
      </x:c>
      <x:c r="N6772" s="77" t="str">
        <x:v>是</x:v>
      </x:c>
    </x:row>
    <x:row r="6773">
      <x:c r="A6773" s="77" t="str">
        <x:v>8936</x:v>
      </x:c>
      <x:c r="B6773" s="77" t="str">
        <x:v>國統</x:v>
      </x:c>
      <x:c r="C6773" s="125" t="n">
        <x:v>45658</x:v>
      </x:c>
      <x:c r="D6773" s="120" t="n">
        <x:v>506177</x:v>
      </x:c>
      <x:c r="E6773" s="120" t="n">
        <x:v>534102.635147901</x:v>
      </x:c>
      <x:c r="F6773" s="120" t="n">
        <x:v>397645.4657065213</x:v>
      </x:c>
      <x:c r="G6773" s="120" t="n">
        <x:v>549264.5428636099</x:v>
      </x:c>
      <x:c r="H6773" s="119" t="n">
        <x:v>0.05516970377536123</x:v>
      </x:c>
      <x:c r="I6773" s="119" t="n">
        <x:f>IFERROR(ABS(F6773-D6773)/ABS(D6773),"")</x:f>
        <x:v>0.2144141956143379</x:v>
      </x:c>
      <x:c r="J6773" s="119" t="n">
        <x:f>IFERROR(ABS(G6773-D6773)/ABS(D6773),"")</x:f>
        <x:v>0.08512347037421664</x:v>
      </x:c>
      <x:c r="K6773" s="120" t="n">
        <x:f>E6773-D6773</x:f>
        <x:v>27925.63514790102</x:v>
      </x:c>
      <x:c r="L6773" s="77" t="str">
        <x:v>weighted_hybrid</x:v>
      </x:c>
      <x:c r="M6773" s="77" t="str">
        <x:v>是</x:v>
      </x:c>
      <x:c r="N6773" s="77" t="str">
        <x:v>是</x:v>
      </x:c>
    </x:row>
    <x:row r="6774">
      <x:c r="A6774" s="77" t="str">
        <x:v>8936</x:v>
      </x:c>
      <x:c r="B6774" s="77" t="str">
        <x:v>國統</x:v>
      </x:c>
      <x:c r="C6774" s="125" t="n">
        <x:v>45689</x:v>
      </x:c>
      <x:c r="D6774" s="120" t="n">
        <x:v>317344</x:v>
      </x:c>
      <x:c r="E6774" s="120" t="n">
        <x:v>377319.1019054446</x:v>
      </x:c>
      <x:c r="F6774" s="120" t="n">
        <x:v>299692.6426204172</x:v>
      </x:c>
      <x:c r="G6774" s="120" t="n">
        <x:v>385944.26404822536</x:v>
      </x:c>
      <x:c r="H6774" s="119" t="n">
        <x:v>0.18899081723758626</x:v>
      </x:c>
      <x:c r="I6774" s="119" t="n">
        <x:f>IFERROR(ABS(F6774-D6774)/ABS(D6774),"")</x:f>
        <x:v>0.05562215570353568</x:v>
      </x:c>
      <x:c r="J6774" s="119" t="n">
        <x:f>IFERROR(ABS(G6774-D6774)/ABS(D6774),"")</x:f>
        <x:v>0.21617003645326638</x:v>
      </x:c>
      <x:c r="K6774" s="120" t="n">
        <x:f>E6774-D6774</x:f>
        <x:v>59975.10190544458</x:v>
      </x:c>
      <x:c r="L6774" s="77" t="str">
        <x:v>weighted_hybrid</x:v>
      </x:c>
      <x:c r="M6774" s="77" t="str">
        <x:v>是</x:v>
      </x:c>
      <x:c r="N6774" s="77" t="str">
        <x:v>是</x:v>
      </x:c>
    </x:row>
    <x:row r="6775">
      <x:c r="A6775" s="77" t="str">
        <x:v>8936</x:v>
      </x:c>
      <x:c r="B6775" s="77" t="str">
        <x:v>國統</x:v>
      </x:c>
      <x:c r="C6775" s="125" t="n">
        <x:v>45717</x:v>
      </x:c>
      <x:c r="D6775" s="120" t="n">
        <x:v>530343</x:v>
      </x:c>
      <x:c r="E6775" s="120" t="n">
        <x:v>413587.07162346557</x:v>
      </x:c>
      <x:c r="F6775" s="120" t="n">
        <x:v>452589.2455006862</x:v>
      </x:c>
      <x:c r="G6775" s="120" t="n">
        <x:v>409253.49674821884</x:v>
      </x:c>
      <x:c r="H6775" s="119" t="n">
        <x:v>0.22015172893115292</x:v>
      </x:c>
      <x:c r="I6775" s="119" t="n">
        <x:f>IFERROR(ABS(F6775-D6775)/ABS(D6775),"")</x:f>
        <x:v>0.1466103153983626</x:v>
      </x:c>
      <x:c r="J6775" s="119" t="n">
        <x:f>IFERROR(ABS(G6775-D6775)/ABS(D6775),"")</x:f>
        <x:v>0.22832299710146295</x:v>
      </x:c>
      <x:c r="K6775" s="120" t="n">
        <x:f>E6775-D6775</x:f>
        <x:v>-116755.92837653443</x:v>
      </x:c>
      <x:c r="L6775" s="77" t="str">
        <x:v>weighted_hybrid</x:v>
      </x:c>
      <x:c r="M6775" s="77" t="str">
        <x:v>是</x:v>
      </x:c>
      <x:c r="N6775" s="77" t="str">
        <x:v>是</x:v>
      </x:c>
    </x:row>
    <x:row r="6776">
      <x:c r="A6776" s="77" t="str">
        <x:v>8936</x:v>
      </x:c>
      <x:c r="B6776" s="77" t="str">
        <x:v>國統</x:v>
      </x:c>
      <x:c r="C6776" s="125" t="n">
        <x:v>45748</x:v>
      </x:c>
      <x:c r="D6776" s="120" t="n">
        <x:v>509014</x:v>
      </x:c>
      <x:c r="E6776" s="120" t="n">
        <x:v>485505.1175651677</x:v>
      </x:c>
      <x:c r="F6776" s="120" t="n">
        <x:v>486776.3795838921</x:v>
      </x:c>
      <x:c r="G6776" s="120" t="n">
        <x:v>485363.8662297539</x:v>
      </x:c>
      <x:c r="H6776" s="119" t="n">
        <x:v>0.046185139180518184</x:v>
      </x:c>
      <x:c r="I6776" s="119" t="n">
        <x:f>IFERROR(ABS(F6776-D6776)/ABS(D6776),"")</x:f>
        <x:v>0.04368764005726341</x:v>
      </x:c>
      <x:c r="J6776" s="119" t="n">
        <x:f>IFERROR(ABS(G6776-D6776)/ABS(D6776),"")</x:f>
        <x:v>0.04646263908310207</x:v>
      </x:c>
      <x:c r="K6776" s="120" t="n">
        <x:f>E6776-D6776</x:f>
        <x:v>-23508.88243483228</x:v>
      </x:c>
      <x:c r="L6776" s="77" t="str">
        <x:v>weighted_hybrid</x:v>
      </x:c>
      <x:c r="M6776" s="77" t="str">
        <x:v>是</x:v>
      </x:c>
      <x:c r="N6776" s="77" t="str">
        <x:v>是</x:v>
      </x:c>
    </x:row>
    <x:row r="6777">
      <x:c r="A6777" s="77" t="str">
        <x:v>8936</x:v>
      </x:c>
      <x:c r="B6777" s="77" t="str">
        <x:v>國統</x:v>
      </x:c>
      <x:c r="C6777" s="125" t="n">
        <x:v>45778</x:v>
      </x:c>
      <x:c r="D6777" s="120" t="n">
        <x:v>455899</x:v>
      </x:c>
      <x:c r="E6777" s="120" t="n">
        <x:v>547221.171214193</x:v>
      </x:c>
      <x:c r="F6777" s="120" t="n">
        <x:v>533766.4746817588</x:v>
      </x:c>
      <x:c r="G6777" s="120" t="n">
        <x:v>548716.1374955745</x:v>
      </x:c>
      <x:c r="H6777" s="119" t="n">
        <x:v>0.200312286743759</x:v>
      </x:c>
      <x:c r="I6777" s="119" t="n">
        <x:f>IFERROR(ABS(F6777-D6777)/ABS(D6777),"")</x:f>
        <x:v>0.17079983654660086</x:v>
      </x:c>
      <x:c r="J6777" s="119" t="n">
        <x:f>IFERROR(ABS(G6777-D6777)/ABS(D6777),"")</x:f>
        <x:v>0.20359144787677652</x:v>
      </x:c>
      <x:c r="K6777" s="120" t="n">
        <x:f>E6777-D6777</x:f>
        <x:v>91322.17121419299</x:v>
      </x:c>
      <x:c r="L6777" s="77" t="str">
        <x:v>weighted_hybrid</x:v>
      </x:c>
      <x:c r="M6777" s="77" t="str">
        <x:v>是</x:v>
      </x:c>
      <x:c r="N6777" s="77" t="str">
        <x:v>是</x:v>
      </x:c>
    </x:row>
    <x:row r="6778">
      <x:c r="A6778" s="77" t="str">
        <x:v>8936</x:v>
      </x:c>
      <x:c r="B6778" s="77" t="str">
        <x:v>國統</x:v>
      </x:c>
      <x:c r="C6778" s="125" t="n">
        <x:v>45809</x:v>
      </x:c>
      <x:c r="D6778" s="120" t="n">
        <x:v>444799</x:v>
      </x:c>
      <x:c r="E6778" s="120" t="n">
        <x:v>579302.2804894721</x:v>
      </x:c>
      <x:c r="F6778" s="120" t="n">
        <x:v>506769.6629571054</x:v>
      </x:c>
      <x:c r="G6778" s="120" t="n">
        <x:v>587361.4602152905</x:v>
      </x:c>
      <x:c r="H6778" s="119" t="n">
        <x:v>0.30239114856254645</x:v>
      </x:c>
      <x:c r="I6778" s="119" t="n">
        <x:f>IFERROR(ABS(F6778-D6778)/ABS(D6778),"")</x:f>
        <x:v>0.1393228468524106</x:v>
      </x:c>
      <x:c r="J6778" s="119" t="n">
        <x:f>IFERROR(ABS(G6778-D6778)/ABS(D6778),"")</x:f>
        <x:v>0.3205098487525614</x:v>
      </x:c>
      <x:c r="K6778" s="120" t="n">
        <x:f>E6778-D6778</x:f>
        <x:v>134503.2804894721</x:v>
      </x:c>
      <x:c r="L6778" s="77" t="str">
        <x:v>weighted_hybrid</x:v>
      </x:c>
      <x:c r="M6778" s="77" t="str">
        <x:v>是</x:v>
      </x:c>
      <x:c r="N6778" s="77" t="str">
        <x:v>是</x:v>
      </x:c>
    </x:row>
    <x:row r="6779">
      <x:c r="A6779" s="77" t="str">
        <x:v>8936</x:v>
      </x:c>
      <x:c r="B6779" s="77" t="str">
        <x:v>國統</x:v>
      </x:c>
      <x:c r="C6779" s="125" t="n">
        <x:v>45839</x:v>
      </x:c>
      <x:c r="D6779" s="120" t="n">
        <x:v>505555</x:v>
      </x:c>
      <x:c r="E6779" s="120" t="n">
        <x:v>421158.7704623276</x:v>
      </x:c>
      <x:c r="F6779" s="120" t="n">
        <x:v>490450.1575744688</x:v>
      </x:c>
      <x:c r="G6779" s="120" t="n">
        <x:v>413459.7274498674</x:v>
      </x:c>
      <x:c r="H6779" s="119" t="n">
        <x:v>0.16693778033581397</x:v>
      </x:c>
      <x:c r="I6779" s="119" t="n">
        <x:f>IFERROR(ABS(F6779-D6779)/ABS(D6779),"")</x:f>
        <x:v>0.029877743124944237</x:v>
      </x:c>
      <x:c r="J6779" s="119" t="n">
        <x:f>IFERROR(ABS(G6779-D6779)/ABS(D6779),"")</x:f>
        <x:v>0.18216667335924397</x:v>
      </x:c>
      <x:c r="K6779" s="120" t="n">
        <x:f>E6779-D6779</x:f>
        <x:v>-84396.22953767242</x:v>
      </x:c>
      <x:c r="L6779" s="77" t="str">
        <x:v>weighted_hybrid</x:v>
      </x:c>
      <x:c r="M6779" s="77" t="str">
        <x:v>是</x:v>
      </x:c>
      <x:c r="N6779" s="77" t="str">
        <x:v>是</x:v>
      </x:c>
    </x:row>
    <x:row r="6780">
      <x:c r="A6780" s="77" t="str">
        <x:v>8936</x:v>
      </x:c>
      <x:c r="B6780" s="77" t="str">
        <x:v>國統</x:v>
      </x:c>
      <x:c r="C6780" s="125" t="n">
        <x:v>45870</x:v>
      </x:c>
      <x:c r="D6780" s="120" t="n">
        <x:v>495270</x:v>
      </x:c>
      <x:c r="E6780" s="120" t="n">
        <x:v>396042.73856136354</x:v>
      </x:c>
      <x:c r="F6780" s="120" t="n">
        <x:v>454116.1451076224</x:v>
      </x:c>
      <x:c r="G6780" s="120" t="n">
        <x:v>389590.1378340014</x:v>
      </x:c>
      <x:c r="H6780" s="119" t="n">
        <x:v>0.20034983229074335</x:v>
      </x:c>
      <x:c r="I6780" s="119" t="n">
        <x:f>IFERROR(ABS(F6780-D6780)/ABS(D6780),"")</x:f>
        <x:v>0.08309377691436515</x:v>
      </x:c>
      <x:c r="J6780" s="119" t="n">
        <x:f>IFERROR(ABS(G6780-D6780)/ABS(D6780),"")</x:f>
        <x:v>0.21337828288811883</x:v>
      </x:c>
      <x:c r="K6780" s="120" t="n">
        <x:f>E6780-D6780</x:f>
        <x:v>-99227.26143863646</x:v>
      </x:c>
      <x:c r="L6780" s="77" t="str">
        <x:v>weighted_hybrid</x:v>
      </x:c>
      <x:c r="M6780" s="77" t="str">
        <x:v>是</x:v>
      </x:c>
      <x:c r="N6780" s="77" t="str">
        <x:v>是</x:v>
      </x:c>
    </x:row>
    <x:row r="6781">
      <x:c r="A6781" s="77" t="str">
        <x:v>8936</x:v>
      </x:c>
      <x:c r="B6781" s="77" t="str">
        <x:v>國統</x:v>
      </x:c>
      <x:c r="C6781" s="125" t="n">
        <x:v>45901</x:v>
      </x:c>
      <x:c r="D6781" s="120" t="n">
        <x:v>732677</x:v>
      </x:c>
      <x:c r="E6781" s="120" t="n">
        <x:v>525582.8330636836</x:v>
      </x:c>
      <x:c r="F6781" s="120" t="n">
        <x:v>448063.008879984</x:v>
      </x:c>
      <x:c r="G6781" s="120" t="n">
        <x:v>534196.1468618724</x:v>
      </x:c>
      <x:c r="H6781" s="119" t="n">
        <x:v>0.2826541121617253</x:v>
      </x:c>
      <x:c r="I6781" s="119" t="n">
        <x:f>IFERROR(ABS(F6781-D6781)/ABS(D6781),"")</x:f>
        <x:v>0.38845765749438843</x:v>
      </x:c>
      <x:c r="J6781" s="119" t="n">
        <x:f>IFERROR(ABS(G6781-D6781)/ABS(D6781),"")</x:f>
        <x:v>0.27089816268031836</x:v>
      </x:c>
      <x:c r="K6781" s="120" t="n">
        <x:f>E6781-D6781</x:f>
        <x:v>-207094.1669363164</x:v>
      </x:c>
      <x:c r="L6781" s="77" t="str">
        <x:v>weighted_hybrid</x:v>
      </x:c>
      <x:c r="M6781" s="77" t="str">
        <x:v>是</x:v>
      </x:c>
      <x:c r="N6781" s="77" t="str">
        <x:v>是</x:v>
      </x:c>
    </x:row>
    <x:row r="6782">
      <x:c r="A6782" s="77" t="str">
        <x:v>8936</x:v>
      </x:c>
      <x:c r="B6782" s="77" t="str">
        <x:v>國統</x:v>
      </x:c>
      <x:c r="C6782" s="125" t="n">
        <x:v>45931</x:v>
      </x:c>
      <x:c r="D6782" s="120" t="n">
        <x:v>550173</x:v>
      </x:c>
      <x:c r="E6782" s="120" t="n">
        <x:v>620761.2696594067</x:v>
      </x:c>
      <x:c r="F6782" s="120" t="n">
        <x:v>486558.2315244658</x:v>
      </x:c>
      <x:c r="G6782" s="120" t="n">
        <x:v>635672.7183410669</x:v>
      </x:c>
      <x:c r="H6782" s="119" t="n">
        <x:v>0.12830195167593964</x:v>
      </x:c>
      <x:c r="I6782" s="119" t="n">
        <x:f>IFERROR(ABS(F6782-D6782)/ABS(D6782),"")</x:f>
        <x:v>0.11562684551138318</x:v>
      </x:c>
      <x:c r="J6782" s="119" t="n">
        <x:f>IFERROR(ABS(G6782-D6782)/ABS(D6782),"")</x:f>
        <x:v>0.15540515136341995</x:v>
      </x:c>
      <x:c r="K6782" s="120" t="n">
        <x:f>E6782-D6782</x:f>
        <x:v>70588.26965940674</x:v>
      </x:c>
      <x:c r="L6782" s="77" t="str">
        <x:v>weighted_hybrid</x:v>
      </x:c>
      <x:c r="M6782" s="77" t="str">
        <x:v>是</x:v>
      </x:c>
      <x:c r="N6782" s="77" t="str">
        <x:v>是</x:v>
      </x:c>
    </x:row>
    <x:row r="6783">
      <x:c r="A6783" s="77" t="str">
        <x:v>8936</x:v>
      </x:c>
      <x:c r="B6783" s="77" t="str">
        <x:v>國統</x:v>
      </x:c>
      <x:c r="C6783" s="125" t="n">
        <x:v>45962</x:v>
      </x:c>
      <x:c r="D6783" s="120" t="n">
        <x:v>607157</x:v>
      </x:c>
      <x:c r="E6783" s="120" t="n">
        <x:v>614207.4704794463</x:v>
      </x:c>
      <x:c r="F6783" s="120" t="n">
        <x:v>637103.2456000115</x:v>
      </x:c>
      <x:c r="G6783" s="120" t="n">
        <x:v>611663.4954660502</x:v>
      </x:c>
      <x:c r="H6783" s="119" t="n">
        <x:v>0.011612269115642816</x:v>
      </x:c>
      <x:c r="I6783" s="119" t="n">
        <x:f>IFERROR(ABS(F6783-D6783)/ABS(D6783),"")</x:f>
        <x:v>0.04932207913276393</x:v>
      </x:c>
      <x:c r="J6783" s="119" t="n">
        <x:f>IFERROR(ABS(G6783-D6783)/ABS(D6783),"")</x:f>
        <x:v>0.007422290224851606</x:v>
      </x:c>
      <x:c r="K6783" s="120" t="n">
        <x:f>E6783-D6783</x:f>
        <x:v>7050.470479446347</x:v>
      </x:c>
      <x:c r="L6783" s="77" t="str">
        <x:v>weighted_hybrid</x:v>
      </x:c>
      <x:c r="M6783" s="77" t="str">
        <x:v>是</x:v>
      </x:c>
      <x:c r="N6783" s="77" t="str">
        <x:v>是</x:v>
      </x:c>
    </x:row>
    <x:row r="6784">
      <x:c r="A6784" s="77" t="str">
        <x:v>8936</x:v>
      </x:c>
      <x:c r="B6784" s="77" t="str">
        <x:v>國統</x:v>
      </x:c>
      <x:c r="C6784" s="125" t="n">
        <x:v>45992</x:v>
      </x:c>
      <x:c r="D6784" s="120" t="n">
        <x:v>655383</x:v>
      </x:c>
      <x:c r="E6784" s="120" t="n">
        <x:v>779788.3631104209</x:v>
      </x:c>
      <x:c r="F6784" s="120" t="n">
        <x:v>823025.8786047613</x:v>
      </x:c>
      <x:c r="G6784" s="120" t="n">
        <x:v>774984.1947221608</x:v>
      </x:c>
      <x:c r="H6784" s="119" t="n">
        <x:v>0.18982085759078413</x:v>
      </x:c>
      <x:c r="I6784" s="119" t="n">
        <x:f>IFERROR(ABS(F6784-D6784)/ABS(D6784),"")</x:f>
        <x:v>0.2557937551092435</x:v>
      </x:c>
      <x:c r="J6784" s="119" t="n">
        <x:f>IFERROR(ABS(G6784-D6784)/ABS(D6784),"")</x:f>
        <x:v>0.18249053564428863</x:v>
      </x:c>
      <x:c r="K6784" s="120" t="n">
        <x:f>E6784-D6784</x:f>
        <x:v>124405.36311042088</x:v>
      </x:c>
      <x:c r="L6784" s="77" t="str">
        <x:v>weighted_hybrid</x:v>
      </x:c>
      <x:c r="M6784" s="77" t="str">
        <x:v>是</x:v>
      </x:c>
      <x:c r="N6784" s="77" t="str">
        <x:v>是</x:v>
      </x:c>
    </x:row>
    <x:row r="6785">
      <x:c r="A6785" s="77" t="str">
        <x:v>8937</x:v>
      </x:c>
      <x:c r="B6785" s="77" t="str">
        <x:v>合騏*</x:v>
      </x:c>
      <x:c r="C6785" s="125" t="n">
        <x:v>45658</x:v>
      </x:c>
      <x:c r="D6785" s="120" t="n">
        <x:v>9474</x:v>
      </x:c>
      <x:c r="E6785" s="120" t="n">
        <x:v>6368.073768916375</x:v>
      </x:c>
      <x:c r="F6785" s="120" t="n">
        <x:v>10846.854420666978</x:v>
      </x:c>
      <x:c r="G6785" s="120" t="n">
        <x:v>5870.4314742774195</x:v>
      </x:c>
      <x:c r="H6785" s="119" t="n">
        <x:v>0.32783684094190674</x:v>
      </x:c>
      <x:c r="I6785" s="119" t="n">
        <x:f>IFERROR(ABS(F6785-D6785)/ABS(D6785),"")</x:f>
        <x:v>0.14490758081770927</x:v>
      </x:c>
      <x:c r="J6785" s="119" t="n">
        <x:f>IFERROR(ABS(G6785-D6785)/ABS(D6785),"")</x:f>
        <x:v>0.38036399891519745</x:v>
      </x:c>
      <x:c r="K6785" s="120" t="n">
        <x:f>E6785-D6785</x:f>
        <x:v>-3105.9262310836248</x:v>
      </x:c>
      <x:c r="L6785" s="77" t="str">
        <x:v>weighted_hybrid</x:v>
      </x:c>
      <x:c r="M6785" s="77" t="str">
        <x:v>是</x:v>
      </x:c>
      <x:c r="N6785" s="77" t="str">
        <x:v>是</x:v>
      </x:c>
    </x:row>
    <x:row r="6786">
      <x:c r="A6786" s="77" t="str">
        <x:v>8937</x:v>
      </x:c>
      <x:c r="B6786" s="77" t="str">
        <x:v>合騏*</x:v>
      </x:c>
      <x:c r="C6786" s="125" t="n">
        <x:v>45689</x:v>
      </x:c>
      <x:c r="D6786" s="120" t="n">
        <x:v>6443</x:v>
      </x:c>
      <x:c r="E6786" s="120" t="n">
        <x:v>7483.789134424373</x:v>
      </x:c>
      <x:c r="F6786" s="120" t="n">
        <x:v>5933.60919257347</x:v>
      </x:c>
      <x:c r="G6786" s="120" t="n">
        <x:v>7656.031350185584</x:v>
      </x:c>
      <x:c r="H6786" s="119" t="n">
        <x:v>0.16153796902442535</x:v>
      </x:c>
      <x:c r="I6786" s="119" t="n">
        <x:f>IFERROR(ABS(F6786-D6786)/ABS(D6786),"")</x:f>
        <x:v>0.0790611217486466</x:v>
      </x:c>
      <x:c r="J6786" s="119" t="n">
        <x:f>IFERROR(ABS(G6786-D6786)/ABS(D6786),"")</x:f>
        <x:v>0.18827120133254452</x:v>
      </x:c>
      <x:c r="K6786" s="120" t="n">
        <x:f>E6786-D6786</x:f>
        <x:v>1040.7891344243726</x:v>
      </x:c>
      <x:c r="L6786" s="77" t="str">
        <x:v>weighted_hybrid</x:v>
      </x:c>
      <x:c r="M6786" s="77" t="str">
        <x:v>是</x:v>
      </x:c>
      <x:c r="N6786" s="77" t="str">
        <x:v>是</x:v>
      </x:c>
    </x:row>
    <x:row r="6787">
      <x:c r="A6787" s="77" t="str">
        <x:v>8937</x:v>
      </x:c>
      <x:c r="B6787" s="77" t="str">
        <x:v>合騏*</x:v>
      </x:c>
      <x:c r="C6787" s="125" t="n">
        <x:v>45717</x:v>
      </x:c>
      <x:c r="D6787" s="120" t="n">
        <x:v>6290</x:v>
      </x:c>
      <x:c r="E6787" s="120" t="n">
        <x:v>5870.004900460605</x:v>
      </x:c>
      <x:c r="F6787" s="120" t="n">
        <x:v>6369.660112846424</x:v>
      </x:c>
      <x:c r="G6787" s="120" t="n">
        <x:v>5814.487654639959</x:v>
      </x:c>
      <x:c r="H6787" s="119" t="n">
        <x:v>0.0667718759204125</x:v>
      </x:c>
      <x:c r="I6787" s="119" t="n">
        <x:f>IFERROR(ABS(F6787-D6787)/ABS(D6787),"")</x:f>
        <x:v>0.012664564840449038</x:v>
      </x:c>
      <x:c r="J6787" s="119" t="n">
        <x:f>IFERROR(ABS(G6787-D6787)/ABS(D6787),"")</x:f>
        <x:v>0.07559814711606373</x:v>
      </x:c>
      <x:c r="K6787" s="120" t="n">
        <x:f>E6787-D6787</x:f>
        <x:v>-419.9950995393947</x:v>
      </x:c>
      <x:c r="L6787" s="77" t="str">
        <x:v>weighted_hybrid</x:v>
      </x:c>
      <x:c r="M6787" s="77" t="str">
        <x:v>是</x:v>
      </x:c>
      <x:c r="N6787" s="77" t="str">
        <x:v>是</x:v>
      </x:c>
    </x:row>
    <x:row r="6788">
      <x:c r="A6788" s="77" t="str">
        <x:v>8937</x:v>
      </x:c>
      <x:c r="B6788" s="77" t="str">
        <x:v>合騏*</x:v>
      </x:c>
      <x:c r="C6788" s="125" t="n">
        <x:v>45748</x:v>
      </x:c>
      <x:c r="D6788" s="120" t="n">
        <x:v>7777</x:v>
      </x:c>
      <x:c r="E6788" s="120" t="n">
        <x:v>11395.701311333134</x:v>
      </x:c>
      <x:c r="F6788" s="120" t="n">
        <x:v>14519.260196686926</x:v>
      </x:c>
      <x:c r="G6788" s="120" t="n">
        <x:v>11048.639212960488</x:v>
      </x:c>
      <x:c r="H6788" s="119" t="n">
        <x:v>0.46530812798420135</x:v>
      </x:c>
      <x:c r="I6788" s="119" t="n">
        <x:f>IFERROR(ABS(F6788-D6788)/ABS(D6788),"")</x:f>
        <x:v>0.8669487201603351</x:v>
      </x:c>
      <x:c r="J6788" s="119" t="n">
        <x:f>IFERROR(ABS(G6788-D6788)/ABS(D6788),"")</x:f>
        <x:v>0.42068139552018624</x:v>
      </x:c>
      <x:c r="K6788" s="120" t="n">
        <x:f>E6788-D6788</x:f>
        <x:v>3618.701311333134</x:v>
      </x:c>
      <x:c r="L6788" s="77" t="str">
        <x:v>weighted_hybrid</x:v>
      </x:c>
      <x:c r="M6788" s="77" t="str">
        <x:v>是</x:v>
      </x:c>
      <x:c r="N6788" s="77" t="str">
        <x:v>是</x:v>
      </x:c>
    </x:row>
    <x:row r="6789">
      <x:c r="A6789" s="77" t="str">
        <x:v>8937</x:v>
      </x:c>
      <x:c r="B6789" s="77" t="str">
        <x:v>合騏*</x:v>
      </x:c>
      <x:c r="C6789" s="125" t="n">
        <x:v>45778</x:v>
      </x:c>
      <x:c r="D6789" s="120" t="n">
        <x:v>6221</x:v>
      </x:c>
      <x:c r="E6789" s="120" t="n">
        <x:v>8419.319978102989</x:v>
      </x:c>
      <x:c r="F6789" s="120" t="n">
        <x:v>8987.144912743304</x:v>
      </x:c>
      <x:c r="G6789" s="120" t="n">
        <x:v>8356.22831869851</x:v>
      </x:c>
      <x:c r="H6789" s="119" t="n">
        <x:v>0.35337083718099804</x:v>
      </x:c>
      <x:c r="I6789" s="119" t="n">
        <x:f>IFERROR(ABS(F6789-D6789)/ABS(D6789),"")</x:f>
        <x:v>0.44464634508010037</x:v>
      </x:c>
      <x:c r="J6789" s="119" t="n">
        <x:f>IFERROR(ABS(G6789-D6789)/ABS(D6789),"")</x:f>
        <x:v>0.34322911408109785</x:v>
      </x:c>
      <x:c r="K6789" s="120" t="n">
        <x:f>E6789-D6789</x:f>
        <x:v>2198.319978102989</x:v>
      </x:c>
      <x:c r="L6789" s="77" t="str">
        <x:v>weighted_hybrid</x:v>
      </x:c>
      <x:c r="M6789" s="77" t="str">
        <x:v>是</x:v>
      </x:c>
      <x:c r="N6789" s="77" t="str">
        <x:v>是</x:v>
      </x:c>
    </x:row>
    <x:row r="6790">
      <x:c r="A6790" s="77" t="str">
        <x:v>8937</x:v>
      </x:c>
      <x:c r="B6790" s="77" t="str">
        <x:v>合騏*</x:v>
      </x:c>
      <x:c r="C6790" s="125" t="n">
        <x:v>45809</x:v>
      </x:c>
      <x:c r="D6790" s="120" t="n">
        <x:v>4145</x:v>
      </x:c>
      <x:c r="E6790" s="120" t="n">
        <x:v>5730.014847884715</x:v>
      </x:c>
      <x:c r="F6790" s="120" t="n">
        <x:v>6610.941409957612</x:v>
      </x:c>
      <x:c r="G6790" s="120" t="n">
        <x:v>5632.134118765504</x:v>
      </x:c>
      <x:c r="H6790" s="119" t="n">
        <x:v>0.3823920019022232</x:v>
      </x:c>
      <x:c r="I6790" s="119" t="n">
        <x:f>IFERROR(ABS(F6790-D6790)/ABS(D6790),"")</x:f>
        <x:v>0.594919519893272</x:v>
      </x:c>
      <x:c r="J6790" s="119" t="n">
        <x:f>IFERROR(ABS(G6790-D6790)/ABS(D6790),"")</x:f>
        <x:v>0.3587778332365511</x:v>
      </x:c>
      <x:c r="K6790" s="120" t="n">
        <x:f>E6790-D6790</x:f>
        <x:v>1585.014847884715</x:v>
      </x:c>
      <x:c r="L6790" s="77" t="str">
        <x:v>weighted_hybrid</x:v>
      </x:c>
      <x:c r="M6790" s="77" t="str">
        <x:v>是</x:v>
      </x:c>
      <x:c r="N6790" s="77" t="str">
        <x:v>是</x:v>
      </x:c>
    </x:row>
    <x:row r="6791">
      <x:c r="A6791" s="77" t="str">
        <x:v>8937</x:v>
      </x:c>
      <x:c r="B6791" s="77" t="str">
        <x:v>合騏*</x:v>
      </x:c>
      <x:c r="C6791" s="125" t="n">
        <x:v>45839</x:v>
      </x:c>
      <x:c r="D6791" s="120" t="n">
        <x:v>3446</x:v>
      </x:c>
      <x:c r="E6791" s="120" t="n">
        <x:v>6994.8195807629245</x:v>
      </x:c>
      <x:c r="F6791" s="120" t="n">
        <x:v>8881.936536791909</x:v>
      </x:c>
      <x:c r="G6791" s="120" t="n">
        <x:v>6785.139918981926</x:v>
      </x:c>
      <x:c r="H6791" s="119" t="n">
        <x:v>1.029837371086165</x:v>
      </x:c>
      <x:c r="I6791" s="119" t="n">
        <x:f>IFERROR(ABS(F6791-D6791)/ABS(D6791),"")</x:f>
        <x:v>1.577462721065557</x:v>
      </x:c>
      <x:c r="J6791" s="119" t="n">
        <x:f>IFERROR(ABS(G6791-D6791)/ABS(D6791),"")</x:f>
        <x:v>0.9689901099773436</x:v>
      </x:c>
      <x:c r="K6791" s="120" t="n">
        <x:f>E6791-D6791</x:f>
        <x:v>3548.8195807629245</x:v>
      </x:c>
      <x:c r="L6791" s="77" t="str">
        <x:v>weighted_hybrid</x:v>
      </x:c>
      <x:c r="M6791" s="77" t="str">
        <x:v>是</x:v>
      </x:c>
      <x:c r="N6791" s="77" t="str">
        <x:v>是</x:v>
      </x:c>
    </x:row>
    <x:row r="6792">
      <x:c r="A6792" s="77" t="str">
        <x:v>8937</x:v>
      </x:c>
      <x:c r="B6792" s="77" t="str">
        <x:v>合騏*</x:v>
      </x:c>
      <x:c r="C6792" s="125" t="n">
        <x:v>45870</x:v>
      </x:c>
      <x:c r="D6792" s="120" t="n">
        <x:v>5168</x:v>
      </x:c>
      <x:c r="E6792" s="120" t="n">
        <x:v>2699.6520011434063</x:v>
      </x:c>
      <x:c r="F6792" s="120" t="n">
        <x:v>3698.928272185704</x:v>
      </x:c>
      <x:c r="G6792" s="120" t="n">
        <x:v>2588.6213043609287</x:v>
      </x:c>
      <x:c r="H6792" s="119" t="n">
        <x:v>0.4776215168066164</x:v>
      </x:c>
      <x:c r="I6792" s="119" t="n">
        <x:f>IFERROR(ABS(F6792-D6792)/ABS(D6792),"")</x:f>
        <x:v>0.2842631052272245</x:v>
      </x:c>
      <x:c r="J6792" s="119" t="n">
        <x:f>IFERROR(ABS(G6792-D6792)/ABS(D6792),"")</x:f>
        <x:v>0.4991057847598822</x:v>
      </x:c>
      <x:c r="K6792" s="120" t="n">
        <x:f>E6792-D6792</x:f>
        <x:v>-2468.3479988565937</x:v>
      </x:c>
      <x:c r="L6792" s="77" t="str">
        <x:v>weighted_hybrid</x:v>
      </x:c>
      <x:c r="M6792" s="77" t="str">
        <x:v>是</x:v>
      </x:c>
      <x:c r="N6792" s="77" t="str">
        <x:v>是</x:v>
      </x:c>
    </x:row>
    <x:row r="6793">
      <x:c r="A6793" s="77" t="str">
        <x:v>8937</x:v>
      </x:c>
      <x:c r="B6793" s="77" t="str">
        <x:v>合騏*</x:v>
      </x:c>
      <x:c r="C6793" s="125" t="n">
        <x:v>45901</x:v>
      </x:c>
      <x:c r="D6793" s="120" t="n">
        <x:v>4362</x:v>
      </x:c>
      <x:c r="E6793" s="120" t="n">
        <x:v>5004.822774852402</x:v>
      </x:c>
      <x:c r="F6793" s="120" t="n">
        <x:v>3981.6097439871673</x:v>
      </x:c>
      <x:c r="G6793" s="120" t="n">
        <x:v>5118.513111615206</x:v>
      </x:c>
      <x:c r="H6793" s="119" t="n">
        <x:v>0.1473688158762958</x:v>
      </x:c>
      <x:c r="I6793" s="119" t="n">
        <x:f>IFERROR(ABS(F6793-D6793)/ABS(D6793),"")</x:f>
        <x:v>0.087205469053836</x:v>
      </x:c>
      <x:c r="J6793" s="119" t="n">
        <x:f>IFERROR(ABS(G6793-D6793)/ABS(D6793),"")</x:f>
        <x:v>0.1734326253129771</x:v>
      </x:c>
      <x:c r="K6793" s="120" t="n">
        <x:f>E6793-D6793</x:f>
        <x:v>642.8227748524023</x:v>
      </x:c>
      <x:c r="L6793" s="77" t="str">
        <x:v>weighted_hybrid</x:v>
      </x:c>
      <x:c r="M6793" s="77" t="str">
        <x:v>是</x:v>
      </x:c>
      <x:c r="N6793" s="77" t="str">
        <x:v>是</x:v>
      </x:c>
    </x:row>
    <x:row r="6794">
      <x:c r="A6794" s="77" t="str">
        <x:v>8937</x:v>
      </x:c>
      <x:c r="B6794" s="77" t="str">
        <x:v>合騏*</x:v>
      </x:c>
      <x:c r="C6794" s="125" t="n">
        <x:v>45931</x:v>
      </x:c>
      <x:c r="D6794" s="120" t="n">
        <x:v>3062</x:v>
      </x:c>
      <x:c r="E6794" s="120" t="n">
        <x:v>5358.712831097798</x:v>
      </x:c>
      <x:c r="F6794" s="120" t="n">
        <x:v>8096.295629966943</x:v>
      </x:c>
      <x:c r="G6794" s="120" t="n">
        <x:v>5054.536964556782</x:v>
      </x:c>
      <x:c r="H6794" s="119" t="n">
        <x:v>0.7500695072167857</x:v>
      </x:c>
      <x:c r="I6794" s="119" t="n">
        <x:f>IFERROR(ABS(F6794-D6794)/ABS(D6794),"")</x:f>
        <x:v>1.6441200620401513</x:v>
      </x:c>
      <x:c r="J6794" s="119" t="n">
        <x:f>IFERROR(ABS(G6794-D6794)/ABS(D6794),"")</x:f>
        <x:v>0.6507305566808562</x:v>
      </x:c>
      <x:c r="K6794" s="120" t="n">
        <x:f>E6794-D6794</x:f>
        <x:v>2296.712831097798</x:v>
      </x:c>
      <x:c r="L6794" s="77" t="str">
        <x:v>weighted_hybrid</x:v>
      </x:c>
      <x:c r="M6794" s="77" t="str">
        <x:v>是</x:v>
      </x:c>
      <x:c r="N6794" s="77" t="str">
        <x:v>是</x:v>
      </x:c>
    </x:row>
    <x:row r="6795">
      <x:c r="A6795" s="77" t="str">
        <x:v>8937</x:v>
      </x:c>
      <x:c r="B6795" s="77" t="str">
        <x:v>合騏*</x:v>
      </x:c>
      <x:c r="C6795" s="125" t="n">
        <x:v>45962</x:v>
      </x:c>
      <x:c r="D6795" s="120" t="n">
        <x:v>4145</x:v>
      </x:c>
      <x:c r="E6795" s="120" t="n">
        <x:v>2834.650007852582</x:v>
      </x:c>
      <x:c r="F6795" s="120" t="n">
        <x:v>3205.1800308604343</x:v>
      </x:c>
      <x:c r="G6795" s="120" t="n">
        <x:v>2793.4800052961536</x:v>
      </x:c>
      <x:c r="H6795" s="119" t="n">
        <x:v>0.31612786300299595</x:v>
      </x:c>
      <x:c r="I6795" s="119" t="n">
        <x:f>IFERROR(ABS(F6795-D6795)/ABS(D6795),"")</x:f>
        <x:v>0.2267358188515237</x:v>
      </x:c>
      <x:c r="J6795" s="119" t="n">
        <x:f>IFERROR(ABS(G6795-D6795)/ABS(D6795),"")</x:f>
        <x:v>0.3260603123531596</x:v>
      </x:c>
      <x:c r="K6795" s="120" t="n">
        <x:f>E6795-D6795</x:f>
        <x:v>-1310.349992147418</x:v>
      </x:c>
      <x:c r="L6795" s="77" t="str">
        <x:v>weighted_hybrid</x:v>
      </x:c>
      <x:c r="M6795" s="77" t="str">
        <x:v>是</x:v>
      </x:c>
      <x:c r="N6795" s="77" t="str">
        <x:v>是</x:v>
      </x:c>
    </x:row>
    <x:row r="6796">
      <x:c r="A6796" s="77" t="str">
        <x:v>8937</x:v>
      </x:c>
      <x:c r="B6796" s="77" t="str">
        <x:v>合騏*</x:v>
      </x:c>
      <x:c r="C6796" s="125" t="n">
        <x:v>45992</x:v>
      </x:c>
      <x:c r="D6796" s="120" t="n">
        <x:v>5135</x:v>
      </x:c>
      <x:c r="E6796" s="120" t="n">
        <x:v>3234.2524516347016</x:v>
      </x:c>
      <x:c r="F6796" s="120" t="n">
        <x:v>1684.2665202365893</x:v>
      </x:c>
      <x:c r="G6796" s="120" t="n">
        <x:v>3406.4731106789363</x:v>
      </x:c>
      <x:c r="H6796" s="119" t="n">
        <x:v>0.3701553161373512</x:v>
      </x:c>
      <x:c r="I6796" s="119" t="n">
        <x:f>IFERROR(ABS(F6796-D6796)/ABS(D6796),"")</x:f>
        <x:v>0.6720026250756399</x:v>
      </x:c>
      <x:c r="J6796" s="119" t="n">
        <x:f>IFERROR(ABS(G6796-D6796)/ABS(D6796),"")</x:f>
        <x:v>0.33661672625531913</x:v>
      </x:c>
      <x:c r="K6796" s="120" t="n">
        <x:f>E6796-D6796</x:f>
        <x:v>-1900.7475483652984</x:v>
      </x:c>
      <x:c r="L6796" s="77" t="str">
        <x:v>weighted_hybrid</x:v>
      </x:c>
      <x:c r="M6796" s="77" t="str">
        <x:v>是</x:v>
      </x:c>
      <x:c r="N6796" s="77" t="str">
        <x:v>是</x:v>
      </x:c>
    </x:row>
    <x:row r="6797">
      <x:c r="A6797" s="77" t="str">
        <x:v>8940</x:v>
      </x:c>
      <x:c r="B6797" s="77" t="str">
        <x:v>新天地</x:v>
      </x:c>
      <x:c r="C6797" s="125" t="n">
        <x:v>45658</x:v>
      </x:c>
      <x:c r="D6797" s="120" t="n">
        <x:v>330956</x:v>
      </x:c>
      <x:c r="E6797" s="120" t="n">
        <x:v>207674.97995360388</x:v>
      </x:c>
      <x:c r="F6797" s="120" t="n">
        <x:v>241045.78099721592</x:v>
      </x:c>
      <x:c r="G6797" s="120" t="n">
        <x:v>203967.1131709803</x:v>
      </x:c>
      <x:c r="H6797" s="119" t="n">
        <x:v>0.37249972820071586</x:v>
      </x:c>
      <x:c r="I6797" s="119" t="n">
        <x:f>IFERROR(ABS(F6797-D6797)/ABS(D6797),"")</x:f>
        <x:v>0.27166819457204006</x:v>
      </x:c>
      <x:c r="J6797" s="119" t="n">
        <x:f>IFERROR(ABS(G6797-D6797)/ABS(D6797),"")</x:f>
        <x:v>0.38370323193723543</x:v>
      </x:c>
      <x:c r="K6797" s="120" t="n">
        <x:f>E6797-D6797</x:f>
        <x:v>-123281.02004639612</x:v>
      </x:c>
      <x:c r="L6797" s="77" t="str">
        <x:v>weighted_hybrid</x:v>
      </x:c>
      <x:c r="M6797" s="77" t="str">
        <x:v>是</x:v>
      </x:c>
      <x:c r="N6797" s="77" t="str">
        <x:v>是</x:v>
      </x:c>
    </x:row>
    <x:row r="6798">
      <x:c r="A6798" s="77" t="str">
        <x:v>8940</x:v>
      </x:c>
      <x:c r="B6798" s="77" t="str">
        <x:v>新天地</x:v>
      </x:c>
      <x:c r="C6798" s="125" t="n">
        <x:v>45689</x:v>
      </x:c>
      <x:c r="D6798" s="120" t="n">
        <x:v>111519</x:v>
      </x:c>
      <x:c r="E6798" s="120" t="n">
        <x:v>246259.22015205494</x:v>
      </x:c>
      <x:c r="F6798" s="120" t="n">
        <x:v>154244.72386880778</x:v>
      </x:c>
      <x:c r="G6798" s="120" t="n">
        <x:v>256483.05307241573</x:v>
      </x:c>
      <x:c r="H6798" s="119" t="n">
        <x:v>1.2082265815874869</x:v>
      </x:c>
      <x:c r="I6798" s="119" t="n">
        <x:f>IFERROR(ABS(F6798-D6798)/ABS(D6798),"")</x:f>
        <x:v>0.3831250627140467</x:v>
      </x:c>
      <x:c r="J6798" s="119" t="n">
        <x:f>IFERROR(ABS(G6798-D6798)/ABS(D6798),"")</x:f>
        <x:v>1.29990452812898</x:v>
      </x:c>
      <x:c r="K6798" s="120" t="n">
        <x:f>E6798-D6798</x:f>
        <x:v>134740.22015205494</x:v>
      </x:c>
      <x:c r="L6798" s="77" t="str">
        <x:v>weighted_hybrid</x:v>
      </x:c>
      <x:c r="M6798" s="77" t="str">
        <x:v>是</x:v>
      </x:c>
      <x:c r="N6798" s="77" t="str">
        <x:v>是</x:v>
      </x:c>
    </x:row>
    <x:row r="6799">
      <x:c r="A6799" s="77" t="str">
        <x:v>8940</x:v>
      </x:c>
      <x:c r="B6799" s="77" t="str">
        <x:v>新天地</x:v>
      </x:c>
      <x:c r="C6799" s="125" t="n">
        <x:v>45717</x:v>
      </x:c>
      <x:c r="D6799" s="120" t="n">
        <x:v>157692</x:v>
      </x:c>
      <x:c r="E6799" s="120" t="n">
        <x:v>130539.72139351182</x:v>
      </x:c>
      <x:c r="F6799" s="120" t="n">
        <x:v>117544.78108821256</x:v>
      </x:c>
      <x:c r="G6799" s="120" t="n">
        <x:v>131983.60364965617</x:v>
      </x:c>
      <x:c r="H6799" s="119" t="n">
        <x:v>0.17218551737873944</x:v>
      </x:c>
      <x:c r="I6799" s="119" t="n">
        <x:f>IFERROR(ABS(F6799-D6799)/ABS(D6799),"")</x:f>
        <x:v>0.2545926166944895</x:v>
      </x:c>
      <x:c r="J6799" s="119" t="n">
        <x:f>IFERROR(ABS(G6799-D6799)/ABS(D6799),"")</x:f>
        <x:v>0.16302917301032283</x:v>
      </x:c>
      <x:c r="K6799" s="120" t="n">
        <x:f>E6799-D6799</x:f>
        <x:v>-27152.27860648818</x:v>
      </x:c>
      <x:c r="L6799" s="77" t="str">
        <x:v>weighted_hybrid</x:v>
      </x:c>
      <x:c r="M6799" s="77" t="str">
        <x:v>是</x:v>
      </x:c>
      <x:c r="N6799" s="77" t="str">
        <x:v>是</x:v>
      </x:c>
    </x:row>
    <x:row r="6800">
      <x:c r="A6800" s="77" t="str">
        <x:v>8940</x:v>
      </x:c>
      <x:c r="B6800" s="77" t="str">
        <x:v>新天地</x:v>
      </x:c>
      <x:c r="C6800" s="125" t="n">
        <x:v>45748</x:v>
      </x:c>
      <x:c r="D6800" s="120" t="n">
        <x:v>80016</x:v>
      </x:c>
      <x:c r="E6800" s="120" t="n">
        <x:v>104308.78508762876</x:v>
      </x:c>
      <x:c r="F6800" s="120" t="n">
        <x:v>89786.25282231561</x:v>
      </x:c>
      <x:c r="G6800" s="120" t="n">
        <x:v>105922.39978377466</x:v>
      </x:c>
      <x:c r="H6800" s="119" t="n">
        <x:v>0.3035990937766041</x:v>
      </x:c>
      <x:c r="I6800" s="119" t="n">
        <x:f>IFERROR(ABS(F6800-D6800)/ABS(D6800),"")</x:f>
        <x:v>0.12210373953103894</x:v>
      </x:c>
      <x:c r="J6800" s="119" t="n">
        <x:f>IFERROR(ABS(G6800-D6800)/ABS(D6800),"")</x:f>
        <x:v>0.32376524424833353</x:v>
      </x:c>
      <x:c r="K6800" s="120" t="n">
        <x:f>E6800-D6800</x:f>
        <x:v>24292.785087628756</x:v>
      </x:c>
      <x:c r="L6800" s="77" t="str">
        <x:v>weighted_hybrid</x:v>
      </x:c>
      <x:c r="M6800" s="77" t="str">
        <x:v>是</x:v>
      </x:c>
      <x:c r="N6800" s="77" t="str">
        <x:v>是</x:v>
      </x:c>
    </x:row>
    <x:row r="6801">
      <x:c r="A6801" s="77" t="str">
        <x:v>8940</x:v>
      </x:c>
      <x:c r="B6801" s="77" t="str">
        <x:v>新天地</x:v>
      </x:c>
      <x:c r="C6801" s="125" t="n">
        <x:v>45778</x:v>
      </x:c>
      <x:c r="D6801" s="120" t="n">
        <x:v>128390</x:v>
      </x:c>
      <x:c r="E6801" s="120" t="n">
        <x:v>83390.88065950907</x:v>
      </x:c>
      <x:c r="F6801" s="120" t="n">
        <x:v>83546.22854752415</x:v>
      </x:c>
      <x:c r="G6801" s="120" t="n">
        <x:v>83373.61978306294</x:v>
      </x:c>
      <x:c r="H6801" s="119" t="n">
        <x:v>0.35048772755269825</x:v>
      </x:c>
      <x:c r="I6801" s="119" t="n">
        <x:f>IFERROR(ABS(F6801-D6801)/ABS(D6801),"")</x:f>
        <x:v>0.3492777588011204</x:v>
      </x:c>
      <x:c r="J6801" s="119" t="n">
        <x:f>IFERROR(ABS(G6801-D6801)/ABS(D6801),"")</x:f>
        <x:v>0.35062216852509587</x:v>
      </x:c>
      <x:c r="K6801" s="120" t="n">
        <x:f>E6801-D6801</x:f>
        <x:v>-44999.11934049093</x:v>
      </x:c>
      <x:c r="L6801" s="77" t="str">
        <x:v>weighted_hybrid</x:v>
      </x:c>
      <x:c r="M6801" s="77" t="str">
        <x:v>是</x:v>
      </x:c>
      <x:c r="N6801" s="77" t="str">
        <x:v>是</x:v>
      </x:c>
    </x:row>
    <x:row r="6802">
      <x:c r="A6802" s="77" t="str">
        <x:v>8940</x:v>
      </x:c>
      <x:c r="B6802" s="77" t="str">
        <x:v>新天地</x:v>
      </x:c>
      <x:c r="C6802" s="125" t="n">
        <x:v>45809</x:v>
      </x:c>
      <x:c r="D6802" s="120" t="n">
        <x:v>95777</x:v>
      </x:c>
      <x:c r="E6802" s="120" t="n">
        <x:v>122330.35851794128</x:v>
      </x:c>
      <x:c r="F6802" s="120" t="n">
        <x:v>81293.83853617577</x:v>
      </x:c>
      <x:c r="G6802" s="120" t="n">
        <x:v>126889.97184924856</x:v>
      </x:c>
      <x:c r="H6802" s="119" t="n">
        <x:v>0.27724149344770954</x:v>
      </x:c>
      <x:c r="I6802" s="119" t="n">
        <x:f>IFERROR(ABS(F6802-D6802)/ABS(D6802),"")</x:f>
        <x:v>0.15121753097115415</x:v>
      </x:c>
      <x:c r="J6802" s="119" t="n">
        <x:f>IFERROR(ABS(G6802-D6802)/ABS(D6802),"")</x:f>
        <x:v>0.3248480517164722</x:v>
      </x:c>
      <x:c r="K6802" s="120" t="n">
        <x:f>E6802-D6802</x:f>
        <x:v>26553.358517941277</x:v>
      </x:c>
      <x:c r="L6802" s="77" t="str">
        <x:v>weighted_hybrid</x:v>
      </x:c>
      <x:c r="M6802" s="77" t="str">
        <x:v>是</x:v>
      </x:c>
      <x:c r="N6802" s="77" t="str">
        <x:v>是</x:v>
      </x:c>
    </x:row>
    <x:row r="6803">
      <x:c r="A6803" s="77" t="str">
        <x:v>8940</x:v>
      </x:c>
      <x:c r="B6803" s="77" t="str">
        <x:v>新天地</x:v>
      </x:c>
      <x:c r="C6803" s="125" t="n">
        <x:v>45839</x:v>
      </x:c>
      <x:c r="D6803" s="120" t="n">
        <x:v>72935</x:v>
      </x:c>
      <x:c r="E6803" s="120" t="n">
        <x:v>103884.34282285416</x:v>
      </x:c>
      <x:c r="F6803" s="120" t="n">
        <x:v>116141.53413410904</x:v>
      </x:c>
      <x:c r="G6803" s="120" t="n">
        <x:v>102522.43267715916</x:v>
      </x:c>
      <x:c r="H6803" s="119" t="n">
        <x:v>0.4243414385802997</x:v>
      </x:c>
      <x:c r="I6803" s="119" t="n">
        <x:f>IFERROR(ABS(F6803-D6803)/ABS(D6803),"")</x:f>
        <x:v>0.5923978081046005</x:v>
      </x:c>
      <x:c r="J6803" s="119" t="n">
        <x:f>IFERROR(ABS(G6803-D6803)/ABS(D6803),"")</x:f>
        <x:v>0.40566850863315496</x:v>
      </x:c>
      <x:c r="K6803" s="120" t="n">
        <x:f>E6803-D6803</x:f>
        <x:v>30949.34282285416</x:v>
      </x:c>
      <x:c r="L6803" s="77" t="str">
        <x:v>weighted_hybrid</x:v>
      </x:c>
      <x:c r="M6803" s="77" t="str">
        <x:v>是</x:v>
      </x:c>
      <x:c r="N6803" s="77" t="str">
        <x:v>是</x:v>
      </x:c>
    </x:row>
    <x:row r="6804">
      <x:c r="A6804" s="77" t="str">
        <x:v>8940</x:v>
      </x:c>
      <x:c r="B6804" s="77" t="str">
        <x:v>新天地</x:v>
      </x:c>
      <x:c r="C6804" s="125" t="n">
        <x:v>45870</x:v>
      </x:c>
      <x:c r="D6804" s="120" t="n">
        <x:v>68874</x:v>
      </x:c>
      <x:c r="E6804" s="120" t="n">
        <x:v>54528.78357553787</x:v>
      </x:c>
      <x:c r="F6804" s="120" t="n">
        <x:v>61535.19823702679</x:v>
      </x:c>
      <x:c r="G6804" s="120" t="n">
        <x:v>53750.29305759465</x:v>
      </x:c>
      <x:c r="H6804" s="119" t="n">
        <x:v>0.20828202840639615</x:v>
      </x:c>
      <x:c r="I6804" s="119" t="n">
        <x:f>IFERROR(ABS(F6804-D6804)/ABS(D6804),"")</x:f>
        <x:v>0.10655402275130257</x:v>
      </x:c>
      <x:c r="J6804" s="119" t="n">
        <x:f>IFERROR(ABS(G6804-D6804)/ABS(D6804),"")</x:f>
        <x:v>0.2195851401458511</x:v>
      </x:c>
      <x:c r="K6804" s="120" t="n">
        <x:f>E6804-D6804</x:f>
        <x:v>-14345.21642446213</x:v>
      </x:c>
      <x:c r="L6804" s="77" t="str">
        <x:v>weighted_hybrid</x:v>
      </x:c>
      <x:c r="M6804" s="77" t="str">
        <x:v>是</x:v>
      </x:c>
      <x:c r="N6804" s="77" t="str">
        <x:v>是</x:v>
      </x:c>
    </x:row>
    <x:row r="6805">
      <x:c r="A6805" s="77" t="str">
        <x:v>8940</x:v>
      </x:c>
      <x:c r="B6805" s="77" t="str">
        <x:v>新天地</x:v>
      </x:c>
      <x:c r="C6805" s="125" t="n">
        <x:v>45901</x:v>
      </x:c>
      <x:c r="D6805" s="120" t="n">
        <x:v>61416</x:v>
      </x:c>
      <x:c r="E6805" s="120" t="n">
        <x:v>85399.97091177874</x:v>
      </x:c>
      <x:c r="F6805" s="120" t="n">
        <x:v>108251.7066226278</x:v>
      </x:c>
      <x:c r="G6805" s="120" t="n">
        <x:v>82860.88916612884</x:v>
      </x:c>
      <x:c r="H6805" s="119" t="n">
        <x:v>0.3905166554607715</x:v>
      </x:c>
      <x:c r="I6805" s="119" t="n">
        <x:f>IFERROR(ABS(F6805-D6805)/ABS(D6805),"")</x:f>
        <x:v>0.7625978022441676</x:v>
      </x:c>
      <x:c r="J6805" s="119" t="n">
        <x:f>IFERROR(ABS(G6805-D6805)/ABS(D6805),"")</x:f>
        <x:v>0.34917430581817177</x:v>
      </x:c>
      <x:c r="K6805" s="120" t="n">
        <x:f>E6805-D6805</x:f>
        <x:v>23983.970911778742</x:v>
      </x:c>
      <x:c r="L6805" s="77" t="str">
        <x:v>weighted_hybrid</x:v>
      </x:c>
      <x:c r="M6805" s="77" t="str">
        <x:v>是</x:v>
      </x:c>
      <x:c r="N6805" s="77" t="str">
        <x:v>是</x:v>
      </x:c>
    </x:row>
    <x:row r="6806">
      <x:c r="A6806" s="77" t="str">
        <x:v>8940</x:v>
      </x:c>
      <x:c r="B6806" s="77" t="str">
        <x:v>新天地</x:v>
      </x:c>
      <x:c r="C6806" s="125" t="n">
        <x:v>45931</x:v>
      </x:c>
      <x:c r="D6806" s="120" t="n">
        <x:v>133891</x:v>
      </x:c>
      <x:c r="E6806" s="120" t="n">
        <x:v>68787.25724650628</x:v>
      </x:c>
      <x:c r="F6806" s="120" t="n">
        <x:v>112950.58030585364</x:v>
      </x:c>
      <x:c r="G6806" s="120" t="n">
        <x:v>63880.22135102324</x:v>
      </x:c>
      <x:c r="H6806" s="119" t="n">
        <x:v>0.48624435364209473</x:v>
      </x:c>
      <x:c r="I6806" s="119" t="n">
        <x:f>IFERROR(ABS(F6806-D6806)/ABS(D6806),"")</x:f>
        <x:v>0.15639900885157598</x:v>
      </x:c>
      <x:c r="J6806" s="119" t="n">
        <x:f>IFERROR(ABS(G6806-D6806)/ABS(D6806),"")</x:f>
        <x:v>0.5228938363965969</x:v>
      </x:c>
      <x:c r="K6806" s="120" t="n">
        <x:f>E6806-D6806</x:f>
        <x:v>-65103.742753493716</x:v>
      </x:c>
      <x:c r="L6806" s="77" t="str">
        <x:v>weighted_hybrid</x:v>
      </x:c>
      <x:c r="M6806" s="77" t="str">
        <x:v>是</x:v>
      </x:c>
      <x:c r="N6806" s="77" t="str">
        <x:v>是</x:v>
      </x:c>
    </x:row>
    <x:row r="6807">
      <x:c r="A6807" s="77" t="str">
        <x:v>8940</x:v>
      </x:c>
      <x:c r="B6807" s="77" t="str">
        <x:v>新天地</x:v>
      </x:c>
      <x:c r="C6807" s="125" t="n">
        <x:v>45962</x:v>
      </x:c>
      <x:c r="D6807" s="120" t="n">
        <x:v>185518</x:v>
      </x:c>
      <x:c r="E6807" s="120" t="n">
        <x:v>178765.4474304603</x:v>
      </x:c>
      <x:c r="F6807" s="120" t="n">
        <x:v>167902.53308222254</x:v>
      </x:c>
      <x:c r="G6807" s="120" t="n">
        <x:v>179972.43791359782</x:v>
      </x:c>
      <x:c r="H6807" s="119" t="n">
        <x:v>0.036398368727237757</x:v>
      </x:c>
      <x:c r="I6807" s="119" t="n">
        <x:f>IFERROR(ABS(F6807-D6807)/ABS(D6807),"")</x:f>
        <x:v>0.09495287205434223</x:v>
      </x:c>
      <x:c r="J6807" s="119" t="n">
        <x:f>IFERROR(ABS(G6807-D6807)/ABS(D6807),"")</x:f>
        <x:v>0.029892312802003992</x:v>
      </x:c>
      <x:c r="K6807" s="120" t="n">
        <x:f>E6807-D6807</x:f>
        <x:v>-6752.552569539694</x:v>
      </x:c>
      <x:c r="L6807" s="77" t="str">
        <x:v>weighted_hybrid</x:v>
      </x:c>
      <x:c r="M6807" s="77" t="str">
        <x:v>是</x:v>
      </x:c>
      <x:c r="N6807" s="77" t="str">
        <x:v>是</x:v>
      </x:c>
    </x:row>
    <x:row r="6808">
      <x:c r="A6808" s="77" t="str">
        <x:v>8940</x:v>
      </x:c>
      <x:c r="B6808" s="77" t="str">
        <x:v>新天地</x:v>
      </x:c>
      <x:c r="C6808" s="125" t="n">
        <x:v>45992</x:v>
      </x:c>
      <x:c r="D6808" s="120" t="n">
        <x:v>160927</x:v>
      </x:c>
      <x:c r="E6808" s="120" t="n">
        <x:v>184522.65348297643</x:v>
      </x:c>
      <x:c r="F6808" s="120" t="n">
        <x:v>228451.0010736513</x:v>
      </x:c>
      <x:c r="G6808" s="120" t="n">
        <x:v>179641.72597290142</x:v>
      </x:c>
      <x:c r="H6808" s="119" t="n">
        <x:v>0.14662333531959476</x:v>
      </x:c>
      <x:c r="I6808" s="119" t="n">
        <x:f>IFERROR(ABS(F6808-D6808)/ABS(D6808),"")</x:f>
        <x:v>0.41959398406514326</x:v>
      </x:c>
      <x:c r="J6808" s="119" t="n">
        <x:f>IFERROR(ABS(G6808-D6808)/ABS(D6808),"")</x:f>
        <x:v>0.11629326323675591</x:v>
      </x:c>
      <x:c r="K6808" s="120" t="n">
        <x:f>E6808-D6808</x:f>
        <x:v>23595.653482976428</x:v>
      </x:c>
      <x:c r="L6808" s="77" t="str">
        <x:v>weighted_hybrid</x:v>
      </x:c>
      <x:c r="M6808" s="77" t="str">
        <x:v>是</x:v>
      </x:c>
      <x:c r="N6808" s="77" t="str">
        <x:v>是</x:v>
      </x:c>
    </x:row>
    <x:row r="6809">
      <x:c r="A6809" s="77" t="str">
        <x:v>8941</x:v>
      </x:c>
      <x:c r="B6809" s="77" t="str">
        <x:v>關中</x:v>
      </x:c>
      <x:c r="C6809" s="125" t="n">
        <x:v>45658</x:v>
      </x:c>
      <x:c r="D6809" s="120" t="n">
        <x:v>204986</x:v>
      </x:c>
      <x:c r="E6809" s="120" t="n">
        <x:v>236633.8590005834</x:v>
      </x:c>
      <x:c r="F6809" s="120" t="n">
        <x:v>230226.2626340025</x:v>
      </x:c>
      <x:c r="G6809" s="120" t="n">
        <x:v>237345.81415242574</x:v>
      </x:c>
      <x:c r="H6809" s="119" t="n">
        <x:v>0.15439034373363747</x:v>
      </x:c>
      <x:c r="I6809" s="119" t="n">
        <x:f>IFERROR(ABS(F6809-D6809)/ABS(D6809),"")</x:f>
        <x:v>0.12313164135112879</x:v>
      </x:c>
      <x:c r="J6809" s="119" t="n">
        <x:f>IFERROR(ABS(G6809-D6809)/ABS(D6809),"")</x:f>
        <x:v>0.15786353288724955</x:v>
      </x:c>
      <x:c r="K6809" s="120" t="n">
        <x:f>E6809-D6809</x:f>
        <x:v>31647.859000583412</x:v>
      </x:c>
      <x:c r="L6809" s="77" t="str">
        <x:v>weighted_hybrid</x:v>
      </x:c>
      <x:c r="M6809" s="77" t="str">
        <x:v>是</x:v>
      </x:c>
      <x:c r="N6809" s="77" t="str">
        <x:v>是</x:v>
      </x:c>
    </x:row>
    <x:row r="6810">
      <x:c r="A6810" s="77" t="str">
        <x:v>8941</x:v>
      </x:c>
      <x:c r="B6810" s="77" t="str">
        <x:v>關中</x:v>
      </x:c>
      <x:c r="C6810" s="125" t="n">
        <x:v>45689</x:v>
      </x:c>
      <x:c r="D6810" s="120" t="n">
        <x:v>200841</x:v>
      </x:c>
      <x:c r="E6810" s="120" t="n">
        <x:v>218511.54232284165</x:v>
      </x:c>
      <x:c r="F6810" s="120" t="n">
        <x:v>208086.9956727593</x:v>
      </x:c>
      <x:c r="G6810" s="120" t="n">
        <x:v>219669.8252839619</x:v>
      </x:c>
      <x:c r="H6810" s="119" t="n">
        <x:v>0.08798274417495257</x:v>
      </x:c>
      <x:c r="I6810" s="119" t="n">
        <x:f>IFERROR(ABS(F6810-D6810)/ABS(D6810),"")</x:f>
        <x:v>0.036078269241635465</x:v>
      </x:c>
      <x:c r="J6810" s="119" t="n">
        <x:f>IFERROR(ABS(G6810-D6810)/ABS(D6810),"")</x:f>
        <x:v>0.09374990805643217</x:v>
      </x:c>
      <x:c r="K6810" s="120" t="n">
        <x:f>E6810-D6810</x:f>
        <x:v>17670.542322841648</x:v>
      </x:c>
      <x:c r="L6810" s="77" t="str">
        <x:v>weighted_hybrid</x:v>
      </x:c>
      <x:c r="M6810" s="77" t="str">
        <x:v>是</x:v>
      </x:c>
      <x:c r="N6810" s="77" t="str">
        <x:v>是</x:v>
      </x:c>
    </x:row>
    <x:row r="6811">
      <x:c r="A6811" s="77" t="str">
        <x:v>8941</x:v>
      </x:c>
      <x:c r="B6811" s="77" t="str">
        <x:v>關中</x:v>
      </x:c>
      <x:c r="C6811" s="125" t="n">
        <x:v>45717</x:v>
      </x:c>
      <x:c r="D6811" s="120" t="n">
        <x:v>301028</x:v>
      </x:c>
      <x:c r="E6811" s="120" t="n">
        <x:v>200120.4103168531</x:v>
      </x:c>
      <x:c r="F6811" s="120" t="n">
        <x:v>239885.149460486</x:v>
      </x:c>
      <x:c r="G6811" s="120" t="n">
        <x:v>195702.10596756055</x:v>
      </x:c>
      <x:c r="H6811" s="119" t="n">
        <x:v>0.33520997941436315</x:v>
      </x:c>
      <x:c r="I6811" s="119" t="n">
        <x:f>IFERROR(ABS(F6811-D6811)/ABS(D6811),"")</x:f>
        <x:v>0.20311349953995644</x:v>
      </x:c>
      <x:c r="J6811" s="119" t="n">
        <x:f>IFERROR(ABS(G6811-D6811)/ABS(D6811),"")</x:f>
        <x:v>0.349887366067075</x:v>
      </x:c>
      <x:c r="K6811" s="120" t="n">
        <x:f>E6811-D6811</x:f>
        <x:v>-100907.58968314691</x:v>
      </x:c>
      <x:c r="L6811" s="77" t="str">
        <x:v>weighted_hybrid</x:v>
      </x:c>
      <x:c r="M6811" s="77" t="str">
        <x:v>是</x:v>
      </x:c>
      <x:c r="N6811" s="77" t="str">
        <x:v>是</x:v>
      </x:c>
    </x:row>
    <x:row r="6812">
      <x:c r="A6812" s="77" t="str">
        <x:v>8941</x:v>
      </x:c>
      <x:c r="B6812" s="77" t="str">
        <x:v>關中</x:v>
      </x:c>
      <x:c r="C6812" s="125" t="n">
        <x:v>45748</x:v>
      </x:c>
      <x:c r="D6812" s="120" t="n">
        <x:v>269764</x:v>
      </x:c>
      <x:c r="E6812" s="120" t="n">
        <x:v>277078.0435201195</x:v>
      </x:c>
      <x:c r="F6812" s="120" t="n">
        <x:v>285666.5561050088</x:v>
      </x:c>
      <x:c r="G6812" s="120" t="n">
        <x:v>276123.7643440207</x:v>
      </x:c>
      <x:c r="H6812" s="119" t="n">
        <x:v>0.027112748625166837</x:v>
      </x:c>
      <x:c r="I6812" s="119" t="n">
        <x:f>IFERROR(ABS(F6812-D6812)/ABS(D6812),"")</x:f>
        <x:v>0.05894988250844744</x:v>
      </x:c>
      <x:c r="J6812" s="119" t="n">
        <x:f>IFERROR(ABS(G6812-D6812)/ABS(D6812),"")</x:f>
        <x:v>0.023575289304802304</x:v>
      </x:c>
      <x:c r="K6812" s="120" t="n">
        <x:f>E6812-D6812</x:f>
        <x:v>7314.043520119507</x:v>
      </x:c>
      <x:c r="L6812" s="77" t="str">
        <x:v>weighted_hybrid</x:v>
      </x:c>
      <x:c r="M6812" s="77" t="str">
        <x:v>是</x:v>
      </x:c>
      <x:c r="N6812" s="77" t="str">
        <x:v>是</x:v>
      </x:c>
    </x:row>
    <x:row r="6813">
      <x:c r="A6813" s="77" t="str">
        <x:v>8941</x:v>
      </x:c>
      <x:c r="B6813" s="77" t="str">
        <x:v>關中</x:v>
      </x:c>
      <x:c r="C6813" s="125" t="n">
        <x:v>45778</x:v>
      </x:c>
      <x:c r="D6813" s="120" t="n">
        <x:v>334073</x:v>
      </x:c>
      <x:c r="E6813" s="120" t="n">
        <x:v>300118.25825026055</x:v>
      </x:c>
      <x:c r="F6813" s="120" t="n">
        <x:v>321539.09239542304</x:v>
      </x:c>
      <x:c r="G6813" s="120" t="n">
        <x:v>297738.1655674647</x:v>
      </x:c>
      <x:c r="H6813" s="119" t="n">
        <x:v>0.10163868899833105</x:v>
      </x:c>
      <x:c r="I6813" s="119" t="n">
        <x:f>IFERROR(ABS(F6813-D6813)/ABS(D6813),"")</x:f>
        <x:v>0.03751846933028698</x:v>
      </x:c>
      <x:c r="J6813" s="119" t="n">
        <x:f>IFERROR(ABS(G6813-D6813)/ABS(D6813),"")</x:f>
        <x:v>0.10876315785033595</x:v>
      </x:c>
      <x:c r="K6813" s="120" t="n">
        <x:f>E6813-D6813</x:f>
        <x:v>-33954.74174973945</x:v>
      </x:c>
      <x:c r="L6813" s="77" t="str">
        <x:v>weighted_hybrid</x:v>
      </x:c>
      <x:c r="M6813" s="77" t="str">
        <x:v>是</x:v>
      </x:c>
      <x:c r="N6813" s="77" t="str">
        <x:v>是</x:v>
      </x:c>
    </x:row>
    <x:row r="6814">
      <x:c r="A6814" s="77" t="str">
        <x:v>8941</x:v>
      </x:c>
      <x:c r="B6814" s="77" t="str">
        <x:v>關中</x:v>
      </x:c>
      <x:c r="C6814" s="125" t="n">
        <x:v>45809</x:v>
      </x:c>
      <x:c r="D6814" s="120" t="n">
        <x:v>199744</x:v>
      </x:c>
      <x:c r="E6814" s="120" t="n">
        <x:v>324950.7936603641</x:v>
      </x:c>
      <x:c r="F6814" s="120" t="n">
        <x:v>334521.2034445233</x:v>
      </x:c>
      <x:c r="G6814" s="120" t="n">
        <x:v>323887.41479545756</x:v>
      </x:c>
      <x:c r="H6814" s="119" t="n">
        <x:v>0.6268363187898716</x:v>
      </x:c>
      <x:c r="I6814" s="119" t="n">
        <x:f>IFERROR(ABS(F6814-D6814)/ABS(D6814),"")</x:f>
        <x:v>0.6747496968345646</x:v>
      </x:c>
      <x:c r="J6814" s="119" t="n">
        <x:f>IFERROR(ABS(G6814-D6814)/ABS(D6814),"")</x:f>
        <x:v>0.6215126101182391</x:v>
      </x:c>
      <x:c r="K6814" s="120" t="n">
        <x:f>E6814-D6814</x:f>
        <x:v>125206.79366036411</x:v>
      </x:c>
      <x:c r="L6814" s="77" t="str">
        <x:v>weighted_hybrid</x:v>
      </x:c>
      <x:c r="M6814" s="77" t="str">
        <x:v>是</x:v>
      </x:c>
      <x:c r="N6814" s="77" t="str">
        <x:v>是</x:v>
      </x:c>
    </x:row>
    <x:row r="6815">
      <x:c r="A6815" s="77" t="str">
        <x:v>8941</x:v>
      </x:c>
      <x:c r="B6815" s="77" t="str">
        <x:v>關中</x:v>
      </x:c>
      <x:c r="C6815" s="125" t="n">
        <x:v>45839</x:v>
      </x:c>
      <x:c r="D6815" s="120" t="n">
        <x:v>202499</x:v>
      </x:c>
      <x:c r="E6815" s="120" t="n">
        <x:v>233082.85575536682</x:v>
      </x:c>
      <x:c r="F6815" s="120" t="n">
        <x:v>263330.73709061503</x:v>
      </x:c>
      <x:c r="G6815" s="120" t="n">
        <x:v>229721.98005145034</x:v>
      </x:c>
      <x:c r="H6815" s="119" t="n">
        <x:v>0.1510321322839462</x:v>
      </x:c>
      <x:c r="I6815" s="119" t="n">
        <x:f>IFERROR(ABS(F6815-D6815)/ABS(D6815),"")</x:f>
        <x:v>0.3004051234357455</x:v>
      </x:c>
      <x:c r="J6815" s="119" t="n">
        <x:f>IFERROR(ABS(G6815-D6815)/ABS(D6815),"")</x:f>
        <x:v>0.13443513326707957</x:v>
      </x:c>
      <x:c r="K6815" s="120" t="n">
        <x:f>E6815-D6815</x:f>
        <x:v>30583.85575536682</x:v>
      </x:c>
      <x:c r="L6815" s="77" t="str">
        <x:v>weighted_hybrid</x:v>
      </x:c>
      <x:c r="M6815" s="77" t="str">
        <x:v>是</x:v>
      </x:c>
      <x:c r="N6815" s="77" t="str">
        <x:v>是</x:v>
      </x:c>
    </x:row>
    <x:row r="6816">
      <x:c r="A6816" s="77" t="str">
        <x:v>8941</x:v>
      </x:c>
      <x:c r="B6816" s="77" t="str">
        <x:v>關中</x:v>
      </x:c>
      <x:c r="C6816" s="125" t="n">
        <x:v>45870</x:v>
      </x:c>
      <x:c r="D6816" s="120" t="n">
        <x:v>251381</x:v>
      </x:c>
      <x:c r="E6816" s="120" t="n">
        <x:v>217668.8995003674</x:v>
      </x:c>
      <x:c r="F6816" s="120" t="n">
        <x:v>219840.8545766529</x:v>
      </x:c>
      <x:c r="G6816" s="120" t="n">
        <x:v>217427.5711585579</x:v>
      </x:c>
      <x:c r="H6816" s="119" t="n">
        <x:v>0.13410759166218844</x:v>
      </x:c>
      <x:c r="I6816" s="119" t="n">
        <x:f>IFERROR(ABS(F6816-D6816)/ABS(D6816),"")</x:f>
        <x:v>0.12546749922765485</x:v>
      </x:c>
      <x:c r="J6816" s="119" t="n">
        <x:f>IFERROR(ABS(G6816-D6816)/ABS(D6816),"")</x:f>
        <x:v>0.1350676019326922</x:v>
      </x:c>
      <x:c r="K6816" s="120" t="n">
        <x:f>E6816-D6816</x:f>
        <x:v>-33712.100499632594</x:v>
      </x:c>
      <x:c r="L6816" s="77" t="str">
        <x:v>weighted_hybrid</x:v>
      </x:c>
      <x:c r="M6816" s="77" t="str">
        <x:v>是</x:v>
      </x:c>
      <x:c r="N6816" s="77" t="str">
        <x:v>是</x:v>
      </x:c>
    </x:row>
    <x:row r="6817">
      <x:c r="A6817" s="77" t="str">
        <x:v>8941</x:v>
      </x:c>
      <x:c r="B6817" s="77" t="str">
        <x:v>關中</x:v>
      </x:c>
      <x:c r="C6817" s="125" t="n">
        <x:v>45901</x:v>
      </x:c>
      <x:c r="D6817" s="120" t="n">
        <x:v>265279</x:v>
      </x:c>
      <x:c r="E6817" s="120" t="n">
        <x:v>234180.8856242328</x:v>
      </x:c>
      <x:c r="F6817" s="120" t="n">
        <x:v>220819.99436990684</x:v>
      </x:c>
      <x:c r="G6817" s="120" t="n">
        <x:v>235665.42909693567</x:v>
      </x:c>
      <x:c r="H6817" s="119" t="n">
        <x:v>0.11722795387409939</x:v>
      </x:c>
      <x:c r="I6817" s="119" t="n">
        <x:f>IFERROR(ABS(F6817-D6817)/ABS(D6817),"")</x:f>
        <x:v>0.16759338519103723</x:v>
      </x:c>
      <x:c r="J6817" s="119" t="n">
        <x:f>IFERROR(ABS(G6817-D6817)/ABS(D6817),"")</x:f>
        <x:v>0.1116317948388841</x:v>
      </x:c>
      <x:c r="K6817" s="120" t="n">
        <x:f>E6817-D6817</x:f>
        <x:v>-31098.11437576721</x:v>
      </x:c>
      <x:c r="L6817" s="77" t="str">
        <x:v>weighted_hybrid</x:v>
      </x:c>
      <x:c r="M6817" s="77" t="str">
        <x:v>是</x:v>
      </x:c>
      <x:c r="N6817" s="77" t="str">
        <x:v>是</x:v>
      </x:c>
    </x:row>
    <x:row r="6818">
      <x:c r="A6818" s="77" t="str">
        <x:v>8941</x:v>
      </x:c>
      <x:c r="B6818" s="77" t="str">
        <x:v>關中</x:v>
      </x:c>
      <x:c r="C6818" s="125" t="n">
        <x:v>45931</x:v>
      </x:c>
      <x:c r="D6818" s="120" t="n">
        <x:v>223106</x:v>
      </x:c>
      <x:c r="E6818" s="120" t="n">
        <x:v>252464.42877696984</x:v>
      </x:c>
      <x:c r="F6818" s="120" t="n">
        <x:v>253568.7407678949</x:v>
      </x:c>
      <x:c r="G6818" s="120" t="n">
        <x:v>252341.72744464484</x:v>
      </x:c>
      <x:c r="H6818" s="119" t="n">
        <x:v>0.13158959766644485</x:v>
      </x:c>
      <x:c r="I6818" s="119" t="n">
        <x:f>IFERROR(ABS(F6818-D6818)/ABS(D6818),"")</x:f>
        <x:v>0.13653931659343493</x:v>
      </x:c>
      <x:c r="J6818" s="119" t="n">
        <x:f>IFERROR(ABS(G6818-D6818)/ABS(D6818),"")</x:f>
        <x:v>0.1310396288967793</x:v>
      </x:c>
      <x:c r="K6818" s="120" t="n">
        <x:f>E6818-D6818</x:f>
        <x:v>29358.428776969842</x:v>
      </x:c>
      <x:c r="L6818" s="77" t="str">
        <x:v>weighted_hybrid</x:v>
      </x:c>
      <x:c r="M6818" s="77" t="str">
        <x:v>是</x:v>
      </x:c>
      <x:c r="N6818" s="77" t="str">
        <x:v>是</x:v>
      </x:c>
    </x:row>
    <x:row r="6819">
      <x:c r="A6819" s="77" t="str">
        <x:v>8941</x:v>
      </x:c>
      <x:c r="B6819" s="77" t="str">
        <x:v>關中</x:v>
      </x:c>
      <x:c r="C6819" s="125" t="n">
        <x:v>45962</x:v>
      </x:c>
      <x:c r="D6819" s="120" t="n">
        <x:v>280094</x:v>
      </x:c>
      <x:c r="E6819" s="120" t="n">
        <x:v>217304.77305274742</x:v>
      </x:c>
      <x:c r="F6819" s="120" t="n">
        <x:v>212594.8458020053</x:v>
      </x:c>
      <x:c r="G6819" s="120" t="n">
        <x:v>217828.0983028299</x:v>
      </x:c>
      <x:c r="H6819" s="119" t="n">
        <x:v>0.22417198136073097</x:v>
      </x:c>
      <x:c r="I6819" s="119" t="n">
        <x:f>IFERROR(ABS(F6819-D6819)/ABS(D6819),"")</x:f>
        <x:v>0.24098750490190687</x:v>
      </x:c>
      <x:c r="J6819" s="119" t="n">
        <x:f>IFERROR(ABS(G6819-D6819)/ABS(D6819),"")</x:f>
        <x:v>0.2223035898561558</x:v>
      </x:c>
      <x:c r="K6819" s="120" t="n">
        <x:f>E6819-D6819</x:f>
        <x:v>-62789.22694725258</x:v>
      </x:c>
      <x:c r="L6819" s="77" t="str">
        <x:v>weighted_hybrid</x:v>
      </x:c>
      <x:c r="M6819" s="77" t="str">
        <x:v>是</x:v>
      </x:c>
      <x:c r="N6819" s="77" t="str">
        <x:v>是</x:v>
      </x:c>
    </x:row>
    <x:row r="6820">
      <x:c r="A6820" s="77" t="str">
        <x:v>8941</x:v>
      </x:c>
      <x:c r="B6820" s="77" t="str">
        <x:v>關中</x:v>
      </x:c>
      <x:c r="C6820" s="125" t="n">
        <x:v>45992</x:v>
      </x:c>
      <x:c r="D6820" s="120" t="n">
        <x:v>250108</x:v>
      </x:c>
      <x:c r="E6820" s="120" t="n">
        <x:v>270987.207091186</x:v>
      </x:c>
      <x:c r="F6820" s="120" t="n">
        <x:v>260599.5026883956</x:v>
      </x:c>
      <x:c r="G6820" s="120" t="n">
        <x:v>272141.39646927384</x:v>
      </x:c>
      <x:c r="H6820" s="119" t="n">
        <x:v>0.08348076467440474</x:v>
      </x:c>
      <x:c r="I6820" s="119" t="n">
        <x:f>IFERROR(ABS(F6820-D6820)/ABS(D6820),"")</x:f>
        <x:v>0.04194788926541969</x:v>
      </x:c>
      <x:c r="J6820" s="119" t="n">
        <x:f>IFERROR(ABS(G6820-D6820)/ABS(D6820),"")</x:f>
        <x:v>0.08809552860873637</x:v>
      </x:c>
      <x:c r="K6820" s="120" t="n">
        <x:f>E6820-D6820</x:f>
        <x:v>20879.20709118602</x:v>
      </x:c>
      <x:c r="L6820" s="77" t="str">
        <x:v>weighted_hybrid</x:v>
      </x:c>
      <x:c r="M6820" s="77" t="str">
        <x:v>是</x:v>
      </x:c>
      <x:c r="N6820" s="77" t="str">
        <x:v>是</x:v>
      </x:c>
    </x:row>
    <x:row r="6821">
      <x:c r="A6821" s="77" t="str">
        <x:v>8942</x:v>
      </x:c>
      <x:c r="B6821" s="77" t="str">
        <x:v>森鉅</x:v>
      </x:c>
      <x:c r="C6821" s="125" t="n">
        <x:v>45658</x:v>
      </x:c>
      <x:c r="D6821" s="120" t="n">
        <x:v>420111</x:v>
      </x:c>
      <x:c r="E6821" s="120" t="n">
        <x:v>484962.3991548974</x:v>
      </x:c>
      <x:c r="F6821" s="120" t="n">
        <x:v>473289.57715988776</x:v>
      </x:c>
      <x:c r="G6821" s="120" t="n">
        <x:v>486259.37937656505</x:v>
      </x:c>
      <x:c r="H6821" s="119" t="n">
        <x:v>0.1543672961548195</x:v>
      </x:c>
      <x:c r="I6821" s="119" t="n">
        <x:f>IFERROR(ABS(F6821-D6821)/ABS(D6821),"")</x:f>
        <x:v>0.12658220603575665</x:v>
      </x:c>
      <x:c r="J6821" s="119" t="n">
        <x:f>IFERROR(ABS(G6821-D6821)/ABS(D6821),"")</x:f>
        <x:v>0.15745452839027077</x:v>
      </x:c>
      <x:c r="K6821" s="120" t="n">
        <x:f>E6821-D6821</x:f>
        <x:v>64851.39915489737</x:v>
      </x:c>
      <x:c r="L6821" s="77" t="str">
        <x:v>weighted_hybrid</x:v>
      </x:c>
      <x:c r="M6821" s="77" t="str">
        <x:v>是</x:v>
      </x:c>
      <x:c r="N6821" s="77" t="str">
        <x:v>是</x:v>
      </x:c>
    </x:row>
    <x:row r="6822">
      <x:c r="A6822" s="77" t="str">
        <x:v>8942</x:v>
      </x:c>
      <x:c r="B6822" s="77" t="str">
        <x:v>森鉅</x:v>
      </x:c>
      <x:c r="C6822" s="125" t="n">
        <x:v>45689</x:v>
      </x:c>
      <x:c r="D6822" s="120" t="n">
        <x:v>425233</x:v>
      </x:c>
      <x:c r="E6822" s="120" t="n">
        <x:v>409176.18825298373</x:v>
      </x:c>
      <x:c r="F6822" s="120" t="n">
        <x:v>385321.123432898</x:v>
      </x:c>
      <x:c r="G6822" s="120" t="n">
        <x:v>411826.75101077097</x:v>
      </x:c>
      <x:c r="H6822" s="119" t="n">
        <x:v>0.03776003214006502</x:v>
      </x:c>
      <x:c r="I6822" s="119" t="n">
        <x:f>IFERROR(ABS(F6822-D6822)/ABS(D6822),"")</x:f>
        <x:v>0.0938588410756032</x:v>
      </x:c>
      <x:c r="J6822" s="119" t="n">
        <x:f>IFERROR(ABS(G6822-D6822)/ABS(D6822),"")</x:f>
        <x:v>0.031526831147227596</x:v>
      </x:c>
      <x:c r="K6822" s="120" t="n">
        <x:f>E6822-D6822</x:f>
        <x:v>-16056.811747016269</x:v>
      </x:c>
      <x:c r="L6822" s="77" t="str">
        <x:v>weighted_hybrid</x:v>
      </x:c>
      <x:c r="M6822" s="77" t="str">
        <x:v>是</x:v>
      </x:c>
      <x:c r="N6822" s="77" t="str">
        <x:v>是</x:v>
      </x:c>
    </x:row>
    <x:row r="6823">
      <x:c r="A6823" s="77" t="str">
        <x:v>8942</x:v>
      </x:c>
      <x:c r="B6823" s="77" t="str">
        <x:v>森鉅</x:v>
      </x:c>
      <x:c r="C6823" s="125" t="n">
        <x:v>45717</x:v>
      </x:c>
      <x:c r="D6823" s="120" t="n">
        <x:v>450151</x:v>
      </x:c>
      <x:c r="E6823" s="120" t="n">
        <x:v>493978.7611623588</x:v>
      </x:c>
      <x:c r="F6823" s="120" t="n">
        <x:v>546491.1931170387</x:v>
      </x:c>
      <x:c r="G6823" s="120" t="n">
        <x:v>488144.04650072765</x:v>
      </x:c>
      <x:c r="H6823" s="119" t="n">
        <x:v>0.0973623543263456</x:v>
      </x:c>
      <x:c r="I6823" s="119" t="n">
        <x:f>IFERROR(ABS(F6823-D6823)/ABS(D6823),"")</x:f>
        <x:v>0.2140175032756535</x:v>
      </x:c>
      <x:c r="J6823" s="119" t="n">
        <x:f>IFERROR(ABS(G6823-D6823)/ABS(D6823),"")</x:f>
        <x:v>0.08440067110975573</x:v>
      </x:c>
      <x:c r="K6823" s="120" t="n">
        <x:f>E6823-D6823</x:f>
        <x:v>43827.7611623588</x:v>
      </x:c>
      <x:c r="L6823" s="77" t="str">
        <x:v>weighted_hybrid</x:v>
      </x:c>
      <x:c r="M6823" s="77" t="str">
        <x:v>是</x:v>
      </x:c>
      <x:c r="N6823" s="77" t="str">
        <x:v>是</x:v>
      </x:c>
    </x:row>
    <x:row r="6824">
      <x:c r="A6824" s="77" t="str">
        <x:v>8942</x:v>
      </x:c>
      <x:c r="B6824" s="77" t="str">
        <x:v>森鉅</x:v>
      </x:c>
      <x:c r="C6824" s="125" t="n">
        <x:v>45748</x:v>
      </x:c>
      <x:c r="D6824" s="120" t="n">
        <x:v>460370</x:v>
      </x:c>
      <x:c r="E6824" s="120" t="n">
        <x:v>433581.57660655706</x:v>
      </x:c>
      <x:c r="F6824" s="120" t="n">
        <x:v>414572.47785705206</x:v>
      </x:c>
      <x:c r="G6824" s="120" t="n">
        <x:v>435693.6986898354</x:v>
      </x:c>
      <x:c r="H6824" s="119" t="n">
        <x:v>0.058188898914879196</x:v>
      </x:c>
      <x:c r="I6824" s="119" t="n">
        <x:f>IFERROR(ABS(F6824-D6824)/ABS(D6824),"")</x:f>
        <x:v>0.09947981437310846</x:v>
      </x:c>
      <x:c r="J6824" s="119" t="n">
        <x:f>IFERROR(ABS(G6824-D6824)/ABS(D6824),"")</x:f>
        <x:v>0.05360101941952043</x:v>
      </x:c>
      <x:c r="K6824" s="120" t="n">
        <x:f>E6824-D6824</x:f>
        <x:v>-26788.423393442936</x:v>
      </x:c>
      <x:c r="L6824" s="77" t="str">
        <x:v>weighted_hybrid</x:v>
      </x:c>
      <x:c r="M6824" s="77" t="str">
        <x:v>是</x:v>
      </x:c>
      <x:c r="N6824" s="77" t="str">
        <x:v>是</x:v>
      </x:c>
    </x:row>
    <x:row r="6825">
      <x:c r="A6825" s="77" t="str">
        <x:v>8942</x:v>
      </x:c>
      <x:c r="B6825" s="77" t="str">
        <x:v>森鉅</x:v>
      </x:c>
      <x:c r="C6825" s="125" t="n">
        <x:v>45778</x:v>
      </x:c>
      <x:c r="D6825" s="120" t="n">
        <x:v>360293</x:v>
      </x:c>
      <x:c r="E6825" s="120" t="n">
        <x:v>453089.64464299555</x:v>
      </x:c>
      <x:c r="F6825" s="120" t="n">
        <x:v>433349.7278380538</x:v>
      </x:c>
      <x:c r="G6825" s="120" t="n">
        <x:v>455282.9687324335</x:v>
      </x:c>
      <x:c r="H6825" s="119" t="n">
        <x:v>0.25755883306918415</x:v>
      </x:c>
      <x:c r="I6825" s="119" t="n">
        <x:f>IFERROR(ABS(F6825-D6825)/ABS(D6825),"")</x:f>
        <x:v>0.20277032259314995</x:v>
      </x:c>
      <x:c r="J6825" s="119" t="n">
        <x:f>IFERROR(ABS(G6825-D6825)/ABS(D6825),"")</x:f>
        <x:v>0.263646445344299</x:v>
      </x:c>
      <x:c r="K6825" s="120" t="n">
        <x:f>E6825-D6825</x:f>
        <x:v>92796.64464299555</x:v>
      </x:c>
      <x:c r="L6825" s="77" t="str">
        <x:v>weighted_hybrid</x:v>
      </x:c>
      <x:c r="M6825" s="77" t="str">
        <x:v>是</x:v>
      </x:c>
      <x:c r="N6825" s="77" t="str">
        <x:v>是</x:v>
      </x:c>
    </x:row>
    <x:row r="6826">
      <x:c r="A6826" s="77" t="str">
        <x:v>8942</x:v>
      </x:c>
      <x:c r="B6826" s="77" t="str">
        <x:v>森鉅</x:v>
      </x:c>
      <x:c r="C6826" s="125" t="n">
        <x:v>45809</x:v>
      </x:c>
      <x:c r="D6826" s="120" t="n">
        <x:v>320780</x:v>
      </x:c>
      <x:c r="E6826" s="120" t="n">
        <x:v>365383.52504767675</x:v>
      </x:c>
      <x:c r="F6826" s="120" t="n">
        <x:v>362624.8724679698</x:v>
      </x:c>
      <x:c r="G6826" s="120" t="n">
        <x:v>365690.04200097756</x:v>
      </x:c>
      <x:c r="H6826" s="119" t="n">
        <x:v>0.1390470884957814</x:v>
      </x:c>
      <x:c r="I6826" s="119" t="n">
        <x:f>IFERROR(ABS(F6826-D6826)/ABS(D6826),"")</x:f>
        <x:v>0.1304472612630768</x:v>
      </x:c>
      <x:c r="J6826" s="119" t="n">
        <x:f>IFERROR(ABS(G6826-D6826)/ABS(D6826),"")</x:f>
        <x:v>0.14000262485497086</x:v>
      </x:c>
      <x:c r="K6826" s="120" t="n">
        <x:f>E6826-D6826</x:f>
        <x:v>44603.525047676754</x:v>
      </x:c>
      <x:c r="L6826" s="77" t="str">
        <x:v>weighted_hybrid</x:v>
      </x:c>
      <x:c r="M6826" s="77" t="str">
        <x:v>是</x:v>
      </x:c>
      <x:c r="N6826" s="77" t="str">
        <x:v>是</x:v>
      </x:c>
    </x:row>
    <x:row r="6827">
      <x:c r="A6827" s="77" t="str">
        <x:v>8942</x:v>
      </x:c>
      <x:c r="B6827" s="77" t="str">
        <x:v>森鉅</x:v>
      </x:c>
      <x:c r="C6827" s="125" t="n">
        <x:v>45839</x:v>
      </x:c>
      <x:c r="D6827" s="120" t="n">
        <x:v>300185</x:v>
      </x:c>
      <x:c r="E6827" s="120" t="n">
        <x:v>313800.23975488526</x:v>
      </x:c>
      <x:c r="F6827" s="120" t="n">
        <x:v>342458.07571886654</x:v>
      </x:c>
      <x:c r="G6827" s="120" t="n">
        <x:v>310616.03575888736</x:v>
      </x:c>
      <x:c r="H6827" s="119" t="n">
        <x:v>0.04535616288250665</x:v>
      </x:c>
      <x:c r="I6827" s="119" t="n">
        <x:f>IFERROR(ABS(F6827-D6827)/ABS(D6827),"")</x:f>
        <x:v>0.14082341129259138</x:v>
      </x:c>
      <x:c r="J6827" s="119" t="n">
        <x:f>IFERROR(ABS(G6827-D6827)/ABS(D6827),"")</x:f>
        <x:v>0.03474869083694175</x:v>
      </x:c>
      <x:c r="K6827" s="120" t="n">
        <x:f>E6827-D6827</x:f>
        <x:v>13615.23975488526</x:v>
      </x:c>
      <x:c r="L6827" s="77" t="str">
        <x:v>weighted_hybrid</x:v>
      </x:c>
      <x:c r="M6827" s="77" t="str">
        <x:v>是</x:v>
      </x:c>
      <x:c r="N6827" s="77" t="str">
        <x:v>是</x:v>
      </x:c>
    </x:row>
    <x:row r="6828">
      <x:c r="A6828" s="77" t="str">
        <x:v>8942</x:v>
      </x:c>
      <x:c r="B6828" s="77" t="str">
        <x:v>森鉅</x:v>
      </x:c>
      <x:c r="C6828" s="125" t="n">
        <x:v>45870</x:v>
      </x:c>
      <x:c r="D6828" s="120" t="n">
        <x:v>201004</x:v>
      </x:c>
      <x:c r="E6828" s="120" t="n">
        <x:v>299099.6628613004</x:v>
      </x:c>
      <x:c r="F6828" s="120" t="n">
        <x:v>286582.94788066164</x:v>
      </x:c>
      <x:c r="G6828" s="120" t="n">
        <x:v>300490.40897026024</x:v>
      </x:c>
      <x:c r="H6828" s="119" t="n">
        <x:v>0.48802841167986905</x:v>
      </x:c>
      <x:c r="I6828" s="119" t="n">
        <x:f>IFERROR(ABS(F6828-D6828)/ABS(D6828),"")</x:f>
        <x:v>0.4257574370692207</x:v>
      </x:c>
      <x:c r="J6828" s="119" t="n">
        <x:f>IFERROR(ABS(G6828-D6828)/ABS(D6828),"")</x:f>
        <x:v>0.4949474088588299</x:v>
      </x:c>
      <x:c r="K6828" s="120" t="n">
        <x:f>E6828-D6828</x:f>
        <x:v>98095.6628613004</x:v>
      </x:c>
      <x:c r="L6828" s="77" t="str">
        <x:v>weighted_hybrid</x:v>
      </x:c>
      <x:c r="M6828" s="77" t="str">
        <x:v>是</x:v>
      </x:c>
      <x:c r="N6828" s="77" t="str">
        <x:v>是</x:v>
      </x:c>
    </x:row>
    <x:row r="6829">
      <x:c r="A6829" s="77" t="str">
        <x:v>8942</x:v>
      </x:c>
      <x:c r="B6829" s="77" t="str">
        <x:v>森鉅</x:v>
      </x:c>
      <x:c r="C6829" s="125" t="n">
        <x:v>45901</x:v>
      </x:c>
      <x:c r="D6829" s="120" t="n">
        <x:v>128597</x:v>
      </x:c>
      <x:c r="E6829" s="120" t="n">
        <x:v>240864.7085093371</x:v>
      </x:c>
      <x:c r="F6829" s="120" t="n">
        <x:v>204816.4683586407</x:v>
      </x:c>
      <x:c r="G6829" s="120" t="n">
        <x:v>244870.06852608116</x:v>
      </x:c>
      <x:c r="H6829" s="119" t="n">
        <x:v>0.873019654496894</x:v>
      </x:c>
      <x:c r="I6829" s="119" t="n">
        <x:f>IFERROR(ABS(F6829-D6829)/ABS(D6829),"")</x:f>
        <x:v>0.5927002057485066</x:v>
      </x:c>
      <x:c r="J6829" s="119" t="n">
        <x:f>IFERROR(ABS(G6829-D6829)/ABS(D6829),"")</x:f>
        <x:v>0.9041662599133818</x:v>
      </x:c>
      <x:c r="K6829" s="120" t="n">
        <x:f>E6829-D6829</x:f>
        <x:v>112267.7085093371</x:v>
      </x:c>
      <x:c r="L6829" s="77" t="str">
        <x:v>weighted_hybrid</x:v>
      </x:c>
      <x:c r="M6829" s="77" t="str">
        <x:v>是</x:v>
      </x:c>
      <x:c r="N6829" s="77" t="str">
        <x:v>是</x:v>
      </x:c>
    </x:row>
    <x:row r="6830">
      <x:c r="A6830" s="77" t="str">
        <x:v>8942</x:v>
      </x:c>
      <x:c r="B6830" s="77" t="str">
        <x:v>森鉅</x:v>
      </x:c>
      <x:c r="C6830" s="125" t="n">
        <x:v>45931</x:v>
      </x:c>
      <x:c r="D6830" s="120" t="n">
        <x:v>130151</x:v>
      </x:c>
      <x:c r="E6830" s="120" t="n">
        <x:v>160870.21533522356</x:v>
      </x:c>
      <x:c r="F6830" s="120" t="n">
        <x:v>114632.40886767003</x:v>
      </x:c>
      <x:c r="G6830" s="120" t="n">
        <x:v>166007.74938717394</x:v>
      </x:c>
      <x:c r="H6830" s="119" t="n">
        <x:v>0.23602750140393514</x:v>
      </x:c>
      <x:c r="I6830" s="119" t="n">
        <x:f>IFERROR(ABS(F6830-D6830)/ABS(D6830),"")</x:f>
        <x:v>0.11923528157547746</x:v>
      </x:c>
      <x:c r="J6830" s="119" t="n">
        <x:f>IFERROR(ABS(G6830-D6830)/ABS(D6830),"")</x:f>
        <x:v>0.2755011439572031</x:v>
      </x:c>
      <x:c r="K6830" s="120" t="n">
        <x:f>E6830-D6830</x:f>
        <x:v>30719.215335223562</x:v>
      </x:c>
      <x:c r="L6830" s="77" t="str">
        <x:v>weighted_hybrid</x:v>
      </x:c>
      <x:c r="M6830" s="77" t="str">
        <x:v>是</x:v>
      </x:c>
      <x:c r="N6830" s="77" t="str">
        <x:v>是</x:v>
      </x:c>
    </x:row>
    <x:row r="6831">
      <x:c r="A6831" s="77" t="str">
        <x:v>8942</x:v>
      </x:c>
      <x:c r="B6831" s="77" t="str">
        <x:v>森鉅</x:v>
      </x:c>
      <x:c r="C6831" s="125" t="n">
        <x:v>45962</x:v>
      </x:c>
      <x:c r="D6831" s="120" t="n">
        <x:v>131897</x:v>
      </x:c>
      <x:c r="E6831" s="120" t="n">
        <x:v>157617.3915822837</x:v>
      </x:c>
      <x:c r="F6831" s="120" t="n">
        <x:v>123008.9058529377</x:v>
      </x:c>
      <x:c r="G6831" s="120" t="n">
        <x:v>161462.77888554437</x:v>
      </x:c>
      <x:c r="H6831" s="119" t="n">
        <x:v>0.1950036132913083</x:v>
      </x:c>
      <x:c r="I6831" s="119" t="n">
        <x:f>IFERROR(ABS(F6831-D6831)/ABS(D6831),"")</x:f>
        <x:v>0.06738662855912032</x:v>
      </x:c>
      <x:c r="J6831" s="119" t="n">
        <x:f>IFERROR(ABS(G6831-D6831)/ABS(D6831),"")</x:f>
        <x:v>0.22415808460802267</x:v>
      </x:c>
      <x:c r="K6831" s="120" t="n">
        <x:f>E6831-D6831</x:f>
        <x:v>25720.391582283686</x:v>
      </x:c>
      <x:c r="L6831" s="77" t="str">
        <x:v>weighted_hybrid</x:v>
      </x:c>
      <x:c r="M6831" s="77" t="str">
        <x:v>是</x:v>
      </x:c>
      <x:c r="N6831" s="77" t="str">
        <x:v>是</x:v>
      </x:c>
    </x:row>
    <x:row r="6832">
      <x:c r="A6832" s="77" t="str">
        <x:v>8942</x:v>
      </x:c>
      <x:c r="B6832" s="77" t="str">
        <x:v>森鉅</x:v>
      </x:c>
      <x:c r="C6832" s="125" t="n">
        <x:v>45992</x:v>
      </x:c>
      <x:c r="D6832" s="120" t="n">
        <x:v>115861</x:v>
      </x:c>
      <x:c r="E6832" s="120" t="n">
        <x:v>175623.83141413442</x:v>
      </x:c>
      <x:c r="F6832" s="120" t="n">
        <x:v>153963.65475452927</x:v>
      </x:c>
      <x:c r="G6832" s="120" t="n">
        <x:v>178030.51770964608</x:v>
      </x:c>
      <x:c r="H6832" s="119" t="n">
        <x:v>0.5158149110928993</x:v>
      </x:c>
      <x:c r="I6832" s="119" t="n">
        <x:f>IFERROR(ABS(F6832-D6832)/ABS(D6832),"")</x:f>
        <x:v>0.32886523294749115</x:v>
      </x:c>
      <x:c r="J6832" s="119" t="n">
        <x:f>IFERROR(ABS(G6832-D6832)/ABS(D6832),"")</x:f>
        <x:v>0.5365870975535002</x:v>
      </x:c>
      <x:c r="K6832" s="120" t="n">
        <x:f>E6832-D6832</x:f>
        <x:v>59762.831414134416</x:v>
      </x:c>
      <x:c r="L6832" s="77" t="str">
        <x:v>weighted_hybrid</x:v>
      </x:c>
      <x:c r="M6832" s="77" t="str">
        <x:v>是</x:v>
      </x:c>
      <x:c r="N6832" s="77" t="str">
        <x:v>是</x:v>
      </x:c>
    </x:row>
    <x:row r="6833">
      <x:c r="A6833" s="77" t="str">
        <x:v>8996</x:v>
      </x:c>
      <x:c r="B6833" s="77" t="str">
        <x:v>高力</x:v>
      </x:c>
      <x:c r="C6833" s="125" t="n">
        <x:v>45658</x:v>
      </x:c>
      <x:c r="D6833" s="120" t="n">
        <x:v>291484</x:v>
      </x:c>
      <x:c r="E6833" s="120" t="n">
        <x:v>365516.1414799211</x:v>
      </x:c>
      <x:c r="F6833" s="120" t="n">
        <x:v>342421.2248042192</x:v>
      </x:c>
      <x:c r="G6833" s="120" t="n">
        <x:v>368082.2433327769</x:v>
      </x:c>
      <x:c r="H6833" s="119" t="n">
        <x:v>0.2539835513438855</x:v>
      </x:c>
      <x:c r="I6833" s="119" t="n">
        <x:f>IFERROR(ABS(F6833-D6833)/ABS(D6833),"")</x:f>
        <x:v>0.17475135789346657</x:v>
      </x:c>
      <x:c r="J6833" s="119" t="n">
        <x:f>IFERROR(ABS(G6833-D6833)/ABS(D6833),"")</x:f>
        <x:v>0.26278712839393203</x:v>
      </x:c>
      <x:c r="K6833" s="120" t="n">
        <x:f>E6833-D6833</x:f>
        <x:v>74032.14147992112</x:v>
      </x:c>
      <x:c r="L6833" s="77" t="str">
        <x:v>weighted_hybrid</x:v>
      </x:c>
      <x:c r="M6833" s="77" t="str">
        <x:v>是</x:v>
      </x:c>
      <x:c r="N6833" s="77" t="str">
        <x:v>是</x:v>
      </x:c>
    </x:row>
    <x:row r="6834">
      <x:c r="A6834" s="77" t="str">
        <x:v>8996</x:v>
      </x:c>
      <x:c r="B6834" s="77" t="str">
        <x:v>高力</x:v>
      </x:c>
      <x:c r="C6834" s="125" t="n">
        <x:v>45689</x:v>
      </x:c>
      <x:c r="D6834" s="120" t="n">
        <x:v>305442</x:v>
      </x:c>
      <x:c r="E6834" s="120" t="n">
        <x:v>233664.65139210148</x:v>
      </x:c>
      <x:c r="F6834" s="120" t="n">
        <x:v>232685.25754074092</x:v>
      </x:c>
      <x:c r="G6834" s="120" t="n">
        <x:v>233773.47293114153</x:v>
      </x:c>
      <x:c r="H6834" s="119" t="n">
        <x:v>0.2349950190474739</x:v>
      </x:c>
      <x:c r="I6834" s="119" t="n">
        <x:f>IFERROR(ABS(F6834-D6834)/ABS(D6834),"")</x:f>
        <x:v>0.23820149966035806</x:v>
      </x:c>
      <x:c r="J6834" s="119" t="n">
        <x:f>IFERROR(ABS(G6834-D6834)/ABS(D6834),"")</x:f>
        <x:v>0.23463874342382013</x:v>
      </x:c>
      <x:c r="K6834" s="120" t="n">
        <x:f>E6834-D6834</x:f>
        <x:v>-71777.34860789852</x:v>
      </x:c>
      <x:c r="L6834" s="77" t="str">
        <x:v>weighted_hybrid</x:v>
      </x:c>
      <x:c r="M6834" s="77" t="str">
        <x:v>是</x:v>
      </x:c>
      <x:c r="N6834" s="77" t="str">
        <x:v>是</x:v>
      </x:c>
    </x:row>
    <x:row r="6835">
      <x:c r="A6835" s="77" t="str">
        <x:v>8996</x:v>
      </x:c>
      <x:c r="B6835" s="77" t="str">
        <x:v>高力</x:v>
      </x:c>
      <x:c r="C6835" s="125" t="n">
        <x:v>45717</x:v>
      </x:c>
      <x:c r="D6835" s="120" t="n">
        <x:v>416941</x:v>
      </x:c>
      <x:c r="E6835" s="120" t="n">
        <x:v>319966.34424211766</x:v>
      </x:c>
      <x:c r="F6835" s="120" t="n">
        <x:v>335073.701327052</x:v>
      </x:c>
      <x:c r="G6835" s="120" t="n">
        <x:v>318287.7490104583</x:v>
      </x:c>
      <x:c r="H6835" s="119" t="n">
        <x:v>0.23258603917072762</x:v>
      </x:c>
      <x:c r="I6835" s="119" t="n">
        <x:f>IFERROR(ABS(F6835-D6835)/ABS(D6835),"")</x:f>
        <x:v>0.19635223850124592</x:v>
      </x:c>
      <x:c r="J6835" s="119" t="n">
        <x:f>IFERROR(ABS(G6835-D6835)/ABS(D6835),"")</x:f>
        <x:v>0.23661201702289222</x:v>
      </x:c>
      <x:c r="K6835" s="120" t="n">
        <x:f>E6835-D6835</x:f>
        <x:v>-96974.65575788234</x:v>
      </x:c>
      <x:c r="L6835" s="77" t="str">
        <x:v>weighted_hybrid</x:v>
      </x:c>
      <x:c r="M6835" s="77" t="str">
        <x:v>是</x:v>
      </x:c>
      <x:c r="N6835" s="77" t="str">
        <x:v>是</x:v>
      </x:c>
    </x:row>
    <x:row r="6836">
      <x:c r="A6836" s="77" t="str">
        <x:v>8996</x:v>
      </x:c>
      <x:c r="B6836" s="77" t="str">
        <x:v>高力</x:v>
      </x:c>
      <x:c r="C6836" s="125" t="n">
        <x:v>45748</x:v>
      </x:c>
      <x:c r="D6836" s="120" t="n">
        <x:v>510017</x:v>
      </x:c>
      <x:c r="E6836" s="120" t="n">
        <x:v>442471.5212897979</x:v>
      </x:c>
      <x:c r="F6836" s="120" t="n">
        <x:v>450515.7144052145</x:v>
      </x:c>
      <x:c r="G6836" s="120" t="n">
        <x:v>441577.7220547516</x:v>
      </x:c>
      <x:c r="H6836" s="119" t="n">
        <x:v>0.13243770052802573</x:v>
      </x:c>
      <x:c r="I6836" s="119" t="n">
        <x:f>IFERROR(ABS(F6836-D6836)/ABS(D6836),"")</x:f>
        <x:v>0.11666529859746935</x:v>
      </x:c>
      <x:c r="J6836" s="119" t="n">
        <x:f>IFERROR(ABS(G6836-D6836)/ABS(D6836),"")</x:f>
        <x:v>0.13419018963142093</x:v>
      </x:c>
      <x:c r="K6836" s="120" t="n">
        <x:f>E6836-D6836</x:f>
        <x:v>-67545.4787102021</x:v>
      </x:c>
      <x:c r="L6836" s="77" t="str">
        <x:v>weighted_hybrid</x:v>
      </x:c>
      <x:c r="M6836" s="77" t="str">
        <x:v>是</x:v>
      </x:c>
      <x:c r="N6836" s="77" t="str">
        <x:v>是</x:v>
      </x:c>
    </x:row>
    <x:row r="6837">
      <x:c r="A6837" s="77" t="str">
        <x:v>8996</x:v>
      </x:c>
      <x:c r="B6837" s="77" t="str">
        <x:v>高力</x:v>
      </x:c>
      <x:c r="C6837" s="125" t="n">
        <x:v>45778</x:v>
      </x:c>
      <x:c r="D6837" s="120" t="n">
        <x:v>451116</x:v>
      </x:c>
      <x:c r="E6837" s="120" t="n">
        <x:v>507416.67745942535</x:v>
      </x:c>
      <x:c r="F6837" s="120" t="n">
        <x:v>537549.266585121</x:v>
      </x:c>
      <x:c r="G6837" s="120" t="n">
        <x:v>504068.6120010147</x:v>
      </x:c>
      <x:c r="H6837" s="119" t="n">
        <x:v>0.12480310487640729</x:v>
      </x:c>
      <x:c r="I6837" s="119" t="n">
        <x:f>IFERROR(ABS(F6837-D6837)/ABS(D6837),"")</x:f>
        <x:v>0.19159876081788507</x:v>
      </x:c>
      <x:c r="J6837" s="119" t="n">
        <x:f>IFERROR(ABS(G6837-D6837)/ABS(D6837),"")</x:f>
        <x:v>0.11738136532735416</x:v>
      </x:c>
      <x:c r="K6837" s="120" t="n">
        <x:f>E6837-D6837</x:f>
        <x:v>56300.67745942535</x:v>
      </x:c>
      <x:c r="L6837" s="77" t="str">
        <x:v>weighted_hybrid</x:v>
      </x:c>
      <x:c r="M6837" s="77" t="str">
        <x:v>是</x:v>
      </x:c>
      <x:c r="N6837" s="77" t="str">
        <x:v>是</x:v>
      </x:c>
    </x:row>
    <x:row r="6838">
      <x:c r="A6838" s="77" t="str">
        <x:v>8996</x:v>
      </x:c>
      <x:c r="B6838" s="77" t="str">
        <x:v>高力</x:v>
      </x:c>
      <x:c r="C6838" s="125" t="n">
        <x:v>45809</x:v>
      </x:c>
      <x:c r="D6838" s="120" t="n">
        <x:v>526875</x:v>
      </x:c>
      <x:c r="E6838" s="120" t="n">
        <x:v>511568.5717692123</x:v>
      </x:c>
      <x:c r="F6838" s="120" t="n">
        <x:v>542995.346507011</x:v>
      </x:c>
      <x:c r="G6838" s="120" t="n">
        <x:v>508076.7079094569</x:v>
      </x:c>
      <x:c r="H6838" s="119" t="n">
        <x:v>0.029051346582752425</x:v>
      </x:c>
      <x:c r="I6838" s="119" t="n">
        <x:f>IFERROR(ABS(F6838-D6838)/ABS(D6838),"")</x:f>
        <x:v>0.030596149953994744</x:v>
      </x:c>
      <x:c r="J6838" s="119" t="n">
        <x:f>IFERROR(ABS(G6838-D6838)/ABS(D6838),"")</x:f>
        <x:v>0.035678846197946534</x:v>
      </x:c>
      <x:c r="K6838" s="120" t="n">
        <x:f>E6838-D6838</x:f>
        <x:v>-15306.428230787686</x:v>
      </x:c>
      <x:c r="L6838" s="77" t="str">
        <x:v>weighted_hybrid</x:v>
      </x:c>
      <x:c r="M6838" s="77" t="str">
        <x:v>是</x:v>
      </x:c>
      <x:c r="N6838" s="77" t="str">
        <x:v>是</x:v>
      </x:c>
    </x:row>
    <x:row r="6839">
      <x:c r="A6839" s="77" t="str">
        <x:v>8996</x:v>
      </x:c>
      <x:c r="B6839" s="77" t="str">
        <x:v>高力</x:v>
      </x:c>
      <x:c r="C6839" s="125" t="n">
        <x:v>45839</x:v>
      </x:c>
      <x:c r="D6839" s="120" t="n">
        <x:v>585322</x:v>
      </x:c>
      <x:c r="E6839" s="120" t="n">
        <x:v>525914.5180937749</x:v>
      </x:c>
      <x:c r="F6839" s="120" t="n">
        <x:v>487418.4586764262</x:v>
      </x:c>
      <x:c r="G6839" s="120" t="n">
        <x:v>530191.8580290359</x:v>
      </x:c>
      <x:c r="H6839" s="119" t="n">
        <x:v>0.10149538528574885</x:v>
      </x:c>
      <x:c r="I6839" s="119" t="n">
        <x:f>IFERROR(ABS(F6839-D6839)/ABS(D6839),"")</x:f>
        <x:v>0.1672644139867864</x:v>
      </x:c>
      <x:c r="J6839" s="119" t="n">
        <x:f>IFERROR(ABS(G6839-D6839)/ABS(D6839),"")</x:f>
        <x:v>0.09418771543007806</x:v>
      </x:c>
      <x:c r="K6839" s="120" t="n">
        <x:f>E6839-D6839</x:f>
        <x:v>-59407.48190622509</x:v>
      </x:c>
      <x:c r="L6839" s="77" t="str">
        <x:v>weighted_hybrid</x:v>
      </x:c>
      <x:c r="M6839" s="77" t="str">
        <x:v>是</x:v>
      </x:c>
      <x:c r="N6839" s="77" t="str">
        <x:v>是</x:v>
      </x:c>
    </x:row>
    <x:row r="6840">
      <x:c r="A6840" s="77" t="str">
        <x:v>8996</x:v>
      </x:c>
      <x:c r="B6840" s="77" t="str">
        <x:v>高力</x:v>
      </x:c>
      <x:c r="C6840" s="125" t="n">
        <x:v>45870</x:v>
      </x:c>
      <x:c r="D6840" s="120" t="n">
        <x:v>565664</x:v>
      </x:c>
      <x:c r="E6840" s="120" t="n">
        <x:v>622810.1891474477</x:v>
      </x:c>
      <x:c r="F6840" s="120" t="n">
        <x:v>618788.153841674</x:v>
      </x:c>
      <x:c r="G6840" s="120" t="n">
        <x:v>623257.0819592003</x:v>
      </x:c>
      <x:c r="H6840" s="119" t="n">
        <x:v>0.10102497091462016</x:v>
      </x:c>
      <x:c r="I6840" s="119" t="n">
        <x:f>IFERROR(ABS(F6840-D6840)/ABS(D6840),"")</x:f>
        <x:v>0.09391468052001538</x:v>
      </x:c>
      <x:c r="J6840" s="119" t="n">
        <x:f>IFERROR(ABS(G6840-D6840)/ABS(D6840),"")</x:f>
        <x:v>0.10181500318068734</x:v>
      </x:c>
      <x:c r="K6840" s="120" t="n">
        <x:f>E6840-D6840</x:f>
        <x:v>57146.1891474477</x:v>
      </x:c>
      <x:c r="L6840" s="77" t="str">
        <x:v>weighted_hybrid</x:v>
      </x:c>
      <x:c r="M6840" s="77" t="str">
        <x:v>是</x:v>
      </x:c>
      <x:c r="N6840" s="77" t="str">
        <x:v>是</x:v>
      </x:c>
    </x:row>
    <x:row r="6841">
      <x:c r="A6841" s="77" t="str">
        <x:v>8996</x:v>
      </x:c>
      <x:c r="B6841" s="77" t="str">
        <x:v>高力</x:v>
      </x:c>
      <x:c r="C6841" s="125" t="n">
        <x:v>45901</x:v>
      </x:c>
      <x:c r="D6841" s="120" t="n">
        <x:v>636816</x:v>
      </x:c>
      <x:c r="E6841" s="120" t="n">
        <x:v>553577.3992876294</x:v>
      </x:c>
      <x:c r="F6841" s="120" t="n">
        <x:v>504787.564755523</x:v>
      </x:c>
      <x:c r="G6841" s="120" t="n">
        <x:v>558998.4920134189</x:v>
      </x:c>
      <x:c r="H6841" s="119" t="n">
        <x:v>0.1307105988423196</x:v>
      </x:c>
      <x:c r="I6841" s="119" t="n">
        <x:f>IFERROR(ABS(F6841-D6841)/ABS(D6841),"")</x:f>
        <x:v>0.20732587630410826</x:v>
      </x:c>
      <x:c r="J6841" s="119" t="n">
        <x:f>IFERROR(ABS(G6841-D6841)/ABS(D6841),"")</x:f>
        <x:v>0.12219779023545431</x:v>
      </x:c>
      <x:c r="K6841" s="120" t="n">
        <x:f>E6841-D6841</x:f>
        <x:v>-83238.6007123706</x:v>
      </x:c>
      <x:c r="L6841" s="77" t="str">
        <x:v>weighted_hybrid</x:v>
      </x:c>
      <x:c r="M6841" s="77" t="str">
        <x:v>是</x:v>
      </x:c>
      <x:c r="N6841" s="77" t="str">
        <x:v>是</x:v>
      </x:c>
    </x:row>
    <x:row r="6842">
      <x:c r="A6842" s="77" t="str">
        <x:v>8996</x:v>
      </x:c>
      <x:c r="B6842" s="77" t="str">
        <x:v>高力</x:v>
      </x:c>
      <x:c r="C6842" s="125" t="n">
        <x:v>45931</x:v>
      </x:c>
      <x:c r="D6842" s="120" t="n">
        <x:v>673208</x:v>
      </x:c>
      <x:c r="E6842" s="120" t="n">
        <x:v>580491.3361471944</x:v>
      </x:c>
      <x:c r="F6842" s="120" t="n">
        <x:v>482886.537263499</x:v>
      </x:c>
      <x:c r="G6842" s="120" t="n">
        <x:v>591336.3138009383</x:v>
      </x:c>
      <x:c r="H6842" s="119" t="n">
        <x:v>0.1377236513125299</x:v>
      </x:c>
      <x:c r="I6842" s="119" t="n">
        <x:f>IFERROR(ABS(F6842-D6842)/ABS(D6842),"")</x:f>
        <x:v>0.28270826065124155</x:v>
      </x:c>
      <x:c r="J6842" s="119" t="n">
        <x:f>IFERROR(ABS(G6842-D6842)/ABS(D6842),"")</x:f>
        <x:v>0.12161425027489527</x:v>
      </x:c>
      <x:c r="K6842" s="120" t="n">
        <x:f>E6842-D6842</x:f>
        <x:v>-92716.66385280562</x:v>
      </x:c>
      <x:c r="L6842" s="77" t="str">
        <x:v>weighted_hybrid</x:v>
      </x:c>
      <x:c r="M6842" s="77" t="str">
        <x:v>是</x:v>
      </x:c>
      <x:c r="N6842" s="77" t="str">
        <x:v>是</x:v>
      </x:c>
    </x:row>
    <x:row r="6843">
      <x:c r="A6843" s="77" t="str">
        <x:v>8996</x:v>
      </x:c>
      <x:c r="B6843" s="77" t="str">
        <x:v>高力</x:v>
      </x:c>
      <x:c r="C6843" s="125" t="n">
        <x:v>45962</x:v>
      </x:c>
      <x:c r="D6843" s="120" t="n">
        <x:v>682097</x:v>
      </x:c>
      <x:c r="E6843" s="120" t="n">
        <x:v>588490.7067291792</x:v>
      </x:c>
      <x:c r="F6843" s="120" t="n">
        <x:v>612457.8047717159</x:v>
      </x:c>
      <x:c r="G6843" s="120" t="n">
        <x:v>585827.6958355642</x:v>
      </x:c>
      <x:c r="H6843" s="119" t="n">
        <x:v>0.1372331109370379</x:v>
      </x:c>
      <x:c r="I6843" s="119" t="n">
        <x:f>IFERROR(ABS(F6843-D6843)/ABS(D6843),"")</x:f>
        <x:v>0.10209573598518115</x:v>
      </x:c>
      <x:c r="J6843" s="119" t="n">
        <x:f>IFERROR(ABS(G6843-D6843)/ABS(D6843),"")</x:f>
        <x:v>0.1411372637094663</x:v>
      </x:c>
      <x:c r="K6843" s="120" t="n">
        <x:f>E6843-D6843</x:f>
        <x:v>-93606.29327082075</x:v>
      </x:c>
      <x:c r="L6843" s="77" t="str">
        <x:v>weighted_hybrid</x:v>
      </x:c>
      <x:c r="M6843" s="77" t="str">
        <x:v>是</x:v>
      </x:c>
      <x:c r="N6843" s="77" t="str">
        <x:v>是</x:v>
      </x:c>
    </x:row>
    <x:row r="6844">
      <x:c r="A6844" s="77" t="str">
        <x:v>8996</x:v>
      </x:c>
      <x:c r="B6844" s="77" t="str">
        <x:v>高力</x:v>
      </x:c>
      <x:c r="C6844" s="125" t="n">
        <x:v>45992</x:v>
      </x:c>
      <x:c r="D6844" s="120" t="n">
        <x:v>935641</x:v>
      </x:c>
      <x:c r="E6844" s="120" t="n">
        <x:v>675095.6117926023</x:v>
      </x:c>
      <x:c r="F6844" s="120" t="n">
        <x:v>670765.2428290405</x:v>
      </x:c>
      <x:c r="G6844" s="120" t="n">
        <x:v>675576.7638996647</x:v>
      </x:c>
      <x:c r="H6844" s="119" t="n">
        <x:v>0.2784672627721505</x:v>
      </x:c>
      <x:c r="I6844" s="119" t="n">
        <x:f>IFERROR(ABS(F6844-D6844)/ABS(D6844),"")</x:f>
        <x:v>0.2830955004867887</x:v>
      </x:c>
      <x:c r="J6844" s="119" t="n">
        <x:f>IFERROR(ABS(G6844-D6844)/ABS(D6844),"")</x:f>
        <x:v>0.2779530141371907</x:v>
      </x:c>
      <x:c r="K6844" s="120" t="n">
        <x:f>E6844-D6844</x:f>
        <x:v>-260545.38820739766</x:v>
      </x:c>
      <x:c r="L6844" s="77" t="str">
        <x:v>weighted_hybrid</x:v>
      </x:c>
      <x:c r="M6844" s="77" t="str">
        <x:v>是</x:v>
      </x:c>
      <x:c r="N6844" s="77" t="str">
        <x:v>是</x:v>
      </x:c>
    </x:row>
    <x:row r="6845">
      <x:c r="A6845" s="77" t="str">
        <x:v>9928</x:v>
      </x:c>
      <x:c r="B6845" s="77" t="str">
        <x:v>中視</x:v>
      </x:c>
      <x:c r="C6845" s="125" t="n">
        <x:v>45658</x:v>
      </x:c>
      <x:c r="D6845" s="120" t="n">
        <x:v>91638</x:v>
      </x:c>
      <x:c r="E6845" s="120" t="n">
        <x:v>74695.1531603219</x:v>
      </x:c>
      <x:c r="F6845" s="120" t="n">
        <x:v>65273.69413017811</x:v>
      </x:c>
      <x:c r="G6845" s="120" t="n">
        <x:v>75741.98194144899</x:v>
      </x:c>
      <x:c r="H6845" s="119" t="n">
        <x:v>0.184888876226872</x:v>
      </x:c>
      <x:c r="I6845" s="119" t="n">
        <x:f>IFERROR(ABS(F6845-D6845)/ABS(D6845),"")</x:f>
        <x:v>0.2877005813071203</x:v>
      </x:c>
      <x:c r="J6845" s="119" t="n">
        <x:f>IFERROR(ABS(G6845-D6845)/ABS(D6845),"")</x:f>
        <x:v>0.17346535344017777</x:v>
      </x:c>
      <x:c r="K6845" s="120" t="n">
        <x:f>E6845-D6845</x:f>
        <x:v>-16942.846839678095</x:v>
      </x:c>
      <x:c r="L6845" s="77" t="str">
        <x:v>weighted_hybrid</x:v>
      </x:c>
      <x:c r="M6845" s="77" t="str">
        <x:v>是</x:v>
      </x:c>
      <x:c r="N6845" s="77" t="str">
        <x:v>是</x:v>
      </x:c>
    </x:row>
    <x:row r="6846">
      <x:c r="A6846" s="77" t="str">
        <x:v>9928</x:v>
      </x:c>
      <x:c r="B6846" s="77" t="str">
        <x:v>中視</x:v>
      </x:c>
      <x:c r="C6846" s="125" t="n">
        <x:v>45689</x:v>
      </x:c>
      <x:c r="D6846" s="120" t="n">
        <x:v>53855</x:v>
      </x:c>
      <x:c r="E6846" s="120" t="n">
        <x:v>69044.38182176917</x:v>
      </x:c>
      <x:c r="F6846" s="120" t="n">
        <x:v>58847.16529659153</x:v>
      </x:c>
      <x:c r="G6846" s="120" t="n">
        <x:v>70177.40588012224</x:v>
      </x:c>
      <x:c r="H6846" s="119" t="n">
        <x:v>0.28204218404547715</x:v>
      </x:c>
      <x:c r="I6846" s="119" t="n">
        <x:f>IFERROR(ABS(F6846-D6846)/ABS(D6846),"")</x:f>
        <x:v>0.09269641252607051</x:v>
      </x:c>
      <x:c r="J6846" s="119" t="n">
        <x:f>IFERROR(ABS(G6846-D6846)/ABS(D6846),"")</x:f>
        <x:v>0.30308060310318896</x:v>
      </x:c>
      <x:c r="K6846" s="120" t="n">
        <x:f>E6846-D6846</x:f>
        <x:v>15189.381821769173</x:v>
      </x:c>
      <x:c r="L6846" s="77" t="str">
        <x:v>weighted_hybrid</x:v>
      </x:c>
      <x:c r="M6846" s="77" t="str">
        <x:v>是</x:v>
      </x:c>
      <x:c r="N6846" s="77" t="str">
        <x:v>是</x:v>
      </x:c>
    </x:row>
    <x:row r="6847">
      <x:c r="A6847" s="77" t="str">
        <x:v>9928</x:v>
      </x:c>
      <x:c r="B6847" s="77" t="str">
        <x:v>中視</x:v>
      </x:c>
      <x:c r="C6847" s="125" t="n">
        <x:v>45717</x:v>
      </x:c>
      <x:c r="D6847" s="120" t="n">
        <x:v>65268</x:v>
      </x:c>
      <x:c r="E6847" s="120" t="n">
        <x:v>58861.605407170326</x:v>
      </x:c>
      <x:c r="F6847" s="120" t="n">
        <x:v>66544.90844614872</x:v>
      </x:c>
      <x:c r="G6847" s="120" t="n">
        <x:v>58007.90506950605</x:v>
      </x:c>
      <x:c r="H6847" s="119" t="n">
        <x:v>0.09815521530964139</x:v>
      </x:c>
      <x:c r="I6847" s="119" t="n">
        <x:f>IFERROR(ABS(F6847-D6847)/ABS(D6847),"")</x:f>
        <x:v>0.019564081114002603</x:v>
      </x:c>
      <x:c r="J6847" s="119" t="n">
        <x:f>IFERROR(ABS(G6847-D6847)/ABS(D6847),"")</x:f>
        <x:v>0.11123513713449086</x:v>
      </x:c>
      <x:c r="K6847" s="120" t="n">
        <x:f>E6847-D6847</x:f>
        <x:v>-6406.394592829674</x:v>
      </x:c>
      <x:c r="L6847" s="77" t="str">
        <x:v>weighted_hybrid</x:v>
      </x:c>
      <x:c r="M6847" s="77" t="str">
        <x:v>是</x:v>
      </x:c>
      <x:c r="N6847" s="77" t="str">
        <x:v>是</x:v>
      </x:c>
    </x:row>
    <x:row r="6848">
      <x:c r="A6848" s="77" t="str">
        <x:v>9928</x:v>
      </x:c>
      <x:c r="B6848" s="77" t="str">
        <x:v>中視</x:v>
      </x:c>
      <x:c r="C6848" s="125" t="n">
        <x:v>45748</x:v>
      </x:c>
      <x:c r="D6848" s="120" t="n">
        <x:v>60721</x:v>
      </x:c>
      <x:c r="E6848" s="120" t="n">
        <x:v>63567.65182622277</x:v>
      </x:c>
      <x:c r="F6848" s="120" t="n">
        <x:v>62909.03735746852</x:v>
      </x:c>
      <x:c r="G6848" s="120" t="n">
        <x:v>63640.8312116399</x:v>
      </x:c>
      <x:c r="H6848" s="119" t="n">
        <x:v>0.04688084560897826</x:v>
      </x:c>
      <x:c r="I6848" s="119" t="n">
        <x:f>IFERROR(ABS(F6848-D6848)/ABS(D6848),"")</x:f>
        <x:v>0.036034277391158276</x:v>
      </x:c>
      <x:c r="J6848" s="119" t="n">
        <x:f>IFERROR(ABS(G6848-D6848)/ABS(D6848),"")</x:f>
        <x:v>0.048086019855402624</x:v>
      </x:c>
      <x:c r="K6848" s="120" t="n">
        <x:f>E6848-D6848</x:f>
        <x:v>2846.651826222769</x:v>
      </x:c>
      <x:c r="L6848" s="77" t="str">
        <x:v>weighted_hybrid</x:v>
      </x:c>
      <x:c r="M6848" s="77" t="str">
        <x:v>是</x:v>
      </x:c>
      <x:c r="N6848" s="77" t="str">
        <x:v>是</x:v>
      </x:c>
    </x:row>
    <x:row r="6849">
      <x:c r="A6849" s="77" t="str">
        <x:v>9928</x:v>
      </x:c>
      <x:c r="B6849" s="77" t="str">
        <x:v>中視</x:v>
      </x:c>
      <x:c r="C6849" s="125" t="n">
        <x:v>45778</x:v>
      </x:c>
      <x:c r="D6849" s="120" t="n">
        <x:v>70250</x:v>
      </x:c>
      <x:c r="E6849" s="120" t="n">
        <x:v>60645.653677338254</x:v>
      </x:c>
      <x:c r="F6849" s="120" t="n">
        <x:v>61835.16549186337</x:v>
      </x:c>
      <x:c r="G6849" s="120" t="n">
        <x:v>60513.48569794658</x:v>
      </x:c>
      <x:c r="H6849" s="119" t="n">
        <x:v>0.13671667363219567</x:v>
      </x:c>
      <x:c r="I6849" s="119" t="n">
        <x:f>IFERROR(ABS(F6849-D6849)/ABS(D6849),"")</x:f>
        <x:v>0.11978412111226516</x:v>
      </x:c>
      <x:c r="J6849" s="119" t="n">
        <x:f>IFERROR(ABS(G6849-D6849)/ABS(D6849),"")</x:f>
        <x:v>0.13859806835663235</x:v>
      </x:c>
      <x:c r="K6849" s="120" t="n">
        <x:f>E6849-D6849</x:f>
        <x:v>-9604.346322661746</x:v>
      </x:c>
      <x:c r="L6849" s="77" t="str">
        <x:v>weighted_hybrid</x:v>
      </x:c>
      <x:c r="M6849" s="77" t="str">
        <x:v>是</x:v>
      </x:c>
      <x:c r="N6849" s="77" t="str">
        <x:v>是</x:v>
      </x:c>
    </x:row>
    <x:row r="6850">
      <x:c r="A6850" s="77" t="str">
        <x:v>9928</x:v>
      </x:c>
      <x:c r="B6850" s="77" t="str">
        <x:v>中視</x:v>
      </x:c>
      <x:c r="C6850" s="125" t="n">
        <x:v>45809</x:v>
      </x:c>
      <x:c r="D6850" s="120" t="n">
        <x:v>57539</x:v>
      </x:c>
      <x:c r="E6850" s="120" t="n">
        <x:v>66652.15980774391</x:v>
      </x:c>
      <x:c r="F6850" s="120" t="n">
        <x:v>65958.8365563694</x:v>
      </x:c>
      <x:c r="G6850" s="120" t="n">
        <x:v>66729.1957245633</x:v>
      </x:c>
      <x:c r="H6850" s="119" t="n">
        <x:v>0.15838231126268987</x:v>
      </x:c>
      <x:c r="I6850" s="119" t="n">
        <x:f>IFERROR(ABS(F6850-D6850)/ABS(D6850),"")</x:f>
        <x:v>0.14633268837430952</x:v>
      </x:c>
      <x:c r="J6850" s="119" t="n">
        <x:f>IFERROR(ABS(G6850-D6850)/ABS(D6850),"")</x:f>
        <x:v>0.15972115825028754</x:v>
      </x:c>
      <x:c r="K6850" s="120" t="n">
        <x:f>E6850-D6850</x:f>
        <x:v>9113.159807743912</x:v>
      </x:c>
      <x:c r="L6850" s="77" t="str">
        <x:v>weighted_hybrid</x:v>
      </x:c>
      <x:c r="M6850" s="77" t="str">
        <x:v>是</x:v>
      </x:c>
      <x:c r="N6850" s="77" t="str">
        <x:v>是</x:v>
      </x:c>
    </x:row>
    <x:row r="6851">
      <x:c r="A6851" s="77" t="str">
        <x:v>9928</x:v>
      </x:c>
      <x:c r="B6851" s="77" t="str">
        <x:v>中視</x:v>
      </x:c>
      <x:c r="C6851" s="125" t="n">
        <x:v>45839</x:v>
      </x:c>
      <x:c r="D6851" s="120" t="n">
        <x:v>69009</x:v>
      </x:c>
      <x:c r="E6851" s="120" t="n">
        <x:v>56828.69834804436</x:v>
      </x:c>
      <x:c r="F6851" s="120" t="n">
        <x:v>57340.06179535344</x:v>
      </x:c>
      <x:c r="G6851" s="120" t="n">
        <x:v>56771.88018723224</x:v>
      </x:c>
      <x:c r="H6851" s="119" t="n">
        <x:v>0.17650308875589618</x:v>
      </x:c>
      <x:c r="I6851" s="119" t="n">
        <x:f>IFERROR(ABS(F6851-D6851)/ABS(D6851),"")</x:f>
        <x:v>0.16909299083665263</x:v>
      </x:c>
      <x:c r="J6851" s="119" t="n">
        <x:f>IFERROR(ABS(G6851-D6851)/ABS(D6851),"")</x:f>
        <x:v>0.17732643296914552</x:v>
      </x:c>
      <x:c r="K6851" s="120" t="n">
        <x:f>E6851-D6851</x:f>
        <x:v>-12180.30165195564</x:v>
      </x:c>
      <x:c r="L6851" s="77" t="str">
        <x:v>weighted_hybrid</x:v>
      </x:c>
      <x:c r="M6851" s="77" t="str">
        <x:v>是</x:v>
      </x:c>
      <x:c r="N6851" s="77" t="str">
        <x:v>是</x:v>
      </x:c>
    </x:row>
    <x:row r="6852">
      <x:c r="A6852" s="77" t="str">
        <x:v>9928</x:v>
      </x:c>
      <x:c r="B6852" s="77" t="str">
        <x:v>中視</x:v>
      </x:c>
      <x:c r="C6852" s="125" t="n">
        <x:v>45870</x:v>
      </x:c>
      <x:c r="D6852" s="120" t="n">
        <x:v>66165</x:v>
      </x:c>
      <x:c r="E6852" s="120" t="n">
        <x:v>65651.93369778557</x:v>
      </x:c>
      <x:c r="F6852" s="120" t="n">
        <x:v>59048.27983251639</x:v>
      </x:c>
      <x:c r="G6852" s="120" t="n">
        <x:v>66385.67301614881</x:v>
      </x:c>
      <x:c r="H6852" s="119" t="n">
        <x:v>0.007754345986766856</x:v>
      </x:c>
      <x:c r="I6852" s="119" t="n">
        <x:f>IFERROR(ABS(F6852-D6852)/ABS(D6852),"")</x:f>
        <x:v>0.1075601929643106</x:v>
      </x:c>
      <x:c r="J6852" s="119" t="n">
        <x:f>IFERROR(ABS(G6852-D6852)/ABS(D6852),"")</x:f>
        <x:v>0.0033351925662934863</x:v>
      </x:c>
      <x:c r="K6852" s="120" t="n">
        <x:f>E6852-D6852</x:f>
        <x:v>-513.066302214429</x:v>
      </x:c>
      <x:c r="L6852" s="77" t="str">
        <x:v>weighted_hybrid</x:v>
      </x:c>
      <x:c r="M6852" s="77" t="str">
        <x:v>是</x:v>
      </x:c>
      <x:c r="N6852" s="77" t="str">
        <x:v>是</x:v>
      </x:c>
    </x:row>
    <x:row r="6853">
      <x:c r="A6853" s="77" t="str">
        <x:v>9928</x:v>
      </x:c>
      <x:c r="B6853" s="77" t="str">
        <x:v>中視</x:v>
      </x:c>
      <x:c r="C6853" s="125" t="n">
        <x:v>45901</x:v>
      </x:c>
      <x:c r="D6853" s="120" t="n">
        <x:v>61477</x:v>
      </x:c>
      <x:c r="E6853" s="120" t="n">
        <x:v>67192.49603195663</x:v>
      </x:c>
      <x:c r="F6853" s="120" t="n">
        <x:v>63594.433390548125</x:v>
      </x:c>
      <x:c r="G6853" s="120" t="n">
        <x:v>67592.28076989092</x:v>
      </x:c>
      <x:c r="H6853" s="119" t="n">
        <x:v>0.09296966397118647</x:v>
      </x:c>
      <x:c r="I6853" s="119" t="n">
        <x:f>IFERROR(ABS(F6853-D6853)/ABS(D6853),"")</x:f>
        <x:v>0.03444269223527702</x:v>
      </x:c>
      <x:c r="J6853" s="119" t="n">
        <x:f>IFERROR(ABS(G6853-D6853)/ABS(D6853),"")</x:f>
        <x:v>0.09947266083073208</x:v>
      </x:c>
      <x:c r="K6853" s="120" t="n">
        <x:f>E6853-D6853</x:f>
        <x:v>5715.496031956631</x:v>
      </x:c>
      <x:c r="L6853" s="77" t="str">
        <x:v>weighted_hybrid</x:v>
      </x:c>
      <x:c r="M6853" s="77" t="str">
        <x:v>是</x:v>
      </x:c>
      <x:c r="N6853" s="77" t="str">
        <x:v>是</x:v>
      </x:c>
    </x:row>
    <x:row r="6854">
      <x:c r="A6854" s="77" t="str">
        <x:v>9928</x:v>
      </x:c>
      <x:c r="B6854" s="77" t="str">
        <x:v>中視</x:v>
      </x:c>
      <x:c r="C6854" s="125" t="n">
        <x:v>45931</x:v>
      </x:c>
      <x:c r="D6854" s="120" t="n">
        <x:v>84729</x:v>
      </x:c>
      <x:c r="E6854" s="120" t="n">
        <x:v>67520.80664251067</x:v>
      </x:c>
      <x:c r="F6854" s="120" t="n">
        <x:v>67626.88519457096</x:v>
      </x:c>
      <x:c r="G6854" s="120" t="n">
        <x:v>67509.02013672619</x:v>
      </x:c>
      <x:c r="H6854" s="119" t="n">
        <x:v>0.2030968541761302</x:v>
      </x:c>
      <x:c r="I6854" s="119" t="n">
        <x:f>IFERROR(ABS(F6854-D6854)/ABS(D6854),"")</x:f>
        <x:v>0.20184487962125175</x:v>
      </x:c>
      <x:c r="J6854" s="119" t="n">
        <x:f>IFERROR(ABS(G6854-D6854)/ABS(D6854),"")</x:f>
        <x:v>0.20323596246000553</x:v>
      </x:c>
      <x:c r="K6854" s="120" t="n">
        <x:f>E6854-D6854</x:f>
        <x:v>-17208.193357489334</x:v>
      </x:c>
      <x:c r="L6854" s="77" t="str">
        <x:v>weighted_hybrid</x:v>
      </x:c>
      <x:c r="M6854" s="77" t="str">
        <x:v>是</x:v>
      </x:c>
      <x:c r="N6854" s="77" t="str">
        <x:v>是</x:v>
      </x:c>
    </x:row>
    <x:row r="6855">
      <x:c r="A6855" s="77" t="str">
        <x:v>9928</x:v>
      </x:c>
      <x:c r="B6855" s="77" t="str">
        <x:v>中視</x:v>
      </x:c>
      <x:c r="C6855" s="125" t="n">
        <x:v>45962</x:v>
      </x:c>
      <x:c r="D6855" s="120" t="n">
        <x:v>80944</x:v>
      </x:c>
      <x:c r="E6855" s="120" t="n">
        <x:v>82879.59823146873</x:v>
      </x:c>
      <x:c r="F6855" s="120" t="n">
        <x:v>79550.6707050455</x:v>
      </x:c>
      <x:c r="G6855" s="120" t="n">
        <x:v>83249.47906773798</x:v>
      </x:c>
      <x:c r="H6855" s="119" t="n">
        <x:v>0.023912806773432597</x:v>
      </x:c>
      <x:c r="I6855" s="119" t="n">
        <x:f>IFERROR(ABS(F6855-D6855)/ABS(D6855),"")</x:f>
        <x:v>0.017213496923237044</x:v>
      </x:c>
      <x:c r="J6855" s="119" t="n">
        <x:f>IFERROR(ABS(G6855-D6855)/ABS(D6855),"")</x:f>
        <x:v>0.028482396073062594</x:v>
      </x:c>
      <x:c r="K6855" s="120" t="n">
        <x:f>E6855-D6855</x:f>
        <x:v>1935.598231468728</x:v>
      </x:c>
      <x:c r="L6855" s="77" t="str">
        <x:v>weighted_hybrid</x:v>
      </x:c>
      <x:c r="M6855" s="77" t="str">
        <x:v>是</x:v>
      </x:c>
      <x:c r="N6855" s="77" t="str">
        <x:v>是</x:v>
      </x:c>
    </x:row>
    <x:row r="6856">
      <x:c r="A6856" s="77" t="str">
        <x:v>9928</x:v>
      </x:c>
      <x:c r="B6856" s="77" t="str">
        <x:v>中視</x:v>
      </x:c>
      <x:c r="C6856" s="125" t="n">
        <x:v>45992</x:v>
      </x:c>
      <x:c r="D6856" s="120" t="n">
        <x:v>118298</x:v>
      </x:c>
      <x:c r="E6856" s="120" t="n">
        <x:v>82105.91320739152</x:v>
      </x:c>
      <x:c r="F6856" s="120" t="n">
        <x:v>82256.41624400919</x:v>
      </x:c>
      <x:c r="G6856" s="120" t="n">
        <x:v>82089.19064776733</x:v>
      </x:c>
      <x:c r="H6856" s="119" t="n">
        <x:v>0.30593997187279987</x:v>
      </x:c>
      <x:c r="I6856" s="119" t="n">
        <x:f>IFERROR(ABS(F6856-D6856)/ABS(D6856),"")</x:f>
        <x:v>0.3046677353462511</x:v>
      </x:c>
      <x:c r="J6856" s="119" t="n">
        <x:f>IFERROR(ABS(G6856-D6856)/ABS(D6856),"")</x:f>
        <x:v>0.3060813314868609</x:v>
      </x:c>
      <x:c r="K6856" s="120" t="n">
        <x:f>E6856-D6856</x:f>
        <x:v>-36192.086792608476</x:v>
      </x:c>
      <x:c r="L6856" s="77" t="str">
        <x:v>weighted_hybrid</x:v>
      </x:c>
      <x:c r="M6856" s="77" t="str">
        <x:v>是</x:v>
      </x:c>
      <x:c r="N6856" s="77" t="str">
        <x:v>是</x:v>
      </x:c>
    </x:row>
    <x:row r="6857">
      <x:c r="A6857" s="77" t="str">
        <x:v>9931</x:v>
      </x:c>
      <x:c r="B6857" s="77" t="str">
        <x:v>欣高</x:v>
      </x:c>
      <x:c r="C6857" s="125" t="n">
        <x:v>45658</x:v>
      </x:c>
      <x:c r="D6857" s="120" t="n">
        <x:v>121586</x:v>
      </x:c>
      <x:c r="E6857" s="120" t="n">
        <x:v>120723.87143453365</x:v>
      </x:c>
      <x:c r="F6857" s="120" t="n">
        <x:v>123622.02776822745</x:v>
      </x:c>
      <x:c r="G6857" s="120" t="n">
        <x:v>120401.85406412322</x:v>
      </x:c>
      <x:c r="H6857" s="119" t="n">
        <x:v>0.007090689433539648</x:v>
      </x:c>
      <x:c r="I6857" s="119" t="n">
        <x:f>IFERROR(ABS(F6857-D6857)/ABS(D6857),"")</x:f>
        <x:v>0.016745577354526395</x:v>
      </x:c>
      <x:c r="J6857" s="119" t="n">
        <x:f>IFERROR(ABS(G6857-D6857)/ABS(D6857),"")</x:f>
        <x:v>0.009739163521102554</x:v>
      </x:c>
      <x:c r="K6857" s="120" t="n">
        <x:f>E6857-D6857</x:f>
        <x:v>-862.1285654663516</x:v>
      </x:c>
      <x:c r="L6857" s="77" t="str">
        <x:v>weighted_hybrid</x:v>
      </x:c>
      <x:c r="M6857" s="77" t="str">
        <x:v>是</x:v>
      </x:c>
      <x:c r="N6857" s="77" t="str">
        <x:v>是</x:v>
      </x:c>
    </x:row>
    <x:row r="6858">
      <x:c r="A6858" s="77" t="str">
        <x:v>9931</x:v>
      </x:c>
      <x:c r="B6858" s="77" t="str">
        <x:v>欣高</x:v>
      </x:c>
      <x:c r="C6858" s="125" t="n">
        <x:v>45689</x:v>
      </x:c>
      <x:c r="D6858" s="120" t="n">
        <x:v>135409</x:v>
      </x:c>
      <x:c r="E6858" s="120" t="n">
        <x:v>211732.50742121183</x:v>
      </x:c>
      <x:c r="F6858" s="120" t="n">
        <x:v>328201.4190747212</x:v>
      </x:c>
      <x:c r="G6858" s="120" t="n">
        <x:v>198791.51723748856</x:v>
      </x:c>
      <x:c r="H6858" s="119" t="n">
        <x:v>0.5636516584659206</x:v>
      </x:c>
      <x:c r="I6858" s="119" t="n">
        <x:f>IFERROR(ABS(F6858-D6858)/ABS(D6858),"")</x:f>
        <x:v>1.4237784717021855</x:v>
      </x:c>
      <x:c r="J6858" s="119" t="n">
        <x:f>IFERROR(ABS(G6858-D6858)/ABS(D6858),"")</x:f>
        <x:v>0.4680820125507799</x:v>
      </x:c>
      <x:c r="K6858" s="120" t="n">
        <x:f>E6858-D6858</x:f>
        <x:v>76323.50742121183</x:v>
      </x:c>
      <x:c r="L6858" s="77" t="str">
        <x:v>weighted_hybrid</x:v>
      </x:c>
      <x:c r="M6858" s="77" t="str">
        <x:v>是</x:v>
      </x:c>
      <x:c r="N6858" s="77" t="str">
        <x:v>是</x:v>
      </x:c>
    </x:row>
    <x:row r="6859">
      <x:c r="A6859" s="77" t="str">
        <x:v>9931</x:v>
      </x:c>
      <x:c r="B6859" s="77" t="str">
        <x:v>欣高</x:v>
      </x:c>
      <x:c r="C6859" s="125" t="n">
        <x:v>45717</x:v>
      </x:c>
      <x:c r="D6859" s="120" t="n">
        <x:v>163623</x:v>
      </x:c>
      <x:c r="E6859" s="120" t="n">
        <x:v>186655.79868814975</x:v>
      </x:c>
      <x:c r="F6859" s="120" t="n">
        <x:v>137762.90145165872</x:v>
      </x:c>
      <x:c r="G6859" s="120" t="n">
        <x:v>192088.34282553763</x:v>
      </x:c>
      <x:c r="H6859" s="119" t="n">
        <x:v>0.1407674879946569</x:v>
      </x:c>
      <x:c r="I6859" s="119" t="n">
        <x:f>IFERROR(ABS(F6859-D6859)/ABS(D6859),"")</x:f>
        <x:v>0.15804684273201983</x:v>
      </x:c>
      <x:c r="J6859" s="119" t="n">
        <x:f>IFERROR(ABS(G6859-D6859)/ABS(D6859),"")</x:f>
        <x:v>0.17396908029762095</x:v>
      </x:c>
      <x:c r="K6859" s="120" t="n">
        <x:f>E6859-D6859</x:f>
        <x:v>23032.79868814975</x:v>
      </x:c>
      <x:c r="L6859" s="77" t="str">
        <x:v>weighted_hybrid</x:v>
      </x:c>
      <x:c r="M6859" s="77" t="str">
        <x:v>是</x:v>
      </x:c>
      <x:c r="N6859" s="77" t="str">
        <x:v>是</x:v>
      </x:c>
    </x:row>
    <x:row r="6860">
      <x:c r="A6860" s="77" t="str">
        <x:v>9931</x:v>
      </x:c>
      <x:c r="B6860" s="77" t="str">
        <x:v>欣高</x:v>
      </x:c>
      <x:c r="C6860" s="125" t="n">
        <x:v>45748</x:v>
      </x:c>
      <x:c r="D6860" s="120" t="n">
        <x:v>148370</x:v>
      </x:c>
      <x:c r="E6860" s="120" t="n">
        <x:v>139279.10663933321</x:v>
      </x:c>
      <x:c r="F6860" s="120" t="n">
        <x:v>111788.97410730804</x:v>
      </x:c>
      <x:c r="G6860" s="120" t="n">
        <x:v>142333.56580955823</x:v>
      </x:c>
      <x:c r="H6860" s="119" t="n">
        <x:v>0.06127177570038947</x:v>
      </x:c>
      <x:c r="I6860" s="119" t="n">
        <x:f>IFERROR(ABS(F6860-D6860)/ABS(D6860),"")</x:f>
        <x:v>0.246552712089317</x:v>
      </x:c>
      <x:c r="J6860" s="119" t="n">
        <x:f>IFERROR(ABS(G6860-D6860)/ABS(D6860),"")</x:f>
        <x:v>0.04068500499050864</x:v>
      </x:c>
      <x:c r="K6860" s="120" t="n">
        <x:f>E6860-D6860</x:f>
        <x:v>-9090.893360666785</x:v>
      </x:c>
      <x:c r="L6860" s="77" t="str">
        <x:v>weighted_hybrid</x:v>
      </x:c>
      <x:c r="M6860" s="77" t="str">
        <x:v>是</x:v>
      </x:c>
      <x:c r="N6860" s="77" t="str">
        <x:v>是</x:v>
      </x:c>
    </x:row>
    <x:row r="6861">
      <x:c r="A6861" s="77" t="str">
        <x:v>9931</x:v>
      </x:c>
      <x:c r="B6861" s="77" t="str">
        <x:v>欣高</x:v>
      </x:c>
      <x:c r="C6861" s="125" t="n">
        <x:v>45778</x:v>
      </x:c>
      <x:c r="D6861" s="120" t="n">
        <x:v>114316</x:v>
      </x:c>
      <x:c r="E6861" s="120" t="n">
        <x:v>164988.57998476783</x:v>
      </x:c>
      <x:c r="F6861" s="120" t="n">
        <x:v>200513.77687296632</x:v>
      </x:c>
      <x:c r="G6861" s="120" t="n">
        <x:v>161041.33588607912</x:v>
      </x:c>
      <x:c r="H6861" s="119" t="n">
        <x:v>0.44326760895034667</x:v>
      </x:c>
      <x:c r="I6861" s="119" t="n">
        <x:f>IFERROR(ABS(F6861-D6861)/ABS(D6861),"")</x:f>
        <x:v>0.754030729495139</x:v>
      </x:c>
      <x:c r="J6861" s="119" t="n">
        <x:f>IFERROR(ABS(G6861-D6861)/ABS(D6861),"")</x:f>
        <x:v>0.4087383733342587</x:v>
      </x:c>
      <x:c r="K6861" s="120" t="n">
        <x:f>E6861-D6861</x:f>
        <x:v>50672.57998476783</x:v>
      </x:c>
      <x:c r="L6861" s="77" t="str">
        <x:v>weighted_hybrid</x:v>
      </x:c>
      <x:c r="M6861" s="77" t="str">
        <x:v>是</x:v>
      </x:c>
      <x:c r="N6861" s="77" t="str">
        <x:v>是</x:v>
      </x:c>
    </x:row>
    <x:row r="6862">
      <x:c r="A6862" s="77" t="str">
        <x:v>9931</x:v>
      </x:c>
      <x:c r="B6862" s="77" t="str">
        <x:v>欣高</x:v>
      </x:c>
      <x:c r="C6862" s="125" t="n">
        <x:v>45809</x:v>
      </x:c>
      <x:c r="D6862" s="120" t="n">
        <x:v>114888</x:v>
      </x:c>
      <x:c r="E6862" s="120" t="n">
        <x:v>107878.79748738772</x:v>
      </x:c>
      <x:c r="F6862" s="120" t="n">
        <x:v>82910.5269341838</x:v>
      </x:c>
      <x:c r="G6862" s="120" t="n">
        <x:v>110653.04977107706</x:v>
      </x:c>
      <x:c r="H6862" s="119" t="n">
        <x:v>0.06100900453147653</x:v>
      </x:c>
      <x:c r="I6862" s="119" t="n">
        <x:f>IFERROR(ABS(F6862-D6862)/ABS(D6862),"")</x:f>
        <x:v>0.2783360582986578</x:v>
      </x:c>
      <x:c r="J6862" s="119" t="n">
        <x:f>IFERROR(ABS(G6862-D6862)/ABS(D6862),"")</x:f>
        <x:v>0.036861554112900756</x:v>
      </x:c>
      <x:c r="K6862" s="120" t="n">
        <x:f>E6862-D6862</x:f>
        <x:v>-7009.202512612275</x:v>
      </x:c>
      <x:c r="L6862" s="77" t="str">
        <x:v>weighted_hybrid</x:v>
      </x:c>
      <x:c r="M6862" s="77" t="str">
        <x:v>是</x:v>
      </x:c>
      <x:c r="N6862" s="77" t="str">
        <x:v>是</x:v>
      </x:c>
    </x:row>
    <x:row r="6863">
      <x:c r="A6863" s="77" t="str">
        <x:v>9931</x:v>
      </x:c>
      <x:c r="B6863" s="77" t="str">
        <x:v>欣高</x:v>
      </x:c>
      <x:c r="C6863" s="125" t="n">
        <x:v>45839</x:v>
      </x:c>
      <x:c r="D6863" s="120" t="n">
        <x:v>136129</x:v>
      </x:c>
      <x:c r="E6863" s="120" t="n">
        <x:v>98893.1564448234</x:v>
      </x:c>
      <x:c r="F6863" s="120" t="n">
        <x:v>75675.32464283655</x:v>
      </x:c>
      <x:c r="G6863" s="120" t="n">
        <x:v>101472.91553393305</x:v>
      </x:c>
      <x:c r="H6863" s="119" t="n">
        <x:v>0.27353351273554205</x:v>
      </x:c>
      <x:c r="I6863" s="119" t="n">
        <x:f>IFERROR(ABS(F6863-D6863)/ABS(D6863),"")</x:f>
        <x:v>0.44409108534671854</x:v>
      </x:c>
      <x:c r="J6863" s="119" t="n">
        <x:f>IFERROR(ABS(G6863-D6863)/ABS(D6863),"")</x:f>
        <x:v>0.25458267133430024</x:v>
      </x:c>
      <x:c r="K6863" s="120" t="n">
        <x:f>E6863-D6863</x:f>
        <x:v>-37235.8435551766</x:v>
      </x:c>
      <x:c r="L6863" s="77" t="str">
        <x:v>weighted_hybrid</x:v>
      </x:c>
      <x:c r="M6863" s="77" t="str">
        <x:v>是</x:v>
      </x:c>
      <x:c r="N6863" s="77" t="str">
        <x:v>是</x:v>
      </x:c>
    </x:row>
    <x:row r="6864">
      <x:c r="A6864" s="77" t="str">
        <x:v>9931</x:v>
      </x:c>
      <x:c r="B6864" s="77" t="str">
        <x:v>欣高</x:v>
      </x:c>
      <x:c r="C6864" s="125" t="n">
        <x:v>45870</x:v>
      </x:c>
      <x:c r="D6864" s="120" t="n">
        <x:v>117818</x:v>
      </x:c>
      <x:c r="E6864" s="120" t="n">
        <x:v>93874.3341191108</x:v>
      </x:c>
      <x:c r="F6864" s="120" t="n">
        <x:v>89328.0251741167</x:v>
      </x:c>
      <x:c r="G6864" s="120" t="n">
        <x:v>94379.47955744347</x:v>
      </x:c>
      <x:c r="H6864" s="119" t="n">
        <x:v>0.20322587279438792</x:v>
      </x:c>
      <x:c r="I6864" s="119" t="n">
        <x:f>IFERROR(ABS(F6864-D6864)/ABS(D6864),"")</x:f>
        <x:v>0.24181343110461304</x:v>
      </x:c>
      <x:c r="J6864" s="119" t="n">
        <x:f>IFERROR(ABS(G6864-D6864)/ABS(D6864),"")</x:f>
        <x:v>0.19893836631547412</x:v>
      </x:c>
      <x:c r="K6864" s="120" t="n">
        <x:f>E6864-D6864</x:f>
        <x:v>-23943.665880889195</x:v>
      </x:c>
      <x:c r="L6864" s="77" t="str">
        <x:v>weighted_hybrid</x:v>
      </x:c>
      <x:c r="M6864" s="77" t="str">
        <x:v>是</x:v>
      </x:c>
      <x:c r="N6864" s="77" t="str">
        <x:v>是</x:v>
      </x:c>
    </x:row>
    <x:row r="6865">
      <x:c r="A6865" s="77" t="str">
        <x:v>9931</x:v>
      </x:c>
      <x:c r="B6865" s="77" t="str">
        <x:v>欣高</x:v>
      </x:c>
      <x:c r="C6865" s="125" t="n">
        <x:v>45901</x:v>
      </x:c>
      <x:c r="D6865" s="120" t="n">
        <x:v>115493</x:v>
      </x:c>
      <x:c r="E6865" s="120" t="n">
        <x:v>122953.05916636734</x:v>
      </x:c>
      <x:c r="F6865" s="120" t="n">
        <x:v>141570.5253014349</x:v>
      </x:c>
      <x:c r="G6865" s="120" t="n">
        <x:v>120884.4518180265</x:v>
      </x:c>
      <x:c r="H6865" s="119" t="n">
        <x:v>0.06459317158933736</x:v>
      </x:c>
      <x:c r="I6865" s="119" t="n">
        <x:f>IFERROR(ABS(F6865-D6865)/ABS(D6865),"")</x:f>
        <x:v>0.2257931242710371</x:v>
      </x:c>
      <x:c r="J6865" s="119" t="n">
        <x:f>IFERROR(ABS(G6865-D6865)/ABS(D6865),"")</x:f>
        <x:v>0.04668206573581516</x:v>
      </x:c>
      <x:c r="K6865" s="120" t="n">
        <x:f>E6865-D6865</x:f>
        <x:v>7460.05916636734</x:v>
      </x:c>
      <x:c r="L6865" s="77" t="str">
        <x:v>weighted_hybrid</x:v>
      </x:c>
      <x:c r="M6865" s="77" t="str">
        <x:v>是</x:v>
      </x:c>
      <x:c r="N6865" s="77" t="str">
        <x:v>是</x:v>
      </x:c>
    </x:row>
    <x:row r="6866">
      <x:c r="A6866" s="77" t="str">
        <x:v>9931</x:v>
      </x:c>
      <x:c r="B6866" s="77" t="str">
        <x:v>欣高</x:v>
      </x:c>
      <x:c r="C6866" s="125" t="n">
        <x:v>45931</x:v>
      </x:c>
      <x:c r="D6866" s="120" t="n">
        <x:v>126334</x:v>
      </x:c>
      <x:c r="E6866" s="120" t="n">
        <x:v>115813.46472229547</x:v>
      </x:c>
      <x:c r="F6866" s="120" t="n">
        <x:v>114635.8495126481</x:v>
      </x:c>
      <x:c r="G6866" s="120" t="n">
        <x:v>115944.31085670073</x:v>
      </x:c>
      <x:c r="H6866" s="119" t="n">
        <x:v>0.08327556538781748</x:v>
      </x:c>
      <x:c r="I6866" s="119" t="n">
        <x:f>IFERROR(ABS(F6866-D6866)/ABS(D6866),"")</x:f>
        <x:v>0.09259700862279276</x:v>
      </x:c>
      <x:c r="J6866" s="119" t="n">
        <x:f>IFERROR(ABS(G6866-D6866)/ABS(D6866),"")</x:f>
        <x:v>0.08223984947282023</x:v>
      </x:c>
      <x:c r="K6866" s="120" t="n">
        <x:f>E6866-D6866</x:f>
        <x:v>-10520.535277704534</x:v>
      </x:c>
      <x:c r="L6866" s="77" t="str">
        <x:v>weighted_hybrid</x:v>
      </x:c>
      <x:c r="M6866" s="77" t="str">
        <x:v>是</x:v>
      </x:c>
      <x:c r="N6866" s="77" t="str">
        <x:v>是</x:v>
      </x:c>
    </x:row>
    <x:row r="6867">
      <x:c r="A6867" s="77" t="str">
        <x:v>9931</x:v>
      </x:c>
      <x:c r="B6867" s="77" t="str">
        <x:v>欣高</x:v>
      </x:c>
      <x:c r="C6867" s="125" t="n">
        <x:v>45962</x:v>
      </x:c>
      <x:c r="D6867" s="120" t="n">
        <x:v>137006</x:v>
      </x:c>
      <x:c r="E6867" s="120" t="n">
        <x:v>122373.94087712694</x:v>
      </x:c>
      <x:c r="F6867" s="120" t="n">
        <x:v>115674.6169825149</x:v>
      </x:c>
      <x:c r="G6867" s="120" t="n">
        <x:v>123118.31019875049</x:v>
      </x:c>
      <x:c r="H6867" s="119" t="n">
        <x:v>0.10679867394765968</x:v>
      </x:c>
      <x:c r="I6867" s="119" t="n">
        <x:f>IFERROR(ABS(F6867-D6867)/ABS(D6867),"")</x:f>
        <x:v>0.1556967068411975</x:v>
      </x:c>
      <x:c r="J6867" s="119" t="n">
        <x:f>IFERROR(ABS(G6867-D6867)/ABS(D6867),"")</x:f>
        <x:v>0.10136555918171107</x:v>
      </x:c>
      <x:c r="K6867" s="120" t="n">
        <x:f>E6867-D6867</x:f>
        <x:v>-14632.059122873063</x:v>
      </x:c>
      <x:c r="L6867" s="77" t="str">
        <x:v>weighted_hybrid</x:v>
      </x:c>
      <x:c r="M6867" s="77" t="str">
        <x:v>是</x:v>
      </x:c>
      <x:c r="N6867" s="77" t="str">
        <x:v>是</x:v>
      </x:c>
    </x:row>
    <x:row r="6868">
      <x:c r="A6868" s="77" t="str">
        <x:v>9931</x:v>
      </x:c>
      <x:c r="B6868" s="77" t="str">
        <x:v>欣高</x:v>
      </x:c>
      <x:c r="C6868" s="125" t="n">
        <x:v>45992</x:v>
      </x:c>
      <x:c r="D6868" s="120" t="n">
        <x:v>137151</x:v>
      </x:c>
      <x:c r="E6868" s="120" t="n">
        <x:v>139630.87668105811</x:v>
      </x:c>
      <x:c r="F6868" s="120" t="n">
        <x:v>153995.772871491</x:v>
      </x:c>
      <x:c r="G6868" s="120" t="n">
        <x:v>138034.77710434335</x:v>
      </x:c>
      <x:c r="H6868" s="119" t="n">
        <x:v>0.018081360551932647</x:v>
      </x:c>
      <x:c r="I6868" s="119" t="n">
        <x:f>IFERROR(ABS(F6868-D6868)/ABS(D6868),"")</x:f>
        <x:v>0.12281917646601924</x:v>
      </x:c>
      <x:c r="J6868" s="119" t="n">
        <x:f>IFERROR(ABS(G6868-D6868)/ABS(D6868),"")</x:f>
        <x:v>0.006443825450367448</x:v>
      </x:c>
      <x:c r="K6868" s="120" t="n">
        <x:f>E6868-D6868</x:f>
        <x:v>2479.8766810581146</x:v>
      </x:c>
      <x:c r="L6868" s="77" t="str">
        <x:v>weighted_hybrid</x:v>
      </x:c>
      <x:c r="M6868" s="77" t="str">
        <x:v>是</x:v>
      </x:c>
      <x:c r="N6868" s="77" t="str">
        <x:v>是</x:v>
      </x:c>
    </x:row>
    <x:row r="6869">
      <x:c r="A6869" s="77" t="str">
        <x:v>9933</x:v>
      </x:c>
      <x:c r="B6869" s="77" t="str">
        <x:v>中鼎</x:v>
      </x:c>
      <x:c r="C6869" s="125" t="n">
        <x:v>45658</x:v>
      </x:c>
      <x:c r="D6869" s="120" t="n">
        <x:v>5885745</x:v>
      </x:c>
      <x:c r="E6869" s="120" t="n">
        <x:v>10701061.60375696</x:v>
      </x:c>
      <x:c r="F6869" s="120" t="n">
        <x:v>8570101.425889503</x:v>
      </x:c>
      <x:c r="G6869" s="120" t="n">
        <x:v>10937834.956853343</x:v>
      </x:c>
      <x:c r="H6869" s="119" t="n">
        <x:v>0.8181320467938995</x:v>
      </x:c>
      <x:c r="I6869" s="119" t="n">
        <x:f>IFERROR(ABS(F6869-D6869)/ABS(D6869),"")</x:f>
        <x:v>0.45607759525591124</x:v>
      </x:c>
      <x:c r="J6869" s="119" t="n">
        <x:f>IFERROR(ABS(G6869-D6869)/ABS(D6869),"")</x:f>
        <x:v>0.8583603191870092</x:v>
      </x:c>
      <x:c r="K6869" s="120" t="n">
        <x:f>E6869-D6869</x:f>
        <x:v>4815316.6037569605</x:v>
      </x:c>
      <x:c r="L6869" s="77" t="str">
        <x:v>weighted_hybrid</x:v>
      </x:c>
      <x:c r="M6869" s="77" t="str">
        <x:v>是</x:v>
      </x:c>
      <x:c r="N6869" s="77" t="str">
        <x:v>是</x:v>
      </x:c>
    </x:row>
    <x:row r="6870">
      <x:c r="A6870" s="77" t="str">
        <x:v>9933</x:v>
      </x:c>
      <x:c r="B6870" s="77" t="str">
        <x:v>中鼎</x:v>
      </x:c>
      <x:c r="C6870" s="125" t="n">
        <x:v>45689</x:v>
      </x:c>
      <x:c r="D6870" s="120" t="n">
        <x:v>7613101</x:v>
      </x:c>
      <x:c r="E6870" s="120" t="n">
        <x:v>7339036.17768728</x:v>
      </x:c>
      <x:c r="F6870" s="120" t="n">
        <x:v>7647917.635311669</x:v>
      </x:c>
      <x:c r="G6870" s="120" t="n">
        <x:v>7304716.015729014</x:v>
      </x:c>
      <x:c r="H6870" s="119" t="n">
        <x:v>0.03599910500500652</x:v>
      </x:c>
      <x:c r="I6870" s="119" t="n">
        <x:f>IFERROR(ABS(F6870-D6870)/ABS(D6870),"")</x:f>
        <x:v>0.004573252779868379</x:v>
      </x:c>
      <x:c r="J6870" s="119" t="n">
        <x:f>IFERROR(ABS(G6870-D6870)/ABS(D6870),"")</x:f>
        <x:v>0.040507144758881584</x:v>
      </x:c>
      <x:c r="K6870" s="120" t="n">
        <x:f>E6870-D6870</x:f>
        <x:v>-274064.8223127201</x:v>
      </x:c>
      <x:c r="L6870" s="77" t="str">
        <x:v>weighted_hybrid</x:v>
      </x:c>
      <x:c r="M6870" s="77" t="str">
        <x:v>是</x:v>
      </x:c>
      <x:c r="N6870" s="77" t="str">
        <x:v>是</x:v>
      </x:c>
    </x:row>
    <x:row r="6871">
      <x:c r="A6871" s="77" t="str">
        <x:v>9933</x:v>
      </x:c>
      <x:c r="B6871" s="77" t="str">
        <x:v>中鼎</x:v>
      </x:c>
      <x:c r="C6871" s="125" t="n">
        <x:v>45717</x:v>
      </x:c>
      <x:c r="D6871" s="120" t="n">
        <x:v>8800739</x:v>
      </x:c>
      <x:c r="E6871" s="120" t="n">
        <x:v>8729693.773696933</x:v>
      </x:c>
      <x:c r="F6871" s="120" t="n">
        <x:v>9190354.142257322</x:v>
      </x:c>
      <x:c r="G6871" s="120" t="n">
        <x:v>8678509.288301334</x:v>
      </x:c>
      <x:c r="H6871" s="119" t="n">
        <x:v>0.008072643252239052</x:v>
      </x:c>
      <x:c r="I6871" s="119" t="n">
        <x:f>IFERROR(ABS(F6871-D6871)/ABS(D6871),"")</x:f>
        <x:v>0.04427073024859863</x:v>
      </x:c>
      <x:c r="J6871" s="119" t="n">
        <x:f>IFERROR(ABS(G6871-D6871)/ABS(D6871),"")</x:f>
        <x:v>0.013888573641221064</x:v>
      </x:c>
      <x:c r="K6871" s="120" t="n">
        <x:f>E6871-D6871</x:f>
        <x:v>-71045.22630306706</x:v>
      </x:c>
      <x:c r="L6871" s="77" t="str">
        <x:v>weighted_hybrid</x:v>
      </x:c>
      <x:c r="M6871" s="77" t="str">
        <x:v>是</x:v>
      </x:c>
      <x:c r="N6871" s="77" t="str">
        <x:v>是</x:v>
      </x:c>
    </x:row>
    <x:row r="6872">
      <x:c r="A6872" s="77" t="str">
        <x:v>9933</x:v>
      </x:c>
      <x:c r="B6872" s="77" t="str">
        <x:v>中鼎</x:v>
      </x:c>
      <x:c r="C6872" s="125" t="n">
        <x:v>45748</x:v>
      </x:c>
      <x:c r="D6872" s="120" t="n">
        <x:v>8349538</x:v>
      </x:c>
      <x:c r="E6872" s="120" t="n">
        <x:v>8152322.838989459</x:v>
      </x:c>
      <x:c r="F6872" s="120" t="n">
        <x:v>7957928.945983701</x:v>
      </x:c>
      <x:c r="G6872" s="120" t="n">
        <x:v>8173922.160434543</x:v>
      </x:c>
      <x:c r="H6872" s="119" t="n">
        <x:v>0.02361988902985303</x:v>
      </x:c>
      <x:c r="I6872" s="119" t="n">
        <x:f>IFERROR(ABS(F6872-D6872)/ABS(D6872),"")</x:f>
        <x:v>0.04690188295643407</x:v>
      </x:c>
      <x:c r="J6872" s="119" t="n">
        <x:f>IFERROR(ABS(G6872-D6872)/ABS(D6872),"")</x:f>
        <x:v>0.02103300081578847</x:v>
      </x:c>
      <x:c r="K6872" s="120" t="n">
        <x:f>E6872-D6872</x:f>
        <x:v>-197215.16101054102</x:v>
      </x:c>
      <x:c r="L6872" s="77" t="str">
        <x:v>weighted_hybrid</x:v>
      </x:c>
      <x:c r="M6872" s="77" t="str">
        <x:v>是</x:v>
      </x:c>
      <x:c r="N6872" s="77" t="str">
        <x:v>是</x:v>
      </x:c>
    </x:row>
    <x:row r="6873">
      <x:c r="A6873" s="77" t="str">
        <x:v>9933</x:v>
      </x:c>
      <x:c r="B6873" s="77" t="str">
        <x:v>中鼎</x:v>
      </x:c>
      <x:c r="C6873" s="125" t="n">
        <x:v>45778</x:v>
      </x:c>
      <x:c r="D6873" s="120" t="n">
        <x:v>7079468</x:v>
      </x:c>
      <x:c r="E6873" s="120" t="n">
        <x:v>8799156.325347293</x:v>
      </x:c>
      <x:c r="F6873" s="120" t="n">
        <x:v>8850608.599016884</x:v>
      </x:c>
      <x:c r="G6873" s="120" t="n">
        <x:v>8793439.40605067</x:v>
      </x:c>
      <x:c r="H6873" s="119" t="n">
        <x:v>0.24291208397965683</x:v>
      </x:c>
      <x:c r="I6873" s="119" t="n">
        <x:f>IFERROR(ABS(F6873-D6873)/ABS(D6873),"")</x:f>
        <x:v>0.2501799003847301</x:v>
      </x:c>
      <x:c r="J6873" s="119" t="n">
        <x:f>IFERROR(ABS(G6873-D6873)/ABS(D6873),"")</x:f>
        <x:v>0.24210454882353744</x:v>
      </x:c>
      <x:c r="K6873" s="120" t="n">
        <x:f>E6873-D6873</x:f>
        <x:v>1719688.3253472932</x:v>
      </x:c>
      <x:c r="L6873" s="77" t="str">
        <x:v>weighted_hybrid</x:v>
      </x:c>
      <x:c r="M6873" s="77" t="str">
        <x:v>是</x:v>
      </x:c>
      <x:c r="N6873" s="77" t="str">
        <x:v>是</x:v>
      </x:c>
    </x:row>
    <x:row r="6874">
      <x:c r="A6874" s="77" t="str">
        <x:v>9933</x:v>
      </x:c>
      <x:c r="B6874" s="77" t="str">
        <x:v>中鼎</x:v>
      </x:c>
      <x:c r="C6874" s="125" t="n">
        <x:v>45809</x:v>
      </x:c>
      <x:c r="D6874" s="120" t="n">
        <x:v>8752708</x:v>
      </x:c>
      <x:c r="E6874" s="120" t="n">
        <x:v>7263768.12133472</x:v>
      </x:c>
      <x:c r="F6874" s="120" t="n">
        <x:v>7481172.1455142945</x:v>
      </x:c>
      <x:c r="G6874" s="120" t="n">
        <x:v>7239612.118648102</x:v>
      </x:c>
      <x:c r="H6874" s="119" t="n">
        <x:v>0.1701119103556613</x:v>
      </x:c>
      <x:c r="I6874" s="119" t="n">
        <x:f>IFERROR(ABS(F6874-D6874)/ABS(D6874),"")</x:f>
        <x:v>0.1452734233206118</x:v>
      </x:c>
      <x:c r="J6874" s="119" t="n">
        <x:f>IFERROR(ABS(G6874-D6874)/ABS(D6874),"")</x:f>
        <x:v>0.17287174224844454</x:v>
      </x:c>
      <x:c r="K6874" s="120" t="n">
        <x:f>E6874-D6874</x:f>
        <x:v>-1488939.8786652796</x:v>
      </x:c>
      <x:c r="L6874" s="77" t="str">
        <x:v>weighted_hybrid</x:v>
      </x:c>
      <x:c r="M6874" s="77" t="str">
        <x:v>是</x:v>
      </x:c>
      <x:c r="N6874" s="77" t="str">
        <x:v>是</x:v>
      </x:c>
    </x:row>
    <x:row r="6875">
      <x:c r="A6875" s="77" t="str">
        <x:v>9933</x:v>
      </x:c>
      <x:c r="B6875" s="77" t="str">
        <x:v>中鼎</x:v>
      </x:c>
      <x:c r="C6875" s="125" t="n">
        <x:v>45839</x:v>
      </x:c>
      <x:c r="D6875" s="120" t="n">
        <x:v>6548038</x:v>
      </x:c>
      <x:c r="E6875" s="120" t="n">
        <x:v>8284728.766005624</x:v>
      </x:c>
      <x:c r="F6875" s="120" t="n">
        <x:v>8533078.134740464</x:v>
      </x:c>
      <x:c r="G6875" s="120" t="n">
        <x:v>8257134.391701753</x:v>
      </x:c>
      <x:c r="H6875" s="119" t="n">
        <x:v>0.2652230738437413</x:v>
      </x:c>
      <x:c r="I6875" s="119" t="n">
        <x:f>IFERROR(ABS(F6875-D6875)/ABS(D6875),"")</x:f>
        <x:v>0.3031503688189446</x:v>
      </x:c>
      <x:c r="J6875" s="119" t="n">
        <x:f>IFERROR(ABS(G6875-D6875)/ABS(D6875),"")</x:f>
        <x:v>0.26100892995760766</x:v>
      </x:c>
      <x:c r="K6875" s="120" t="n">
        <x:f>E6875-D6875</x:f>
        <x:v>1736690.766005624</x:v>
      </x:c>
      <x:c r="L6875" s="77" t="str">
        <x:v>weighted_hybrid</x:v>
      </x:c>
      <x:c r="M6875" s="77" t="str">
        <x:v>是</x:v>
      </x:c>
      <x:c r="N6875" s="77" t="str">
        <x:v>是</x:v>
      </x:c>
    </x:row>
    <x:row r="6876">
      <x:c r="A6876" s="77" t="str">
        <x:v>9933</x:v>
      </x:c>
      <x:c r="B6876" s="77" t="str">
        <x:v>中鼎</x:v>
      </x:c>
      <x:c r="C6876" s="125" t="n">
        <x:v>45870</x:v>
      </x:c>
      <x:c r="D6876" s="120" t="n">
        <x:v>6647166</x:v>
      </x:c>
      <x:c r="E6876" s="120" t="n">
        <x:v>6856947.771776335</x:v>
      </x:c>
      <x:c r="F6876" s="120" t="n">
        <x:v>7785607.9734816225</x:v>
      </x:c>
      <x:c r="G6876" s="120" t="n">
        <x:v>6753763.304920192</x:v>
      </x:c>
      <x:c r="H6876" s="119" t="n">
        <x:v>0.031559580695944</x:v>
      </x:c>
      <x:c r="I6876" s="119" t="n">
        <x:f>IFERROR(ABS(F6876-D6876)/ABS(D6876),"")</x:f>
        <x:v>0.17126726991346727</x:v>
      </x:c>
      <x:c r="J6876" s="119" t="n">
        <x:f>IFERROR(ABS(G6876-D6876)/ABS(D6876),"")</x:f>
        <x:v>0.016036504116219135</x:v>
      </x:c>
      <x:c r="K6876" s="120" t="n">
        <x:f>E6876-D6876</x:f>
        <x:v>209781.7717763353</x:v>
      </x:c>
      <x:c r="L6876" s="77" t="str">
        <x:v>weighted_hybrid</x:v>
      </x:c>
      <x:c r="M6876" s="77" t="str">
        <x:v>是</x:v>
      </x:c>
      <x:c r="N6876" s="77" t="str">
        <x:v>是</x:v>
      </x:c>
    </x:row>
    <x:row r="6877">
      <x:c r="A6877" s="77" t="str">
        <x:v>9933</x:v>
      </x:c>
      <x:c r="B6877" s="77" t="str">
        <x:v>中鼎</x:v>
      </x:c>
      <x:c r="C6877" s="125" t="n">
        <x:v>45901</x:v>
      </x:c>
      <x:c r="D6877" s="120" t="n">
        <x:v>8015887</x:v>
      </x:c>
      <x:c r="E6877" s="120" t="n">
        <x:v>6644031.717399536</x:v>
      </x:c>
      <x:c r="F6877" s="120" t="n">
        <x:v>7855788.055628282</x:v>
      </x:c>
      <x:c r="G6877" s="120" t="n">
        <x:v>6509392.124263009</x:v>
      </x:c>
      <x:c r="H6877" s="119" t="n">
        <x:v>0.17114204361918578</x:v>
      </x:c>
      <x:c r="I6877" s="119" t="n">
        <x:f>IFERROR(ABS(F6877-D6877)/ABS(D6877),"")</x:f>
        <x:v>0.019972704751416527</x:v>
      </x:c>
      <x:c r="J6877" s="119" t="n">
        <x:f>IFERROR(ABS(G6877-D6877)/ABS(D6877),"")</x:f>
        <x:v>0.1879386368267156</x:v>
      </x:c>
      <x:c r="K6877" s="120" t="n">
        <x:f>E6877-D6877</x:f>
        <x:v>-1371855.2826004643</x:v>
      </x:c>
      <x:c r="L6877" s="77" t="str">
        <x:v>weighted_hybrid</x:v>
      </x:c>
      <x:c r="M6877" s="77" t="str">
        <x:v>是</x:v>
      </x:c>
      <x:c r="N6877" s="77" t="str">
        <x:v>是</x:v>
      </x:c>
    </x:row>
    <x:row r="6878">
      <x:c r="A6878" s="77" t="str">
        <x:v>9933</x:v>
      </x:c>
      <x:c r="B6878" s="77" t="str">
        <x:v>中鼎</x:v>
      </x:c>
      <x:c r="C6878" s="125" t="n">
        <x:v>45931</x:v>
      </x:c>
      <x:c r="D6878" s="120" t="n">
        <x:v>5864265</x:v>
      </x:c>
      <x:c r="E6878" s="120" t="n">
        <x:v>6878867.194181919</x:v>
      </x:c>
      <x:c r="F6878" s="120" t="n">
        <x:v>7228234.528444272</x:v>
      </x:c>
      <x:c r="G6878" s="120" t="n">
        <x:v>6840048.601486102</x:v>
      </x:c>
      <x:c r="H6878" s="119" t="n">
        <x:v>0.1730143835897455</x:v>
      </x:c>
      <x:c r="I6878" s="119" t="n">
        <x:f>IFERROR(ABS(F6878-D6878)/ABS(D6878),"")</x:f>
        <x:v>0.2325900225252903</x:v>
      </x:c>
      <x:c r="J6878" s="119" t="n">
        <x:f>IFERROR(ABS(G6878-D6878)/ABS(D6878),"")</x:f>
        <x:v>0.1663948681524627</x:v>
      </x:c>
      <x:c r="K6878" s="120" t="n">
        <x:f>E6878-D6878</x:f>
        <x:v>1014602.1941819191</x:v>
      </x:c>
      <x:c r="L6878" s="77" t="str">
        <x:v>weighted_hybrid</x:v>
      </x:c>
      <x:c r="M6878" s="77" t="str">
        <x:v>是</x:v>
      </x:c>
      <x:c r="N6878" s="77" t="str">
        <x:v>是</x:v>
      </x:c>
    </x:row>
    <x:row r="6879">
      <x:c r="A6879" s="77" t="str">
        <x:v>9933</x:v>
      </x:c>
      <x:c r="B6879" s="77" t="str">
        <x:v>中鼎</x:v>
      </x:c>
      <x:c r="C6879" s="125" t="n">
        <x:v>45962</x:v>
      </x:c>
      <x:c r="D6879" s="120" t="n">
        <x:v>6745884</x:v>
      </x:c>
      <x:c r="E6879" s="120" t="n">
        <x:v>6350761.610026681</x:v>
      </x:c>
      <x:c r="F6879" s="120" t="n">
        <x:v>6968283.037805862</x:v>
      </x:c>
      <x:c r="G6879" s="120" t="n">
        <x:v>6282148.118051216</x:v>
      </x:c>
      <x:c r="H6879" s="119" t="n">
        <x:v>0.058572366493897486</x:v>
      </x:c>
      <x:c r="I6879" s="119" t="n">
        <x:f>IFERROR(ABS(F6879-D6879)/ABS(D6879),"")</x:f>
        <x:v>0.032968108821002824</x:v>
      </x:c>
      <x:c r="J6879" s="119" t="n">
        <x:f>IFERROR(ABS(G6879-D6879)/ABS(D6879),"")</x:f>
        <x:v>0.06874353041777534</x:v>
      </x:c>
      <x:c r="K6879" s="120" t="n">
        <x:f>E6879-D6879</x:f>
        <x:v>-395122.38997331914</x:v>
      </x:c>
      <x:c r="L6879" s="77" t="str">
        <x:v>weighted_hybrid</x:v>
      </x:c>
      <x:c r="M6879" s="77" t="str">
        <x:v>是</x:v>
      </x:c>
      <x:c r="N6879" s="77" t="str">
        <x:v>是</x:v>
      </x:c>
    </x:row>
    <x:row r="6880">
      <x:c r="A6880" s="77" t="str">
        <x:v>9933</x:v>
      </x:c>
      <x:c r="B6880" s="77" t="str">
        <x:v>中鼎</x:v>
      </x:c>
      <x:c r="C6880" s="125" t="n">
        <x:v>45992</x:v>
      </x:c>
      <x:c r="D6880" s="120" t="n">
        <x:v>11559711</x:v>
      </x:c>
      <x:c r="E6880" s="120" t="n">
        <x:v>8119547.42954813</x:v>
      </x:c>
      <x:c r="F6880" s="120" t="n">
        <x:v>9195030.382064223</x:v>
      </x:c>
      <x:c r="G6880" s="120" t="n">
        <x:v>8000049.323713008</x:v>
      </x:c>
      <x:c r="H6880" s="119" t="n">
        <x:v>0.2975994443504573</x:v>
      </x:c>
      <x:c r="I6880" s="119" t="n">
        <x:f>IFERROR(ABS(F6880-D6880)/ABS(D6880),"")</x:f>
        <x:v>0.20456226093678093</x:v>
      </x:c>
      <x:c r="J6880" s="119" t="n">
        <x:f>IFERROR(ABS(G6880-D6880)/ABS(D6880),"")</x:f>
        <x:v>0.30793690917419925</x:v>
      </x:c>
      <x:c r="K6880" s="120" t="n">
        <x:f>E6880-D6880</x:f>
        <x:v>-3440163.5704518696</x:v>
      </x:c>
      <x:c r="L6880" s="77" t="str">
        <x:v>weighted_hybrid</x:v>
      </x:c>
      <x:c r="M6880" s="77" t="str">
        <x:v>是</x:v>
      </x:c>
      <x:c r="N6880" s="77" t="str">
        <x:v>是</x:v>
      </x:c>
    </x:row>
    <x:row r="6881">
      <x:c r="A6881" s="77" t="str">
        <x:v>9940</x:v>
      </x:c>
      <x:c r="B6881" s="77" t="str">
        <x:v>信義</x:v>
      </x:c>
      <x:c r="C6881" s="125" t="n">
        <x:v>45658</x:v>
      </x:c>
      <x:c r="D6881" s="120" t="n">
        <x:v>581744</x:v>
      </x:c>
      <x:c r="E6881" s="120" t="n">
        <x:v>781169.8764289567</x:v>
      </x:c>
      <x:c r="F6881" s="120" t="n">
        <x:v>740539.1821945257</x:v>
      </x:c>
      <x:c r="G6881" s="120" t="n">
        <x:v>785684.3980105601</x:v>
      </x:c>
      <x:c r="H6881" s="119" t="n">
        <x:v>0.3428069329962264</x:v>
      </x:c>
      <x:c r="I6881" s="119" t="n">
        <x:f>IFERROR(ABS(F6881-D6881)/ABS(D6881),"")</x:f>
        <x:v>0.2729640223096856</x:v>
      </x:c>
      <x:c r="J6881" s="119" t="n">
        <x:f>IFERROR(ABS(G6881-D6881)/ABS(D6881),"")</x:f>
        <x:v>0.35056725640584185</x:v>
      </x:c>
      <x:c r="K6881" s="120" t="n">
        <x:f>E6881-D6881</x:f>
        <x:v>199425.87642895675</x:v>
      </x:c>
      <x:c r="L6881" s="77" t="str">
        <x:v>weighted_hybrid</x:v>
      </x:c>
      <x:c r="M6881" s="77" t="str">
        <x:v>是</x:v>
      </x:c>
      <x:c r="N6881" s="77" t="str">
        <x:v>是</x:v>
      </x:c>
    </x:row>
    <x:row r="6882">
      <x:c r="A6882" s="77" t="str">
        <x:v>9940</x:v>
      </x:c>
      <x:c r="B6882" s="77" t="str">
        <x:v>信義</x:v>
      </x:c>
      <x:c r="C6882" s="125" t="n">
        <x:v>45689</x:v>
      </x:c>
      <x:c r="D6882" s="120" t="n">
        <x:v>625288</x:v>
      </x:c>
      <x:c r="E6882" s="120" t="n">
        <x:v>523014.47377377405</x:v>
      </x:c>
      <x:c r="F6882" s="120" t="n">
        <x:v>487180.6483918859</x:v>
      </x:c>
      <x:c r="G6882" s="120" t="n">
        <x:v>526996.0099273172</x:v>
      </x:c>
      <x:c r="H6882" s="119" t="n">
        <x:v>0.1635622724668088</x:v>
      </x:c>
      <x:c r="I6882" s="119" t="n">
        <x:f>IFERROR(ABS(F6882-D6882)/ABS(D6882),"")</x:f>
        <x:v>0.22086998568357954</x:v>
      </x:c>
      <x:c r="J6882" s="119" t="n">
        <x:f>IFERROR(ABS(G6882-D6882)/ABS(D6882),"")</x:f>
        <x:v>0.15719474877605655</x:v>
      </x:c>
      <x:c r="K6882" s="120" t="n">
        <x:f>E6882-D6882</x:f>
        <x:v>-102273.52622622595</x:v>
      </x:c>
      <x:c r="L6882" s="77" t="str">
        <x:v>weighted_hybrid</x:v>
      </x:c>
      <x:c r="M6882" s="77" t="str">
        <x:v>是</x:v>
      </x:c>
      <x:c r="N6882" s="77" t="str">
        <x:v>是</x:v>
      </x:c>
    </x:row>
    <x:row r="6883">
      <x:c r="A6883" s="77" t="str">
        <x:v>9940</x:v>
      </x:c>
      <x:c r="B6883" s="77" t="str">
        <x:v>信義</x:v>
      </x:c>
      <x:c r="C6883" s="125" t="n">
        <x:v>45717</x:v>
      </x:c>
      <x:c r="D6883" s="120" t="n">
        <x:v>1005935</x:v>
      </x:c>
      <x:c r="E6883" s="120" t="n">
        <x:v>841977.867990354</x:v>
      </x:c>
      <x:c r="F6883" s="120" t="n">
        <x:v>972873.7077082607</x:v>
      </x:c>
      <x:c r="G6883" s="120" t="n">
        <x:v>827433.8857994754</x:v>
      </x:c>
      <x:c r="H6883" s="119" t="n">
        <x:v>0.16298978762012062</x:v>
      </x:c>
      <x:c r="I6883" s="119" t="n">
        <x:f>IFERROR(ABS(F6883-D6883)/ABS(D6883),"")</x:f>
        <x:v>0.03286623120951081</x:v>
      </x:c>
      <x:c r="J6883" s="119" t="n">
        <x:f>IFERROR(ABS(G6883-D6883)/ABS(D6883),"")</x:f>
        <x:v>0.17744796055463288</x:v>
      </x:c>
      <x:c r="K6883" s="120" t="n">
        <x:f>E6883-D6883</x:f>
        <x:v>-163957.13200964604</x:v>
      </x:c>
      <x:c r="L6883" s="77" t="str">
        <x:v>weighted_hybrid</x:v>
      </x:c>
      <x:c r="M6883" s="77" t="str">
        <x:v>是</x:v>
      </x:c>
      <x:c r="N6883" s="77" t="str">
        <x:v>是</x:v>
      </x:c>
    </x:row>
    <x:row r="6884">
      <x:c r="A6884" s="77" t="str">
        <x:v>9940</x:v>
      </x:c>
      <x:c r="B6884" s="77" t="str">
        <x:v>信義</x:v>
      </x:c>
      <x:c r="C6884" s="125" t="n">
        <x:v>45748</x:v>
      </x:c>
      <x:c r="D6884" s="120" t="n">
        <x:v>771592</x:v>
      </x:c>
      <x:c r="E6884" s="120" t="n">
        <x:v>1021464.9021974698</x:v>
      </x:c>
      <x:c r="F6884" s="120" t="n">
        <x:v>975661.632377616</x:v>
      </x:c>
      <x:c r="G6884" s="120" t="n">
        <x:v>1026554.1543996758</x:v>
      </x:c>
      <x:c r="H6884" s="119" t="n">
        <x:v>0.3238407114089698</x:v>
      </x:c>
      <x:c r="I6884" s="119" t="n">
        <x:f>IFERROR(ABS(F6884-D6884)/ABS(D6884),"")</x:f>
        <x:v>0.26447867833986877</x:v>
      </x:c>
      <x:c r="J6884" s="119" t="n">
        <x:f>IFERROR(ABS(G6884-D6884)/ABS(D6884),"")</x:f>
        <x:v>0.3304364928610921</x:v>
      </x:c>
      <x:c r="K6884" s="120" t="n">
        <x:f>E6884-D6884</x:f>
        <x:v>249872.90219746984</x:v>
      </x:c>
      <x:c r="L6884" s="77" t="str">
        <x:v>weighted_hybrid</x:v>
      </x:c>
      <x:c r="M6884" s="77" t="str">
        <x:v>是</x:v>
      </x:c>
      <x:c r="N6884" s="77" t="str">
        <x:v>是</x:v>
      </x:c>
    </x:row>
    <x:row r="6885">
      <x:c r="A6885" s="77" t="str">
        <x:v>9940</x:v>
      </x:c>
      <x:c r="B6885" s="77" t="str">
        <x:v>信義</x:v>
      </x:c>
      <x:c r="C6885" s="125" t="n">
        <x:v>45778</x:v>
      </x:c>
      <x:c r="D6885" s="120" t="n">
        <x:v>754534</x:v>
      </x:c>
      <x:c r="E6885" s="120" t="n">
        <x:v>899044.7396937554</x:v>
      </x:c>
      <x:c r="F6885" s="120" t="n">
        <x:v>741755.016303147</x:v>
      </x:c>
      <x:c r="G6885" s="120" t="n">
        <x:v>916521.3756260452</x:v>
      </x:c>
      <x:c r="H6885" s="119" t="n">
        <x:v>0.1915231648855524</x:v>
      </x:c>
      <x:c r="I6885" s="119" t="n">
        <x:f>IFERROR(ABS(F6885-D6885)/ABS(D6885),"")</x:f>
        <x:v>0.016936259594468962</x:v>
      </x:c>
      <x:c r="J6885" s="119" t="n">
        <x:f>IFERROR(ABS(G6885-D6885)/ABS(D6885),"")</x:f>
        <x:v>0.21468532316111025</x:v>
      </x:c>
      <x:c r="K6885" s="120" t="n">
        <x:f>E6885-D6885</x:f>
        <x:v>144510.7396937554</x:v>
      </x:c>
      <x:c r="L6885" s="77" t="str">
        <x:v>weighted_hybrid</x:v>
      </x:c>
      <x:c r="M6885" s="77" t="str">
        <x:v>是</x:v>
      </x:c>
      <x:c r="N6885" s="77" t="str">
        <x:v>是</x:v>
      </x:c>
    </x:row>
    <x:row r="6886">
      <x:c r="A6886" s="77" t="str">
        <x:v>9940</x:v>
      </x:c>
      <x:c r="B6886" s="77" t="str">
        <x:v>信義</x:v>
      </x:c>
      <x:c r="C6886" s="125" t="n">
        <x:v>45809</x:v>
      </x:c>
      <x:c r="D6886" s="120" t="n">
        <x:v>766413</x:v>
      </x:c>
      <x:c r="E6886" s="120" t="n">
        <x:v>758215.0857356151</x:v>
      </x:c>
      <x:c r="F6886" s="120" t="n">
        <x:v>822468.729034464</x:v>
      </x:c>
      <x:c r="G6886" s="120" t="n">
        <x:v>751075.7920357429</x:v>
      </x:c>
      <x:c r="H6886" s="119" t="n">
        <x:v>0.010696470785835955</x:v>
      </x:c>
      <x:c r="I6886" s="119" t="n">
        <x:f>IFERROR(ABS(F6886-D6886)/ABS(D6886),"")</x:f>
        <x:v>0.07314036822765792</x:v>
      </x:c>
      <x:c r="J6886" s="119" t="n">
        <x:f>IFERROR(ABS(G6886-D6886)/ABS(D6886),"")</x:f>
        <x:v>0.020011675120668756</x:v>
      </x:c>
      <x:c r="K6886" s="120" t="n">
        <x:f>E6886-D6886</x:f>
        <x:v>-8197.91426438489</x:v>
      </x:c>
      <x:c r="L6886" s="77" t="str">
        <x:v>weighted_hybrid</x:v>
      </x:c>
      <x:c r="M6886" s="77" t="str">
        <x:v>是</x:v>
      </x:c>
      <x:c r="N6886" s="77" t="str">
        <x:v>是</x:v>
      </x:c>
    </x:row>
    <x:row r="6887">
      <x:c r="A6887" s="77" t="str">
        <x:v>9940</x:v>
      </x:c>
      <x:c r="B6887" s="77" t="str">
        <x:v>信義</x:v>
      </x:c>
      <x:c r="C6887" s="125" t="n">
        <x:v>45839</x:v>
      </x:c>
      <x:c r="D6887" s="120" t="n">
        <x:v>722708</x:v>
      </x:c>
      <x:c r="E6887" s="120" t="n">
        <x:v>727778.249943334</x:v>
      </x:c>
      <x:c r="F6887" s="120" t="n">
        <x:v>770871.758745987</x:v>
      </x:c>
      <x:c r="G6887" s="120" t="n">
        <x:v>722990.0822985949</x:v>
      </x:c>
      <x:c r="H6887" s="119" t="n">
        <x:v>0.0070156272565600865</x:v>
      </x:c>
      <x:c r="I6887" s="119" t="n">
        <x:f>IFERROR(ABS(F6887-D6887)/ABS(D6887),"")</x:f>
        <x:v>0.066643455926857</x:v>
      </x:c>
      <x:c r="J6887" s="119" t="n">
        <x:f>IFERROR(ABS(G6887-D6887)/ABS(D6887),"")</x:f>
        <x:v>0.00039031295986051933</x:v>
      </x:c>
      <x:c r="K6887" s="120" t="n">
        <x:f>E6887-D6887</x:f>
        <x:v>5070.249943334027</x:v>
      </x:c>
      <x:c r="L6887" s="77" t="str">
        <x:v>weighted_hybrid</x:v>
      </x:c>
      <x:c r="M6887" s="77" t="str">
        <x:v>是</x:v>
      </x:c>
      <x:c r="N6887" s="77" t="str">
        <x:v>是</x:v>
      </x:c>
    </x:row>
    <x:row r="6888">
      <x:c r="A6888" s="77" t="str">
        <x:v>9940</x:v>
      </x:c>
      <x:c r="B6888" s="77" t="str">
        <x:v>信義</x:v>
      </x:c>
      <x:c r="C6888" s="125" t="n">
        <x:v>45870</x:v>
      </x:c>
      <x:c r="D6888" s="120" t="n">
        <x:v>763599</x:v>
      </x:c>
      <x:c r="E6888" s="120" t="n">
        <x:v>602070.3532578563</x:v>
      </x:c>
      <x:c r="F6888" s="120" t="n">
        <x:v>725809.411400253</x:v>
      </x:c>
      <x:c r="G6888" s="120" t="n">
        <x:v>588321.5690198123</x:v>
      </x:c>
      <x:c r="H6888" s="119" t="n">
        <x:v>0.21153595898127636</x:v>
      </x:c>
      <x:c r="I6888" s="119" t="n">
        <x:f>IFERROR(ABS(F6888-D6888)/ABS(D6888),"")</x:f>
        <x:v>0.049488787439149404</x:v>
      </x:c>
      <x:c r="J6888" s="119" t="n">
        <x:f>IFERROR(ABS(G6888-D6888)/ABS(D6888),"")</x:f>
        <x:v>0.22954120026373492</x:v>
      </x:c>
      <x:c r="K6888" s="120" t="n">
        <x:f>E6888-D6888</x:f>
        <x:v>-161528.64674214367</x:v>
      </x:c>
      <x:c r="L6888" s="77" t="str">
        <x:v>weighted_hybrid</x:v>
      </x:c>
      <x:c r="M6888" s="77" t="str">
        <x:v>是</x:v>
      </x:c>
      <x:c r="N6888" s="77" t="str">
        <x:v>是</x:v>
      </x:c>
    </x:row>
    <x:row r="6889">
      <x:c r="A6889" s="77" t="str">
        <x:v>9940</x:v>
      </x:c>
      <x:c r="B6889" s="77" t="str">
        <x:v>信義</x:v>
      </x:c>
      <x:c r="C6889" s="125" t="n">
        <x:v>45901</x:v>
      </x:c>
      <x:c r="D6889" s="120" t="n">
        <x:v>817834</x:v>
      </x:c>
      <x:c r="E6889" s="120" t="n">
        <x:v>618926.5694572919</x:v>
      </x:c>
      <x:c r="F6889" s="120" t="n">
        <x:v>740938.0928957397</x:v>
      </x:c>
      <x:c r="G6889" s="120" t="n">
        <x:v>605369.7335196866</x:v>
      </x:c>
      <x:c r="H6889" s="119" t="n">
        <x:v>0.2432124740995216</x:v>
      </x:c>
      <x:c r="I6889" s="119" t="n">
        <x:f>IFERROR(ABS(F6889-D6889)/ABS(D6889),"")</x:f>
        <x:v>0.09402385704710282</x:v>
      </x:c>
      <x:c r="J6889" s="119" t="n">
        <x:f>IFERROR(ABS(G6889-D6889)/ABS(D6889),"")</x:f>
        <x:v>0.2597889871053458</x:v>
      </x:c>
      <x:c r="K6889" s="120" t="n">
        <x:f>E6889-D6889</x:f>
        <x:v>-198907.43054270814</x:v>
      </x:c>
      <x:c r="L6889" s="77" t="str">
        <x:v>weighted_hybrid</x:v>
      </x:c>
      <x:c r="M6889" s="77" t="str">
        <x:v>是</x:v>
      </x:c>
      <x:c r="N6889" s="77" t="str">
        <x:v>是</x:v>
      </x:c>
    </x:row>
    <x:row r="6890">
      <x:c r="A6890" s="77" t="str">
        <x:v>9940</x:v>
      </x:c>
      <x:c r="B6890" s="77" t="str">
        <x:v>信義</x:v>
      </x:c>
      <x:c r="C6890" s="125" t="n">
        <x:v>45931</x:v>
      </x:c>
      <x:c r="D6890" s="120" t="n">
        <x:v>812107</x:v>
      </x:c>
      <x:c r="E6890" s="120" t="n">
        <x:v>761536.3435272563</x:v>
      </x:c>
      <x:c r="F6890" s="120" t="n">
        <x:v>820347.7025725989</x:v>
      </x:c>
      <x:c r="G6890" s="120" t="n">
        <x:v>755001.7480777737</x:v>
      </x:c>
      <x:c r="H6890" s="119" t="n">
        <x:v>0.062270927935288975</x:v>
      </x:c>
      <x:c r="I6890" s="119" t="n">
        <x:f>IFERROR(ABS(F6890-D6890)/ABS(D6890),"")</x:f>
        <x:v>0.010147311342715844</x:v>
      </x:c>
      <x:c r="J6890" s="119" t="n">
        <x:f>IFERROR(ABS(G6890-D6890)/ABS(D6890),"")</x:f>
        <x:v>0.07031739896617845</x:v>
      </x:c>
      <x:c r="K6890" s="120" t="n">
        <x:f>E6890-D6890</x:f>
        <x:v>-50570.65647274372</x:v>
      </x:c>
      <x:c r="L6890" s="77" t="str">
        <x:v>weighted_hybrid</x:v>
      </x:c>
      <x:c r="M6890" s="77" t="str">
        <x:v>是</x:v>
      </x:c>
      <x:c r="N6890" s="77" t="str">
        <x:v>是</x:v>
      </x:c>
    </x:row>
    <x:row r="6891">
      <x:c r="A6891" s="77" t="str">
        <x:v>9940</x:v>
      </x:c>
      <x:c r="B6891" s="77" t="str">
        <x:v>信義</x:v>
      </x:c>
      <x:c r="C6891" s="125" t="n">
        <x:v>45962</x:v>
      </x:c>
      <x:c r="D6891" s="120" t="n">
        <x:v>1007497</x:v>
      </x:c>
      <x:c r="E6891" s="120" t="n">
        <x:v>763761.84373967</x:v>
      </x:c>
      <x:c r="F6891" s="120" t="n">
        <x:v>798899.5317233676</x:v>
      </x:c>
      <x:c r="G6891" s="120" t="n">
        <x:v>759857.6561859257</x:v>
      </x:c>
      <x:c r="H6891" s="119" t="n">
        <x:v>0.24192147099230069</x:v>
      </x:c>
      <x:c r="I6891" s="119" t="n">
        <x:f>IFERROR(ABS(F6891-D6891)/ABS(D6891),"")</x:f>
        <x:v>0.2070452500371042</x:v>
      </x:c>
      <x:c r="J6891" s="119" t="n">
        <x:f>IFERROR(ABS(G6891-D6891)/ABS(D6891),"")</x:f>
        <x:v>0.24579660665398934</x:v>
      </x:c>
      <x:c r="K6891" s="120" t="n">
        <x:f>E6891-D6891</x:f>
        <x:v>-243735.15626033</x:v>
      </x:c>
      <x:c r="L6891" s="77" t="str">
        <x:v>weighted_hybrid</x:v>
      </x:c>
      <x:c r="M6891" s="77" t="str">
        <x:v>是</x:v>
      </x:c>
      <x:c r="N6891" s="77" t="str">
        <x:v>是</x:v>
      </x:c>
    </x:row>
    <x:row r="6892">
      <x:c r="A6892" s="77" t="str">
        <x:v>9940</x:v>
      </x:c>
      <x:c r="B6892" s="77" t="str">
        <x:v>信義</x:v>
      </x:c>
      <x:c r="C6892" s="125" t="n">
        <x:v>45992</x:v>
      </x:c>
      <x:c r="D6892" s="120" t="n">
        <x:v>2828058</x:v>
      </x:c>
      <x:c r="E6892" s="120" t="n">
        <x:v>983278.4085426675</x:v>
      </x:c>
      <x:c r="F6892" s="120" t="n">
        <x:v>1205861.2296970596</x:v>
      </x:c>
      <x:c r="G6892" s="120" t="n">
        <x:v>958546.9839699572</x:v>
      </x:c>
      <x:c r="H6892" s="119" t="n">
        <x:v>0.6523132097917838</x:v>
      </x:c>
      <x:c r="I6892" s="119" t="n">
        <x:f>IFERROR(ABS(F6892-D6892)/ABS(D6892),"")</x:f>
        <x:v>0.5736080272409336</x:v>
      </x:c>
      <x:c r="J6892" s="119" t="n">
        <x:f>IFERROR(ABS(G6892-D6892)/ABS(D6892),"")</x:f>
        <x:v>0.6610582300752117</x:v>
      </x:c>
      <x:c r="K6892" s="120" t="n">
        <x:f>E6892-D6892</x:f>
        <x:v>-1844779.5914573325</x:v>
      </x:c>
      <x:c r="L6892" s="77" t="str">
        <x:v>weighted_hybrid</x:v>
      </x:c>
      <x:c r="M6892" s="77" t="str">
        <x:v>是</x:v>
      </x:c>
      <x:c r="N6892" s="77" t="str">
        <x:v>是</x:v>
      </x:c>
    </x:row>
    <x:row r="6893">
      <x:c r="A6893" s="77" t="str">
        <x:v>9945</x:v>
      </x:c>
      <x:c r="B6893" s="77" t="str">
        <x:v>潤泰新</x:v>
      </x:c>
      <x:c r="C6893" s="125" t="n">
        <x:v>45658</x:v>
      </x:c>
      <x:c r="D6893" s="120" t="n">
        <x:v>2228463</x:v>
      </x:c>
      <x:c r="E6893" s="120" t="n">
        <x:v>3215253.9636900392</x:v>
      </x:c>
      <x:c r="F6893" s="120" t="n">
        <x:v>2638111.7825054256</x:v>
      </x:c>
      <x:c r="G6893" s="120" t="n">
        <x:v>3279380.872710552</x:v>
      </x:c>
      <x:c r="H6893" s="119" t="n">
        <x:v>0.4428123615649168</x:v>
      </x:c>
      <x:c r="I6893" s="119" t="n">
        <x:f>IFERROR(ABS(F6893-D6893)/ABS(D6893),"")</x:f>
        <x:v>0.18382570520822003</x:v>
      </x:c>
      <x:c r="J6893" s="119" t="n">
        <x:f>IFERROR(ABS(G6893-D6893)/ABS(D6893),"")</x:f>
        <x:v>0.471588656715661</x:v>
      </x:c>
      <x:c r="K6893" s="120" t="n">
        <x:f>E6893-D6893</x:f>
        <x:v>986790.9636900392</x:v>
      </x:c>
      <x:c r="L6893" s="77" t="str">
        <x:v>weighted_hybrid</x:v>
      </x:c>
      <x:c r="M6893" s="77" t="str">
        <x:v>是</x:v>
      </x:c>
      <x:c r="N6893" s="77" t="str">
        <x:v>是</x:v>
      </x:c>
    </x:row>
    <x:row r="6894">
      <x:c r="A6894" s="77" t="str">
        <x:v>9945</x:v>
      </x:c>
      <x:c r="B6894" s="77" t="str">
        <x:v>潤泰新</x:v>
      </x:c>
      <x:c r="C6894" s="125" t="n">
        <x:v>45689</x:v>
      </x:c>
      <x:c r="D6894" s="120" t="n">
        <x:v>2469016</x:v>
      </x:c>
      <x:c r="E6894" s="120" t="n">
        <x:v>1899045.0853821707</x:v>
      </x:c>
      <x:c r="F6894" s="120" t="n">
        <x:v>1976928.693394905</x:v>
      </x:c>
      <x:c r="G6894" s="120" t="n">
        <x:v>1890391.3511585335</x:v>
      </x:c>
      <x:c r="H6894" s="119" t="n">
        <x:v>0.23084942123413912</x:v>
      </x:c>
      <x:c r="I6894" s="119" t="n">
        <x:f>IFERROR(ABS(F6894-D6894)/ABS(D6894),"")</x:f>
        <x:v>0.19930502945509265</x:v>
      </x:c>
      <x:c r="J6894" s="119" t="n">
        <x:f>IFERROR(ABS(G6894-D6894)/ABS(D6894),"")</x:f>
        <x:v>0.23435435365403323</x:v>
      </x:c>
      <x:c r="K6894" s="120" t="n">
        <x:f>E6894-D6894</x:f>
        <x:v>-569970.9146178293</x:v>
      </x:c>
      <x:c r="L6894" s="77" t="str">
        <x:v>weighted_hybrid</x:v>
      </x:c>
      <x:c r="M6894" s="77" t="str">
        <x:v>是</x:v>
      </x:c>
      <x:c r="N6894" s="77" t="str">
        <x:v>是</x:v>
      </x:c>
    </x:row>
    <x:row r="6895">
      <x:c r="A6895" s="77" t="str">
        <x:v>9945</x:v>
      </x:c>
      <x:c r="B6895" s="77" t="str">
        <x:v>潤泰新</x:v>
      </x:c>
      <x:c r="C6895" s="125" t="n">
        <x:v>45717</x:v>
      </x:c>
      <x:c r="D6895" s="120" t="n">
        <x:v>2303353</x:v>
      </x:c>
      <x:c r="E6895" s="120" t="n">
        <x:v>2770101.7558241533</x:v>
      </x:c>
      <x:c r="F6895" s="120" t="n">
        <x:v>2499006.873199433</x:v>
      </x:c>
      <x:c r="G6895" s="120" t="n">
        <x:v>2800223.4094491224</x:v>
      </x:c>
      <x:c r="H6895" s="119" t="n">
        <x:v>0.20263882949081333</x:v>
      </x:c>
      <x:c r="I6895" s="119" t="n">
        <x:f>IFERROR(ABS(F6895-D6895)/ABS(D6895),"")</x:f>
        <x:v>0.08494306916891727</x:v>
      </x:c>
      <x:c r="J6895" s="119" t="n">
        <x:f>IFERROR(ABS(G6895-D6895)/ABS(D6895),"")</x:f>
        <x:v>0.21571613619324628</x:v>
      </x:c>
      <x:c r="K6895" s="120" t="n">
        <x:f>E6895-D6895</x:f>
        <x:v>466748.7558241533</x:v>
      </x:c>
      <x:c r="L6895" s="77" t="str">
        <x:v>weighted_hybrid</x:v>
      </x:c>
      <x:c r="M6895" s="77" t="str">
        <x:v>是</x:v>
      </x:c>
      <x:c r="N6895" s="77" t="str">
        <x:v>是</x:v>
      </x:c>
    </x:row>
    <x:row r="6896">
      <x:c r="A6896" s="77" t="str">
        <x:v>9945</x:v>
      </x:c>
      <x:c r="B6896" s="77" t="str">
        <x:v>潤泰新</x:v>
      </x:c>
      <x:c r="C6896" s="125" t="n">
        <x:v>45748</x:v>
      </x:c>
      <x:c r="D6896" s="120" t="n">
        <x:v>2480550</x:v>
      </x:c>
      <x:c r="E6896" s="120" t="n">
        <x:v>2438389.8746540593</x:v>
      </x:c>
      <x:c r="F6896" s="120" t="n">
        <x:v>2632801.095755733</x:v>
      </x:c>
      <x:c r="G6896" s="120" t="n">
        <x:v>2416788.6278649843</x:v>
      </x:c>
      <x:c r="H6896" s="119" t="n">
        <x:v>0.016996281206160205</x:v>
      </x:c>
      <x:c r="I6896" s="119" t="n">
        <x:f>IFERROR(ABS(F6896-D6896)/ABS(D6896),"")</x:f>
        <x:v>0.061377958821927835</x:v>
      </x:c>
      <x:c r="J6896" s="119" t="n">
        <x:f>IFERROR(ABS(G6896-D6896)/ABS(D6896),"")</x:f>
        <x:v>0.02570453009817003</x:v>
      </x:c>
      <x:c r="K6896" s="120" t="n">
        <x:f>E6896-D6896</x:f>
        <x:v>-42160.1253459407</x:v>
      </x:c>
      <x:c r="L6896" s="77" t="str">
        <x:v>weighted_hybrid</x:v>
      </x:c>
      <x:c r="M6896" s="77" t="str">
        <x:v>是</x:v>
      </x:c>
      <x:c r="N6896" s="77" t="str">
        <x:v>是</x:v>
      </x:c>
    </x:row>
    <x:row r="6897">
      <x:c r="A6897" s="77" t="str">
        <x:v>9945</x:v>
      </x:c>
      <x:c r="B6897" s="77" t="str">
        <x:v>潤泰新</x:v>
      </x:c>
      <x:c r="C6897" s="125" t="n">
        <x:v>45778</x:v>
      </x:c>
      <x:c r="D6897" s="120" t="n">
        <x:v>3041691</x:v>
      </x:c>
      <x:c r="E6897" s="120" t="n">
        <x:v>2388272.8158802316</x:v>
      </x:c>
      <x:c r="F6897" s="120" t="n">
        <x:v>2802794.991173296</x:v>
      </x:c>
      <x:c r="G6897" s="120" t="n">
        <x:v>2342214.796403224</x:v>
      </x:c>
      <x:c r="H6897" s="119" t="n">
        <x:v>0.21482069813132512</x:v>
      </x:c>
      <x:c r="I6897" s="119" t="n">
        <x:f>IFERROR(ABS(F6897-D6897)/ABS(D6897),"")</x:f>
        <x:v>0.07854052526265956</x:v>
      </x:c>
      <x:c r="J6897" s="119" t="n">
        <x:f>IFERROR(ABS(G6897-D6897)/ABS(D6897),"")</x:f>
        <x:v>0.22996293956117694</x:v>
      </x:c>
      <x:c r="K6897" s="120" t="n">
        <x:f>E6897-D6897</x:f>
        <x:v>-653418.1841197684</x:v>
      </x:c>
      <x:c r="L6897" s="77" t="str">
        <x:v>weighted_hybrid</x:v>
      </x:c>
      <x:c r="M6897" s="77" t="str">
        <x:v>是</x:v>
      </x:c>
      <x:c r="N6897" s="77" t="str">
        <x:v>是</x:v>
      </x:c>
    </x:row>
    <x:row r="6898">
      <x:c r="A6898" s="77" t="str">
        <x:v>9945</x:v>
      </x:c>
      <x:c r="B6898" s="77" t="str">
        <x:v>潤泰新</x:v>
      </x:c>
      <x:c r="C6898" s="125" t="n">
        <x:v>45809</x:v>
      </x:c>
      <x:c r="D6898" s="120" t="n">
        <x:v>3505125</x:v>
      </x:c>
      <x:c r="E6898" s="120" t="n">
        <x:v>2622236.2327638697</x:v>
      </x:c>
      <x:c r="F6898" s="120" t="n">
        <x:v>2681836.894635573</x:v>
      </x:c>
      <x:c r="G6898" s="120" t="n">
        <x:v>2615613.9370003473</x:v>
      </x:c>
      <x:c r="H6898" s="119" t="n">
        <x:v>0.25188510173991807</x:v>
      </x:c>
      <x:c r="I6898" s="119" t="n">
        <x:f>IFERROR(ABS(F6898-D6898)/ABS(D6898),"")</x:f>
        <x:v>0.23488123971739294</x:v>
      </x:c>
      <x:c r="J6898" s="119" t="n">
        <x:f>IFERROR(ABS(G6898-D6898)/ABS(D6898),"")</x:f>
        <x:v>0.2537744197424208</x:v>
      </x:c>
      <x:c r="K6898" s="120" t="n">
        <x:f>E6898-D6898</x:f>
        <x:v>-882888.7672361303</x:v>
      </x:c>
      <x:c r="L6898" s="77" t="str">
        <x:v>weighted_hybrid</x:v>
      </x:c>
      <x:c r="M6898" s="77" t="str">
        <x:v>是</x:v>
      </x:c>
      <x:c r="N6898" s="77" t="str">
        <x:v>是</x:v>
      </x:c>
    </x:row>
    <x:row r="6899">
      <x:c r="A6899" s="77" t="str">
        <x:v>9945</x:v>
      </x:c>
      <x:c r="B6899" s="77" t="str">
        <x:v>潤泰新</x:v>
      </x:c>
      <x:c r="C6899" s="125" t="n">
        <x:v>45839</x:v>
      </x:c>
      <x:c r="D6899" s="120" t="n">
        <x:v>3255679</x:v>
      </x:c>
      <x:c r="E6899" s="120" t="n">
        <x:v>3189992.4038584023</x:v>
      </x:c>
      <x:c r="F6899" s="120" t="n">
        <x:v>2952758.334445005</x:v>
      </x:c>
      <x:c r="G6899" s="120" t="n">
        <x:v>3216351.7449043356</x:v>
      </x:c>
      <x:c r="H6899" s="119" t="n">
        <x:v>0.02017600511033112</x:v>
      </x:c>
      <x:c r="I6899" s="119" t="n">
        <x:f>IFERROR(ABS(F6899-D6899)/ABS(D6899),"")</x:f>
        <x:v>0.0930437753706662</x:v>
      </x:c>
      <x:c r="J6899" s="119" t="n">
        <x:f>IFERROR(ABS(G6899-D6899)/ABS(D6899),"")</x:f>
        <x:v>0.012079586192516034</x:v>
      </x:c>
      <x:c r="K6899" s="120" t="n">
        <x:f>E6899-D6899</x:f>
        <x:v>-65686.59614159772</x:v>
      </x:c>
      <x:c r="L6899" s="77" t="str">
        <x:v>weighted_hybrid</x:v>
      </x:c>
      <x:c r="M6899" s="77" t="str">
        <x:v>是</x:v>
      </x:c>
      <x:c r="N6899" s="77" t="str">
        <x:v>是</x:v>
      </x:c>
    </x:row>
    <x:row r="6900">
      <x:c r="A6900" s="77" t="str">
        <x:v>9945</x:v>
      </x:c>
      <x:c r="B6900" s="77" t="str">
        <x:v>潤泰新</x:v>
      </x:c>
      <x:c r="C6900" s="125" t="n">
        <x:v>45870</x:v>
      </x:c>
      <x:c r="D6900" s="120" t="n">
        <x:v>2509912</x:v>
      </x:c>
      <x:c r="E6900" s="120" t="n">
        <x:v>3896663.098879259</x:v>
      </x:c>
      <x:c r="F6900" s="120" t="n">
        <x:v>3358826.785966088</x:v>
      </x:c>
      <x:c r="G6900" s="120" t="n">
        <x:v>3956422.6892029447</x:v>
      </x:c>
      <x:c r="H6900" s="119" t="n">
        <x:v>0.5525098485043536</x:v>
      </x:c>
      <x:c r="I6900" s="119" t="n">
        <x:f>IFERROR(ABS(F6900-D6900)/ABS(D6900),"")</x:f>
        <x:v>0.33822492022273615</x:v>
      </x:c>
      <x:c r="J6900" s="119" t="n">
        <x:f>IFERROR(ABS(G6900-D6900)/ABS(D6900),"")</x:f>
        <x:v>0.5763192849800889</x:v>
      </x:c>
      <x:c r="K6900" s="120" t="n">
        <x:f>E6900-D6900</x:f>
        <x:v>1386751.098879259</x:v>
      </x:c>
      <x:c r="L6900" s="77" t="str">
        <x:v>weighted_hybrid</x:v>
      </x:c>
      <x:c r="M6900" s="77" t="str">
        <x:v>是</x:v>
      </x:c>
      <x:c r="N6900" s="77" t="str">
        <x:v>是</x:v>
      </x:c>
    </x:row>
    <x:row r="6901">
      <x:c r="A6901" s="77" t="str">
        <x:v>9945</x:v>
      </x:c>
      <x:c r="B6901" s="77" t="str">
        <x:v>潤泰新</x:v>
      </x:c>
      <x:c r="C6901" s="125" t="n">
        <x:v>45901</x:v>
      </x:c>
      <x:c r="D6901" s="120" t="n">
        <x:v>3330320</x:v>
      </x:c>
      <x:c r="E6901" s="120" t="n">
        <x:v>3222461.0993716517</x:v>
      </x:c>
      <x:c r="F6901" s="120" t="n">
        <x:v>2968697.62791477</x:v>
      </x:c>
      <x:c r="G6901" s="120" t="n">
        <x:v>3250657.0406446382</x:v>
      </x:c>
      <x:c r="H6901" s="119" t="n">
        <x:v>0.032386947989487</x:v>
      </x:c>
      <x:c r="I6901" s="119" t="n">
        <x:f>IFERROR(ABS(F6901-D6901)/ABS(D6901),"")</x:f>
        <x:v>0.10858487235017354</x:v>
      </x:c>
      <x:c r="J6901" s="119" t="n">
        <x:f>IFERROR(ABS(G6901-D6901)/ABS(D6901),"")</x:f>
        <x:v>0.023920511949410795</x:v>
      </x:c>
      <x:c r="K6901" s="120" t="n">
        <x:f>E6901-D6901</x:f>
        <x:v>-107858.90062834835</x:v>
      </x:c>
      <x:c r="L6901" s="77" t="str">
        <x:v>weighted_hybrid</x:v>
      </x:c>
      <x:c r="M6901" s="77" t="str">
        <x:v>是</x:v>
      </x:c>
      <x:c r="N6901" s="77" t="str">
        <x:v>是</x:v>
      </x:c>
    </x:row>
    <x:row r="6902">
      <x:c r="A6902" s="77" t="str">
        <x:v>9945</x:v>
      </x:c>
      <x:c r="B6902" s="77" t="str">
        <x:v>潤泰新</x:v>
      </x:c>
      <x:c r="C6902" s="125" t="n">
        <x:v>45931</x:v>
      </x:c>
      <x:c r="D6902" s="120" t="n">
        <x:v>2876671</x:v>
      </x:c>
      <x:c r="E6902" s="120" t="n">
        <x:v>2958298.128933959</x:v>
      </x:c>
      <x:c r="F6902" s="120" t="n">
        <x:v>3027586.8832875667</x:v>
      </x:c>
      <x:c r="G6902" s="120" t="n">
        <x:v>2950599.378450225</x:v>
      </x:c>
      <x:c r="H6902" s="119" t="n">
        <x:v>0.028375552482004084</x:v>
      </x:c>
      <x:c r="I6902" s="119" t="n">
        <x:f>IFERROR(ABS(F6902-D6902)/ABS(D6902),"")</x:f>
        <x:v>0.052461989322924556</x:v>
      </x:c>
      <x:c r="J6902" s="119" t="n">
        <x:f>IFERROR(ABS(G6902-D6902)/ABS(D6902),"")</x:f>
        <x:v>0.025699281721901848</x:v>
      </x:c>
      <x:c r="K6902" s="120" t="n">
        <x:f>E6902-D6902</x:f>
        <x:v>81627.12893395917</x:v>
      </x:c>
      <x:c r="L6902" s="77" t="str">
        <x:v>weighted_hybrid</x:v>
      </x:c>
      <x:c r="M6902" s="77" t="str">
        <x:v>是</x:v>
      </x:c>
      <x:c r="N6902" s="77" t="str">
        <x:v>是</x:v>
      </x:c>
    </x:row>
    <x:row r="6903">
      <x:c r="A6903" s="77" t="str">
        <x:v>9945</x:v>
      </x:c>
      <x:c r="B6903" s="77" t="str">
        <x:v>潤泰新</x:v>
      </x:c>
      <x:c r="C6903" s="125" t="n">
        <x:v>45962</x:v>
      </x:c>
      <x:c r="D6903" s="120" t="n">
        <x:v>3807905</x:v>
      </x:c>
      <x:c r="E6903" s="120" t="n">
        <x:v>2940266.717292933</x:v>
      </x:c>
      <x:c r="F6903" s="120" t="n">
        <x:v>3247036.226338831</x:v>
      </x:c>
      <x:c r="G6903" s="120" t="n">
        <x:v>2906181.2162878327</x:v>
      </x:c>
      <x:c r="H6903" s="119" t="n">
        <x:v>0.22785187201546972</x:v>
      </x:c>
      <x:c r="I6903" s="119" t="n">
        <x:f>IFERROR(ABS(F6903-D6903)/ABS(D6903),"")</x:f>
        <x:v>0.14729064240341322</x:v>
      </x:c>
      <x:c r="J6903" s="119" t="n">
        <x:f>IFERROR(ABS(G6903-D6903)/ABS(D6903),"")</x:f>
        <x:v>0.23680311975014273</x:v>
      </x:c>
      <x:c r="K6903" s="120" t="n">
        <x:f>E6903-D6903</x:f>
        <x:v>-867638.2827070672</x:v>
      </x:c>
      <x:c r="L6903" s="77" t="str">
        <x:v>weighted_hybrid</x:v>
      </x:c>
      <x:c r="M6903" s="77" t="str">
        <x:v>是</x:v>
      </x:c>
      <x:c r="N6903" s="77" t="str">
        <x:v>是</x:v>
      </x:c>
    </x:row>
    <x:row r="6904">
      <x:c r="A6904" s="77" t="str">
        <x:v>9945</x:v>
      </x:c>
      <x:c r="B6904" s="77" t="str">
        <x:v>潤泰新</x:v>
      </x:c>
      <x:c r="C6904" s="125" t="n">
        <x:v>45992</x:v>
      </x:c>
      <x:c r="D6904" s="120" t="n">
        <x:v>6988950</x:v>
      </x:c>
      <x:c r="E6904" s="120" t="n">
        <x:v>4260850.817002478</x:v>
      </x:c>
      <x:c r="F6904" s="120" t="n">
        <x:v>4420687.976237029</x:v>
      </x:c>
      <x:c r="G6904" s="120" t="n">
        <x:v>4243091.132643083</x:v>
      </x:c>
      <x:c r="H6904" s="119" t="n">
        <x:v>0.3903446416124771</x:v>
      </x:c>
      <x:c r="I6904" s="119" t="n">
        <x:f>IFERROR(ABS(F6904-D6904)/ABS(D6904),"")</x:f>
        <x:v>0.3674746598220006</x:v>
      </x:c>
      <x:c r="J6904" s="119" t="n">
        <x:f>IFERROR(ABS(G6904-D6904)/ABS(D6904),"")</x:f>
        <x:v>0.3928857507003079</x:v>
      </x:c>
      <x:c r="K6904" s="120" t="n">
        <x:f>E6904-D6904</x:f>
        <x:v>-2728099.182997522</x:v>
      </x:c>
      <x:c r="L6904" s="77" t="str">
        <x:v>weighted_hybrid</x:v>
      </x:c>
      <x:c r="M6904" s="77" t="str">
        <x:v>是</x:v>
      </x:c>
      <x:c r="N6904" s="77" t="str">
        <x:v>是</x:v>
      </x:c>
    </x:row>
    <x:row r="6905">
      <x:c r="A6905" s="77" t="str">
        <x:v>9949</x:v>
      </x:c>
      <x:c r="B6905" s="77" t="str">
        <x:v>琉園</x:v>
      </x:c>
      <x:c r="C6905" s="125" t="n">
        <x:v>45658</x:v>
      </x:c>
      <x:c r="D6905" s="120" t="n">
        <x:v>12759</x:v>
      </x:c>
      <x:c r="E6905" s="120" t="n">
        <x:v>16876.116712879517</x:v>
      </x:c>
      <x:c r="F6905" s="120" t="n">
        <x:v>13642.958667789666</x:v>
      </x:c>
      <x:c r="G6905" s="120" t="n">
        <x:v>17235.356495667278</x:v>
      </x:c>
      <x:c r="H6905" s="119" t="n">
        <x:v>0.3226833382615814</x:v>
      </x:c>
      <x:c r="I6905" s="119" t="n">
        <x:f>IFERROR(ABS(F6905-D6905)/ABS(D6905),"")</x:f>
        <x:v>0.06928118722389419</x:v>
      </x:c>
      <x:c r="J6905" s="119" t="n">
        <x:f>IFERROR(ABS(G6905-D6905)/ABS(D6905),"")</x:f>
        <x:v>0.3508391328213244</x:v>
      </x:c>
      <x:c r="K6905" s="120" t="n">
        <x:f>E6905-D6905</x:f>
        <x:v>4117.116712879517</x:v>
      </x:c>
      <x:c r="L6905" s="77" t="str">
        <x:v>weighted_hybrid</x:v>
      </x:c>
      <x:c r="M6905" s="77" t="str">
        <x:v>是</x:v>
      </x:c>
      <x:c r="N6905" s="77" t="str">
        <x:v>是</x:v>
      </x:c>
    </x:row>
    <x:row r="6906">
      <x:c r="A6906" s="77" t="str">
        <x:v>9949</x:v>
      </x:c>
      <x:c r="B6906" s="77" t="str">
        <x:v>琉園</x:v>
      </x:c>
      <x:c r="C6906" s="125" t="n">
        <x:v>45689</x:v>
      </x:c>
      <x:c r="D6906" s="120" t="n">
        <x:v>9650</x:v>
      </x:c>
      <x:c r="E6906" s="120" t="n">
        <x:v>10617.702319307842</x:v>
      </x:c>
      <x:c r="F6906" s="120" t="n">
        <x:v>9548.28321887632</x:v>
      </x:c>
      <x:c r="G6906" s="120" t="n">
        <x:v>10736.526663800234</x:v>
      </x:c>
      <x:c r="H6906" s="119" t="n">
        <x:v>0.10028003308889556</x:v>
      </x:c>
      <x:c r="I6906" s="119" t="n">
        <x:f>IFERROR(ABS(F6906-D6906)/ABS(D6906),"")</x:f>
        <x:v>0.010540599080174046</x:v>
      </x:c>
      <x:c r="J6906" s="119" t="n">
        <x:f>IFERROR(ABS(G6906-D6906)/ABS(D6906),"")</x:f>
        <x:v>0.11259343666323668</x:v>
      </x:c>
      <x:c r="K6906" s="120" t="n">
        <x:f>E6906-D6906</x:f>
        <x:v>967.7023193078421</x:v>
      </x:c>
      <x:c r="L6906" s="77" t="str">
        <x:v>weighted_hybrid</x:v>
      </x:c>
      <x:c r="M6906" s="77" t="str">
        <x:v>是</x:v>
      </x:c>
      <x:c r="N6906" s="77" t="str">
        <x:v>是</x:v>
      </x:c>
    </x:row>
    <x:row r="6907">
      <x:c r="A6907" s="77" t="str">
        <x:v>9949</x:v>
      </x:c>
      <x:c r="B6907" s="77" t="str">
        <x:v>琉園</x:v>
      </x:c>
      <x:c r="C6907" s="125" t="n">
        <x:v>45717</x:v>
      </x:c>
      <x:c r="D6907" s="120" t="n">
        <x:v>13422</x:v>
      </x:c>
      <x:c r="E6907" s="120" t="n">
        <x:v>9972.643221361242</x:v>
      </x:c>
      <x:c r="F6907" s="120" t="n">
        <x:v>9910.103433037591</x:v>
      </x:c>
      <x:c r="G6907" s="120" t="n">
        <x:v>9979.592086730538</x:v>
      </x:c>
      <x:c r="H6907" s="119" t="n">
        <x:v>0.25699275656673803</x:v>
      </x:c>
      <x:c r="I6907" s="119" t="n">
        <x:f>IFERROR(ABS(F6907-D6907)/ABS(D6907),"")</x:f>
        <x:v>0.26165225502625605</x:v>
      </x:c>
      <x:c r="J6907" s="119" t="n">
        <x:f>IFERROR(ABS(G6907-D6907)/ABS(D6907),"")</x:f>
        <x:v>0.2564750345156804</x:v>
      </x:c>
      <x:c r="K6907" s="120" t="n">
        <x:f>E6907-D6907</x:f>
        <x:v>-3449.3567786387575</x:v>
      </x:c>
      <x:c r="L6907" s="77" t="str">
        <x:v>weighted_hybrid</x:v>
      </x:c>
      <x:c r="M6907" s="77" t="str">
        <x:v>是</x:v>
      </x:c>
      <x:c r="N6907" s="77" t="str">
        <x:v>是</x:v>
      </x:c>
    </x:row>
    <x:row r="6908">
      <x:c r="A6908" s="77" t="str">
        <x:v>9949</x:v>
      </x:c>
      <x:c r="B6908" s="77" t="str">
        <x:v>琉園</x:v>
      </x:c>
      <x:c r="C6908" s="125" t="n">
        <x:v>45748</x:v>
      </x:c>
      <x:c r="D6908" s="120" t="n">
        <x:v>8828</x:v>
      </x:c>
      <x:c r="E6908" s="120" t="n">
        <x:v>12802.115708724035</x:v>
      </x:c>
      <x:c r="F6908" s="120" t="n">
        <x:v>12019.391356120508</x:v>
      </x:c>
      <x:c r="G6908" s="120" t="n">
        <x:v>12889.085081235538</x:v>
      </x:c>
      <x:c r="H6908" s="119" t="n">
        <x:v>0.45017169333076973</x:v>
      </x:c>
      <x:c r="I6908" s="119" t="n">
        <x:f>IFERROR(ABS(F6908-D6908)/ABS(D6908),"")</x:f>
        <x:v>0.3615078563797585</x:v>
      </x:c>
      <x:c r="J6908" s="119" t="n">
        <x:f>IFERROR(ABS(G6908-D6908)/ABS(D6908),"")</x:f>
        <x:v>0.460023230769771</x:v>
      </x:c>
      <x:c r="K6908" s="120" t="n">
        <x:f>E6908-D6908</x:f>
        <x:v>3974.1157087240354</x:v>
      </x:c>
      <x:c r="L6908" s="77" t="str">
        <x:v>weighted_hybrid</x:v>
      </x:c>
      <x:c r="M6908" s="77" t="str">
        <x:v>是</x:v>
      </x:c>
      <x:c r="N6908" s="77" t="str">
        <x:v>是</x:v>
      </x:c>
    </x:row>
    <x:row r="6909">
      <x:c r="A6909" s="77" t="str">
        <x:v>9949</x:v>
      </x:c>
      <x:c r="B6909" s="77" t="str">
        <x:v>琉園</x:v>
      </x:c>
      <x:c r="C6909" s="125" t="n">
        <x:v>45778</x:v>
      </x:c>
      <x:c r="D6909" s="120" t="n">
        <x:v>10295</x:v>
      </x:c>
      <x:c r="E6909" s="120" t="n">
        <x:v>9397.97878545766</x:v>
      </x:c>
      <x:c r="F6909" s="120" t="n">
        <x:v>10063.156903711822</x:v>
      </x:c>
      <x:c r="G6909" s="120" t="n">
        <x:v>9324.070105651643</x:v>
      </x:c>
      <x:c r="H6909" s="119" t="n">
        <x:v>0.08713173526394748</x:v>
      </x:c>
      <x:c r="I6909" s="119" t="n">
        <x:f>IFERROR(ABS(F6909-D6909)/ABS(D6909),"")</x:f>
        <x:v>0.022519970499094467</x:v>
      </x:c>
      <x:c r="J6909" s="119" t="n">
        <x:f>IFERROR(ABS(G6909-D6909)/ABS(D6909),"")</x:f>
        <x:v>0.09431082023782003</x:v>
      </x:c>
      <x:c r="K6909" s="120" t="n">
        <x:f>E6909-D6909</x:f>
        <x:v>-897.0212145423393</x:v>
      </x:c>
      <x:c r="L6909" s="77" t="str">
        <x:v>weighted_hybrid</x:v>
      </x:c>
      <x:c r="M6909" s="77" t="str">
        <x:v>是</x:v>
      </x:c>
      <x:c r="N6909" s="77" t="str">
        <x:v>是</x:v>
      </x:c>
    </x:row>
    <x:row r="6910">
      <x:c r="A6910" s="77" t="str">
        <x:v>9949</x:v>
      </x:c>
      <x:c r="B6910" s="77" t="str">
        <x:v>琉園</x:v>
      </x:c>
      <x:c r="C6910" s="125" t="n">
        <x:v>45809</x:v>
      </x:c>
      <x:c r="D6910" s="120" t="n">
        <x:v>10148</x:v>
      </x:c>
      <x:c r="E6910" s="120" t="n">
        <x:v>11874.782203617122</x:v>
      </x:c>
      <x:c r="F6910" s="120" t="n">
        <x:v>11045.254836503063</x:v>
      </x:c>
      <x:c r="G6910" s="120" t="n">
        <x:v>11966.951911074239</x:v>
      </x:c>
      <x:c r="H6910" s="119" t="n">
        <x:v>0.1701598545148918</x:v>
      </x:c>
      <x:c r="I6910" s="119" t="n">
        <x:f>IFERROR(ABS(F6910-D6910)/ABS(D6910),"")</x:f>
        <x:v>0.08841691333297827</x:v>
      </x:c>
      <x:c r="J6910" s="119" t="n">
        <x:f>IFERROR(ABS(G6910-D6910)/ABS(D6910),"")</x:f>
        <x:v>0.17924240353510432</x:v>
      </x:c>
      <x:c r="K6910" s="120" t="n">
        <x:f>E6910-D6910</x:f>
        <x:v>1726.782203617122</x:v>
      </x:c>
      <x:c r="L6910" s="77" t="str">
        <x:v>weighted_hybrid</x:v>
      </x:c>
      <x:c r="M6910" s="77" t="str">
        <x:v>是</x:v>
      </x:c>
      <x:c r="N6910" s="77" t="str">
        <x:v>是</x:v>
      </x:c>
    </x:row>
    <x:row r="6911">
      <x:c r="A6911" s="77" t="str">
        <x:v>9949</x:v>
      </x:c>
      <x:c r="B6911" s="77" t="str">
        <x:v>琉園</x:v>
      </x:c>
      <x:c r="C6911" s="125" t="n">
        <x:v>45839</x:v>
      </x:c>
      <x:c r="D6911" s="120" t="n">
        <x:v>10032</x:v>
      </x:c>
      <x:c r="E6911" s="120" t="n">
        <x:v>9420.759478105563</x:v>
      </x:c>
      <x:c r="F6911" s="120" t="n">
        <x:v>10945.472078336414</x:v>
      </x:c>
      <x:c r="G6911" s="120" t="n">
        <x:v>9251.346966968802</x:v>
      </x:c>
      <x:c r="H6911" s="119" t="n">
        <x:v>0.06092907913620782</x:v>
      </x:c>
      <x:c r="I6911" s="119" t="n">
        <x:f>IFERROR(ABS(F6911-D6911)/ABS(D6911),"")</x:f>
        <x:v>0.09105582918026452</x:v>
      </x:c>
      <x:c r="J6911" s="119" t="n">
        <x:f>IFERROR(ABS(G6911-D6911)/ABS(D6911),"")</x:f>
        <x:v>0.07781629117137141</x:v>
      </x:c>
      <x:c r="K6911" s="120" t="n">
        <x:f>E6911-D6911</x:f>
        <x:v>-611.2405218944368</x:v>
      </x:c>
      <x:c r="L6911" s="77" t="str">
        <x:v>weighted_hybrid</x:v>
      </x:c>
      <x:c r="M6911" s="77" t="str">
        <x:v>是</x:v>
      </x:c>
      <x:c r="N6911" s="77" t="str">
        <x:v>是</x:v>
      </x:c>
    </x:row>
    <x:row r="6912">
      <x:c r="A6912" s="77" t="str">
        <x:v>9949</x:v>
      </x:c>
      <x:c r="B6912" s="77" t="str">
        <x:v>琉園</x:v>
      </x:c>
      <x:c r="C6912" s="125" t="n">
        <x:v>45870</x:v>
      </x:c>
      <x:c r="D6912" s="120" t="n">
        <x:v>11329</x:v>
      </x:c>
      <x:c r="E6912" s="120" t="n">
        <x:v>8718.50428677366</x:v>
      </x:c>
      <x:c r="F6912" s="120" t="n">
        <x:v>9536.903739597285</x:v>
      </x:c>
      <x:c r="G6912" s="120" t="n">
        <x:v>8627.571014237701</x:v>
      </x:c>
      <x:c r="H6912" s="119" t="n">
        <x:v>0.23042596109333047</x:v>
      </x:c>
      <x:c r="I6912" s="119" t="n">
        <x:f>IFERROR(ABS(F6912-D6912)/ABS(D6912),"")</x:f>
        <x:v>0.15818662374461254</x:v>
      </x:c>
      <x:c r="J6912" s="119" t="n">
        <x:f>IFERROR(ABS(G6912-D6912)/ABS(D6912),"")</x:f>
        <x:v>0.23845255413207686</x:v>
      </x:c>
      <x:c r="K6912" s="120" t="n">
        <x:f>E6912-D6912</x:f>
        <x:v>-2610.4957132263407</x:v>
      </x:c>
      <x:c r="L6912" s="77" t="str">
        <x:v>weighted_hybrid</x:v>
      </x:c>
      <x:c r="M6912" s="77" t="str">
        <x:v>是</x:v>
      </x:c>
      <x:c r="N6912" s="77" t="str">
        <x:v>是</x:v>
      </x:c>
    </x:row>
    <x:row r="6913">
      <x:c r="A6913" s="77" t="str">
        <x:v>9949</x:v>
      </x:c>
      <x:c r="B6913" s="77" t="str">
        <x:v>琉園</x:v>
      </x:c>
      <x:c r="C6913" s="125" t="n">
        <x:v>45901</x:v>
      </x:c>
      <x:c r="D6913" s="120" t="n">
        <x:v>8576</x:v>
      </x:c>
      <x:c r="E6913" s="120" t="n">
        <x:v>9372.706525035515</x:v>
      </x:c>
      <x:c r="F6913" s="120" t="n">
        <x:v>10126.383108722825</x:v>
      </x:c>
      <x:c r="G6913" s="120" t="n">
        <x:v>9288.964682403592</x:v>
      </x:c>
      <x:c r="H6913" s="119" t="n">
        <x:v>0.09289954816179051</x:v>
      </x:c>
      <x:c r="I6913" s="119" t="n">
        <x:f>IFERROR(ABS(F6913-D6913)/ABS(D6913),"")</x:f>
        <x:v>0.180781612491001</x:v>
      </x:c>
      <x:c r="J6913" s="119" t="n">
        <x:f>IFERROR(ABS(G6913-D6913)/ABS(D6913),"")</x:f>
        <x:v>0.08313487434743373</x:v>
      </x:c>
      <x:c r="K6913" s="120" t="n">
        <x:f>E6913-D6913</x:f>
        <x:v>796.7065250355154</x:v>
      </x:c>
      <x:c r="L6913" s="77" t="str">
        <x:v>weighted_hybrid</x:v>
      </x:c>
      <x:c r="M6913" s="77" t="str">
        <x:v>是</x:v>
      </x:c>
      <x:c r="N6913" s="77" t="str">
        <x:v>是</x:v>
      </x:c>
    </x:row>
    <x:row r="6914">
      <x:c r="A6914" s="77" t="str">
        <x:v>9949</x:v>
      </x:c>
      <x:c r="B6914" s="77" t="str">
        <x:v>琉園</x:v>
      </x:c>
      <x:c r="C6914" s="125" t="n">
        <x:v>45931</x:v>
      </x:c>
      <x:c r="D6914" s="120" t="n">
        <x:v>10700</x:v>
      </x:c>
      <x:c r="E6914" s="120" t="n">
        <x:v>11989.578047242172</x:v>
      </x:c>
      <x:c r="F6914" s="120" t="n">
        <x:v>16343.562110925102</x:v>
      </x:c>
      <x:c r="G6914" s="120" t="n">
        <x:v>11505.80204016629</x:v>
      </x:c>
      <x:c r="H6914" s="119" t="n">
        <x:v>0.12052131282637121</x:v>
      </x:c>
      <x:c r="I6914" s="119" t="n">
        <x:f>IFERROR(ABS(F6914-D6914)/ABS(D6914),"")</x:f>
        <x:v>0.5274357113014114</x:v>
      </x:c>
      <x:c r="J6914" s="119" t="n">
        <x:f>IFERROR(ABS(G6914-D6914)/ABS(D6914),"")</x:f>
        <x:v>0.07530860188470007</x:v>
      </x:c>
      <x:c r="K6914" s="120" t="n">
        <x:f>E6914-D6914</x:f>
        <x:v>1289.578047242172</x:v>
      </x:c>
      <x:c r="L6914" s="77" t="str">
        <x:v>weighted_hybrid</x:v>
      </x:c>
      <x:c r="M6914" s="77" t="str">
        <x:v>是</x:v>
      </x:c>
      <x:c r="N6914" s="77" t="str">
        <x:v>是</x:v>
      </x:c>
    </x:row>
    <x:row r="6915">
      <x:c r="A6915" s="77" t="str">
        <x:v>9949</x:v>
      </x:c>
      <x:c r="B6915" s="77" t="str">
        <x:v>琉園</x:v>
      </x:c>
      <x:c r="C6915" s="125" t="n">
        <x:v>45962</x:v>
      </x:c>
      <x:c r="D6915" s="120" t="n">
        <x:v>18953</x:v>
      </x:c>
      <x:c r="E6915" s="120" t="n">
        <x:v>12321.826888593008</x:v>
      </x:c>
      <x:c r="F6915" s="120" t="n">
        <x:v>12248.833275322506</x:v>
      </x:c>
      <x:c r="G6915" s="120" t="n">
        <x:v>12329.937290067508</x:v>
      </x:c>
      <x:c r="H6915" s="119" t="n">
        <x:v>0.34987459037656266</x:v>
      </x:c>
      <x:c r="I6915" s="119" t="n">
        <x:f>IFERROR(ABS(F6915-D6915)/ABS(D6915),"")</x:f>
        <x:v>0.35372588638619185</x:v>
      </x:c>
      <x:c r="J6915" s="119" t="n">
        <x:f>IFERROR(ABS(G6915-D6915)/ABS(D6915),"")</x:f>
        <x:v>0.349446668597715</x:v>
      </x:c>
      <x:c r="K6915" s="120" t="n">
        <x:f>E6915-D6915</x:f>
        <x:v>-6631.173111406992</x:v>
      </x:c>
      <x:c r="L6915" s="77" t="str">
        <x:v>weighted_hybrid</x:v>
      </x:c>
      <x:c r="M6915" s="77" t="str">
        <x:v>是</x:v>
      </x:c>
      <x:c r="N6915" s="77" t="str">
        <x:v>是</x:v>
      </x:c>
    </x:row>
    <x:row r="6916">
      <x:c r="A6916" s="77" t="str">
        <x:v>9949</x:v>
      </x:c>
      <x:c r="B6916" s="77" t="str">
        <x:v>琉園</x:v>
      </x:c>
      <x:c r="C6916" s="125" t="n">
        <x:v>45992</x:v>
      </x:c>
      <x:c r="D6916" s="120" t="n">
        <x:v>15980</x:v>
      </x:c>
      <x:c r="E6916" s="120" t="n">
        <x:v>17308.1889567084</x:v>
      </x:c>
      <x:c r="F6916" s="120" t="n">
        <x:v>19360.7845355243</x:v>
      </x:c>
      <x:c r="G6916" s="120" t="n">
        <x:v>17080.12278128441</x:v>
      </x:c>
      <x:c r="H6916" s="119" t="n">
        <x:v>0.08311570442480601</x:v>
      </x:c>
      <x:c r="I6916" s="119" t="n">
        <x:f>IFERROR(ABS(F6916-D6916)/ABS(D6916),"")</x:f>
        <x:v>0.21156348783005638</x:v>
      </x:c>
      <x:c r="J6916" s="119" t="n">
        <x:f>IFERROR(ABS(G6916-D6916)/ABS(D6916),"")</x:f>
        <x:v>0.06884372849088935</x:v>
      </x:c>
      <x:c r="K6916" s="120" t="n">
        <x:f>E6916-D6916</x:f>
        <x:v>1328.1889567084</x:v>
      </x:c>
      <x:c r="L6916" s="77" t="str">
        <x:v>weighted_hybrid</x:v>
      </x:c>
      <x:c r="M6916" s="77" t="str">
        <x:v>是</x:v>
      </x:c>
      <x:c r="N6916" s="77" t="str">
        <x:v>是</x:v>
      </x:c>
    </x:row>
    <x:row r="6917">
      <x:c r="A6917" s="77" t="str">
        <x:v>9950</x:v>
      </x:c>
      <x:c r="B6917" s="77" t="str">
        <x:v>萬國通</x:v>
      </x:c>
      <x:c r="C6917" s="125" t="n">
        <x:v>45658</x:v>
      </x:c>
      <x:c r="D6917" s="120" t="n">
        <x:v>218855</x:v>
      </x:c>
      <x:c r="E6917" s="120" t="n">
        <x:v>184126.93325164265</x:v>
      </x:c>
      <x:c r="F6917" s="120" t="n">
        <x:v>210936.52952021075</x:v>
      </x:c>
      <x:c r="G6917" s="120" t="n">
        <x:v>181148.08922180175</x:v>
      </x:c>
      <x:c r="H6917" s="119" t="n">
        <x:v>0.15868070982320417</x:v>
      </x:c>
      <x:c r="I6917" s="119" t="n">
        <x:f>IFERROR(ABS(F6917-D6917)/ABS(D6917),"")</x:f>
        <x:v>0.036181355142853706</x:v>
      </x:c>
      <x:c r="J6917" s="119" t="n">
        <x:f>IFERROR(ABS(G6917-D6917)/ABS(D6917),"")</x:f>
        <x:v>0.17229174923213197</x:v>
      </x:c>
      <x:c r="K6917" s="120" t="n">
        <x:f>E6917-D6917</x:f>
        <x:v>-34728.06674835735</x:v>
      </x:c>
      <x:c r="L6917" s="77" t="str">
        <x:v>weighted_hybrid</x:v>
      </x:c>
      <x:c r="M6917" s="77" t="str">
        <x:v>是</x:v>
      </x:c>
      <x:c r="N6917" s="77" t="str">
        <x:v>是</x:v>
      </x:c>
    </x:row>
    <x:row r="6918">
      <x:c r="A6918" s="77" t="str">
        <x:v>9950</x:v>
      </x:c>
      <x:c r="B6918" s="77" t="str">
        <x:v>萬國通</x:v>
      </x:c>
      <x:c r="C6918" s="125" t="n">
        <x:v>45689</x:v>
      </x:c>
      <x:c r="D6918" s="120" t="n">
        <x:v>174403</x:v>
      </x:c>
      <x:c r="E6918" s="120" t="n">
        <x:v>212947.0636803932</x:v>
      </x:c>
      <x:c r="F6918" s="120" t="n">
        <x:v>139901.14886233085</x:v>
      </x:c>
      <x:c r="G6918" s="120" t="n">
        <x:v>221063.27643795568</x:v>
      </x:c>
      <x:c r="H6918" s="119" t="n">
        <x:v>0.22100573774759158</x:v>
      </x:c>
      <x:c r="I6918" s="119" t="n">
        <x:f>IFERROR(ABS(F6918-D6918)/ABS(D6918),"")</x:f>
        <x:v>0.19782831222897052</x:v>
      </x:c>
      <x:c r="J6918" s="119" t="n">
        <x:f>IFERROR(ABS(G6918-D6918)/ABS(D6918),"")</x:f>
        <x:v>0.26754285441165393</x:v>
      </x:c>
      <x:c r="K6918" s="120" t="n">
        <x:f>E6918-D6918</x:f>
        <x:v>38544.063680393214</x:v>
      </x:c>
      <x:c r="L6918" s="77" t="str">
        <x:v>weighted_hybrid</x:v>
      </x:c>
      <x:c r="M6918" s="77" t="str">
        <x:v>是</x:v>
      </x:c>
      <x:c r="N6918" s="77" t="str">
        <x:v>是</x:v>
      </x:c>
    </x:row>
    <x:row r="6919">
      <x:c r="A6919" s="77" t="str">
        <x:v>9950</x:v>
      </x:c>
      <x:c r="B6919" s="77" t="str">
        <x:v>萬國通</x:v>
      </x:c>
      <x:c r="C6919" s="125" t="n">
        <x:v>45717</x:v>
      </x:c>
      <x:c r="D6919" s="120" t="n">
        <x:v>185028</x:v>
      </x:c>
      <x:c r="E6919" s="120" t="n">
        <x:v>167394.5079944243</x:v>
      </x:c>
      <x:c r="F6919" s="120" t="n">
        <x:v>184783.6120714263</x:v>
      </x:c>
      <x:c r="G6919" s="120" t="n">
        <x:v>165462.38531920186</x:v>
      </x:c>
      <x:c r="H6919" s="119" t="n">
        <x:v>0.09530174895462151</x:v>
      </x:c>
      <x:c r="I6919" s="119" t="n">
        <x:f>IFERROR(ABS(F6919-D6919)/ABS(D6919),"")</x:f>
        <x:v>0.0013208159228533288</x:v>
      </x:c>
      <x:c r="J6919" s="119" t="n">
        <x:f>IFERROR(ABS(G6919-D6919)/ABS(D6919),"")</x:f>
        <x:v>0.10574407484704014</x:v>
      </x:c>
      <x:c r="K6919" s="120" t="n">
        <x:f>E6919-D6919</x:f>
        <x:v>-17633.49200557571</x:v>
      </x:c>
      <x:c r="L6919" s="77" t="str">
        <x:v>weighted_hybrid</x:v>
      </x:c>
      <x:c r="M6919" s="77" t="str">
        <x:v>是</x:v>
      </x:c>
      <x:c r="N6919" s="77" t="str">
        <x:v>是</x:v>
      </x:c>
    </x:row>
    <x:row r="6920">
      <x:c r="A6920" s="77" t="str">
        <x:v>9950</x:v>
      </x:c>
      <x:c r="B6920" s="77" t="str">
        <x:v>萬國通</x:v>
      </x:c>
      <x:c r="C6920" s="125" t="n">
        <x:v>45748</x:v>
      </x:c>
      <x:c r="D6920" s="120" t="n">
        <x:v>152636</x:v>
      </x:c>
      <x:c r="E6920" s="120" t="n">
        <x:v>192491.41931926113</x:v>
      </x:c>
      <x:c r="F6920" s="120" t="n">
        <x:v>180736.36997557245</x:v>
      </x:c>
      <x:c r="G6920" s="120" t="n">
        <x:v>193797.5359130043</x:v>
      </x:c>
      <x:c r="H6920" s="119" t="n">
        <x:v>0.2611141494749674</x:v>
      </x:c>
      <x:c r="I6920" s="119" t="n">
        <x:f>IFERROR(ABS(F6920-D6920)/ABS(D6920),"")</x:f>
        <x:v>0.18410053968639412</x:v>
      </x:c>
      <x:c r="J6920" s="119" t="n">
        <x:f>IFERROR(ABS(G6920-D6920)/ABS(D6920),"")</x:f>
        <x:v>0.2696712172292533</x:v>
      </x:c>
      <x:c r="K6920" s="120" t="n">
        <x:f>E6920-D6920</x:f>
        <x:v>39855.41931926113</x:v>
      </x:c>
      <x:c r="L6920" s="77" t="str">
        <x:v>weighted_hybrid</x:v>
      </x:c>
      <x:c r="M6920" s="77" t="str">
        <x:v>是</x:v>
      </x:c>
      <x:c r="N6920" s="77" t="str">
        <x:v>是</x:v>
      </x:c>
    </x:row>
    <x:row r="6921">
      <x:c r="A6921" s="77" t="str">
        <x:v>9950</x:v>
      </x:c>
      <x:c r="B6921" s="77" t="str">
        <x:v>萬國通</x:v>
      </x:c>
      <x:c r="C6921" s="125" t="n">
        <x:v>45778</x:v>
      </x:c>
      <x:c r="D6921" s="120" t="n">
        <x:v>178974</x:v>
      </x:c>
      <x:c r="E6921" s="120" t="n">
        <x:v>156230.54213782336</x:v>
      </x:c>
      <x:c r="F6921" s="120" t="n">
        <x:v>135283.64447491968</x:v>
      </x:c>
      <x:c r="G6921" s="120" t="n">
        <x:v>158557.97521147932</x:v>
      </x:c>
      <x:c r="H6921" s="119" t="n">
        <x:v>0.12707688190562116</x:v>
      </x:c>
      <x:c r="I6921" s="119" t="n">
        <x:f>IFERROR(ABS(F6921-D6921)/ABS(D6921),"")</x:f>
        <x:v>0.24411565660420126</x:v>
      </x:c>
      <x:c r="J6921" s="119" t="n">
        <x:f>IFERROR(ABS(G6921-D6921)/ABS(D6921),"")</x:f>
        <x:v>0.11407257360577892</x:v>
      </x:c>
      <x:c r="K6921" s="120" t="n">
        <x:f>E6921-D6921</x:f>
        <x:v>-22743.45786217664</x:v>
      </x:c>
      <x:c r="L6921" s="77" t="str">
        <x:v>weighted_hybrid</x:v>
      </x:c>
      <x:c r="M6921" s="77" t="str">
        <x:v>是</x:v>
      </x:c>
      <x:c r="N6921" s="77" t="str">
        <x:v>是</x:v>
      </x:c>
    </x:row>
    <x:row r="6922">
      <x:c r="A6922" s="77" t="str">
        <x:v>9950</x:v>
      </x:c>
      <x:c r="B6922" s="77" t="str">
        <x:v>萬國通</x:v>
      </x:c>
      <x:c r="C6922" s="125" t="n">
        <x:v>45809</x:v>
      </x:c>
      <x:c r="D6922" s="120" t="n">
        <x:v>275650</x:v>
      </x:c>
      <x:c r="E6922" s="120" t="n">
        <x:v>194081.3051655404</x:v>
      </x:c>
      <x:c r="F6922" s="120" t="n">
        <x:v>191899.85203743528</x:v>
      </x:c>
      <x:c r="G6922" s="120" t="n">
        <x:v>194323.68884644096</x:v>
      </x:c>
      <x:c r="H6922" s="119" t="n">
        <x:v>0.2959140026644644</x:v>
      </x:c>
      <x:c r="I6922" s="119" t="n">
        <x:f>IFERROR(ABS(F6922-D6922)/ABS(D6922),"")</x:f>
        <x:v>0.3038278540270804</x:v>
      </x:c>
      <x:c r="J6922" s="119" t="n">
        <x:f>IFERROR(ABS(G6922-D6922)/ABS(D6922),"")</x:f>
        <x:v>0.29503468584639597</x:v>
      </x:c>
      <x:c r="K6922" s="120" t="n">
        <x:f>E6922-D6922</x:f>
        <x:v>-81568.6948344596</x:v>
      </x:c>
      <x:c r="L6922" s="77" t="str">
        <x:v>weighted_hybrid</x:v>
      </x:c>
      <x:c r="M6922" s="77" t="str">
        <x:v>是</x:v>
      </x:c>
      <x:c r="N6922" s="77" t="str">
        <x:v>是</x:v>
      </x:c>
    </x:row>
    <x:row r="6923">
      <x:c r="A6923" s="77" t="str">
        <x:v>9950</x:v>
      </x:c>
      <x:c r="B6923" s="77" t="str">
        <x:v>萬國通</x:v>
      </x:c>
      <x:c r="C6923" s="125" t="n">
        <x:v>45839</x:v>
      </x:c>
      <x:c r="D6923" s="120" t="n">
        <x:v>164751</x:v>
      </x:c>
      <x:c r="E6923" s="120" t="n">
        <x:v>233709.5988966583</x:v>
      </x:c>
      <x:c r="F6923" s="120" t="n">
        <x:v>258222.78776781657</x:v>
      </x:c>
      <x:c r="G6923" s="120" t="n">
        <x:v>230985.91124430738</x:v>
      </x:c>
      <x:c r="H6923" s="119" t="n">
        <x:v>0.4185625513451106</x:v>
      </x:c>
      <x:c r="I6923" s="119" t="n">
        <x:f>IFERROR(ABS(F6923-D6923)/ABS(D6923),"")</x:f>
        <x:v>0.5673518689890596</x:v>
      </x:c>
      <x:c r="J6923" s="119" t="n">
        <x:f>IFERROR(ABS(G6923-D6923)/ABS(D6923),"")</x:f>
        <x:v>0.4020304049402273</x:v>
      </x:c>
      <x:c r="K6923" s="120" t="n">
        <x:f>E6923-D6923</x:f>
        <x:v>68958.59889665831</x:v>
      </x:c>
      <x:c r="L6923" s="77" t="str">
        <x:v>weighted_hybrid</x:v>
      </x:c>
      <x:c r="M6923" s="77" t="str">
        <x:v>是</x:v>
      </x:c>
      <x:c r="N6923" s="77" t="str">
        <x:v>是</x:v>
      </x:c>
    </x:row>
    <x:row r="6924">
      <x:c r="A6924" s="77" t="str">
        <x:v>9950</x:v>
      </x:c>
      <x:c r="B6924" s="77" t="str">
        <x:v>萬國通</x:v>
      </x:c>
      <x:c r="C6924" s="125" t="n">
        <x:v>45870</x:v>
      </x:c>
      <x:c r="D6924" s="120" t="n">
        <x:v>176348</x:v>
      </x:c>
      <x:c r="E6924" s="120" t="n">
        <x:v>181044.73526355697</x:v>
      </x:c>
      <x:c r="F6924" s="120" t="n">
        <x:v>217789.1390904149</x:v>
      </x:c>
      <x:c r="G6924" s="120" t="n">
        <x:v>176962.0237272394</x:v>
      </x:c>
      <x:c r="H6924" s="119" t="n">
        <x:v>0.026633334449820637</x:v>
      </x:c>
      <x:c r="I6924" s="119" t="n">
        <x:f>IFERROR(ABS(F6924-D6924)/ABS(D6924),"")</x:f>
        <x:v>0.2349963656543589</x:v>
      </x:c>
      <x:c r="J6924" s="119" t="n">
        <x:f>IFERROR(ABS(G6924-D6924)/ABS(D6924),"")</x:f>
        <x:v>0.0034818865382051432</x:v>
      </x:c>
      <x:c r="K6924" s="120" t="n">
        <x:f>E6924-D6924</x:f>
        <x:v>4696.73526355697</x:v>
      </x:c>
      <x:c r="L6924" s="77" t="str">
        <x:v>weighted_hybrid</x:v>
      </x:c>
      <x:c r="M6924" s="77" t="str">
        <x:v>是</x:v>
      </x:c>
      <x:c r="N6924" s="77" t="str">
        <x:v>是</x:v>
      </x:c>
    </x:row>
    <x:row r="6925">
      <x:c r="A6925" s="77" t="str">
        <x:v>9950</x:v>
      </x:c>
      <x:c r="B6925" s="77" t="str">
        <x:v>萬國通</x:v>
      </x:c>
      <x:c r="C6925" s="125" t="n">
        <x:v>45901</x:v>
      </x:c>
      <x:c r="D6925" s="120" t="n">
        <x:v>121237</x:v>
      </x:c>
      <x:c r="E6925" s="120" t="n">
        <x:v>178413.11049696463</x:v>
      </x:c>
      <x:c r="F6925" s="120" t="n">
        <x:v>186156.74787114168</x:v>
      </x:c>
      <x:c r="G6925" s="120" t="n">
        <x:v>177552.70634427827</x:v>
      </x:c>
      <x:c r="H6925" s="119" t="n">
        <x:v>0.47160611444496836</x:v>
      </x:c>
      <x:c r="I6925" s="119" t="n">
        <x:f>IFERROR(ABS(F6925-D6925)/ABS(D6925),"")</x:f>
        <x:v>0.5354780130747352</x:v>
      </x:c>
      <x:c r="J6925" s="119" t="n">
        <x:f>IFERROR(ABS(G6925-D6925)/ABS(D6925),"")</x:f>
        <x:v>0.4645092368194385</x:v>
      </x:c>
      <x:c r="K6925" s="120" t="n">
        <x:f>E6925-D6925</x:f>
        <x:v>57176.110496964626</x:v>
      </x:c>
      <x:c r="L6925" s="77" t="str">
        <x:v>weighted_hybrid</x:v>
      </x:c>
      <x:c r="M6925" s="77" t="str">
        <x:v>是</x:v>
      </x:c>
      <x:c r="N6925" s="77" t="str">
        <x:v>是</x:v>
      </x:c>
    </x:row>
    <x:row r="6926">
      <x:c r="A6926" s="77" t="str">
        <x:v>9950</x:v>
      </x:c>
      <x:c r="B6926" s="77" t="str">
        <x:v>萬國通</x:v>
      </x:c>
      <x:c r="C6926" s="125" t="n">
        <x:v>45931</x:v>
      </x:c>
      <x:c r="D6926" s="120" t="n">
        <x:v>151822</x:v>
      </x:c>
      <x:c r="E6926" s="120" t="n">
        <x:v>113895.20250231032</x:v>
      </x:c>
      <x:c r="F6926" s="120" t="n">
        <x:v>107753.45656062798</x:v>
      </x:c>
      <x:c r="G6926" s="120" t="n">
        <x:v>114577.6187180528</x:v>
      </x:c>
      <x:c r="H6926" s="119" t="n">
        <x:v>0.24981094635619133</x:v>
      </x:c>
      <x:c r="I6926" s="119" t="n">
        <x:f>IFERROR(ABS(F6926-D6926)/ABS(D6926),"")</x:f>
        <x:v>0.2902645429474781</x:v>
      </x:c>
      <x:c r="J6926" s="119" t="n">
        <x:f>IFERROR(ABS(G6926-D6926)/ABS(D6926),"")</x:f>
        <x:v>0.24531610229049278</x:v>
      </x:c>
      <x:c r="K6926" s="120" t="n">
        <x:f>E6926-D6926</x:f>
        <x:v>-37926.79749768968</x:v>
      </x:c>
      <x:c r="L6926" s="77" t="str">
        <x:v>weighted_hybrid</x:v>
      </x:c>
      <x:c r="M6926" s="77" t="str">
        <x:v>是</x:v>
      </x:c>
      <x:c r="N6926" s="77" t="str">
        <x:v>是</x:v>
      </x:c>
    </x:row>
    <x:row r="6927">
      <x:c r="A6927" s="77" t="str">
        <x:v>9950</x:v>
      </x:c>
      <x:c r="B6927" s="77" t="str">
        <x:v>萬國通</x:v>
      </x:c>
      <x:c r="C6927" s="125" t="n">
        <x:v>45962</x:v>
      </x:c>
      <x:c r="D6927" s="120" t="n">
        <x:v>132419</x:v>
      </x:c>
      <x:c r="E6927" s="120" t="n">
        <x:v>147331.13941305643</x:v>
      </x:c>
      <x:c r="F6927" s="120" t="n">
        <x:v>138709.95613164353</x:v>
      </x:c>
      <x:c r="G6927" s="120" t="n">
        <x:v>148289.04866654673</x:v>
      </x:c>
      <x:c r="H6927" s="119" t="n">
        <x:v>0.11261329124261948</x:v>
      </x:c>
      <x:c r="I6927" s="119" t="n">
        <x:f>IFERROR(ABS(F6927-D6927)/ABS(D6927),"")</x:f>
        <x:v>0.047507956801089934</x:v>
      </x:c>
      <x:c r="J6927" s="119" t="n">
        <x:f>IFERROR(ABS(G6927-D6927)/ABS(D6927),"")</x:f>
        <x:v>0.11984721729167817</x:v>
      </x:c>
      <x:c r="K6927" s="120" t="n">
        <x:f>E6927-D6927</x:f>
        <x:v>14912.13941305643</x:v>
      </x:c>
      <x:c r="L6927" s="77" t="str">
        <x:v>weighted_hybrid</x:v>
      </x:c>
      <x:c r="M6927" s="77" t="str">
        <x:v>是</x:v>
      </x:c>
      <x:c r="N6927" s="77" t="str">
        <x:v>是</x:v>
      </x:c>
    </x:row>
    <x:row r="6928">
      <x:c r="A6928" s="77" t="str">
        <x:v>9950</x:v>
      </x:c>
      <x:c r="B6928" s="77" t="str">
        <x:v>萬國通</x:v>
      </x:c>
      <x:c r="C6928" s="125" t="n">
        <x:v>45992</x:v>
      </x:c>
      <x:c r="D6928" s="120" t="n">
        <x:v>202839</x:v>
      </x:c>
      <x:c r="E6928" s="120" t="n">
        <x:v>130177.42351182748</x:v>
      </x:c>
      <x:c r="F6928" s="120" t="n">
        <x:v>157993.07229713327</x:v>
      </x:c>
      <x:c r="G6928" s="120" t="n">
        <x:v>127086.79586901571</x:v>
      </x:c>
      <x:c r="H6928" s="119" t="n">
        <x:v>0.3582229082581383</x:v>
      </x:c>
      <x:c r="I6928" s="119" t="n">
        <x:f>IFERROR(ABS(F6928-D6928)/ABS(D6928),"")</x:f>
        <x:v>0.22109124824548892</x:v>
      </x:c>
      <x:c r="J6928" s="119" t="n">
        <x:f>IFERROR(ABS(G6928-D6928)/ABS(D6928),"")</x:f>
        <x:v>0.373459759370655</x:v>
      </x:c>
      <x:c r="K6928" s="120" t="n">
        <x:f>E6928-D6928</x:f>
        <x:v>-72661.57648817252</x:v>
      </x:c>
      <x:c r="L6928" s="77" t="str">
        <x:v>weighted_hybrid</x:v>
      </x:c>
      <x:c r="M6928" s="77" t="str">
        <x:v>是</x:v>
      </x:c>
      <x:c r="N6928" s="77" t="str">
        <x:v>是</x:v>
      </x:c>
    </x:row>
    <x:row r="6929">
      <x:c r="A6929" s="77" t="str">
        <x:v>9955</x:v>
      </x:c>
      <x:c r="B6929" s="77" t="str">
        <x:v>佳龍</x:v>
      </x:c>
      <x:c r="C6929" s="125" t="n">
        <x:v>45658</x:v>
      </x:c>
      <x:c r="D6929" s="120" t="n">
        <x:v>81744</x:v>
      </x:c>
      <x:c r="E6929" s="120" t="n">
        <x:v>109160.18862205639</x:v>
      </x:c>
      <x:c r="F6929" s="120" t="n">
        <x:v>106487.2827387163</x:v>
      </x:c>
      <x:c r="G6929" s="120" t="n">
        <x:v>109457.17816464973</x:v>
      </x:c>
      <x:c r="H6929" s="119" t="n">
        <x:v>0.33539083751781645</x:v>
      </x:c>
      <x:c r="I6929" s="119" t="n">
        <x:f>IFERROR(ABS(F6929-D6929)/ABS(D6929),"")</x:f>
        <x:v>0.30269234119588345</x:v>
      </x:c>
      <x:c r="J6929" s="119" t="n">
        <x:f>IFERROR(ABS(G6929-D6929)/ABS(D6929),"")</x:f>
        <x:v>0.33902400377580894</x:v>
      </x:c>
      <x:c r="K6929" s="120" t="n">
        <x:f>E6929-D6929</x:f>
        <x:v>27416.18862205639</x:v>
      </x:c>
      <x:c r="L6929" s="77" t="str">
        <x:v>weighted_hybrid</x:v>
      </x:c>
      <x:c r="M6929" s="77" t="str">
        <x:v>是</x:v>
      </x:c>
      <x:c r="N6929" s="77" t="str">
        <x:v>是</x:v>
      </x:c>
    </x:row>
    <x:row r="6930">
      <x:c r="A6930" s="77" t="str">
        <x:v>9955</x:v>
      </x:c>
      <x:c r="B6930" s="77" t="str">
        <x:v>佳龍</x:v>
      </x:c>
      <x:c r="C6930" s="125" t="n">
        <x:v>45689</x:v>
      </x:c>
      <x:c r="D6930" s="120" t="n">
        <x:v>69106</x:v>
      </x:c>
      <x:c r="E6930" s="120" t="n">
        <x:v>77513.71134612484</x:v>
      </x:c>
      <x:c r="F6930" s="120" t="n">
        <x:v>66014.80976060401</x:v>
      </x:c>
      <x:c r="G6930" s="120" t="n">
        <x:v>78791.36707784937</x:v>
      </x:c>
      <x:c r="H6930" s="119" t="n">
        <x:v>0.12166398498140302</x:v>
      </x:c>
      <x:c r="I6930" s="119" t="n">
        <x:f>IFERROR(ABS(F6930-D6930)/ABS(D6930),"")</x:f>
        <x:v>0.044731141136746304</x:v>
      </x:c>
      <x:c r="J6930" s="119" t="n">
        <x:f>IFERROR(ABS(G6930-D6930)/ABS(D6930),"")</x:f>
        <x:v>0.14015233232786398</x:v>
      </x:c>
      <x:c r="K6930" s="120" t="n">
        <x:f>E6930-D6930</x:f>
        <x:v>8407.711346124837</x:v>
      </x:c>
      <x:c r="L6930" s="77" t="str">
        <x:v>weighted_hybrid</x:v>
      </x:c>
      <x:c r="M6930" s="77" t="str">
        <x:v>是</x:v>
      </x:c>
      <x:c r="N6930" s="77" t="str">
        <x:v>是</x:v>
      </x:c>
    </x:row>
    <x:row r="6931">
      <x:c r="A6931" s="77" t="str">
        <x:v>9955</x:v>
      </x:c>
      <x:c r="B6931" s="77" t="str">
        <x:v>佳龍</x:v>
      </x:c>
      <x:c r="C6931" s="125" t="n">
        <x:v>45717</x:v>
      </x:c>
      <x:c r="D6931" s="120" t="n">
        <x:v>122827</x:v>
      </x:c>
      <x:c r="E6931" s="120" t="n">
        <x:v>66638.4260529768</x:v>
      </x:c>
      <x:c r="F6931" s="120" t="n">
        <x:v>66556.82315462817</x:v>
      </x:c>
      <x:c r="G6931" s="120" t="n">
        <x:v>66647.4930416822</x:v>
      </x:c>
      <x:c r="H6931" s="119" t="n">
        <x:v>0.45746109525611783</x:v>
      </x:c>
      <x:c r="I6931" s="119" t="n">
        <x:f>IFERROR(ABS(F6931-D6931)/ABS(D6931),"")</x:f>
        <x:v>0.45812546789689423</x:v>
      </x:c>
      <x:c r="J6931" s="119" t="n">
        <x:f>IFERROR(ABS(G6931-D6931)/ABS(D6931),"")</x:f>
        <x:v>0.45738727607380947</x:v>
      </x:c>
      <x:c r="K6931" s="120" t="n">
        <x:f>E6931-D6931</x:f>
        <x:v>-56188.57394702319</x:v>
      </x:c>
      <x:c r="L6931" s="77" t="str">
        <x:v>weighted_hybrid</x:v>
      </x:c>
      <x:c r="M6931" s="77" t="str">
        <x:v>是</x:v>
      </x:c>
      <x:c r="N6931" s="77" t="str">
        <x:v>是</x:v>
      </x:c>
    </x:row>
    <x:row r="6932">
      <x:c r="A6932" s="77" t="str">
        <x:v>9955</x:v>
      </x:c>
      <x:c r="B6932" s="77" t="str">
        <x:v>佳龍</x:v>
      </x:c>
      <x:c r="C6932" s="125" t="n">
        <x:v>45748</x:v>
      </x:c>
      <x:c r="D6932" s="120" t="n">
        <x:v>127736</x:v>
      </x:c>
      <x:c r="E6932" s="120" t="n">
        <x:v>134968.9121311872</x:v>
      </x:c>
      <x:c r="F6932" s="120" t="n">
        <x:v>128349.9833176351</x:v>
      </x:c>
      <x:c r="G6932" s="120" t="n">
        <x:v>135704.34866602632</x:v>
      </x:c>
      <x:c r="H6932" s="119" t="n">
        <x:v>0.056623912845142996</x:v>
      </x:c>
      <x:c r="I6932" s="119" t="n">
        <x:f>IFERROR(ABS(F6932-D6932)/ABS(D6932),"")</x:f>
        <x:v>0.004806658401978259</x:v>
      </x:c>
      <x:c r="J6932" s="119" t="n">
        <x:f>IFERROR(ABS(G6932-D6932)/ABS(D6932),"")</x:f>
        <x:v>0.06238138556105025</x:v>
      </x:c>
      <x:c r="K6932" s="120" t="n">
        <x:f>E6932-D6932</x:f>
        <x:v>7232.912131187186</x:v>
      </x:c>
      <x:c r="L6932" s="77" t="str">
        <x:v>weighted_hybrid</x:v>
      </x:c>
      <x:c r="M6932" s="77" t="str">
        <x:v>是</x:v>
      </x:c>
      <x:c r="N6932" s="77" t="str">
        <x:v>是</x:v>
      </x:c>
    </x:row>
    <x:row r="6933">
      <x:c r="A6933" s="77" t="str">
        <x:v>9955</x:v>
      </x:c>
      <x:c r="B6933" s="77" t="str">
        <x:v>佳龍</x:v>
      </x:c>
      <x:c r="C6933" s="125" t="n">
        <x:v>45778</x:v>
      </x:c>
      <x:c r="D6933" s="120" t="n">
        <x:v>130650</x:v>
      </x:c>
      <x:c r="E6933" s="120" t="n">
        <x:v>109190.00006086122</x:v>
      </x:c>
      <x:c r="F6933" s="120" t="n">
        <x:v>122187.97449235048</x:v>
      </x:c>
      <x:c r="G6933" s="120" t="n">
        <x:v>107745.78067958463</x:v>
      </x:c>
      <x:c r="H6933" s="119" t="n">
        <x:v>0.16425564438682574</x:v>
      </x:c>
      <x:c r="I6933" s="119" t="n">
        <x:f>IFERROR(ABS(F6933-D6933)/ABS(D6933),"")</x:f>
        <x:v>0.0647686606019864</x:v>
      </x:c>
      <x:c r="J6933" s="119" t="n">
        <x:f>IFERROR(ABS(G6933-D6933)/ABS(D6933),"")</x:f>
        <x:v>0.17530975369625237</x:v>
      </x:c>
      <x:c r="K6933" s="120" t="n">
        <x:f>E6933-D6933</x:f>
        <x:v>-21459.999939138783</x:v>
      </x:c>
      <x:c r="L6933" s="77" t="str">
        <x:v>weighted_hybrid</x:v>
      </x:c>
      <x:c r="M6933" s="77" t="str">
        <x:v>是</x:v>
      </x:c>
      <x:c r="N6933" s="77" t="str">
        <x:v>是</x:v>
      </x:c>
    </x:row>
    <x:row r="6934">
      <x:c r="A6934" s="77" t="str">
        <x:v>9955</x:v>
      </x:c>
      <x:c r="B6934" s="77" t="str">
        <x:v>佳龍</x:v>
      </x:c>
      <x:c r="C6934" s="125" t="n">
        <x:v>45809</x:v>
      </x:c>
      <x:c r="D6934" s="120" t="n">
        <x:v>162889</x:v>
      </x:c>
      <x:c r="E6934" s="120" t="n">
        <x:v>116197.045478144</x:v>
      </x:c>
      <x:c r="F6934" s="120" t="n">
        <x:v>87840.62442811295</x:v>
      </x:c>
      <x:c r="G6934" s="120" t="n">
        <x:v>119347.75892814745</x:v>
      </x:c>
      <x:c r="H6934" s="119" t="n">
        <x:v>0.28664891135592946</x:v>
      </x:c>
      <x:c r="I6934" s="119" t="n">
        <x:f>IFERROR(ABS(F6934-D6934)/ABS(D6934),"")</x:f>
        <x:v>0.4607332328879608</x:v>
      </x:c>
      <x:c r="J6934" s="119" t="n">
        <x:f>IFERROR(ABS(G6934-D6934)/ABS(D6934),"")</x:f>
        <x:v>0.26730620896348156</x:v>
      </x:c>
      <x:c r="K6934" s="120" t="n">
        <x:f>E6934-D6934</x:f>
        <x:v>-46691.954521855994</x:v>
      </x:c>
      <x:c r="L6934" s="77" t="str">
        <x:v>weighted_hybrid</x:v>
      </x:c>
      <x:c r="M6934" s="77" t="str">
        <x:v>是</x:v>
      </x:c>
      <x:c r="N6934" s="77" t="str">
        <x:v>是</x:v>
      </x:c>
    </x:row>
    <x:row r="6935">
      <x:c r="A6935" s="77" t="str">
        <x:v>9955</x:v>
      </x:c>
      <x:c r="B6935" s="77" t="str">
        <x:v>佳龍</x:v>
      </x:c>
      <x:c r="C6935" s="125" t="n">
        <x:v>45839</x:v>
      </x:c>
      <x:c r="D6935" s="120" t="n">
        <x:v>117399</x:v>
      </x:c>
      <x:c r="E6935" s="120" t="n">
        <x:v>148117.3516034185</x:v>
      </x:c>
      <x:c r="F6935" s="120" t="n">
        <x:v>151622.6170112899</x:v>
      </x:c>
      <x:c r="G6935" s="120" t="n">
        <x:v>147727.87766921055</x:v>
      </x:c>
      <x:c r="H6935" s="119" t="n">
        <x:v>0.26165769387659604</x:v>
      </x:c>
      <x:c r="I6935" s="119" t="n">
        <x:f>IFERROR(ABS(F6935-D6935)/ABS(D6935),"")</x:f>
        <x:v>0.29151540482704197</x:v>
      </x:c>
      <x:c r="J6935" s="119" t="n">
        <x:f>IFERROR(ABS(G6935-D6935)/ABS(D6935),"")</x:f>
        <x:v>0.25834017043765745</x:v>
      </x:c>
      <x:c r="K6935" s="120" t="n">
        <x:f>E6935-D6935</x:f>
        <x:v>30718.3516034185</x:v>
      </x:c>
      <x:c r="L6935" s="77" t="str">
        <x:v>weighted_hybrid</x:v>
      </x:c>
      <x:c r="M6935" s="77" t="str">
        <x:v>是</x:v>
      </x:c>
      <x:c r="N6935" s="77" t="str">
        <x:v>是</x:v>
      </x:c>
    </x:row>
    <x:row r="6936">
      <x:c r="A6936" s="77" t="str">
        <x:v>9955</x:v>
      </x:c>
      <x:c r="B6936" s="77" t="str">
        <x:v>佳龍</x:v>
      </x:c>
      <x:c r="C6936" s="125" t="n">
        <x:v>45870</x:v>
      </x:c>
      <x:c r="D6936" s="120" t="n">
        <x:v>128509</x:v>
      </x:c>
      <x:c r="E6936" s="120" t="n">
        <x:v>123086.81644953624</x:v>
      </x:c>
      <x:c r="F6936" s="120" t="n">
        <x:v>139968.06811757904</x:v>
      </x:c>
      <x:c r="G6936" s="120" t="n">
        <x:v>121211.1218197537</x:v>
      </x:c>
      <x:c r="H6936" s="119" t="n">
        <x:v>0.04219302578390429</x:v>
      </x:c>
      <x:c r="I6936" s="119" t="n">
        <x:f>IFERROR(ABS(F6936-D6936)/ABS(D6936),"")</x:f>
        <x:v>0.08916938204778684</x:v>
      </x:c>
      <x:c r="J6936" s="119" t="n">
        <x:f>IFERROR(ABS(G6936-D6936)/ABS(D6936),"")</x:f>
        <x:v>0.056788848876314545</x:v>
      </x:c>
      <x:c r="K6936" s="120" t="n">
        <x:f>E6936-D6936</x:f>
        <x:v>-5422.183550463757</x:v>
      </x:c>
      <x:c r="L6936" s="77" t="str">
        <x:v>weighted_hybrid</x:v>
      </x:c>
      <x:c r="M6936" s="77" t="str">
        <x:v>是</x:v>
      </x:c>
      <x:c r="N6936" s="77" t="str">
        <x:v>是</x:v>
      </x:c>
    </x:row>
    <x:row r="6937">
      <x:c r="A6937" s="77" t="str">
        <x:v>9955</x:v>
      </x:c>
      <x:c r="B6937" s="77" t="str">
        <x:v>佳龍</x:v>
      </x:c>
      <x:c r="C6937" s="125" t="n">
        <x:v>45901</x:v>
      </x:c>
      <x:c r="D6937" s="120" t="n">
        <x:v>135793</x:v>
      </x:c>
      <x:c r="E6937" s="120" t="n">
        <x:v>122054.86183170133</x:v>
      </x:c>
      <x:c r="F6937" s="120" t="n">
        <x:v>115494.89143846092</x:v>
      </x:c>
      <x:c r="G6937" s="120" t="n">
        <x:v>122783.74743095026</x:v>
      </x:c>
      <x:c r="H6937" s="119" t="n">
        <x:v>0.10116970807257125</x:v>
      </x:c>
      <x:c r="I6937" s="119" t="n">
        <x:f>IFERROR(ABS(F6937-D6937)/ABS(D6937),"")</x:f>
        <x:v>0.14947831303188733</x:v>
      </x:c>
      <x:c r="J6937" s="119" t="n">
        <x:f>IFERROR(ABS(G6937-D6937)/ABS(D6937),"")</x:f>
        <x:v>0.09580208529931397</x:v>
      </x:c>
      <x:c r="K6937" s="120" t="n">
        <x:f>E6937-D6937</x:f>
        <x:v>-13738.138168298668</x:v>
      </x:c>
      <x:c r="L6937" s="77" t="str">
        <x:v>weighted_hybrid</x:v>
      </x:c>
      <x:c r="M6937" s="77" t="str">
        <x:v>是</x:v>
      </x:c>
      <x:c r="N6937" s="77" t="str">
        <x:v>是</x:v>
      </x:c>
    </x:row>
    <x:row r="6938">
      <x:c r="A6938" s="77" t="str">
        <x:v>9955</x:v>
      </x:c>
      <x:c r="B6938" s="77" t="str">
        <x:v>佳龍</x:v>
      </x:c>
      <x:c r="C6938" s="125" t="n">
        <x:v>45931</x:v>
      </x:c>
      <x:c r="D6938" s="120" t="n">
        <x:v>114064</x:v>
      </x:c>
      <x:c r="E6938" s="120" t="n">
        <x:v>134272.6192542412</x:v>
      </x:c>
      <x:c r="F6938" s="120" t="n">
        <x:v>140899.28002804887</x:v>
      </x:c>
      <x:c r="G6938" s="120" t="n">
        <x:v>133536.323612707</x:v>
      </x:c>
      <x:c r="H6938" s="119" t="n">
        <x:v>0.17716912658017606</x:v>
      </x:c>
      <x:c r="I6938" s="119" t="n">
        <x:f>IFERROR(ABS(F6938-D6938)/ABS(D6938),"")</x:f>
        <x:v>0.23526511456768895</x:v>
      </x:c>
      <x:c r="J6938" s="119" t="n">
        <x:f>IFERROR(ABS(G6938-D6938)/ABS(D6938),"")</x:f>
        <x:v>0.17071401680378556</x:v>
      </x:c>
      <x:c r="K6938" s="120" t="n">
        <x:f>E6938-D6938</x:f>
        <x:v>20208.619254241203</x:v>
      </x:c>
      <x:c r="L6938" s="77" t="str">
        <x:v>weighted_hybrid</x:v>
      </x:c>
      <x:c r="M6938" s="77" t="str">
        <x:v>是</x:v>
      </x:c>
      <x:c r="N6938" s="77" t="str">
        <x:v>是</x:v>
      </x:c>
    </x:row>
    <x:row r="6939">
      <x:c r="A6939" s="77" t="str">
        <x:v>9955</x:v>
      </x:c>
      <x:c r="B6939" s="77" t="str">
        <x:v>佳龍</x:v>
      </x:c>
      <x:c r="C6939" s="125" t="n">
        <x:v>45962</x:v>
      </x:c>
      <x:c r="D6939" s="120" t="n">
        <x:v>121816</x:v>
      </x:c>
      <x:c r="E6939" s="120" t="n">
        <x:v>114257.70614856377</x:v>
      </x:c>
      <x:c r="F6939" s="120" t="n">
        <x:v>119520.92287894276</x:v>
      </x:c>
      <x:c r="G6939" s="120" t="n">
        <x:v>113672.90428963276</x:v>
      </x:c>
      <x:c r="H6939" s="119" t="n">
        <x:v>0.062046807081469035</x:v>
      </x:c>
      <x:c r="I6939" s="119" t="n">
        <x:f>IFERROR(ABS(F6939-D6939)/ABS(D6939),"")</x:f>
        <x:v>0.018840522764310454</x:v>
      </x:c>
      <x:c r="J6939" s="119" t="n">
        <x:f>IFERROR(ABS(G6939-D6939)/ABS(D6939),"")</x:f>
        <x:v>0.06684750533893118</x:v>
      </x:c>
      <x:c r="K6939" s="120" t="n">
        <x:f>E6939-D6939</x:f>
        <x:v>-7558.293851436232</x:v>
      </x:c>
      <x:c r="L6939" s="77" t="str">
        <x:v>weighted_hybrid</x:v>
      </x:c>
      <x:c r="M6939" s="77" t="str">
        <x:v>是</x:v>
      </x:c>
      <x:c r="N6939" s="77" t="str">
        <x:v>是</x:v>
      </x:c>
    </x:row>
    <x:row r="6940">
      <x:c r="A6940" s="77" t="str">
        <x:v>9955</x:v>
      </x:c>
      <x:c r="B6940" s="77" t="str">
        <x:v>佳龍</x:v>
      </x:c>
      <x:c r="C6940" s="125" t="n">
        <x:v>45992</x:v>
      </x:c>
      <x:c r="D6940" s="120" t="n">
        <x:v>194523</x:v>
      </x:c>
      <x:c r="E6940" s="120" t="n">
        <x:v>130164.1266030098</x:v>
      </x:c>
      <x:c r="F6940" s="120" t="n">
        <x:v>132098.62314630984</x:v>
      </x:c>
      <x:c r="G6940" s="120" t="n">
        <x:v>129949.18254264313</x:v>
      </x:c>
      <x:c r="H6940" s="119" t="n">
        <x:v>0.3308548264060815</x:v>
      </x:c>
      <x:c r="I6940" s="119" t="n">
        <x:f>IFERROR(ABS(F6940-D6940)/ABS(D6940),"")</x:f>
        <x:v>0.3209100047484882</x:v>
      </x:c>
      <x:c r="J6940" s="119" t="n">
        <x:f>IFERROR(ABS(G6940-D6940)/ABS(D6940),"")</x:f>
        <x:v>0.3319598065902586</x:v>
      </x:c>
      <x:c r="K6940" s="120" t="n">
        <x:f>E6940-D6940</x:f>
        <x:v>-64358.873396990195</x:v>
      </x:c>
      <x:c r="L6940" s="77" t="str">
        <x:v>weighted_hybrid</x:v>
      </x:c>
      <x:c r="M6940" s="77" t="str">
        <x:v>是</x:v>
      </x:c>
      <x:c r="N6940" s="77" t="str">
        <x:v>是</x:v>
      </x:c>
    </x:row>
    <x:row r="6941">
      <x:c r="A6941" s="77" t="str">
        <x:v>9960</x:v>
      </x:c>
      <x:c r="B6941" s="77" t="str">
        <x:v>邁達康</x:v>
      </x:c>
      <x:c r="C6941" s="125" t="n">
        <x:v>45658</x:v>
      </x:c>
      <x:c r="D6941" s="120" t="n">
        <x:v>48721</x:v>
      </x:c>
      <x:c r="E6941" s="120" t="n">
        <x:v>51858.50905527602</x:v>
      </x:c>
      <x:c r="F6941" s="120" t="n">
        <x:v>51729.90452941984</x:v>
      </x:c>
      <x:c r="G6941" s="120" t="n">
        <x:v>51872.798447037814</x:v>
      </x:c>
      <x:c r="H6941" s="119" t="n">
        <x:v>0.06439746834580619</x:v>
      </x:c>
      <x:c r="I6941" s="119" t="n">
        <x:f>IFERROR(ABS(F6941-D6941)/ABS(D6941),"")</x:f>
        <x:v>0.06175785655918058</x:v>
      </x:c>
      <x:c r="J6941" s="119" t="n">
        <x:f>IFERROR(ABS(G6941-D6941)/ABS(D6941),"")</x:f>
        <x:v>0.06469075854431999</x:v>
      </x:c>
      <x:c r="K6941" s="120" t="n">
        <x:f>E6941-D6941</x:f>
        <x:v>3137.509055276023</x:v>
      </x:c>
      <x:c r="L6941" s="77" t="str">
        <x:v>weighted_hybrid</x:v>
      </x:c>
      <x:c r="M6941" s="77" t="str">
        <x:v>是</x:v>
      </x:c>
      <x:c r="N6941" s="77" t="str">
        <x:v>是</x:v>
      </x:c>
    </x:row>
    <x:row r="6942">
      <x:c r="A6942" s="77" t="str">
        <x:v>9960</x:v>
      </x:c>
      <x:c r="B6942" s="77" t="str">
        <x:v>邁達康</x:v>
      </x:c>
      <x:c r="C6942" s="125" t="n">
        <x:v>45689</x:v>
      </x:c>
      <x:c r="D6942" s="120" t="n">
        <x:v>62874</x:v>
      </x:c>
      <x:c r="E6942" s="120" t="n">
        <x:v>48021.61555522974</x:v>
      </x:c>
      <x:c r="F6942" s="120" t="n">
        <x:v>52121.48346895053</x:v>
      </x:c>
      <x:c r="G6942" s="120" t="n">
        <x:v>47566.07467592743</x:v>
      </x:c>
      <x:c r="H6942" s="119" t="n">
        <x:v>0.23622458321039314</x:v>
      </x:c>
      <x:c r="I6942" s="119" t="n">
        <x:f>IFERROR(ABS(F6942-D6942)/ABS(D6942),"")</x:f>
        <x:v>0.17101689937095574</x:v>
      </x:c>
      <x:c r="J6942" s="119" t="n">
        <x:f>IFERROR(ABS(G6942-D6942)/ABS(D6942),"")</x:f>
        <x:v>0.24346988141477505</x:v>
      </x:c>
      <x:c r="K6942" s="120" t="n">
        <x:f>E6942-D6942</x:f>
        <x:v>-14852.384444770258</x:v>
      </x:c>
      <x:c r="L6942" s="77" t="str">
        <x:v>weighted_hybrid</x:v>
      </x:c>
      <x:c r="M6942" s="77" t="str">
        <x:v>是</x:v>
      </x:c>
      <x:c r="N6942" s="77" t="str">
        <x:v>是</x:v>
      </x:c>
    </x:row>
    <x:row r="6943">
      <x:c r="A6943" s="77" t="str">
        <x:v>9960</x:v>
      </x:c>
      <x:c r="B6943" s="77" t="str">
        <x:v>邁達康</x:v>
      </x:c>
      <x:c r="C6943" s="125" t="n">
        <x:v>45717</x:v>
      </x:c>
      <x:c r="D6943" s="120" t="n">
        <x:v>68094</x:v>
      </x:c>
      <x:c r="E6943" s="120" t="n">
        <x:v>60686.77902341408</x:v>
      </x:c>
      <x:c r="F6943" s="120" t="n">
        <x:v>62276.58104042232</x:v>
      </x:c>
      <x:c r="G6943" s="120" t="n">
        <x:v>60510.134354857604</x:v>
      </x:c>
      <x:c r="H6943" s="119" t="n">
        <x:v>0.10877934879116989</x:v>
      </x:c>
      <x:c r="I6943" s="119" t="n">
        <x:f>IFERROR(ABS(F6943-D6943)/ABS(D6943),"")</x:f>
        <x:v>0.08543218139010304</x:v>
      </x:c>
      <x:c r="J6943" s="119" t="n">
        <x:f>IFERROR(ABS(G6943-D6943)/ABS(D6943),"")</x:f>
        <x:v>0.11137347850239956</x:v>
      </x:c>
      <x:c r="K6943" s="120" t="n">
        <x:f>E6943-D6943</x:f>
        <x:v>-7407.2209765859225</x:v>
      </x:c>
      <x:c r="L6943" s="77" t="str">
        <x:v>weighted_hybrid</x:v>
      </x:c>
      <x:c r="M6943" s="77" t="str">
        <x:v>是</x:v>
      </x:c>
      <x:c r="N6943" s="77" t="str">
        <x:v>是</x:v>
      </x:c>
    </x:row>
    <x:row r="6944">
      <x:c r="A6944" s="77" t="str">
        <x:v>9960</x:v>
      </x:c>
      <x:c r="B6944" s="77" t="str">
        <x:v>邁達康</x:v>
      </x:c>
      <x:c r="C6944" s="125" t="n">
        <x:v>45748</x:v>
      </x:c>
      <x:c r="D6944" s="120" t="n">
        <x:v>49387</x:v>
      </x:c>
      <x:c r="E6944" s="120" t="n">
        <x:v>73380.2770503085</x:v>
      </x:c>
      <x:c r="F6944" s="120" t="n">
        <x:v>73968.26762747378</x:v>
      </x:c>
      <x:c r="G6944" s="120" t="n">
        <x:v>73314.9447639568</x:v>
      </x:c>
      <x:c r="H6944" s="119" t="n">
        <x:v>0.48582171523495066</x:v>
      </x:c>
      <x:c r="I6944" s="119" t="n">
        <x:f>IFERROR(ABS(F6944-D6944)/ABS(D6944),"")</x:f>
        <x:v>0.49772749159644797</x:v>
      </x:c>
      <x:c r="J6944" s="119" t="n">
        <x:f>IFERROR(ABS(G6944-D6944)/ABS(D6944),"")</x:f>
        <x:v>0.484498851194784</x:v>
      </x:c>
      <x:c r="K6944" s="120" t="n">
        <x:f>E6944-D6944</x:f>
        <x:v>23993.277050308505</x:v>
      </x:c>
      <x:c r="L6944" s="77" t="str">
        <x:v>weighted_hybrid</x:v>
      </x:c>
      <x:c r="M6944" s="77" t="str">
        <x:v>是</x:v>
      </x:c>
      <x:c r="N6944" s="77" t="str">
        <x:v>是</x:v>
      </x:c>
    </x:row>
    <x:row r="6945">
      <x:c r="A6945" s="77" t="str">
        <x:v>9960</x:v>
      </x:c>
      <x:c r="B6945" s="77" t="str">
        <x:v>邁達康</x:v>
      </x:c>
      <x:c r="C6945" s="125" t="n">
        <x:v>45778</x:v>
      </x:c>
      <x:c r="D6945" s="120" t="n">
        <x:v>38410</x:v>
      </x:c>
      <x:c r="E6945" s="120" t="n">
        <x:v>60528.922449806894</x:v>
      </x:c>
      <x:c r="F6945" s="120" t="n">
        <x:v>57079.017465314406</x:v>
      </x:c>
      <x:c r="G6945" s="120" t="n">
        <x:v>60912.24522586162</x:v>
      </x:c>
      <x:c r="H6945" s="119" t="n">
        <x:v>0.5758636409738842</x:v>
      </x:c>
      <x:c r="I6945" s="119" t="n">
        <x:f>IFERROR(ABS(F6945-D6945)/ABS(D6945),"")</x:f>
        <x:v>0.4860457554104245</x:v>
      </x:c>
      <x:c r="J6945" s="119" t="n">
        <x:f>IFERROR(ABS(G6945-D6945)/ABS(D6945),"")</x:f>
        <x:v>0.585843406036491</x:v>
      </x:c>
      <x:c r="K6945" s="120" t="n">
        <x:f>E6945-D6945</x:f>
        <x:v>22118.922449806894</x:v>
      </x:c>
      <x:c r="L6945" s="77" t="str">
        <x:v>weighted_hybrid</x:v>
      </x:c>
      <x:c r="M6945" s="77" t="str">
        <x:v>是</x:v>
      </x:c>
      <x:c r="N6945" s="77" t="str">
        <x:v>是</x:v>
      </x:c>
    </x:row>
    <x:row r="6946">
      <x:c r="A6946" s="77" t="str">
        <x:v>9960</x:v>
      </x:c>
      <x:c r="B6946" s="77" t="str">
        <x:v>邁達康</x:v>
      </x:c>
      <x:c r="C6946" s="125" t="n">
        <x:v>45809</x:v>
      </x:c>
      <x:c r="D6946" s="120" t="n">
        <x:v>49940</x:v>
      </x:c>
      <x:c r="E6946" s="120" t="n">
        <x:v>42648.14564237567</x:v>
      </x:c>
      <x:c r="F6946" s="120" t="n">
        <x:v>45706.16624904122</x:v>
      </x:c>
      <x:c r="G6946" s="120" t="n">
        <x:v>42308.36557496839</x:v>
      </x:c>
      <x:c r="H6946" s="119" t="n">
        <x:v>0.14601230191478437</x:v>
      </x:c>
      <x:c r="I6946" s="119" t="n">
        <x:f>IFERROR(ABS(F6946-D6946)/ABS(D6946),"")</x:f>
        <x:v>0.08477840911010773</x:v>
      </x:c>
      <x:c r="J6946" s="119" t="n">
        <x:f>IFERROR(ABS(G6946-D6946)/ABS(D6946),"")</x:f>
        <x:v>0.15281606778197057</x:v>
      </x:c>
      <x:c r="K6946" s="120" t="n">
        <x:f>E6946-D6946</x:f>
        <x:v>-7291.854357624332</x:v>
      </x:c>
      <x:c r="L6946" s="77" t="str">
        <x:v>weighted_hybrid</x:v>
      </x:c>
      <x:c r="M6946" s="77" t="str">
        <x:v>是</x:v>
      </x:c>
      <x:c r="N6946" s="77" t="str">
        <x:v>是</x:v>
      </x:c>
    </x:row>
    <x:row r="6947">
      <x:c r="A6947" s="77" t="str">
        <x:v>9960</x:v>
      </x:c>
      <x:c r="B6947" s="77" t="str">
        <x:v>邁達康</x:v>
      </x:c>
      <x:c r="C6947" s="125" t="n">
        <x:v>45839</x:v>
      </x:c>
      <x:c r="D6947" s="120" t="n">
        <x:v>56290</x:v>
      </x:c>
      <x:c r="E6947" s="120" t="n">
        <x:v>57485.35651787899</x:v>
      </x:c>
      <x:c r="F6947" s="120" t="n">
        <x:v>57570.36745504778</x:v>
      </x:c>
      <x:c r="G6947" s="120" t="n">
        <x:v>57475.910858193565</x:v>
      </x:c>
      <x:c r="H6947" s="119" t="n">
        <x:v>0.02123568161092533</x:v>
      </x:c>
      <x:c r="I6947" s="119" t="n">
        <x:f>IFERROR(ABS(F6947-D6947)/ABS(D6947),"")</x:f>
        <x:v>0.022745913218116556</x:v>
      </x:c>
      <x:c r="J6947" s="119" t="n">
        <x:f>IFERROR(ABS(G6947-D6947)/ABS(D6947),"")</x:f>
        <x:v>0.021067878099015194</x:v>
      </x:c>
      <x:c r="K6947" s="120" t="n">
        <x:f>E6947-D6947</x:f>
        <x:v>1195.3565178789868</x:v>
      </x:c>
      <x:c r="L6947" s="77" t="str">
        <x:v>weighted_hybrid</x:v>
      </x:c>
      <x:c r="M6947" s="77" t="str">
        <x:v>是</x:v>
      </x:c>
      <x:c r="N6947" s="77" t="str">
        <x:v>是</x:v>
      </x:c>
    </x:row>
    <x:row r="6948">
      <x:c r="A6948" s="77" t="str">
        <x:v>9960</x:v>
      </x:c>
      <x:c r="B6948" s="77" t="str">
        <x:v>邁達康</x:v>
      </x:c>
      <x:c r="C6948" s="125" t="n">
        <x:v>45870</x:v>
      </x:c>
      <x:c r="D6948" s="120" t="n">
        <x:v>52571</x:v>
      </x:c>
      <x:c r="E6948" s="120" t="n">
        <x:v>49978.2711737598</x:v>
      </x:c>
      <x:c r="F6948" s="120" t="n">
        <x:v>63826.6223864986</x:v>
      </x:c>
      <x:c r="G6948" s="120" t="n">
        <x:v>48439.56548345548</x:v>
      </x:c>
      <x:c r="H6948" s="119" t="n">
        <x:v>0.049318613422613226</x:v>
      </x:c>
      <x:c r="I6948" s="119" t="n">
        <x:f>IFERROR(ABS(F6948-D6948)/ABS(D6948),"")</x:f>
        <x:v>0.21410325819365433</x:v>
      </x:c>
      <x:c r="J6948" s="119" t="n">
        <x:f>IFERROR(ABS(G6948-D6948)/ABS(D6948),"")</x:f>
        <x:v>0.07858771026886532</x:v>
      </x:c>
      <x:c r="K6948" s="120" t="n">
        <x:f>E6948-D6948</x:f>
        <x:v>-2592.7288262402</x:v>
      </x:c>
      <x:c r="L6948" s="77" t="str">
        <x:v>weighted_hybrid</x:v>
      </x:c>
      <x:c r="M6948" s="77" t="str">
        <x:v>是</x:v>
      </x:c>
      <x:c r="N6948" s="77" t="str">
        <x:v>是</x:v>
      </x:c>
    </x:row>
    <x:row r="6949">
      <x:c r="A6949" s="77" t="str">
        <x:v>9960</x:v>
      </x:c>
      <x:c r="B6949" s="77" t="str">
        <x:v>邁達康</x:v>
      </x:c>
      <x:c r="C6949" s="125" t="n">
        <x:v>45901</x:v>
      </x:c>
      <x:c r="D6949" s="120" t="n">
        <x:v>65828</x:v>
      </x:c>
      <x:c r="E6949" s="120" t="n">
        <x:v>52031.65747577623</x:v>
      </x:c>
      <x:c r="F6949" s="120" t="n">
        <x:v>54277.71795708952</x:v>
      </x:c>
      <x:c r="G6949" s="120" t="n">
        <x:v>51782.09520007476</x:v>
      </x:c>
      <x:c r="H6949" s="119" t="n">
        <x:v>0.20958167533912275</x:v>
      </x:c>
      <x:c r="I6949" s="119" t="n">
        <x:f>IFERROR(ABS(F6949-D6949)/ABS(D6949),"")</x:f>
        <x:v>0.17546153677630313</x:v>
      </x:c>
      <x:c r="J6949" s="119" t="n">
        <x:f>IFERROR(ABS(G6949-D6949)/ABS(D6949),"")</x:f>
        <x:v>0.21337280184610263</x:v>
      </x:c>
      <x:c r="K6949" s="120" t="n">
        <x:f>E6949-D6949</x:f>
        <x:v>-13796.342524223772</x:v>
      </x:c>
      <x:c r="L6949" s="77" t="str">
        <x:v>weighted_hybrid</x:v>
      </x:c>
      <x:c r="M6949" s="77" t="str">
        <x:v>是</x:v>
      </x:c>
      <x:c r="N6949" s="77" t="str">
        <x:v>是</x:v>
      </x:c>
    </x:row>
    <x:row r="6950">
      <x:c r="A6950" s="77" t="str">
        <x:v>9960</x:v>
      </x:c>
      <x:c r="B6950" s="77" t="str">
        <x:v>邁達康</x:v>
      </x:c>
      <x:c r="C6950" s="125" t="n">
        <x:v>45931</x:v>
      </x:c>
      <x:c r="D6950" s="120" t="n">
        <x:v>61699</x:v>
      </x:c>
      <x:c r="E6950" s="120" t="n">
        <x:v>61359.54805234422</x:v>
      </x:c>
      <x:c r="F6950" s="120" t="n">
        <x:v>56270.89635856185</x:v>
      </x:c>
      <x:c r="G6950" s="120" t="n">
        <x:v>61924.95379609781</x:v>
      </x:c>
      <x:c r="H6950" s="119" t="n">
        <x:v>0.005501741481317095</x:v>
      </x:c>
      <x:c r="I6950" s="119" t="n">
        <x:f>IFERROR(ABS(F6950-D6950)/ABS(D6950),"")</x:f>
        <x:v>0.08797717372142422</x:v>
      </x:c>
      <x:c r="J6950" s="119" t="n">
        <x:f>IFERROR(ABS(G6950-D6950)/ABS(D6950),"")</x:f>
        <x:v>0.0036621954342503493</x:v>
      </x:c>
      <x:c r="K6950" s="120" t="n">
        <x:f>E6950-D6950</x:f>
        <x:v>-339.45194765578344</x:v>
      </x:c>
      <x:c r="L6950" s="77" t="str">
        <x:v>weighted_hybrid</x:v>
      </x:c>
      <x:c r="M6950" s="77" t="str">
        <x:v>是</x:v>
      </x:c>
      <x:c r="N6950" s="77" t="str">
        <x:v>是</x:v>
      </x:c>
    </x:row>
    <x:row r="6951">
      <x:c r="A6951" s="77" t="str">
        <x:v>9960</x:v>
      </x:c>
      <x:c r="B6951" s="77" t="str">
        <x:v>邁達康</x:v>
      </x:c>
      <x:c r="C6951" s="125" t="n">
        <x:v>45962</x:v>
      </x:c>
      <x:c r="D6951" s="120" t="n">
        <x:v>51057</x:v>
      </x:c>
      <x:c r="E6951" s="120" t="n">
        <x:v>59692.25908942288</x:v>
      </x:c>
      <x:c r="F6951" s="120" t="n">
        <x:v>64814.80789514586</x:v>
      </x:c>
      <x:c r="G6951" s="120" t="n">
        <x:v>59123.0869998981</x:v>
      </x:c>
      <x:c r="H6951" s="119" t="n">
        <x:v>0.16912977827570905</x:v>
      </x:c>
      <x:c r="I6951" s="119" t="n">
        <x:f>IFERROR(ABS(F6951-D6951)/ABS(D6951),"")</x:f>
        <x:v>0.26945977819193956</x:v>
      </x:c>
      <x:c r="J6951" s="119" t="n">
        <x:f>IFERROR(ABS(G6951-D6951)/ABS(D6951),"")</x:f>
        <x:v>0.15798200050723896</x:v>
      </x:c>
      <x:c r="K6951" s="120" t="n">
        <x:f>E6951-D6951</x:f>
        <x:v>8635.259089422878</x:v>
      </x:c>
      <x:c r="L6951" s="77" t="str">
        <x:v>weighted_hybrid</x:v>
      </x:c>
      <x:c r="M6951" s="77" t="str">
        <x:v>是</x:v>
      </x:c>
      <x:c r="N6951" s="77" t="str">
        <x:v>是</x:v>
      </x:c>
    </x:row>
    <x:row r="6952">
      <x:c r="A6952" s="77" t="str">
        <x:v>9960</x:v>
      </x:c>
      <x:c r="B6952" s="77" t="str">
        <x:v>邁達康</x:v>
      </x:c>
      <x:c r="C6952" s="125" t="n">
        <x:v>45992</x:v>
      </x:c>
      <x:c r="D6952" s="120" t="n">
        <x:v>74661</x:v>
      </x:c>
      <x:c r="E6952" s="120" t="n">
        <x:v>56390.751128764896</x:v>
      </x:c>
      <x:c r="F6952" s="120" t="n">
        <x:v>49776.22709077203</x:v>
      </x:c>
      <x:c r="G6952" s="120" t="n">
        <x:v>57125.69824409744</x:v>
      </x:c>
      <x:c r="H6952" s="119" t="n">
        <x:v>0.24470940479279818</x:v>
      </x:c>
      <x:c r="I6952" s="119" t="n">
        <x:f>IFERROR(ABS(F6952-D6952)/ABS(D6952),"")</x:f>
        <x:v>0.33330350396094305</x:v>
      </x:c>
      <x:c r="J6952" s="119" t="n">
        <x:f>IFERROR(ABS(G6952-D6952)/ABS(D6952),"")</x:f>
        <x:v>0.2348656159963376</x:v>
      </x:c>
      <x:c r="K6952" s="120" t="n">
        <x:f>E6952-D6952</x:f>
        <x:v>-18270.248871235104</x:v>
      </x:c>
      <x:c r="L6952" s="77" t="str">
        <x:v>weighted_hybrid</x:v>
      </x:c>
      <x:c r="M6952" s="77" t="str">
        <x:v>是</x:v>
      </x:c>
      <x:c r="N6952" s="77" t="str">
        <x:v>是</x:v>
      </x:c>
    </x:row>
    <x:row r="6953">
      <x:c r="A6953" s="77" t="str">
        <x:v>9962</x:v>
      </x:c>
      <x:c r="B6953" s="77" t="str">
        <x:v>有益</x:v>
      </x:c>
      <x:c r="C6953" s="125" t="n">
        <x:v>45658</x:v>
      </x:c>
      <x:c r="D6953" s="120" t="n">
        <x:v>234664</x:v>
      </x:c>
      <x:c r="E6953" s="120" t="n">
        <x:v>163424.39352904964</x:v>
      </x:c>
      <x:c r="F6953" s="120" t="n">
        <x:v>149643.48321758382</x:v>
      </x:c>
      <x:c r="G6953" s="120" t="n">
        <x:v>164955.60578587916</x:v>
      </x:c>
      <x:c r="H6953" s="119" t="n">
        <x:v>0.30358131827187107</x:v>
      </x:c>
      <x:c r="I6953" s="119" t="n">
        <x:f>IFERROR(ABS(F6953-D6953)/ABS(D6953),"")</x:f>
        <x:v>0.3623074556916109</x:v>
      </x:c>
      <x:c r="J6953" s="119" t="n">
        <x:f>IFERROR(ABS(G6953-D6953)/ABS(D6953),"")</x:f>
        <x:v>0.2970561918919001</x:v>
      </x:c>
      <x:c r="K6953" s="120" t="n">
        <x:f>E6953-D6953</x:f>
        <x:v>-71239.60647095036</x:v>
      </x:c>
      <x:c r="L6953" s="77" t="str">
        <x:v>weighted_hybrid</x:v>
      </x:c>
      <x:c r="M6953" s="77" t="str">
        <x:v>是</x:v>
      </x:c>
      <x:c r="N6953" s="77" t="str">
        <x:v>是</x:v>
      </x:c>
    </x:row>
    <x:row r="6954">
      <x:c r="A6954" s="77" t="str">
        <x:v>9962</x:v>
      </x:c>
      <x:c r="B6954" s="77" t="str">
        <x:v>有益</x:v>
      </x:c>
      <x:c r="C6954" s="125" t="n">
        <x:v>45689</x:v>
      </x:c>
      <x:c r="D6954" s="120" t="n">
        <x:v>198656</x:v>
      </x:c>
      <x:c r="E6954" s="120" t="n">
        <x:v>164301.95141187092</x:v>
      </x:c>
      <x:c r="F6954" s="120" t="n">
        <x:v>178017.44256637042</x:v>
      </x:c>
      <x:c r="G6954" s="120" t="n">
        <x:v>162778.00795025987</x:v>
      </x:c>
      <x:c r="H6954" s="119" t="n">
        <x:v>0.17293234832136498</x:v>
      </x:c>
      <x:c r="I6954" s="119" t="n">
        <x:f>IFERROR(ABS(F6954-D6954)/ABS(D6954),"")</x:f>
        <x:v>0.10389093424628294</x:v>
      </x:c>
      <x:c r="J6954" s="119" t="n">
        <x:f>IFERROR(ABS(G6954-D6954)/ABS(D6954),"")</x:f>
        <x:v>0.18060361655192964</x:v>
      </x:c>
      <x:c r="K6954" s="120" t="n">
        <x:f>E6954-D6954</x:f>
        <x:v>-34354.04858812908</x:v>
      </x:c>
      <x:c r="L6954" s="77" t="str">
        <x:v>weighted_hybrid</x:v>
      </x:c>
      <x:c r="M6954" s="77" t="str">
        <x:v>是</x:v>
      </x:c>
      <x:c r="N6954" s="77" t="str">
        <x:v>是</x:v>
      </x:c>
    </x:row>
    <x:row r="6955">
      <x:c r="A6955" s="77" t="str">
        <x:v>9962</x:v>
      </x:c>
      <x:c r="B6955" s="77" t="str">
        <x:v>有益</x:v>
      </x:c>
      <x:c r="C6955" s="125" t="n">
        <x:v>45717</x:v>
      </x:c>
      <x:c r="D6955" s="120" t="n">
        <x:v>191983</x:v>
      </x:c>
      <x:c r="E6955" s="120" t="n">
        <x:v>219737.6650026681</x:v>
      </x:c>
      <x:c r="F6955" s="120" t="n">
        <x:v>222901.65715405616</x:v>
      </x:c>
      <x:c r="G6955" s="120" t="n">
        <x:v>219386.11031918056</x:v>
      </x:c>
      <x:c r="H6955" s="119" t="n">
        <x:v>0.1445683472113057</x:v>
      </x:c>
      <x:c r="I6955" s="119" t="n">
        <x:f>IFERROR(ABS(F6955-D6955)/ABS(D6955),"")</x:f>
        <x:v>0.1610489322182493</x:v>
      </x:c>
      <x:c r="J6955" s="119" t="n">
        <x:f>IFERROR(ABS(G6955-D6955)/ABS(D6955),"")</x:f>
        <x:v>0.1427371710994232</x:v>
      </x:c>
      <x:c r="K6955" s="120" t="n">
        <x:f>E6955-D6955</x:f>
        <x:v>27754.6650026681</x:v>
      </x:c>
      <x:c r="L6955" s="77" t="str">
        <x:v>weighted_hybrid</x:v>
      </x:c>
      <x:c r="M6955" s="77" t="str">
        <x:v>是</x:v>
      </x:c>
      <x:c r="N6955" s="77" t="str">
        <x:v>是</x:v>
      </x:c>
    </x:row>
    <x:row r="6956">
      <x:c r="A6956" s="77" t="str">
        <x:v>9962</x:v>
      </x:c>
      <x:c r="B6956" s="77" t="str">
        <x:v>有益</x:v>
      </x:c>
      <x:c r="C6956" s="125" t="n">
        <x:v>45748</x:v>
      </x:c>
      <x:c r="D6956" s="120" t="n">
        <x:v>216653</x:v>
      </x:c>
      <x:c r="E6956" s="120" t="n">
        <x:v>210312.44876610118</x:v>
      </x:c>
      <x:c r="F6956" s="120" t="n">
        <x:v>192622.73229295152</x:v>
      </x:c>
      <x:c r="G6956" s="120" t="n">
        <x:v>212277.97281867336</x:v>
      </x:c>
      <x:c r="H6956" s="119" t="n">
        <x:v>0.029265928622723057</x:v>
      </x:c>
      <x:c r="I6956" s="119" t="n">
        <x:f>IFERROR(ABS(F6956-D6956)/ABS(D6956),"")</x:f>
        <x:v>0.11091592411389863</x:v>
      </x:c>
      <x:c r="J6956" s="119" t="n">
        <x:f>IFERROR(ABS(G6956-D6956)/ABS(D6956),"")</x:f>
        <x:v>0.020193706901481374</x:v>
      </x:c>
      <x:c r="K6956" s="120" t="n">
        <x:f>E6956-D6956</x:f>
        <x:v>-6340.551233898819</x:v>
      </x:c>
      <x:c r="L6956" s="77" t="str">
        <x:v>weighted_hybrid</x:v>
      </x:c>
      <x:c r="M6956" s="77" t="str">
        <x:v>是</x:v>
      </x:c>
      <x:c r="N6956" s="77" t="str">
        <x:v>是</x:v>
      </x:c>
    </x:row>
    <x:row r="6957">
      <x:c r="A6957" s="77" t="str">
        <x:v>9962</x:v>
      </x:c>
      <x:c r="B6957" s="77" t="str">
        <x:v>有益</x:v>
      </x:c>
      <x:c r="C6957" s="125" t="n">
        <x:v>45778</x:v>
      </x:c>
      <x:c r="D6957" s="120" t="n">
        <x:v>154782</x:v>
      </x:c>
      <x:c r="E6957" s="120" t="n">
        <x:v>247981.40567046974</x:v>
      </x:c>
      <x:c r="F6957" s="120" t="n">
        <x:v>238076.80934920852</x:v>
      </x:c>
      <x:c r="G6957" s="120" t="n">
        <x:v>249081.9163728321</x:v>
      </x:c>
      <x:c r="H6957" s="119" t="n">
        <x:v>0.6021333596314155</x:v>
      </x:c>
      <x:c r="I6957" s="119" t="n">
        <x:f>IFERROR(ABS(F6957-D6957)/ABS(D6957),"")</x:f>
        <x:v>0.5381427384916109</x:v>
      </x:c>
      <x:c r="J6957" s="119" t="n">
        <x:f>IFERROR(ABS(G6957-D6957)/ABS(D6957),"")</x:f>
        <x:v>0.6092434286469491</x:v>
      </x:c>
      <x:c r="K6957" s="120" t="n">
        <x:f>E6957-D6957</x:f>
        <x:v>93199.40567046974</x:v>
      </x:c>
      <x:c r="L6957" s="77" t="str">
        <x:v>weighted_hybrid</x:v>
      </x:c>
      <x:c r="M6957" s="77" t="str">
        <x:v>是</x:v>
      </x:c>
      <x:c r="N6957" s="77" t="str">
        <x:v>是</x:v>
      </x:c>
    </x:row>
    <x:row r="6958">
      <x:c r="A6958" s="77" t="str">
        <x:v>9962</x:v>
      </x:c>
      <x:c r="B6958" s="77" t="str">
        <x:v>有益</x:v>
      </x:c>
      <x:c r="C6958" s="125" t="n">
        <x:v>45809</x:v>
      </x:c>
      <x:c r="D6958" s="120" t="n">
        <x:v>154830</x:v>
      </x:c>
      <x:c r="E6958" s="120" t="n">
        <x:v>185988.07113118924</x:v>
      </x:c>
      <x:c r="F6958" s="120" t="n">
        <x:v>197681.7684401404</x:v>
      </x:c>
      <x:c r="G6958" s="120" t="n">
        <x:v>184688.77143019467</x:v>
      </x:c>
      <x:c r="H6958" s="119" t="n">
        <x:v>0.20124052916869622</x:v>
      </x:c>
      <x:c r="I6958" s="119" t="n">
        <x:f>IFERROR(ABS(F6958-D6958)/ABS(D6958),"")</x:f>
        <x:v>0.27676657262895055</x:v>
      </x:c>
      <x:c r="J6958" s="119" t="n">
        <x:f>IFERROR(ABS(G6958-D6958)/ABS(D6958),"")</x:f>
        <x:v>0.19284874656200135</x:v>
      </x:c>
      <x:c r="K6958" s="120" t="n">
        <x:f>E6958-D6958</x:f>
        <x:v>31158.071131189237</x:v>
      </x:c>
      <x:c r="L6958" s="77" t="str">
        <x:v>weighted_hybrid</x:v>
      </x:c>
      <x:c r="M6958" s="77" t="str">
        <x:v>是</x:v>
      </x:c>
      <x:c r="N6958" s="77" t="str">
        <x:v>是</x:v>
      </x:c>
    </x:row>
    <x:row r="6959">
      <x:c r="A6959" s="77" t="str">
        <x:v>9962</x:v>
      </x:c>
      <x:c r="B6959" s="77" t="str">
        <x:v>有益</x:v>
      </x:c>
      <x:c r="C6959" s="125" t="n">
        <x:v>45839</x:v>
      </x:c>
      <x:c r="D6959" s="120" t="n">
        <x:v>102937</x:v>
      </x:c>
      <x:c r="E6959" s="120" t="n">
        <x:v>139859.36889468436</x:v>
      </x:c>
      <x:c r="F6959" s="120" t="n">
        <x:v>144933.6985394114</x:v>
      </x:c>
      <x:c r="G6959" s="120" t="n">
        <x:v>139295.5544897147</x:v>
      </x:c>
      <x:c r="H6959" s="119" t="n">
        <x:v>0.35868899321608716</x:v>
      </x:c>
      <x:c r="I6959" s="119" t="n">
        <x:f>IFERROR(ABS(F6959-D6959)/ABS(D6959),"")</x:f>
        <x:v>0.4079844811818043</x:v>
      </x:c>
      <x:c r="J6959" s="119" t="n">
        <x:f>IFERROR(ABS(G6959-D6959)/ABS(D6959),"")</x:f>
        <x:v>0.35321171677545204</x:v>
      </x:c>
      <x:c r="K6959" s="120" t="n">
        <x:f>E6959-D6959</x:f>
        <x:v>36922.36889468436</x:v>
      </x:c>
      <x:c r="L6959" s="77" t="str">
        <x:v>weighted_hybrid</x:v>
      </x:c>
      <x:c r="M6959" s="77" t="str">
        <x:v>是</x:v>
      </x:c>
      <x:c r="N6959" s="77" t="str">
        <x:v>是</x:v>
      </x:c>
    </x:row>
    <x:row r="6960">
      <x:c r="A6960" s="77" t="str">
        <x:v>9962</x:v>
      </x:c>
      <x:c r="B6960" s="77" t="str">
        <x:v>有益</x:v>
      </x:c>
      <x:c r="C6960" s="125" t="n">
        <x:v>45870</x:v>
      </x:c>
      <x:c r="D6960" s="120" t="n">
        <x:v>120581</x:v>
      </x:c>
      <x:c r="E6960" s="120" t="n">
        <x:v>109565.1127376603</x:v>
      </x:c>
      <x:c r="F6960" s="120" t="n">
        <x:v>134729.90322038604</x:v>
      </x:c>
      <x:c r="G6960" s="120" t="n">
        <x:v>106769.02490624633</x:v>
      </x:c>
      <x:c r="H6960" s="119" t="n">
        <x:v>0.0913567416287782</x:v>
      </x:c>
      <x:c r="I6960" s="119" t="n">
        <x:f>IFERROR(ABS(F6960-D6960)/ABS(D6960),"")</x:f>
        <x:v>0.11733940853356699</x:v>
      </x:c>
      <x:c r="J6960" s="119" t="n">
        <x:f>IFERROR(ABS(G6960-D6960)/ABS(D6960),"")</x:f>
        <x:v>0.11454520275792765</x:v>
      </x:c>
      <x:c r="K6960" s="120" t="n">
        <x:f>E6960-D6960</x:f>
        <x:v>-11015.887262339704</x:v>
      </x:c>
      <x:c r="L6960" s="77" t="str">
        <x:v>weighted_hybrid</x:v>
      </x:c>
      <x:c r="M6960" s="77" t="str">
        <x:v>是</x:v>
      </x:c>
      <x:c r="N6960" s="77" t="str">
        <x:v>是</x:v>
      </x:c>
    </x:row>
    <x:row r="6961">
      <x:c r="A6961" s="77" t="str">
        <x:v>9962</x:v>
      </x:c>
      <x:c r="B6961" s="77" t="str">
        <x:v>有益</x:v>
      </x:c>
      <x:c r="C6961" s="125" t="n">
        <x:v>45901</x:v>
      </x:c>
      <x:c r="D6961" s="120" t="n">
        <x:v>123005</x:v>
      </x:c>
      <x:c r="E6961" s="120" t="n">
        <x:v>117509.99856715149</x:v>
      </x:c>
      <x:c r="F6961" s="120" t="n">
        <x:v>122901.83806619838</x:v>
      </x:c>
      <x:c r="G6961" s="120" t="n">
        <x:v>116910.9052894796</x:v>
      </x:c>
      <x:c r="H6961" s="119" t="n">
        <x:v>0.04467299242184067</x:v>
      </x:c>
      <x:c r="I6961" s="119" t="n">
        <x:f>IFERROR(ABS(F6961-D6961)/ABS(D6961),"")</x:f>
        <x:v>0.0008386808162401295</x:v>
      </x:c>
      <x:c r="J6961" s="119" t="n">
        <x:f>IFERROR(ABS(G6961-D6961)/ABS(D6961),"")</x:f>
        <x:v>0.04954347148912968</x:v>
      </x:c>
      <x:c r="K6961" s="120" t="n">
        <x:f>E6961-D6961</x:f>
        <x:v>-5495.001432848512</x:v>
      </x:c>
      <x:c r="L6961" s="77" t="str">
        <x:v>weighted_hybrid</x:v>
      </x:c>
      <x:c r="M6961" s="77" t="str">
        <x:v>是</x:v>
      </x:c>
      <x:c r="N6961" s="77" t="str">
        <x:v>是</x:v>
      </x:c>
    </x:row>
    <x:row r="6962">
      <x:c r="A6962" s="77" t="str">
        <x:v>9962</x:v>
      </x:c>
      <x:c r="B6962" s="77" t="str">
        <x:v>有益</x:v>
      </x:c>
      <x:c r="C6962" s="125" t="n">
        <x:v>45931</x:v>
      </x:c>
      <x:c r="D6962" s="120" t="n">
        <x:v>130159</x:v>
      </x:c>
      <x:c r="E6962" s="120" t="n">
        <x:v>117550.65119436962</x:v>
      </x:c>
      <x:c r="F6962" s="120" t="n">
        <x:v>122135.8786044648</x:v>
      </x:c>
      <x:c r="G6962" s="120" t="n">
        <x:v>117041.18148213682</x:v>
      </x:c>
      <x:c r="H6962" s="119" t="n">
        <x:v>0.096868820485947</x:v>
      </x:c>
      <x:c r="I6962" s="119" t="n">
        <x:f>IFERROR(ABS(F6962-D6962)/ABS(D6962),"")</x:f>
        <x:v>0.06164092683206847</x:v>
      </x:c>
      <x:c r="J6962" s="119" t="n">
        <x:f>IFERROR(ABS(G6962-D6962)/ABS(D6962),"")</x:f>
        <x:v>0.10078303089193358</x:v>
      </x:c>
      <x:c r="K6962" s="120" t="n">
        <x:f>E6962-D6962</x:f>
        <x:v>-12608.348805630376</x:v>
      </x:c>
      <x:c r="L6962" s="77" t="str">
        <x:v>weighted_hybrid</x:v>
      </x:c>
      <x:c r="M6962" s="77" t="str">
        <x:v>是</x:v>
      </x:c>
      <x:c r="N6962" s="77" t="str">
        <x:v>是</x:v>
      </x:c>
    </x:row>
    <x:row r="6963">
      <x:c r="A6963" s="77" t="str">
        <x:v>9962</x:v>
      </x:c>
      <x:c r="B6963" s="77" t="str">
        <x:v>有益</x:v>
      </x:c>
      <x:c r="C6963" s="125" t="n">
        <x:v>45962</x:v>
      </x:c>
      <x:c r="D6963" s="120" t="n">
        <x:v>138574</x:v>
      </x:c>
      <x:c r="E6963" s="120" t="n">
        <x:v>135303.36776443903</x:v>
      </x:c>
      <x:c r="F6963" s="120" t="n">
        <x:v>144094.4319328777</x:v>
      </x:c>
      <x:c r="G6963" s="120" t="n">
        <x:v>134326.58285683472</x:v>
      </x:c>
      <x:c r="H6963" s="119" t="n">
        <x:v>0.02360206269257562</x:v>
      </x:c>
      <x:c r="I6963" s="119" t="n">
        <x:f>IFERROR(ABS(F6963-D6963)/ABS(D6963),"")</x:f>
        <x:v>0.03983742933651111</x:v>
      </x:c>
      <x:c r="J6963" s="119" t="n">
        <x:f>IFERROR(ABS(G6963-D6963)/ABS(D6963),"")</x:f>
        <x:v>0.03065089514025199</x:v>
      </x:c>
      <x:c r="K6963" s="120" t="n">
        <x:f>E6963-D6963</x:f>
        <x:v>-3270.6322355609736</x:v>
      </x:c>
      <x:c r="L6963" s="77" t="str">
        <x:v>weighted_hybrid</x:v>
      </x:c>
      <x:c r="M6963" s="77" t="str">
        <x:v>是</x:v>
      </x:c>
      <x:c r="N6963" s="77" t="str">
        <x:v>是</x:v>
      </x:c>
    </x:row>
    <x:row r="6964">
      <x:c r="A6964" s="77" t="str">
        <x:v>9962</x:v>
      </x:c>
      <x:c r="B6964" s="77" t="str">
        <x:v>有益</x:v>
      </x:c>
      <x:c r="C6964" s="125" t="n">
        <x:v>45992</x:v>
      </x:c>
      <x:c r="D6964" s="120" t="n">
        <x:v>160066</x:v>
      </x:c>
      <x:c r="E6964" s="120" t="n">
        <x:v>129506.83304891342</x:v>
      </x:c>
      <x:c r="F6964" s="120" t="n">
        <x:v>152549.8949741013</x:v>
      </x:c>
      <x:c r="G6964" s="120" t="n">
        <x:v>126946.49283500365</x:v>
      </x:c>
      <x:c r="H6964" s="119" t="n">
        <x:v>0.19091604057755285</x:v>
      </x:c>
      <x:c r="I6964" s="119" t="n">
        <x:f>IFERROR(ABS(F6964-D6964)/ABS(D6964),"")</x:f>
        <x:v>0.046956286943502644</x:v>
      </x:c>
      <x:c r="J6964" s="119" t="n">
        <x:f>IFERROR(ABS(G6964-D6964)/ABS(D6964),"")</x:f>
        <x:v>0.20691156875911407</x:v>
      </x:c>
      <x:c r="K6964" s="120" t="n">
        <x:f>E6964-D6964</x:f>
        <x:v>-30559.166951086576</x:v>
      </x:c>
      <x:c r="L6964" s="77" t="str">
        <x:v>weighted_hybrid</x:v>
      </x:c>
      <x:c r="M6964" s="77" t="str">
        <x:v>是</x:v>
      </x:c>
      <x:c r="N6964" s="77" t="str">
        <x:v>是</x:v>
      </x:c>
    </x:row>
  </x:sheetData>
  <x:mergeCells>
    <x:mergeCell ref="A1:N1"/>
    <x:mergeCell ref="A2:N2"/>
  </x:mergeCells>
  <x:conditionalFormatting sqref="H5:H6964">
    <x:cfRule type="colorScale" priority="1">
      <x:colorScale>
        <x:cfvo type="min"/>
        <x:cfvo type="percentile" val="50"/>
        <x:cfvo type="max"/>
        <x:color rgb="FFD9EAD3"/>
        <x:color rgb="FFFFF2CC"/>
        <x:color rgb="FFC0000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a85cee9a8446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28" hidden="0" customWidth="1"/>
    <x:col min="4" max="4" width="38" hidden="0" customWidth="1"/>
  </x:cols>
  <x:sheetData>
    <x:row r="1" ht="32" customHeight="1">
      <x:c r="A1" s="73" t="str">
        <x:v>指標、判定規則與來源說明</x:v>
      </x:c>
      <x:c r="B1" s="73"/>
      <x:c r="C1" s="73"/>
      <x:c r="D1" s="73"/>
    </x:row>
    <x:row r="2">
      <x:c r="A2" s="77"/>
      <x:c r="B2" s="77"/>
      <x:c r="C2" s="77"/>
      <x:c r="D2" s="77"/>
    </x:row>
    <x:row r="3" ht="28" customHeight="1">
      <x:c r="A3" s="81" t="str">
        <x:v>項目</x:v>
      </x:c>
      <x:c r="B3" s="82" t="str">
        <x:v>定義</x:v>
      </x:c>
      <x:c r="C3" s="82" t="str">
        <x:v>本報表用途</x:v>
      </x:c>
      <x:c r="D3" s="83" t="str">
        <x:v>注意事項</x:v>
      </x:c>
    </x:row>
    <x:row r="4" ht="40" customHeight="1">
      <x:c r="A4" s="156" t="str">
        <x:v>WMAPE</x:v>
      </x:c>
      <x:c r="B4" s="157" t="str">
        <x:v>所有月份絕對誤差加總 ÷ 實際營收絕對值加總</x:v>
      </x:c>
      <x:c r="C4" s="157" t="str">
        <x:v>高誤差門檻與主要排序指標</x:v>
      </x:c>
      <x:c r="D4" s="158" t="str">
        <x:v>營收規模較大的月份影響較大</x:v>
      </x:c>
    </x:row>
    <x:row r="5" ht="40" customHeight="1">
      <x:c r="A5" s="159" t="str">
        <x:v>MedianAPE</x:v>
      </x:c>
      <x:c r="B5" s="160" t="str">
        <x:v>各月份絕對百分比誤差的中位數</x:v>
      </x:c>
      <x:c r="C5" s="160" t="str">
        <x:v>觀察典型月份誤差</x:v>
      </x:c>
      <x:c r="D5" s="161" t="str">
        <x:v>較不受單一極端月份影響</x:v>
      </x:c>
    </x:row>
    <x:row r="6" ht="40" customHeight="1">
      <x:c r="A6" s="159" t="str">
        <x:v>P90APE</x:v>
      </x:c>
      <x:c r="B6" s="160" t="str">
        <x:v>90% 月份的 APE 低於此值</x:v>
      </x:c>
      <x:c r="C6" s="160" t="str">
        <x:v>觀察尾端風險</x:v>
      </x:c>
      <x:c r="D6" s="161" t="str">
        <x:v>數值越高代表少數月份可能嚴重失準</x:v>
      </x:c>
    </x:row>
    <x:row r="7" ht="40" customHeight="1">
      <x:c r="A7" s="159" t="str">
        <x:v>方向準確率</x:v>
      </x:c>
      <x:c r="B7" s="160" t="str">
        <x:v>預測相對上月的升降方向與實際方向一致的比例</x:v>
      </x:c>
      <x:c r="C7" s="160" t="str">
        <x:v>判斷營收上升／下降是否抓對</x:v>
      </x:c>
      <x:c r="D7" s="161" t="str">
        <x:v>不代表預測金額一定準確</x:v>
      </x:c>
    </x:row>
    <x:row r="8" ht="40" customHeight="1">
      <x:c r="A8" s="159" t="str">
        <x:v>低估率</x:v>
      </x:c>
      <x:c r="B8" s="160" t="str">
        <x:v>預測營收低於實際營收的月份比例</x:v>
      </x:c>
      <x:c r="C8" s="160" t="str">
        <x:v>辨識模型是否常低估</x:v>
      </x:c>
      <x:c r="D8" s="161" t="str">
        <x:v>50% 附近不等同無偏誤</x:v>
      </x:c>
    </x:row>
    <x:row r="9" ht="40" customHeight="1">
      <x:c r="A9" s="159" t="str">
        <x:v>高誤差股票</x:v>
      </x:c>
      <x:c r="B9" s="160" t="str">
        <x:v>完整 12 個月共同樣本且混合 WMAPE &gt; 15%</x:v>
      </x:c>
      <x:c r="C9" s="160" t="str">
        <x:v>本報表共列出全部符合股票</x:v>
      </x:c>
      <x:c r="D9" s="161" t="str">
        <x:v>不是投資風險分級</x:v>
      </x:c>
    </x:row>
    <x:row r="10" ht="40" customHeight="1">
      <x:c r="A10" s="159" t="str">
        <x:v>混合模型</x:v>
      </x:c>
      <x:c r="B10" s="160" t="str">
        <x:v>10% SARIMA＋90% 營收調整公式</x:v>
      </x:c>
      <x:c r="C10" s="160" t="str">
        <x:v>2025 獨立測試</x:v>
      </x:c>
      <x:c r="D10" s="161" t="str">
        <x:v>權重由 2023–2024 驗證決定</x:v>
      </x:c>
    </x:row>
    <x:row r="11" ht="40" customHeight="1">
      <x:c r="A11" s="162" t="str">
        <x:v>Guardrail</x:v>
      </x:c>
      <x:c r="B11" s="163" t="str">
        <x:v>SARIMA 高於公式預測與上月營收較大值的 2 倍時退回公式</x:v>
      </x:c>
      <x:c r="C11" s="163" t="str">
        <x:v>阻擋數值爆炸</x:v>
      </x:c>
      <x:c r="D11" s="164" t="str">
        <x:v>只使用預測當時可得資訊，不使用目標月實際值</x:v>
      </x:c>
    </x:row>
    <x:row r="12">
      <x:c r="A12" s="77"/>
      <x:c r="B12" s="77"/>
      <x:c r="C12" s="77"/>
      <x:c r="D12" s="77"/>
    </x:row>
    <x:row r="13">
      <x:c r="A13" s="77"/>
      <x:c r="B13" s="77"/>
      <x:c r="C13" s="77"/>
      <x:c r="D13" s="77"/>
    </x:row>
    <x:row r="14">
      <x:c r="A14" s="165" t="str">
        <x:v>資料來源</x:v>
      </x:c>
      <x:c r="B14" s="166"/>
      <x:c r="C14" s="166"/>
      <x:c r="D14" s="167"/>
    </x:row>
    <x:row r="15">
      <x:c r="A15" s="77" t="str">
        <x:v>個股指標</x:v>
      </x:c>
      <x:c r="B15" s="168" t="str">
        <x:v>C:/Users/KAO/Desktop/code/Project 0806/Stock_Revenue_Predict-main/hybrid_forecast/outputs/full_universe_20260820/over_15pct_ascending.csv</x:v>
      </x:c>
      <x:c r="C15" s="77"/>
      <x:c r="D15" s="77"/>
    </x:row>
    <x:row r="16">
      <x:c r="A16" s="77" t="str">
        <x:v>逐月預測</x:v>
      </x:c>
      <x:c r="B16" s="168" t="str">
        <x:v>C:/Users/KAO/Desktop/code/Project 0806/Stock_Revenue_Predict-main/hybrid_forecast/outputs/full_universe_20260820/monthly_predictions.csv</x:v>
      </x:c>
      <x:c r="C16" s="77"/>
      <x:c r="D16" s="77"/>
    </x:row>
    <x:row r="17">
      <x:c r="A17" s="77" t="str">
        <x:v>完整模型報告</x:v>
      </x:c>
      <x:c r="B17" s="168" t="str">
        <x:v>C:/Users/KAO/Desktop/code/Project 0806/Stock_Revenue_Predict-main/hybrid_forecast/outputs/full_universe_20260820/SARIMA加營收公式_全市場預測報告.md</x:v>
      </x:c>
      <x:c r="C17" s="77"/>
      <x:c r="D17" s="77"/>
    </x:row>
    <x:row r="18">
      <x:c r="A18" s="77"/>
      <x:c r="B18" s="77"/>
      <x:c r="C18" s="77"/>
      <x:c r="D18" s="77"/>
    </x:row>
    <x:row r="19">
      <x:c r="A19" s="169" t="str">
        <x:v>限制：本專案是營收預測研究原型。資料期間短、個股結構改變、併購、處分、停工、一次性認列及基期異常都可能造成大誤差；結果不構成投資建議。</x:v>
      </x:c>
      <x:c r="B19" s="169"/>
      <x:c r="C19" s="169"/>
      <x:c r="D19" s="169"/>
    </x:row>
    <x:row r="20">
      <x:c r="A20" s="169"/>
      <x:c r="B20" s="169"/>
      <x:c r="C20" s="169"/>
      <x:c r="D20" s="169"/>
    </x:row>
  </x:sheetData>
  <x:mergeCells>
    <x:mergeCell ref="A1:D1"/>
    <x:mergeCell ref="A14:D14"/>
    <x:mergeCell ref="A19:D20"/>
  </x:mergeCells>
  <x:pageMargins left="0.7" right="0.7" top="0.75" bottom="0.75" header="0.3" footer="0.3"/>
</x:worksheet>
</file>